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360" yWindow="15" windowWidth="20955" windowHeight="9720" activeTab="8"/>
  </bookViews>
  <sheets>
    <sheet name="Белгород " sheetId="1" r:id="rId1"/>
    <sheet name="Алексеевский го" sheetId="2" state="hidden" r:id="rId2"/>
    <sheet name="Алексеевский " sheetId="3" r:id="rId3"/>
    <sheet name="Белгородский" sheetId="4" r:id="rId4"/>
    <sheet name="Борисовский" sheetId="5" r:id="rId5"/>
    <sheet name="Валуйский го" sheetId="6" r:id="rId6"/>
    <sheet name="Вейделевский" sheetId="7" r:id="rId7"/>
    <sheet name="Волоконовский " sheetId="8" r:id="rId8"/>
    <sheet name="Грайворонский го" sheetId="9" r:id="rId9"/>
    <sheet name="Губкинский го" sheetId="10" r:id="rId10"/>
    <sheet name="Красненский" sheetId="11" r:id="rId11"/>
    <sheet name="Ивнянский" sheetId="12" r:id="rId12"/>
    <sheet name="Красногвардейский" sheetId="13" r:id="rId13"/>
    <sheet name="Прохоровский" sheetId="14" r:id="rId14"/>
    <sheet name="Корочанский" sheetId="15" r:id="rId15"/>
    <sheet name="Новооскольский" sheetId="16" r:id="rId16"/>
    <sheet name="Краснояружский" sheetId="17" r:id="rId17"/>
    <sheet name="Ровеньский" sheetId="18" r:id="rId18"/>
    <sheet name="Чернянский " sheetId="19" r:id="rId19"/>
    <sheet name="Старооскольский го " sheetId="20" r:id="rId20"/>
    <sheet name="Ракитянский" sheetId="21" r:id="rId21"/>
    <sheet name="Шебекинский го" sheetId="22" r:id="rId22"/>
    <sheet name="Яковлевский го" sheetId="23" r:id="rId23"/>
  </sheets>
  <definedNames>
    <definedName name="A546580" localSheetId="19">#REF!</definedName>
    <definedName name="A546580">#REF!</definedName>
  </definedNames>
  <calcPr calcId="125725"/>
</workbook>
</file>

<file path=xl/calcChain.xml><?xml version="1.0" encoding="utf-8"?>
<calcChain xmlns="http://schemas.openxmlformats.org/spreadsheetml/2006/main">
  <c r="M314" i="23"/>
  <c r="M315" s="1"/>
  <c r="L314"/>
  <c r="K314"/>
  <c r="G314"/>
  <c r="G315" s="1"/>
  <c r="F314"/>
  <c r="F315" s="1"/>
  <c r="M306"/>
  <c r="L306"/>
  <c r="K306"/>
  <c r="G306"/>
  <c r="F306"/>
  <c r="L289"/>
  <c r="K289"/>
  <c r="G289"/>
  <c r="F289"/>
  <c r="L158"/>
  <c r="K158"/>
  <c r="G158"/>
  <c r="F158"/>
  <c r="L146"/>
  <c r="K146"/>
  <c r="G146"/>
  <c r="F146"/>
  <c r="M121"/>
  <c r="L121"/>
  <c r="K121"/>
  <c r="G121"/>
  <c r="F121"/>
  <c r="M84"/>
  <c r="L84"/>
  <c r="K84"/>
  <c r="G84"/>
  <c r="F84"/>
  <c r="M60"/>
  <c r="L60"/>
  <c r="K60"/>
  <c r="G60"/>
  <c r="F60"/>
  <c r="M38"/>
  <c r="L38"/>
  <c r="K38"/>
  <c r="G38"/>
  <c r="F38"/>
  <c r="M12"/>
  <c r="L12"/>
  <c r="K12"/>
  <c r="G12"/>
  <c r="F12"/>
  <c r="E155" i="22"/>
  <c r="G154"/>
  <c r="F154"/>
  <c r="L150"/>
  <c r="G150"/>
  <c r="F150"/>
  <c r="F136"/>
  <c r="L79"/>
  <c r="K79"/>
  <c r="G79"/>
  <c r="F79"/>
  <c r="L72"/>
  <c r="K72"/>
  <c r="G72"/>
  <c r="F72"/>
  <c r="L28"/>
  <c r="K28"/>
  <c r="G28"/>
  <c r="F28"/>
  <c r="M23"/>
  <c r="L23"/>
  <c r="K23"/>
  <c r="G23"/>
  <c r="F23"/>
  <c r="M12"/>
  <c r="L12"/>
  <c r="L155" s="1"/>
  <c r="K12"/>
  <c r="K155" s="1"/>
  <c r="G12"/>
  <c r="G155" s="1"/>
  <c r="F12"/>
  <c r="F155" s="1"/>
  <c r="D162" i="19"/>
  <c r="K158"/>
  <c r="K159" s="1"/>
  <c r="J158"/>
  <c r="J159" s="1"/>
  <c r="K142"/>
  <c r="J142"/>
  <c r="F142"/>
  <c r="E142"/>
  <c r="K133"/>
  <c r="J133"/>
  <c r="F133"/>
  <c r="E133"/>
  <c r="F129"/>
  <c r="E129"/>
  <c r="K69"/>
  <c r="J69"/>
  <c r="F69"/>
  <c r="E69"/>
  <c r="J66"/>
  <c r="F66"/>
  <c r="E66"/>
  <c r="K59"/>
  <c r="J59"/>
  <c r="F59"/>
  <c r="E59"/>
  <c r="K41"/>
  <c r="L27"/>
  <c r="K27"/>
  <c r="G27"/>
  <c r="F27"/>
  <c r="K18"/>
  <c r="J18"/>
  <c r="F18"/>
  <c r="E18"/>
  <c r="K7"/>
  <c r="J162" s="1"/>
  <c r="J7"/>
  <c r="F7"/>
  <c r="E7"/>
  <c r="C147" i="18"/>
  <c r="A140"/>
  <c r="M139"/>
  <c r="L139"/>
  <c r="K139"/>
  <c r="G139"/>
  <c r="F139"/>
  <c r="M130"/>
  <c r="L130"/>
  <c r="K130"/>
  <c r="G130"/>
  <c r="F130"/>
  <c r="M124"/>
  <c r="L124"/>
  <c r="K124"/>
  <c r="G124"/>
  <c r="F124"/>
  <c r="M85"/>
  <c r="L85"/>
  <c r="K85"/>
  <c r="G85"/>
  <c r="F85"/>
  <c r="M81"/>
  <c r="L81"/>
  <c r="K81"/>
  <c r="G81"/>
  <c r="F81"/>
  <c r="M77"/>
  <c r="L77"/>
  <c r="K77"/>
  <c r="G77"/>
  <c r="F77"/>
  <c r="M45"/>
  <c r="L45"/>
  <c r="K45"/>
  <c r="G45"/>
  <c r="F45"/>
  <c r="G29"/>
  <c r="F29"/>
  <c r="M25"/>
  <c r="L25"/>
  <c r="K25"/>
  <c r="G25"/>
  <c r="F25"/>
  <c r="M17"/>
  <c r="M140" s="1"/>
  <c r="L17"/>
  <c r="K17"/>
  <c r="K140" s="1"/>
  <c r="G17"/>
  <c r="F17"/>
  <c r="F140" s="1"/>
  <c r="M9"/>
  <c r="L9"/>
  <c r="L140" s="1"/>
  <c r="K9"/>
  <c r="G9"/>
  <c r="G140" s="1"/>
  <c r="F9"/>
  <c r="D118" i="17"/>
  <c r="D115"/>
  <c r="A115"/>
  <c r="L114"/>
  <c r="G114"/>
  <c r="F114"/>
  <c r="L97"/>
  <c r="G97"/>
  <c r="F97"/>
  <c r="G92"/>
  <c r="F92"/>
  <c r="L65"/>
  <c r="F61"/>
  <c r="F62" s="1"/>
  <c r="L58"/>
  <c r="G58"/>
  <c r="F58"/>
  <c r="G40"/>
  <c r="F40"/>
  <c r="L22"/>
  <c r="G22"/>
  <c r="F22"/>
  <c r="L15"/>
  <c r="G15"/>
  <c r="G115" s="1"/>
  <c r="F15"/>
  <c r="L8"/>
  <c r="L115" s="1"/>
  <c r="G8"/>
  <c r="F8"/>
  <c r="F115" s="1"/>
  <c r="K184" i="16"/>
  <c r="G184"/>
  <c r="F184"/>
  <c r="F171"/>
  <c r="G80"/>
  <c r="F80"/>
  <c r="G75"/>
  <c r="F75"/>
  <c r="G69"/>
  <c r="F69"/>
  <c r="G46"/>
  <c r="F46"/>
  <c r="G28"/>
  <c r="F28"/>
  <c r="G18"/>
  <c r="F18"/>
  <c r="C140" i="15"/>
  <c r="M134"/>
  <c r="L134"/>
  <c r="J134"/>
  <c r="J137" s="1"/>
  <c r="I134"/>
  <c r="H134"/>
  <c r="H137" s="1"/>
  <c r="G134"/>
  <c r="F134"/>
  <c r="F137" s="1"/>
  <c r="M118"/>
  <c r="L118"/>
  <c r="L135" s="1"/>
  <c r="J118"/>
  <c r="I118"/>
  <c r="I137" s="1"/>
  <c r="H118"/>
  <c r="G118"/>
  <c r="G137" s="1"/>
  <c r="F118"/>
  <c r="M104"/>
  <c r="L104"/>
  <c r="J104"/>
  <c r="I104"/>
  <c r="H104"/>
  <c r="G104"/>
  <c r="F104"/>
  <c r="M60"/>
  <c r="J60"/>
  <c r="I60"/>
  <c r="G60"/>
  <c r="F60"/>
  <c r="M28"/>
  <c r="L28"/>
  <c r="K28"/>
  <c r="K137" s="1"/>
  <c r="I28"/>
  <c r="H28"/>
  <c r="G28"/>
  <c r="F28"/>
  <c r="M20"/>
  <c r="L20"/>
  <c r="K20"/>
  <c r="I20"/>
  <c r="H20"/>
  <c r="G20"/>
  <c r="F20"/>
  <c r="M10"/>
  <c r="L10"/>
  <c r="K10"/>
  <c r="K135" s="1"/>
  <c r="J10"/>
  <c r="I10"/>
  <c r="H10"/>
  <c r="G10"/>
  <c r="F10"/>
  <c r="G120" i="14"/>
  <c r="F120"/>
  <c r="L100"/>
  <c r="K100"/>
  <c r="G100"/>
  <c r="F100"/>
  <c r="L59"/>
  <c r="K59"/>
  <c r="G59"/>
  <c r="F59"/>
  <c r="G20"/>
  <c r="C177" i="13"/>
  <c r="D174"/>
  <c r="L161"/>
  <c r="K161"/>
  <c r="G161"/>
  <c r="F161"/>
  <c r="L127"/>
  <c r="K127"/>
  <c r="G127"/>
  <c r="F127"/>
  <c r="L114"/>
  <c r="K114"/>
  <c r="G114"/>
  <c r="F114"/>
  <c r="G66"/>
  <c r="F66"/>
  <c r="G59"/>
  <c r="F59"/>
  <c r="L54"/>
  <c r="K54"/>
  <c r="G54"/>
  <c r="F54"/>
  <c r="K38"/>
  <c r="G26"/>
  <c r="F26"/>
  <c r="L17"/>
  <c r="K17"/>
  <c r="G17"/>
  <c r="F17"/>
  <c r="D107" i="12"/>
  <c r="G106"/>
  <c r="F106"/>
  <c r="F107" s="1"/>
  <c r="G97"/>
  <c r="F97"/>
  <c r="L88"/>
  <c r="K88"/>
  <c r="G88"/>
  <c r="F88"/>
  <c r="G48"/>
  <c r="F48"/>
  <c r="L43"/>
  <c r="G42"/>
  <c r="G107" s="1"/>
  <c r="F42"/>
  <c r="F43" s="1"/>
  <c r="G20"/>
  <c r="G21" s="1"/>
  <c r="F20"/>
  <c r="F21" s="1"/>
  <c r="G14"/>
  <c r="G15" s="1"/>
  <c r="F14"/>
  <c r="F15" s="1"/>
  <c r="K43" i="11"/>
  <c r="G43"/>
  <c r="F43"/>
  <c r="G29"/>
  <c r="F29"/>
  <c r="G25"/>
  <c r="F25"/>
  <c r="C178" i="8"/>
  <c r="M172"/>
  <c r="L172"/>
  <c r="K172"/>
  <c r="K173" s="1"/>
  <c r="G172"/>
  <c r="F172"/>
  <c r="F173" s="1"/>
  <c r="M157"/>
  <c r="L157"/>
  <c r="L173" s="1"/>
  <c r="K157"/>
  <c r="G157"/>
  <c r="G173" s="1"/>
  <c r="F157"/>
  <c r="L150"/>
  <c r="K150"/>
  <c r="G150"/>
  <c r="F150"/>
  <c r="M104"/>
  <c r="L104"/>
  <c r="K104"/>
  <c r="G104"/>
  <c r="F104"/>
  <c r="M99"/>
  <c r="L99"/>
  <c r="K99"/>
  <c r="L93"/>
  <c r="K93"/>
  <c r="G93"/>
  <c r="F93"/>
  <c r="M66"/>
  <c r="L66"/>
  <c r="K66"/>
  <c r="G66"/>
  <c r="F66"/>
  <c r="M38"/>
  <c r="L38"/>
  <c r="K38"/>
  <c r="G38"/>
  <c r="F38"/>
  <c r="L33"/>
  <c r="K33"/>
  <c r="L29"/>
  <c r="K29"/>
  <c r="L21"/>
  <c r="K21"/>
  <c r="L84" i="7"/>
  <c r="L73"/>
  <c r="K73"/>
  <c r="N69"/>
  <c r="G267" i="6"/>
  <c r="F267"/>
  <c r="L254"/>
  <c r="K254"/>
  <c r="G254"/>
  <c r="F254"/>
  <c r="L240"/>
  <c r="K240"/>
  <c r="G240"/>
  <c r="F240"/>
  <c r="L146"/>
  <c r="K146"/>
  <c r="G146"/>
  <c r="F146"/>
  <c r="G135"/>
  <c r="F135"/>
  <c r="L126"/>
  <c r="K126"/>
  <c r="G126"/>
  <c r="F126"/>
  <c r="L75"/>
  <c r="K75"/>
  <c r="G75"/>
  <c r="F75"/>
  <c r="G54"/>
  <c r="F54"/>
  <c r="L44"/>
  <c r="K44"/>
  <c r="G44"/>
  <c r="G26"/>
  <c r="L12"/>
  <c r="K12"/>
  <c r="K271" s="1"/>
  <c r="G12"/>
  <c r="G268" s="1"/>
  <c r="F12"/>
  <c r="F268" s="1"/>
  <c r="M196" i="5"/>
  <c r="L196"/>
  <c r="K196"/>
  <c r="J196"/>
  <c r="I196"/>
  <c r="H196"/>
  <c r="E196"/>
  <c r="G160"/>
  <c r="G196" s="1"/>
  <c r="F160"/>
  <c r="F196" s="1"/>
  <c r="L207" i="3"/>
  <c r="K207"/>
  <c r="G207"/>
  <c r="F207"/>
  <c r="E207"/>
  <c r="E163" i="2"/>
  <c r="E162"/>
  <c r="F157"/>
  <c r="E157"/>
  <c r="F153"/>
  <c r="E153"/>
  <c r="E91"/>
  <c r="E86"/>
  <c r="E80"/>
  <c r="E45"/>
  <c r="E40"/>
  <c r="E21"/>
  <c r="E10"/>
  <c r="L1310" i="1"/>
  <c r="K1310"/>
  <c r="G1310"/>
  <c r="F1310"/>
  <c r="A1309"/>
  <c r="D1310" s="1"/>
  <c r="A1308"/>
  <c r="A1307"/>
  <c r="A1306"/>
  <c r="A1305"/>
  <c r="A1304"/>
  <c r="A1303"/>
  <c r="A1302"/>
  <c r="A1301"/>
  <c r="A1300"/>
  <c r="A1299"/>
  <c r="A1298"/>
  <c r="A1297"/>
  <c r="A1296"/>
  <c r="A1295"/>
  <c r="A1294"/>
  <c r="A1293"/>
  <c r="A1292"/>
  <c r="A1291"/>
  <c r="A1290"/>
  <c r="A1289"/>
  <c r="A1288"/>
  <c r="A1287"/>
  <c r="A1286"/>
  <c r="A1285"/>
  <c r="A1284"/>
  <c r="A1283"/>
  <c r="A1282"/>
  <c r="A1281"/>
  <c r="A1280"/>
  <c r="A1279"/>
  <c r="A1278"/>
  <c r="A1277"/>
  <c r="A1276"/>
  <c r="A1275"/>
  <c r="A1274"/>
  <c r="A1273"/>
  <c r="A1272"/>
  <c r="A1271"/>
  <c r="A1270"/>
  <c r="A1269"/>
  <c r="A1268"/>
  <c r="A1267"/>
  <c r="A1266"/>
  <c r="L1264"/>
  <c r="K1264"/>
  <c r="J1264"/>
  <c r="G1264"/>
  <c r="F1264"/>
  <c r="D1264"/>
  <c r="L1206"/>
  <c r="G1206"/>
  <c r="F1206"/>
  <c r="A1205"/>
  <c r="D1206" s="1"/>
  <c r="A1204"/>
  <c r="A1203"/>
  <c r="A1202"/>
  <c r="A1201"/>
  <c r="A1200"/>
  <c r="A1199"/>
  <c r="A1198"/>
  <c r="A1197"/>
  <c r="A1196"/>
  <c r="A1195"/>
  <c r="A1194"/>
  <c r="A1193"/>
  <c r="A1192"/>
  <c r="A1191"/>
  <c r="A1190"/>
  <c r="A1189"/>
  <c r="A1188"/>
  <c r="A1187"/>
  <c r="A1186"/>
  <c r="A1185"/>
  <c r="A1184"/>
  <c r="A1183"/>
  <c r="A1182"/>
  <c r="A1181"/>
  <c r="A1180"/>
  <c r="A1179"/>
  <c r="A1178"/>
  <c r="A1177"/>
  <c r="A1176"/>
  <c r="A1175"/>
  <c r="A1174"/>
  <c r="A1173"/>
  <c r="A1172"/>
  <c r="A1171"/>
  <c r="A1170"/>
  <c r="A1169"/>
  <c r="A1168"/>
  <c r="A1167"/>
  <c r="A1166"/>
  <c r="A1165"/>
  <c r="A1164"/>
  <c r="A1163"/>
  <c r="A1162"/>
  <c r="A1161"/>
  <c r="A1160"/>
  <c r="A1159"/>
  <c r="A1158"/>
  <c r="A1157"/>
  <c r="A1156"/>
  <c r="A1155"/>
  <c r="A1154"/>
  <c r="A1153"/>
  <c r="A1152"/>
  <c r="A1151"/>
  <c r="A1150"/>
  <c r="A1149"/>
  <c r="A1148"/>
  <c r="A1147"/>
  <c r="A1146"/>
  <c r="A1145"/>
  <c r="A1144"/>
  <c r="A1143"/>
  <c r="A1142"/>
  <c r="A1141"/>
  <c r="A1140"/>
  <c r="A1139"/>
  <c r="A1138"/>
  <c r="A1137"/>
  <c r="A1136"/>
  <c r="A1135"/>
  <c r="A1134"/>
  <c r="A1133"/>
  <c r="A1132"/>
  <c r="A1131"/>
  <c r="A1130"/>
  <c r="A1129"/>
  <c r="A1128"/>
  <c r="A1127"/>
  <c r="A1126"/>
  <c r="A1125"/>
  <c r="A1124"/>
  <c r="A1123"/>
  <c r="A1122"/>
  <c r="A1121"/>
  <c r="A1120"/>
  <c r="A1119"/>
  <c r="A1118"/>
  <c r="A1117"/>
  <c r="A1116"/>
  <c r="A1115"/>
  <c r="A1114"/>
  <c r="A1113"/>
  <c r="A1112"/>
  <c r="A1111"/>
  <c r="A1110"/>
  <c r="A1109"/>
  <c r="A1108"/>
  <c r="A1107"/>
  <c r="A1106"/>
  <c r="A1105"/>
  <c r="A1104"/>
  <c r="A1103"/>
  <c r="A1102"/>
  <c r="A1101"/>
  <c r="A1100"/>
  <c r="A1099"/>
  <c r="A1098"/>
  <c r="A1097"/>
  <c r="A1096"/>
  <c r="A1095"/>
  <c r="A1094"/>
  <c r="A1093"/>
  <c r="A1092"/>
  <c r="A1091"/>
  <c r="A1090"/>
  <c r="A1089"/>
  <c r="A1088"/>
  <c r="A1087"/>
  <c r="A1086"/>
  <c r="A1085"/>
  <c r="A1084"/>
  <c r="A1083"/>
  <c r="A1082"/>
  <c r="A1081"/>
  <c r="A1080"/>
  <c r="A1079"/>
  <c r="A1078"/>
  <c r="A1077"/>
  <c r="A1076"/>
  <c r="A1075"/>
  <c r="A1074"/>
  <c r="A1073"/>
  <c r="A1072"/>
  <c r="A1071"/>
  <c r="A1070"/>
  <c r="A1069"/>
  <c r="A1068"/>
  <c r="A1067"/>
  <c r="A1066"/>
  <c r="A1065"/>
  <c r="A1064"/>
  <c r="A1063"/>
  <c r="A1062"/>
  <c r="A1061"/>
  <c r="A1060"/>
  <c r="A1059"/>
  <c r="A1058"/>
  <c r="A1057"/>
  <c r="A1056"/>
  <c r="A1055"/>
  <c r="A1054"/>
  <c r="A1053"/>
  <c r="A1052"/>
  <c r="A1051"/>
  <c r="A1050"/>
  <c r="A1049"/>
  <c r="A1048"/>
  <c r="A1047"/>
  <c r="A1046"/>
  <c r="A1045"/>
  <c r="A1044"/>
  <c r="A1043"/>
  <c r="A1042"/>
  <c r="A1041"/>
  <c r="A1040"/>
  <c r="A1039"/>
  <c r="A1038"/>
  <c r="A1037"/>
  <c r="A1036"/>
  <c r="A1035"/>
  <c r="A1034"/>
  <c r="A1033"/>
  <c r="A1032"/>
  <c r="A1031"/>
  <c r="A1030"/>
  <c r="A1029"/>
  <c r="A1028"/>
  <c r="A1027"/>
  <c r="A1026"/>
  <c r="A1025"/>
  <c r="A1024"/>
  <c r="A1023"/>
  <c r="A1022"/>
  <c r="A1021"/>
  <c r="A1020"/>
  <c r="A1019"/>
  <c r="A1018"/>
  <c r="A1017"/>
  <c r="A1016"/>
  <c r="A1015"/>
  <c r="A1014"/>
  <c r="A1013"/>
  <c r="A1012"/>
  <c r="A1011"/>
  <c r="A1010"/>
  <c r="A1009"/>
  <c r="A1008"/>
  <c r="A1007"/>
  <c r="A1006"/>
  <c r="A1005"/>
  <c r="A1004"/>
  <c r="A1003"/>
  <c r="A1002"/>
  <c r="A1001"/>
  <c r="A1000"/>
  <c r="A999"/>
  <c r="A998"/>
  <c r="A997"/>
  <c r="A996"/>
  <c r="A995"/>
  <c r="A994"/>
  <c r="A993"/>
  <c r="A992"/>
  <c r="A991"/>
  <c r="A990"/>
  <c r="A989"/>
  <c r="A988"/>
  <c r="A987"/>
  <c r="A986"/>
  <c r="A985"/>
  <c r="A984"/>
  <c r="A983"/>
  <c r="A982"/>
  <c r="A981"/>
  <c r="A980"/>
  <c r="A979"/>
  <c r="A978"/>
  <c r="A977"/>
  <c r="A976"/>
  <c r="A975"/>
  <c r="A974"/>
  <c r="A973"/>
  <c r="A972"/>
  <c r="A971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673"/>
  <c r="A672"/>
  <c r="L670"/>
  <c r="G670"/>
  <c r="F670"/>
  <c r="A669"/>
  <c r="D670" s="1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L643"/>
  <c r="K643"/>
  <c r="G643"/>
  <c r="F643"/>
  <c r="D643"/>
  <c r="L596"/>
  <c r="K596"/>
  <c r="G596"/>
  <c r="F596"/>
  <c r="D596"/>
  <c r="A595"/>
  <c r="A594"/>
  <c r="A593"/>
  <c r="A592"/>
  <c r="A591"/>
  <c r="A590"/>
  <c r="A589"/>
  <c r="A588"/>
  <c r="A587"/>
  <c r="A586"/>
  <c r="A585"/>
  <c r="A584"/>
  <c r="A583"/>
  <c r="A582"/>
  <c r="A581"/>
  <c r="A580"/>
  <c r="A579"/>
  <c r="A578"/>
  <c r="A577"/>
  <c r="A576"/>
  <c r="A575"/>
  <c r="A574"/>
  <c r="A573"/>
  <c r="A572"/>
  <c r="A571"/>
  <c r="A570"/>
  <c r="A569"/>
  <c r="A568"/>
  <c r="A567"/>
  <c r="A566"/>
  <c r="A565"/>
  <c r="A564"/>
  <c r="A563"/>
  <c r="A562"/>
  <c r="A561"/>
  <c r="A560"/>
  <c r="A559"/>
  <c r="A558"/>
  <c r="A557"/>
  <c r="A556"/>
  <c r="A555"/>
  <c r="A554"/>
  <c r="A553"/>
  <c r="A552"/>
  <c r="A551"/>
  <c r="A550"/>
  <c r="A549"/>
  <c r="A548"/>
  <c r="A547"/>
  <c r="A546"/>
  <c r="A545"/>
  <c r="A544"/>
  <c r="A543"/>
  <c r="A542"/>
  <c r="A541"/>
  <c r="A540"/>
  <c r="A539"/>
  <c r="A538"/>
  <c r="A537"/>
  <c r="A536"/>
  <c r="A535"/>
  <c r="A534"/>
  <c r="A533"/>
  <c r="A532"/>
  <c r="A531"/>
  <c r="A530"/>
  <c r="A529"/>
  <c r="A528"/>
  <c r="A527"/>
  <c r="A526"/>
  <c r="A525"/>
  <c r="A524"/>
  <c r="A523"/>
  <c r="A522"/>
  <c r="A521"/>
  <c r="A520"/>
  <c r="A519"/>
  <c r="A518"/>
  <c r="A517"/>
  <c r="A516"/>
  <c r="A515"/>
  <c r="A514"/>
  <c r="A513"/>
  <c r="A512"/>
  <c r="A511"/>
  <c r="A510"/>
  <c r="A509"/>
  <c r="A508"/>
  <c r="A507"/>
  <c r="A506"/>
  <c r="A505"/>
  <c r="A504"/>
  <c r="A503"/>
  <c r="A502"/>
  <c r="A501"/>
  <c r="A500"/>
  <c r="A499"/>
  <c r="A498"/>
  <c r="A497"/>
  <c r="A496"/>
  <c r="A495"/>
  <c r="A494"/>
  <c r="A493"/>
  <c r="A492"/>
  <c r="A491"/>
  <c r="A490"/>
  <c r="A489"/>
  <c r="A488"/>
  <c r="A487"/>
  <c r="A486"/>
  <c r="A485"/>
  <c r="A484"/>
  <c r="A483"/>
  <c r="A482"/>
  <c r="A481"/>
  <c r="A480"/>
  <c r="A479"/>
  <c r="A478"/>
  <c r="A477"/>
  <c r="A476"/>
  <c r="A475"/>
  <c r="A474"/>
  <c r="A473"/>
  <c r="A472"/>
  <c r="A471"/>
  <c r="A470"/>
  <c r="A469"/>
  <c r="A468"/>
  <c r="A467"/>
  <c r="A466"/>
  <c r="A465"/>
  <c r="A464"/>
  <c r="A463"/>
  <c r="A462"/>
  <c r="A461"/>
  <c r="A460"/>
  <c r="A459"/>
  <c r="A458"/>
  <c r="A457"/>
  <c r="A456"/>
  <c r="A455"/>
  <c r="A454"/>
  <c r="A453"/>
  <c r="A452"/>
  <c r="A451"/>
  <c r="A450"/>
  <c r="A449"/>
  <c r="A448"/>
  <c r="A447"/>
  <c r="A446"/>
  <c r="A445"/>
  <c r="A444"/>
  <c r="A443"/>
  <c r="A442"/>
  <c r="A441"/>
  <c r="A440"/>
  <c r="A439"/>
  <c r="A438"/>
  <c r="A437"/>
  <c r="A436"/>
  <c r="A435"/>
  <c r="A434"/>
  <c r="A433"/>
  <c r="A432"/>
  <c r="A431"/>
  <c r="A430"/>
  <c r="A429"/>
  <c r="A428"/>
  <c r="A427"/>
  <c r="A426"/>
  <c r="A425"/>
  <c r="A424"/>
  <c r="A423"/>
  <c r="A422"/>
  <c r="A421"/>
  <c r="A420"/>
  <c r="A419"/>
  <c r="A418"/>
  <c r="A417"/>
  <c r="A416"/>
  <c r="A415"/>
  <c r="A414"/>
  <c r="A413"/>
  <c r="A412"/>
  <c r="A411"/>
  <c r="A410"/>
  <c r="A409"/>
  <c r="A408"/>
  <c r="A407"/>
  <c r="A406"/>
  <c r="A405"/>
  <c r="A404"/>
  <c r="A403"/>
  <c r="A402"/>
  <c r="A401"/>
  <c r="A400"/>
  <c r="A399"/>
  <c r="A398"/>
  <c r="A397"/>
  <c r="A396"/>
  <c r="A395"/>
  <c r="A394"/>
  <c r="L392"/>
  <c r="K392"/>
  <c r="G392"/>
  <c r="F392"/>
  <c r="A391"/>
  <c r="D392" s="1"/>
  <c r="A390"/>
  <c r="A389"/>
  <c r="A388"/>
  <c r="A387"/>
  <c r="A386"/>
  <c r="A385"/>
  <c r="A384"/>
  <c r="A383"/>
  <c r="A382"/>
  <c r="A381"/>
  <c r="A380"/>
  <c r="A379"/>
  <c r="A378"/>
  <c r="A377"/>
  <c r="A376"/>
  <c r="A375"/>
  <c r="A374"/>
  <c r="A373"/>
  <c r="A372"/>
  <c r="A371"/>
  <c r="A370"/>
  <c r="A369"/>
  <c r="A368"/>
  <c r="A367"/>
  <c r="A366"/>
  <c r="A365"/>
  <c r="A364"/>
  <c r="A363"/>
  <c r="A362"/>
  <c r="A361"/>
  <c r="A360"/>
  <c r="A359"/>
  <c r="A358"/>
  <c r="A357"/>
  <c r="A356"/>
  <c r="A355"/>
  <c r="A354"/>
  <c r="A353"/>
  <c r="A352"/>
  <c r="A351"/>
  <c r="A350"/>
  <c r="A349"/>
  <c r="A348"/>
  <c r="A347"/>
  <c r="A346"/>
  <c r="A345"/>
  <c r="A344"/>
  <c r="A343"/>
  <c r="A342"/>
  <c r="A341"/>
  <c r="A340"/>
  <c r="A339"/>
  <c r="A338"/>
  <c r="A337"/>
  <c r="A336"/>
  <c r="A335"/>
  <c r="A334"/>
  <c r="A333"/>
  <c r="A332"/>
  <c r="A331"/>
  <c r="L329"/>
  <c r="K329"/>
  <c r="G329"/>
  <c r="F329"/>
  <c r="A328"/>
  <c r="D329" s="1"/>
  <c r="A327"/>
  <c r="A326"/>
  <c r="A325"/>
  <c r="A324"/>
  <c r="A323"/>
  <c r="A322"/>
  <c r="A321"/>
  <c r="A320"/>
  <c r="A319"/>
  <c r="A318"/>
  <c r="A317"/>
  <c r="A316"/>
  <c r="A315"/>
  <c r="A314"/>
  <c r="A313"/>
  <c r="A312"/>
  <c r="A311"/>
  <c r="A310"/>
  <c r="A309"/>
  <c r="A308"/>
  <c r="A307"/>
  <c r="A306"/>
  <c r="A305"/>
  <c r="A304"/>
  <c r="A303"/>
  <c r="A302"/>
  <c r="L300"/>
  <c r="K300"/>
  <c r="G300"/>
  <c r="F300"/>
  <c r="A299"/>
  <c r="D300" s="1"/>
  <c r="A298"/>
  <c r="A297"/>
  <c r="A296"/>
  <c r="A295"/>
  <c r="A294"/>
  <c r="A293"/>
  <c r="A292"/>
  <c r="A291"/>
  <c r="A290"/>
  <c r="A289"/>
  <c r="A288"/>
  <c r="A287"/>
  <c r="A286"/>
  <c r="A285"/>
  <c r="A284"/>
  <c r="A283"/>
  <c r="A282"/>
  <c r="A281"/>
  <c r="L279"/>
  <c r="K279"/>
  <c r="G279"/>
  <c r="F279"/>
  <c r="A278"/>
  <c r="D279" s="1"/>
  <c r="A277"/>
  <c r="A276"/>
  <c r="A275"/>
  <c r="A274"/>
  <c r="A273"/>
  <c r="A272"/>
  <c r="A271"/>
  <c r="A270"/>
  <c r="A269"/>
  <c r="A268"/>
  <c r="A267"/>
  <c r="A266"/>
  <c r="A265"/>
  <c r="A264"/>
  <c r="A263"/>
  <c r="A262"/>
  <c r="A261"/>
  <c r="A260"/>
  <c r="A259"/>
  <c r="A258"/>
  <c r="A257"/>
  <c r="A256"/>
  <c r="A255"/>
  <c r="A254"/>
  <c r="A253"/>
  <c r="A252"/>
  <c r="A251"/>
  <c r="A250"/>
  <c r="A249"/>
  <c r="A248"/>
  <c r="A247"/>
  <c r="A246"/>
  <c r="A245"/>
  <c r="A244"/>
  <c r="A243"/>
  <c r="A242"/>
  <c r="A241"/>
  <c r="A240"/>
  <c r="A239"/>
  <c r="A238"/>
  <c r="A237"/>
  <c r="A236"/>
  <c r="A235"/>
  <c r="A234"/>
  <c r="A233"/>
  <c r="A232"/>
  <c r="A231"/>
  <c r="A230"/>
  <c r="A229"/>
  <c r="A228"/>
  <c r="A227"/>
  <c r="A226"/>
  <c r="A225"/>
  <c r="A224"/>
  <c r="A223"/>
  <c r="A222"/>
  <c r="A221"/>
  <c r="A220"/>
  <c r="A219"/>
  <c r="A218"/>
  <c r="A217"/>
  <c r="A216"/>
  <c r="A215"/>
  <c r="A214"/>
  <c r="A213"/>
  <c r="A212"/>
  <c r="A211"/>
  <c r="A210"/>
  <c r="A209"/>
  <c r="L207"/>
  <c r="K207"/>
  <c r="G207"/>
  <c r="F207"/>
  <c r="D207"/>
  <c r="A206"/>
  <c r="A205"/>
  <c r="A204"/>
  <c r="A203"/>
  <c r="A202"/>
  <c r="A201"/>
  <c r="A200"/>
  <c r="A199"/>
  <c r="A198"/>
  <c r="A197"/>
  <c r="A196"/>
  <c r="A195"/>
  <c r="A194"/>
  <c r="A193"/>
  <c r="A192"/>
  <c r="A191"/>
  <c r="A190"/>
  <c r="A189"/>
  <c r="A188"/>
  <c r="A187"/>
  <c r="A186"/>
  <c r="A185"/>
  <c r="A184"/>
  <c r="A183"/>
  <c r="A182"/>
  <c r="A181"/>
  <c r="A180"/>
  <c r="A179"/>
  <c r="A178"/>
  <c r="A177"/>
  <c r="A176"/>
  <c r="A175"/>
  <c r="A174"/>
  <c r="A173"/>
  <c r="A172"/>
  <c r="A171"/>
  <c r="A170"/>
  <c r="A169"/>
  <c r="A168"/>
  <c r="A167"/>
  <c r="A166"/>
  <c r="A165"/>
  <c r="A164"/>
  <c r="A163"/>
  <c r="A162"/>
  <c r="A161"/>
  <c r="A160"/>
  <c r="A159"/>
  <c r="A158"/>
  <c r="A157"/>
  <c r="A156"/>
  <c r="A155"/>
  <c r="A154"/>
  <c r="A153"/>
  <c r="A152"/>
  <c r="A151"/>
  <c r="A150"/>
  <c r="A149"/>
  <c r="A148"/>
  <c r="A147"/>
  <c r="A146"/>
  <c r="A145"/>
  <c r="A144"/>
  <c r="A143"/>
  <c r="A142"/>
  <c r="A141"/>
  <c r="A140"/>
  <c r="A139"/>
  <c r="A138"/>
  <c r="A137"/>
  <c r="A136"/>
  <c r="A135"/>
  <c r="A134"/>
  <c r="A133"/>
  <c r="A132"/>
  <c r="A131"/>
  <c r="A130"/>
  <c r="A129"/>
  <c r="A128"/>
  <c r="A127"/>
  <c r="A126"/>
  <c r="A125"/>
  <c r="A124"/>
  <c r="A123"/>
  <c r="A122"/>
  <c r="A121"/>
  <c r="A120"/>
  <c r="A119"/>
  <c r="A118"/>
  <c r="A117"/>
  <c r="A116"/>
  <c r="A115"/>
  <c r="A114"/>
  <c r="A113"/>
  <c r="A112"/>
  <c r="A111"/>
  <c r="A110"/>
  <c r="A109"/>
  <c r="A108"/>
  <c r="A107"/>
  <c r="A106"/>
  <c r="A105"/>
  <c r="A104"/>
  <c r="L102"/>
  <c r="L1311" s="1"/>
  <c r="K102"/>
  <c r="K1311" s="1"/>
  <c r="G102"/>
  <c r="G1311" s="1"/>
  <c r="F102"/>
  <c r="F1311" s="1"/>
  <c r="D102"/>
  <c r="A101"/>
  <c r="A100"/>
  <c r="A99"/>
  <c r="A98"/>
  <c r="A97"/>
  <c r="A96"/>
  <c r="A95"/>
  <c r="A94"/>
  <c r="A93"/>
  <c r="A92"/>
  <c r="A91"/>
  <c r="A90"/>
  <c r="A89"/>
  <c r="A88"/>
  <c r="A87"/>
  <c r="A86"/>
  <c r="A85"/>
  <c r="A84"/>
  <c r="A83"/>
  <c r="A82"/>
  <c r="A81"/>
  <c r="A80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1"/>
  <c r="A20"/>
  <c r="A19"/>
  <c r="A18"/>
  <c r="A17"/>
  <c r="A16"/>
  <c r="A15"/>
  <c r="A14"/>
  <c r="A13"/>
  <c r="A12"/>
  <c r="A11"/>
  <c r="A10"/>
  <c r="A9"/>
  <c r="A8"/>
  <c r="A7"/>
  <c r="D1311" l="1"/>
  <c r="E169" i="2"/>
  <c r="E1048576" s="1"/>
  <c r="G43" i="12"/>
  <c r="G135" i="15"/>
  <c r="F135"/>
</calcChain>
</file>

<file path=xl/sharedStrings.xml><?xml version="1.0" encoding="utf-8"?>
<sst xmlns="http://schemas.openxmlformats.org/spreadsheetml/2006/main" count="36041" uniqueCount="19663">
  <si>
    <t xml:space="preserve">Дислокация предприятий  бытового обслуживания на территории  городского округа "Город Белгород" по состоянию на 1 января 2025 года                                                                                                </t>
  </si>
  <si>
    <t>№ п/п</t>
  </si>
  <si>
    <t>Организационно-правовая форма, наименование предприятия</t>
  </si>
  <si>
    <t>ИНН</t>
  </si>
  <si>
    <t>Адрес предприятия юридический</t>
  </si>
  <si>
    <t>Адрес предприятия фактический</t>
  </si>
  <si>
    <t>Общая площадь (м2)</t>
  </si>
  <si>
    <t>Занимаемая площади (м2),</t>
  </si>
  <si>
    <t>Режим работы</t>
  </si>
  <si>
    <t>Ф.И.О. руководителя</t>
  </si>
  <si>
    <t>Номер телефона</t>
  </si>
  <si>
    <t>Числ. раб. (чел.)</t>
  </si>
  <si>
    <t>Кол-во рабочих мест</t>
  </si>
  <si>
    <t>Потребность в кадрах, чел.</t>
  </si>
  <si>
    <t>1. Ремонт, окраска и пошив обуви</t>
  </si>
  <si>
    <t>ЗАО "Белгородразнобыт"</t>
  </si>
  <si>
    <t>пр. Б.Хмельницкого, 130 а </t>
  </si>
  <si>
    <t>пр.
Б.Хмельницкого,
130 а </t>
  </si>
  <si>
    <t>9-19 сб,вс.
10-17</t>
  </si>
  <si>
    <t>Петрова Диана Николаевна </t>
  </si>
  <si>
    <t>34-17-55 ф.
34-13-61</t>
  </si>
  <si>
    <t> </t>
  </si>
  <si>
    <t>ООО "Белгородская фабрика по ремонту обуви"</t>
  </si>
  <si>
    <t>Белгородский проспект,93</t>
  </si>
  <si>
    <t> 8-12
13-19</t>
  </si>
  <si>
    <t>Никулина Валентина Алексеевна </t>
  </si>
  <si>
    <t>35-63-61
32-26-78
33-64-18 рук.</t>
  </si>
  <si>
    <t>Мастерская ИП Кожиев А.З.</t>
  </si>
  <si>
    <t>ул.Садовая,45 б</t>
  </si>
  <si>
    <t>8-18 пер. 12-13
сб. 8-14 вых. вс. </t>
  </si>
  <si>
    <t>Кожиев Алик Замадинович</t>
  </si>
  <si>
    <t> 26-16-93
26-12-30 
26-18-28 </t>
  </si>
  <si>
    <t>Мастерская по  ремонту обуви
ИП  Новомлинская </t>
  </si>
  <si>
    <t>Преображенская,
106</t>
  </si>
  <si>
    <t>9-18
сб.9-13 вых.вс.  </t>
  </si>
  <si>
    <t> Колчинцева Нина Михайловна </t>
  </si>
  <si>
    <t>-</t>
  </si>
  <si>
    <t>Мастерская по ремонту обуви
ИП Белозёров Е. </t>
  </si>
  <si>
    <t>Белгородский проспект,38 а </t>
  </si>
  <si>
    <t>9.00-19</t>
  </si>
  <si>
    <t>Белозёров Евгений Васильевич</t>
  </si>
  <si>
    <t>89056721167
39-15-39 д. </t>
  </si>
  <si>
    <t>Мастерская по ремонту обуви 
ИП Угланова М.С </t>
  </si>
  <si>
    <t>ул. Губкина, 44 а</t>
  </si>
  <si>
    <t>10-19
сб.10-16
вых. вс.</t>
  </si>
  <si>
    <t>Угланова Марина Сергеевна</t>
  </si>
  <si>
    <t>54-97-86 </t>
  </si>
  <si>
    <t>Мастерская
ИП Токаренко Р.А.</t>
  </si>
  <si>
    <t>ул.Губкина,29
(за рынком «Карина») </t>
  </si>
  <si>
    <t>10-18 вс.10-16 вых.пн</t>
  </si>
  <si>
    <t>Токаренко Руслан Алексеевич </t>
  </si>
  <si>
    <t>25-94-83</t>
  </si>
  <si>
    <t>Мастерская
ИП Жук А.И. </t>
  </si>
  <si>
    <t>ул.60 лет Октября,1</t>
  </si>
  <si>
    <t>9-19 вых.вс. </t>
  </si>
  <si>
    <t> Жук
Александр Игоревич </t>
  </si>
  <si>
    <t>89102241710    89103637820
38-65-24</t>
  </si>
  <si>
    <t>Мастерская
ИП Бекназаров Б.    </t>
  </si>
  <si>
    <t>ул.Конева,25</t>
  </si>
  <si>
    <t>9-19
пер.13-14 вых.вс. </t>
  </si>
  <si>
    <t>Бекназаров
Баходур Сафаралиевич</t>
  </si>
  <si>
    <t>53-38-08</t>
  </si>
  <si>
    <t>Мастерская
ИП Серкина Е.Н.   </t>
  </si>
  <si>
    <t>ул.Губкина,42 г</t>
  </si>
  <si>
    <t>9-18 вс.9-14 </t>
  </si>
  <si>
    <t>Серкина
Елена Никол.</t>
  </si>
  <si>
    <t>Мастерская
ИП Федосеенко В.Н.   </t>
  </si>
  <si>
    <t>ул.Конева,2</t>
  </si>
  <si>
    <t> 9-18 вых.вс. </t>
  </si>
  <si>
    <t>Федосеенко Виктор Николаевич </t>
  </si>
  <si>
    <t>32-59-48 д.</t>
  </si>
  <si>
    <t>Мастерская
ИП Пономарев Э.Ш.   </t>
  </si>
  <si>
    <t>ул.Привольная,
20 а </t>
  </si>
  <si>
    <t>8-18 вых.
сб.,вс.</t>
  </si>
  <si>
    <t>Пономарев Эдуард Шамильевич </t>
  </si>
  <si>
    <t>Мастерская
ИП Мартиросян Л.А.   </t>
  </si>
  <si>
    <t>ул.Привольная,
1 а (рынок «Северный») </t>
  </si>
  <si>
    <t>8-19 пер. 14-15.30 вых.вс.</t>
  </si>
  <si>
    <t>Мартиросян Лилит Арциковна </t>
  </si>
  <si>
    <t>Мастерская
ИП Гаркушов В.Н. </t>
  </si>
  <si>
    <t>ул.2-я Центральная,2 </t>
  </si>
  <si>
    <t>9-18
сб.9-14 вых.вс. </t>
  </si>
  <si>
    <t>Гаркушов Владимир Николаевич </t>
  </si>
  <si>
    <t>Мастерская
ИП Гаркушов В.Н.    </t>
  </si>
  <si>
    <t>пр. Б.Хмельницкого,
139 а</t>
  </si>
  <si>
    <t>34-44-19 89038840394</t>
  </si>
  <si>
    <t>Мастерская
ИП Жернякова Н.В.     </t>
  </si>
  <si>
    <t>ул.       Железнякова,1 а</t>
  </si>
  <si>
    <t>10-1730 вых. сб.вс.</t>
  </si>
  <si>
    <t>Жернякова Наталья Владимировна</t>
  </si>
  <si>
    <t>Мастерская
ИП Редько А.В. </t>
  </si>
  <si>
    <t>ул.
Железнякова,22 </t>
  </si>
  <si>
    <t> 9-18 вых.вс.</t>
  </si>
  <si>
    <t xml:space="preserve">Редько
Андрей Викт.
</t>
  </si>
  <si>
    <t>Мастерская
ИП Иманова Д.Ш    </t>
  </si>
  <si>
    <t>ул.
Железнякова,19 а</t>
  </si>
  <si>
    <t>9-13;14-18
сб.9-13 вых.вс. </t>
  </si>
  <si>
    <t>Иманова Д.Ш.</t>
  </si>
  <si>
    <t>Мастерская
ИП Константинова   </t>
  </si>
  <si>
    <t>ул.Попова,98  </t>
  </si>
  <si>
    <t>9-18
пер. 13-14 вых.вс. </t>
  </si>
  <si>
    <t>Константинова Елена
Ивановна</t>
  </si>
  <si>
    <t>Мастерская
ИП Жучкова Г.Г.   </t>
  </si>
  <si>
    <t>Белгородский проспект,25</t>
  </si>
  <si>
    <t>10-19 сб.вс. 10-16 </t>
  </si>
  <si>
    <t>Жучкова Галина Григорьевна</t>
  </si>
  <si>
    <t>27-45-39 д. </t>
  </si>
  <si>
    <t>Мастерская
ИП Колпаков Г.В.     </t>
  </si>
  <si>
    <t>ул. Н.Островского,5</t>
  </si>
  <si>
    <t>9.00-18</t>
  </si>
  <si>
    <t>Колпаков Геннадий Владимирович</t>
  </si>
  <si>
    <t>Мастерская
ИП Гердт С.В.  </t>
  </si>
  <si>
    <t>Народный бульвар,17</t>
  </si>
  <si>
    <t> 8-17
сб.9-15
вых.-вс.</t>
  </si>
  <si>
    <t>Гердт
Сергей Вальдемарович</t>
  </si>
  <si>
    <t>Мастерская
ИП Корзиничев
(ОАО «Электрон»)    </t>
  </si>
  <si>
    <t>ул.Некрасова,17а </t>
  </si>
  <si>
    <t>10.00-18</t>
  </si>
  <si>
    <t>Корзиничев Юрий
Юрьевич</t>
  </si>
  <si>
    <t>Мастерская
ИП Трухачев А.П    </t>
  </si>
  <si>
    <t>ул.Некрасова,10</t>
  </si>
  <si>
    <t>Трухачев Александр Павлович</t>
  </si>
  <si>
    <t>Мастерская
ИП Рязанцев А.А.    </t>
  </si>
  <si>
    <t>ул.Некрасова,11</t>
  </si>
  <si>
    <t>9-18 сб.9-15 вых.-вс. </t>
  </si>
  <si>
    <t>Рязанцев Андрей Александр. </t>
  </si>
  <si>
    <t>Мастерская
ИП Шагиданян А.   </t>
  </si>
  <si>
    <t>ул.Мичурина,56 а </t>
  </si>
  <si>
    <t> 8-12 13-17 сб.8-15 вых.вс.</t>
  </si>
  <si>
    <t>Шагиданян Аркадий Хачатурович </t>
  </si>
  <si>
    <t>26-14-79 д.</t>
  </si>
  <si>
    <t>Мастерская
ИП Митарчан Л.М.      </t>
  </si>
  <si>
    <t>ул.5-ое Августа,2</t>
  </si>
  <si>
    <t>8-18
пер.14-15 вых.сб.вс.</t>
  </si>
  <si>
    <t>Митарчан Лилия Мкртычевна</t>
  </si>
  <si>
    <t>30-55-55 </t>
  </si>
  <si>
    <t>Мастерская
ИП Мыцик Н.А.    </t>
  </si>
  <si>
    <t>пр.Ватутина  (район Дома торговли)</t>
  </si>
  <si>
    <t>9-19 сб.
10-18
вс.10-16</t>
  </si>
  <si>
    <t>Мыцик
Наталья Александров. </t>
  </si>
  <si>
    <t>37-45-70</t>
  </si>
  <si>
    <t>Мастерская «Людмила»
ИП Шашкова О.С.   </t>
  </si>
  <si>
    <t>ул.5-ое Августа,
36/2 </t>
  </si>
  <si>
    <t>9-19
с. 9-15
вых.вс </t>
  </si>
  <si>
    <t>Шашкова 
Ольга Сергеевна</t>
  </si>
  <si>
    <t>55-97-87</t>
  </si>
  <si>
    <t>Мастерская
ИП Коломыц С.А    </t>
  </si>
  <si>
    <t>ул.Королёва
ост. комплекс «Губкина»</t>
  </si>
  <si>
    <t>8.00-20</t>
  </si>
  <si>
    <t>Коломыц Сергей Алексеевич </t>
  </si>
  <si>
    <t>Мастерская
ИП Черняев Ю.Н.     </t>
  </si>
  <si>
    <t>пр.Ватутина,23</t>
  </si>
  <si>
    <t>Черняев Ю.Н. - </t>
  </si>
  <si>
    <t>Мастерская 
ООО фирма "Каменный город"</t>
  </si>
  <si>
    <t>ул.Пирогова,45</t>
  </si>
  <si>
    <t>10-19 сб.
10-14
вых.вс. </t>
  </si>
  <si>
    <t>Клавдиенко Александр Константинов. </t>
  </si>
  <si>
    <t>33-77-66</t>
  </si>
  <si>
    <t>Мастерская
ИП Костин Э.М.   </t>
  </si>
  <si>
    <t>ул.Королева,20</t>
  </si>
  <si>
    <t> 9-18
пер.13-14</t>
  </si>
  <si>
    <t>Костин
Эдуард Мих. - </t>
  </si>
  <si>
    <t>Мастерская
ИП Симонян А.А.  </t>
  </si>
  <si>
    <t>ул.Губкина,18 г </t>
  </si>
  <si>
    <t>11-19 вых.пн. </t>
  </si>
  <si>
    <t>Симонян
Артур Александрович</t>
  </si>
  <si>
    <t>Мастерская
ИП Митарчян В.  </t>
  </si>
  <si>
    <t>ул.Есенина,16 </t>
  </si>
  <si>
    <t> 9-18
сб.9-15
вых.вс.</t>
  </si>
  <si>
    <t>Митарчян Вачаган Мкртычевич - </t>
  </si>
  <si>
    <t>Мастерская
ИП Набоков В.В.   </t>
  </si>
  <si>
    <t>ул.5-ое Августа  </t>
  </si>
  <si>
    <t> 9-19</t>
  </si>
  <si>
    <t>Набоков Вячеслав Влад. - </t>
  </si>
  <si>
    <t>Мастерская
ИП Бочарников Б.Д.    </t>
  </si>
  <si>
    <t>ул.Щорса,22</t>
  </si>
  <si>
    <t>10-19 вых.вс. </t>
  </si>
  <si>
    <t>Бочарников Борис Дмитриевич</t>
  </si>
  <si>
    <t>58-11-65 89606365271 </t>
  </si>
  <si>
    <t>Мастерская
ИП Кандилян А.  </t>
  </si>
  <si>
    <t>пр.Славы,131</t>
  </si>
  <si>
    <t>   9-18 
сб.9-15
вых.вс.</t>
  </si>
  <si>
    <t>Кандилян
Арменуа </t>
  </si>
  <si>
    <t>36-94-71 </t>
  </si>
  <si>
    <t>Мастерская
ИП Фоменко Е.А.   </t>
  </si>
  <si>
    <t>ул. Преображенская,78</t>
  </si>
  <si>
    <t>9.0-17</t>
  </si>
  <si>
    <t>Фоменко Евгений Анатольевич </t>
  </si>
  <si>
    <t>Мастерская по ремонту обуви ИП Смолякова Г.В. </t>
  </si>
  <si>
    <t>ост. «Стадион») </t>
  </si>
  <si>
    <t> 8-18</t>
  </si>
  <si>
    <t>Смолякова Г.В. </t>
  </si>
  <si>
    <t>Мастерская по ремонту  обуви ИП Бобок Н.А.</t>
  </si>
  <si>
    <t>ул.Губкина,27</t>
  </si>
  <si>
    <t> 8-20 </t>
  </si>
  <si>
    <t>Бобок Н.А.</t>
  </si>
  <si>
    <t>Мастерская по ремонту обуви 
ИП Логвинов И.А.   </t>
  </si>
  <si>
    <t>ул.Мичурина,41</t>
  </si>
  <si>
    <t>9-13
14-18
вых.сб.вс.</t>
  </si>
  <si>
    <t>Логвинов И.А. </t>
  </si>
  <si>
    <t>Мастерская по ремонту обуви 
ИП Басов А.Э. </t>
  </si>
  <si>
    <t>пр.
Б.Хмельницкого,
141 </t>
  </si>
  <si>
    <t> 8-18
сб 9-15
вых. вс.</t>
  </si>
  <si>
    <t>Басов Александр Эдуардович</t>
  </si>
  <si>
    <t>Мастерская по ремонту обуви 
ИП Гончаров Н.Н.  </t>
  </si>
  <si>
    <t>ул.Белгородского полка, 34</t>
  </si>
  <si>
    <t>9-14
15-18</t>
  </si>
  <si>
    <t> Гончаров Н.Н.</t>
  </si>
  <si>
    <t>Мастерская «Корд» по ремонту обуви 
ИП Подзина П.А.  </t>
  </si>
  <si>
    <t>Б.Юности, 2</t>
  </si>
  <si>
    <t> 8-19
вых.вс.</t>
  </si>
  <si>
    <t>Подзина
Парасковея Андреевна</t>
  </si>
  <si>
    <t>57-89-73 </t>
  </si>
  <si>
    <t>Мастерская по ремонту обуви 
ИП Черных Н.И.   </t>
  </si>
  <si>
    <t>ул. Преображенская,  69</t>
  </si>
  <si>
    <t>ул.Преображенская, 69</t>
  </si>
  <si>
    <t>8-14
15-20
вых.вс.</t>
  </si>
  <si>
    <t>Черных
Николай Иванович </t>
  </si>
  <si>
    <t>Мастерская по ремонту обуви ИП Серкина Е.Н.</t>
  </si>
  <si>
    <t>ул. Губкина,42 г </t>
  </si>
  <si>
    <t> 9-18
пт.8-15
вых.сб</t>
  </si>
  <si>
    <t>Серкина
Елена Николаевна</t>
  </si>
  <si>
    <t> 52-41-01, 89205501315</t>
  </si>
  <si>
    <t>Мастерская по ремонту обуви "Башмачок" ИП Умникова В.П. </t>
  </si>
  <si>
    <t>ул.Белгородского полка,35 </t>
  </si>
  <si>
    <t> 8-18
вых.сб,вс</t>
  </si>
  <si>
    <t>Умникова Валентина
Петровна </t>
  </si>
  <si>
    <t> 27-84-21</t>
  </si>
  <si>
    <t>Мастерская "Набоечка" ИП Фатеев А.А. </t>
  </si>
  <si>
    <t>ул.Тимирязева,20</t>
  </si>
  <si>
    <t>8-12;13-17
выхсб,вс</t>
  </si>
  <si>
    <t> Фатеев А.А. </t>
  </si>
  <si>
    <t>Мастерская по ремонту обуви ИП Гурин А.А.</t>
  </si>
  <si>
    <t>Б.1-го Салюта</t>
  </si>
  <si>
    <t>9.00-21 вых.вс.</t>
  </si>
  <si>
    <t>Гурин А.А. </t>
  </si>
  <si>
    <t>Мастерская по ремонту обуви ИП Улицкий М.Н </t>
  </si>
  <si>
    <t>ул.Октябрьская,35а </t>
  </si>
  <si>
    <t>8-19
вых.вс.</t>
  </si>
  <si>
    <t>Улицкий М.Н </t>
  </si>
  <si>
    <t>Мастерская по ремонту обуви ИП Немцев С.В.</t>
  </si>
  <si>
    <t>ул.Шаландина,2</t>
  </si>
  <si>
    <t>Немцев Сергей Владимирович </t>
  </si>
  <si>
    <t>Мастерская по ремонту обуви ИП Овчаренко П.А.</t>
  </si>
  <si>
    <t>пр.Славы,55</t>
  </si>
  <si>
    <t>Овчаренко
Павел Алексеевич</t>
  </si>
  <si>
    <t>Мастерская по ремонту обуви ИП Разуваева Е.В.</t>
  </si>
  <si>
    <t>ул.Белгородского полка,44 </t>
  </si>
  <si>
    <t xml:space="preserve">8-18
сб.10-15 вых. вс.
</t>
  </si>
  <si>
    <t>Разуваева Елена
Викторовна </t>
  </si>
  <si>
    <t xml:space="preserve">д.31-25-52
89065665120
</t>
  </si>
  <si>
    <t>Мастерская по ремонту обуви ИП Коротаев И.М.</t>
  </si>
  <si>
    <t>пр.Славы,38</t>
  </si>
  <si>
    <t>  9-18
сб.10-15
вых. вс.</t>
  </si>
  <si>
    <t>Коротаев 
Иван Михайлович </t>
  </si>
  <si>
    <t>75-13-54-
89192811370</t>
  </si>
  <si>
    <t>Мастерская по рем. обуви   ИП Тимшин А.Г.</t>
  </si>
  <si>
    <t> 8-18 </t>
  </si>
  <si>
    <t> Тимшин</t>
  </si>
  <si>
    <t>Мастерская по рем. обуви 
ИП Аванесян В.Г.</t>
  </si>
  <si>
    <t>пр. Б.Хмельницкого, 137 а </t>
  </si>
  <si>
    <t> 8-18
вых. вс.</t>
  </si>
  <si>
    <t> Аванесян
Виталий
Гургенович</t>
  </si>
  <si>
    <t>26-94-11</t>
  </si>
  <si>
    <t>Мастерская по ремонту обуви 
ИП Гуденко Н.А.</t>
  </si>
  <si>
    <t>ул.Преображенская, 63 б</t>
  </si>
  <si>
    <t> ул.Преображенская, 63 б</t>
  </si>
  <si>
    <t xml:space="preserve">9-18
сб.9-15
вых. вс.
</t>
  </si>
  <si>
    <t>Гуденко
Надежда
Александровна</t>
  </si>
  <si>
    <t>Мастерская по ремонту обуви, кож. изд. ИП Юрьев С.А.</t>
  </si>
  <si>
    <t>ул. Преображенская, 89   </t>
  </si>
  <si>
    <t>  8-19
сб.9-18
вых. вс. </t>
  </si>
  <si>
    <t>Юрьев
Сергей
Анатольевич</t>
  </si>
  <si>
    <t>Мастерская по ремонту обуви    ИП Тарасова Л.И.</t>
  </si>
  <si>
    <t>ул.Вокзальная,
33 а  </t>
  </si>
  <si>
    <t>9-18
вых. вс.</t>
  </si>
  <si>
    <t>Тарасова
Людмила Ивановна</t>
  </si>
  <si>
    <t>Мастерская по ремонту обуви 
ИП Лещик Е.В.</t>
  </si>
  <si>
    <t>ул.Попова,25</t>
  </si>
  <si>
    <t> 8-18
сб.9-15 </t>
  </si>
  <si>
    <t>Лещик Е.В.</t>
  </si>
  <si>
    <t>Обувная мастерская 
ИП Григорян Г.А. </t>
  </si>
  <si>
    <t> ул. 5 Августа,
36/2 </t>
  </si>
  <si>
    <t>9.0-19</t>
  </si>
  <si>
    <t> Григорян
 Гаянэ
Арменаковна </t>
  </si>
  <si>
    <t>Мастерская по ремонту обуви
ИП Мчедлишвили П.Г.   </t>
  </si>
  <si>
    <t>пр.
Б/Хмельницкого, 77</t>
  </si>
  <si>
    <t>9.-019</t>
  </si>
  <si>
    <t>Мчедлишвили
Татьяна Николаевна </t>
  </si>
  <si>
    <t>Сапожная мастерская ИП Савельева М.С. </t>
  </si>
  <si>
    <t>ул.Шершнева,17 </t>
  </si>
  <si>
    <t> 9-14;15-18
сб,вс
вых</t>
  </si>
  <si>
    <t> Савельева Мария Степановна</t>
  </si>
  <si>
    <t> 26-08-04
89155774955 </t>
  </si>
  <si>
    <t>ЗАО «Рембытпласт» </t>
  </si>
  <si>
    <t>пр.Ватутина,23 </t>
  </si>
  <si>
    <t> 8-19</t>
  </si>
  <si>
    <t>Зотов Анатолий Сергеевич </t>
  </si>
  <si>
    <t>Мастерская по ремонту обуви ООО "Мастер Белогорья"</t>
  </si>
  <si>
    <t>пр.Б.Хмельницкого, 154</t>
  </si>
  <si>
    <t>8-19
сб.вс.</t>
  </si>
  <si>
    <t>Мирзоя Марижан</t>
  </si>
  <si>
    <t>ул.Вокзальная, 22</t>
  </si>
  <si>
    <t>Мастерская по ремотну обуви
"Башмачок»"
ИП Задорожная Т.Н.</t>
  </si>
  <si>
    <t>ул. Привольная,11а</t>
  </si>
  <si>
    <t>10.0-18</t>
  </si>
  <si>
    <t>Задорожная Татьяна Николаевна </t>
  </si>
  <si>
    <t>Мастерская по ремонту обуви
ИП Егоян В.Г.</t>
  </si>
  <si>
    <t> пр. Славы, 131 </t>
  </si>
  <si>
    <t> 9-18</t>
  </si>
  <si>
    <t>  Егоян В.Г. </t>
  </si>
  <si>
    <t>22-94-31</t>
  </si>
  <si>
    <t>Мастерская по ремонту обуви
ИП Бурьянов В.А.  </t>
  </si>
  <si>
    <t>ул. Преображенская,
106</t>
  </si>
  <si>
    <t> 9-18
9-17
Вых.св</t>
  </si>
  <si>
    <t>Буръянов 
Вячеслав Анатольевич </t>
  </si>
  <si>
    <t>8920-200-45650</t>
  </si>
  <si>
    <t>Ремонт обуви
ИП Коротаев И.М. </t>
  </si>
  <si>
    <t>ул. Молодёжная,14 </t>
  </si>
  <si>
    <t>10-19
Вых.вс </t>
  </si>
  <si>
    <t>Ремонт обуви
ИП Лукьяненко Е.Л.  </t>
  </si>
  <si>
    <t>ул. 5 Августа, 36
к.1</t>
  </si>
  <si>
    <t>Лукьяненко
Евгений Леонидович</t>
  </si>
  <si>
    <t>Мастерская по ремонт у обуви
ИП Филатова А.И.
Мещериков С.</t>
  </si>
  <si>
    <t>ул. Преображенская, 9</t>
  </si>
  <si>
    <t>Филатова Алла Александровна Мещериков Сергей Борисович</t>
  </si>
  <si>
    <t>Мастерская по ремонту обуви 
ИП Кривоченков С.И.</t>
  </si>
  <si>
    <t>пер.1-ый Заводской, 4б</t>
  </si>
  <si>
    <t>09.00-18.00 сб 10.-14.00 Вс.Вых.</t>
  </si>
  <si>
    <t>Кривоченков Сергей Иванович</t>
  </si>
  <si>
    <t>Мастерская по ремонту обуви 
ИП Крайнюкова О.А.</t>
  </si>
  <si>
    <t>ул.60 лет Октября,10</t>
  </si>
  <si>
    <t>09.00-19.00 Вс.Вых.</t>
  </si>
  <si>
    <t>Крайнюкова Ольга Анатольевна</t>
  </si>
  <si>
    <t>Ателье по пошиву и ремонту обуви ИП Чжан В.И.</t>
  </si>
  <si>
    <t>ул.Щорса, 51</t>
  </si>
  <si>
    <t>10.00-19.00 Воск.вых.</t>
  </si>
  <si>
    <t>Чжан В.И.</t>
  </si>
  <si>
    <t>89606404377,  89205930585</t>
  </si>
  <si>
    <t>Мастерская по ремонту обуви 
ИП Ермаков А.А.</t>
  </si>
  <si>
    <t>ул.Губкина, 42ж</t>
  </si>
  <si>
    <t>Ермаков А.А.</t>
  </si>
  <si>
    <t>Мастерская по ремонту обуви 
ИП Сидоренко А.П.</t>
  </si>
  <si>
    <t>Народный бульвар, 82 (ТЦ "Пассаж")</t>
  </si>
  <si>
    <t> Пн-пят. 08:00–18:00  Суб.-вск.     09:00-17:00</t>
  </si>
  <si>
    <t>Сидоренко А.П.</t>
  </si>
  <si>
    <t>Ремонт обуви</t>
  </si>
  <si>
    <t>ул. Щорса, 22</t>
  </si>
  <si>
    <t>Пн-Пт с 10:00 до 19:00</t>
  </si>
  <si>
    <t>581-165</t>
  </si>
  <si>
    <t>ул. Губкина, 25</t>
  </si>
  <si>
    <t>Пн-Пт с 09:30 до 18:00</t>
  </si>
  <si>
    <t>Бронников Сергей Васильевич</t>
  </si>
  <si>
    <t>8-905-675-21-08</t>
  </si>
  <si>
    <t>Мастерская по ремонту обуви</t>
  </si>
  <si>
    <t>ул. Губкина, 21</t>
  </si>
  <si>
    <t>Пн-Пт с 09:00 до 18:00</t>
  </si>
  <si>
    <t>Ходыкин Евгений Викторович</t>
  </si>
  <si>
    <t>8-920-56-32-51</t>
  </si>
  <si>
    <t>ТЦ «Заря» Мастерская по ремонту обуви и изготовлению ключей </t>
  </si>
  <si>
    <t>ул.  Макаренко, 20</t>
  </si>
  <si>
    <t>10:00-18:15</t>
  </si>
  <si>
    <t>8‒920‒566‒37‒15</t>
  </si>
  <si>
    <t>Мастерская по ремонту одежды </t>
  </si>
  <si>
    <t>ул. Почтовая, 2 г, 3 этаж</t>
  </si>
  <si>
    <t>10:00 -19:00</t>
  </si>
  <si>
    <t>+7‒910‒329‒26‒99</t>
  </si>
  <si>
    <t>Мастерская по изготовлению ключей </t>
  </si>
  <si>
    <t>ул. Спортивная, д. 1</t>
  </si>
  <si>
    <t>10:00 -19:01</t>
  </si>
  <si>
    <t>Клименко Данил Юрьевич</t>
  </si>
  <si>
    <t>ул. Спортивная, д. 1 в</t>
  </si>
  <si>
    <t>10:00 -19:02</t>
  </si>
  <si>
    <t>Шевелев А.Н.</t>
  </si>
  <si>
    <t>Мастерская по изготовлению ключей и ремонту обуви </t>
  </si>
  <si>
    <t>ул. Привольная, 20</t>
  </si>
  <si>
    <t>пн-пт 08:00–18:30; сб 09:00–14:00</t>
  </si>
  <si>
    <t>Пономаренко </t>
  </si>
  <si>
    <t>г. Белгород, ул. Победы, 165</t>
  </si>
  <si>
    <r>
      <rPr>
        <sz val="11"/>
        <rFont val="Times New Roman"/>
      </rPr>
      <t xml:space="preserve">09.00-18.00(пн-пт ) </t>
    </r>
    <r>
      <rPr>
        <sz val="12"/>
        <rFont val="Times New Roman"/>
      </rPr>
      <t>10.00 – 15.00(сб) вс. выходной</t>
    </r>
  </si>
  <si>
    <t>Аракелян Вилен Валерьевич</t>
  </si>
  <si>
    <t>8-951-130-12-90</t>
  </si>
  <si>
    <t>ул. Николая Чумичова, д. 39</t>
  </si>
  <si>
    <t>08:00-19:00</t>
  </si>
  <si>
    <t>Петросян Самсон Рафикович</t>
  </si>
  <si>
    <t>8‒951‒159‒59‒39</t>
  </si>
  <si>
    <t>Народный б-р, д. 57</t>
  </si>
  <si>
    <t>ИП Григорян А.В.</t>
  </si>
  <si>
    <t>8‒980‒520‒39‒63</t>
  </si>
  <si>
    <t>пр-т Славы, д. 7-Б</t>
  </si>
  <si>
    <t>Жуковский А.В.</t>
  </si>
  <si>
    <t>8‒920‒574‒92‒50</t>
  </si>
  <si>
    <t>1й Мичуринский переулок, 2а</t>
  </si>
  <si>
    <t>10:00–18:00</t>
  </si>
  <si>
    <t>Михайленко Валентина Федоровна Левончук Андрей Андреевич</t>
  </si>
  <si>
    <t>262438, 89103261201</t>
  </si>
  <si>
    <t>Мастерская по ремонту обуви </t>
  </si>
  <si>
    <t>ул. Попова, 98</t>
  </si>
  <si>
    <t>09:00- 17:00</t>
  </si>
  <si>
    <t>ул. Железнякова, 9</t>
  </si>
  <si>
    <t>Грачуи Грачиковна Зужекян</t>
  </si>
  <si>
    <t>ул. Губкина, 22</t>
  </si>
  <si>
    <t>ИП Юзбаш Ян Седрак Суренович</t>
  </si>
  <si>
    <t>8-910-329-44-02</t>
  </si>
  <si>
    <t>ул. Шаландина, д. 2</t>
  </si>
  <si>
    <t>09:00- 17:01</t>
  </si>
  <si>
    <t>Немцев Сергей Владимирович</t>
  </si>
  <si>
    <t>8-909-201-73-61</t>
  </si>
  <si>
    <t>Итого:</t>
  </si>
  <si>
    <t>2. Ремонт и пошив швейных, меховых и кожаных изделий, головных уборов и изделий текстильной галантереи, ремонт, пошив и вязание трикотажных изделий</t>
  </si>
  <si>
    <t>Ателье "Чайка-2" ООО "Чайка-2"</t>
  </si>
  <si>
    <t>пр.Б.Хмельницкого, 84</t>
  </si>
  <si>
    <t>пр.Б.Хмельницкого,84</t>
  </si>
  <si>
    <t>8-18 </t>
  </si>
  <si>
    <t>Селезнёва Виолетта Леонидовна</t>
  </si>
  <si>
    <t>26-25-36   </t>
  </si>
  <si>
    <t>Ателье "Юность"
ООО "Юность"</t>
  </si>
  <si>
    <t>Б.Юности,2</t>
  </si>
  <si>
    <t>10-13
14-19
вых. сб,вс</t>
  </si>
  <si>
    <t>Лысенко 
Галина Ивановна
Кочанова 
Жанна Васильевна</t>
  </si>
  <si>
    <t>53-64-51</t>
  </si>
  <si>
    <t>ООО "Ателье "Фантазия"</t>
  </si>
  <si>
    <t>ул.Вокзальная, 19а</t>
  </si>
  <si>
    <t>ул.Вокзальная,19а</t>
  </si>
  <si>
    <t>Голиусова    Нина     Павловна</t>
  </si>
  <si>
    <t>35-64-27,                 33 47 62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</si>
  <si>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Мастерская 
м-н "Каскад" 
ИП Ильницкий В.А.</t>
  </si>
  <si>
    <t>ул.Шаландина, 10</t>
  </si>
  <si>
    <t>вых.пн.  10-19
вс.10-16</t>
  </si>
  <si>
    <t> Ильницкий В.А. </t>
  </si>
  <si>
    <t>Ателье "Лиза" ИП Гнускова Л.Н</t>
  </si>
  <si>
    <t>9-18 сб. 9-15</t>
  </si>
  <si>
    <t> Гнускова Л.Н. </t>
  </si>
  <si>
    <t>Ателье "Модница"
ИП Валлере Е.Л. </t>
  </si>
  <si>
    <t>ул.Королева,2а-310 </t>
  </si>
  <si>
    <t>9-18
сб. 9-14
вых.вс .</t>
  </si>
  <si>
    <t>Писанкин Леонид Константинович.</t>
  </si>
  <si>
    <t> 
58-54-24      89103218825</t>
  </si>
  <si>
    <t>Ателье ИП Воробьева Т.  </t>
  </si>
  <si>
    <t>пр.Славы,65/36</t>
  </si>
  <si>
    <t>9-19
сб.9-15
вых. вс. </t>
  </si>
  <si>
    <t>Воробьева
Татьяна
Викторовна</t>
  </si>
  <si>
    <t> 35-36-55 </t>
  </si>
  <si>
    <t>Ателье 
«Магия моды» ИП Перегримова С.В.</t>
  </si>
  <si>
    <t>ул. Губкина, 21 ТД «Илион»</t>
  </si>
  <si>
    <t>Перегримова
С.В</t>
  </si>
  <si>
    <t>Ателье «Эра» 
ООО «Стиль» </t>
  </si>
  <si>
    <t>ул.Железнякова,9 </t>
  </si>
  <si>
    <t>9-13
14-18 вых.сб вс.</t>
  </si>
  <si>
    <t>Рахматуллин
Ринат Хурматович</t>
  </si>
  <si>
    <t>34-08-89,  8-910-741-2668</t>
  </si>
  <si>
    <t>Ателье «Стиль» 
ООО «Стиль» </t>
  </si>
  <si>
    <t> ул.Щорса,29</t>
  </si>
  <si>
    <t>9-13     14-18
вых. сб.вс. </t>
  </si>
  <si>
    <t>Рахматуллин 
Ринат 
Хурматович  </t>
  </si>
  <si>
    <t>54-04-97</t>
  </si>
  <si>
    <t>Ателье «Весна» 
ИП Зубко Е.М.</t>
  </si>
  <si>
    <t>ул.60 лет Октября,1 </t>
  </si>
  <si>
    <t>10-19
вых.
вс. пн. </t>
  </si>
  <si>
    <t>Зубко Елена Михайловна</t>
  </si>
  <si>
    <t>Ателье «Фея» 
ООО «БАМС» </t>
  </si>
  <si>
    <r>
      <rPr>
        <sz val="10"/>
        <rFont val="Times New Roman"/>
      </rPr>
      <t xml:space="preserve">
</t>
    </r>
    <r>
      <rPr>
        <sz val="11"/>
        <rFont val="Times New Roman"/>
      </rPr>
      <t>ул. Генерала Лебедя, 1А,</t>
    </r>
  </si>
  <si>
    <t>9-12
13-18
вых. сб,вс</t>
  </si>
  <si>
    <t>Рахматуллина
Анна 
Николаевна </t>
  </si>
  <si>
    <t> 26-28-73                                                                        75-26-42 89194325871, +7‒951‒130‒95‒26</t>
  </si>
  <si>
    <t>Ателье «Людмила»
ИП Шашкова О.С.  </t>
  </si>
  <si>
    <t>ул.5 Августа,36, кор.2</t>
  </si>
  <si>
    <t>9-12
1230-18
сб.9-15
вых.вс </t>
  </si>
  <si>
    <t>Шашкова
Ольга  
Сергеевна</t>
  </si>
  <si>
    <t> Ателье "Сияние" 
ИП Чигрина В.Н. </t>
  </si>
  <si>
    <t>ул.Конева,27</t>
  </si>
  <si>
    <t>9-13.30  13.30-18</t>
  </si>
  <si>
    <t>Чигрина
Вера
Николаевна </t>
  </si>
  <si>
    <t>89507179841
53-10-63ф </t>
  </si>
  <si>
    <t>Ателье «Сияние» 
ИП Чигрина В.Н. </t>
  </si>
  <si>
    <t>ул.Конева,2 </t>
  </si>
  <si>
    <t>53-48-40  8.9517660281</t>
  </si>
  <si>
    <t>Ателье "Амплуа" ИП Чернобровенко Т.Н.</t>
  </si>
  <si>
    <t>ул.Макаренко,20</t>
  </si>
  <si>
    <t>10.00-20.00</t>
  </si>
  <si>
    <t>Чернобровенко Татьяна Николаевна</t>
  </si>
  <si>
    <t>8.9066084842</t>
  </si>
  <si>
    <t>Ателье «Классика» 
ИП Сенина Т.В. </t>
  </si>
  <si>
    <t>ул.Некрасова, 17 а </t>
  </si>
  <si>
    <t>9-13
14-18
сб.9-13
вых.вс </t>
  </si>
  <si>
    <t>Сенина 
Татьяна 
Васильевна  </t>
  </si>
  <si>
    <t>34-07-42</t>
  </si>
  <si>
    <t>Ателье
«Свой мастер»
ООО «Резалит» </t>
  </si>
  <si>
    <t>пр.Славы,38 </t>
  </si>
  <si>
    <t>10-19
вых. сб,вс </t>
  </si>
  <si>
    <t>Ушаков
Михаил
Константинович   </t>
  </si>
  <si>
    <t>Ателье 
ИП Калашникова  Н.Н </t>
  </si>
  <si>
    <t>Белгородский пр.,32</t>
  </si>
  <si>
    <t>9-13
14-18
вых.вс </t>
  </si>
  <si>
    <t>Калашникова
Надежда
Николаевна - </t>
  </si>
  <si>
    <t>Ателье «Юля»
ИП Калашникова Н.Н.</t>
  </si>
  <si>
    <t>ул.Губкина,21</t>
  </si>
  <si>
    <t>9-13
14-18
вых.вс</t>
  </si>
  <si>
    <t>Калашникова
Надежда
Николаевна </t>
  </si>
  <si>
    <t>Ателье «Кокетка»
ООО
«ПКФ Людмила и К» </t>
  </si>
  <si>
    <t>ул.Королева,2 а</t>
  </si>
  <si>
    <t>Лещенко Людмила     Павловна</t>
  </si>
  <si>
    <t>-2</t>
  </si>
  <si>
    <t>Швейная мастерская 
ИП Кузина В.И.</t>
  </si>
  <si>
    <t>10-19
сб.вс.
9-17 </t>
  </si>
  <si>
    <t>Кузина 
Валентина Ивановна</t>
  </si>
  <si>
    <t>8960627
5986-
38-66-03 </t>
  </si>
  <si>
    <t>Швейная мастерская
ИП Григорьянц А. А.</t>
  </si>
  <si>
    <t>Белгородский пр., 87 
(центр. Рынок) </t>
  </si>
  <si>
    <t>Григорьянц   Артур Аркадьевич  </t>
  </si>
  <si>
    <t>89036426652.</t>
  </si>
  <si>
    <t>Швейная мастерская
ИП Григорьянц А.  </t>
  </si>
  <si>
    <t>ул.Щорса,16</t>
  </si>
  <si>
    <t xml:space="preserve">9-13.
14-18
</t>
  </si>
  <si>
    <t>Григорьянц   Артур
Аркадьевич </t>
  </si>
  <si>
    <t>«Русский трикотаж»
ИП Федченко Л.Н.  </t>
  </si>
  <si>
    <t>л.Шаландина,9</t>
  </si>
  <si>
    <t> 9-18
вых.
вс.пн. </t>
  </si>
  <si>
    <t>Федченко Людмила 
Николаевна
Александдр Борисович   </t>
  </si>
  <si>
    <t>52-77-70</t>
  </si>
  <si>
    <t>Ателье «Надежда»
ИП Пузанова Л.В. </t>
  </si>
  <si>
    <t>пр.Славы,131 </t>
  </si>
  <si>
    <t>9-20,
вых.вс. </t>
  </si>
  <si>
    <t>Пузанова Людмила
Владимировна</t>
  </si>
  <si>
    <t>36-81-96 </t>
  </si>
  <si>
    <t>Мастерская
ИП Агафонова Е.А.</t>
  </si>
  <si>
    <t>10-18
сб.10-15,
вых. вс.</t>
  </si>
  <si>
    <t> Агафонова 
Елена 
Сергеевна  </t>
  </si>
  <si>
    <t>33-48-38</t>
  </si>
  <si>
    <t>Ателье «Стиль»
ИП Цыкалова Г.К.</t>
  </si>
  <si>
    <t>ул.Щорса,51 </t>
  </si>
  <si>
    <t>10-19,
сб.9-17
вых.вс.  </t>
  </si>
  <si>
    <t>Цыкалова
Галина Константиновна</t>
  </si>
  <si>
    <t>58-28-94</t>
  </si>
  <si>
    <t>Ателье
ИП Жучкова Г.Г. </t>
  </si>
  <si>
    <t>Белгородский проспект,25 </t>
  </si>
  <si>
    <t>10-19
сб.вс.
10-16 </t>
  </si>
  <si>
    <t>Жучкова
Галина Григорьевна</t>
  </si>
  <si>
    <t>27-45-39 дом</t>
  </si>
  <si>
    <t>Ателье
ИП Белозеров Е.В. </t>
  </si>
  <si>
    <t>10-19
 сб.вс.  10-16 </t>
  </si>
  <si>
    <t>Белозеров Евгений
Васильевич </t>
  </si>
  <si>
    <t>39-15-39 дом.</t>
  </si>
  <si>
    <t>Швейная мастерская
ИП Боровская О.В.</t>
  </si>
  <si>
    <t>ул.Некрасова,22</t>
  </si>
  <si>
    <t xml:space="preserve">Боровская 
Ольга Владимировна  
</t>
  </si>
  <si>
    <t>Пошив штор
ИП Лашина Л.Н.</t>
  </si>
  <si>
    <t>ул.Конева,2 а </t>
  </si>
  <si>
    <t>Лашина
Лариса 
Николаевна  </t>
  </si>
  <si>
    <t>53-60-06</t>
  </si>
  <si>
    <t>Ателье
ИП Зуева Н.Г.  </t>
  </si>
  <si>
    <t>Народный бульвар,92</t>
  </si>
  <si>
    <t>10-18
вс.10-17   </t>
  </si>
  <si>
    <t>Зуева 
Наталья Григорьевна</t>
  </si>
  <si>
    <t>32-22-20</t>
  </si>
  <si>
    <t>Ателье
ИП Воротынцева В.С.</t>
  </si>
  <si>
    <t>Народный бульвар,79 б </t>
  </si>
  <si>
    <t>Воротынцева Наталья 
Борисовна </t>
  </si>
  <si>
    <t>Мастерская 
«Мисс Роза» 
ИП Кулиев Абил Вели Оглы</t>
  </si>
  <si>
    <t> 9-19 </t>
  </si>
  <si>
    <t>Кулиев 
Рабил 
Вели Оглы</t>
  </si>
  <si>
    <t>36-50-03</t>
  </si>
  <si>
    <t>Ателье
ИП Митрофанова Г.Н.</t>
  </si>
  <si>
    <t>ул.50-летия Белгородской области,23 </t>
  </si>
  <si>
    <t>9-18
сб.9-16
вых.вс</t>
  </si>
  <si>
    <t xml:space="preserve"> Митрофанова Галина Митрофановна
</t>
  </si>
  <si>
    <t>Ателье
ИП Дроняев А.Л.  </t>
  </si>
  <si>
    <t>л.Преображенская,
78 а </t>
  </si>
  <si>
    <t>9.30-19.</t>
  </si>
  <si>
    <t>Дроняев
Андрей Леонидович</t>
  </si>
  <si>
    <t>89102247916</t>
  </si>
  <si>
    <t>Ателье «Меха»
ИП Есина И.В. </t>
  </si>
  <si>
    <t>пр.Б.Хмельницкого, 130 а </t>
  </si>
  <si>
    <t xml:space="preserve">9-18
вых. сб.,вс.
</t>
  </si>
  <si>
    <t> Есина
Ирина Виктор.
Юрий Николаевич </t>
  </si>
  <si>
    <t>89103229249              34-07-89</t>
  </si>
  <si>
    <t>Ателье «Дарья»
ИП Ткаченко  </t>
  </si>
  <si>
    <t>ул.Дегтярева,2 а </t>
  </si>
  <si>
    <t>10-19
без вых. </t>
  </si>
  <si>
    <t>Ткаченко Людмила 
Владимировна. </t>
  </si>
  <si>
    <t>37-47-76 </t>
  </si>
  <si>
    <t>Ателье «Браво»
ИП Климова Е.В.</t>
  </si>
  <si>
    <t>ул.Костюкова,21</t>
  </si>
  <si>
    <t>9-20
вс. 9-19</t>
  </si>
  <si>
    <t>Климова 
Елена Ивановна 
Лихобаба Л.И </t>
  </si>
  <si>
    <t>55-42-25 </t>
  </si>
  <si>
    <t>Ателье  
ИП Головлёва Е.Н. </t>
  </si>
  <si>
    <t>ул.50-лет Белгородской обл.,12 а </t>
  </si>
  <si>
    <t>9.30-18</t>
  </si>
  <si>
    <t>Головлева
Елена Николаевна</t>
  </si>
  <si>
    <t>Ателье  
ИП Титова Л.Н.</t>
  </si>
  <si>
    <t> ул.5 Августа,20 </t>
  </si>
  <si>
    <t> 9.30-18 </t>
  </si>
  <si>
    <t>Титова
Любовь  Николаевна </t>
  </si>
  <si>
    <t>55-16-13ф. </t>
  </si>
  <si>
    <t>Швейная мастерская  ИП Константинова И.Г. </t>
  </si>
  <si>
    <t>ул.Мичурина,100</t>
  </si>
  <si>
    <t> 9.30-17 </t>
  </si>
  <si>
    <t>Константинова
Галина 
Николаевна  </t>
  </si>
  <si>
    <t>Ателье по ремонту одежды
ИП Бобенко Н.А. </t>
  </si>
  <si>
    <t>Белгородский пр.,32 </t>
  </si>
  <si>
    <t>9-19
вых.  сб.вс. </t>
  </si>
  <si>
    <t>Бобенко 
Нина 
Александровна - </t>
  </si>
  <si>
    <t>Ателье  
ИП Ушакова Е.И. </t>
  </si>
  <si>
    <t>ул.Победы,69 а </t>
  </si>
  <si>
    <t>9-18
сб 9-15
вых.вс. </t>
  </si>
  <si>
    <t>Ушакова 
Елена
Ивановна </t>
  </si>
  <si>
    <t>Мастерская по ремонту одежды
ИП Кривошапова С.В. </t>
  </si>
  <si>
    <t>ул.Некрасова,31</t>
  </si>
  <si>
    <t>Кривошапова Светлана Владимировна  </t>
  </si>
  <si>
    <t>89045386763</t>
  </si>
  <si>
    <t>Мастерская по ремонту одежды
ИП Попков А. Н.</t>
  </si>
  <si>
    <t>ул.Щорса,45 д </t>
  </si>
  <si>
    <t>Попков Александр Николаевич</t>
  </si>
  <si>
    <t>73-00-30  </t>
  </si>
  <si>
    <t>Ателье «Мерея»
ИП Сериков М.Н. </t>
  </si>
  <si>
    <t>ул. Щорса,36а </t>
  </si>
  <si>
    <t> 9-19
сб.9-14
вс-вых  </t>
  </si>
  <si>
    <t>Сериков 
Михаил Никитович </t>
  </si>
  <si>
    <t>52-46-91</t>
  </si>
  <si>
    <t>Ателье «Железнодорожник»
ИП Акинина С.Л. </t>
  </si>
  <si>
    <t>Гражданский проспект,3 </t>
  </si>
  <si>
    <t>Акинина  Светлана Леонидовна </t>
  </si>
  <si>
    <t>Кузина
Валентина 
Ивановна  </t>
  </si>
  <si>
    <t>38-66-03</t>
  </si>
  <si>
    <t>Дизайн штор
ИП Худяков А. </t>
  </si>
  <si>
    <t>ул.Щорса,41 в
ТЦ «Пионер» </t>
  </si>
  <si>
    <t>Худяков
Алексей
Аркадьевич </t>
  </si>
  <si>
    <t>52-58-42ф </t>
  </si>
  <si>
    <t>Ателье
ИП Селина Ф.Ю. </t>
  </si>
  <si>
    <t>Б.Юности,27 </t>
  </si>
  <si>
    <t>Селина
Фарида
Юдашевна  </t>
  </si>
  <si>
    <t>58-30-77</t>
  </si>
  <si>
    <t>Ателье "Модница" 
ИП Жарикова А.И.</t>
  </si>
  <si>
    <t>ул. Костюкова, 41</t>
  </si>
  <si>
    <t>Жарикова Антонина Ивановна </t>
  </si>
  <si>
    <t>8.9606202694</t>
  </si>
  <si>
    <t>Швейная мастерская «Ника»
ИП Щекалова И.Н. </t>
  </si>
  <si>
    <t>ул.Б.Хмельницкого, 132а </t>
  </si>
  <si>
    <t>9-18
вых:сб.вс </t>
  </si>
  <si>
    <t>Щекалова 
Ирина     Николаевна </t>
  </si>
  <si>
    <t>34-51-96</t>
  </si>
  <si>
    <t>Ателье «Кокетка»
ИП Синчишина М. С  </t>
  </si>
  <si>
    <t>ул. Привольная,11а </t>
  </si>
  <si>
    <t>9-18
Сб-10-17 Вых вс</t>
  </si>
  <si>
    <t>Синчишина    Мария Степановна </t>
  </si>
  <si>
    <t>Ателье «Кактус»
ИП Борзых О.А.</t>
  </si>
  <si>
    <t> ул. Конева,2 </t>
  </si>
  <si>
    <t>9-18
Сб-10-15
Вых вс </t>
  </si>
  <si>
    <t>Борзых
Оксана Анатольевна </t>
  </si>
  <si>
    <t>Ателье  
ИП Курганская Ю.М.  </t>
  </si>
  <si>
    <t>ул. Садовая,45 б</t>
  </si>
  <si>
    <t xml:space="preserve">8.30-18
С. В.       8.30 -16 
</t>
  </si>
  <si>
    <t>Курганская    Юлия Михайловна </t>
  </si>
  <si>
    <t>89045314419.</t>
  </si>
  <si>
    <t>Дизайн- ателье
 «Арт-Фьюжн»
ИП Кирюхина Н.И.  </t>
  </si>
  <si>
    <t>ул. 50-летия Белгородской обл.,11</t>
  </si>
  <si>
    <t>Кирюхина Наталья Ивановна</t>
  </si>
  <si>
    <t>89056712313</t>
  </si>
  <si>
    <t>Ателье "Золушка" 
ИП Бугакова Н.В.</t>
  </si>
  <si>
    <t>Белгородский 
пр, 78 </t>
  </si>
  <si>
    <t> 9-18
Сб-10-16 Вых вс </t>
  </si>
  <si>
    <t>Булгакова Наталья Викторовна </t>
  </si>
  <si>
    <t>89092052169- </t>
  </si>
  <si>
    <t xml:space="preserve">Ателье по пошиву одежды «Эксклюзив» ИП Дука А.М. 
</t>
  </si>
  <si>
    <t>ул. Спортивная,2 </t>
  </si>
  <si>
    <t>9-18
Сб-9-17
Вых вс </t>
  </si>
  <si>
    <t>Дука   Анастасия Михайловна </t>
  </si>
  <si>
    <t>89156500094.</t>
  </si>
  <si>
    <t>Мастерская "Эвита" ООО "ВИП"</t>
  </si>
  <si>
    <t>ул. Преображенская,71</t>
  </si>
  <si>
    <t>10-19;   Сб10-16      Вс10-15</t>
  </si>
  <si>
    <t>Крутиков        Петр        Игоревич</t>
  </si>
  <si>
    <t>20-03-05, 20-03-03                20-03-04, 37-55-30</t>
  </si>
  <si>
    <t>Мастерская "Эвита"ООО "ВИП"</t>
  </si>
  <si>
    <t>пр.Б/Хмельницкого,84</t>
  </si>
  <si>
    <t>10-19
Вых вс    </t>
  </si>
  <si>
    <t>37-47-02</t>
  </si>
  <si>
    <t>Ателье "Визави" ИП Барышникова О.А.</t>
  </si>
  <si>
    <t>ул. Молодежная, 14</t>
  </si>
  <si>
    <t>10-19  сб.,вс. 10-15</t>
  </si>
  <si>
    <t>Барышникова Ольга Александровна</t>
  </si>
  <si>
    <t>Дизайн  студия  "Модерн"
 ИП Сазыкина Е.П.</t>
  </si>
  <si>
    <t>пр. Б. Хмельницкого, 132</t>
  </si>
  <si>
    <t>10-19 вс.-вых.</t>
  </si>
  <si>
    <t>Сазыкина Елена Павловна</t>
  </si>
  <si>
    <t>31-60-58</t>
  </si>
  <si>
    <t>Творчесуая мастерская Татьяны Тимофеевой ИП Тимофеева Т.В.</t>
  </si>
  <si>
    <t>ул. Маяковского, 20</t>
  </si>
  <si>
    <t>10-16 вых.вс,сб </t>
  </si>
  <si>
    <t>Тимофеева Таьяна Владимировна</t>
  </si>
  <si>
    <t>8.9611639388</t>
  </si>
  <si>
    <t>Ателье "Кокетка" ИП Лысюк Татьяна Васильевна</t>
  </si>
  <si>
    <t>пр.Б.Хмельницкого,94</t>
  </si>
  <si>
    <t>9.00-19.00</t>
  </si>
  <si>
    <t>Лысюк Татьяна Васильевна</t>
  </si>
  <si>
    <t>89611784888, 89511408721</t>
  </si>
  <si>
    <t>Ателье ИП Федорченко О.В.</t>
  </si>
  <si>
    <t>ул.Почтовая,80</t>
  </si>
  <si>
    <t>9.00-18.00</t>
  </si>
  <si>
    <t>Федорченко Ольга Андреевна</t>
  </si>
  <si>
    <t>8.9103292699</t>
  </si>
  <si>
    <t>Ателье ИП Кожухова О.Н.</t>
  </si>
  <si>
    <t>пр.Славы 7</t>
  </si>
  <si>
    <t>09.00-19.00</t>
  </si>
  <si>
    <t>Кожухова Ольга Николаевна</t>
  </si>
  <si>
    <t>89524333306</t>
  </si>
  <si>
    <t>Ателье по ремонту и пошиву изделий ИП Покидова А.С.</t>
  </si>
  <si>
    <t>10.00-20.00 вых.пн</t>
  </si>
  <si>
    <t>Покидова         Анна   Сергеевна</t>
  </si>
  <si>
    <t>89092094393</t>
  </si>
  <si>
    <t> Ателье по пошиву и ремонту одежды ИП Чигрина В.Н.</t>
  </si>
  <si>
    <t>ул.Щорса,51</t>
  </si>
  <si>
    <t>8.9517662469</t>
  </si>
  <si>
    <t>Швейная мастерская 
ИП Вдовенко Г.И.</t>
  </si>
  <si>
    <t>ул.Губкина, 17р</t>
  </si>
  <si>
    <t>Вдовенко Галина Ивановна</t>
  </si>
  <si>
    <t>8.9045317110</t>
  </si>
  <si>
    <t> Ателье по пошиву и ремонту одежды ИП Трифонова И.В.</t>
  </si>
  <si>
    <t>Народный бул., 70</t>
  </si>
  <si>
    <t>9-00-17.00</t>
  </si>
  <si>
    <t>Трифонова  Инна Владимировна</t>
  </si>
  <si>
    <t>89507182774</t>
  </si>
  <si>
    <t> Ателье по пошиву и ремонту одежды ИП Крылова Л.Б.</t>
  </si>
  <si>
    <t>ул.Макаренко, 20</t>
  </si>
  <si>
    <t>9-20 вых пон</t>
  </si>
  <si>
    <t>Крылова Лариса Борисовна </t>
  </si>
  <si>
    <t>89040938260</t>
  </si>
  <si>
    <t> Ателье "Лотос" 
ИП Драчинская Е.С.</t>
  </si>
  <si>
    <t>9-20  </t>
  </si>
  <si>
    <t>Драчинская Евгения Сергеевна </t>
  </si>
  <si>
    <t> Нина Ивановна 89155692805</t>
  </si>
  <si>
    <t>Ателье "Павлин" 
ИП Каменская И.В.</t>
  </si>
  <si>
    <t>бул. Юности, 21 б</t>
  </si>
  <si>
    <t> 10.00-19.00</t>
  </si>
  <si>
    <t>Каменская Ирина Викторовна</t>
  </si>
  <si>
    <t>89202052337</t>
  </si>
  <si>
    <t>Ателье "Ольга" ИП Панкова О.С.</t>
  </si>
  <si>
    <t>ул. Макаренко, 20</t>
  </si>
  <si>
    <t>Панкова Ольга Станиславовна</t>
  </si>
  <si>
    <t>89205688034</t>
  </si>
  <si>
    <t>Ателье "Анюта"
ИП Бондарева А.А.</t>
  </si>
  <si>
    <t>ул. Костюкова, 45</t>
  </si>
  <si>
    <t>8.30-18.30</t>
  </si>
  <si>
    <t>Бондарева Анна Анатольевна</t>
  </si>
  <si>
    <t>89155268423</t>
  </si>
  <si>
    <t>Салон штор "DecoraRoom" 
ИП Сегодина Л.Н.</t>
  </si>
  <si>
    <t>ул. Белгородского полка, 62</t>
  </si>
  <si>
    <t>10.00-19.00</t>
  </si>
  <si>
    <t>Сегодина Любовь Николаевна</t>
  </si>
  <si>
    <t>Швейная мастерская 
ИП Киянец Н.П.</t>
  </si>
  <si>
    <t>ул. Газовиков,5</t>
  </si>
  <si>
    <t>10-19
 вс.
вых </t>
  </si>
  <si>
    <t>Киянец Надежда Павловна</t>
  </si>
  <si>
    <t>8.9155266734</t>
  </si>
  <si>
    <t>Ателье "Леди Стиль" 
ИП Бутырина Ж.В.</t>
  </si>
  <si>
    <t>пр. Б. Хмельницкого, 137т</t>
  </si>
  <si>
    <t>пр. Б.Хмельницкого, 137т</t>
  </si>
  <si>
    <t>10.00-17.00</t>
  </si>
  <si>
    <t>Бутырина Жанна Валерьевна</t>
  </si>
  <si>
    <t>89156777399</t>
  </si>
  <si>
    <t>Ателье "Любимое"
 ИП Калашникова Н.В.</t>
  </si>
  <si>
    <t>ул. Костюкова,34</t>
  </si>
  <si>
    <t>10.00-19.00 сб,вс: 10.00-17.00</t>
  </si>
  <si>
    <t>Калашникова Наталья Васильевна</t>
  </si>
  <si>
    <t>89192209594</t>
  </si>
  <si>
    <t>Ателье  ИП Трофимова Ж.Н.</t>
  </si>
  <si>
    <t>Народный бул. 70</t>
  </si>
  <si>
    <t>09.00-19.00 вых. Вс</t>
  </si>
  <si>
    <t>Трофимова Жанна Николаевна</t>
  </si>
  <si>
    <t>89045305056</t>
  </si>
  <si>
    <t>Ателье ИП Кочеткова И.Н.</t>
  </si>
  <si>
    <t>Кочеткова Ирина Николаевна</t>
  </si>
  <si>
    <t>89103601782</t>
  </si>
  <si>
    <t>Ателье   ИП Полевода И.В.</t>
  </si>
  <si>
    <t>Полевода Ирина Владимировна </t>
  </si>
  <si>
    <t>89038867279</t>
  </si>
  <si>
    <t>Ателье "Калибри" ИП Горбунова Вера Михайловна </t>
  </si>
  <si>
    <t>ул. Садовая, 120 б</t>
  </si>
  <si>
    <t>Горбунова Вера Михайловна </t>
  </si>
  <si>
    <t>8-919-228-19-73</t>
  </si>
  <si>
    <t>"Центр штор" ИП Павлык Б.Б. (услуги по пошиву)</t>
  </si>
  <si>
    <t>ул.Губкина, 17-р</t>
  </si>
  <si>
    <t>Павлык Борис Борисович</t>
  </si>
  <si>
    <t>89606205411</t>
  </si>
  <si>
    <t>Ателье ПО "Содружество"</t>
  </si>
  <si>
    <t>ул.Садовая, 116а</t>
  </si>
  <si>
    <t>10.00-18.00</t>
  </si>
  <si>
    <t>Белецкая Н.М.</t>
  </si>
  <si>
    <t>264338, 312338</t>
  </si>
  <si>
    <t>Ателье «Кипарис»</t>
  </si>
  <si>
    <t>ул. Щорса, 16</t>
  </si>
  <si>
    <t>Пн-Пт с 09:00 до 18:00, Сб с 09:00 до 15:00</t>
  </si>
  <si>
    <t>8-903-884-18-40</t>
  </si>
  <si>
    <t xml:space="preserve">Ателье по пошиву одежды "Бойцовка"
</t>
  </si>
  <si>
    <t>ул. Сумская, 30</t>
  </si>
  <si>
    <t>ежедневно, 09:00–18:00</t>
  </si>
  <si>
    <t>Зиман Сергей Анатольевич</t>
  </si>
  <si>
    <t>88-72-32</t>
  </si>
  <si>
    <t>Ателье</t>
  </si>
  <si>
    <t>г. Белгород, ул. Гостенская, 1</t>
  </si>
  <si>
    <r>
      <rPr>
        <sz val="11"/>
        <rFont val="Times New Roman"/>
      </rPr>
      <t xml:space="preserve">10.00-18.00 (пн-пт) </t>
    </r>
    <r>
      <rPr>
        <sz val="12"/>
        <rFont val="Times New Roman"/>
      </rPr>
      <t>11.00-18.00 (вс)</t>
    </r>
  </si>
  <si>
    <t>Урлова Светлана Евгеньевна</t>
  </si>
  <si>
    <t>8(4722)50-05-18</t>
  </si>
  <si>
    <t>г. Белгород, ул. Гостенская, 7</t>
  </si>
  <si>
    <t>10.00-18.30 (сб, вс. выходной)</t>
  </si>
  <si>
    <t>Лазарева Елена Олеговна</t>
  </si>
  <si>
    <t>8-980-323-81-12</t>
  </si>
  <si>
    <t>г. Белгород, ул. Победы, 85 «а»</t>
  </si>
  <si>
    <t>Парфенова Светлана Анатольевна</t>
  </si>
  <si>
    <t>8-920-591-46-60</t>
  </si>
  <si>
    <t>Ремонт одежды</t>
  </si>
  <si>
    <t>Пр-т Славы, д. 7-Б</t>
  </si>
  <si>
    <t>Рось Т.В.</t>
  </si>
  <si>
    <t>Ателье «Джулия»</t>
  </si>
  <si>
    <t>Пр-т Славы, д. 52</t>
  </si>
  <si>
    <t>8‒905‒171‒38‒88</t>
  </si>
  <si>
    <t>Меховое ателье</t>
  </si>
  <si>
    <t>ул. Корочанская, д.10</t>
  </si>
  <si>
    <t>10:00-18:00</t>
  </si>
  <si>
    <t>8‒951‒766‒66‒30</t>
  </si>
  <si>
    <t>ул. Попова 98</t>
  </si>
  <si>
    <t>Снагустенко Галина Анатольевна Киреева Жанна Викторовна</t>
  </si>
  <si>
    <t>89636275935, 879524338611</t>
  </si>
  <si>
    <t>ул. Маяковского 20а</t>
  </si>
  <si>
    <t>Перигримова Марьяна Сергеевна</t>
  </si>
  <si>
    <t>8(980) 324-75-72</t>
  </si>
  <si>
    <t>Магазин-ателье «Фея»</t>
  </si>
  <si>
    <t>ул. Железнякова, 20</t>
  </si>
  <si>
    <t>ИП Рахматуллина Марина Игоревна</t>
  </si>
  <si>
    <t>89092060144</t>
  </si>
  <si>
    <t>Солдаткин Евгений Александрович</t>
  </si>
  <si>
    <t>89056724177</t>
  </si>
  <si>
    <t>Ателье </t>
  </si>
  <si>
    <t>ул. Губкина, 11 д</t>
  </si>
  <si>
    <t>ИП Ильина Татьяна Васильевна (аренда)</t>
  </si>
  <si>
    <t>8-915-567-52-64</t>
  </si>
  <si>
    <t>ИП Лехачева Олеся Андреевна</t>
  </si>
  <si>
    <t>8-951-134-04-49</t>
  </si>
  <si>
    <t>С иголочки, ателье</t>
  </si>
  <si>
    <t>К. Трубецкого, д. 57</t>
  </si>
  <si>
    <t>Сенча Инна Юрьевна</t>
  </si>
  <si>
    <t>8915‒522‒77‒66, 8919‒224‒66‒96</t>
  </si>
  <si>
    <t>Ателье «Калейдоскоп»</t>
  </si>
  <si>
    <t>ул. Шаландина, д. 9</t>
  </si>
  <si>
    <t>10:00–18:01</t>
  </si>
  <si>
    <t>Алёшин Максим Александрович</t>
  </si>
  <si>
    <t>8-920-559-38-88</t>
  </si>
  <si>
    <t>Итого</t>
  </si>
  <si>
    <t>3. Ремонт и техническое обслуживание бытовой радиоэлектронной аппаратуры, бытовых машин и бытовых приборов, ремонт и изготовление металлоизделий</t>
  </si>
  <si>
    <t>Мастерская
 ЗАО "Белгородразнобыт"</t>
  </si>
  <si>
    <t>пр.Б.Хмельницкого, 
130 а</t>
  </si>
  <si>
    <t>8-13
14-19
сб,вс 10-16</t>
  </si>
  <si>
    <t xml:space="preserve">Петрова Диана Николаевна
</t>
  </si>
  <si>
    <t>34-17-55
34-07-89
34-96-65, 34-13-61ф</t>
  </si>
  <si>
    <t>Ювелирная мастерская
ИП Клеусова С.Ю.</t>
  </si>
  <si>
    <t>Народный бульвар,70 </t>
  </si>
  <si>
    <t> 9-13
14-18
вых.вс </t>
  </si>
  <si>
    <t>Клеусова          Светлана
Юрьевна </t>
  </si>
  <si>
    <t>32-14-65</t>
  </si>
  <si>
    <t>Ювел. мастерская "Золотое кольцо" ООО "Золотое кольцо"</t>
  </si>
  <si>
    <t>пр.Б.Хмельницкого,131, к..203</t>
  </si>
  <si>
    <t>9-13
14-18
в: сб,вс. </t>
  </si>
  <si>
    <t>Долгополов 
Владимир Федорович</t>
  </si>
  <si>
    <t> 26-77-29
26-23-77</t>
  </si>
  <si>
    <t>Ювелирная мастерская "Изумруд"
ООО "Изумруд"  </t>
  </si>
  <si>
    <t>ул. Проспект Славы 76/9</t>
  </si>
  <si>
    <t>9-18
вс. 9-16 </t>
  </si>
  <si>
    <t>Лычев Евгений Михайлович
Елена Евгеньевна</t>
  </si>
  <si>
    <t>Тел.:+7(4722)27-75-23
+79155747608
27-75-23</t>
  </si>
  <si>
    <t>Мастерская
ИП Тарасенко  </t>
  </si>
  <si>
    <t>ул.Белгородского полка,34     Магазин «1000 мелочей»</t>
  </si>
  <si>
    <t>Тарасенко</t>
  </si>
  <si>
    <t> 27-52-01
27-08-23</t>
  </si>
  <si>
    <t>Мастерская по ремонту часов
ЗАО "Ремчас"</t>
  </si>
  <si>
    <t>Народный бульвар,70</t>
  </si>
  <si>
    <t>9-18
сб.9-15
вых.вс </t>
  </si>
  <si>
    <t>Нетикова
Валентина
Ивановна</t>
  </si>
  <si>
    <t>ул.Губкина,44 а</t>
  </si>
  <si>
    <t> 9-17 вых.
сб.вс.</t>
  </si>
  <si>
    <t>"Этолон" ИП Мысин А.В.</t>
  </si>
  <si>
    <t>р-к "Спутник"</t>
  </si>
  <si>
    <t>Мысин А.В.</t>
  </si>
  <si>
    <t>Мастерская по ремонту часов
ИП Дубровская З.Т.    </t>
  </si>
  <si>
    <t>ул.50-летия Белгородской области,11</t>
  </si>
  <si>
    <t>9-13
14-19 </t>
  </si>
  <si>
    <t>Дубровская 
Зоя Тихоновна 
Кузнецов В.А</t>
  </si>
  <si>
    <t>Мастерская по ремонту часов
ИП Черкашин В.И.      </t>
  </si>
  <si>
    <t>ул.Белгородского полка,40 а</t>
  </si>
  <si>
    <t>9.00-14         15-18</t>
  </si>
  <si>
    <t>Черкашин
Владимир 
Иванович </t>
  </si>
  <si>
    <t>27-25-08</t>
  </si>
  <si>
    <t>Мастерская
ИП Шухов В.А.   </t>
  </si>
  <si>
    <t>9-14
15-18 </t>
  </si>
  <si>
    <t>Шухов 
Влад.
Александр</t>
  </si>
  <si>
    <t>Мастерская
ИП Шатов А.И.  </t>
  </si>
  <si>
    <t>ул.5 Августа,4</t>
  </si>
  <si>
    <t>Шатов А.И.</t>
  </si>
  <si>
    <t>Мастерская по ремонту часов
ИП Черкесов С.И.</t>
  </si>
  <si>
    <t>ул.Попова,36</t>
  </si>
  <si>
    <t>9-13
14-18
вых.вс. </t>
  </si>
  <si>
    <t>Черкесов
Сергей 
Иосифович </t>
  </si>
  <si>
    <t>21-17-36</t>
  </si>
  <si>
    <t>Мастерская по ремонту часов
ИП Мясникова И.В.  </t>
  </si>
  <si>
    <t>ул.5 Августа,2</t>
  </si>
  <si>
    <t>10-14
15-19</t>
  </si>
  <si>
    <t> Мясникова
Ирина 
Владимировна</t>
  </si>
  <si>
    <t>Граверная мастерская
ИП Лазарев Н.И.  </t>
  </si>
  <si>
    <t>ул.Попова, 36 
(универмаг «Белгород»)</t>
  </si>
  <si>
    <t> 9-18 </t>
  </si>
  <si>
    <t>Лазарев
Николай 
Иванович</t>
  </si>
  <si>
    <t>36-88-56</t>
  </si>
  <si>
    <t>Мастерская 
ИП Ахтырский А.М.    </t>
  </si>
  <si>
    <t>ул.Некрасова, 17а </t>
  </si>
  <si>
    <t>Ахтырский 
Анатолий
Митрофанович.</t>
  </si>
  <si>
    <t>34-07-26</t>
  </si>
  <si>
    <t>Предприятие ООО Сервисный центр
"Рембыттехника"</t>
  </si>
  <si>
    <t>Народный бульвар, 70</t>
  </si>
  <si>
    <t>8-12
13-18
сб.8-14 </t>
  </si>
  <si>
    <t> Донецкая Валентина Николаевна</t>
  </si>
  <si>
    <t>89155201988,          27-56-06
33-81-07ф.
32-32-77     </t>
  </si>
  <si>
    <t>Мастерская   ИП Чуркин А.Н.   </t>
  </si>
  <si>
    <t>8-12
13-19 </t>
  </si>
  <si>
    <t> Чуркин Алексадр Николаевич</t>
  </si>
  <si>
    <t> 33-06-77
33-06-52
пр. 33-06-55</t>
  </si>
  <si>
    <t>ООО "Фазатрон"</t>
  </si>
  <si>
    <t>ул. Преображенская, 106</t>
  </si>
  <si>
    <t>  8-14
15-19
вых.вс.</t>
  </si>
  <si>
    <t>Бережной Сергей Александрович
Ненарокова          Мария           Викторовна </t>
  </si>
  <si>
    <t>32-35-39
22-24-82 </t>
  </si>
  <si>
    <t>Сервисный центр
ООО "Выбор-Сервис" </t>
  </si>
  <si>
    <t>Гражданский проспект,32
оф.ул. Мирная,10</t>
  </si>
  <si>
    <t>10-14
15-18
сб.10-14
вых.вс.</t>
  </si>
  <si>
    <t>Махиня Алексей Владиславович</t>
  </si>
  <si>
    <t> 32-65-92
21-11-70
22-95-16
22-92-90 </t>
  </si>
  <si>
    <t>Мастерская по ремонту СЦ "Орбита-сервис" ООО "Венера"</t>
  </si>
  <si>
    <t>ул.Королева,2 а
ком. № 228 </t>
  </si>
  <si>
    <t> 10-20
сб.вс.
10-15 </t>
  </si>
  <si>
    <t>Доценко
Роман
Леонидович</t>
  </si>
  <si>
    <t>31-49-02</t>
  </si>
  <si>
    <t>Мастерская по ремонту БРЭА и П
ИП Федоров А.Н.      </t>
  </si>
  <si>
    <t>9-19
сб.9-16</t>
  </si>
  <si>
    <t>Федоров
Александр
Николаевич</t>
  </si>
  <si>
    <t>36-39-80</t>
  </si>
  <si>
    <t>Предприятие
"Геос" ЗАО "Промэлектроника"  </t>
  </si>
  <si>
    <t>ул.Свободная,5</t>
  </si>
  <si>
    <t>8-13.30
14-17
вых.сб вс.</t>
  </si>
  <si>
    <t>Григоренко
Сергей
Леонидович </t>
  </si>
  <si>
    <t>26-12-74 ф</t>
  </si>
  <si>
    <t>Ремонт зонтов
ИП Ровенской В.Н.   </t>
  </si>
  <si>
    <t>ул.Некрасова,17а, каб. 12</t>
  </si>
  <si>
    <t>8-17
вых.сб.вс. </t>
  </si>
  <si>
    <t>Ровенской Виктор Николаевич</t>
  </si>
  <si>
    <t>32-22-42
89102252021 </t>
  </si>
  <si>
    <t>Сервисный центр "Союз-Сервис"
ИП Богушева Е.И.  </t>
  </si>
  <si>
    <t>ул.Сумская,22</t>
  </si>
  <si>
    <t>10-18
вых. сб.вс. </t>
  </si>
  <si>
    <t>Богушева Елена Ивановна  </t>
  </si>
  <si>
    <t>22-96-47,                 30-07-22</t>
  </si>
  <si>
    <t>Мастерская
ИП Метальников 
ИП Селиков Ю.А.   </t>
  </si>
  <si>
    <t>Народный бульвар,82</t>
  </si>
  <si>
    <t>Метальников Евгений Владимирович
Селиков Юрий Александрович</t>
  </si>
  <si>
    <t>33-64-78</t>
  </si>
  <si>
    <t>Мастерская
ИП Доронин С.Н.    </t>
  </si>
  <si>
    <t>Народный бульвар,79 б</t>
  </si>
  <si>
    <t>9.00-16</t>
  </si>
  <si>
    <t>Доронин             Сергей  Николаевич </t>
  </si>
  <si>
    <t>Ювелирная мастерская
ИП Липенко Ю.В. </t>
  </si>
  <si>
    <t>пр.Б.Хмельницкого,160 (2 эт. автовокзала)</t>
  </si>
  <si>
    <t>Липенко
Ю.В  </t>
  </si>
  <si>
    <t>Мастерская
ИП Суслов А.П. </t>
  </si>
  <si>
    <t> 9-18
вых.
сб.вс</t>
  </si>
  <si>
    <t>Суслов Алексей Петрович</t>
  </si>
  <si>
    <t> 53-38-08 </t>
  </si>
  <si>
    <t>Мастерская
ИП Щепочкин А.В.</t>
  </si>
  <si>
    <t>830-18
сб.10-16
вых.вс.</t>
  </si>
  <si>
    <t>Щепочкин Александр Валерьевич </t>
  </si>
  <si>
    <t>Ювелирная мастерская
ИП Нетребенко А.А    </t>
  </si>
  <si>
    <t>10-17
сб.вс. 10-15 </t>
  </si>
  <si>
    <t>Нетребенко Александр Анатольевич</t>
  </si>
  <si>
    <t>Мастерская
ИП Мясников В.П.     </t>
  </si>
  <si>
    <t>10-19
сб.10-14
вых.вс</t>
  </si>
  <si>
    <t>Мясников Владимир Павлович</t>
  </si>
  <si>
    <t>Мастерская
ИП Васильченко С.В.</t>
  </si>
  <si>
    <t>ул.Дегтярева,1 а</t>
  </si>
  <si>
    <t>Васильченко
С.В.</t>
  </si>
  <si>
    <t>Мастерская
ИП Нода А.В.    </t>
  </si>
  <si>
    <t>ул.Белгородского полка,50
м-н «Золото»</t>
  </si>
  <si>
    <t>10-19
сб.вс. 10-17 </t>
  </si>
  <si>
    <t>Нода
Андрей
Валерьевич</t>
  </si>
  <si>
    <t>Мастерская
ИП Теплинский П.И.</t>
  </si>
  <si>
    <t>ул.Победы,98</t>
  </si>
  <si>
    <t> 9-18
вых. сб.вс. </t>
  </si>
  <si>
    <t>Теплинский Петр Иванович</t>
  </si>
  <si>
    <t>Мастерская
ИП Петрачук В.Г.   </t>
  </si>
  <si>
    <t>ул.Некрасова,17</t>
  </si>
  <si>
    <t>9-18
вых.с.вс.</t>
  </si>
  <si>
    <t>Петрачук
Валентина
Григорьевич
дочь Галина </t>
  </si>
  <si>
    <t>89103231214
51-08-94д </t>
  </si>
  <si>
    <t>Сервисный центр по ремонту телефонов
ИП Кравченко    </t>
  </si>
  <si>
    <t>пр.Б.Хмельницкого, 84 </t>
  </si>
  <si>
    <t>10-20
сб.св.
10-16 </t>
  </si>
  <si>
    <t>Кравченко             Петр             Сергеевич</t>
  </si>
  <si>
    <t>57-88-57
89103215533</t>
  </si>
  <si>
    <t>Пункт по изготовлению ключей </t>
  </si>
  <si>
    <t>Линьков
Вадим
Николаевич </t>
  </si>
  <si>
    <t>Мастерская
ИП Листопадов Н.  </t>
  </si>
  <si>
    <t>ул.
Преображенская,
106 </t>
  </si>
  <si>
    <t>9-19
сб.9-13 вых.-вс. </t>
  </si>
  <si>
    <t>Листопад
Николай Михайлович</t>
  </si>
  <si>
    <t>Мастреская
ИП Гура А.В.   </t>
  </si>
  <si>
    <t>ул.
Преображенская,106 пр.Б.Хмельницкого,  130 а</t>
  </si>
  <si>
    <t>9-19 сб.9-13 вых.-вс. </t>
  </si>
  <si>
    <t>Гура            Александр Владимирович</t>
  </si>
  <si>
    <t>32-21-75                  34-96-65</t>
  </si>
  <si>
    <t>ООО "Ювелмрная мастерская "Жемчужина"   </t>
  </si>
  <si>
    <t>ул. Спортивная, 2в</t>
  </si>
  <si>
    <t>9.0-18</t>
  </si>
  <si>
    <t>Череповская Валентина Леонидовна</t>
  </si>
  <si>
    <t>37-55-62</t>
  </si>
  <si>
    <t>Ювелирная мастерская
ИП Арутюнян Р.К.</t>
  </si>
  <si>
    <t> ул. Шершнева,17 </t>
  </si>
  <si>
    <t>Арутюнян            Размик Хачатурович</t>
  </si>
  <si>
    <t>Ювелирная мастерская
ИП Морозов И.А.        </t>
  </si>
  <si>
    <t>Белгородский пр.,
87</t>
  </si>
  <si>
    <t>Морозов            Игорь                 Алексеевич </t>
  </si>
  <si>
    <t>Мастерская по ремонту электроинструмента 
"СТИН-СЕРВИС"
ИП Шабанова Е.Ю.   </t>
  </si>
  <si>
    <t>ул. Гагрина,6 а</t>
  </si>
  <si>
    <t>9-18
сб, вс- вых. </t>
  </si>
  <si>
    <t>Шабанов                  Елена Юрьевна</t>
  </si>
  <si>
    <t>34-59-60
31-80-41</t>
  </si>
  <si>
    <t>Ювелирная мастерская
ИП Вилков А.В.      </t>
  </si>
  <si>
    <t>ул. 5 Августа, 1</t>
  </si>
  <si>
    <t>Вилков Александр Валерьевич</t>
  </si>
  <si>
    <t>  58-57-34</t>
  </si>
  <si>
    <t>Мастреская
ИП Горяинов О.Н.    </t>
  </si>
  <si>
    <t>пр.Б.Хмельницкого, 131</t>
  </si>
  <si>
    <t>Горяинов              Олег             Николаевич. </t>
  </si>
  <si>
    <t>39-23-63
89103291941  </t>
  </si>
  <si>
    <t>Ювелирная мастерская
ИП Медведева Л.В.           </t>
  </si>
  <si>
    <t>10.0-19</t>
  </si>
  <si>
    <t>Медведева 
Лилия           Викторовна </t>
  </si>
  <si>
    <t>Изготовление ключей
ИП Лыков И.Ф.   </t>
  </si>
  <si>
    <t> ул. Преображенская, 106 </t>
  </si>
  <si>
    <t>9-17
Вых.вс</t>
  </si>
  <si>
    <t>Лыков
Иван
Федорович </t>
  </si>
  <si>
    <t>8.9102214412</t>
  </si>
  <si>
    <t>Ювелирная мастерская
ООО "Агат"</t>
  </si>
  <si>
    <t>ул. Попова,28</t>
  </si>
  <si>
    <t>  Кришталь Алексей Алексеевич</t>
  </si>
  <si>
    <t>8.9524319552</t>
  </si>
  <si>
    <t> Мастерская по изготовлению ключей
ИП Сергеев Ю.В.    </t>
  </si>
  <si>
    <t>ул. Победы,83б</t>
  </si>
  <si>
    <t>Сергеев 
Юрий Васильевич </t>
  </si>
  <si>
    <t>8.9155621235</t>
  </si>
  <si>
    <t>ООО "Лидер"</t>
  </si>
  <si>
    <t>Величко Вячеслав Николаевич</t>
  </si>
  <si>
    <t>8-910-320-51-61</t>
  </si>
  <si>
    <t>Мастерская "Талисман GSM" ИП Шевелев Александр Николаевич</t>
  </si>
  <si>
    <t>ул. Магистральная, 4 </t>
  </si>
  <si>
    <t>Шевелев Александр Николаевич</t>
  </si>
  <si>
    <t>8-905-173-11-11</t>
  </si>
  <si>
    <t>Ювел. мастерская ИП Панченко В.А. </t>
  </si>
  <si>
    <t> ул.Макаренко, 20</t>
  </si>
  <si>
    <t>9 18. </t>
  </si>
  <si>
    <t>Панченко Валерий Алексеевич</t>
  </si>
  <si>
    <t>Ремонт цифрового оборудования ИП Косарев</t>
  </si>
  <si>
    <t>Гражданский проспект,36</t>
  </si>
  <si>
    <t>Косарев Максим Игоревич</t>
  </si>
  <si>
    <t>Центр компьютерной поддержки СМАРСЕТ ИП Фоминых Т.Я.</t>
  </si>
  <si>
    <t>ул.Щорса,45к</t>
  </si>
  <si>
    <t>08.30-18.30 сб.10.00-15.00 вых.воскр</t>
  </si>
  <si>
    <t>Фоминых Татьяна Яковлевна</t>
  </si>
  <si>
    <t>52-13-44</t>
  </si>
  <si>
    <t>ул.Щорса,38</t>
  </si>
  <si>
    <t>52-13-44  58-59-58</t>
  </si>
  <si>
    <t>Сервисный центр "ОЛДЛАБ"                    ИП Кобзарь В.В</t>
  </si>
  <si>
    <t>пр.Б.Хмельницкого, 133в, оф.001</t>
  </si>
  <si>
    <t>9-18 сб. 10-14 вс.-вых</t>
  </si>
  <si>
    <t>Кобзарь Владимир Васильевич</t>
  </si>
  <si>
    <t>36-44-73,   26-28-16 920.2094499</t>
  </si>
  <si>
    <t>Сервисный центр "Update"  ИП Евстратова Н.И   </t>
  </si>
  <si>
    <t>Евстратова Наталья Ивановна</t>
  </si>
  <si>
    <t>8.9103250506</t>
  </si>
  <si>
    <t>Авторизованный Сервисный Центр "Секрет Сервис" ООО Секрет Сервис"</t>
  </si>
  <si>
    <t>ул.Белгородского полка, 49а</t>
  </si>
  <si>
    <t> ул.Белгородского полка, 49а</t>
  </si>
  <si>
    <t>10.00-20.00 сб 11.00-17.00 вых.вс.</t>
  </si>
  <si>
    <t>Кириченко Петр Николаевич</t>
  </si>
  <si>
    <t>21-91-92</t>
  </si>
  <si>
    <t>Сервисный центр «Кофеварка»</t>
  </si>
  <si>
    <t>ул. Будённого, 3</t>
  </si>
  <si>
    <t>Галеев Рустам Анварович</t>
  </si>
  <si>
    <t>8-951-132-13-33</t>
  </si>
  <si>
    <t>Сервисная компания «Комп-Сервис»</t>
  </si>
  <si>
    <t>Пн-Пт с 11:00 до 19:00, Сб с 11:00 до 16:00</t>
  </si>
  <si>
    <t>Кутькин Эдуард Николаевич</t>
  </si>
  <si>
    <t>8-910-320-39-35</t>
  </si>
  <si>
    <t>Ремонт бытовой техники «Быстросервис 31»</t>
  </si>
  <si>
    <t>ул. Щорса, 38</t>
  </si>
  <si>
    <t>Шубин Дмитрий Юрьевич</t>
  </si>
  <si>
    <t>8-951-146-64-52</t>
  </si>
  <si>
    <t>Сервисный центр по ремонту цифровой техники «Remax»</t>
  </si>
  <si>
    <t>Пн-Пт с 10:00 до 18:00, Сб-Вс с 10:00 до 16:00</t>
  </si>
  <si>
    <t>8-904-096-06-06</t>
  </si>
  <si>
    <t>Мастерская по ремонту ювелирных изделий</t>
  </si>
  <si>
    <t>Пн-Пт с 09:00 до 17:30, Сб с 09:00 до 14:00</t>
  </si>
  <si>
    <t>8-980-374-70-27</t>
  </si>
  <si>
    <t>Южный мост сервисная служба</t>
  </si>
  <si>
    <t>ул. Костюкова, 37</t>
  </si>
  <si>
    <t>пн-пт 09:00–18:00</t>
  </si>
  <si>
    <t>8(904) 090-96-94,
 8(951) 151-61-60</t>
  </si>
  <si>
    <t>Ремонтная мастерская техники </t>
  </si>
  <si>
    <t>ул. 60 лет Октября, д. 1</t>
  </si>
  <si>
    <t>пн-пт 09:00–19:00; сб 10:00–15:00</t>
  </si>
  <si>
    <t>ИП Макаров Алексей Сергеевич</t>
  </si>
  <si>
    <t>51-22-27</t>
  </si>
  <si>
    <t>Ремонтная мастерская «Ноутбук-центр»</t>
  </si>
  <si>
    <t>ул. Губкина, д. 35</t>
  </si>
  <si>
    <t>ИП Чаплин Александр Владимирович</t>
  </si>
  <si>
    <t>Ремонт бытовой техники «Бел-сервис» </t>
  </si>
  <si>
    <t>ул. Губкина, д. 54</t>
  </si>
  <si>
    <t>ИП Богушева Е.И.</t>
  </si>
  <si>
    <r>
      <rPr>
        <sz val="11"/>
        <rFont val="Times New Roman"/>
      </rPr>
      <t>«Техмастер»</t>
    </r>
    <r>
      <rPr>
        <sz val="12"/>
        <rFont val="Times New Roman"/>
      </rPr>
      <t xml:space="preserve"> Ремонт компьютеров, сотовых телефонов</t>
    </r>
  </si>
  <si>
    <r>
      <rPr>
        <sz val="11"/>
        <rFont val="Times New Roman"/>
      </rPr>
      <t xml:space="preserve">10.00-19.00 (пн-пт) </t>
    </r>
    <r>
      <rPr>
        <sz val="12"/>
        <rFont val="Times New Roman"/>
      </rPr>
      <t>10.00-18.00(сб,вс)</t>
    </r>
  </si>
  <si>
    <t>Котельников Алексей Федорович</t>
  </si>
  <si>
    <t>8-919-281-48-48</t>
  </si>
  <si>
    <t xml:space="preserve">4. Изготовление и ремонт мебели           </t>
  </si>
  <si>
    <t>Белгородская мебельная фабрика
ЗАО "Мебельбыт"</t>
  </si>
  <si>
    <t>пер.4 Волчанский, 19 *(магазин пр.Б.Хмельницкого, 84) </t>
  </si>
  <si>
    <t>8-12
13-17
вых. сб. вс. </t>
  </si>
  <si>
    <t>Щербаченко Сергей Евгеньевич           
Зам. дир. Александр Павлович</t>
  </si>
  <si>
    <t> пр.56-81-63
21-30-86ф.
21-77-14</t>
  </si>
  <si>
    <t>Изготовление мебели
ИП Гончаров Г.К.  </t>
  </si>
  <si>
    <t>ул.Конева,2  пав. 2</t>
  </si>
  <si>
    <t>9-18.00</t>
  </si>
  <si>
    <t>Гончаров Георгий
Кузьмич  </t>
  </si>
  <si>
    <t>43-42-07</t>
  </si>
  <si>
    <t>Салон "Мебель Сити" ООО "Белмебель"</t>
  </si>
  <si>
    <t> Конева, 1а</t>
  </si>
  <si>
    <t>10-19
вс.
10-16 </t>
  </si>
  <si>
    <t>Комиссаров 
Дмитрий Александрович</t>
  </si>
  <si>
    <t>32-73-87
31-54-84ф
б 34-92-09          </t>
  </si>
  <si>
    <t>Салон "Мебель Сити" ООО "Белмебель"
(цех – 20 чел. ул.Промышленная,17   </t>
  </si>
  <si>
    <t>ул.Конева,1 а
произв.-во: ул. Промышленная, 17 </t>
  </si>
  <si>
    <t>Комиссаров 
Дмитрий Александрович </t>
  </si>
  <si>
    <t>32-14-95
с43-42-07
оф 53-79-35
34-00-40ф. </t>
  </si>
  <si>
    <t>Салон "Мебель Сити" ООО "Белмебель" </t>
  </si>
  <si>
    <t>ул.Щорса,8 г произв.-во: ул. Промышленная, 17 </t>
  </si>
  <si>
    <t>20-17-84</t>
  </si>
  <si>
    <t>ООО "Дармебель" </t>
  </si>
  <si>
    <t>2-й Пер.Карьерный,10</t>
  </si>
  <si>
    <t>9-17 .00</t>
  </si>
  <si>
    <t>Рудынский
Дмитрий Александрович  </t>
  </si>
  <si>
    <t>т. 35-59-36
Факс.25-59-36</t>
  </si>
  <si>
    <t>Мастерская по изготовлению и сборке мебели "Наш стиль" ИП Фёдоров Д.С.  </t>
  </si>
  <si>
    <t> ул. Сумская,12
Гостёнская, 5 </t>
  </si>
  <si>
    <t> ул. Сумская,12
Гостёнская,5 </t>
  </si>
  <si>
    <t>Федоров Дмитрий Станиславович
Наталья Владимировна </t>
  </si>
  <si>
    <t>36-26-24</t>
  </si>
  <si>
    <t>Мастерская
ИП Юнусов С.К. </t>
  </si>
  <si>
    <t>3-ий Портовый пер.,6 </t>
  </si>
  <si>
    <t>Юнусов Сергей Карамович  </t>
  </si>
  <si>
    <t> 34-57-43, 8-960-636-68-81</t>
  </si>
  <si>
    <t>ООО «Катюша» </t>
  </si>
  <si>
    <t>ул.Сумская,12 (юр.ад. ул.2-ая Центральная,2) </t>
  </si>
  <si>
    <t> 9-18
вых. сб.,вс. </t>
  </si>
  <si>
    <t>Недопекин Андрей Владими    рович   Людмила Владимировна </t>
  </si>
  <si>
    <t>8-910-745-87-03  </t>
  </si>
  <si>
    <t>Мебельный цех
ИП Натачиев Ю.Н. </t>
  </si>
  <si>
    <t>ул.Речная,51 а (дом.ул.Садовая,
92/23) </t>
  </si>
  <si>
    <t> 8-17
вых. сб.,вс. </t>
  </si>
  <si>
    <t>Натачиев Юрий Николаевич
Елена Викторовна</t>
  </si>
  <si>
    <t>207-268                 б.21-52-32
ф.207-269 </t>
  </si>
  <si>
    <t>Мебельный цех
ИП Пушкарев М.В.</t>
  </si>
  <si>
    <t> промышленный проезд,3, стр.19 (цех)</t>
  </si>
  <si>
    <t>9.0-18.0</t>
  </si>
  <si>
    <t>Пушкарев
Михаил
Валентинович </t>
  </si>
  <si>
    <t>34-01-65
37-12-75 </t>
  </si>
  <si>
    <t>Мебельный цех
 ИП Афанасьева    </t>
  </si>
  <si>
    <t>ул.Широкая,59/5</t>
  </si>
  <si>
    <t>9-21 вых. сб.,вс. </t>
  </si>
  <si>
    <t>Афанасьева Наталья Евгеньевна  </t>
  </si>
  <si>
    <t>37-01-07 
89103628954
89107456172</t>
  </si>
  <si>
    <t>ООО
"АртМебельПро"</t>
  </si>
  <si>
    <t>ул. Королева, 2 а  оф102 </t>
  </si>
  <si>
    <t>9-18
пер.
13-14 </t>
  </si>
  <si>
    <t>Буртулакин
Александр Николаевич
Вален Спиридонович </t>
  </si>
  <si>
    <t>52-20-49 </t>
  </si>
  <si>
    <t>Мебель на заказ ИП Кулиева Н.В. </t>
  </si>
  <si>
    <t>ул.Промышленная, 15а </t>
  </si>
  <si>
    <t>Кулиева
Наталья
Викторовна </t>
  </si>
  <si>
    <t>8-915-524-94-68</t>
  </si>
  <si>
    <t>ООО "Пинск-Грев Белгород"   </t>
  </si>
  <si>
    <t>ул.К.Заслонова,197 (прием заказов рынок «Спутник»)
Прмышленная, 15</t>
  </si>
  <si>
    <t>ул.К.Заслонова,197 (прием заказов рынок «Спутник»)
Промышленная, 15</t>
  </si>
  <si>
    <t>9.00-20</t>
  </si>
  <si>
    <t>Чеботарев
Юрий Иванович</t>
  </si>
  <si>
    <t>21-11-89
505-108
8-905-673-46-88
357489-90</t>
  </si>
  <si>
    <t>Корпусная мебель на заказ ИП Агаркова Н.И.</t>
  </si>
  <si>
    <t>ул. Архиерейская, 2а</t>
  </si>
  <si>
    <t>10.30-18.30</t>
  </si>
  <si>
    <t>Агаркова Наталья Игоревна</t>
  </si>
  <si>
    <t>8-920-567-90-49</t>
  </si>
  <si>
    <t>Производство мебели   ИП Логвинова О.И.</t>
  </si>
  <si>
    <t>ул. Везельская, 81а</t>
  </si>
  <si>
    <t>09.00-17.00 вых. сб. вс.</t>
  </si>
  <si>
    <t>Логвинова Ольга Ивановна</t>
  </si>
  <si>
    <t> 8-920-588-11-00</t>
  </si>
  <si>
    <t xml:space="preserve">Мебельное ателье «Девим» 
</t>
  </si>
  <si>
    <t>ТЦ «Заря»
ул. Макаренко, 20, 2 этаж; 83А, 97 модуль</t>
  </si>
  <si>
    <t>9:00-20:00</t>
  </si>
  <si>
    <t>+7‒920‒555‒12‒27</t>
  </si>
  <si>
    <t>ООО Мебельная фабрика «Белкухня»</t>
  </si>
  <si>
    <t>ул. Ворошилова 2а</t>
  </si>
  <si>
    <t>пн-пт 09:00–17:00</t>
  </si>
  <si>
    <t>Шаповалов Иван Иванович</t>
  </si>
  <si>
    <t>8-926-811-65-55, 55-75-92</t>
  </si>
  <si>
    <t>5. Химическая чистка и крашение, услуги прачечных</t>
  </si>
  <si>
    <t>Химчистка "Снежинка"
ИП Демидова О.И.</t>
  </si>
  <si>
    <t>ул.Садовая, 61 а </t>
  </si>
  <si>
    <t>8-12
13-19
сб.8-15
8-20
вс. 8-16 </t>
  </si>
  <si>
    <t>Демидова Ольга Ивановна</t>
  </si>
  <si>
    <t>26-03-01,  ф 26-28-35 </t>
  </si>
  <si>
    <t>Химчистка
ООО "Мегасервис"</t>
  </si>
  <si>
    <t>ул.Преображенская,  106</t>
  </si>
  <si>
    <t> 8-18
сб.9-15
вых. вс.</t>
  </si>
  <si>
    <t>Шварева Валентина Анатольевна, Шварев Василий Сергеевич</t>
  </si>
  <si>
    <t>32-13-30
35-63-16, (35-39-42 33-67- 17 -уч)</t>
  </si>
  <si>
    <t>ООО 
"Немецкая химчистка"</t>
  </si>
  <si>
    <t>ул.Королева,2</t>
  </si>
  <si>
    <t>9-19
вс.
9-14</t>
  </si>
  <si>
    <t>Дударев Владимир Николаевич</t>
  </si>
  <si>
    <t>52-25-52 ф.</t>
  </si>
  <si>
    <t>Химчистка "Экспрессо"
ИП Жевмерев В.С. </t>
  </si>
  <si>
    <t>8-18
сб.
8-16
вых.-вс. </t>
  </si>
  <si>
    <t>Жевмерев
Виктор Сергей</t>
  </si>
  <si>
    <t>53-06-89</t>
  </si>
  <si>
    <t>Мастерская "Соня"
ООО "Дуплекс"</t>
  </si>
  <si>
    <t>пр.Б.Хмельницкого 84 (юр.ад.
пр.Б.Хмельницкого,137 оф.30)</t>
  </si>
  <si>
    <t>9-19
сб.
9-15 </t>
  </si>
  <si>
    <t>Селюков Владимир Николаевич </t>
  </si>
  <si>
    <t>20-03-04, 50-01-84   20-03-63</t>
  </si>
  <si>
    <t>Химчистка "Радуга+"
ИП Курлова Ю.А.</t>
  </si>
  <si>
    <t>ул. Широкая, 63</t>
  </si>
  <si>
    <t>Курлова Юлия Александровна(декрет), Курлов Артем Викторович зам.</t>
  </si>
  <si>
    <t> 21-39-83</t>
  </si>
  <si>
    <t>Химчистка - прачечная ООО "Лаура"</t>
  </si>
  <si>
    <t>ул.Чумичова,30</t>
  </si>
  <si>
    <t>8-15; 14-20</t>
  </si>
  <si>
    <t>Мороз Анжелика Валерьевна</t>
  </si>
  <si>
    <t>42-51-13</t>
  </si>
  <si>
    <t>Прачечная
ИП Карабельникова В.В.</t>
  </si>
  <si>
    <t>пр.Ватутина,2 а </t>
  </si>
  <si>
    <t>8-20   вых-вс  </t>
  </si>
  <si>
    <t>Карабельникова Вера Владимировна</t>
  </si>
  <si>
    <t>50-99-61 
50-99-54 89103291080</t>
  </si>
  <si>
    <t>Мини-прачечная "Калипсо"
ИП Сир А.А.  </t>
  </si>
  <si>
    <t>ул. Циолковского,25</t>
  </si>
  <si>
    <t>9-20
Вых вс</t>
  </si>
  <si>
    <t>Сир 
Анна Александровна </t>
  </si>
  <si>
    <t>890660649-69</t>
  </si>
  <si>
    <t>Пр.пункт  ООО«Немецкая химчистка» </t>
  </si>
  <si>
    <t>пр.Славы, 65/36</t>
  </si>
  <si>
    <t>Дехнич
Виталий Дмитриевич </t>
  </si>
  <si>
    <t>52-25-52</t>
  </si>
  <si>
    <t>Пр.пункт ООО «БМТ-Сервис»  </t>
  </si>
  <si>
    <t>ул.Преображенская 
63 а </t>
  </si>
  <si>
    <t> 10-19
вс.
10-16 </t>
  </si>
  <si>
    <t>Тымин
Юрий Владимирович </t>
  </si>
  <si>
    <t>32-05-35 </t>
  </si>
  <si>
    <t>Приемный пункт Еврохимчистка, ИП Жевмерев В.С.</t>
  </si>
  <si>
    <t>пр.Б.Хмельницкого 130 а </t>
  </si>
  <si>
    <t> 9-17
вых.
сб.,вс. </t>
  </si>
  <si>
    <t>Жевмерев В.С.</t>
  </si>
  <si>
    <t> 34-07-89, 53‒06‒89, 89103229249 </t>
  </si>
  <si>
    <t>Приемный пункт х/ч "Снежинка"
ООО "Снежинка"</t>
  </si>
  <si>
    <t>с 10 до 20</t>
  </si>
  <si>
    <t>Демидова Ольга          Ивановна</t>
  </si>
  <si>
    <t>26-28-35 </t>
  </si>
  <si>
    <t>пр Б.Хмельницкого, 137</t>
  </si>
  <si>
    <t>с 10 до 22</t>
  </si>
  <si>
    <t> ул.  Щорса,.8 н</t>
  </si>
  <si>
    <t>с 9 до 20</t>
  </si>
  <si>
    <t>ул.Попова,34</t>
  </si>
  <si>
    <t>26-28-35</t>
  </si>
  <si>
    <t>Приемный пункт
 «Радуга+»
ИП Курлова Ю.А.</t>
  </si>
  <si>
    <t>ул. Белгородского полка,34</t>
  </si>
  <si>
    <t>с 9 до19 </t>
  </si>
  <si>
    <t>Курлова Юлия Александровна</t>
  </si>
  <si>
    <t>21-39-83 </t>
  </si>
  <si>
    <t>ул. Чумичова, 62 а</t>
  </si>
  <si>
    <t>10-20
С.В.
10-16 </t>
  </si>
  <si>
    <t> 21-39-83 </t>
  </si>
  <si>
    <t>Приемный пункт
"Радуга+" ИП Курлова Ю.А.</t>
  </si>
  <si>
    <t>ул.Губкина,17</t>
  </si>
  <si>
    <t>8до15</t>
  </si>
  <si>
    <t>ул. Спортивная,2 в</t>
  </si>
  <si>
    <t>10-20
С.В.
10-16</t>
  </si>
  <si>
    <t>ул.  Гостёнская,10</t>
  </si>
  <si>
    <t>Приёмный пункт ИП Жевмерев В.</t>
  </si>
  <si>
    <t>Народный бул.,70</t>
  </si>
  <si>
    <t>9 до 19</t>
  </si>
  <si>
    <t>Жевмерев Виктор Сергеевич</t>
  </si>
  <si>
    <t>33-65-58</t>
  </si>
  <si>
    <t>Приёмный пункт             ООО "Лаура"</t>
  </si>
  <si>
    <t>ул.Дегтярёва, 1а</t>
  </si>
  <si>
    <t>10-20 пер.13-14.</t>
  </si>
  <si>
    <t>Приёмный пункт   ООО "Снежинка"</t>
  </si>
  <si>
    <t>ул.Попова, 34</t>
  </si>
  <si>
    <t> ул.  Макаренко, 20​</t>
  </si>
  <si>
    <t>Химчистка Faml</t>
  </si>
  <si>
    <t>г. Белгород, ул. Гостенская, 16</t>
  </si>
  <si>
    <t>10:00 -20:00</t>
  </si>
  <si>
    <t>Федорченко Владимир Павлович</t>
  </si>
  <si>
    <t>8(919) 225-11-16</t>
  </si>
  <si>
    <t>Прачечная Big Wash</t>
  </si>
  <si>
    <t>Пр. Б. Хмельницкого, 82</t>
  </si>
  <si>
    <t>10-00-21-00</t>
  </si>
  <si>
    <t>8 (800) 505-00-06</t>
  </si>
  <si>
    <t>6. Ремонт и строительство жилья и других построек</t>
  </si>
  <si>
    <t>Ремонт кровли 
ООО "Мир кровли" Григорьев Р.В. </t>
  </si>
  <si>
    <t> ул.Вокзальная,  33 а   опт. склад
пр..Ватутина,5 стол заказов</t>
  </si>
  <si>
    <t>9-18
вых.вс</t>
  </si>
  <si>
    <t>  Григорьев
 Виталий Семенович учр.дир. дир Григорьев 
Роман Витальевич</t>
  </si>
  <si>
    <t>27-88-69
89202017007 
25-98-25д. летн. пер.
33-74-09ф.
33-80-70 21-57-66 </t>
  </si>
  <si>
    <t>"БелДорсМеталл"
ИП Рощина Г.К.   </t>
  </si>
  <si>
    <t>ул. Мичурина,           62 а
оф. 102 </t>
  </si>
  <si>
    <t>9-18
сб. 
9-16
вых. вс </t>
  </si>
  <si>
    <t>Рощина
Галина Карловна
и.о.Елена Анатольевна</t>
  </si>
  <si>
    <t>26-82-69</t>
  </si>
  <si>
    <t>ООО "Металлострой-сервис"</t>
  </si>
  <si>
    <r>
      <rPr>
        <sz val="10"/>
        <rFont val="Times New Roman"/>
      </rPr>
      <t xml:space="preserve">
</t>
    </r>
    <r>
      <rPr>
        <sz val="11"/>
        <rFont val="Times New Roman"/>
      </rPr>
      <t>производство ул.Чичерина, 1е</t>
    </r>
  </si>
  <si>
    <t>8-17
вых. сб.,вс. </t>
  </si>
  <si>
    <t>Медведев Михаил Григорьевич
б. Ольга Михайловна  </t>
  </si>
  <si>
    <t>34-53-25ф.
22-16-67
22-02-86
22-00-94 б</t>
  </si>
  <si>
    <t>ООО "Белстрой монтаж"
ИП Власенко В.Н  </t>
  </si>
  <si>
    <t>ул.Волчанская,
163 а</t>
  </si>
  <si>
    <t>9-18
вых.
сб., вс</t>
  </si>
  <si>
    <t>Власенко Валентин Николаевич
Наталья  Александровна</t>
  </si>
  <si>
    <t>37-57-28
оф339-320</t>
  </si>
  <si>
    <t>пр.п. Народный 
б-р, 70</t>
  </si>
  <si>
    <t>9-18
вых.
сб., вс. </t>
  </si>
  <si>
    <r>
      <rPr>
        <sz val="10"/>
        <rFont val="Times New Roman"/>
      </rPr>
      <t xml:space="preserve">
</t>
    </r>
    <r>
      <rPr>
        <sz val="11"/>
        <rFont val="Times New Roman"/>
      </rPr>
      <t>32-33-64 р
89103213376,          56-99-63</t>
    </r>
  </si>
  <si>
    <t>Металлические двери
ООО "Амикс"</t>
  </si>
  <si>
    <t>Промышленный проъезд, 3 цех 30</t>
  </si>
  <si>
    <t>8-18
пер. 13-14 </t>
  </si>
  <si>
    <t>Мощинский Николай Иванович </t>
  </si>
  <si>
    <t>78-26-16цех 
500-725  н.и.           52-66-20 </t>
  </si>
  <si>
    <t>Окна и двери 
ООО "Идеал-Плюс"</t>
  </si>
  <si>
    <t>производство ул.К.Заслонова,92)</t>
  </si>
  <si>
    <t>9-18
сб.10-15 вых. вс. </t>
  </si>
  <si>
    <t>Кизилов 
Виталий Виктор
бух Юлия Серг </t>
  </si>
  <si>
    <t> 50-53-35</t>
  </si>
  <si>
    <t>Строительная компания ООО «СтройДизайн»</t>
  </si>
  <si>
    <t>ул. Архиерейская, 4а, оф. 41</t>
  </si>
  <si>
    <t>Пн-пт: с 9.00 до 18.00</t>
  </si>
  <si>
    <t>Шерстюк Сергей Александрович</t>
  </si>
  <si>
    <t>73-23-72,              8905172-88-66</t>
  </si>
  <si>
    <t>Металлические двери "Дормастер"
ИП Хидьгора А.В.</t>
  </si>
  <si>
    <r>
      <rPr>
        <sz val="10"/>
        <rFont val="Times New Roman"/>
      </rPr>
      <t xml:space="preserve">
</t>
    </r>
    <r>
      <rPr>
        <sz val="11"/>
        <rFont val="Times New Roman"/>
      </rPr>
      <t>цех- ул. Ворошилова,2 а  </t>
    </r>
  </si>
  <si>
    <t> 9-18
(9-17)
сб. 9-14,
вс.вых.</t>
  </si>
  <si>
    <t>Хидьгора Алексей Витальевич,
Татьяна Петр.б
Вера Егор  гл.б</t>
  </si>
  <si>
    <t> 57-80-34
37-58-22
53-22-07
578-300 г б</t>
  </si>
  <si>
    <t>Мастерская
ИП Позднеев Е.С.</t>
  </si>
  <si>
    <t>Михайловское шоссе, 27 а</t>
  </si>
  <si>
    <t>8-17
вых.
сб.вс</t>
  </si>
  <si>
    <t> Позднеев
Евгений
Святославович </t>
  </si>
  <si>
    <t>89103608148,          37-00-15 </t>
  </si>
  <si>
    <t>ООО "Металлдверь-Сервис"</t>
  </si>
  <si>
    <t>Народный бульвар,70
(производство ул.Ворошилова</t>
  </si>
  <si>
    <t> Корчаг Сергей Валерьевич
Ольга Евгеньев.</t>
  </si>
  <si>
    <t>33-83-82</t>
  </si>
  <si>
    <t>Металлические двери
ИП Бобрик Сергей Николаевич</t>
  </si>
  <si>
    <t>Михайловское шоссе,5 (произв-во)
(выставочные залы – пр.Б.Хмельницкого,131, офис 24;
ул.Королева, 2 а, 205 </t>
  </si>
  <si>
    <t> 9-20
сб.вс. 9-20 </t>
  </si>
  <si>
    <t>Бобрик Сергей Николаевич</t>
  </si>
  <si>
    <t>31-62-45
52-89-18
8-908-781-43-41 </t>
  </si>
  <si>
    <t>ООО "Релстрой-ресурс"</t>
  </si>
  <si>
    <t>ул.5-ый Заводской пер.,13 а (2 эт.) цех</t>
  </si>
  <si>
    <t>  8-17
сб.
вых. вс </t>
  </si>
  <si>
    <t> Пуль
Виталий Николаевич </t>
  </si>
  <si>
    <t>37-53-88
(34-31-05)</t>
  </si>
  <si>
    <t>ООО "Мир дверей"
ИП Пентковский</t>
  </si>
  <si>
    <t>пр.Б.Хмельницкого,134 офис
ул. Новая,42 а</t>
  </si>
  <si>
    <t> 9-18
10-14, сб. 
вс. вых </t>
  </si>
  <si>
    <t>Пентковский Владимир Павлович </t>
  </si>
  <si>
    <t>34-41-64
8-910-324-40-31</t>
  </si>
  <si>
    <t>ООО "Мир дверей и окон" 
ИП Лукинов С.В </t>
  </si>
  <si>
    <t>Народный бульвар,57 офис цех Промышленная, 9б</t>
  </si>
  <si>
    <t>9-18
сб.,вс. 10-16 </t>
  </si>
  <si>
    <t> Лукинов
Сергей Владимирович
Рединский Мих</t>
  </si>
  <si>
    <t> 32-24-76
32-71-51 оф316-465 31-64-66</t>
  </si>
  <si>
    <t>Мастерская  ООО "Торгсервис"</t>
  </si>
  <si>
    <t>ул.Щорса,17а</t>
  </si>
  <si>
    <t>10-18
вых.
сб.,вс</t>
  </si>
  <si>
    <t xml:space="preserve">Шевцов Александр Павлович </t>
  </si>
  <si>
    <t>Мастерская ИП Васильков В.В.     </t>
  </si>
  <si>
    <t>ул.Железнодорожная, 133</t>
  </si>
  <si>
    <t> 9-18
сб.9-13</t>
  </si>
  <si>
    <t>Васильков В.В.</t>
  </si>
  <si>
    <t>  "ПВХ -Белгород" 
 ИП Ильин С.В.</t>
  </si>
  <si>
    <t>пр.Славы,9 в</t>
  </si>
  <si>
    <t> 9-18
сб.10-14</t>
  </si>
  <si>
    <t>Ильин
Сергей Владимирович </t>
  </si>
  <si>
    <t>27-34-45 </t>
  </si>
  <si>
    <t>Прием заказов
ИП Бурменский О.Г.</t>
  </si>
  <si>
    <t>ул. 50-летия Белгородской области,19 </t>
  </si>
  <si>
    <t>10.0-20</t>
  </si>
  <si>
    <t>Бурменский
Олег Геннадьевич </t>
  </si>
  <si>
    <t>32-74-25 </t>
  </si>
  <si>
    <t>ООО "Рисал"</t>
  </si>
  <si>
    <t>ул.Рабочая,4 (площадка завода "Фрез") </t>
  </si>
  <si>
    <t>9-18
вых. сб.,вс. </t>
  </si>
  <si>
    <t>Римарев
Игорь
Геннадьевич </t>
  </si>
  <si>
    <t>21-15-10
21-33-86
ф20-72-72 </t>
  </si>
  <si>
    <t>Цех по изгот. изделий из ПВХ
ИП Клименко В.М.</t>
  </si>
  <si>
    <t>ул. 60 лет Октября,1, каб.5</t>
  </si>
  <si>
    <t>Клименко Виктор Михайлович </t>
  </si>
  <si>
    <t>Окна Сервис
ИП Клименко В.М.</t>
  </si>
  <si>
    <t>Бульвар Юности,27</t>
  </si>
  <si>
    <t xml:space="preserve">58-30-77
</t>
  </si>
  <si>
    <t>Пластиковые окна и двери 
ООО «Ваши Окна» </t>
  </si>
  <si>
    <t>ул. Менделеева,18 оф.1     (цех  ул.Везельская, 109 –  106кв.м.)</t>
  </si>
  <si>
    <t>9.00 - 20</t>
  </si>
  <si>
    <t>Головков Вячеслав 
Иванович</t>
  </si>
  <si>
    <t>34-02-04
22-77-32
34-01-31ф</t>
  </si>
  <si>
    <t>Пластиковые окна "Аккабад"</t>
  </si>
  <si>
    <t> пр. Ватутина,16 а
(цех – 56 кв.м.) </t>
  </si>
  <si>
    <t>10.00-19</t>
  </si>
  <si>
    <t> Маслов
Александр Николаевич</t>
  </si>
  <si>
    <t> 37-02-03</t>
  </si>
  <si>
    <t>ООО "Лекс"</t>
  </si>
  <si>
    <t>ул. Чумичова,    62 а </t>
  </si>
  <si>
    <t>9.00-18     вых. сб.вс.</t>
  </si>
  <si>
    <t>Виноградов Дмитрий Станиславович      Светлана  Ивановна</t>
  </si>
  <si>
    <t> 32-62-13                                  </t>
  </si>
  <si>
    <t>ул.Мичурина, 56, оф. 240
цех г. Строитель</t>
  </si>
  <si>
    <t>Виноградов Дмитрий Станиславович  </t>
  </si>
  <si>
    <t>26-52-56  </t>
  </si>
  <si>
    <t>ул. Щорса, 36 а</t>
  </si>
  <si>
    <t>521-00-52</t>
  </si>
  <si>
    <t>ООО "Синтез"</t>
  </si>
  <si>
    <t>ул.Чехова,1</t>
  </si>
  <si>
    <t>Лазаренкова Оксана Аркадьевна
Умников Александр Викторович </t>
  </si>
  <si>
    <t>59-31-00
37-85-32 </t>
  </si>
  <si>
    <t>«Оконные технологии»
ИП Минаев О.В </t>
  </si>
  <si>
    <t>пр.Славы,23</t>
  </si>
  <si>
    <t>  9-19                сб.10-16 вых.вс. </t>
  </si>
  <si>
    <t>Минаев
Олег Вячеславович</t>
  </si>
  <si>
    <t>33-77-14 33-38-88</t>
  </si>
  <si>
    <t>Сервисный центр "Экотепло"
ООО "ИтаБел"</t>
  </si>
  <si>
    <t>ул. Преображенская,
82 </t>
  </si>
  <si>
    <t>9-19
с. 9-17
вых.вс. </t>
  </si>
  <si>
    <t>Гончаров
Сергей
Юрьевич </t>
  </si>
  <si>
    <t> 32-15-66
35-65-51</t>
  </si>
  <si>
    <t>Приемный пункт ООО "Империя окон"</t>
  </si>
  <si>
    <t>Народный бул., 43</t>
  </si>
  <si>
    <t>9-18          сб. 9-16 вых.вс.</t>
  </si>
  <si>
    <t>Щербатый Николай Владимирович</t>
  </si>
  <si>
    <t>33-93-63
37-20-40 </t>
  </si>
  <si>
    <t>ООО "ТД"Хафнер"</t>
  </si>
  <si>
    <t>пр.Славы,20</t>
  </si>
  <si>
    <t>9-13;
14-18</t>
  </si>
  <si>
    <t>Сериков
Алексей 
Иванович</t>
  </si>
  <si>
    <t> 21-72-72
33-30-14
21-50-67 , 746-100ф</t>
  </si>
  <si>
    <t>пр.Б.Хмельницкого ст."Энергомаш"</t>
  </si>
  <si>
    <t>9-19
с 9-17
в 9-16</t>
  </si>
  <si>
    <t>21-72-73 до 16-00</t>
  </si>
  <si>
    <t>ул.Буденного, 6</t>
  </si>
  <si>
    <t xml:space="preserve">9-19
с 9-17
в 9-16
</t>
  </si>
  <si>
    <t>53-61-12</t>
  </si>
  <si>
    <t>Прием заказов и изготовл. Окон из ПВХ                          ИП Гричихин В.В.   </t>
  </si>
  <si>
    <t>ул. Королева, 2 а</t>
  </si>
  <si>
    <t>Гричихин Вячеслав Владимирович </t>
  </si>
  <si>
    <t>55-12-64
52-75-00</t>
  </si>
  <si>
    <t>ООО "Хафнер Белогорья"</t>
  </si>
  <si>
    <t>ул. Королева, 9 а
(Линия) </t>
  </si>
  <si>
    <t>  10-19</t>
  </si>
  <si>
    <t>  Попов Сергей Леонидович </t>
  </si>
  <si>
    <t> 50-52-62</t>
  </si>
  <si>
    <t>ул. Коммунальная, 2</t>
  </si>
  <si>
    <t>8.00-17.00</t>
  </si>
  <si>
    <t>Попов Сергей Леонидович </t>
  </si>
  <si>
    <t>50-51-99
56-91-10</t>
  </si>
  <si>
    <t>ул. Попова, 23</t>
  </si>
  <si>
    <t>9.0-19.0</t>
  </si>
  <si>
    <t>33-87-33
31-81-22</t>
  </si>
  <si>
    <t>ООО "Алюстар"</t>
  </si>
  <si>
    <t>бул. Юности, 5 б
(Гулливер)</t>
  </si>
  <si>
    <t>10-14;
15-19
с.10-17
вых.вс  </t>
  </si>
  <si>
    <t>Черкаска
 Елена Витальевна</t>
  </si>
  <si>
    <t>53-03-75 </t>
  </si>
  <si>
    <t>мастерская             резка стекла              ИП Богданов И.В.</t>
  </si>
  <si>
    <t>ул. Студенческая,   17 в</t>
  </si>
  <si>
    <t>ул. Студенческая, 17 в</t>
  </si>
  <si>
    <t>Богданов  Иван Васильевич</t>
  </si>
  <si>
    <t>58-97-23</t>
  </si>
  <si>
    <t>Компания "Новые окна" ИП Польский И.Н.</t>
  </si>
  <si>
    <t>пр. Б. Хмельницкого, 90</t>
  </si>
  <si>
    <t> 9-18            вых. суб., вс</t>
  </si>
  <si>
    <t>Польский Игорь Николаевич</t>
  </si>
  <si>
    <t>31-37-11</t>
  </si>
  <si>
    <t>Мастерская "Двери Миллениум"
ИП Черных А.С. </t>
  </si>
  <si>
    <t>ул. Восточная,71</t>
  </si>
  <si>
    <t>Черных
Андрей Сергеевич </t>
  </si>
  <si>
    <t>57-88-89
37-58-89
22-09-40ф
35-35-74
33-18-33</t>
  </si>
  <si>
    <t>ООО "Академия ремонта Адмирал"</t>
  </si>
  <si>
    <t>ул. Лермонтова, 9а</t>
  </si>
  <si>
    <t>Жидяев Александр Николаевич</t>
  </si>
  <si>
    <t>37-12-20, 8-910-220-22-88</t>
  </si>
  <si>
    <t>магазин "Мир окон" ИП Глушач Е.В.</t>
  </si>
  <si>
    <t>бул. Народный,д.57</t>
  </si>
  <si>
    <t>Глушач Евгения Вячеславовна</t>
  </si>
  <si>
    <t>53-87-68</t>
  </si>
  <si>
    <t>ООО "Планета потолков"</t>
  </si>
  <si>
    <t>ул. Харьковская, 34</t>
  </si>
  <si>
    <t>Титков Александр Олегович</t>
  </si>
  <si>
    <t>37-37-47 37-55-11</t>
  </si>
  <si>
    <t>ООО "Арсенал- Центр"</t>
  </si>
  <si>
    <t>ул. Привольная, 5</t>
  </si>
  <si>
    <t>8.30-17.30</t>
  </si>
  <si>
    <t>Кожевников Дмитрий Владимирович</t>
  </si>
  <si>
    <t>35-91-36,                  8-920-558-09-51</t>
  </si>
  <si>
    <t>ОАО "Завод ЖБК-1"</t>
  </si>
  <si>
    <t>ул. Магистральная, 4д ТЦ "Спутник-дом"</t>
  </si>
  <si>
    <t>Деготьков Олег Владимирович</t>
  </si>
  <si>
    <t>8-910-321-78-63</t>
  </si>
  <si>
    <t>Магазин окон "Lebenbau" ИП Минаев О.В.</t>
  </si>
  <si>
    <t>ул. Щорса, 40а</t>
  </si>
  <si>
    <t>Минаев Олег Вячеславович</t>
  </si>
  <si>
    <t>33-38-88</t>
  </si>
  <si>
    <t>пр-т Славы, 23</t>
  </si>
  <si>
    <t>ул. Макаренко, 20 ТЦ "Заря"</t>
  </si>
  <si>
    <t>8-980-329-08-25</t>
  </si>
  <si>
    <t>Магазин "Уренгой" ИП Глушач Е.В.</t>
  </si>
  <si>
    <t>ул. Будённого, 11</t>
  </si>
  <si>
    <t>9-18            вых. суб., вс</t>
  </si>
  <si>
    <t>Сервисный центр "Аквапроект"</t>
  </si>
  <si>
    <t>ул. Победы, 69 выездное обслуживание</t>
  </si>
  <si>
    <t>10-19    суб. 10-16 воскр. Вых.</t>
  </si>
  <si>
    <t>Скрыпка Александр Евгеньевич</t>
  </si>
  <si>
    <t>8-910-320-77-94</t>
  </si>
  <si>
    <t>Сервисный центр ИП Агарков М.П.</t>
  </si>
  <si>
    <t>выездное обслуживание</t>
  </si>
  <si>
    <t>Агарков Михаил Петрович</t>
  </si>
  <si>
    <t>ООО "Мир потолков"</t>
  </si>
  <si>
    <t>ул. Щорса, 48</t>
  </si>
  <si>
    <t>Мишуров В.С.</t>
  </si>
  <si>
    <t>8-920-206-55-55</t>
  </si>
  <si>
    <t>Натяжные потолки «Потолкофф»</t>
  </si>
  <si>
    <t>Б. Юности, 2</t>
  </si>
  <si>
    <t>Пн-Сб с 08:30 до 17:00, Вс с 09:00 до 15:00</t>
  </si>
  <si>
    <t>Фурманов Максим Владимирович</t>
  </si>
  <si>
    <t>8-920-580-09-09</t>
  </si>
  <si>
    <t>Белгородская оконная компания</t>
  </si>
  <si>
    <t>Пн-Пт с 09:00 до 18:00, Сб с 10:00 до 14:00</t>
  </si>
  <si>
    <t>Козлова Марина Фёдоровна</t>
  </si>
  <si>
    <t>8-951-136-44-55</t>
  </si>
  <si>
    <t>ТД «Елки-палки»</t>
  </si>
  <si>
    <t>ул. Горького, 72</t>
  </si>
  <si>
    <t>Пн-Сб с 09:00 до 18:00, Вс с 09:00 до 16:00</t>
  </si>
  <si>
    <t>8 (4722) 550‒227</t>
  </si>
  <si>
    <t>Компания «АрКом»</t>
  </si>
  <si>
    <t>8-915-570-65-49</t>
  </si>
  <si>
    <t>Торгово-монтажная компания «Промсектор»</t>
  </si>
  <si>
    <t>ул. Горького, 72А</t>
  </si>
  <si>
    <t>Пн-Пт с 09:00 до 18:00, Сб с 10:00 до 15:00</t>
  </si>
  <si>
    <t>8 (4722) 578‒205</t>
  </si>
  <si>
    <t>ООО «С-Строй»</t>
  </si>
  <si>
    <t>ул. Ворошилова, 2а, к.6, офис 101</t>
  </si>
  <si>
    <t>9.00-17.00</t>
  </si>
  <si>
    <t>Бронников Максим Викторович</t>
  </si>
  <si>
    <t>8-904-538-35-66</t>
  </si>
  <si>
    <t>ООО «СпецМонтажАгро»</t>
  </si>
  <si>
    <t>ул. Ворошилова, 2а, к.6</t>
  </si>
  <si>
    <t>Селезнев Андрей Викторович</t>
  </si>
  <si>
    <t>8-951-765-59-09</t>
  </si>
  <si>
    <t>7. Техническое обслуживание и ремонт транспортных средств, машин и оборудования</t>
  </si>
  <si>
    <t>СТО ИП Чижов</t>
  </si>
  <si>
    <t>Ул.Н.Чумичева, 58</t>
  </si>
  <si>
    <t>09.00-20.00</t>
  </si>
  <si>
    <t>Чижов Андрей Васильевич</t>
  </si>
  <si>
    <t>33-74-04</t>
  </si>
  <si>
    <t>СТО ИП Дьячков</t>
  </si>
  <si>
    <t>Ул. Донецкая, 143</t>
  </si>
  <si>
    <t>Дьячков Сергей Александрович</t>
  </si>
  <si>
    <t>нет</t>
  </si>
  <si>
    <t>Автомойка  "На Богданке"ИП Спиридонова Ольга Викторовна</t>
  </si>
  <si>
    <t>пр.Б.Хмельницкого, 135м</t>
  </si>
  <si>
    <t>Спиридонова Ольга Викторовна</t>
  </si>
  <si>
    <t>8-929 000 14 46</t>
  </si>
  <si>
    <t>Автомойка ИП Рыбцов</t>
  </si>
  <si>
    <t>Пр. Б. Хмельницкого, 135м</t>
  </si>
  <si>
    <t>Рыбцов Роман Анатольевич</t>
  </si>
  <si>
    <t>8-960-639-46-92</t>
  </si>
  <si>
    <t>СТО ООО«Реноме Автотехцентр»</t>
  </si>
  <si>
    <t>Ул. Магистральная,1а</t>
  </si>
  <si>
    <t>Иванов Павел Вячеславович</t>
  </si>
  <si>
    <t>35-71-91, 357070</t>
  </si>
  <si>
    <t>ООО "СЕРВИС-АВТО"</t>
  </si>
  <si>
    <t>пр-т. Б.Хмельницкого, 209</t>
  </si>
  <si>
    <t>8.00-20.00</t>
  </si>
  <si>
    <t>Васильев Алексей Валерьевич</t>
  </si>
  <si>
    <t>35-72-72</t>
  </si>
  <si>
    <t>СТО ИП Гащенко</t>
  </si>
  <si>
    <t>Пр. Б. Хмельницкого (АЗС на конечной)</t>
  </si>
  <si>
    <t>Гащенко Иван Николаевич</t>
  </si>
  <si>
    <t>31-23-63, 89611700203</t>
  </si>
  <si>
    <t>Мастерская ЗАО ТНК</t>
  </si>
  <si>
    <t>Ул. Студенческая, 46</t>
  </si>
  <si>
    <t>Онищенко  Роман Александрович </t>
  </si>
  <si>
    <t>8920567-01-01</t>
  </si>
  <si>
    <t>СТО  ИП Борисов</t>
  </si>
  <si>
    <t>Ул. Донецкая, 149а</t>
  </si>
  <si>
    <t>01.09.2018  0:00:00 Вых.вс.</t>
  </si>
  <si>
    <t>Борисов Сергей Владимирович </t>
  </si>
  <si>
    <t>8-903-642-51-53</t>
  </si>
  <si>
    <t>СТО ООО «Автокомплекс»</t>
  </si>
  <si>
    <t>Пр. Б. Хмельницкого, 18а</t>
  </si>
  <si>
    <t>Зеберт  Сергей Александрович</t>
  </si>
  <si>
    <t>32-34-95, 32-34-27     32-48-11, 35-64-65</t>
  </si>
  <si>
    <t>СТО ИП Павленко</t>
  </si>
  <si>
    <t>  ул. Студенческая, 1г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</t>
  </si>
  <si>
    <t>Павленко  Александр Викторович</t>
  </si>
  <si>
    <t> 31-64-96, 89103206818</t>
  </si>
  <si>
    <t>СТО ИП Овсюк</t>
  </si>
  <si>
    <t>Ул. Губкина, 17</t>
  </si>
  <si>
    <t>Вых. вс.</t>
  </si>
  <si>
    <t>Овсюк  Александр Фёдорович </t>
  </si>
  <si>
    <t>52-86-28, 89103254731</t>
  </si>
  <si>
    <t>СТО ООО  «SATELLITE сервис»</t>
  </si>
  <si>
    <t>Ул. Серафимовича, 75</t>
  </si>
  <si>
    <t>с 08.30 до 20.00, суб. С 8.30 до 19.00, воскрес с 08.30 до 18.00</t>
  </si>
  <si>
    <t>Белоусов  Сергей Юрьевич</t>
  </si>
  <si>
    <t>37-08-27, 90-17-54</t>
  </si>
  <si>
    <t>СТО ИП Гетман</t>
  </si>
  <si>
    <t>ул. Магистральная, 58</t>
  </si>
  <si>
    <t>Гетман Александр Владимирович</t>
  </si>
  <si>
    <t>СТО ИП Мильченко 
"Лада-с"</t>
  </si>
  <si>
    <t>Ул. Корочанская, 132а</t>
  </si>
  <si>
    <t>с 08.00 до 18, суб.воск выходной</t>
  </si>
  <si>
    <t>Мильченко  Анатолий Николаевич</t>
  </si>
  <si>
    <t>21-17-26     569237</t>
  </si>
  <si>
    <t>Автоцентр «Круиз» ИП Прудников</t>
  </si>
  <si>
    <t>Ул. Корочанская, 71а</t>
  </si>
  <si>
    <t>c 8 до 18, воскр выходно</t>
  </si>
  <si>
    <t>Прудников Владимир Андреевич  Александра Егоровна                                                          </t>
  </si>
  <si>
    <t>21-53-43          35-37-27</t>
  </si>
  <si>
    <t>СТО ИП Корнев </t>
  </si>
  <si>
    <t>Пр. Б. Хмельницкого, 160</t>
  </si>
  <si>
    <t>Корнев  Дмитрий Николаевич </t>
  </si>
  <si>
    <t>34-87-40д.    8-915-577-56-77</t>
  </si>
  <si>
    <t>СТО ИП Гущин</t>
  </si>
  <si>
    <t>Ул. Белгородского полка, 22б</t>
  </si>
  <si>
    <t>Гущин  Александр Иванович</t>
  </si>
  <si>
    <t>57-87-99</t>
  </si>
  <si>
    <t>СТО ОАО «Автобыт»</t>
  </si>
  <si>
    <t>Ул. Преображенская, 192а</t>
  </si>
  <si>
    <t>шкаран Валентина Ивановна</t>
  </si>
  <si>
    <t>22-86-45, 36-86-45  </t>
  </si>
  <si>
    <t>СТО ОАО  «Белгород Лада»</t>
  </si>
  <si>
    <t>Проезд Промышленный,8</t>
  </si>
  <si>
    <t>Шатилов Илья Аркадьевич</t>
  </si>
  <si>
    <t>34-01-93   34-56-31   34-56-30</t>
  </si>
  <si>
    <t>СТО ОАО  «Камаз сервис»</t>
  </si>
  <si>
    <t>Ул. Промышленная,4</t>
  </si>
  <si>
    <t>Оленник  Иван Иванович</t>
  </si>
  <si>
    <t>34-67-63</t>
  </si>
  <si>
    <t>СТО ИП Родионов</t>
  </si>
  <si>
    <t>Ул. Мичурина, 100</t>
  </si>
  <si>
    <t>Родионов  Николай Николаевич</t>
  </si>
  <si>
    <t>26-58-71</t>
  </si>
  <si>
    <t>СТО ИП Калашников</t>
  </si>
  <si>
    <t>Ул. Ворошилова,2</t>
  </si>
  <si>
    <t>Калашников Александр Иванович</t>
  </si>
  <si>
    <t>51-22-64</t>
  </si>
  <si>
    <t>СТО "Профи"</t>
  </si>
  <si>
    <t>Ул. Чичерина, 2г</t>
  </si>
  <si>
    <t>Козлов  Василий Леонидович</t>
  </si>
  <si>
    <t>34-41-27 8-952-436-80-11</t>
  </si>
  <si>
    <t>СТО ИП Шевченко</t>
  </si>
  <si>
    <t>Пер. Закомарный, 9</t>
  </si>
  <si>
    <t>Шевченко Вадим Иванович</t>
  </si>
  <si>
    <t>53-79-89</t>
  </si>
  <si>
    <t>СТО «ЮГ» 
ИП Гвоздик</t>
  </si>
  <si>
    <t>Пр. Б. Хмельницкого, 215</t>
  </si>
  <si>
    <t>с 09 до 18, с 09 до 16 суб, воск выходной </t>
  </si>
  <si>
    <t>Гвоздик  Юрий Степанович</t>
  </si>
  <si>
    <t>31-41-41       8-910-736-20-40</t>
  </si>
  <si>
    <t>СТО "ААА"
 ИП Ольшаных</t>
  </si>
  <si>
    <t>Ул. Сумская, 68 б</t>
  </si>
  <si>
    <t>Ольшаных Николай Иванович</t>
  </si>
  <si>
    <t>36-79-71</t>
  </si>
  <si>
    <t>Автоцентр "Калиненский"</t>
  </si>
  <si>
    <t>ул. Калинина, 99</t>
  </si>
  <si>
    <t>8.00-23.00</t>
  </si>
  <si>
    <t>Семушкин Роман Антольеваич,  Белов Александр Александрович</t>
  </si>
  <si>
    <t>8-910-736-65-32</t>
  </si>
  <si>
    <t>СТО ООО «Авентин - Сервис» (Opel,Pegeout, Chevrolete)</t>
  </si>
  <si>
    <t>Пр. Б. Хмельницкого, 213</t>
  </si>
  <si>
    <t>Сбойнов Андрей Леонидович ген.Щепцов Роман Юрьевич Илья Николаевич-сто</t>
  </si>
  <si>
    <t>35-71-71 </t>
  </si>
  <si>
    <t>Автосервис  (автомойка) «Toyota» ООО М-5</t>
  </si>
  <si>
    <t>Михайловское шоссе, 27а кор.1</t>
  </si>
  <si>
    <t>Ланин  Роман Владимирович</t>
  </si>
  <si>
    <t>21-53-77</t>
  </si>
  <si>
    <t>Автомойка ООО «Интеркар» (Ford)</t>
  </si>
  <si>
    <t>Немыкин Олег Анатольевич</t>
  </si>
  <si>
    <t>СТО ИП Тынников</t>
  </si>
  <si>
    <t>Ул. Студенческая, 2д</t>
  </si>
  <si>
    <t>Тынников Андрей Николаевич</t>
  </si>
  <si>
    <t> 8-905-040-27-34</t>
  </si>
  <si>
    <t>СТО "Профессионал"</t>
  </si>
  <si>
    <t>Ул. Волчанская, 159к2</t>
  </si>
  <si>
    <t> 09:00–18:00</t>
  </si>
  <si>
    <t>Игнатович Вадим Петрович</t>
  </si>
  <si>
    <t>56-91-99 8-952-433-33062</t>
  </si>
  <si>
    <t>СТО ИП Шпак</t>
  </si>
  <si>
    <t>Ул. Архиерейская, 2а</t>
  </si>
  <si>
    <t>Шпак  Сергей Юсуфович</t>
  </si>
  <si>
    <t>СТО ОАО «Таксопарк»</t>
  </si>
  <si>
    <t>Ул.Мичурина, 100</t>
  </si>
  <si>
    <t>Резанов  Роман Дмитриевич</t>
  </si>
  <si>
    <t>26-17-41     26-78-80     26-22-27     26-08-38</t>
  </si>
  <si>
    <t>СТО «Арсенал» ИП Бирюков</t>
  </si>
  <si>
    <t>Ул. Коммунальная, 2</t>
  </si>
  <si>
    <t>Бирюков  Валерий Анатольевич</t>
  </si>
  <si>
    <t> 8-910-322-02-66</t>
  </si>
  <si>
    <t>СТО «Каретный двор»</t>
  </si>
  <si>
    <t>Ул. Чичерина, 2е</t>
  </si>
  <si>
    <t>с 09 до 20</t>
  </si>
  <si>
    <t>Маюк Владимир Николаевич </t>
  </si>
  <si>
    <t>58-46-84       8-920-201-97-97</t>
  </si>
  <si>
    <t>СТО «Автолюкс»</t>
  </si>
  <si>
    <t>Ул. Серафимовича,65</t>
  </si>
  <si>
    <t>Бабин Александр Юрьевич</t>
  </si>
  <si>
    <t>56-97-17 56-97-47 56-97-45</t>
  </si>
  <si>
    <t>СТО ООО«ИдеалАвто»</t>
  </si>
  <si>
    <t>Ул. Волчанская, 159 а</t>
  </si>
  <si>
    <t>Гетманский  Денис Васильевич</t>
  </si>
  <si>
    <t>56-91-99     56-95-99</t>
  </si>
  <si>
    <t>СТО ИП Васильев "Автофор"</t>
  </si>
  <si>
    <t>Ул. Мичурина, 89в</t>
  </si>
  <si>
    <t>Васильев Кирилл Александрович  </t>
  </si>
  <si>
    <t>40--22-23 т 8-910-325-18-76 Сергей Александрович </t>
  </si>
  <si>
    <t>Автомойка OOO  «Genser Belgorod»</t>
  </si>
  <si>
    <t>Пр. Б. Хмельницкого, 182</t>
  </si>
  <si>
    <t>Иванов Дмитрий Львович</t>
  </si>
  <si>
    <t>37-61-00</t>
  </si>
  <si>
    <t>Автомойка «РИО» ИП Гуров</t>
  </si>
  <si>
    <t>Пр. Б. Хмельницкого, 154</t>
  </si>
  <si>
    <t>Гуров Андрей Васильевич</t>
  </si>
  <si>
    <t>Автомойка ИП Яценко В.В.</t>
  </si>
  <si>
    <t>Ул. Сумская, 40</t>
  </si>
  <si>
    <t>Яценко Владимир Васильевич</t>
  </si>
  <si>
    <t>22-74-63    8-951-130-10-97</t>
  </si>
  <si>
    <t>СТО «Территория драйв» ИП Никулин</t>
  </si>
  <si>
    <t>Ул. Корочанская, 493</t>
  </si>
  <si>
    <t>Никулин Сергей Валерьевич</t>
  </si>
  <si>
    <t>24-86-54   37-54-57</t>
  </si>
  <si>
    <t>СТО "Масло плюс" ИП Вахненко Евгений Анатольевич</t>
  </si>
  <si>
    <t>пр.Б.Хмельницкого, 199а</t>
  </si>
  <si>
    <t>с 9-00 до 17-00 </t>
  </si>
  <si>
    <t>Вахненко Евгений Анатольевич</t>
  </si>
  <si>
    <t>37-36-43</t>
  </si>
  <si>
    <t>СТО "Тропика" ИП Романов О.А.</t>
  </si>
  <si>
    <t>ул. Корочанская, 1д</t>
  </si>
  <si>
    <t>Романов Олег Анатольевич</t>
  </si>
  <si>
    <t>37-24-71</t>
  </si>
  <si>
    <t>Автотехцент "SATELLITE SERVICE" ООО "Сателлит сервис"</t>
  </si>
  <si>
    <t>Михайловское шоссе, 5 д</t>
  </si>
  <si>
    <t>8.30-20.00</t>
  </si>
  <si>
    <t>Белоусов Сергей Юрьевич</t>
  </si>
  <si>
    <t>30-81-52 90-17-54</t>
  </si>
  <si>
    <t>СТО ИП Киселев Евгений Васильевич</t>
  </si>
  <si>
    <t>ул. Губкина,1а</t>
  </si>
  <si>
    <t>Евгений Васильевич</t>
  </si>
  <si>
    <t>8-910-745-74-53</t>
  </si>
  <si>
    <t>ИП Наумов О.В.</t>
  </si>
  <si>
    <t>ул.Студенческая, 1б</t>
  </si>
  <si>
    <t>Наумов Олег Васильевич</t>
  </si>
  <si>
    <t>8-951-155-42-99</t>
  </si>
  <si>
    <t>СТО "12 вольт"</t>
  </si>
  <si>
    <t>ул. Студенческая, 4 в</t>
  </si>
  <si>
    <t>9.00-20.00</t>
  </si>
  <si>
    <t>Горожанкин Евгений Евгеньевич</t>
  </si>
  <si>
    <t>8-919-280-07-41</t>
  </si>
  <si>
    <t>СТО ИП Булавин</t>
  </si>
  <si>
    <t>Ул. Корочанская, 132 б</t>
  </si>
  <si>
    <t> Вых. вс.</t>
  </si>
  <si>
    <t>Булавин Станислав Павлович </t>
  </si>
  <si>
    <t>8-903-885-57-86 56-95-66</t>
  </si>
  <si>
    <t>СТО ООО «Автомобильный сервис»</t>
  </si>
  <si>
    <t>Ул. Портовая,97</t>
  </si>
  <si>
    <t>0:00:00 Вых. вс.</t>
  </si>
  <si>
    <t>Александр Николаевич Сарпакрылов</t>
  </si>
  <si>
    <t>30-83-21     34-27-88</t>
  </si>
  <si>
    <t>СТО ИП Золотарёва</t>
  </si>
  <si>
    <t>Ул. Щорса,45в</t>
  </si>
  <si>
    <t>Золотарёва Антонина Юрьевна </t>
  </si>
  <si>
    <t>52-52-13       8-919-222-94-01</t>
  </si>
  <si>
    <t>Автосервис ИП ИП Кандинский Р.В.</t>
  </si>
  <si>
    <t>Архиерейская, 2а</t>
  </si>
  <si>
    <t>с 09.00 до 19.00</t>
  </si>
  <si>
    <t>Кандинский Р.В.</t>
  </si>
  <si>
    <t>37–47–98, 8980–379–47–98</t>
  </si>
  <si>
    <t>СТО «Вестконссервис»</t>
  </si>
  <si>
    <t>Ул. Щорса, 17а</t>
  </si>
  <si>
    <t>09 до 80 Вых. сб. вс.</t>
  </si>
  <si>
    <t>Водолазский Николай Дмитревич</t>
  </si>
  <si>
    <t>33-48-85       8-905-670-39-03</t>
  </si>
  <si>
    <t>"АВТОМОЛЛ БЕЛГОРОДСКИЙ" ИП Гнаповский М.А.</t>
  </si>
  <si>
    <t>ул. Чичерина, 46</t>
  </si>
  <si>
    <t>c 9 до 21</t>
  </si>
  <si>
    <t>Гнаповский Максим Анатольевич</t>
  </si>
  <si>
    <t>37-55-99, 37-60-60</t>
  </si>
  <si>
    <t>СТО ИП Иванчик</t>
  </si>
  <si>
    <t>Ул. Губкина ГСК «Сигнал»</t>
  </si>
  <si>
    <t>Вых. сб. вс.</t>
  </si>
  <si>
    <t>Иванчик  Антон Дмитриевич</t>
  </si>
  <si>
    <t>22-39-92       </t>
  </si>
  <si>
    <t>СТО «Гараж» ГК «Ветеран»</t>
  </si>
  <si>
    <t>Ул. Губкина-Королёва</t>
  </si>
  <si>
    <t>Костоглодов Дмитрий Сергеевич </t>
  </si>
  <si>
    <t>25-14-89       </t>
  </si>
  <si>
    <t>СТО ООО «Ава»</t>
  </si>
  <si>
    <t>Ул. Губкина, 5а</t>
  </si>
  <si>
    <t>с 09 до 18, шиномонтаж круглосут</t>
  </si>
  <si>
    <t>Антюфеев Валерий Александрович</t>
  </si>
  <si>
    <t> 54-98-27</t>
  </si>
  <si>
    <t>СТО "Венец" ИП Валяев И.Н.</t>
  </si>
  <si>
    <t>Богдана Хмельницкого проспект, 137Б к2</t>
  </si>
  <si>
    <t>пн-пт: с 08.00 до 18.00 сб: с 08.00 до 13.00  </t>
  </si>
  <si>
    <t>Валяев Игорь Николаевич</t>
  </si>
  <si>
    <t>8-910-321-69-51,          57-88-40</t>
  </si>
  <si>
    <t>СТО "Ле-Ман" ИП Скробова А.И.</t>
  </si>
  <si>
    <t>ул Б. Хмельницкого, 135 "д"</t>
  </si>
  <si>
    <t>с 9-00 до 20-00 суб. Воскр. Вых.</t>
  </si>
  <si>
    <t>Скробова Александра Ивановна</t>
  </si>
  <si>
    <t>34-13-69 8-915-560-62-68</t>
  </si>
  <si>
    <t>СТО ИП Волкова</t>
  </si>
  <si>
    <t>Ул. Красноармейская, 9б</t>
  </si>
  <si>
    <t>Волкова  Галина Алексеевна</t>
  </si>
  <si>
    <t>СТО ГСК  «Восточный - 1»</t>
  </si>
  <si>
    <t>Ул. К. Заслонова</t>
  </si>
  <si>
    <t>Ветренко  Александр Григорьевич    </t>
  </si>
  <si>
    <t>8910321-11-30</t>
  </si>
  <si>
    <t>СТО ИП Морозов при магазине "Шина"</t>
  </si>
  <si>
    <t>Ул. Сумская, 66а</t>
  </si>
  <si>
    <t>Морозов Александр Владимирович</t>
  </si>
  <si>
    <t>22-35-80</t>
  </si>
  <si>
    <t>СТО ИП Бобриков Андрей Алексеевич</t>
  </si>
  <si>
    <t>Ул. Железнякова,6а</t>
  </si>
  <si>
    <t>Бобриков Андрей Алексеевич</t>
  </si>
  <si>
    <t>8-910-321-84-93</t>
  </si>
  <si>
    <t>СТО ИП Рыжников</t>
  </si>
  <si>
    <t>Ул. Магистральная, 53</t>
  </si>
  <si>
    <t>Рыжников  Вадим Валентинович</t>
  </si>
  <si>
    <t>57-81-90 8-920-558-90-24</t>
  </si>
  <si>
    <t>Сервисный центр "Colds Masters" ИП Походня П.Н.</t>
  </si>
  <si>
    <t> ул.Корочанская,152</t>
  </si>
  <si>
    <t>Походня Павел Николаевич</t>
  </si>
  <si>
    <t>22-50-26</t>
  </si>
  <si>
    <t>СТО ИП Кузков</t>
  </si>
  <si>
    <t>Ул. Студенческая, 44</t>
  </si>
  <si>
    <t>c 09 до 18</t>
  </si>
  <si>
    <t>Кузков Александр Петрович</t>
  </si>
  <si>
    <t>37-10-32</t>
  </si>
  <si>
    <t>СТО ИП Винакова</t>
  </si>
  <si>
    <t>Ул. Красноармейская, 9а кор. 1</t>
  </si>
  <si>
    <t>c 09 до 18  Суб до 15, Воскр выходной</t>
  </si>
  <si>
    <t>Винакова  Жанна Анатольевна</t>
  </si>
  <si>
    <t>57-88-11,  89192207773,     8910325-50-00 (механик)</t>
  </si>
  <si>
    <t>СТО ИП Филиппенко</t>
  </si>
  <si>
    <t>Ул. Щорса  (ГСК 74)</t>
  </si>
  <si>
    <t>Филиппенко Филипп Александрович </t>
  </si>
  <si>
    <t>8-920-200-46-47  </t>
  </si>
  <si>
    <t>СТО "Авто+" ИП Колесников Альберт Николаевич </t>
  </si>
  <si>
    <t>ул. Волчанская, д. 104</t>
  </si>
  <si>
    <t>Колесников Альберт Николаевич </t>
  </si>
  <si>
    <t>8 905-670-12-34</t>
  </si>
  <si>
    <t>СТО ООО «Шанс»</t>
  </si>
  <si>
    <t>Ул. Мичурина, 102 а</t>
  </si>
  <si>
    <t>c 09 до18, суб. До 14</t>
  </si>
  <si>
    <t>Водопьянов  Александр Иванович</t>
  </si>
  <si>
    <t>31-31-46</t>
  </si>
  <si>
    <t>СТО «Колесо» ИП Карацюба</t>
  </si>
  <si>
    <t>Ул. Чичерина, 1б</t>
  </si>
  <si>
    <t> Сб. 9-15 Вых. вс.</t>
  </si>
  <si>
    <t>Карацюба Светлан Николаевна</t>
  </si>
  <si>
    <t>22-76-73</t>
  </si>
  <si>
    <t>ТСК «Скат» ИП Селедков</t>
  </si>
  <si>
    <t>Ул. Студенческая, 1а</t>
  </si>
  <si>
    <t>с 8 до 20</t>
  </si>
  <si>
    <t>Селедков  Владислав Николаевич</t>
  </si>
  <si>
    <t>36-43-21</t>
  </si>
  <si>
    <t>СТО «Техник» ИП Козырь</t>
  </si>
  <si>
    <t>Ул. Студенческая, 6б</t>
  </si>
  <si>
    <t> с 9 до 18 Вых. Суб, вс.</t>
  </si>
  <si>
    <t>Козырь Виктор Николаевич</t>
  </si>
  <si>
    <t>34-14-12</t>
  </si>
  <si>
    <t>СТО «Бас» ИП Иванченко</t>
  </si>
  <si>
    <t>Ул. Студенческая, 1к</t>
  </si>
  <si>
    <t>Иванченко Дмитрий Алексеевич </t>
  </si>
  <si>
    <t>21-26-37       8-910-741-14-53</t>
  </si>
  <si>
    <t>СТО ООО «ЛеМаС»</t>
  </si>
  <si>
    <t>Ул. Студенческая, 4б</t>
  </si>
  <si>
    <t>Леонов Вадим Владимирович</t>
  </si>
  <si>
    <t>31-41-97</t>
  </si>
  <si>
    <t>СТО ИП Пика </t>
  </si>
  <si>
    <t>Ул. Студенческая, 19</t>
  </si>
  <si>
    <t>Пика  Наталья Олеговна</t>
  </si>
  <si>
    <t>ИП Петрив</t>
  </si>
  <si>
    <t>Мих. Шоссе, 5б</t>
  </si>
  <si>
    <t>Петрив  Василий Олегович </t>
  </si>
  <si>
    <t>207-291           8-910-321-07-84</t>
  </si>
  <si>
    <t>СТО ИП Елисев</t>
  </si>
  <si>
    <t>Ул. Тургенева, 5</t>
  </si>
  <si>
    <t>Елисеев  Дмитрий Эдуардович     </t>
  </si>
  <si>
    <t>8-919-224-69-05</t>
  </si>
  <si>
    <t>Шиномонтаж ООО "Мир колес центр"</t>
  </si>
  <si>
    <t>8-919-224-98-93</t>
  </si>
  <si>
    <t>СТО "Кузов" ИП Солнцев Максим Владимирович ИП Морозов Эдуард Валерьевич</t>
  </si>
  <si>
    <t>ул.К-Заслонова, 52а</t>
  </si>
  <si>
    <t>9-18 пер.13-14</t>
  </si>
  <si>
    <t>Солнцев Максим Владимирович</t>
  </si>
  <si>
    <t>207-414</t>
  </si>
  <si>
    <t>ООО "КомТранс Белгород"</t>
  </si>
  <si>
    <t>ул. Ворошилова, 2а</t>
  </si>
  <si>
    <t>9-18вых.сб,вс</t>
  </si>
  <si>
    <t>директок Бредихин Александр Николаевич</t>
  </si>
  <si>
    <t>51-10-14</t>
  </si>
  <si>
    <t>ЗАО "ТехОсмотр"</t>
  </si>
  <si>
    <t>ул. Промышленная, 15</t>
  </si>
  <si>
    <t>Сагария Тенгиз Нодариевич</t>
  </si>
  <si>
    <t>8-960-639-85-21</t>
  </si>
  <si>
    <t>ООО "Авто-эксперт" </t>
  </si>
  <si>
    <t>Лукьянов Станислав Валерьевич    </t>
  </si>
  <si>
    <r>
      <rPr>
        <sz val="10"/>
        <rFont val="Times New Roman"/>
      </rPr>
      <t xml:space="preserve">
</t>
    </r>
    <r>
      <rPr>
        <sz val="11"/>
        <rFont val="Times New Roman"/>
      </rPr>
      <t>40–24–43</t>
    </r>
  </si>
  <si>
    <t>Технический осмотр транспортных средств ИП Прудников Владимир Андреевич</t>
  </si>
  <si>
    <t>ул. Дзгоева, 2б</t>
  </si>
  <si>
    <t>ул. Дгоева, 2б</t>
  </si>
  <si>
    <t>Прудников Владимир Андреевич</t>
  </si>
  <si>
    <t>21-93-55, 56-93-55, 89103237036</t>
  </si>
  <si>
    <t>AutoSensitive Технический осмотр ИП Терпунов Армен Вячеславович</t>
  </si>
  <si>
    <t>ул.К.Заслонова,52а</t>
  </si>
  <si>
    <t>9.00-21.00</t>
  </si>
  <si>
    <t>Терпунов Армен Вячеславович</t>
  </si>
  <si>
    <t>8-910-320-80-09</t>
  </si>
  <si>
    <t>СТО ИП Кислов С.Н.</t>
  </si>
  <si>
    <t>пр-т. Б.Хмельницкого, 164</t>
  </si>
  <si>
    <t>Кислов Сергей Николаевич</t>
  </si>
  <si>
    <t>8-906-606-02-76</t>
  </si>
  <si>
    <t>СТО ИП Сухарев И.Н.</t>
  </si>
  <si>
    <t>ул. Промышленная, 5</t>
  </si>
  <si>
    <t>Сухарев Игорь Николаевич</t>
  </si>
  <si>
    <t>8-966-634-68-50</t>
  </si>
  <si>
    <t>СТО "Электрон" ИП Ромахов С.С.</t>
  </si>
  <si>
    <t>Ромахов Сергей Сергеевич</t>
  </si>
  <si>
    <t>8-905-676-38-13</t>
  </si>
  <si>
    <t>СТО ИП Сазыкин</t>
  </si>
  <si>
    <t>Ул. Студенческая,1б</t>
  </si>
  <si>
    <t>Сазыкин Алексей Александрович</t>
  </si>
  <si>
    <t>30-84-88</t>
  </si>
  <si>
    <t>СТО ИП Самофал</t>
  </si>
  <si>
    <t>Ул. Корочанская, 90</t>
  </si>
  <si>
    <t>9-17.30</t>
  </si>
  <si>
    <t>Самофал Игорь Иванович</t>
  </si>
  <si>
    <t>Ул. Промышленная, 15</t>
  </si>
  <si>
    <t>8-960-634-68-50</t>
  </si>
  <si>
    <t>СТО Техтранссервис ИП Скачко</t>
  </si>
  <si>
    <t>Ул. Промышленная, 12</t>
  </si>
  <si>
    <t>9.00-18.00 сб., вс. вых.</t>
  </si>
  <si>
    <t>Скачко Кирилл Сергеевич        </t>
  </si>
  <si>
    <t>34-59-53 35-18-14, 89066077777</t>
  </si>
  <si>
    <t>Авто, мото сервис ИП Кашира</t>
  </si>
  <si>
    <t>с 9 до 17 Вых. сб. вс.</t>
  </si>
  <si>
    <t>Кашира Иван Андреевич</t>
  </si>
  <si>
    <t>34-13-71, 34-02-85</t>
  </si>
  <si>
    <t>с 09 до 18 Вых. Суб, вс.</t>
  </si>
  <si>
    <t> ИП Леонтьевский </t>
  </si>
  <si>
    <t>Ул. Сумская, 66 А</t>
  </si>
  <si>
    <t>Леонтьевский Роман Валентинович</t>
  </si>
  <si>
    <t>57-89-53</t>
  </si>
  <si>
    <t>СТО ООО "Автосервис Волжанка"</t>
  </si>
  <si>
    <t>Ул. Мичурина, 106</t>
  </si>
  <si>
    <t>Кириченко Ирина Алексеевна,  Ольга Васильевна</t>
  </si>
  <si>
    <t>26-42-27</t>
  </si>
  <si>
    <t>СТО ООО «Селигер» И.П.Коваленко</t>
  </si>
  <si>
    <t>Ул. Михайловское шоссе, 5а</t>
  </si>
  <si>
    <t>с 08 до 17, суб. С 08 до 15, вск выходной</t>
  </si>
  <si>
    <t>Головин Денис Алексеевич</t>
  </si>
  <si>
    <t>30-82-92, 21-75-21, 89065677625, 89103661371</t>
  </si>
  <si>
    <t>Автомойка "Пузыри" ИП Орлов</t>
  </si>
  <si>
    <t>Гражданский пр,18</t>
  </si>
  <si>
    <t>круглосуточно</t>
  </si>
  <si>
    <t>Орлов Григорий Александрович</t>
  </si>
  <si>
    <t>20-22-16 8-910-360-91-53</t>
  </si>
  <si>
    <t>Автомойка  ИП Горенкова</t>
  </si>
  <si>
    <t>Ул. Красноармейская, 9в</t>
  </si>
  <si>
    <t>Горенкова  Анна Владимировна </t>
  </si>
  <si>
    <t>8-951-153-92-00</t>
  </si>
  <si>
    <t>Автомойка "Блеск" ИП Бекетова Елена Михайловна</t>
  </si>
  <si>
    <t>ул Чичерина, 70</t>
  </si>
  <si>
    <t>Бекетова Елена Михайловна</t>
  </si>
  <si>
    <t>8-951-147-98-40</t>
  </si>
  <si>
    <t>Автомойка ИП Чачашвили Арберт Даниелович</t>
  </si>
  <si>
    <t>ул. Урожайная,1а</t>
  </si>
  <si>
    <t>9.00-23.00</t>
  </si>
  <si>
    <t>Чачашвили Арберт Даниелович</t>
  </si>
  <si>
    <t>8-951-155-08-74</t>
  </si>
  <si>
    <t>Автомойка 5+ 
ИП Федоров Николай Николаевич</t>
  </si>
  <si>
    <t>Бульвар Юности, 24</t>
  </si>
  <si>
    <t>Федоров Николай Николаевич</t>
  </si>
  <si>
    <t>8-919-222-22-74, 8950-716-16-60</t>
  </si>
  <si>
    <t>Автомоечный комплекс "Тропика" ИП Романов О.А.</t>
  </si>
  <si>
    <t>ул. Волчанская д. 260 "А"</t>
  </si>
  <si>
    <t>Автомойка ИП Камянский Н.Н.</t>
  </si>
  <si>
    <t>ул. Корочанская, 132 а</t>
  </si>
  <si>
    <t>Камянский Николай Николаевич</t>
  </si>
  <si>
    <t>8-906-604-71-60</t>
  </si>
  <si>
    <t>Автомойка ИП Топчиашвили Д.Д.</t>
  </si>
  <si>
    <t>ул Промышленная, 15</t>
  </si>
  <si>
    <t>Топчиашвили Дмитрий Давыдович</t>
  </si>
  <si>
    <t>8-960-624-40-00</t>
  </si>
  <si>
    <t> Автомойка 777+ Заикин Павел Иванович</t>
  </si>
  <si>
    <t>5 августа 3 Б</t>
  </si>
  <si>
    <t>Заикин Павел Иванович</t>
  </si>
  <si>
    <t>8-919-220-07-77</t>
  </si>
  <si>
    <t>Автобаня ИП Гофман</t>
  </si>
  <si>
    <t>Пер. Владимирский, 11 а</t>
  </si>
  <si>
    <t>Гофман Наталия Васильевна</t>
  </si>
  <si>
    <t>53-22-77</t>
  </si>
  <si>
    <t>Автомойка ИП Панов</t>
  </si>
  <si>
    <t>Панов  Сергей Алексеевич</t>
  </si>
  <si>
    <t>31-83-84</t>
  </si>
  <si>
    <t>Автомойка  ИП Лахно</t>
  </si>
  <si>
    <t>Пер. 5-Заводской, 3а</t>
  </si>
  <si>
    <t>Лахно Александр Семёнович</t>
  </si>
  <si>
    <t>8-952-433-97-97</t>
  </si>
  <si>
    <t>Автомойка "VIP 31" ИП Чучуваткин</t>
  </si>
  <si>
    <t>Ул. Чичерина, 3г</t>
  </si>
  <si>
    <t>с 08.00 до 00.00 </t>
  </si>
  <si>
    <t>Чучуваткин Иван Григорьевич</t>
  </si>
  <si>
    <t>37-40-60       </t>
  </si>
  <si>
    <t>Автомойка ИП Кислицын</t>
  </si>
  <si>
    <t>Ул. Преображенская, 120</t>
  </si>
  <si>
    <t>Кислицын Дмитрий Анатольевич</t>
  </si>
  <si>
    <t>Автомойка ИП Потапов</t>
  </si>
  <si>
    <t>Ул. Щорса, 43 а</t>
  </si>
  <si>
    <t>Потапов Алексей Викторович</t>
  </si>
  <si>
    <t>"888" ИП Сидоров</t>
  </si>
  <si>
    <t>Пер. Закомарный, 11а</t>
  </si>
  <si>
    <t>с 08 до 22</t>
  </si>
  <si>
    <t>Сидоров Алексей Владимирович</t>
  </si>
  <si>
    <t>Автомойка  ИП Бойцов</t>
  </si>
  <si>
    <t>Ул. Зареченская, 1</t>
  </si>
  <si>
    <t>Бойцов Дмитрий Владимирович</t>
  </si>
  <si>
    <t>50-05-69</t>
  </si>
  <si>
    <t>Автомойка ИП Ботвин</t>
  </si>
  <si>
    <t>Ул. Губкина, 53</t>
  </si>
  <si>
    <t>Ботвин Сергей Николаевич</t>
  </si>
  <si>
    <t>57-89-92</t>
  </si>
  <si>
    <t>Автомойка «Мытный двор» ООО «Бизнес и Арт»</t>
  </si>
  <si>
    <t>Ул. 3- Интернационала, 94а</t>
  </si>
  <si>
    <t>Попов Кирилл Александрович  </t>
  </si>
  <si>
    <t>37-39-09       8-915-563-09-15</t>
  </si>
  <si>
    <t>Автомойка «Бибика» ИП Шестакова</t>
  </si>
  <si>
    <t>Ул. Костюкова,  36 ж</t>
  </si>
  <si>
    <t>Шестакова Анна Сергеевна</t>
  </si>
  <si>
    <t>37-41-57</t>
  </si>
  <si>
    <t>Автомойка и СТО «Ресткар»  ИП Чистюхин</t>
  </si>
  <si>
    <t>Ул. Гражданская, 64</t>
  </si>
  <si>
    <t>с 09 до 18</t>
  </si>
  <si>
    <t>Денис  Александрович</t>
  </si>
  <si>
    <t>52-01-01</t>
  </si>
  <si>
    <t>Автомойка «VIP»</t>
  </si>
  <si>
    <t>Ул. Красноармейская, 4а</t>
  </si>
  <si>
    <t>8-910-321-69-72</t>
  </si>
  <si>
    <t>ИП СТО и Автомойка </t>
  </si>
  <si>
    <t>Пер. 1-Первомайский, 1а</t>
  </si>
  <si>
    <t>Пер. 1-Первомайский, 1а к2</t>
  </si>
  <si>
    <t>Морозов Сергей Геннадьевич</t>
  </si>
  <si>
    <t>58-13-33 788-133</t>
  </si>
  <si>
    <t>Автомойка ООО «Эльбрус»</t>
  </si>
  <si>
    <t>Ул. Корочанская, 84</t>
  </si>
  <si>
    <t>58-05-90</t>
  </si>
  <si>
    <t>Автомойка ООО  «Восток Моторс»</t>
  </si>
  <si>
    <t>Ул. Почтовая, 82а</t>
  </si>
  <si>
    <t>24-92-49</t>
  </si>
  <si>
    <t>Автомойка ПАО " Авторефрежиратор"</t>
  </si>
  <si>
    <t>Ул. Зелёная поляна, 2а</t>
  </si>
  <si>
    <t>Рудченко Алексей Борисович</t>
  </si>
  <si>
    <t>89803209977, 56-97-95</t>
  </si>
  <si>
    <t>Автомойка «Мост» ИП Таранец  Алексей Николаевич</t>
  </si>
  <si>
    <t>Ул. Купянская, 2а (под мостом)</t>
  </si>
  <si>
    <t>круглоскутоно</t>
  </si>
  <si>
    <t>ИП Таранец  Алексей Николаевич</t>
  </si>
  <si>
    <t>37-24-72, 89192858526</t>
  </si>
  <si>
    <t>Автомойка «Маис»  ООО «Маис»</t>
  </si>
  <si>
    <t>Ул. Есенина, 44д</t>
  </si>
  <si>
    <t>Отчастных Сергей Владимирович</t>
  </si>
  <si>
    <t>8-919-227-80-94</t>
  </si>
  <si>
    <t>Автомойка «Родник» ИП Кравченко</t>
  </si>
  <si>
    <t>Ул. Мичурина,83</t>
  </si>
  <si>
    <t>Кравченко  Сергей Александрович </t>
  </si>
  <si>
    <t>8-919-224-07-07</t>
  </si>
  <si>
    <t>Автомойка "Три кита"  ИП Никулина Ф.С.</t>
  </si>
  <si>
    <t>ул. Волчанская, 292</t>
  </si>
  <si>
    <t>с 9 до 21, самообслуживание,  кругл-но</t>
  </si>
  <si>
    <t>Никулина Фаина Сергеевна</t>
  </si>
  <si>
    <t>37-41-13,  21-57-67</t>
  </si>
  <si>
    <t>Автомойка ИП Ковалёв</t>
  </si>
  <si>
    <t>Ул. Красноармейская,1а</t>
  </si>
  <si>
    <t>круг-но</t>
  </si>
  <si>
    <t>Ковалёв  Олег Юрьевич </t>
  </si>
  <si>
    <t>Автомойка ИП Белик Геннадий Владимирович</t>
  </si>
  <si>
    <t>Промышленный проезд, д. 15</t>
  </si>
  <si>
    <t>с 8-00 до 20-00 </t>
  </si>
  <si>
    <t>Белик Геннадий Владимирович</t>
  </si>
  <si>
    <t>8-920-557-01-01, 8-920-567-01-00</t>
  </si>
  <si>
    <t>Автомойка ИП Картошов Игорь Владимирович </t>
  </si>
  <si>
    <t>ул. Преображенская, 109</t>
  </si>
  <si>
    <t>Картошов Игорь Владимирович </t>
  </si>
  <si>
    <t>8-910-745-55-54</t>
  </si>
  <si>
    <t>Автомойка ООО "Автоспа"</t>
  </si>
  <si>
    <t>ул. Есенина, 36 б</t>
  </si>
  <si>
    <t>9.00-22.00</t>
  </si>
  <si>
    <t>Рагозина Марина Васильевна</t>
  </si>
  <si>
    <t>8-910-228-80-82;8-919-434-47-47</t>
  </si>
  <si>
    <t>Автомойка ИП Брехунцов</t>
  </si>
  <si>
    <t>Ул. Волчанская, 203</t>
  </si>
  <si>
    <t>с 08 до 19</t>
  </si>
  <si>
    <t>Брехунцов Александр Юрьевич</t>
  </si>
  <si>
    <t>30-07-52,  89155747222</t>
  </si>
  <si>
    <t>Автомойка ИП Гуторов</t>
  </si>
  <si>
    <t>Ул. Северо-Донецкая, 1</t>
  </si>
  <si>
    <t>Гуторов  Андрей Анатольевич</t>
  </si>
  <si>
    <t>20-75-43</t>
  </si>
  <si>
    <t>Автомойка ИП Заболотная</t>
  </si>
  <si>
    <t>Ул. Щорса, 43а</t>
  </si>
  <si>
    <t>Заболотная Наталья Анатольевна</t>
  </si>
  <si>
    <t>8-920-560-20-08</t>
  </si>
  <si>
    <t>Автомойка ИП Кирилин Павел Николаевич</t>
  </si>
  <si>
    <t>Белгородский р-н, пос. Октябрьский, ул Чкалова, 50</t>
  </si>
  <si>
    <t>г. Белгород, ул. Губкина, 52</t>
  </si>
  <si>
    <t>Кирилин Павел Николаевич</t>
  </si>
  <si>
    <t>8-919-287-77-77, 577-777, 8-980-377-73-33</t>
  </si>
  <si>
    <t>Детейлинг-студия «Vkeramike»</t>
  </si>
  <si>
    <t>ул. Архиерейская, 2А</t>
  </si>
  <si>
    <t>Ежедневно с 10:00 до 20:00</t>
  </si>
  <si>
    <t>Лопатин Антон Александрович</t>
  </si>
  <si>
    <t>8-920-554-25-52</t>
  </si>
  <si>
    <t>Автомойка «Регион49»</t>
  </si>
  <si>
    <t>Ежедневно с 09:00 до 21:00</t>
  </si>
  <si>
    <t>Олейник Оксана Валерьевна</t>
  </si>
  <si>
    <t>8-980-322-64-54</t>
  </si>
  <si>
    <t>СТО «Asia»</t>
  </si>
  <si>
    <t>Пн-Сб с 10:00 до 18:00</t>
  </si>
  <si>
    <t>(4722) 37‒47‒98</t>
  </si>
  <si>
    <t>Кузовная мастерская «Автоювелир»</t>
  </si>
  <si>
    <t>Богданов Егор Васильевич</t>
  </si>
  <si>
    <t>8-962-301-02-21</t>
  </si>
  <si>
    <t>Шинный центр «N-tyre»</t>
  </si>
  <si>
    <t>Пн-Сб с 10:00 до 19:00, Вс с 10:00 до 16:30</t>
  </si>
  <si>
    <t>8-980-379-49-39</t>
  </si>
  <si>
    <t>Мастерская по ремонту автостекол</t>
  </si>
  <si>
    <t>Пн-Пт с 10:00 до 17:30, Сб-Вс с 10:00 до 15:00</t>
  </si>
  <si>
    <t>8-910-745-71-95</t>
  </si>
  <si>
    <t>Сервисный центр «Led Авто»</t>
  </si>
  <si>
    <t>Пн-Пт с 09:00 до 19:00</t>
  </si>
  <si>
    <t>Ивахненко Дмитрий иванович</t>
  </si>
  <si>
    <t>8-906-605-77-55</t>
  </si>
  <si>
    <t>Тонирование автостёкол «Tunex»</t>
  </si>
  <si>
    <t>Ежедневно с 10:00 до 22:00</t>
  </si>
  <si>
    <t>Матвеев Артем Олегович </t>
  </si>
  <si>
    <t>8-951-158-72-35</t>
  </si>
  <si>
    <t>Сервис кузовного ремонта «Пабо»</t>
  </si>
  <si>
    <t>ул. Архиерейская, 4В</t>
  </si>
  <si>
    <t>Пн-Пт с 10:00 до 20:00, Сб с 09:00 до 15:00</t>
  </si>
  <si>
    <t>8-929-005-76-95</t>
  </si>
  <si>
    <t>Автотехцентр «БелАвтоСтарт»</t>
  </si>
  <si>
    <t>Ежедневно с 09:30 до 18:00</t>
  </si>
  <si>
    <t>Переверзев С.В.</t>
  </si>
  <si>
    <t>8-906-600-02-23</t>
  </si>
  <si>
    <t>Автосервис «SRT»</t>
  </si>
  <si>
    <t>ул. Архиерейская, 4Д</t>
  </si>
  <si>
    <t>Ежедневно с 10:00 до 24:00</t>
  </si>
  <si>
    <t>8-909-203-99-91</t>
  </si>
  <si>
    <t>Компания по техническому обслуживанию и продаже аккумуляторных батарей</t>
  </si>
  <si>
    <t>ул. Архиерейская, 4 стр. 102</t>
  </si>
  <si>
    <t>Вт-Пт с 10:00 до 17:00, Сб с 10:00 до 14:00</t>
  </si>
  <si>
    <t>Валерий Трофимов</t>
  </si>
  <si>
    <t>8-910-225-01-79</t>
  </si>
  <si>
    <t>Шиномонтажная мастерская</t>
  </si>
  <si>
    <t>ул. Архиерейская, 2Е</t>
  </si>
  <si>
    <t>Ежедневно с 09:00 до 18:00</t>
  </si>
  <si>
    <t>Алексей Николаевич</t>
  </si>
  <si>
    <t>8-980-526-06-50</t>
  </si>
  <si>
    <t>МаслоЛюкс</t>
  </si>
  <si>
    <t>ул. Макаренко, 12в</t>
  </si>
  <si>
    <t>09:00 -19:00</t>
  </si>
  <si>
    <t>ИП Борисов В.А.</t>
  </si>
  <si>
    <t>8‒915‒577‒56‒77, 8‒915‒523‒93‒21</t>
  </si>
  <si>
    <t>Турбо-Тех</t>
  </si>
  <si>
    <t>09:00 -18:00</t>
  </si>
  <si>
    <t>ИП Кузнецов Р.В. </t>
  </si>
  <si>
    <t>+7 (4722) 20‒52‒97</t>
  </si>
  <si>
    <t>Автограф</t>
  </si>
  <si>
    <t>ул. Михайловское шоссе, 34Б</t>
  </si>
  <si>
    <t>09:00 -20:00</t>
  </si>
  <si>
    <t>8 (4722) 40‒00‒88</t>
  </si>
  <si>
    <t>МВ-Сервис </t>
  </si>
  <si>
    <t>ул. Дзгоева, 2б, 1 этаж</t>
  </si>
  <si>
    <t>ИП Некрасов Пётр Вячесдавович</t>
  </si>
  <si>
    <t>8‒919‒222‒41‒73, 8‒920‒581‒77‒58</t>
  </si>
  <si>
    <t>31 Аргон</t>
  </si>
  <si>
    <t>ул. Зелёная Поляна, 2а к1</t>
  </si>
  <si>
    <t>08:00 -17:00</t>
  </si>
  <si>
    <t>ИП Анисимов Р.В.</t>
  </si>
  <si>
    <r>
      <rPr>
        <sz val="12"/>
        <rFont val="Times New Roman"/>
      </rPr>
      <t>8</t>
    </r>
    <r>
      <rPr>
        <sz val="11"/>
        <rFont val="Times New Roman"/>
      </rPr>
      <t xml:space="preserve">‒904‒085‒03‒69, </t>
    </r>
    <r>
      <rPr>
        <sz val="12"/>
        <rFont val="Times New Roman"/>
      </rPr>
      <t>8</t>
    </r>
    <r>
      <rPr>
        <sz val="11"/>
        <rFont val="Times New Roman"/>
      </rPr>
      <t>‒915‒560‒00‒02, 8‒906‒565‒54‒66</t>
    </r>
  </si>
  <si>
    <t>SKL Customs</t>
  </si>
  <si>
    <t>ул. Михайловское шоссе, 6а</t>
  </si>
  <si>
    <t>8(4722) 789‒311, 8‒800‒551‒61‒06, 8‒920‒588‒81‒01</t>
  </si>
  <si>
    <t>АвтоАльянс</t>
  </si>
  <si>
    <t>ул. Рабочая, 12р стр 2</t>
  </si>
  <si>
    <t>ул. Рабочая, 12р стр 3</t>
  </si>
  <si>
    <t>8‒910‒225‒60‒21, 8‒904‒533‒33‒55</t>
  </si>
  <si>
    <t>Механик</t>
  </si>
  <si>
    <t>ул.  Дзгоева, 6а</t>
  </si>
  <si>
    <t>8‒904‒095‒88‒66, 8‒904‒538‒11‒78</t>
  </si>
  <si>
    <t>Ricambi service </t>
  </si>
  <si>
    <t>Анциферов Н.А.</t>
  </si>
  <si>
    <t>8 (4722) 366‒399, 8‒910‒741‒63‒99</t>
  </si>
  <si>
    <t>Фирменный центр «СтарЛайн»</t>
  </si>
  <si>
    <t>ул. Волчанская, 159, к 2</t>
  </si>
  <si>
    <t>ИП Игнатович В.П.</t>
  </si>
  <si>
    <t>8 (4722) 37‒27‒33, 8 (4722) 217‒108, 8 (4722) 569‒222</t>
  </si>
  <si>
    <t>Автомотосервис «Ретро»</t>
  </si>
  <si>
    <t>ул. Коммунальная, 5а</t>
  </si>
  <si>
    <t>Ловоченко Андрей Михайлович</t>
  </si>
  <si>
    <t>8‒909‒209‒41‒41</t>
  </si>
  <si>
    <t>Техцентр «Перекрёсток»</t>
  </si>
  <si>
    <t>ул.  Макаренко, 32а</t>
  </si>
  <si>
    <t>Мытник Александр Владимирович </t>
  </si>
  <si>
    <t>8‒980‒377‒22‒90</t>
  </si>
  <si>
    <t>ПроСТОр</t>
  </si>
  <si>
    <t>ул. Коммунальная, 7</t>
  </si>
  <si>
    <t>Игорь Васильевич</t>
  </si>
  <si>
    <t>8‒910‒368‒18‒10</t>
  </si>
  <si>
    <t>Автосервис «VService31»</t>
  </si>
  <si>
    <t>ул. Рабочая, 14ж</t>
  </si>
  <si>
    <t>Ковалев Александр Николаевич</t>
  </si>
  <si>
    <t>8‒915‒528‒94‒74</t>
  </si>
  <si>
    <t>Автосервис «Kuzovnoj31»</t>
  </si>
  <si>
    <t>ул. Коммунальная, 4 к1</t>
  </si>
  <si>
    <t>Беляев Евгений Дмитриевич</t>
  </si>
  <si>
    <t>8‒950‒710‒28‒56</t>
  </si>
  <si>
    <t>Автокомплекс «ГринАвто»</t>
  </si>
  <si>
    <t>ул. Волчанская, 139 к4, 1-2 этаж</t>
  </si>
  <si>
    <r>
      <rPr>
        <sz val="11"/>
        <rFont val="Times New Roman"/>
      </rPr>
      <t>8 (4722) 778‒008</t>
    </r>
    <r>
      <rPr>
        <sz val="12"/>
        <rFont val="Times New Roman"/>
      </rPr>
      <t xml:space="preserve">, </t>
    </r>
    <r>
      <rPr>
        <sz val="11"/>
        <rFont val="Times New Roman"/>
      </rPr>
      <t>8‒920‒551‒28‒88</t>
    </r>
  </si>
  <si>
    <t>Автоцентр «M-Hoff»</t>
  </si>
  <si>
    <t>ул. Михайловское шоссе, 6а, к1</t>
  </si>
  <si>
    <t>ул. Михайловское шоссе, 6а, к2</t>
  </si>
  <si>
    <t>8‒980‒375‒55‒25</t>
  </si>
  <si>
    <t>СТО «Моторист»</t>
  </si>
  <si>
    <t> ул. Волчанская, 19</t>
  </si>
  <si>
    <t>Якимов Василий Юрьевич </t>
  </si>
  <si>
    <t>8‒908‒780‒63‒14, 8‒908‒786‒33‒31</t>
  </si>
  <si>
    <t>Легковой автосервис «Трансгруппсервис»</t>
  </si>
  <si>
    <t> ул. Волчанская, 292</t>
  </si>
  <si>
    <t>Матвиенко</t>
  </si>
  <si>
    <t>8‒980‒024‒77‒77, 8‒969‒024‒77‒77</t>
  </si>
  <si>
    <t>Легковой автосервис «Идеал автосервис»</t>
  </si>
  <si>
    <t> ул. Волчанская, 159а</t>
  </si>
  <si>
    <t>89209580917-71</t>
  </si>
  <si>
    <t>Автомастерская «ProLogan31»</t>
  </si>
  <si>
    <t> ул. Волчанская, 84а, к1</t>
  </si>
  <si>
    <t> ул. Волчанская, 84а, к2</t>
  </si>
  <si>
    <t>СТО «Автосила»</t>
  </si>
  <si>
    <t> ул. Волчанская, 203</t>
  </si>
  <si>
    <t>Барков Андрей Александрович</t>
  </si>
  <si>
    <t>8‒908‒785‒23‒48</t>
  </si>
  <si>
    <t>СТО и компания по установке и обслуживанию ГБО «Авто+»</t>
  </si>
  <si>
    <t>ул. Волчанская, 104</t>
  </si>
  <si>
    <t>8‒905‒670‒12‒34</t>
  </si>
  <si>
    <t>Легковой автосервис «A&amp;t service»</t>
  </si>
  <si>
    <t>ул. Волчанская, 1б</t>
  </si>
  <si>
    <t>ИП Тагиев С.А.</t>
  </si>
  <si>
    <t>8‒903‒885‒35‒55</t>
  </si>
  <si>
    <t>Центр кузовного ремонта иномарок </t>
  </si>
  <si>
    <t> ул. Северо-Донецкая, 16</t>
  </si>
  <si>
    <t> ул. Северо-Донецкая, 17</t>
  </si>
  <si>
    <t>8‒910‒745‒36‒27</t>
  </si>
  <si>
    <t>​Автокомплекс по обслуживанию грузовых автомобилей "Автопрестиж"</t>
  </si>
  <si>
    <t>ул. Чичерина, 52а</t>
  </si>
  <si>
    <t>Кисляковский Андрей Николаевич</t>
  </si>
  <si>
    <t>Шиномонтаж</t>
  </si>
  <si>
    <t>пер.3 Декабристов,11</t>
  </si>
  <si>
    <t>пер.3 Декабристов,12</t>
  </si>
  <si>
    <t>Подаков Андрей Анатольевич</t>
  </si>
  <si>
    <t>СТО</t>
  </si>
  <si>
    <t>ул. Сумская, 453а</t>
  </si>
  <si>
    <t>СТО «В 12» ИП</t>
  </si>
  <si>
    <t>ул. Губкина, д. 52а</t>
  </si>
  <si>
    <t>10:00 -20:01</t>
  </si>
  <si>
    <t>Белоусов С. Н. </t>
  </si>
  <si>
    <t>СТО «Шиномонтаж люкс» </t>
  </si>
  <si>
    <t>ул. Губкина, д. 47в</t>
  </si>
  <si>
    <t>Калашник Александр Леонидович</t>
  </si>
  <si>
    <t>777-343</t>
  </si>
  <si>
    <t>Центр бесплатной замены масла "У Виталия"</t>
  </si>
  <si>
    <t>пр. Б.Хмельницкого, 213</t>
  </si>
  <si>
    <t>08:00 – 20:00</t>
  </si>
  <si>
    <t>Осокин Николай Анатольевич</t>
  </si>
  <si>
    <t>77-79-22</t>
  </si>
  <si>
    <t>Автосервис "Мотюль"</t>
  </si>
  <si>
    <t>пр. Б.Хмельницкого, 195б</t>
  </si>
  <si>
    <t>Кириллов андрей александрович</t>
  </si>
  <si>
    <t>8-910-368-47-47</t>
  </si>
  <si>
    <t>СТО «Белавтошина»</t>
  </si>
  <si>
    <t>ул. Молодежная, 93</t>
  </si>
  <si>
    <t>Хмара Анна Алексеевна</t>
  </si>
  <si>
    <t>8-919-221-08-79, 8-920-582-12-81</t>
  </si>
  <si>
    <t>Шиномонтаж «Vianor»</t>
  </si>
  <si>
    <t>ул. Корочанская, 83</t>
  </si>
  <si>
    <t>09:00-18:00</t>
  </si>
  <si>
    <t>8-910-745-31-05</t>
  </si>
  <si>
    <t>Шинный сервис «Пит-стоп»</t>
  </si>
  <si>
    <t>ул. Корочанская, 39-г</t>
  </si>
  <si>
    <t>09:00-21:00</t>
  </si>
  <si>
    <t>Овчинников Максим Владимирович</t>
  </si>
  <si>
    <t>8 (4722) 37‒40‒50</t>
  </si>
  <si>
    <t>Автосервис «СТО-31»</t>
  </si>
  <si>
    <t>ул. Серафимовича, 72-А</t>
  </si>
  <si>
    <t>08:30-18:00</t>
  </si>
  <si>
    <t>Мочалов Вячеслав Геннадьевич</t>
  </si>
  <si>
    <t>8‒906‒600‒57‒75</t>
  </si>
  <si>
    <t>Автосервис «Авто-ритет»</t>
  </si>
  <si>
    <t>4-й Волчанский пер., 21</t>
  </si>
  <si>
    <t>09:00-20:00</t>
  </si>
  <si>
    <t>Зайцева Ольга Николаевна</t>
  </si>
  <si>
    <t>8‒962‒308‒25‒15</t>
  </si>
  <si>
    <t>Автосервис «VagPro»</t>
  </si>
  <si>
    <t>ул. Михайловское шоссе, 9-А</t>
  </si>
  <si>
    <t>09:00-19:00</t>
  </si>
  <si>
    <t>Гавшин Александр Викторович</t>
  </si>
  <si>
    <t>8‒980‒322‒50‒24</t>
  </si>
  <si>
    <t>Студенческая ул., 1Ж</t>
  </si>
  <si>
    <t>10:00- 20:00</t>
  </si>
  <si>
    <t>Автоаудиоцентр 12 Вольт</t>
  </si>
  <si>
    <t>Студенческая улица, 4В</t>
  </si>
  <si>
    <t>10:00- 19:00</t>
  </si>
  <si>
    <t>ИП Гринёва Наталья Петровна</t>
  </si>
  <si>
    <t>8 (4722) 77-03-12</t>
  </si>
  <si>
    <t>У Виталия, СТО, автомойка</t>
  </si>
  <si>
    <t>Студенческая улица, 2И</t>
  </si>
  <si>
    <t>8 (4722) 78-93-16, 8 (930) 089-02-09</t>
  </si>
  <si>
    <t>Автосеть, автосервис</t>
  </si>
  <si>
    <t>Студенческая улица, 1К</t>
  </si>
  <si>
    <t>7:00-17:00</t>
  </si>
  <si>
    <t>8(980) 322-22-02</t>
  </si>
  <si>
    <t>Ремонт АКПП</t>
  </si>
  <si>
    <t>Студенческая ул., 1, корп. 4</t>
  </si>
  <si>
    <r>
      <rPr>
        <sz val="11"/>
        <rFont val="Times New Roman"/>
      </rPr>
      <t>8(910) 323-58-22 8</t>
    </r>
    <r>
      <rPr>
        <sz val="12"/>
        <rFont val="Times New Roman"/>
      </rPr>
      <t>(4722) 37-27-31</t>
    </r>
  </si>
  <si>
    <t>Ворон Автосервис, автотехцентршиномонтаж</t>
  </si>
  <si>
    <t>ул. Чехова, 2А</t>
  </si>
  <si>
    <t>8 (993) 398-10-78</t>
  </si>
  <si>
    <t>Автосервис</t>
  </si>
  <si>
    <t>ул. Донецкая, д.236а</t>
  </si>
  <si>
    <t>Калашников</t>
  </si>
  <si>
    <t>Премио Автосервис</t>
  </si>
  <si>
    <t>ул. Белгородского полка, д.22б</t>
  </si>
  <si>
    <t>Гущин Александр Иванович</t>
  </si>
  <si>
    <t>8-910-736-50-83,334-334</t>
  </si>
  <si>
    <t>ул. Донецкая, д. 149А</t>
  </si>
  <si>
    <t>Сергей Владимирович</t>
  </si>
  <si>
    <t>8-909-200-07-73</t>
  </si>
  <si>
    <t>Сервисный центр по ремонту велосипедов</t>
  </si>
  <si>
    <t>ул. Шаландина, д. 4к3</t>
  </si>
  <si>
    <t>Сухоруков Андрей Викторович</t>
  </si>
  <si>
    <t>8-920-577-94-94</t>
  </si>
  <si>
    <t>Автосервис «Сфера»</t>
  </si>
  <si>
    <t>ул. Губкина, д. 17и</t>
  </si>
  <si>
    <t>Коваленко Вероника Максимовна</t>
  </si>
  <si>
    <t>8-951-138-38-19</t>
  </si>
  <si>
    <t>СТО «Спарта»</t>
  </si>
  <si>
    <t>ул. Губкина, д. 17д</t>
  </si>
  <si>
    <t>Алексей Иванович</t>
  </si>
  <si>
    <t>8-929-001-46-46</t>
  </si>
  <si>
    <t>8. Услуги фотоателье и фото- и кинолабораторий, транспортно-экспедиторские услуги</t>
  </si>
  <si>
    <t>ЗАО «Белгородраз-нобыт»</t>
  </si>
  <si>
    <t>пр.Б.Хмельницкого,   130 а</t>
  </si>
  <si>
    <t xml:space="preserve">9- 19
сб.вс.
10-16
</t>
  </si>
  <si>
    <t>34-17-55</t>
  </si>
  <si>
    <t>ИП Петрова Д.Н.</t>
  </si>
  <si>
    <t>пр.Б.Хмельницкого,  130 а</t>
  </si>
  <si>
    <t>9-19
сб.вс.
10-16</t>
  </si>
  <si>
    <t xml:space="preserve">34-17-55
Ф.34-13-61
</t>
  </si>
  <si>
    <t>Приемный пункт  ИП Петрова Д.Н.</t>
  </si>
  <si>
    <t>ул.Конева, 25</t>
  </si>
  <si>
    <t>34-17-55
Ф.34-13-61</t>
  </si>
  <si>
    <t>ООО «Фотосервис»
Фотосалон 
«Fujufilm»</t>
  </si>
  <si>
    <t>Бочкарев Владимир Мих. Валентина Никифоровна</t>
  </si>
  <si>
    <t>32-70-29
ф 33-04-85
22-46-47
сот. 36-46-47</t>
  </si>
  <si>
    <t>ООО «Фотосервис»</t>
  </si>
  <si>
    <t xml:space="preserve">Народный бульвар,
76 б
</t>
  </si>
  <si>
    <t>Бочкарев Владимир Михайлович</t>
  </si>
  <si>
    <t>33-04-85</t>
  </si>
  <si>
    <t>«Сити Центр»
«Русское фото»
ИП Герман</t>
  </si>
  <si>
    <t>ул. Преображенская,  69 б</t>
  </si>
  <si>
    <t>Герман
Алексей Николаевич 89107412750 </t>
  </si>
  <si>
    <t>35-33-26
35-33-42</t>
  </si>
  <si>
    <t>Фотоателье 
ИП Колесников</t>
  </si>
  <si>
    <t>ул.Губкина,25
(маг. «Азалия»)</t>
  </si>
  <si>
    <t>10- 19
сб.9-18     вс.9-16</t>
  </si>
  <si>
    <t>Колесникова Ирина Анатольевна</t>
  </si>
  <si>
    <t>51-09-49</t>
  </si>
  <si>
    <t>Фотоателье «Смена»
ООО «Смена»</t>
  </si>
  <si>
    <t>Белгородский проспект, 93</t>
  </si>
  <si>
    <t>8-19
вс. 8-16</t>
  </si>
  <si>
    <t>Стерлева 
Татьяна Егоровна</t>
  </si>
  <si>
    <t>32-44-80</t>
  </si>
  <si>
    <t>Фотоателье «Барс»
ООО «Барс»</t>
  </si>
  <si>
    <t>ул.Преображенская, 85</t>
  </si>
  <si>
    <t>Баранов
Сергей Иванович
Елена Ивановна</t>
  </si>
  <si>
    <t>32-47-07 </t>
  </si>
  <si>
    <t>Фото-мастерская
ИП Ломакина    </t>
  </si>
  <si>
    <t>ул.Костюкова, 3</t>
  </si>
  <si>
    <t>9-19
сб., вс.           9-14</t>
  </si>
  <si>
    <t>Ломакина В.П.</t>
  </si>
  <si>
    <t>Фото-мастерская
ИП Коренева </t>
  </si>
  <si>
    <t>Народный бульвар,
79 б 
(Гостиный двор
ООО «Эванс»)</t>
  </si>
  <si>
    <t>Коренева
Елена
Николаевна</t>
  </si>
  <si>
    <t> 8-909-206-86-16</t>
  </si>
  <si>
    <t>Отдел «Кодак» ИП Полевский  </t>
  </si>
  <si>
    <t>ул.Мичурина,52 </t>
  </si>
  <si>
    <t>10.0-20.0</t>
  </si>
  <si>
    <t>Полевский
Антон Васильевич </t>
  </si>
  <si>
    <r>
      <rPr>
        <sz val="10"/>
        <rFont val="Times New Roman"/>
      </rPr>
      <t xml:space="preserve">
</t>
    </r>
    <r>
      <rPr>
        <sz val="11"/>
        <rFont val="Times New Roman"/>
      </rPr>
      <t>8-920-550-05-50</t>
    </r>
  </si>
  <si>
    <t>Фото-мастерская
ООО «Система бытовых услуг»   </t>
  </si>
  <si>
    <t>ул.Губкина,17 </t>
  </si>
  <si>
    <t>8.00-18.0  вых.-сб.,вс</t>
  </si>
  <si>
    <t>Хороших Лилия Николаевна </t>
  </si>
  <si>
    <t xml:space="preserve">25-87-53
52-75-86 неотвечает
</t>
  </si>
  <si>
    <t>Отдел «Фотография»
ИП Сердюк А.А.</t>
  </si>
  <si>
    <t>ул.Некрасова,11
(м-н «Луч») </t>
  </si>
  <si>
    <t xml:space="preserve">10-19
сб.10-17 вс.10-15
</t>
  </si>
  <si>
    <t> Сердюк
Алена Александровна</t>
  </si>
  <si>
    <t>8-903-886-12-76               31-58-33      8-910-220-59-17               23-01-83</t>
  </si>
  <si>
    <t>Отдел «Фотография»
ИП Сердюк</t>
  </si>
  <si>
    <t xml:space="preserve">пр.Б.Хмельницкого, 139 б
</t>
  </si>
  <si>
    <t xml:space="preserve">10-19
вс.10-17
</t>
  </si>
  <si>
    <t>Сердюк
Алена
Александровна</t>
  </si>
  <si>
    <t>Услуги «Кодак»
ИП Найденов   </t>
  </si>
  <si>
    <t> 9-19
вс.9-18 </t>
  </si>
  <si>
    <t>Найденов Александр Васильевич</t>
  </si>
  <si>
    <t>Фотоуслуги
ИП Земляков   </t>
  </si>
  <si>
    <t>выезд на дом
ул.50 летия Белгородск. обл. - </t>
  </si>
  <si>
    <t>Земляков
Денис
Сергеевич</t>
  </si>
  <si>
    <t>8-910-360-10-67</t>
  </si>
  <si>
    <t>Фотосалон «Кадр» </t>
  </si>
  <si>
    <t>10-18
сб.10-14 вых.вс.</t>
  </si>
  <si>
    <t>Топорков
Алексей Николаевич</t>
  </si>
  <si>
    <t>Мастерская
ИП Белозеров </t>
  </si>
  <si>
    <t>Свято-Троицкий бульвар (переход) </t>
  </si>
  <si>
    <t>9.0-21</t>
  </si>
  <si>
    <t>Белозеров Юрий
Михайлович</t>
  </si>
  <si>
    <t> 8-920-203-03-33</t>
  </si>
  <si>
    <t>Фотомастерская ИП Дъяконов С.  </t>
  </si>
  <si>
    <t>ул.Конева,2 а</t>
  </si>
  <si>
    <t> 10-19
вс.10-17 </t>
  </si>
  <si>
    <t>Дъяконов Сергей Петрович </t>
  </si>
  <si>
    <t>53-80-68</t>
  </si>
  <si>
    <t>Фотомастерская ИП Киселева Н.   </t>
  </si>
  <si>
    <t>ул.Губкина,17 р       (р-к «Семейный»)</t>
  </si>
  <si>
    <t>ул.Губкина,17 а    (р-к «Семейный»)</t>
  </si>
  <si>
    <t>Киселева
Наталья Ивановна</t>
  </si>
  <si>
    <t>Фотоуслуги
ИП Бобрис С.  </t>
  </si>
  <si>
    <t>ул. 5 Августа,17
(м-н «Югория»)</t>
  </si>
  <si>
    <t>Бобрис
Сергей</t>
  </si>
  <si>
    <t>Фотоуслуги
ИП Кобзаренко </t>
  </si>
  <si>
    <t> пр. Ватутина,5 </t>
  </si>
  <si>
    <t>9-13
 14-19 </t>
  </si>
  <si>
    <t>Кобзаренко Алексей Валерьевич </t>
  </si>
  <si>
    <t>8-908-783-00-04</t>
  </si>
  <si>
    <t>Магазин "БелФото"    
ИП Черняева А.Н.</t>
  </si>
  <si>
    <t>ул.Костюкова, 69</t>
  </si>
  <si>
    <t>8.0- 22.0</t>
  </si>
  <si>
    <t>Черняева А.Н.</t>
  </si>
  <si>
    <t>20-50-99      8-920-554-55-48</t>
  </si>
  <si>
    <t>Срочное фото 
ИП Зубенко В.И. </t>
  </si>
  <si>
    <t>10-19.00</t>
  </si>
  <si>
    <t>Зубенко
Виталий
Иванович </t>
  </si>
  <si>
    <t>57-12-61</t>
  </si>
  <si>
    <t>Фотовидеосалон ИП Коротчикова Т.А.</t>
  </si>
  <si>
    <t>ул. Королева, 2 "Линия"</t>
  </si>
  <si>
    <t>Коротчикова Татьяна </t>
  </si>
  <si>
    <t>8-920-552-35-63</t>
  </si>
  <si>
    <t>ИП Садовая Татьяна Владимировна</t>
  </si>
  <si>
    <t>ул. Щорса,43</t>
  </si>
  <si>
    <t>Садовая Татьяна Владимировна</t>
  </si>
  <si>
    <t>8-960-633-16-44</t>
  </si>
  <si>
    <t>фотосалон "MICO" ИП Сизых Л.А.</t>
  </si>
  <si>
    <t>ул. Н.Чумичева, 60</t>
  </si>
  <si>
    <t>10-19
сб.10-17 вс.10-15</t>
  </si>
  <si>
    <t>Сизых Лилия Александровна</t>
  </si>
  <si>
    <t>8-961-166-26-63</t>
  </si>
  <si>
    <t>Фотосалон "Фотомомент" ИП Филатов Валерий Сергеевич"</t>
  </si>
  <si>
    <t>ул. Королева,6</t>
  </si>
  <si>
    <t>Филатов Валерий Сергеевич</t>
  </si>
  <si>
    <t>8-920-566-88-88</t>
  </si>
  <si>
    <t>Фото студия "Респект" ИП Горбатенко В.И.</t>
  </si>
  <si>
    <t>ул. Конева, 21б</t>
  </si>
  <si>
    <t>39, 2</t>
  </si>
  <si>
    <t>Горбатенко Виктор Иванович</t>
  </si>
  <si>
    <t>8-952-434-00-50</t>
  </si>
  <si>
    <t>​Фотосалон «Cheese Photo»</t>
  </si>
  <si>
    <t>ул. Губкина, 17 (вход через салон Фея)</t>
  </si>
  <si>
    <t>Пн-Ср с 09:00 до 19:00, Чт-Пт с 09:00 до 18:00</t>
  </si>
  <si>
    <t>8-906-606-93-93</t>
  </si>
  <si>
    <t>Фотосалон «Кодак»</t>
  </si>
  <si>
    <t>Пн-Пт с 08:00 до 19:00, Сб-Вс с 10:00 до 19:00</t>
  </si>
  <si>
    <t>8-910-228-39-50</t>
  </si>
  <si>
    <t>​Рекламное агентство «Фантазия» ИП Исмиева Полина Аркадьевна</t>
  </si>
  <si>
    <t>Пн-Пт с 09:00 до 19:00, Сб с 09:00 до 17:00, Вс с 10:00 до 16:00</t>
  </si>
  <si>
    <t>Исмиева Полина Аркадьевна</t>
  </si>
  <si>
    <t>8-950-716-18-58</t>
  </si>
  <si>
    <t xml:space="preserve">ТЦ «Заря» фотосалон 
</t>
  </si>
  <si>
    <t>ул.  Макаренко, 20 
26 офис; цокольный этаж</t>
  </si>
  <si>
    <t>+7‒919‒286‒61‒88</t>
  </si>
  <si>
    <t>Фотоателье</t>
  </si>
  <si>
    <t>ул. Спортивная, д. 2в</t>
  </si>
  <si>
    <t>Лапыгин Анатолий Анатольевич</t>
  </si>
  <si>
    <t>Салон «Фотоателье»</t>
  </si>
  <si>
    <t>Б. Юности, 33</t>
  </si>
  <si>
    <t>с 09-19 сб, вс выходной </t>
  </si>
  <si>
    <t>Девицын Борис Александрович</t>
  </si>
  <si>
    <t>8‒904‒080‒01‒10</t>
  </si>
  <si>
    <t>«Дом быта»</t>
  </si>
  <si>
    <t>ул. Конева, 27</t>
  </si>
  <si>
    <t>с 10-17.30 сб, вс выходной</t>
  </si>
  <si>
    <t>Чигрина Вера Николаевна</t>
  </si>
  <si>
    <t>8-950‒717‒98‒41</t>
  </si>
  <si>
    <t>Фото услуги, фото на документы</t>
  </si>
  <si>
    <t>Конева, 3</t>
  </si>
  <si>
    <t>Сычева Марина Александровна</t>
  </si>
  <si>
    <t>8-951-138-00-38</t>
  </si>
  <si>
    <t>Фотосалон «БелФото»</t>
  </si>
  <si>
    <t>Щорса, 50</t>
  </si>
  <si>
    <t>Лащишин Андрей Николаевич</t>
  </si>
  <si>
    <t>8-951-143-21-55</t>
  </si>
  <si>
    <t>Фотосалон «Объектив</t>
  </si>
  <si>
    <t>ул. Будённого,17а</t>
  </si>
  <si>
    <t>Лапыгина Марина Викторовна</t>
  </si>
  <si>
    <t>8-915-565-57-55</t>
  </si>
  <si>
    <t>Фотосалон «Pentax»</t>
  </si>
  <si>
    <t>г. Белгород, ул. Победы, д.165</t>
  </si>
  <si>
    <t>10.00-19.00(пн-пт) 11.00 – 17.00(вс) сб. выходной</t>
  </si>
  <si>
    <t>Наплюков Олег Владимирович</t>
  </si>
  <si>
    <t>8-951-157-52-88</t>
  </si>
  <si>
    <t>Фото «Деколь Мастер»</t>
  </si>
  <si>
    <t>ул. Преображенская, д. 45</t>
  </si>
  <si>
    <t>10:00–19:00</t>
  </si>
  <si>
    <t>Сухоруков Роман Иванович</t>
  </si>
  <si>
    <t>+7 (920) 585-35-55</t>
  </si>
  <si>
    <t>Фотокопировальный центр «Панорама»</t>
  </si>
  <si>
    <t>ул. Николая Чумичова, д. 38</t>
  </si>
  <si>
    <t>Дорофеев Максим Анатольевич</t>
  </si>
  <si>
    <t>+7‒951‒158‒56‒61</t>
  </si>
  <si>
    <t>БелПечать</t>
  </si>
  <si>
    <t>ул. Вокзальная, д. 2</t>
  </si>
  <si>
    <t>10:00-19:00</t>
  </si>
  <si>
    <t>Филимонов Александр Николаевич</t>
  </si>
  <si>
    <t>+7‒920‒570‒39‒91</t>
  </si>
  <si>
    <t>Фотосалон «Облако»</t>
  </si>
  <si>
    <t>ул. Костюкова,14</t>
  </si>
  <si>
    <t>10:00 19:00</t>
  </si>
  <si>
    <t>Руссу Владислав Александрович</t>
  </si>
  <si>
    <t>8-920556-27-99</t>
  </si>
  <si>
    <t>9. Услуги бань, душевых и саун.</t>
  </si>
  <si>
    <t>Физкультурно-оздоровительный центр  ООО "Родолад"</t>
  </si>
  <si>
    <t>ул.III Интернационала, 94</t>
  </si>
  <si>
    <t>12.00-22.00</t>
  </si>
  <si>
    <t>дир.Полищук Ольга Викторовна 
зам. Рыжков Алексей Михайлович</t>
  </si>
  <si>
    <t>26-73-34
58-59-00ф.</t>
  </si>
  <si>
    <t>12</t>
  </si>
  <si>
    <t>Городская баня № 2
ИП Маслова Л.А.</t>
  </si>
  <si>
    <t>пер.2-ой Комсомольский,2а</t>
  </si>
  <si>
    <t>14.00-22.00  сан.день-вторник</t>
  </si>
  <si>
    <t>Маслова Лариса Алексеевна
зам. Галина Павловна             </t>
  </si>
  <si>
    <t>8-910-737-84-69
55-23-01, 26-86-66 д</t>
  </si>
  <si>
    <t>6</t>
  </si>
  <si>
    <t>Баня-сауна
ИП Смольяков М.П.</t>
  </si>
  <si>
    <t>ул.Губкина, 20</t>
  </si>
  <si>
    <t>Смольяков
Михаил Павлович</t>
  </si>
  <si>
    <t>55-02-16 дир.
55-84-36 сауна
55-88-17 бух.</t>
  </si>
  <si>
    <t>2</t>
  </si>
  <si>
    <t>торгово оздоровительный 
комплекс «Сокол»
ИП Андреев А.В.</t>
  </si>
  <si>
    <t>пр.Б.Хмельницкого137</t>
  </si>
  <si>
    <t>Андреев
Андрей Владимирович
Белокопытов
Александр Александрович </t>
  </si>
  <si>
    <t>34-21-70
34-00-15
34-04-70б.
89038857410
б 31-62-97
Ф.200-316
344-038, 200-317</t>
  </si>
  <si>
    <t>10</t>
  </si>
  <si>
    <t>Оздоровительно-банный комплекс 
ИП Цунаев
Руслан
Анатольевич</t>
  </si>
  <si>
    <t>ул.Речная,4</t>
  </si>
  <si>
    <t> Цунаев
Руслан
Анатольевич
Буланова Ирина Васильевна        (зам)</t>
  </si>
  <si>
    <t>58-07-77
37-58-38
8-903-877-79-49(зам)</t>
  </si>
  <si>
    <t>16</t>
  </si>
  <si>
    <t>Сауна «Банный дворик»
ИП Тимохин А.В.</t>
  </si>
  <si>
    <t>ул.Корочанская,
85 а</t>
  </si>
  <si>
    <t>Тимохин
Андрей Викторович,
Эдуард Михайлович</t>
  </si>
  <si>
    <t>21-19-96
22-09-89ф 8-910-329-44-44</t>
  </si>
  <si>
    <t>3</t>
  </si>
  <si>
    <t>Русская баня
ИП Шмайлова В.В</t>
  </si>
  <si>
    <t>ул.Рабочая,14</t>
  </si>
  <si>
    <t>Шмайлова </t>
  </si>
  <si>
    <t>21-16-08
8-910-329-64-10</t>
  </si>
  <si>
    <t>Сауна
ИП Шутова Надежда Антольевна</t>
  </si>
  <si>
    <t>ул.Шаландина,1 а
ТРЦ «Лидер»</t>
  </si>
  <si>
    <t> Шутова Надежда Анатольевна</t>
  </si>
  <si>
    <t>52-66-60
89102290808</t>
  </si>
  <si>
    <t>4</t>
  </si>
  <si>
    <t>Сауна «Оазис»
ООО «Сталь-Сервис»</t>
  </si>
  <si>
    <t>ул. 5 Августа,36/2</t>
  </si>
  <si>
    <t>Болотов 
Сергей Анатольевич</t>
  </si>
  <si>
    <t>89087848765</t>
  </si>
  <si>
    <t>Банно-оздоровительный комплекс «Благодать» ООО «Альтернатива» </t>
  </si>
  <si>
    <t>ул.Костюкова, 77 а</t>
  </si>
  <si>
    <t>10-24
ж.д-четв.
м.д-ср.,пт. общие дни-пн. вт. суб. Вскр</t>
  </si>
  <si>
    <t> Сидельников 
Александр
Николаевич </t>
  </si>
  <si>
    <t>8-920-555-44-33, 89066010706  
58-08-38
89051714951,      
Ф30-84-24</t>
  </si>
  <si>
    <t>Торгово спортивный комплекс «Студенческий»
ИП Парахина Ю.А</t>
  </si>
  <si>
    <t>ул.Студенческая,8а</t>
  </si>
  <si>
    <t>Парахина
Юлия Анатольевна</t>
  </si>
  <si>
    <t>26-14-21
26-46-81ф  89103610087</t>
  </si>
  <si>
    <t>«Банька»
ООО «Южная»</t>
  </si>
  <si>
    <t>Пр. Ватутина,2</t>
  </si>
  <si>
    <t>упр. Дир. АМАКС-Конгрес Отель Красовская Светлана Анатольевна, бух.Татьяна Васильевна Дир.бани Вера Владимировна</t>
  </si>
  <si>
    <t>50-99-01, б. 55-42-14  фб.55-64-68, ф.,55-04-26,            50-99-60, 50-99-77            50-99-61
50-99-77, 55-45-46              </t>
  </si>
  <si>
    <t>Общественная баня "Бани Белогорья"
ИП Гайворонский А.А</t>
  </si>
  <si>
    <t>Гражданский проспект 59-а</t>
  </si>
  <si>
    <t>11.00-23,00</t>
  </si>
  <si>
    <t>Гайворонский Алексей  Алексеевич</t>
  </si>
  <si>
    <t>35-32-32
32-23-24
Ф.32-53-80
89192201770</t>
  </si>
  <si>
    <t>Оздоровительный комплекс «Сауна Африка»
ИП Редин С.А.</t>
  </si>
  <si>
    <t>пр. Ватутина,9</t>
  </si>
  <si>
    <t>Редин Сергей Алексеевич  </t>
  </si>
  <si>
    <t>55-64--59
8-910-360-81-01</t>
  </si>
  <si>
    <t>Общественная баня
ИП Хорошилова О.Ф.</t>
  </si>
  <si>
    <t>Ул. Королева,4 б</t>
  </si>
  <si>
    <t>Пн.16-22
Вт,пт 13-22
Сб,вс 12-22</t>
  </si>
  <si>
    <t>Хорошилова Оксана Федоровна</t>
  </si>
  <si>
    <t>72-12-01</t>
  </si>
  <si>
    <t>«Баня на Мичурина» ИП Тринева</t>
  </si>
  <si>
    <t>кругло
суточно</t>
  </si>
  <si>
    <t>Тринева Наталья Марковна</t>
  </si>
  <si>
    <t>89192906805
8-920-200-
10-00</t>
  </si>
  <si>
    <t>МОУДОДСДЮСШОР
«Спартак» сауна</t>
  </si>
  <si>
    <t>пр. Б-Хмельницкого, 58</t>
  </si>
  <si>
    <t>9.15-12.15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19-22</t>
  </si>
  <si>
    <t>Ткачев Виктор  Алексеевич</t>
  </si>
  <si>
    <t>26-33-58</t>
  </si>
  <si>
    <t>Сауна "Норма" ИП Борзенков А.В.</t>
  </si>
  <si>
    <t>ул. Студенческая, 24</t>
  </si>
  <si>
    <t>ул. Студенческая,24</t>
  </si>
  <si>
    <t>Борзенков Александр Владимирович</t>
  </si>
  <si>
    <t>8-961-174-33-42</t>
  </si>
  <si>
    <t>Баня на Садовой  </t>
  </si>
  <si>
    <t>ул. Садовая, 80</t>
  </si>
  <si>
    <t>Карташов Игорь Владимирович</t>
  </si>
  <si>
    <t>31-71-77</t>
  </si>
  <si>
    <t> Сауна "Жара" </t>
  </si>
  <si>
    <t> ул. Студенческая, 4в</t>
  </si>
  <si>
    <t>Шутов Армен Авенирович</t>
  </si>
  <si>
    <t>8-960 620 66 44</t>
  </si>
  <si>
    <t>1</t>
  </si>
  <si>
    <t>Общественная баня "Русские парные"</t>
  </si>
  <si>
    <t>ул.Архиерейская,4</t>
  </si>
  <si>
    <t>понедельник-пятница с 13.00 до23.00 суббота-воскресенье с 11.00 до 23.00</t>
  </si>
  <si>
    <t>Петрайтис Дмитрий Викторович</t>
  </si>
  <si>
    <t>55 33 95</t>
  </si>
  <si>
    <t>ИП Зубов Александр Евгеньевич</t>
  </si>
  <si>
    <t>ул.III Интернационала, 95</t>
  </si>
  <si>
    <t>12-00 - 22-00 общее мужское отделение (четверг-воскрсенье), 9-00 - 2200 душ (ежедневно)</t>
  </si>
  <si>
    <t>Зубов Александр Евгеньевич</t>
  </si>
  <si>
    <t>58-59-00, 26-73-34</t>
  </si>
  <si>
    <t>Сауна "Пальма"</t>
  </si>
  <si>
    <t>​ул. Волчанская, 292/​0 этаж</t>
  </si>
  <si>
    <t>8-906-600-20-10</t>
  </si>
  <si>
    <t>БАНЯ</t>
  </si>
  <si>
    <t>ул. Кутузова, 58</t>
  </si>
  <si>
    <t>ежедневно, 13:00–00:00</t>
  </si>
  <si>
    <t>Даниил Рыжов</t>
  </si>
  <si>
    <t>8 (920) 580-69-96</t>
  </si>
  <si>
    <t>Оздоровительно-банный комплекс  "Новый пар" ИП Калашникова О.А.</t>
  </si>
  <si>
    <t>мкр. Новый, пер. 5-й Сургутский, 45 (рядом с лыжероллерной трассой "Олимпия")</t>
  </si>
  <si>
    <t>мкр. Новый, пер. 5-й Сургутский, 45 (рядом с лыжероллерной трассой "Олимпия"</t>
  </si>
  <si>
    <t>Понедельник: с 09.00 до 14.00 — Санитарный день
с 14.00 до 23.00 — Мужской день
Вторник: с 12.00 до 23.00 — Женский день
Среда: с 12.00 до 23.00 — Мужской день
Четверг: с 12.00 до 23.00 — Мужской день
Пятница: с 12.00 до 23.00 — Мужской день
Суббота: с 12.00 до 23.00 — Семейный день
Воскресенье: с 12.00 до 23.00 — Семейный день</t>
  </si>
  <si>
    <t>Калашникова О.А.</t>
  </si>
  <si>
    <t>24-00-24,
8-915-523-05-00</t>
  </si>
  <si>
    <t>10. Парикмахерские и косметические услуги</t>
  </si>
  <si>
    <t>Центр красоты и здоровья «Романтика»
ИП Шатило Н.И.  </t>
  </si>
  <si>
    <t>ул.Попова,100</t>
  </si>
  <si>
    <t>08.00-20.00</t>
  </si>
  <si>
    <t>Шатило Николай Иваннович Шепелева romantikabel </t>
  </si>
  <si>
    <t>26-16-02,
31-26-00</t>
  </si>
  <si>
    <t>Парикмахерская "Романтика"
ИП Бунина Ю.Н. </t>
  </si>
  <si>
    <t>ул.1-ая Центральная,3 </t>
  </si>
  <si>
    <t>Бунина Юлия Николаевна</t>
  </si>
  <si>
    <t>89103606836</t>
  </si>
  <si>
    <t>Парикмахерская ИП Афанасьев Н.И.</t>
  </si>
  <si>
    <t>Белгородский проспект,33 б </t>
  </si>
  <si>
    <t>Афанасьев Николай    Иванович</t>
  </si>
  <si>
    <t>89517694942</t>
  </si>
  <si>
    <t>Парикмахерская "Локон"
ИП Курской А. </t>
  </si>
  <si>
    <t>Народный бульвар,82 </t>
  </si>
  <si>
    <t>08.00-19.00  вс.
8-15 </t>
  </si>
  <si>
    <t>Курской
Александрович Михайлович </t>
  </si>
  <si>
    <t>32-76-45
33-06-63 </t>
  </si>
  <si>
    <t>Космет. салон
«Beauty-лайн»
 ИП Цыганко Е.Ф.</t>
  </si>
  <si>
    <t>Цыганко
Елена 
Федоровна</t>
  </si>
  <si>
    <t>32-15-61 </t>
  </si>
  <si>
    <t>Студия красоты
«Ольги Ивановой»
ИП Завьялов М.Н.</t>
  </si>
  <si>
    <t>10.0-21</t>
  </si>
  <si>
    <t>Завьялов                Михаил Николаевич</t>
  </si>
  <si>
    <t>32-16-35</t>
  </si>
  <si>
    <t>Парикмахерская «Сафари»
 ИП Переверзева</t>
  </si>
  <si>
    <t>ул.Привольная,24 </t>
  </si>
  <si>
    <t>08.00-20.00    вс:
9-16 </t>
  </si>
  <si>
    <t>Переверзева Наталья Григорьевна Соловьева В.Вик </t>
  </si>
  <si>
    <t>35-93-21 </t>
  </si>
  <si>
    <t>Парикмахерская «Диана»
ИП Рыженкова </t>
  </si>
  <si>
    <t>08.00-20.00
вс:
9-15 </t>
  </si>
  <si>
    <t>Рыженкова
Ольга
Андреевна </t>
  </si>
  <si>
    <t>35-72-65 </t>
  </si>
  <si>
    <t>Парикмахерская ИП Баженов М. </t>
  </si>
  <si>
    <t>ул.Щорса,46  </t>
  </si>
  <si>
    <t>10.0-16</t>
  </si>
  <si>
    <t>Баженов
Михаил Николаевич</t>
  </si>
  <si>
    <t>Парикмахерская «Стиль-Леди»
ИП Ломановская </t>
  </si>
  <si>
    <t>пр.Б.Хмельницкого,
118 3</t>
  </si>
  <si>
    <t>Ломановская Маргарита Васильевна  </t>
  </si>
  <si>
    <t>55-58-98</t>
  </si>
  <si>
    <t>Салон-парикмахерская "Фея" ООО "Система бытовых услуг"</t>
  </si>
  <si>
    <t>Хороших Лилия Николаевна</t>
  </si>
  <si>
    <t>52-75-86
52-08-53 horohih_l@mail.ru, </t>
  </si>
  <si>
    <t>13</t>
  </si>
  <si>
    <t>Салон красоты «Андромеда»
ООО «Андромеда» </t>
  </si>
  <si>
    <t xml:space="preserve">ул.Князя Трубецкого,34 
</t>
  </si>
  <si>
    <t>Московченко     Руслана Анатольевна</t>
  </si>
  <si>
    <t>27-26-19
33-30-33ф   </t>
  </si>
  <si>
    <t>11</t>
  </si>
  <si>
    <t>ул.Победы, 104</t>
  </si>
  <si>
    <t>  08.15-20.00        вс.9,15-20</t>
  </si>
  <si>
    <t> 33-63-43</t>
  </si>
  <si>
    <t>7</t>
  </si>
  <si>
    <t>Салон красоты «Андромеда»
ООО «Андромеда»</t>
  </si>
  <si>
    <t>ул.Гагарина,4</t>
  </si>
  <si>
    <t xml:space="preserve">ул..Гагарина,4
</t>
  </si>
  <si>
    <t>42.5</t>
  </si>
  <si>
    <t> 08.00-20.00</t>
  </si>
  <si>
    <t>Московченко     Руслана Анатольевна.</t>
  </si>
  <si>
    <t>26-25-32 </t>
  </si>
  <si>
    <t>5</t>
  </si>
  <si>
    <t>Салон причесок «Фаворит»
ИП Власенко В.Н.</t>
  </si>
  <si>
    <t> Свято-Троицкий бул., 26 а/24 </t>
  </si>
  <si>
    <t> 09.00-20.00 </t>
  </si>
  <si>
    <t>Власенко Валентин Николаевич
Надежда Николаевна</t>
  </si>
  <si>
    <t>32-38-60</t>
  </si>
  <si>
    <t>Парикмахерская  "Леди" ИП Пливанов В.Н.</t>
  </si>
  <si>
    <t>ул. Железнякова,15</t>
  </si>
  <si>
    <t>09.00- 20.00</t>
  </si>
  <si>
    <t>Поливанов Виталий Николаевич</t>
  </si>
  <si>
    <t>34-99-22</t>
  </si>
  <si>
    <t>Парикмахерская "Мари"  ИП Вишнякова 
М.А.</t>
  </si>
  <si>
    <t>ул.Железнодорожная, 121</t>
  </si>
  <si>
    <t> 09.00-20.00
вых.вск.   </t>
  </si>
  <si>
    <t>Вишнякова
Марина Александровна </t>
  </si>
  <si>
    <t>50-63-59  89202059153</t>
  </si>
  <si>
    <t>Студия нарашивания волос
ИП Шумакова А.В. </t>
  </si>
  <si>
    <t>пр.Б.Хмельницкого,   56 </t>
  </si>
  <si>
    <t> 10.00-20.00
сб:9-13  </t>
  </si>
  <si>
    <t>Шумакова Анна Викторовна      </t>
  </si>
  <si>
    <t>32-74-32  89155624358                                                                      </t>
  </si>
  <si>
    <t>Парикмахерская      ИП Оставчюк О.Н. </t>
  </si>
  <si>
    <t>ул.Губкина,36а</t>
  </si>
  <si>
    <t>Оставчюк
Ольга   Николаевна</t>
  </si>
  <si>
    <t>Парикмахерская «Валентина»
ИП Оставчюк О.Н.</t>
  </si>
  <si>
    <t>ул.Щорса,29</t>
  </si>
  <si>
    <t>Оставчюк   Ольга Николаевна</t>
  </si>
  <si>
    <t>54-29-29</t>
  </si>
  <si>
    <t>Парикмахерская ИПМихайлова Н.В.</t>
  </si>
  <si>
    <t>ул.Шаландина,
19 а </t>
  </si>
  <si>
    <t> 08.00-20.00 </t>
  </si>
  <si>
    <t>Михайлова 
Нина Владимировна </t>
  </si>
  <si>
    <t>89192852810</t>
  </si>
  <si>
    <t>Парикмахерская           ИП Оставчюк О.Н.</t>
  </si>
  <si>
    <t>ул.Пушкина,12 </t>
  </si>
  <si>
    <t>09.00-19.00  сб, вс. 9-14 </t>
  </si>
  <si>
    <t>Оставчюк             Ольга            Николаевна</t>
  </si>
  <si>
    <t>89107457137</t>
  </si>
  <si>
    <t>Парикмахерская 
«Для Вас»
ИП Жеребцова Н.Н.</t>
  </si>
  <si>
    <t>ул.Горького,54</t>
  </si>
  <si>
    <t>Жеребцова Наталья
Николаевна</t>
  </si>
  <si>
    <t>54-93-27 52-97-75</t>
  </si>
  <si>
    <t>Парикмахерская
 «Для Вас»
ИП Жеребцова Н.Н.  </t>
  </si>
  <si>
    <t>Жеребцова Наталья
Николаевна </t>
  </si>
  <si>
    <t>89155230474  89045332255 Алина </t>
  </si>
  <si>
    <t>Парикмахерская "Лик"
ИП Панова В.Г.  </t>
  </si>
  <si>
    <t>ул.Костюкова,41</t>
  </si>
  <si>
    <t>09.00-18.00   сб.9-15 </t>
  </si>
  <si>
    <t>Панова             Валентина Григорьевна</t>
  </si>
  <si>
    <t>89103616116</t>
  </si>
  <si>
    <t>Парикмахерская «Лия»
ИПДолгова Р.В.</t>
  </si>
  <si>
    <t>ул.Щорса,39 а</t>
  </si>
  <si>
    <t>09.00-19.00  сб.
9-15 </t>
  </si>
  <si>
    <t>Долгова Оксана ВладимировнаВячеслав Семёнович 89192213221</t>
  </si>
  <si>
    <t>52-97-93 </t>
  </si>
  <si>
    <t>Парикмахерская "Руслан и Людмила"
ИП Чурсина О.И. </t>
  </si>
  <si>
    <t>ул.Губкина,25</t>
  </si>
  <si>
    <t> 09.00-20.00</t>
  </si>
  <si>
    <t>Чурсина
Ольга
Ивановна</t>
  </si>
  <si>
    <t>51-50-40 </t>
  </si>
  <si>
    <t>Парикмахерская "Шарм" ИП Чурсина  О.И.</t>
  </si>
  <si>
    <t>Бул.Юности,7а</t>
  </si>
  <si>
    <t>Чурсина
Ольга                Ивановна</t>
  </si>
  <si>
    <t xml:space="preserve">53-56-06
</t>
  </si>
  <si>
    <t>Парикмахерская "Златовласка"
ИП Копина С.И.  </t>
  </si>
  <si>
    <t>ул.Конева, 27 а</t>
  </si>
  <si>
    <t>Копина 
Светлана   Ивановна</t>
  </si>
  <si>
    <t>53-79-69</t>
  </si>
  <si>
    <t>Парикмахерская «Молодость»
ИП Копина С.И.
ИП Чурсина О.И</t>
  </si>
  <si>
    <t> ул.5 Августа,2 </t>
  </si>
  <si>
    <t>Чурсина Ольга Иван., Копина Светл. Ивановна</t>
  </si>
  <si>
    <t>75-25-20 </t>
  </si>
  <si>
    <t>Парикмахерская "Анель"
ИП Ретинская Е. </t>
  </si>
  <si>
    <t>пр.Б.Хмельницкого,
148 </t>
  </si>
  <si>
    <t>Ретинская
Елена Анатольевна  </t>
  </si>
  <si>
    <t>34-08-34,   9102286830 лич.</t>
  </si>
  <si>
    <t>Парикмахерская «Иван Иваныч»
ИП Мелькумянц 
 И.И.</t>
  </si>
  <si>
    <t>Белгородский проспект,87</t>
  </si>
  <si>
    <t>08.00-16.00</t>
  </si>
  <si>
    <t>Мелькумянц    Иван
Иванович </t>
  </si>
  <si>
    <t>Парикмахерская "Мистер Икс"
ИП Пыханова Л. А.</t>
  </si>
  <si>
    <t>пр. Славы,47 </t>
  </si>
  <si>
    <t>Пыханова 
Лариса Анатольевна </t>
  </si>
  <si>
    <t>33-05-54         53-98-48 д</t>
  </si>
  <si>
    <t>«Парикмахерская для Всей семьи»
ИП Шопина О.А </t>
  </si>
  <si>
    <t>ул. Железнякова,20 </t>
  </si>
  <si>
    <t>08.00-20.00  вс.
9-16 </t>
  </si>
  <si>
    <t>Шопина Ольга Александровна</t>
  </si>
  <si>
    <t>Парикмахерская
"МИШЕЛЬ" ИП Кучеряева Анна Владимировна</t>
  </si>
  <si>
    <t> ул. Костюкова,21  </t>
  </si>
  <si>
    <t> Кучеряева Анна Владимировна</t>
  </si>
  <si>
    <t> 89087810477 Татьяна</t>
  </si>
  <si>
    <t>Парикмахерская
 ИП Введенская А.В.</t>
  </si>
  <si>
    <t>ул. Левобережная,18 </t>
  </si>
  <si>
    <t>Введенская     Алла Владимировна </t>
  </si>
  <si>
    <t>Парикмахерская «Галлея»
ИП Голубинская  </t>
  </si>
  <si>
    <t>ул. Буденного,4 </t>
  </si>
  <si>
    <t> 10-20</t>
  </si>
  <si>
    <t>Голубинская Галина Александровна Павел Александрович</t>
  </si>
  <si>
    <t>89045328949 </t>
  </si>
  <si>
    <t>Салон причесок "Каприз"
ИП Кийкова А.А </t>
  </si>
  <si>
    <t>ул. Костюкова,69 </t>
  </si>
  <si>
    <t> 8-20</t>
  </si>
  <si>
    <t>Кийкова Александра Александр.  Наталья Сергеевна</t>
  </si>
  <si>
    <t>55-81-63 </t>
  </si>
  <si>
    <t>Парикмахерская "Феерия"
ИП Леонова М. </t>
  </si>
  <si>
    <t>ул. 5 Августа,20 </t>
  </si>
  <si>
    <t>9-20
сб. вс. 9-17</t>
  </si>
  <si>
    <t>Леонова 
Марина Александр.</t>
  </si>
  <si>
    <t>89202030288
55-38-57</t>
  </si>
  <si>
    <t>Парикмахерская "Ника"                  ИП Бекетова О.В.</t>
  </si>
  <si>
    <t>Бул.Юности,2</t>
  </si>
  <si>
    <t>Бекетова Оксана Владимировна</t>
  </si>
  <si>
    <t>53-66-02</t>
  </si>
  <si>
    <t>Парикмахерская 
ИП Дедурина И.А. </t>
  </si>
  <si>
    <t xml:space="preserve">10.0-19
св 9-15   
</t>
  </si>
  <si>
    <t>Дедурина
Инна Александровна</t>
  </si>
  <si>
    <t>89103261815</t>
  </si>
  <si>
    <t>8</t>
  </si>
  <si>
    <t>Парикмахерская "Аксинья" ИП Трунова Е.А. </t>
  </si>
  <si>
    <t>ул.Чехова,28   ул. Мичурина,48б</t>
  </si>
  <si>
    <t>8.0-20</t>
  </si>
  <si>
    <t>Трунова                 Елена   Анатольевна                   </t>
  </si>
  <si>
    <t>34-65-99 "Карамель"</t>
  </si>
  <si>
    <t>Парикмахерская «Кураж»
ИП Сигаева Г.В.</t>
  </si>
  <si>
    <t>ул.Костюкова,34 </t>
  </si>
  <si>
    <t>Сигаева 
Галина 
Ивановна  </t>
  </si>
  <si>
    <t>  55-17-44</t>
  </si>
  <si>
    <t xml:space="preserve">Салон причесок 
«Знаки Красоты»
ИП Ряснов В.Е.  
</t>
  </si>
  <si>
    <t>Народный бульвар,101</t>
  </si>
  <si>
    <t>9-21
вс.
9-19 </t>
  </si>
  <si>
    <t xml:space="preserve">Ряснов
Вадим    Евгеньевич 
</t>
  </si>
  <si>
    <t>89103633268
35-60-74  </t>
  </si>
  <si>
    <t>Парикмахерская «Риф»                       ИП Дъяков </t>
  </si>
  <si>
    <t>ул.Губкина,27 </t>
  </si>
  <si>
    <t>8-20   св.8-19</t>
  </si>
  <si>
    <t>Дъяков
Виталий Владимирович</t>
  </si>
  <si>
    <t>51-47-95</t>
  </si>
  <si>
    <t>Парикмахерская ИП Абрамова С.И. </t>
  </si>
  <si>
    <t>ул.Чапаева,24 </t>
  </si>
  <si>
    <t>9-20 сб.9-17
вс.9-15  </t>
  </si>
  <si>
    <t>Абрамова Светлана Ивановна</t>
  </si>
  <si>
    <t>89103217803</t>
  </si>
  <si>
    <t>Парикмахерская "Шанс"
ИП Кабатова Г.  А.</t>
  </si>
  <si>
    <t>ул.Чумичова,40</t>
  </si>
  <si>
    <t>9-20    сб. вс. 10-19 </t>
  </si>
  <si>
    <t>Кабатова
Галина
Анатольевна </t>
  </si>
  <si>
    <t>33-99-09
89102207841 . </t>
  </si>
  <si>
    <t>Парикмахерская "Мастер Люкс"
ИП Сошенко Н.В.</t>
  </si>
  <si>
    <t>ул.Первомайская, 17</t>
  </si>
  <si>
    <t>   8-20
сб. вс.  9-18 </t>
  </si>
  <si>
    <t>Сошенко Наталья Витальевна</t>
  </si>
  <si>
    <t> 33-55-73
89087852299</t>
  </si>
  <si>
    <t>Парикмахерская "Ирис"
ИП Попова И.И.  </t>
  </si>
  <si>
    <t>ул. Костюкова,39</t>
  </si>
  <si>
    <t>Попова
Ирина
Ивановна</t>
  </si>
  <si>
    <t>89511404429 </t>
  </si>
  <si>
    <t>Парикмахерская 
ИП Василевская</t>
  </si>
  <si>
    <t>ул.Королева,2       ТД «Сокол» </t>
  </si>
  <si>
    <t>10-19 вс.10-15 </t>
  </si>
  <si>
    <t>Василевская   Алла
Юрьевна </t>
  </si>
  <si>
    <t>55-88-76
89103262813   </t>
  </si>
  <si>
    <t>Паримахерская «Нинель»
ИП Агафонова М.В.</t>
  </si>
  <si>
    <t>пр.  Б.Хмельницкого,
38 </t>
  </si>
  <si>
    <t>Агафонова  Марина Викторовна </t>
  </si>
  <si>
    <t> 35-33-03</t>
  </si>
  <si>
    <t>Парикмахерская "Хризантема"    ИП Ерофтеев</t>
  </si>
  <si>
    <t>ул.Железнякова,22 </t>
  </si>
  <si>
    <t>Ерофтеев
Вадим Анатольевич </t>
  </si>
  <si>
    <t>34-54-92</t>
  </si>
  <si>
    <t>Некомерческое образовательное учреждение     НОУ ДПО ЦПК "Хризантема"</t>
  </si>
  <si>
    <t>ул.Горького,78 </t>
  </si>
  <si>
    <t> 9-17 </t>
  </si>
  <si>
    <t>Ерофтеева  Оксана Борисовна           </t>
  </si>
  <si>
    <t>31-54-18, 72-00-75     20-56-59      </t>
  </si>
  <si>
    <t>Парикмахерская "Львица"
ИП Бондаренко О.С. </t>
  </si>
  <si>
    <t>ул.Садовая,61 Б</t>
  </si>
  <si>
    <t>Бондаренко Олеся Сергеевна</t>
  </si>
  <si>
    <t>89507182701</t>
  </si>
  <si>
    <t>Парикмахерская "Элегия"ИП Платонова В.С.</t>
  </si>
  <si>
    <t>пр.Славы,39</t>
  </si>
  <si>
    <t>  08.00-19.00</t>
  </si>
  <si>
    <t> Платонова Валентина Сергевна  </t>
  </si>
  <si>
    <t>55-97-42</t>
  </si>
  <si>
    <t>Парикмахерская
 ИП Морщанская С.В </t>
  </si>
  <si>
    <t>ул.Садовая,67 а </t>
  </si>
  <si>
    <t>Морщанская Светлана Владимировна </t>
  </si>
  <si>
    <t>89103609097
340337вах</t>
  </si>
  <si>
    <t>Парикмахерская "Мона" ИП Морозова  Н.Ю.</t>
  </si>
  <si>
    <t>ул.Королева,6 </t>
  </si>
  <si>
    <t>Морозова Наталья Юрьевна  </t>
  </si>
  <si>
    <t>26-83-13</t>
  </si>
  <si>
    <t>Парикмахерская
 "Априлия" ИП Кривчикова И.Л.</t>
  </si>
  <si>
    <t>ул.Белгородского полка,67 </t>
  </si>
  <si>
    <t>09.00-21.00</t>
  </si>
  <si>
    <t>Кривчикова 
Ирина Леонтьевнаа</t>
  </si>
  <si>
    <t>33-85-08    33-84-78
27-20-41б     </t>
  </si>
  <si>
    <t>Салон-парикмах. «Латре»
ИП Худолей Л.И  </t>
  </si>
  <si>
    <t>Худолей
Любовь           Ивановна</t>
  </si>
  <si>
    <t> 51-26-26 </t>
  </si>
  <si>
    <t>Парикмахерская «Клеопатра»
ИП Сидельников И</t>
  </si>
  <si>
    <t>ул.Губкина,17,корп. 3 </t>
  </si>
  <si>
    <t>08.00-20.00 </t>
  </si>
  <si>
    <t>Сидельников Игорь Иванович         Светлана Владимировна</t>
  </si>
  <si>
    <t>52-95-54, 36-46-26 </t>
  </si>
  <si>
    <t>Парикмахерская «Клеопатра»
ИП Сидельников И.И.</t>
  </si>
  <si>
    <t>ул.Губкина,35 </t>
  </si>
  <si>
    <t>Сидельников  Игорь
Иванович</t>
  </si>
  <si>
    <t>51-92-55                                   36-46-26</t>
  </si>
  <si>
    <t>Парикмахерская "Приличная"
ИП Азизова Т.П. </t>
  </si>
  <si>
    <t>ул.Садовая,65 а </t>
  </si>
  <si>
    <t xml:space="preserve">Азизова
Тамара
Петровна
</t>
  </si>
  <si>
    <t>89107413154 </t>
  </si>
  <si>
    <t>Салон красоты  "Mon pleaser"
ИП Пигузова</t>
  </si>
  <si>
    <t>Народный бульвар,57</t>
  </si>
  <si>
    <t>08.00-21.00</t>
  </si>
  <si>
    <t>Пигузова Ритта Ивановна</t>
  </si>
  <si>
    <t>35-34-61
27-02-13
 75-42-42</t>
  </si>
  <si>
    <t>15</t>
  </si>
  <si>
    <t>Парикмахерская
"Мадонна"
ИП Хачатурян А.А.  </t>
  </si>
  <si>
    <t>ул.Мичурина,62 а</t>
  </si>
  <si>
    <t> 08.00-19.00
сб.вс.      9-15 </t>
  </si>
  <si>
    <t>Хачатурян Анжела Армаисовна</t>
  </si>
  <si>
    <t>26-89-01 </t>
  </si>
  <si>
    <t>Салон красоты
"Ангел-премиум"
ИП Леонова Е.А. </t>
  </si>
  <si>
    <t>ул. 50-летия Белгородской обл.,2 </t>
  </si>
  <si>
    <t>  09.00-22.00</t>
  </si>
  <si>
    <t>Леонова 
Елена Александровна, Андрей Владимирович  </t>
  </si>
  <si>
    <t>32-40-46 </t>
  </si>
  <si>
    <t>Салон "Бон жур"
ИП Чижова О. В.</t>
  </si>
  <si>
    <t>пр.Славы,76//9 </t>
  </si>
  <si>
    <t> 9-20</t>
  </si>
  <si>
    <t>Чижова Ольга Владимировна</t>
  </si>
  <si>
    <t>  36‒68‒07  7‒919‒223‒85‒98           </t>
  </si>
  <si>
    <t>ООО "Косметологическая лечебница "МЦКЗ "Эстетик Центр" ИП Селезнёва Е.В.</t>
  </si>
  <si>
    <t>ул. Королёва,6</t>
  </si>
  <si>
    <t>9-21          вс. 10-17</t>
  </si>
  <si>
    <t>Селезнева Елена Вячесловна         </t>
  </si>
  <si>
    <t>52-97-63 ф.</t>
  </si>
  <si>
    <t>19</t>
  </si>
  <si>
    <t>Парикмахерская "Лариса" ИП Агаркова М.Г</t>
  </si>
  <si>
    <t>ул.Корочанская, 409 а</t>
  </si>
  <si>
    <t> 10-19 </t>
  </si>
  <si>
    <t>Агаркова
Мария Геннадьевна </t>
  </si>
  <si>
    <t>89606280304               21-77-71 </t>
  </si>
  <si>
    <t>Парикмахерская 
ООО «Родолад"  </t>
  </si>
  <si>
    <t>ул.3 Интернационала,94 </t>
  </si>
  <si>
    <t>13.30-21.30 вых.-пн. </t>
  </si>
  <si>
    <t>Полищук 
Ольга          Викторовна</t>
  </si>
  <si>
    <t> 26-73-34
58-59-00 </t>
  </si>
  <si>
    <t>Салон «Классика»
ИП Самур М.В. </t>
  </si>
  <si>
    <t>ул.Конева,8 </t>
  </si>
  <si>
    <t>Самур
Марина Васильевна </t>
  </si>
  <si>
    <t>53-37-72</t>
  </si>
  <si>
    <t>Салон красоты «Афелия»
ИП Болквадзе Н.В.</t>
  </si>
  <si>
    <t>Гражданский проспект,21 а </t>
  </si>
  <si>
    <t>Болквадзе        Надрий     Ваноевич </t>
  </si>
  <si>
    <t>27-36-22 </t>
  </si>
  <si>
    <t>Салон красоты "Баттерфляй"
ИП Кузнецова</t>
  </si>
  <si>
    <t>Белгородский пр.,
104 а</t>
  </si>
  <si>
    <t>Кузнецова Наталья Александровна</t>
  </si>
  <si>
    <t>32-72-34 </t>
  </si>
  <si>
    <t>Парикмахерская "Бэль де Жур"
ИП Эбралидзе Л.Г.</t>
  </si>
  <si>
    <t>Эбралидзе              Лиана         Георгиевна</t>
  </si>
  <si>
    <t>50-51-45</t>
  </si>
  <si>
    <t>Парикмахерская
ИП Суханов Д.Ю.</t>
  </si>
  <si>
    <t>ул.Железнякова,1 а</t>
  </si>
  <si>
    <t>Суханов Дмитрий Юрьевич</t>
  </si>
  <si>
    <t>89040873664</t>
  </si>
  <si>
    <t>Парикмахерская "Мишель"
ИП Бирюков А.П. </t>
  </si>
  <si>
    <t>ул.Чумичова,60 </t>
  </si>
  <si>
    <t>Бирюков Александр Петрович
Ирина Алексеевна</t>
  </si>
  <si>
    <r>
      <rPr>
        <sz val="10"/>
        <rFont val="Times New Roman"/>
      </rPr>
      <t xml:space="preserve">
</t>
    </r>
    <r>
      <rPr>
        <sz val="11"/>
        <rFont val="Times New Roman"/>
      </rPr>
      <t>89066069129    </t>
    </r>
  </si>
  <si>
    <t>Парикмахерская
"Бьюти-Стар"
ИП Андрющенко М.И.. </t>
  </si>
  <si>
    <t>ул. 50-летия Белгородской обл.,
19 </t>
  </si>
  <si>
    <t> 9-21</t>
  </si>
  <si>
    <t>Андрющенко Марина Ивановна </t>
  </si>
  <si>
    <t>32-34-81</t>
  </si>
  <si>
    <t>Парикмахерская
"Мак"
ИП Андрюшенко М.И..  </t>
  </si>
  <si>
    <t>ул. Щорса,10</t>
  </si>
  <si>
    <t>Андрюшенко Марина Ивановна  </t>
  </si>
  <si>
    <t>Салон красоты     "Имидж-мастер"
ИП Пономарёва Е..Ю.</t>
  </si>
  <si>
    <t>Народный бульвар,32</t>
  </si>
  <si>
    <t>Пономарёва    Елена Юрьевна.</t>
  </si>
  <si>
    <t xml:space="preserve">77‒71‒73
</t>
  </si>
  <si>
    <t>9</t>
  </si>
  <si>
    <t>Парикмахерская "Стриж" ИП Гранкина В.Г.</t>
  </si>
  <si>
    <t>ул.Есенина,40 </t>
  </si>
  <si>
    <t>Гранкина Виктория Геннадьевна</t>
  </si>
  <si>
    <t>58-19-65     </t>
  </si>
  <si>
    <t>Салон красоты "Метаморфоза"
ИП Алексашкин А.Ф. </t>
  </si>
  <si>
    <t>ул.Губкина,18 б </t>
  </si>
  <si>
    <t xml:space="preserve">Алексашкин Федор  Павлович  
Гайанэ 
</t>
  </si>
  <si>
    <t>30-82-11
32-30-51 </t>
  </si>
  <si>
    <t>Салон–парикмах.
"Лаура"
ИП Самур М.В. </t>
  </si>
  <si>
    <t>пр.Ватутина,12 </t>
  </si>
  <si>
    <t> Самур М.В. </t>
  </si>
  <si>
    <t>52-62-38
27-90-02</t>
  </si>
  <si>
    <t>Студия красоты  "Бриллиант"
ИП Герасимова И.В.</t>
  </si>
  <si>
    <t>ул.Гостенская,3                  </t>
  </si>
  <si>
    <t> 8-20 вс.
 9-19 </t>
  </si>
  <si>
    <t>Герасимова
Ирина Владимировна</t>
  </si>
  <si>
    <t>22-28-88</t>
  </si>
  <si>
    <t>Студия загара «Чёрный бриллиант"
ИП Герасимова И.В.</t>
  </si>
  <si>
    <t>ул.Гостенская,3а        ул.          </t>
  </si>
  <si>
    <t>89045323313                                                       </t>
  </si>
  <si>
    <t>Парикмахерская «У Клары»
ИП Калашникова К.К.   </t>
  </si>
  <si>
    <t>пр.Ватутина,9а</t>
  </si>
  <si>
    <t>10-19 сб10-18
вс10-17 </t>
  </si>
  <si>
    <t>Калашникова Клара Кензыбаевна </t>
  </si>
  <si>
    <t>Парикмахерская
«Ретро»
ИП Фурманова Э.Ю.  </t>
  </si>
  <si>
    <t>ул.Буденого,14 в</t>
  </si>
  <si>
    <t>Фурманова
Элла
Юрьевна </t>
  </si>
  <si>
    <t>53-28-73</t>
  </si>
  <si>
    <t>Салон красоты «Натти»
ИП Григорова О.В.  </t>
  </si>
  <si>
    <t>ул.Гостенская,10</t>
  </si>
  <si>
    <t>Гришина Елена Владимировна
Григорова Ольга Васильевна </t>
  </si>
  <si>
    <t>8.920556123</t>
  </si>
  <si>
    <t>Парикмахерская «Блеск»
ИП Громов А.А.  </t>
  </si>
  <si>
    <t>ул.Спортивная,2 в</t>
  </si>
  <si>
    <t>Громов
Андрей Александрович </t>
  </si>
  <si>
    <t>89103257213
 </t>
  </si>
  <si>
    <t>Салон парикмахерская «Катюша»
ИП Сметанина Е.М. </t>
  </si>
  <si>
    <t>ул.Щорса,57</t>
  </si>
  <si>
    <t xml:space="preserve">Сметанина
Елена   Михайловна 
</t>
  </si>
  <si>
    <t xml:space="preserve">58-25-22
89103210693 
</t>
  </si>
  <si>
    <t>Салон красоты «Алика»
ООО "Алика".  </t>
  </si>
  <si>
    <t>ул.Будённого, 11</t>
  </si>
  <si>
    <t> 10.00- 20.00</t>
  </si>
  <si>
    <t>Желябовская  Елена Михайловна</t>
  </si>
  <si>
    <t>37-37-50 </t>
  </si>
  <si>
    <t>Парикмахерская «Беатрис»
ИП Белкина Е.И. </t>
  </si>
  <si>
    <t>ул.Парковая,1</t>
  </si>
  <si>
    <t>Белкина
Елена
Ильинична </t>
  </si>
  <si>
    <t>31-75-91</t>
  </si>
  <si>
    <t>Студия красоты «Shwartskopf»
ИП Рябинин Е.В.   </t>
  </si>
  <si>
    <t>Народный бульвар,  2б</t>
  </si>
  <si>
    <t>  8-20</t>
  </si>
  <si>
    <t>Рябинин
Евгений Влад. Светлана Альбертовна
Светлана Геннадьевна </t>
  </si>
  <si>
    <t>27-33-82,  32-67-52 </t>
  </si>
  <si>
    <t>Парикмахерская «Кокетка»
ИП Ключищева ИП Синюгина</t>
  </si>
  <si>
    <t>ул.К.Трубецкого,17</t>
  </si>
  <si>
    <t> 10-20 </t>
  </si>
  <si>
    <t>Ключищева     Елена Викторовна Синюгина  Е.Б.  </t>
  </si>
  <si>
    <t> 33-36-42 </t>
  </si>
  <si>
    <t xml:space="preserve">Парикмахерская
«Совершенство»
ИП Педорич Д.В 
</t>
  </si>
  <si>
    <t>пр.Славы,90</t>
  </si>
  <si>
    <t xml:space="preserve">Педорич
Дмитрий
Валентинович  
</t>
  </si>
  <si>
    <t>32-47-46
89038858249 </t>
  </si>
  <si>
    <t>Косметич. Салон «Искушение»
ИП Илюхина И. И.  </t>
  </si>
  <si>
    <t>Гражданский пр.,19 а</t>
  </si>
  <si>
    <t> 9-21 </t>
  </si>
  <si>
    <t>Илюхина
Ирина
Ивановна </t>
  </si>
  <si>
    <t>33-77-64</t>
  </si>
  <si>
    <t>Салон красоты  и здоровья «Стиль жизни»
 ООО «Стиль жизни»  </t>
  </si>
  <si>
    <t>ул.Преображенская,
44</t>
  </si>
  <si>
    <t>Зотова
Лина Владимировна </t>
  </si>
  <si>
    <t xml:space="preserve">27-47-70
33-92-75
</t>
  </si>
  <si>
    <t>17</t>
  </si>
  <si>
    <t>Парикмахерская 
«Элен»
ИП Сазоненко М.В.  </t>
  </si>
  <si>
    <t>ул.Преображенская,
78 </t>
  </si>
  <si>
    <t> 10-19</t>
  </si>
  <si>
    <t>Сазоненко Марина Владимировна</t>
  </si>
  <si>
    <t>89205638726</t>
  </si>
  <si>
    <t>Салон парикмахерская «Черное-Белое»
ИП Моисеева М.М.  </t>
  </si>
  <si>
    <t>ул.Белгородского полка,50</t>
  </si>
  <si>
    <t> 10-21</t>
  </si>
  <si>
    <t>Моисеева Марина Михайловна</t>
  </si>
  <si>
    <t>33-73-96  89155287770</t>
  </si>
  <si>
    <t>Парикмахерская "Акцент"       ИП Смирнова А.М.</t>
  </si>
  <si>
    <t>ул. Горького,67</t>
  </si>
  <si>
    <t>Смирнова  Анна Михайловна</t>
  </si>
  <si>
    <t>37-37-16  89803711391</t>
  </si>
  <si>
    <t>Парикмахерская «Новинка»
ИП Кондратюк Л.Н. </t>
  </si>
  <si>
    <t>ул.Щорса,49 </t>
  </si>
  <si>
    <t>18, 4</t>
  </si>
  <si>
    <t>8 до 20</t>
  </si>
  <si>
    <t>Кондратюк Людмила Николаевна  </t>
  </si>
  <si>
    <t>34-58-42 д.
58-35-03 </t>
  </si>
  <si>
    <t>Парикмахерская «Нефертити»
 ООО «Нефертити» </t>
  </si>
  <si>
    <t>Свято-Троицкий бульвар,11</t>
  </si>
  <si>
    <t>с 9 до 20 </t>
  </si>
  <si>
    <t xml:space="preserve">Шампарова Жанна Владимировна
</t>
  </si>
  <si>
    <t>32-71-41</t>
  </si>
  <si>
    <t>Парикмахерская «Модный дворик»
ИП Емцова Е.Н. </t>
  </si>
  <si>
    <t>ул.Конева,2
(р-к «Солнечный») </t>
  </si>
  <si>
    <t> 9-20 </t>
  </si>
  <si>
    <t>Емцова
Елена          Николаевна </t>
  </si>
  <si>
    <t>89050409144</t>
  </si>
  <si>
    <t>Парикмахерская «Натали»
ИП Шишкова Н.М.  </t>
  </si>
  <si>
    <t>ул.Костюкова,34</t>
  </si>
  <si>
    <t>10_20 </t>
  </si>
  <si>
    <t>Шишкова Наталья Марковна </t>
  </si>
  <si>
    <t> 54-56-82   89205627945</t>
  </si>
  <si>
    <t>Парикмахерская 
ИП Корябкина Т. </t>
  </si>
  <si>
    <t>ул.Некрасова,17 а</t>
  </si>
  <si>
    <t> 9_18 вых.-вс. </t>
  </si>
  <si>
    <t>Корябкина Татьяна</t>
  </si>
  <si>
    <t> 34-21-64  </t>
  </si>
  <si>
    <t>Парикмахерская «Скарлетт»
ИП Мирошникова С.В.. </t>
  </si>
  <si>
    <t>Б.Юности,7 </t>
  </si>
  <si>
    <t>Мирошникова Светлана Викторовна</t>
  </si>
  <si>
    <t> 73-01-09
89103656969  </t>
  </si>
  <si>
    <t>Парикмахерская «Красотка»
ИП Васильева Е.С.  </t>
  </si>
  <si>
    <t>Народный бул.,87</t>
  </si>
  <si>
    <t>Васильева 
Елена 
Сергеевна </t>
  </si>
  <si>
    <t>32-44-56
89056716324 </t>
  </si>
  <si>
    <t>Салон-красоты "2000"
ИП Пикулина М.А.  </t>
  </si>
  <si>
    <t>пр.Славы,84</t>
  </si>
  <si>
    <t>Пикулина
Марина
Анатольевна </t>
  </si>
  <si>
    <t>32-28-97
89107417860 </t>
  </si>
  <si>
    <t>Парикмахерская "Ирина"
ИП Негодин Ю. И </t>
  </si>
  <si>
    <t>Белгородский пр. 87
Центр. рынок </t>
  </si>
  <si>
    <t>Негодин
Юрий
Иванович 89056770939</t>
  </si>
  <si>
    <t>89511497340,           32-46-24</t>
  </si>
  <si>
    <t>Парикмахерская
«Фрезия»
ИП Рослякова О.Г. </t>
  </si>
  <si>
    <t>ул.Конева,2а
павильон 18
(рынок Солнечный) </t>
  </si>
  <si>
    <t>Рослякова
Ольга Георгиевна </t>
  </si>
  <si>
    <t>53-77-99 </t>
  </si>
  <si>
    <t>Парикмахерская "Стиль"ИП Ичева Н.А. ИП Бочарова Н.А.</t>
  </si>
  <si>
    <t>ул.Костюкова,14 </t>
  </si>
  <si>
    <t>Ичева Наталья Анатольевна  Бочарова Марина Александровна</t>
  </si>
  <si>
    <t>55-32-11</t>
  </si>
  <si>
    <t>Парикмахерская ИП Белозёров Е.В. </t>
  </si>
  <si>
    <t>Белгородский проспект,38 а  </t>
  </si>
  <si>
    <t>Белозёров Евгений Васильевич </t>
  </si>
  <si>
    <t>89056721167</t>
  </si>
  <si>
    <t>Парикмахерская         ИП Золотарёва Е.В. </t>
  </si>
  <si>
    <t>ул. Щорса,22
(общежитие)</t>
  </si>
  <si>
    <t>Золоторёва       Елена          Викторовна </t>
  </si>
  <si>
    <t>Салон красоты «Афина»
ИП Заморева И.А. </t>
  </si>
  <si>
    <t>ул.Князя Трубецкого,47 </t>
  </si>
  <si>
    <t>Заморева Оксана Владимировна Ткаченко Мира Александровна</t>
  </si>
  <si>
    <t>33-87-34 </t>
  </si>
  <si>
    <t>Парикмахерская  «У Галины»        ИП Удовикова Г.В.  </t>
  </si>
  <si>
    <t>ул.Садовая,25</t>
  </si>
  <si>
    <t>Удовикова     Галина  Валерьевна </t>
  </si>
  <si>
    <t>89103231214</t>
  </si>
  <si>
    <t>Студия красоты «Фигаро»
ИП Помазанова О.И.  </t>
  </si>
  <si>
    <t>Помазанова          Ольга
Ивановна  </t>
  </si>
  <si>
    <t>54-33-04</t>
  </si>
  <si>
    <t>Салон красоты «Азалия»
 ИП Воржева К.В.</t>
  </si>
  <si>
    <t>Воржева Елена Влпдимировна</t>
  </si>
  <si>
    <t>51-34-35, 20-75-90 89192282836</t>
  </si>
  <si>
    <t>Парикмахерская «Орбита»
ИП Кокорич П.В.</t>
  </si>
  <si>
    <t>ул.Буденного,14 а</t>
  </si>
  <si>
    <t>   9-20</t>
  </si>
  <si>
    <t>Кокорич Павел Валерьевич</t>
  </si>
  <si>
    <t>53-28-09, 53-16-66  
89065672857</t>
  </si>
  <si>
    <t>Парикмахерская «Василина»
ИП Логвиненко С.В.</t>
  </si>
  <si>
    <t>ул.Спортивная,20</t>
  </si>
  <si>
    <t>  9-19</t>
  </si>
  <si>
    <t>Логвиненко Светлана Васильевна</t>
  </si>
  <si>
    <t>51-50-79 </t>
  </si>
  <si>
    <t>Парикмахерская «Альянс»
ИП Казновская  </t>
  </si>
  <si>
    <t>ул.Есенина,40</t>
  </si>
  <si>
    <t>Казновская Ирина Владимировна </t>
  </si>
  <si>
    <t>58-19-17  
58-83-15</t>
  </si>
  <si>
    <t>Парикмахерская «Мастер-класс»
ИП Сазонова С. С.  </t>
  </si>
  <si>
    <t>ул.Щорса,1</t>
  </si>
  <si>
    <t> 11-20</t>
  </si>
  <si>
    <t>Сазонова Светлана Сергеевна </t>
  </si>
  <si>
    <t>89056673917
55-51-01 </t>
  </si>
  <si>
    <t>Парикмахерская «Любимая»
ИП Сагимбекова Г.Т. </t>
  </si>
  <si>
    <t>пр.Ватутина,9а </t>
  </si>
  <si>
    <t>Сагимбекова Галина Тихоновна </t>
  </si>
  <si>
    <t>35-99-20</t>
  </si>
  <si>
    <t>Парикмахерская «Инфанта»
ИП Фурсевич С.Н. </t>
  </si>
  <si>
    <t>ул. Горького,78 </t>
  </si>
  <si>
    <t>Фурсевич
Сергей Николаевич </t>
  </si>
  <si>
    <t>37-44-47    89102236000</t>
  </si>
  <si>
    <t>Парикмахерская «Бъюти»
ИП Лавриненко О.С.  </t>
  </si>
  <si>
    <t>ул.60-лет Октября, 9</t>
  </si>
  <si>
    <t>Лавриненко
Ольга
Семеновна </t>
  </si>
  <si>
    <t>51-26-21 </t>
  </si>
  <si>
    <t>Парикмахерская «Косметика»
ИП Беликова Л.А.  </t>
  </si>
  <si>
    <t>ул. 50 лет Белгородской области, 12 а</t>
  </si>
  <si>
    <t>Беликова Людмила Анатольевна</t>
  </si>
  <si>
    <t> 32-82-33</t>
  </si>
  <si>
    <t>Парикмахерская «Тандем»
ИП Калугина Л.Н.  </t>
  </si>
  <si>
    <t>ул.Королева,12</t>
  </si>
  <si>
    <t>Калугина
Любовь
Николаевна </t>
  </si>
  <si>
    <t> 53-44-98</t>
  </si>
  <si>
    <t>Парикмахерская «Медея»
ИП Струков В.П. </t>
  </si>
  <si>
    <t>пр.Ватутина,5 б</t>
  </si>
  <si>
    <t>Струков
Виктор
Павлович       Ольга Викторов </t>
  </si>
  <si>
    <t>50-54-76 89202019411</t>
  </si>
  <si>
    <t>Парикмахерская «Грация»
ИП Гонтарева С.А. </t>
  </si>
  <si>
    <t>пр.Б/Хмельницкого,
79 </t>
  </si>
  <si>
    <t>Гонтарева Светлана Александровна</t>
  </si>
  <si>
    <t> 32-20-45 </t>
  </si>
  <si>
    <t>Парикмахерская «Ольга»
ИП Роговая О.Д. </t>
  </si>
  <si>
    <t>ул.Привольная,11 а </t>
  </si>
  <si>
    <t>Роговая
Ольга
Юрьевна</t>
  </si>
  <si>
    <t>52-66-50д</t>
  </si>
  <si>
    <t>Парикмахерская  
ИП Буга Э.Н. </t>
  </si>
  <si>
    <t>ул.Сумская,392</t>
  </si>
  <si>
    <t>  9-18 сб.вс-   9-16</t>
  </si>
  <si>
    <t>Буга
Эльвира
Насимжановна</t>
  </si>
  <si>
    <t>89600337571               58-10-47</t>
  </si>
  <si>
    <t>Центр красоты и здоровья «Мерилин»
Тетюхина Н.Н.  </t>
  </si>
  <si>
    <t>ул.Щорса,52 а</t>
  </si>
  <si>
    <t>Тетюхина  
Наталья Николаевна,
Ирина Сергеевна </t>
  </si>
  <si>
    <t>73-02-57
52-38-92
53-69-04 </t>
  </si>
  <si>
    <t>Парикмахерская «Наташа»
ИП Давыденко Л.А. </t>
  </si>
  <si>
    <t>ул.Горького,64</t>
  </si>
  <si>
    <t>  11-20
сб,вс-
вых</t>
  </si>
  <si>
    <t>Давыденко Лариса Александровна  </t>
  </si>
  <si>
    <t>89051732921</t>
  </si>
  <si>
    <t>Парикмахерская "Spa-центр "Мон блан""              </t>
  </si>
  <si>
    <t>ул. Щорса, 45 к</t>
  </si>
  <si>
    <t>Спицына Ольга Викторовна</t>
  </si>
  <si>
    <t>89040800958  </t>
  </si>
  <si>
    <t>Парикмахерская "Паллада"
ИП Егошина </t>
  </si>
  <si>
    <t>ул.Белгородского полка,51 </t>
  </si>
  <si>
    <t> 9-20  </t>
  </si>
  <si>
    <t>Егошина Елена Евгеньевна</t>
  </si>
  <si>
    <t>33-51-49, 89087819940 </t>
  </si>
  <si>
    <t>Парикмахерская "Веста"
ИП Сорокина В.В. </t>
  </si>
  <si>
    <t>ул.Губкина,21 </t>
  </si>
  <si>
    <t>Сорокина
Валентина
Вениаминовна 
Чеботарёва</t>
  </si>
  <si>
    <t>51-93-28</t>
  </si>
  <si>
    <t>Парикмахерская "Матисс"
ИП Попков А.Н. </t>
  </si>
  <si>
    <t>пр.Ватутина, 22 б</t>
  </si>
  <si>
    <t>Попков Александр Николаевич
Емельянова Татьяна Александровна</t>
  </si>
  <si>
    <t> 52-60-06</t>
  </si>
  <si>
    <t>Парикмахерская «Матисс»
ИП Попков А.Н.</t>
  </si>
  <si>
    <t>ул.Щорса,45 д</t>
  </si>
  <si>
    <t>Парикмахерская
 «Матисс»»
ИП Попков А.Н. </t>
  </si>
  <si>
    <t>ул. Губкина,42 з </t>
  </si>
  <si>
    <t>Попков Александр Николаевич </t>
  </si>
  <si>
    <t>52-50-54 </t>
  </si>
  <si>
    <t>Салон  «100%красоты»
ИП Осипов Д.С.</t>
  </si>
  <si>
    <t>Бульвар Юности, 
5 б </t>
  </si>
  <si>
    <t>Осипов Дмитрий Сергеевич</t>
  </si>
  <si>
    <t>53-03-72, 89205550372</t>
  </si>
  <si>
    <t>Салон парикмахерская
«Виктория»
 ИП Павлова Л.З.  </t>
  </si>
  <si>
    <t>ул.Есенина,32</t>
  </si>
  <si>
    <t>  10-20</t>
  </si>
  <si>
    <t>Павлова             Людмила Захаровна   </t>
  </si>
  <si>
    <t>73-07-57</t>
  </si>
  <si>
    <t>Салон красоты
"Облик"
ИП Москвитин В.В. </t>
  </si>
  <si>
    <t>ул.5Августа, 17, к.1 </t>
  </si>
  <si>
    <t>Москвитин
Валерий Валентинович
Александр </t>
  </si>
  <si>
    <t>75-35-53 </t>
  </si>
  <si>
    <t>Центр красоты издоровья "Идеал"
ИП Колосов АН.</t>
  </si>
  <si>
    <t> 10.00-19.00 </t>
  </si>
  <si>
    <t>Колосов Александр Николаевич</t>
  </si>
  <si>
    <t>32-75-91, 32-74-97   </t>
  </si>
  <si>
    <t>Салон красоты "Гламур"
 ООО "Дебют"</t>
  </si>
  <si>
    <t>пр.Славы,23 </t>
  </si>
  <si>
    <t> 9-20             с.в.  9-19</t>
  </si>
  <si>
    <t>Полторацкая    Анна
Николаевна </t>
  </si>
  <si>
    <t> 32-63-17     89155749953</t>
  </si>
  <si>
    <t>Салон красоты "Париж"
 ООО "Дебют"</t>
  </si>
  <si>
    <t>л.Преображенская, 11  </t>
  </si>
  <si>
    <t> 9-20
с.в.-
 9-19</t>
  </si>
  <si>
    <t> Кириченко
Татьяна Александровна </t>
  </si>
  <si>
    <t> 27-83-10, 32-63-17</t>
  </si>
  <si>
    <t>Салон красоты 
«На Октябрьской»
ИП Фейгельман</t>
  </si>
  <si>
    <t>ул.Октябрьская,59</t>
  </si>
  <si>
    <t>Фейгельман Раиса
Георгиевна  </t>
  </si>
  <si>
    <t>33-95-07</t>
  </si>
  <si>
    <t>Парикмахерская «Триумф»
ИП Волков Ю.И.</t>
  </si>
  <si>
    <t>ул.Конева,2 а 
 </t>
  </si>
  <si>
    <t xml:space="preserve">Волков Юрий игоревич          
</t>
  </si>
  <si>
    <t>89524348262</t>
  </si>
  <si>
    <t>Салон-парикм.
 «МК Стиль»
ИП Кузьмина М.Н. </t>
  </si>
  <si>
    <t>ул.Чумичова,24 б</t>
  </si>
  <si>
    <t>09.00-20.00
сб.вс.   9-19 </t>
  </si>
  <si>
    <t>Кузьмина           Марина Николаевна </t>
  </si>
  <si>
    <t>33-93-52 35-39-88</t>
  </si>
  <si>
    <t>Парикмахерская "Орхидея" ИП Чумак Н.И.</t>
  </si>
  <si>
    <t>ул.Щорса,40 </t>
  </si>
  <si>
    <t>Чумак Наталья Ивановна</t>
  </si>
  <si>
    <t>72-05-18,      891036457-95</t>
  </si>
  <si>
    <t>Студия красоты "Beauti Lab" ИП Стародубова  И.В.</t>
  </si>
  <si>
    <t>пр.Ватутина, 2</t>
  </si>
  <si>
    <t>Стародубова Ирина Владимировна</t>
  </si>
  <si>
    <t>89623087770</t>
  </si>
  <si>
    <t>Парикмахерская
ИП Крживицкая О.Л  </t>
  </si>
  <si>
    <t>ул.Белгородского полка,24</t>
  </si>
  <si>
    <t>Крживицкая           Ольга           Леонидовна</t>
  </si>
  <si>
    <t>27-90-73       89103222487</t>
  </si>
  <si>
    <t>Парикмахерская «Соблазн»
ИП Ромкина Е.Н. </t>
  </si>
  <si>
    <t>ул.Есенина,44 </t>
  </si>
  <si>
    <t>Ромкина
Елена Николаевна</t>
  </si>
  <si>
    <t>58-83-00
53-18-35 </t>
  </si>
  <si>
    <t>Маникюрный кабинат"Ноготок"ИП Филиппова О.В.</t>
  </si>
  <si>
    <t>ул. Конева, 2  f3491031@ yandex.ru</t>
  </si>
  <si>
    <t>Филиппова Ольга Викторовна</t>
  </si>
  <si>
    <t>8 950 712 393</t>
  </si>
  <si>
    <t>Парикмахерская «Надежда»
ИП Ерёменко Н.В.  </t>
  </si>
  <si>
    <t>Гражданский пр, 2 </t>
  </si>
  <si>
    <t>09.00-20.00 </t>
  </si>
  <si>
    <t>Ерёменко
Надежда Викторовна</t>
  </si>
  <si>
    <t>27-18-56  </t>
  </si>
  <si>
    <t xml:space="preserve">Парикмахерская «Надежда»
ИП Ерёменко Н.В. 
</t>
  </si>
  <si>
    <t>ул. Нагорная,2 </t>
  </si>
  <si>
    <t>27-54-08</t>
  </si>
  <si>
    <t>Салон красоты «Эгоист@ка»
ИП Шиян О.А.</t>
  </si>
  <si>
    <t>ул.Победы,76</t>
  </si>
  <si>
    <t>Шиян Оксана Александровна</t>
  </si>
  <si>
    <t>32-04-91</t>
  </si>
  <si>
    <t>Парикмахерская «Модный акцент»
ИП Мелихова Ю.Н.</t>
  </si>
  <si>
    <t xml:space="preserve">ул.Садовая,118 г 
</t>
  </si>
  <si>
    <t> 10.00-20.00 </t>
  </si>
  <si>
    <t>Тюльпинова Елена Валерьевна</t>
  </si>
  <si>
    <t>34-76-36
8905 171 3966</t>
  </si>
  <si>
    <t>Парикмахерская
 «Для тебя»
ИП Приходько З.Д. </t>
  </si>
  <si>
    <t>ул.Парковая,5</t>
  </si>
  <si>
    <t>Приходько 
Зоя
Дмитриевна </t>
  </si>
  <si>
    <r>
      <rPr>
        <sz val="10"/>
        <rFont val="Times New Roman"/>
      </rPr>
      <t xml:space="preserve">
</t>
    </r>
    <r>
      <rPr>
        <sz val="11"/>
        <rFont val="Times New Roman"/>
      </rPr>
      <t>89103232310  89107413721</t>
    </r>
  </si>
  <si>
    <t>Парикмахерская   "Авангард" ТСК "Авангард"
ИП Парахина Ю.А.</t>
  </si>
  <si>
    <t> ул.Студенческая,8а </t>
  </si>
  <si>
    <t>09.00-20.00
вс  9-15 </t>
  </si>
  <si>
    <t>Парахина
Юлия
Анатольевна  </t>
  </si>
  <si>
    <t>26-17-69 26-14-21 ,37-28-00</t>
  </si>
  <si>
    <t>Салон –парикмахерская
 ИП Ходячих Л.В.  </t>
  </si>
  <si>
    <t>ул. Преображенская,  106</t>
  </si>
  <si>
    <t> 8-19
Вых. вс</t>
  </si>
  <si>
    <t>Ходячих 
Любовь Васильевна</t>
  </si>
  <si>
    <t>32-82-78</t>
  </si>
  <si>
    <t>Парикмахерская «Ювента»
ИП Аниськина И.М.. </t>
  </si>
  <si>
    <t>пр.Славы,150 </t>
  </si>
  <si>
    <t>  09.00-20.00</t>
  </si>
  <si>
    <t>Аниськина        Ирина Михайловна.  </t>
  </si>
  <si>
    <t> 22-27-06</t>
  </si>
  <si>
    <t>Парикмахерская «Ника»
ИП Стоян О.А.</t>
  </si>
  <si>
    <t>ул.Преображенская,
17</t>
  </si>
  <si>
    <t>Стоян
Ольга Александровна</t>
  </si>
  <si>
    <t>9045320351</t>
  </si>
  <si>
    <t>«Параллель красоты»
ИП Данилов Р.Г. </t>
  </si>
  <si>
    <t>ул. Щорса,56 а </t>
  </si>
  <si>
    <t> 09.00-20.00  </t>
  </si>
  <si>
    <t>Данилов        Роман Геннадьевич</t>
  </si>
  <si>
    <t>58-51-69   89205664506</t>
  </si>
  <si>
    <t>Салон   «Грация»
ИП       Орлова А.В.. </t>
  </si>
  <si>
    <t>Бульвар Юности,3 </t>
  </si>
  <si>
    <t> 10-20  </t>
  </si>
  <si>
    <t> Орлова           Антонина Владимировна</t>
  </si>
  <si>
    <t>89199438655</t>
  </si>
  <si>
    <t>Парикмахерская
 «Виктория»
ИП     Черешня Н.П. </t>
  </si>
  <si>
    <t>ул. Апанасенко, 56а 
 </t>
  </si>
  <si>
    <t>  10-20
вс. 9-19 </t>
  </si>
  <si>
    <t>Черешня
Наталья          Павловна </t>
  </si>
  <si>
    <t>75-20-20 </t>
  </si>
  <si>
    <t>Студия красоты «Лилу»
ИП.Смолякова  </t>
  </si>
  <si>
    <t>ул. 5 Августа, 1а</t>
  </si>
  <si>
    <t>Смолякова
Лира Александролвна</t>
  </si>
  <si>
    <t>58-57-25 </t>
  </si>
  <si>
    <t>Парикмахерская «Колор»
ИП Калмыкова М В. </t>
  </si>
  <si>
    <t>ул. Михайловское 
шоссе, 26 </t>
  </si>
  <si>
    <t>  9-20</t>
  </si>
  <si>
    <t>Калмыкова            Марина Васильевна</t>
  </si>
  <si>
    <t>89202020029</t>
  </si>
  <si>
    <t>Парикмахерская «Колор»
ИП Калмыкова М В.  </t>
  </si>
  <si>
    <t>ул. Гостёнская, 1 </t>
  </si>
  <si>
    <t>Калмыкова Марина Васильевна </t>
  </si>
  <si>
    <t>Парикмахерская «Колор»
ИП Калмыкова М В.</t>
  </si>
  <si>
    <t>ул. Почтовая, 59 б </t>
  </si>
  <si>
    <t>Салон парикмахерская «Диско»
 ИП Внукова Т.В.</t>
  </si>
  <si>
    <t> ул. Белгородского полка, 40 а </t>
  </si>
  <si>
    <t xml:space="preserve"> Внукова 
Татьяна Владимировна
</t>
  </si>
  <si>
    <t> 33-41-63 </t>
  </si>
  <si>
    <t>Салон красоты «Апрель»
ИП Онищенко </t>
  </si>
  <si>
    <t>пр. Народный бул.,52</t>
  </si>
  <si>
    <t>Коротеева Анна Алексадровна  </t>
  </si>
  <si>
    <t>27-13-72
89156714219  </t>
  </si>
  <si>
    <t>Студия красоты Романа Киселева  ИП КиселевР</t>
  </si>
  <si>
    <t> ул. Шаландина,1а </t>
  </si>
  <si>
    <t> ул. Шаландина,1 а</t>
  </si>
  <si>
    <t>Киселёв Роман</t>
  </si>
  <si>
    <t>54-19-79 </t>
  </si>
  <si>
    <t>Лаборатория красоты
"ИТАЛИЯ"
ИП Литвинова Т.В. 
 Кабинет ногтевого сервиса
 ИП Красильникова Е</t>
  </si>
  <si>
    <t>ул. Королева, 6 </t>
  </si>
  <si>
    <t> 9-21
вс  9-19 </t>
  </si>
  <si>
    <t>Литвинова Татьяна Владимировна   Красильникова Елена Геннадьевна</t>
  </si>
  <si>
    <t xml:space="preserve"> 52-98-34
89103255693
</t>
  </si>
  <si>
    <t>. "Краса Студия"   ИП Найдёнова И.Г.</t>
  </si>
  <si>
    <t>пр.Ватутина, 2а</t>
  </si>
  <si>
    <t xml:space="preserve"> 10-21
</t>
  </si>
  <si>
    <t>Найдёнова Ирина Геннадьевна</t>
  </si>
  <si>
    <t>50-99-50</t>
  </si>
  <si>
    <t>Салон красоты «777»
ИП Заикин П.И.  </t>
  </si>
  <si>
    <t>ул.Буденного,10</t>
  </si>
  <si>
    <t>Заикин
Павел        Иванович </t>
  </si>
  <si>
    <t>89107419008
89194330777</t>
  </si>
  <si>
    <t>Парикмахерская 
ИП Гура С.А.  </t>
  </si>
  <si>
    <t>ул.5 Августа, 24 </t>
  </si>
  <si>
    <t>9.30-20.30</t>
  </si>
  <si>
    <t>Гура             Сергей Александрович</t>
  </si>
  <si>
    <t> 55-59-60</t>
  </si>
  <si>
    <t>Салон красоты «АПРИОРИ»
ИП Голдинова О.И. </t>
  </si>
  <si>
    <t>ул.Молодежная,16г</t>
  </si>
  <si>
    <t>Голдинова
Ольга 
Ивановна  </t>
  </si>
  <si>
    <t>58-78-08 50-54-52 89202015452</t>
  </si>
  <si>
    <t>Парикмахерская  
ИП Плеханова И.Н.</t>
  </si>
  <si>
    <t> ул. Щаландина,9 </t>
  </si>
  <si>
    <t>Плеханова 
Ирина   Николаевна </t>
  </si>
  <si>
    <t>89066014501</t>
  </si>
  <si>
    <t>Салон красоты и здоровья "Селена-Стиль" ИП Крамарь С.Н.</t>
  </si>
  <si>
    <t>ул.Преображенская,89</t>
  </si>
  <si>
    <t>Крамарь Светлана Николаевна  </t>
  </si>
  <si>
    <t>22-72-70</t>
  </si>
  <si>
    <t>Клиника врачебной косметологии «Восток-Запад»
ИП Касперович</t>
  </si>
  <si>
    <t> ул. Пушкина, 67</t>
  </si>
  <si>
    <t>Касперович Ольга Борисовна св вас</t>
  </si>
  <si>
    <t>  35-32-67</t>
  </si>
  <si>
    <t>Парикмахерская «Стрелец»
ИП Гальчук Н.В. </t>
  </si>
  <si>
    <t>ул. Машковцева, 26</t>
  </si>
  <si>
    <t>10-20
С.в.
 10-17 </t>
  </si>
  <si>
    <t>Гальчук
Наталия
Васильевна  </t>
  </si>
  <si>
    <t>9511420550             74-01-06 домашний
89107367427личный </t>
  </si>
  <si>
    <t>Студия красоты «Кеune»
ИП Агаркова Е.В. </t>
  </si>
  <si>
    <t> ул.Попова,17   паркинг</t>
  </si>
  <si>
    <t xml:space="preserve">Агаркова
Евгения Владимировна
</t>
  </si>
  <si>
    <t>40-80-00 89524215309</t>
  </si>
  <si>
    <t>Парикмахерская  
ИП Беляева Л.Г. </t>
  </si>
  <si>
    <t>ул.Преображенская,
110 </t>
  </si>
  <si>
    <t>09.00-19.00   в-вс</t>
  </si>
  <si>
    <t>Беляева Людмила   Григорьевна</t>
  </si>
  <si>
    <t>89058782821</t>
  </si>
  <si>
    <t>Салон красоты
«Анжелика и король»
ИП Анисимова Л.В.</t>
  </si>
  <si>
    <t>ул.Есенина, 48 </t>
  </si>
  <si>
    <t>Анисимова
Людмила Владимировна</t>
  </si>
  <si>
    <t> 78-12-67  </t>
  </si>
  <si>
    <t>Салон-парикмахерская «Ассоль»
 ИП Костенко И.В. </t>
  </si>
  <si>
    <t>пр.Славы,68</t>
  </si>
  <si>
    <t>Костенко  Илья  Владимирович </t>
  </si>
  <si>
    <t>32-91-53</t>
  </si>
  <si>
    <t>Салон красоты «Комильфо»
ИП Юдина Е.Н.   </t>
  </si>
  <si>
    <t>Гражданский пр. 33</t>
  </si>
  <si>
    <t>Юдина
Елена          Николаевна </t>
  </si>
  <si>
    <t>33-40-40 </t>
  </si>
  <si>
    <t>Парикмахерская «Вита»
ИП Лазарева В.В. </t>
  </si>
  <si>
    <t>ул.Губкина,44 в </t>
  </si>
  <si>
    <t>Лазарева
Вита Владимировна</t>
  </si>
  <si>
    <t>51-93-39 </t>
  </si>
  <si>
    <t>Студия Красоты «Мия»
ИП Босс Е.А. </t>
  </si>
  <si>
    <t>пр.Славы 76/9 </t>
  </si>
  <si>
    <t>  9-21
Вс 
 10-19  </t>
  </si>
  <si>
    <t>Босс 
Евгения Александровна</t>
  </si>
  <si>
    <t>32-88-00 </t>
  </si>
  <si>
    <t>Парикмахерская "Визави" ИП Волкова О.В.</t>
  </si>
  <si>
    <t>ул.Апанасенко,97</t>
  </si>
  <si>
    <t>  10-20, 
вс. 10-18 </t>
  </si>
  <si>
    <t>Волкова   Ольга Валерьевна</t>
  </si>
  <si>
    <t>36-55-93 89202001591</t>
  </si>
  <si>
    <t>Парикмахерская "Зевс"
ИП Соколова Л.В.  </t>
  </si>
  <si>
    <t>пр. Ватутина,23</t>
  </si>
  <si>
    <t> Соколова
Людмила Васильевна  </t>
  </si>
  <si>
    <t>72-11-51
52-04-82</t>
  </si>
  <si>
    <t>Парикмахерская "Виктор и Я"
ИП Задорожная  
Г.В.</t>
  </si>
  <si>
    <t>бул,Юности,35а </t>
  </si>
  <si>
    <t> 10-20    </t>
  </si>
  <si>
    <t>Задорожная Галина  Викторовна</t>
  </si>
  <si>
    <t> 58-63-31</t>
  </si>
  <si>
    <t>Парикмахерская  №1
ИП Яковлева Т.Ф.  </t>
  </si>
  <si>
    <t>ул.Шершнева,17</t>
  </si>
  <si>
    <t>Яковлева  Тамара Федотовна</t>
  </si>
  <si>
    <t> 26-08-04
32-40-36 </t>
  </si>
  <si>
    <t>Парикмахерская  №1
ИП Яковлева Т.Ф. </t>
  </si>
  <si>
    <t>ул.Будёного, 2а </t>
  </si>
  <si>
    <t> 51-24-84 </t>
  </si>
  <si>
    <t>Парикмахерская №1
ИП Яковлевой Т.Ф. </t>
  </si>
  <si>
    <t>Белгородский пр.,93а</t>
  </si>
  <si>
    <t>Яковлева 
Тамара Федотовна, Вадим Вячеславович</t>
  </si>
  <si>
    <t>51-24-84 </t>
  </si>
  <si>
    <t>ул. Макаренко, 12</t>
  </si>
  <si>
    <t>ул. Макаренко, 13</t>
  </si>
  <si>
    <t>51-24-84</t>
  </si>
  <si>
    <t>Парикмахерская  "Алиш"
ИП  Бельчикова Н.А</t>
  </si>
  <si>
    <t>Бельчикова Наталья Анатольевна   Сейчас переехала Николаев</t>
  </si>
  <si>
    <t> 58-46-82</t>
  </si>
  <si>
    <t>Салон красоты
«Луиза»
ИП Великородная Н.. </t>
  </si>
  <si>
    <t>ул. Преображенская,85 </t>
  </si>
  <si>
    <t>  9-18</t>
  </si>
  <si>
    <t>Великородная Наталья Александровна</t>
  </si>
  <si>
    <t>35-34-39</t>
  </si>
  <si>
    <t>Салон красоты
«Елена»
ИП Чернецкая Е.И.    </t>
  </si>
  <si>
    <t>пр. Б/Хмельницкого,  154.к.1</t>
  </si>
  <si>
    <t>Чернецкая
 Елена
 Ивановна</t>
  </si>
  <si>
    <t>34-46-77
89103257876  </t>
  </si>
  <si>
    <t>Парикмахерская   
ИП Романенко И.А.</t>
  </si>
  <si>
    <t>ул.Семашко,32</t>
  </si>
  <si>
    <t>10-20
Св 
 10-19   </t>
  </si>
  <si>
    <t>Романеко 
Игорь Александрович</t>
  </si>
  <si>
    <t>89517605752</t>
  </si>
  <si>
    <t>"Студия красоты Юлии Кашкаровой"
ИП Кашкарова Ю.С.</t>
  </si>
  <si>
    <t>ул. Чумичова,66 </t>
  </si>
  <si>
    <t>Кошкарова 
Юлия 
Сергеевна  </t>
  </si>
  <si>
    <t>89611638430, 33-41-97</t>
  </si>
  <si>
    <t>Салон «Revlon professional”
ИП Морщанская С.В.</t>
  </si>
  <si>
    <t> ул. 50-летия Белгородской обл.,2</t>
  </si>
  <si>
    <t>Морщанская Светлана Владимировна</t>
  </si>
  <si>
    <t>32-52-45 </t>
  </si>
  <si>
    <t>Парикмахерская
ИП Морщанская С.В.</t>
  </si>
  <si>
    <t> ул. Костюккова,69</t>
  </si>
  <si>
    <t>8910360909</t>
  </si>
  <si>
    <t>Салон красоты «Селектив – Ваш выбор»
ИП Вараксина И.А.  </t>
  </si>
  <si>
    <t>пр.Славы,52</t>
  </si>
  <si>
    <t> 9-20
сб.вск.  10-19  </t>
  </si>
  <si>
    <t>Вараксина
Ирина Анатольевна</t>
  </si>
  <si>
    <t>33-73-38 </t>
  </si>
  <si>
    <t>Парикмахерская  
ИП Ушакова  Д.Ю </t>
  </si>
  <si>
    <t>Народный бул.,38</t>
  </si>
  <si>
    <t>Ушакова 
Диана 
Юрьевна </t>
  </si>
  <si>
    <t>50-63-61</t>
  </si>
  <si>
    <t>Парикмахерская   
ИП Шабалина  О.И.  </t>
  </si>
  <si>
    <t>ул.Попова,98</t>
  </si>
  <si>
    <t>Шабалина     Оксана           Ивановна</t>
  </si>
  <si>
    <t>89511360859</t>
  </si>
  <si>
    <t>Парикмахерская   «Мечта»
ИП Коломиец В.И. </t>
  </si>
  <si>
    <t>пр.Славы,7</t>
  </si>
  <si>
    <t>Коломиец Валентина Ивановна    </t>
  </si>
  <si>
    <t>89155607749</t>
  </si>
  <si>
    <t>Парикмахерская "Восторг"
ИП Косолобова Н.В. </t>
  </si>
  <si>
    <t>10.00- 20.00</t>
  </si>
  <si>
    <t>Косолобова Наталия Валентиновна    </t>
  </si>
  <si>
    <t> 34-21-64    26-84-23</t>
  </si>
  <si>
    <t>Парикмахерская   «Восторг»
ИП Косолобова Н.В. </t>
  </si>
  <si>
    <t>ул. Садовая, 25 в</t>
  </si>
  <si>
    <t>Косолобова  Наталия Валентиновна    </t>
  </si>
  <si>
    <t> 31-01-01   31-91-01</t>
  </si>
  <si>
    <t>Парикмахерская   «Восторг»</t>
  </si>
  <si>
    <t> ул. Победы, 69 а </t>
  </si>
  <si>
    <t> 9-20
 9-19</t>
  </si>
  <si>
    <t> 
 </t>
  </si>
  <si>
    <r>
      <rPr>
        <sz val="10"/>
        <rFont val="Times New Roman"/>
      </rPr>
      <t xml:space="preserve">
</t>
    </r>
    <r>
      <rPr>
        <sz val="11"/>
        <rFont val="Times New Roman"/>
      </rPr>
      <t>89102251624   </t>
    </r>
  </si>
  <si>
    <t>Парикмахерская   "Мон Ами"
ИП Амельченко М.В. </t>
  </si>
  <si>
    <t>Пр.Ватутина,9а</t>
  </si>
  <si>
    <t>Амельчинко 
Марина Владимир</t>
  </si>
  <si>
    <t>89087814186</t>
  </si>
  <si>
    <t>Студия красоты «Карлин»»
ИП Григорян О В.     </t>
  </si>
  <si>
    <t xml:space="preserve">ул., Щорса,40
</t>
  </si>
  <si>
    <t>Григорян 
Ольга Владимировна</t>
  </si>
  <si>
    <t>89202071888 52-16-90</t>
  </si>
  <si>
    <t>Парикмахерская   «Елена»
ИП Мельникова Н.Ю.  </t>
  </si>
  <si>
    <t>ул.Губкина,15 в</t>
  </si>
  <si>
    <t>  9-21</t>
  </si>
  <si>
    <t>Мельникова
Надежда Юрьевна </t>
  </si>
  <si>
    <t>57-71-63
890567173-54 </t>
  </si>
  <si>
    <t>Парикмахерская  "Alter ego"
ИП Щеблыкин С.В. </t>
  </si>
  <si>
    <t>ул.Щорса,45д.</t>
  </si>
  <si>
    <t> 10-20  
  </t>
  </si>
  <si>
    <t>Щеблыкин Сергей Владимирович  </t>
  </si>
  <si>
    <t>89103201337</t>
  </si>
  <si>
    <t>Парикмахерская
 ООО 
"СИАМ Белгород"</t>
  </si>
  <si>
    <t>ул. Костюкова,36 г</t>
  </si>
  <si>
    <t>Гнездилов                Антон               Юрьевич</t>
  </si>
  <si>
    <t>89103202456                78-61-78</t>
  </si>
  <si>
    <t>14</t>
  </si>
  <si>
    <t>Студия загара  "777"
ИП Заикин П.И.  </t>
  </si>
  <si>
    <t>ул.Конева, 4</t>
  </si>
  <si>
    <t>Парикмахерская «Моя хорошая»
ИП Покушалова Ю.Н.  </t>
  </si>
  <si>
    <t>ул. Буденного,17г</t>
  </si>
  <si>
    <t>Покушалова Юлия Николаевна  </t>
  </si>
  <si>
    <t>89056704090</t>
  </si>
  <si>
    <t>Парикмахерская "Лиза"
ИП Сорокина А.С.</t>
  </si>
  <si>
    <t> ул. Князя Трубецкого,27</t>
  </si>
  <si>
    <t>  9-20 </t>
  </si>
  <si>
    <t> Сорокина Анастасия Сергеевна</t>
  </si>
  <si>
    <t>37-55-80
89103260283</t>
  </si>
  <si>
    <t>ООО "ОКИНАВА" Салон красоты "Окинава"</t>
  </si>
  <si>
    <t>ул.Октябрьская,52</t>
  </si>
  <si>
    <t>Коньшина Людмила Алексеевна  </t>
  </si>
  <si>
    <t>33-45-70
89103250086</t>
  </si>
  <si>
    <t>Салон красоты "Лак Мусс" ИП Дрешпан И.В.</t>
  </si>
  <si>
    <t>ул.Есенина, 12</t>
  </si>
  <si>
    <t>Дрешпан Ирина Владимировна</t>
  </si>
  <si>
    <t>536552, 89511520247</t>
  </si>
  <si>
    <t>Салон красоты «Багира» ООО«Багира» </t>
  </si>
  <si>
    <t>ул. Костюкова, 59</t>
  </si>
  <si>
    <t>Литвякова
Елена Николаевна </t>
  </si>
  <si>
    <t>55-75-73  </t>
  </si>
  <si>
    <t>Парикмахерская 
ИП Литвинова С.В. </t>
  </si>
  <si>
    <t>ул.Королёва,9 ("Линия")</t>
  </si>
  <si>
    <t> Литвинова Светлана Вячеславовна</t>
  </si>
  <si>
    <t>89202075971</t>
  </si>
  <si>
    <t>Парикмахерская 
«Елена»
ИП Михайлова Н.В..  </t>
  </si>
  <si>
    <t>ул. 60 лет Октября, 2б</t>
  </si>
  <si>
    <t>Кабинет по наращиваю ногтей «Ногтевая эстетика»
ИП Щугарева Н.П. </t>
  </si>
  <si>
    <t>ул. Щорса, 62 </t>
  </si>
  <si>
    <t>Щугарева
Наталья Петровна  </t>
  </si>
  <si>
    <t>89103260507</t>
  </si>
  <si>
    <t>Студия педикюра "Поступь"
ИП Вертахова Л.В.  </t>
  </si>
  <si>
    <t>ул. 50-летия Белгородской обл., 17а </t>
  </si>
  <si>
    <t>Вертахова Лариса Владимировна</t>
  </si>
  <si>
    <t>89194377066</t>
  </si>
  <si>
    <t>Парикмахерская 
"Ирина"
ИП Лыкова В.Ф. </t>
  </si>
  <si>
    <t>ул. Чапаева, 9а</t>
  </si>
  <si>
    <t>   9-20  </t>
  </si>
  <si>
    <t>Лыкова
Валентина Федоровна</t>
  </si>
  <si>
    <t>89045344931 
89192803058</t>
  </si>
  <si>
    <t>Салон красоты "ИД"
ИП Ковыляева Е.Б  </t>
  </si>
  <si>
    <t>ул.Славянская, 15</t>
  </si>
  <si>
    <t>Ковыляева Екатерина Борисовна</t>
  </si>
  <si>
    <t>58-76-85</t>
  </si>
  <si>
    <t>Парикмахерская 
"Кудряшка"
ИП Колтунова</t>
  </si>
  <si>
    <t>ул. 60 лет Октября, 10 </t>
  </si>
  <si>
    <t>Людмила Владимировна  </t>
  </si>
  <si>
    <t>9102269844,Елена  </t>
  </si>
  <si>
    <t>Студия красоты  ООО "Шоколад"</t>
  </si>
  <si>
    <t>Гражданский проспект, 18</t>
  </si>
  <si>
    <t>1 0-20 </t>
  </si>
  <si>
    <t>Шуваева 
Ирина 
Юрьевна  </t>
  </si>
  <si>
    <t>89103250892  </t>
  </si>
  <si>
    <t>Парикмахерская
"Миля"
ИП Красиенко Л.М.</t>
  </si>
  <si>
    <t> 9.-20</t>
  </si>
  <si>
    <t>Красиенко Людмила Михайловна</t>
  </si>
  <si>
    <t>89155269375</t>
  </si>
  <si>
    <t>Парикмахерская
"Эстетика и красота" ИП Николаев А.М.</t>
  </si>
  <si>
    <t>ул. Щорса,47б</t>
  </si>
  <si>
    <t>Николаев Александр Михайлович</t>
  </si>
  <si>
    <t>89205702707</t>
  </si>
  <si>
    <t>Парикмахерская "Виола"
ИП Злобина В.С.</t>
  </si>
  <si>
    <t> ул. Щорса, 36а, к .1</t>
  </si>
  <si>
    <t>Злобина 
Виола 
Сергеевна</t>
  </si>
  <si>
    <t>52-49-50
89155218151
89056783877   </t>
  </si>
  <si>
    <t>Салон красоты «Карамель»
ИП Трунова Е.А.  </t>
  </si>
  <si>
    <t>ул. Мичурина,48б </t>
  </si>
  <si>
    <t>  9-20
в. 10-18 </t>
  </si>
  <si>
    <t xml:space="preserve">Трунова
 Елена Анатольевна   
</t>
  </si>
  <si>
    <t>89038860934</t>
  </si>
  <si>
    <t>"Салон "Создай свою красоту"     ИП Рыжкова И.М.</t>
  </si>
  <si>
    <t>ул. Лермонтова,33а,оф.12</t>
  </si>
  <si>
    <t>Рыжкова Ирина Михайловна</t>
  </si>
  <si>
    <t> 
89202016291</t>
  </si>
  <si>
    <t>Парикмахерская
ИП Минакова А.П. </t>
  </si>
  <si>
    <t>ул. Макаренко,16 </t>
  </si>
  <si>
    <t>  10-19  </t>
  </si>
  <si>
    <t>Минакова 
Алла 
Петровна </t>
  </si>
  <si>
    <t>89202051852</t>
  </si>
  <si>
    <t>Парикмахерская
ИП Дерюгина О.Н. </t>
  </si>
  <si>
    <t>ул. Садовая, 61б </t>
  </si>
  <si>
    <t>Дерюгина
Ольга   Николаевна</t>
  </si>
  <si>
    <t>89205530425</t>
  </si>
  <si>
    <t>Студия ногтевого искусства 
ИП Дерягина И.А. </t>
  </si>
  <si>
    <t>  9-20  </t>
  </si>
  <si>
    <t>Дерягина
Илона Александровна</t>
  </si>
  <si>
    <t>89056785449</t>
  </si>
  <si>
    <t>Салон красоты «Танго»
ИП Чертовская Е.С. </t>
  </si>
  <si>
    <t>ул. Губкина,25 </t>
  </si>
  <si>
    <t>Чертовская Екатерина Степановна  </t>
  </si>
  <si>
    <t>51-88-30 </t>
  </si>
  <si>
    <t>Парикмахерская "Светлана" ИП Верижникова С.А.</t>
  </si>
  <si>
    <t>Верижникова Светлана 
Александровна </t>
  </si>
  <si>
    <t>89092013276</t>
  </si>
  <si>
    <t>Парикмахерская «Дворик урасоты»
 ИП Выродова Е.В.  </t>
  </si>
  <si>
    <t>ул.Мичурина,58</t>
  </si>
  <si>
    <t> 9-19
с.,в.
 10-17</t>
  </si>
  <si>
    <t>Выродова
Елена          Валерьевна </t>
  </si>
  <si>
    <t>89524227752</t>
  </si>
  <si>
    <t>Парикмахерская
 «У Тиффани»
ИП Назарова Т.Н. </t>
  </si>
  <si>
    <t> 1-ый Заводской пер.,4 б</t>
  </si>
  <si>
    <t> 9-20
с.в.
9-18 </t>
  </si>
  <si>
    <t>Назарова 
Татьяна Николаевна</t>
  </si>
  <si>
    <t>50-61-47
9051728651   </t>
  </si>
  <si>
    <t>Парикмахерская
«Люсия»
ИП Мхитарян Е.О</t>
  </si>
  <si>
    <t>ул. Железнякова,9</t>
  </si>
  <si>
    <t>Мхитарян
Елена 
Огнесовна </t>
  </si>
  <si>
    <t>89511414938</t>
  </si>
  <si>
    <t>Салон красоты «Адам и Ева» 
ИП Капустина С.Б.</t>
  </si>
  <si>
    <t>ул.Костюкова, 36в</t>
  </si>
  <si>
    <t>Капустина  Светлана Борисовна</t>
  </si>
  <si>
    <t>58-82-57</t>
  </si>
  <si>
    <t>Парикмахерская
«Натали»
ИП Тенкова Н.А.. </t>
  </si>
  <si>
    <t>ул. Молодёжная,2 </t>
  </si>
  <si>
    <t>Тенкова              Наталья Александровна</t>
  </si>
  <si>
    <t>89103265282</t>
  </si>
  <si>
    <t>Парикмахерская "Орхидея" ИП Канищева Т.А.</t>
  </si>
  <si>
    <t>Канищева Татьяна Александровна</t>
  </si>
  <si>
    <t>89606205548</t>
  </si>
  <si>
    <t>Салон красоты "Комплимент"    ИП Харитонова Г.В.</t>
  </si>
  <si>
    <t>ул. Гостёнская,2а</t>
  </si>
  <si>
    <t>Харитонова Галина Викторовна</t>
  </si>
  <si>
    <t>58-29-30  89155714142</t>
  </si>
  <si>
    <t>Парикмахерская ИП Коваль Л.Н.</t>
  </si>
  <si>
    <t>ул.Мичурина, 62-б</t>
  </si>
  <si>
    <t>Коваль Людмила Николаевна</t>
  </si>
  <si>
    <t>26-89-01,     89103225412</t>
  </si>
  <si>
    <t>Салон-парикмахерская "Мелиса" ИП Полежаева Наталья Владимировна</t>
  </si>
  <si>
    <t>ул. Костюкова,9</t>
  </si>
  <si>
    <t>10.00 -20.00</t>
  </si>
  <si>
    <t>Полежаева Наталья Владимировна</t>
  </si>
  <si>
    <t>55-84-22, 89087811392 </t>
  </si>
  <si>
    <t>Салон красоты "Кредо" ИП Соколова О.И.</t>
  </si>
  <si>
    <t>ул. Щорса,53</t>
  </si>
  <si>
    <t>Соколова Ольга Игоревна Кадничанская Евгения Алиджановнаа</t>
  </si>
  <si>
    <t>58-46-47  89511390094</t>
  </si>
  <si>
    <t>Парикмахерская " Саната" ИП Прилуцкая И.В.ИП Бекирова Н.В</t>
  </si>
  <si>
    <t>ул. Вокзальная, 22</t>
  </si>
  <si>
    <t>Прилуцкая Ирина Юрьевна  Бекирова Надежда Владимировна</t>
  </si>
  <si>
    <t>89040801854</t>
  </si>
  <si>
    <t>Парикмахерская "Галатея" ИП Бахтина Т.В.</t>
  </si>
  <si>
    <t>ул. Победы, 12</t>
  </si>
  <si>
    <t>09.00-19.00 вс10-17.</t>
  </si>
  <si>
    <t>Бахтина Татьяна Валерьевна</t>
  </si>
  <si>
    <t>89155696937</t>
  </si>
  <si>
    <t>Салон красоты "Я и Ты" ООО "Триумф"</t>
  </si>
  <si>
    <t>ул. Славянская,7б</t>
  </si>
  <si>
    <t>Файнов Е.А.</t>
  </si>
  <si>
    <t>89092020002</t>
  </si>
  <si>
    <t>Парикмахерская "Дамское счастье""        ИП Милютина Н.А..</t>
  </si>
  <si>
    <t>ул. Почтовая,80</t>
  </si>
  <si>
    <t>Милютина Наталья Александровна</t>
  </si>
  <si>
    <t>89803238752</t>
  </si>
  <si>
    <t>Парикмахерская  "Уголок красоты" ИП Малышева Н.В.</t>
  </si>
  <si>
    <t>пр.Славы,7б</t>
  </si>
  <si>
    <t>09.00- 18.00</t>
  </si>
  <si>
    <t>Малышева Надежда Валерьевна</t>
  </si>
  <si>
    <t>76-07-44    </t>
  </si>
  <si>
    <t>Парикмахерская "Магия" ИП Пузанов Д.Ю..</t>
  </si>
  <si>
    <t>ул. 5 Августа, 17</t>
  </si>
  <si>
    <t>Пузанов Дмитрий Юрьевич</t>
  </si>
  <si>
    <t>75-08-30         89045311676</t>
  </si>
  <si>
    <t>Парикмахерская        "Хеппи Фокс"                     ИПЧерниченко</t>
  </si>
  <si>
    <t>ул.Будённого,17в</t>
  </si>
  <si>
    <t>10.00- 18.00</t>
  </si>
  <si>
    <t>Черниченко Ирина Альбертовна</t>
  </si>
  <si>
    <t>58-89-05    89803220023</t>
  </si>
  <si>
    <t>Парикмахерская        "Дуэт" ИП Бобёр Н.М.</t>
  </si>
  <si>
    <t>ул. Есенина, 44</t>
  </si>
  <si>
    <t>Бобер Наталья Михайловна</t>
  </si>
  <si>
    <t>58-83-30  89155605520</t>
  </si>
  <si>
    <t>Парикмахерская        "Бьюти" ИП Ожерельева Е.С..</t>
  </si>
  <si>
    <t>ул. Победы, 148</t>
  </si>
  <si>
    <t>Ожерельева Екатерина Сергеевна</t>
  </si>
  <si>
    <t>37-50-97, 89205801019 </t>
  </si>
  <si>
    <t>Парикмахерская "Отражение" ИП Брустолин К.В..</t>
  </si>
  <si>
    <t>Бул.Юности,37</t>
  </si>
  <si>
    <t>Кирьянов Алексей Юрьевич</t>
  </si>
  <si>
    <t>37-23-38</t>
  </si>
  <si>
    <t>Парикмахерская "Анжелика" ИП Ковальчук С.В</t>
  </si>
  <si>
    <t>ул.Есенина,38</t>
  </si>
  <si>
    <t>10.00- 19.00</t>
  </si>
  <si>
    <t>Ковальчук Светлана Владимировна</t>
  </si>
  <si>
    <t>89056753133  89511636700</t>
  </si>
  <si>
    <t>СПА салон Эгоистка  ИП Кривошеев В.В.</t>
  </si>
  <si>
    <t>пр. Ватутина,   25,</t>
  </si>
  <si>
    <t>10.00- 21.00</t>
  </si>
  <si>
    <t>Кривошеев Владимир Васильевич </t>
  </si>
  <si>
    <t>52-49-79   89155721551</t>
  </si>
  <si>
    <t>Парикмахерская  "BEST и Я" ИП Бикетова А.А. </t>
  </si>
  <si>
    <t>Свято-троицкий бул. 15</t>
  </si>
  <si>
    <t>Бикетова    Анна Анатольевна</t>
  </si>
  <si>
    <t>8919-432-6-82</t>
  </si>
  <si>
    <t>Салон-парикмахерская  "Энигма"ИП Чернецкая Е.И.</t>
  </si>
  <si>
    <t>ул. 5 Августа,17б</t>
  </si>
  <si>
    <t>10.-20</t>
  </si>
  <si>
    <t>Чернецкая Елена Ивановна </t>
  </si>
  <si>
    <t>37-55-41        89103257876</t>
  </si>
  <si>
    <t>Парикмахерская  "ОДа" ООО "Деос-МД"</t>
  </si>
  <si>
    <t>ул. Волчанская,25а</t>
  </si>
  <si>
    <t>Бекетова Анна Анатольевна </t>
  </si>
  <si>
    <t>8951-776-48-33</t>
  </si>
  <si>
    <t>Парикмахерская  ИП Подорванова О.А.</t>
  </si>
  <si>
    <t>ул. Сумская,484а</t>
  </si>
  <si>
    <t>09.30-19.00 вых. Пон.</t>
  </si>
  <si>
    <t>Подорванова Оксана Александпровна</t>
  </si>
  <si>
    <t>8961-174-68-48</t>
  </si>
  <si>
    <t>Салон красоты "Стрекоза" ИП Иваненко Е.В.</t>
  </si>
  <si>
    <t>ул. Конева,8</t>
  </si>
  <si>
    <t>09.00-20.00 вых. Пон.</t>
  </si>
  <si>
    <t>Иваненко Елена Валерьевна</t>
  </si>
  <si>
    <t>8-910-220-70-49     89103682405лич  </t>
  </si>
  <si>
    <t>Клуб Красоты "Платинум" ИП Романова А. Н.</t>
  </si>
  <si>
    <t>ул. Победы, 165</t>
  </si>
  <si>
    <t>Ул. Победы, 165</t>
  </si>
  <si>
    <t>Романова Анна Николаевна</t>
  </si>
  <si>
    <t>20-54-74, 89066003939</t>
  </si>
  <si>
    <t>Детская парикмахерская "ВикторИя" ИП Задорожная Л.И</t>
  </si>
  <si>
    <t>ул.60 лет Октября,12</t>
  </si>
  <si>
    <t>Задорожная Людмила Ивановна Галина Викторовна</t>
  </si>
  <si>
    <t>51-20-51</t>
  </si>
  <si>
    <t>Б. Юности, 35а</t>
  </si>
  <si>
    <t>7 (4722) 58‒63‒31
8‒951‒767‒23‒30</t>
  </si>
  <si>
    <t>Парикмахерская "Блисс"  ИП Болотова О. С.</t>
  </si>
  <si>
    <t>Народный бульвар, 39а</t>
  </si>
  <si>
    <t>Болотова Ольга Сергеевна</t>
  </si>
  <si>
    <t>8-910363-04-29,  272435</t>
  </si>
  <si>
    <t>Парикмахерская "Мираж"        ИП Лысюк Татьяна Васильевна</t>
  </si>
  <si>
    <t>9611784888, 89511408721</t>
  </si>
  <si>
    <t>Салон красоты "1977"  ИП Ермакова Г.В.</t>
  </si>
  <si>
    <t>пр.Ватутина,18б</t>
  </si>
  <si>
    <t>Ермакова Галина Викторовна</t>
  </si>
  <si>
    <t>55-72-62</t>
  </si>
  <si>
    <t> Салон красоты "Эллада"    ИП Закутская Е.Л.</t>
  </si>
  <si>
    <t>ул. Победы,146</t>
  </si>
  <si>
    <t>Закутская Елена Леонидовна</t>
  </si>
  <si>
    <t>8-910-737-36-33      35-69-00</t>
  </si>
  <si>
    <t>Салон красоты "Бьюти" ИП Володащик М.В.</t>
  </si>
  <si>
    <t>ул. Щорса,29</t>
  </si>
  <si>
    <t>Володащик Марина Валентиновна </t>
  </si>
  <si>
    <t>8980-373-39-77</t>
  </si>
  <si>
    <t>Салон красоты "Очарование" ИП Половей О.А. </t>
  </si>
  <si>
    <t>Пр.Б.Хмельницкого, 137</t>
  </si>
  <si>
    <t>11.00-20.00</t>
  </si>
  <si>
    <t>Половей Ольга Анатольевна</t>
  </si>
  <si>
    <t>8980-326-84-64,    8915-565-23-31</t>
  </si>
  <si>
    <t>Парикмахерская "Лик"  ИП Козьмина Е.Н.</t>
  </si>
  <si>
    <t>ул. Октябрьская.52</t>
  </si>
  <si>
    <t>43.1</t>
  </si>
  <si>
    <t>Козьмина Елена Николаевна</t>
  </si>
  <si>
    <t>8-9511499166</t>
  </si>
  <si>
    <t>Парикмахерская "У Илоны" ИП Самойлова И.А.</t>
  </si>
  <si>
    <t>ул.Победы,104  </t>
  </si>
  <si>
    <t>Самойлова Илона Алексеевна</t>
  </si>
  <si>
    <t>35-60-74                   50-03-22</t>
  </si>
  <si>
    <t>Студия красоты "ИД" ИП Ковыляева Е.Б.</t>
  </si>
  <si>
    <t>ул. Славянская.15</t>
  </si>
  <si>
    <t>Студия красоты "Твой Рай"" ИП Пашнева  М.Г.</t>
  </si>
  <si>
    <t>ул. Некрасова,33</t>
  </si>
  <si>
    <t>Пашнева Мария Геннадьевна</t>
  </si>
  <si>
    <t>31-55-33</t>
  </si>
  <si>
    <t>Парикмахерская "Модная цирюльня" ИП Бахтина С.Б.</t>
  </si>
  <si>
    <t>ул. Щорса, 57</t>
  </si>
  <si>
    <t>Бахтина Свелана Борисовна</t>
  </si>
  <si>
    <t>8951-158-29-09</t>
  </si>
  <si>
    <t>Салон косметологии   ИП Зехова С.В.</t>
  </si>
  <si>
    <t>ул. Садовая,90</t>
  </si>
  <si>
    <t>Зехова Светлана Владимировна</t>
  </si>
  <si>
    <t>31-75-65 89103209904</t>
  </si>
  <si>
    <t>Парикмахерская  "Мой стиль" ИП Сузикова Я.О.</t>
  </si>
  <si>
    <t>ул. 5 Августа, 36,1</t>
  </si>
  <si>
    <t>09.00- 21.00</t>
  </si>
  <si>
    <t>Сузикова Яна Олеговна</t>
  </si>
  <si>
    <t>896101-70-72</t>
  </si>
  <si>
    <t>Храм красоты и здоровья ООО "Теософия плюс"</t>
  </si>
  <si>
    <t>ул.Академическая, 23 а                teosofiaspa@mail.ru</t>
  </si>
  <si>
    <t>Баранова Марина Владимировна</t>
  </si>
  <si>
    <t> 78-63-73 </t>
  </si>
  <si>
    <t>Студия красоты "Майами"  ИП Манзурова Е.В.</t>
  </si>
  <si>
    <t>Манзурова Елена Валерьевна</t>
  </si>
  <si>
    <t>8915-5604333</t>
  </si>
  <si>
    <t>Парикмахерская ИП Новакова А.Н.</t>
  </si>
  <si>
    <t>ул.Щорса,45а</t>
  </si>
  <si>
    <t>10.00-20.00  сб.вс.-10.00-18.00</t>
  </si>
  <si>
    <t>Новакова Алёна Николаевна</t>
  </si>
  <si>
    <t>73-06-52   8910-737-80-62</t>
  </si>
  <si>
    <t>Парикмахерская "Энигма" ИП Рудакова И.А.</t>
  </si>
  <si>
    <t>ул.5 Августа,17б</t>
  </si>
  <si>
    <t>Рудакова Ирина Александровна</t>
  </si>
  <si>
    <t>8-919-224-09-01</t>
  </si>
  <si>
    <t>Парикмахерская "Весна"  ИП Лебединская И.В.</t>
  </si>
  <si>
    <t>ул.Конева,19а</t>
  </si>
  <si>
    <t>Лебединская Ирина Владимировна</t>
  </si>
  <si>
    <t>53-00-10</t>
  </si>
  <si>
    <t>Студия красоты "Шоколад"  ИП Винакова Т.Н.</t>
  </si>
  <si>
    <t>ул. Конева, 9</t>
  </si>
  <si>
    <t>Винакова Татьяна Николаевна Штанько Юлия</t>
  </si>
  <si>
    <t>53-09-85</t>
  </si>
  <si>
    <t>Студия дизайна взгляда "BROWpoint</t>
  </si>
  <si>
    <t>Народный бульвар, 57</t>
  </si>
  <si>
    <t>11.00- 21.00</t>
  </si>
  <si>
    <t>Яна Сачкова</t>
  </si>
  <si>
    <t>77-04-40</t>
  </si>
  <si>
    <t>Ногтевой сервис ИП Власенко Н.Б.</t>
  </si>
  <si>
    <t>пр Б/Хмельницкого,164</t>
  </si>
  <si>
    <t>Власенко Натталья Борисовнап</t>
  </si>
  <si>
    <t>89205644440</t>
  </si>
  <si>
    <t>Парикмахерская "Кудри" ИП Волков Ю.И.</t>
  </si>
  <si>
    <t>ул..Губкина,11д</t>
  </si>
  <si>
    <t>Волков Юрий Игоревич          </t>
  </si>
  <si>
    <t>8950-712-04-49</t>
  </si>
  <si>
    <t>Парикмахерская "Надежда"     ИП Пахомов Вячеслав Александрович</t>
  </si>
  <si>
    <t>Белгородский пр 96</t>
  </si>
  <si>
    <t>Пахомов Вячеслав Александрович</t>
  </si>
  <si>
    <t>33-61-40, 89205508515</t>
  </si>
  <si>
    <t>Салон красоты "Корица"</t>
  </si>
  <si>
    <t>Славы проспект, 67а</t>
  </si>
  <si>
    <t>Анна Лучная</t>
  </si>
  <si>
    <t>919–437–37–75</t>
  </si>
  <si>
    <t>Парикмахерская "DRY BAR"</t>
  </si>
  <si>
    <t> Гражданский проспект, 25</t>
  </si>
  <si>
    <t>Анна Евсеева</t>
  </si>
  <si>
    <t>360–390, 910–030–33–90</t>
  </si>
  <si>
    <t>Салон красоты "Баунти"  ИП Кузьмина М.Н.</t>
  </si>
  <si>
    <t>пр. Славы,39</t>
  </si>
  <si>
    <t>31-07-85</t>
  </si>
  <si>
    <t>Салон красоты "Алюр" ИП Литвинова О.А.</t>
  </si>
  <si>
    <t>Попова ул, 58 </t>
  </si>
  <si>
    <t>Литвинова  Ольга Александровна</t>
  </si>
  <si>
    <t>  7 (951) 136-42-72</t>
  </si>
  <si>
    <t>Салон красоты "Баттерфляй"
ИП Дегель Ю.В.</t>
  </si>
  <si>
    <t>ул.Преображенская,
63 а </t>
  </si>
  <si>
    <t>10-19 вых.вс.</t>
  </si>
  <si>
    <t>Дегель      Юлия Викторовна</t>
  </si>
  <si>
    <t>32-10-87  </t>
  </si>
  <si>
    <t>Парикмахерская "Альянс"
ИП Казновская И.В.</t>
  </si>
  <si>
    <t>ул.Конева,17</t>
  </si>
  <si>
    <t>   58-83-15</t>
  </si>
  <si>
    <t>Парикмахерская "Камея"
ИП Евмененко О.И.  </t>
  </si>
  <si>
    <t>ул.Макаренко, 32</t>
  </si>
  <si>
    <t>Евмененко Ольга Игоревна</t>
  </si>
  <si>
    <t>   8.9102275335</t>
  </si>
  <si>
    <t>Салон красоты "Pauline"
ИП Варданьян Н.В.</t>
  </si>
  <si>
    <t>ул. Некрасова,8а</t>
  </si>
  <si>
    <t> .09.-19</t>
  </si>
  <si>
    <t>Варданьян Наталья Викторовна</t>
  </si>
  <si>
    <t>8.9103212657</t>
  </si>
  <si>
    <t>Салон красоты "Овация"
ИП Вакулина Ю.В.</t>
  </si>
  <si>
    <t>бул. Свято-Троицкий, 21</t>
  </si>
  <si>
    <t>Вакулина Юлия Викторовнана </t>
  </si>
  <si>
    <t>  32–71–50</t>
  </si>
  <si>
    <t>Студия Красоты "Виктория"  ИП Ширяева А.А.</t>
  </si>
  <si>
    <t>ул. Чумичова,22 б</t>
  </si>
  <si>
    <t>Ширяева    Анна Александровна</t>
  </si>
  <si>
    <t>8950 712393 8.9092090990</t>
  </si>
  <si>
    <t>Парикмахерская "LiLa"" ИП Щербак А.Г.</t>
  </si>
  <si>
    <t>Щербак Анна Геннадьевна</t>
  </si>
  <si>
    <t>89507188909</t>
  </si>
  <si>
    <t>Парикмахерская "Елена"" ИП Красилинец Е.И.</t>
  </si>
  <si>
    <t>ул. Макаренко,2 г</t>
  </si>
  <si>
    <t>Красилинец Елена Ивановна</t>
  </si>
  <si>
    <t> 8.9511371049</t>
  </si>
  <si>
    <t>Парикмахерская "Фантазия"
ИП Гаврилова О.Б. ИП Кучеряева А.В.</t>
  </si>
  <si>
    <t>ул. Кня.Трубецкого, 50</t>
  </si>
  <si>
    <t>Гаврилова Ольга Борисовна  Кучеряева Анна Владимировна</t>
  </si>
  <si>
    <t>41-42-10 8.9511546603 8.9805222405</t>
  </si>
  <si>
    <t> Студия красоты "VOGUE" ИП Прудникова К.В.</t>
  </si>
  <si>
    <t>ул. Белгородского полка, 65</t>
  </si>
  <si>
    <t>Прудникова Кристина Владимировна</t>
  </si>
  <si>
    <t>33-76-70     37-15-52</t>
  </si>
  <si>
    <t> Студия красивых волос "Верона" ИП Зыков А.С.</t>
  </si>
  <si>
    <t>Народный бул. 17</t>
  </si>
  <si>
    <t>Зыков   Алексей Сергеевич</t>
  </si>
  <si>
    <t>33-36-89 </t>
  </si>
  <si>
    <t>Салон-парикмахерская "Жемчужина"</t>
  </si>
  <si>
    <t>Ватутина проспект, 5в</t>
  </si>
  <si>
    <t>Василина Николаевна</t>
  </si>
  <si>
    <t>915–572–47–70</t>
  </si>
  <si>
    <t> Имидж Студия "Красота 31"" Оксаны Молчановой)  ИП Чепига Е.Г..</t>
  </si>
  <si>
    <t>Свято-Троицкий бул.17</t>
  </si>
  <si>
    <t>Чапига Евгений Геннадьевич </t>
  </si>
  <si>
    <t>8.98037480  8.9205588869</t>
  </si>
  <si>
    <t>Студия маникюра и педикюра "Ручки Ножки"</t>
  </si>
  <si>
    <t>Свято-Троицкий бульвар, 7</t>
  </si>
  <si>
    <t>Евгения Паталакова</t>
  </si>
  <si>
    <t>37–47–33</t>
  </si>
  <si>
    <t>Студия стиля для домашних животных ООО "Мотильда"</t>
  </si>
  <si>
    <t>Народный бул.,32</t>
  </si>
  <si>
    <t>Большакова   Ольга  Сергеевна</t>
  </si>
  <si>
    <t>37-22-11 9.9103294531</t>
  </si>
  <si>
    <t>Салон красоты Creatif  
ИП Грекова Н.А. </t>
  </si>
  <si>
    <t>Народный бул. 87</t>
  </si>
  <si>
    <t>Грекова Нина Александровна</t>
  </si>
  <si>
    <t>89205641209</t>
  </si>
  <si>
    <t>Парикмахерская "Чоп-чоп" ИП Баранов А.И.</t>
  </si>
  <si>
    <t>Свято-Троицкий, 15</t>
  </si>
  <si>
    <t> 10 -20</t>
  </si>
  <si>
    <t>Баранов Алексей Игоревич</t>
  </si>
  <si>
    <t>77-03-31</t>
  </si>
  <si>
    <t>ул.Костюкова, 67а</t>
  </si>
  <si>
    <t> 9-20.30</t>
  </si>
  <si>
    <t>Яковлева 
Тамара Федотовна </t>
  </si>
  <si>
    <t>25-70-07    доб. 5 89103269840</t>
  </si>
  <si>
    <t>Парикмахерская "salon de COIFFURE" ИП Старикова А.Н., Шеншина М.Н.</t>
  </si>
  <si>
    <t>ул. Чумичова, 129</t>
  </si>
  <si>
    <t>10.00-20.00 вых. Вс</t>
  </si>
  <si>
    <t>Старикова Антонина Николаевна Шеншина Марина Николаевна</t>
  </si>
  <si>
    <t>89103640617     89611730111</t>
  </si>
  <si>
    <t>Парикмахерская "Тут стригут"</t>
  </si>
  <si>
    <t> 9.00-20.30</t>
  </si>
  <si>
    <t>Бень Дмитрий Марьянович </t>
  </si>
  <si>
    <t>77-01-37</t>
  </si>
  <si>
    <t>Салон красоты "Квин"          ООО "КВИН"</t>
  </si>
  <si>
    <t>Тарасова Галина Юрьевна</t>
  </si>
  <si>
    <t>58-04-58</t>
  </si>
  <si>
    <t>Студия красоты «Мишель»
ИП Кучеряева Анна Владимировна .</t>
  </si>
  <si>
    <t>ул.Костюкова, 21</t>
  </si>
  <si>
    <t>Кучеряева Анна Владимировна .</t>
  </si>
  <si>
    <t>8-920-592-25-25; 8-980-522-24-05</t>
  </si>
  <si>
    <t>Салон красоты «Nail Workshop Serafima Kuznetsova»
ИП  Каменева С.</t>
  </si>
  <si>
    <t>Каменева С.</t>
  </si>
  <si>
    <t>89058720256</t>
  </si>
  <si>
    <t>Спа центр"Сиам платинум" ИП Лешан С.А.</t>
  </si>
  <si>
    <t>ул. Волчанская 292 б </t>
  </si>
  <si>
    <t>Лешан Сергей Анатольевич</t>
  </si>
  <si>
    <t>42-45-24   89058797775</t>
  </si>
  <si>
    <t>Студия  красоты "Каприз"
ИП  Воронова И.В.</t>
  </si>
  <si>
    <t>Преображенская. 78б</t>
  </si>
  <si>
    <t>Воронова Ирина Владимировна
 </t>
  </si>
  <si>
    <t>8910741-53-95</t>
  </si>
  <si>
    <t>Парикмахерская "Белая студия" ИП Галич О.С.</t>
  </si>
  <si>
    <t>ул. Мичурина,38-а</t>
  </si>
  <si>
    <t>10.00-19..00</t>
  </si>
  <si>
    <t>Галич Ольга Сергеевна</t>
  </si>
  <si>
    <t> 89803244372</t>
  </si>
  <si>
    <t>Студия красоты "Мишель"
ООО "Мишель"</t>
  </si>
  <si>
    <t>ул.Шумилова18, пом.4</t>
  </si>
  <si>
    <t>Карнацкая Анастасия Владимировна </t>
  </si>
  <si>
    <t>89155655316</t>
  </si>
  <si>
    <t>Парикмахерская "Дуэт" ИП Одинцова Светлана Алексадровна</t>
  </si>
  <si>
    <t>ул.Костюкова, 45</t>
  </si>
  <si>
    <t>Одинцова Светлана Александровна</t>
  </si>
  <si>
    <t>Молодежная имидж студия "Hair bar" ИП Недосеко Марина Михайловна</t>
  </si>
  <si>
    <t>улПобеды, 104</t>
  </si>
  <si>
    <t>Недосеко Марина Михайловна </t>
  </si>
  <si>
    <t>8-909-203-77-79; 8-909-200-15-15</t>
  </si>
  <si>
    <t>Семейная студия красоты "Зефир"</t>
  </si>
  <si>
    <t>ул.Щорса, 49</t>
  </si>
  <si>
    <t>10:00–20:00</t>
  </si>
  <si>
    <t>58–35–01, 8961–170–15–15</t>
  </si>
  <si>
    <t>Центр красоты "Prima" ИП Пчелинова</t>
  </si>
  <si>
    <t>ул.Славянская, 15</t>
  </si>
  <si>
    <t>Ирина Пчелинова</t>
  </si>
  <si>
    <t> 58–04–58</t>
  </si>
  <si>
    <t>Салон красоты "Седьмое небо" ИП Фень С.А.</t>
  </si>
  <si>
    <t>ул.Преображенская, 86</t>
  </si>
  <si>
    <t>11.00-19.00 вых. Вс</t>
  </si>
  <si>
    <t>Фень Светлана Анатольевна
 </t>
  </si>
  <si>
    <t>89205936637</t>
  </si>
  <si>
    <t>Студия красоты "ЭльМира"  ООО "Имидж"</t>
  </si>
  <si>
    <t>09.00-20.00 вых. Вс</t>
  </si>
  <si>
    <t>Пигорева Эльмира Мировна</t>
  </si>
  <si>
    <t>89205552157  89803212135</t>
  </si>
  <si>
    <t>Салон - парикмахерская "Эгоист" ИП Маликова Ирина Валерьевна</t>
  </si>
  <si>
    <t>ул. Щорса. 39 ж</t>
  </si>
  <si>
    <t>Маликова Ирина Валерьевна</t>
  </si>
  <si>
    <t>8-950-717-66-89;8-980-520-94-37</t>
  </si>
  <si>
    <t>Салон красоты "Априори" ИП Вылчанов Виктор Николаев</t>
  </si>
  <si>
    <t>ул. Молодежная, 16 г</t>
  </si>
  <si>
    <t>Вылчанов Виктор Николаев</t>
  </si>
  <si>
    <t>58-78-08; 8-920-201-54-52</t>
  </si>
  <si>
    <t>Дизайн студия Ольги Бурковской ИП Бурковская Ольга Виктторовна</t>
  </si>
  <si>
    <t>ул.Королева, 2а</t>
  </si>
  <si>
    <t>Ольга Виктторовна</t>
  </si>
  <si>
    <t>8-910-229-19-79</t>
  </si>
  <si>
    <t>Парикмахерская "Chop-Chop" 
ИП Мачулите</t>
  </si>
  <si>
    <t>Свято-Троицкий б-р, 15</t>
  </si>
  <si>
    <t>с 10.00 до 22.00</t>
  </si>
  <si>
    <t>Мачулите Инга Ромуальдо</t>
  </si>
  <si>
    <t>770-331</t>
  </si>
  <si>
    <t>Парикмахерская "Тут стригут" ИП Мачулите</t>
  </si>
  <si>
    <t>с 10.00 до 20.00</t>
  </si>
  <si>
    <t>770-137</t>
  </si>
  <si>
    <t>ООО Салон красоты "Магия"</t>
  </si>
  <si>
    <t>ул. Лермонтова, 19а</t>
  </si>
  <si>
    <t>с 09.00 до 20.00</t>
  </si>
  <si>
    <t>Гордиенко Е.С.</t>
  </si>
  <si>
    <t>89155750248;
89155279995;
89205500408</t>
  </si>
  <si>
    <t>Студия красоты "М.Е.Н.Ю"</t>
  </si>
  <si>
    <t>ул.Шевченко, 1</t>
  </si>
  <si>
    <t>с 10.00 до 19.00 вых.суббота, воскресенье </t>
  </si>
  <si>
    <t>Агаркова Евгения Владимировна</t>
  </si>
  <si>
    <t>40-80-00/ 89524225309</t>
  </si>
  <si>
    <t>Студия красоты и стиля "Эпатаж"</t>
  </si>
  <si>
    <t>ул.Лермонтова, 49-а</t>
  </si>
  <si>
    <t>с 10.00 до 20.00 вых. Воскресенье, понедельник</t>
  </si>
  <si>
    <t>Попова Инна Анатольевна</t>
  </si>
  <si>
    <t>89155753003</t>
  </si>
  <si>
    <t>Парикмахерская "Адель" ИП Ярышева К.Б.</t>
  </si>
  <si>
    <t>ул. Есенина, 24</t>
  </si>
  <si>
    <t>Ярышева Кристина Борисовна</t>
  </si>
  <si>
    <t>89194314010</t>
  </si>
  <si>
    <t>Салон красоты "Имидж мастер" ИП Субботина Л.П.</t>
  </si>
  <si>
    <t>Народный бул., 32</t>
  </si>
  <si>
    <t>Субботина Людмила Петровна</t>
  </si>
  <si>
    <t>33-82-01, 33-81-05</t>
  </si>
  <si>
    <t>Салон причесок "Фаворит" ИП Власенко В.Н.</t>
  </si>
  <si>
    <t>Свято-троицкий бул, 26а</t>
  </si>
  <si>
    <t>Власенко Валентин Николаевич</t>
  </si>
  <si>
    <t>Студия красоты "Красивое время" ИП Татаренко Марина Михайловна</t>
  </si>
  <si>
    <t>ул.Шаландина, 5а</t>
  </si>
  <si>
    <t>Татаренко Марина Михайловна</t>
  </si>
  <si>
    <t>89103644520</t>
  </si>
  <si>
    <t>Студия красоты "Madison" ИП Сергеев Максим Сергеевич</t>
  </si>
  <si>
    <t>ул. Харьковская, 3</t>
  </si>
  <si>
    <t>ул. Харьковская, 4</t>
  </si>
  <si>
    <t>10.00-20-00</t>
  </si>
  <si>
    <t>Сергеев Максим Сергеевич</t>
  </si>
  <si>
    <t>363-303, 8-961-170-85-25</t>
  </si>
  <si>
    <t>Барбершоп "Mr.Strich" ИП Шимунов М.Б.</t>
  </si>
  <si>
    <t>пр.Б. Хмельницкого, 60а</t>
  </si>
  <si>
    <t>10.00-21.00</t>
  </si>
  <si>
    <t>Шимунов Михаил Борисович</t>
  </si>
  <si>
    <t>41-11-24, 8-920-550-85-39</t>
  </si>
  <si>
    <t xml:space="preserve">NikA Style
студия красоты
</t>
  </si>
  <si>
    <t>10.00-21.01</t>
  </si>
  <si>
    <t>8‒951‒144‒44‒64, 8‒951‒144‒44‒63</t>
  </si>
  <si>
    <t>NikA Style
студия красоты</t>
  </si>
  <si>
    <t>ул. Конева, 4</t>
  </si>
  <si>
    <t>ул. Конева, 5</t>
  </si>
  <si>
    <t>10.00-21.02</t>
  </si>
  <si>
    <t>Okinawa Beauty</t>
  </si>
  <si>
    <t>ул. Нагорная, 25А</t>
  </si>
  <si>
    <t>Коньшин Владимир Николаевич</t>
  </si>
  <si>
    <t>333-470</t>
  </si>
  <si>
    <t>Секвойя территория красоты</t>
  </si>
  <si>
    <t>ул. Шаландина, 5А</t>
  </si>
  <si>
    <t>ежедневно, 09:00–20:00</t>
  </si>
  <si>
    <t>Локтева Надежда Ивановна</t>
  </si>
  <si>
    <r>
      <rPr>
        <sz val="10"/>
        <rFont val="Times New Roman"/>
      </rPr>
      <t xml:space="preserve">
</t>
    </r>
    <r>
      <rPr>
        <sz val="11"/>
        <rFont val="Times New Roman"/>
      </rPr>
      <t>+7 (904) 533-57-48</t>
    </r>
  </si>
  <si>
    <t>Мужской салон «Barbarossa» ИП Талалай Анастасия Андреевна</t>
  </si>
  <si>
    <t>Б. Юности, 3</t>
  </si>
  <si>
    <t>Ежедневно с 10:00 до 21:00</t>
  </si>
  <si>
    <t>Талалай Анастасия Андреевна</t>
  </si>
  <si>
    <t>8-910-329-48-09</t>
  </si>
  <si>
    <t>Салон Красоты «Эво»</t>
  </si>
  <si>
    <t>Сливка Сабина Валерьевна (админ.)</t>
  </si>
  <si>
    <t>8-999-700-20-01</t>
  </si>
  <si>
    <t>Парикмахерская</t>
  </si>
  <si>
    <t>Ежедневно с 10:00 до 20:01</t>
  </si>
  <si>
    <t>Посохов Руслан Давидович</t>
  </si>
  <si>
    <t>8-919-221-32-88</t>
  </si>
  <si>
    <t>Парикмахерская </t>
  </si>
  <si>
    <t>н/и</t>
  </si>
  <si>
    <t>ИП Парьева Лидия Павловна</t>
  </si>
  <si>
    <t>8-980-529-02-65</t>
  </si>
  <si>
    <t>Парикмахерская "Образ"</t>
  </si>
  <si>
    <t>ул. Щорса, 26</t>
  </si>
  <si>
    <t>Ежедневно с 09:00 до 20:00</t>
  </si>
  <si>
    <t>Парикмахерская «ЧиоЧио»</t>
  </si>
  <si>
    <t>ул. Щорса, 36</t>
  </si>
  <si>
    <t>ИП Болясников Илья Александрович</t>
  </si>
  <si>
    <t>8-929-000-12-88</t>
  </si>
  <si>
    <t>Парикмахерская «Твой стиль»</t>
  </si>
  <si>
    <t>ул. Щорса, 36А</t>
  </si>
  <si>
    <t>ИП Иванова Снежана Петровна</t>
  </si>
  <si>
    <t>8-906-605-69-40</t>
  </si>
  <si>
    <t>Салон красоты «Светланы Локтионовой»</t>
  </si>
  <si>
    <t>ул. Щорса, 40</t>
  </si>
  <si>
    <t>Ежедневно с 10:00 до 18:00</t>
  </si>
  <si>
    <t>ИП Локтионова Светлана Викторовна</t>
  </si>
  <si>
    <t>8-905-173-10-10</t>
  </si>
  <si>
    <t>Салон красоты «Инфанта»</t>
  </si>
  <si>
    <t>ул. Горького, 78</t>
  </si>
  <si>
    <t>Ежедневно с 10:00 до 19:00</t>
  </si>
  <si>
    <t>Салон красоты  «Fashionberry»</t>
  </si>
  <si>
    <t>Пт-Сб с 11:00 до 21:00</t>
  </si>
  <si>
    <t>8-950-717-61-24</t>
  </si>
  <si>
    <t>​Студия маникюра «La_Vista.nails»</t>
  </si>
  <si>
    <t>ул. Архиерейская, 2Б</t>
  </si>
  <si>
    <t>8-952-431-99-12</t>
  </si>
  <si>
    <t>Студия эстетики «Lasertime»</t>
  </si>
  <si>
    <t>ул. Архиерейская, 4Б</t>
  </si>
  <si>
    <t>8-919-285-44-55</t>
  </si>
  <si>
    <t xml:space="preserve">Парикмахерская
«Париж» 
</t>
  </si>
  <si>
    <t>ул. Макаренко,
1В</t>
  </si>
  <si>
    <t>10:00 - 19:00</t>
  </si>
  <si>
    <t>ИП Шагивалиев Родион Ратихович</t>
  </si>
  <si>
    <t>8-991-405-23-83</t>
  </si>
  <si>
    <t xml:space="preserve">ТЦ «Заря» Парикмахерская "Виктория"
</t>
  </si>
  <si>
    <t>ул. Макаренко, 20,
0 этаж; 14 модуль</t>
  </si>
  <si>
    <t>8 910 564 78 95</t>
  </si>
  <si>
    <t>Салон красоты «Калипсо»</t>
  </si>
  <si>
    <t>ул. Макаренко,  34</t>
  </si>
  <si>
    <r>
      <rPr>
        <sz val="10"/>
        <rFont val="Arial"/>
      </rPr>
      <t>10:00</t>
    </r>
    <r>
      <rPr>
        <sz val="10"/>
        <rFont val="Calibri"/>
      </rPr>
      <t>-20</t>
    </r>
    <r>
      <rPr>
        <sz val="10"/>
        <rFont val="Arial"/>
      </rPr>
      <t>:00</t>
    </r>
  </si>
  <si>
    <t>Шейкина Евгения</t>
  </si>
  <si>
    <t>+7 915-570-11-07</t>
  </si>
  <si>
    <t>Салон красоты «Натали»</t>
  </si>
  <si>
    <t>ул. Почтовая, 2Г</t>
  </si>
  <si>
    <t>11:00 - 20:00 </t>
  </si>
  <si>
    <t>Наталья</t>
  </si>
  <si>
    <t>8‒904‒534‒56‒65</t>
  </si>
  <si>
    <t>MysStyle Салон красоты</t>
  </si>
  <si>
    <t>ул. Макаренко, 42</t>
  </si>
  <si>
    <r>
      <rPr>
        <sz val="10"/>
        <rFont val="Arial"/>
      </rPr>
      <t>10:00</t>
    </r>
    <r>
      <rPr>
        <sz val="10"/>
        <rFont val="Calibri"/>
      </rPr>
      <t>-</t>
    </r>
    <r>
      <rPr>
        <sz val="10"/>
        <rFont val="Arial"/>
      </rPr>
      <t>1</t>
    </r>
    <r>
      <rPr>
        <sz val="10"/>
        <rFont val="Calibri"/>
      </rPr>
      <t>8</t>
    </r>
    <r>
      <rPr>
        <sz val="10"/>
        <rFont val="Arial"/>
      </rPr>
      <t>:00</t>
    </r>
  </si>
  <si>
    <t>Татьяна</t>
  </si>
  <si>
    <t>8 915 579 17 77</t>
  </si>
  <si>
    <t>Black&amp;White Студия красоты</t>
  </si>
  <si>
    <t>ул. Почтовая, 48</t>
  </si>
  <si>
    <t>+7‒908‒786‒72‒37</t>
  </si>
  <si>
    <t>Infinity Салон красоты</t>
  </si>
  <si>
    <t>ул. Макаренко, 34</t>
  </si>
  <si>
    <t>+7‒920‒573‒87‒77</t>
  </si>
  <si>
    <t>Колор Салон-парикмахерская</t>
  </si>
  <si>
    <t>ул. Почтовая, 50б</t>
  </si>
  <si>
    <t>9:00-19:00</t>
  </si>
  <si>
    <t>ИП Калмыкова М.В. </t>
  </si>
  <si>
    <t>+7 919-288-55-88</t>
  </si>
  <si>
    <t>ул. Михайловское шоссе, 26</t>
  </si>
  <si>
    <t>Студия красоты </t>
  </si>
  <si>
    <t>ул. Почтовая, 80</t>
  </si>
  <si>
    <t>Воробьева Наталья Ивановна</t>
  </si>
  <si>
    <t>+7 962-300-59-99</t>
  </si>
  <si>
    <t>Парикмахерская "Верона"</t>
  </si>
  <si>
    <t>ул. Чапаева, 28а</t>
  </si>
  <si>
    <t>Ежедневно с 10:00 до 19:30</t>
  </si>
  <si>
    <t>Климова Вера Васильевна</t>
  </si>
  <si>
    <t>89805206074</t>
  </si>
  <si>
    <t>Парикмахерская Оксаны Карповой</t>
  </si>
  <si>
    <t>ул. 60 лет Октября, д. 5</t>
  </si>
  <si>
    <t>ул. 60 лет Октября, д. 6</t>
  </si>
  <si>
    <t>Ежедневно с 10:00 до 19:31</t>
  </si>
  <si>
    <t>ИП Карпова Оксана Викторовна</t>
  </si>
  <si>
    <t>89803898579</t>
  </si>
  <si>
    <t>Парикмахерская «Леля» </t>
  </si>
  <si>
    <t>ул. Спортивная, д. 2</t>
  </si>
  <si>
    <t>Ежедневно с 10:00 до 19:32</t>
  </si>
  <si>
    <t>ИП Ковалева И.В.</t>
  </si>
  <si>
    <t>89038873660</t>
  </si>
  <si>
    <t>Студия маникюра </t>
  </si>
  <si>
    <t>ул. Спортивная, д. 3</t>
  </si>
  <si>
    <t>ИП Ефимова Ирина Юрьевна</t>
  </si>
  <si>
    <t>89202015445</t>
  </si>
  <si>
    <t>Салон красоты «Малахова Хейр» </t>
  </si>
  <si>
    <t>ул. Губкина, д. 39а</t>
  </si>
  <si>
    <t>ИП Аксенов А.И</t>
  </si>
  <si>
    <t>89606216007</t>
  </si>
  <si>
    <t>Парикмахерская «Бигуди» </t>
  </si>
  <si>
    <t>Ул. Губкина, д. 39а</t>
  </si>
  <si>
    <t>ИП Халяпин М.Ю.</t>
  </si>
  <si>
    <t>89103212429</t>
  </si>
  <si>
    <t>Парикмахерская ООО «Блеск» </t>
  </si>
  <si>
    <t>ул. Спортивная, д. 2 в</t>
  </si>
  <si>
    <t>Цыпченко Светлана Валентиновна</t>
  </si>
  <si>
    <t>89065660443</t>
  </si>
  <si>
    <t>Парикмахерская «Милана»</t>
  </si>
  <si>
    <r>
      <rPr>
        <sz val="12"/>
        <rFont val="Calibri"/>
      </rPr>
      <t>у</t>
    </r>
    <r>
      <rPr>
        <sz val="12"/>
        <rFont val="Times New Roman"/>
      </rPr>
      <t>л. Степная, 2</t>
    </r>
  </si>
  <si>
    <t>пн-пт 09:00–19:00; сб,вс 10:00–18:00</t>
  </si>
  <si>
    <t>Яковлева Гюльнара Султановна</t>
  </si>
  <si>
    <t>915-577-99-80 </t>
  </si>
  <si>
    <t>Парикмахерская "АПРЕЛЬ"</t>
  </si>
  <si>
    <t>пр. Б.Хмельницкого, 195</t>
  </si>
  <si>
    <t>Блажко И.Н.</t>
  </si>
  <si>
    <t>8-908-780-83-18, 8-908-780-72-68, 8-951-156-99-66,</t>
  </si>
  <si>
    <t>Студия красоты "Стиль"</t>
  </si>
  <si>
    <t>ул. Кутузова, 2г</t>
  </si>
  <si>
    <t>ежедневно, 10:00–20:00</t>
  </si>
  <si>
    <t>Турсунов Евгений Михайлович</t>
  </si>
  <si>
    <t>8(4722) 41-44-61.</t>
  </si>
  <si>
    <t>Парикмахерская «Studio La Chat»</t>
  </si>
  <si>
    <t>ул. Молодежная, 22</t>
  </si>
  <si>
    <t xml:space="preserve">Понедельник-воскресенье – 10:00-20:00
</t>
  </si>
  <si>
    <t>ИП Алисова Ирина Алексеевна</t>
  </si>
  <si>
    <t>8-951-761-55-20</t>
  </si>
  <si>
    <t>Салон красоты «Априори»</t>
  </si>
  <si>
    <t>ул. Молодежная, 16-Г</t>
  </si>
  <si>
    <t>Вылчанова С.И.</t>
  </si>
  <si>
    <t>8-915-577-20-50, 8-920-201-54-52</t>
  </si>
  <si>
    <t>Парикмахерская «Волос 31»</t>
  </si>
  <si>
    <t>бульвар Строителей, 45</t>
  </si>
  <si>
    <t>Анастасия Махмутова</t>
  </si>
  <si>
    <t>8-980-391-86-73</t>
  </si>
  <si>
    <t>Салон красоты «Версаль»</t>
  </si>
  <si>
    <t>бульвар Строителей, 18</t>
  </si>
  <si>
    <t>Статинова Вера Петровна</t>
  </si>
  <si>
    <t>50-54-55
8‒920‒201‒54‒55</t>
  </si>
  <si>
    <t>Салон красоты «Mr Mrs Smith»</t>
  </si>
  <si>
    <t>ул. 60 лет Октября, 2Б</t>
  </si>
  <si>
    <t>Ежедневно с 10:00 до 18:01</t>
  </si>
  <si>
    <t>Захарова В.И., Сухоносова Дарья Александровна</t>
  </si>
  <si>
    <t>8-910-362-00-09, 8-920-582-91-88</t>
  </si>
  <si>
    <t>Парикмахерская «Елена»</t>
  </si>
  <si>
    <t>Ежедневно с 10:00 до 18:02</t>
  </si>
  <si>
    <t>Гойбат З.И.</t>
  </si>
  <si>
    <t>37-59-05</t>
  </si>
  <si>
    <t>Салон Красоты «Кудряшка»</t>
  </si>
  <si>
    <t>ул. 60 лет Октября, 12</t>
  </si>
  <si>
    <t>Ежедневно с 10:00 до 18:03</t>
  </si>
  <si>
    <t>Цветкова Е.Н.</t>
  </si>
  <si>
    <t>8-910-226-98-44</t>
  </si>
  <si>
    <t>Парикмахерская «Виктор и Я"</t>
  </si>
  <si>
    <t>ул. 60 лет Октября, 12А</t>
  </si>
  <si>
    <t>Ежедневно с 10:00 до 18:04</t>
  </si>
  <si>
    <t>Задорожная Л.И.</t>
  </si>
  <si>
    <t>Парикмахерская «АЛЬЯНС»                   </t>
  </si>
  <si>
    <t>ул. Есенина, 40</t>
  </si>
  <si>
    <t>с 09-20 без выходных</t>
  </si>
  <si>
    <t>Казновская Ирина Владимировна</t>
  </si>
  <si>
    <t>58-19-17</t>
  </si>
  <si>
    <t>Парикмахерская «Арт Мастер»</t>
  </si>
  <si>
    <t>ул. Есенина, 48</t>
  </si>
  <si>
    <t>Пикуль Артур Эдуардович</t>
  </si>
  <si>
    <t>8(4722) 77-06-16,
8(905) 171-91-72</t>
  </si>
  <si>
    <t>Парикмахерская «ВИКТОРИЯ»                </t>
  </si>
  <si>
    <t>с 10-20 без выходных</t>
  </si>
  <si>
    <t>Задорожная Галина Викторовна</t>
  </si>
  <si>
    <t>38-67-22, 575317</t>
  </si>
  <si>
    <t>Парикмахерская «На Бульваре»</t>
  </si>
  <si>
    <t>Манохина Ольга Владимировна</t>
  </si>
  <si>
    <t>8(952) 432-81-99</t>
  </si>
  <si>
    <t>Парикмахерская «Багира</t>
  </si>
  <si>
    <t>Б. Юности, 37</t>
  </si>
  <si>
    <t>с 10-18 без выходных</t>
  </si>
  <si>
    <t>Маркова Ангелина Александровна</t>
  </si>
  <si>
    <t>8(4722) 55-75-73,
8 (919) 430-45-45</t>
  </si>
  <si>
    <t>Парикмахерская «Отражение»</t>
  </si>
  <si>
    <t>Бул. Юности, 37</t>
  </si>
  <si>
    <t>Кирьянов Алексей Юрьевич </t>
  </si>
  <si>
    <t>Салон красоты «Сто процентов красоты»</t>
  </si>
  <si>
    <t>ул. Будённого,10а</t>
  </si>
  <si>
    <t>Чеботаева Оксана Владимировна</t>
  </si>
  <si>
    <t>53-03-72</t>
  </si>
  <si>
    <t>Парикмахерская «Янот»</t>
  </si>
  <si>
    <t>ул. Будённого, 14</t>
  </si>
  <si>
    <t>Соколова Яна Викторовна </t>
  </si>
  <si>
    <t>8-909-202-80-00,
8-909-202-09-29</t>
  </si>
  <si>
    <t> Да Винчи 
​Студия красоты</t>
  </si>
  <si>
    <t>ул. Будённого, 14-б</t>
  </si>
  <si>
    <t>Мамина Светлана Анатольевна</t>
  </si>
  <si>
    <t xml:space="preserve">
8‒919‒436‒80‒93</t>
  </si>
  <si>
    <t>Парикмахерская «Златовласка»               </t>
  </si>
  <si>
    <t>ул. Конева, 27 А</t>
  </si>
  <si>
    <t>Копина Светлана Ивановна</t>
  </si>
  <si>
    <t> 8(4722) 53-79-69, 8 (929) 001-61-67</t>
  </si>
  <si>
    <t>Салон красоты «Богиня»</t>
  </si>
  <si>
    <t>Б.Юности, 3</t>
  </si>
  <si>
    <t>Кузьмина Юлия Алексеевна</t>
  </si>
  <si>
    <t>53-09-40</t>
  </si>
  <si>
    <t>Барбершоп «Борода»</t>
  </si>
  <si>
    <t>Конева, 4</t>
  </si>
  <si>
    <t>Дорошкевич Никита Андреевич</t>
  </si>
  <si>
    <t>41-01-41</t>
  </si>
  <si>
    <t>Салон красоты «Вестибюль»</t>
  </si>
  <si>
    <t>Конева, 5</t>
  </si>
  <si>
    <t>Фалькова Ольга Сергеевна</t>
  </si>
  <si>
    <t>8-920-201-92-43</t>
  </si>
  <si>
    <t>Салон красоты «Стрекоза»</t>
  </si>
  <si>
    <t>Конева, 8</t>
  </si>
  <si>
    <t>8-910-220-70-49</t>
  </si>
  <si>
    <t>Парикмахерская «Альянс»</t>
  </si>
  <si>
    <t>Конева, 17</t>
  </si>
  <si>
    <t>58-83-15</t>
  </si>
  <si>
    <t>Парикмахерская «Весна»</t>
  </si>
  <si>
    <t>Конева, 19а</t>
  </si>
  <si>
    <t>Студия красоты «Персонель»</t>
  </si>
  <si>
    <t>Щорса, 56</t>
  </si>
  <si>
    <t>Богомаз Виктория Андреевна</t>
  </si>
  <si>
    <t>8-910-737-20-23</t>
  </si>
  <si>
    <t>Парикмахерская Успех</t>
  </si>
  <si>
    <t>Буденного, 6</t>
  </si>
  <si>
    <t>Гривкова Олеся Михайловна</t>
  </si>
  <si>
    <t>8920553-55-54</t>
  </si>
  <si>
    <t>Салон красоты «Цирюльник»</t>
  </si>
  <si>
    <t>Буденного, 6а</t>
  </si>
  <si>
    <t>Титова Елена Викторовна</t>
  </si>
  <si>
    <t>8-999-518-46-70</t>
  </si>
  <si>
    <t>Парикмахерская «АликА»</t>
  </si>
  <si>
    <t>Буденного, 11</t>
  </si>
  <si>
    <t>Желябовская Алена Михайловна</t>
  </si>
  <si>
    <t>37-37-50</t>
  </si>
  <si>
    <t>Салон красоты «Зеркало»</t>
  </si>
  <si>
    <t>ул. Есенина, 20</t>
  </si>
  <si>
    <t>Герашенкова Наталья Владимировна</t>
  </si>
  <si>
    <t>8-920-594-26-83</t>
  </si>
  <si>
    <t>Салон красоты «Фрея»</t>
  </si>
  <si>
    <t>ул. Есенина, 30</t>
  </si>
  <si>
    <t>Немцева Елена Владимировна</t>
  </si>
  <si>
    <t>8-952-433-55-07</t>
  </si>
  <si>
    <t>Парикмахерская «Приличная»</t>
  </si>
  <si>
    <t>ул. Садовая 65 В</t>
  </si>
  <si>
    <t>Ежедневно с 9-19ч.</t>
  </si>
  <si>
    <t>Азизова Т.П.</t>
  </si>
  <si>
    <t>8-910-320-21-75</t>
  </si>
  <si>
    <t>Парикмахерская «Модный акцент»</t>
  </si>
  <si>
    <t>ул. Садовая 118 Г</t>
  </si>
  <si>
    <r>
      <rPr>
        <sz val="11"/>
        <rFont val="Times New Roman"/>
      </rPr>
      <t>Ежедневно  с</t>
    </r>
    <r>
      <rPr>
        <sz val="12"/>
        <rFont val="Times New Roman"/>
      </rPr>
      <t xml:space="preserve"> 10-20 ч.</t>
    </r>
  </si>
  <si>
    <t>Шенцева Л.П.</t>
  </si>
  <si>
    <t>8-919-229-36-55</t>
  </si>
  <si>
    <t>Парикмахерская «Паулина»</t>
  </si>
  <si>
    <t>ул.Некрасова 8 А</t>
  </si>
  <si>
    <t>Ежедневно с 9-19 ч.</t>
  </si>
  <si>
    <t>Варданян Н.В.</t>
  </si>
  <si>
    <t>9-910-321-26-57</t>
  </si>
  <si>
    <r>
      <rPr>
        <sz val="11"/>
        <rFont val="Times New Roman"/>
      </rPr>
      <t xml:space="preserve">Парикмахерская </t>
    </r>
    <r>
      <rPr>
        <sz val="12"/>
        <rFont val="Times New Roman"/>
      </rPr>
      <t>«Восторг»</t>
    </r>
  </si>
  <si>
    <t>ул.Некрасова 10</t>
  </si>
  <si>
    <t>Ежедневно с 10-20 ч.</t>
  </si>
  <si>
    <t>Косолобов Н.В.</t>
  </si>
  <si>
    <t>8-951-147-49-79</t>
  </si>
  <si>
    <t>09.00-18.00 ежедневно</t>
  </si>
  <si>
    <t>Ледяхова Нина Владимировна</t>
  </si>
  <si>
    <t>8-920-561-86-83</t>
  </si>
  <si>
    <t>Салон массажа «Шодхан»</t>
  </si>
  <si>
    <t>г. Белгород, ул. Победы, 148</t>
  </si>
  <si>
    <t>Андреева Екатерина Васильевна</t>
  </si>
  <si>
    <t>8-995-340-15-66</t>
  </si>
  <si>
    <t>Салон мужской стрижки</t>
  </si>
  <si>
    <t>09.00-20.00 ежедневно</t>
  </si>
  <si>
    <t>Панченко Данил Дмитриевич</t>
  </si>
  <si>
    <t>8-908-788-57-88</t>
  </si>
  <si>
    <t>Парикмахерская «Чио Чио»</t>
  </si>
  <si>
    <t>Балясникова Яна Владимировна</t>
  </si>
  <si>
    <t>Салон «Пинк Рум»</t>
  </si>
  <si>
    <t>10.00-21.00 ежедневно</t>
  </si>
  <si>
    <t>Павленко Ангелина Викторовна</t>
  </si>
  <si>
    <t>8-919-285-61-46</t>
  </si>
  <si>
    <t>Салон «Платинум»</t>
  </si>
  <si>
    <t>10.00-20.00 ежедневно</t>
  </si>
  <si>
    <t>8-906-600-39-39</t>
  </si>
  <si>
    <t>Студия «Sahar@Vosk»</t>
  </si>
  <si>
    <r>
      <rPr>
        <sz val="11"/>
        <rFont val="Times New Roman"/>
      </rPr>
      <t xml:space="preserve">10.00-21.00 </t>
    </r>
    <r>
      <rPr>
        <sz val="12"/>
        <rFont val="Times New Roman"/>
      </rPr>
      <t>ежедневно</t>
    </r>
  </si>
  <si>
    <t>Давлетова Наталья Ивановна</t>
  </si>
  <si>
    <t>8-905-170-57-70</t>
  </si>
  <si>
    <t>Парикмахерская «Колор»</t>
  </si>
  <si>
    <t>г. Белгород, ул. Гостенская, </t>
  </si>
  <si>
    <r>
      <rPr>
        <sz val="11"/>
        <rFont val="Times New Roman"/>
      </rPr>
      <t xml:space="preserve">09.00-19.00 </t>
    </r>
    <r>
      <rPr>
        <sz val="12"/>
        <rFont val="Times New Roman"/>
      </rPr>
      <t>ежедневно</t>
    </r>
  </si>
  <si>
    <t>Калмыкова Марина Васильевна</t>
  </si>
  <si>
    <t>8-919-288-55-88</t>
  </si>
  <si>
    <t>Студия загара «Черный бриллиант»</t>
  </si>
  <si>
    <t>г. Белгород, ул. Гостенская, 3 «а»</t>
  </si>
  <si>
    <t>Герасимова Ирина Владимировна</t>
  </si>
  <si>
    <t>8(4722)22-28-88</t>
  </si>
  <si>
    <t>Салон «Лайм»</t>
  </si>
  <si>
    <t>Под запись</t>
  </si>
  <si>
    <t>Паршукова Вероника Алексеевна</t>
  </si>
  <si>
    <t>8-904-537-46-73</t>
  </si>
  <si>
    <t>Салон красоты «Натти»</t>
  </si>
  <si>
    <t>г. Белгород, ул. Гостенская, 10</t>
  </si>
  <si>
    <t>10.00-19.00 ежедневно</t>
  </si>
  <si>
    <t>Гришина Елена Владимировна</t>
  </si>
  <si>
    <t>8-919-224-26-92</t>
  </si>
  <si>
    <t>Студия красоты «Арт»</t>
  </si>
  <si>
    <t>г. Белгород, ул. Гостенская, 14</t>
  </si>
  <si>
    <t>Воржев А.В.</t>
  </si>
  <si>
    <t>8-903-886-88-18</t>
  </si>
  <si>
    <t>Салон «Femi»</t>
  </si>
  <si>
    <t>Ханифа</t>
  </si>
  <si>
    <t>8-904-538-21-63</t>
  </si>
  <si>
    <t>Салон «Ливви»</t>
  </si>
  <si>
    <r>
      <rPr>
        <sz val="11"/>
        <rFont val="Times New Roman"/>
      </rPr>
      <t xml:space="preserve">09.00-20.00 </t>
    </r>
    <r>
      <rPr>
        <sz val="12"/>
        <rFont val="Times New Roman"/>
      </rPr>
      <t>(пн-пт) 09.00-18-00 (сб., вс.)</t>
    </r>
  </si>
  <si>
    <t>Лыкова Валентина Федоровна</t>
  </si>
  <si>
    <t>8-919-280-30-58</t>
  </si>
  <si>
    <t>Студия косметологии</t>
  </si>
  <si>
    <t>10.00-22.00 ежедневно</t>
  </si>
  <si>
    <t>Галина Коржановская</t>
  </si>
  <si>
    <t>8-919-225-70-56</t>
  </si>
  <si>
    <t>Школа и студия маникюра «Проногти»</t>
  </si>
  <si>
    <t>Честакова Людмила Сергеевна</t>
  </si>
  <si>
    <t>8-918-345-88-79</t>
  </si>
  <si>
    <t>Салон «Натурико»</t>
  </si>
  <si>
    <t>Сергеева Светлана Юрьевна</t>
  </si>
  <si>
    <t>8-926-492-11-04 (Александр)</t>
  </si>
  <si>
    <t>Салон мужской стрижки «Босс»</t>
  </si>
  <si>
    <t>11.00-19.00 ежедневно</t>
  </si>
  <si>
    <t>Ал-Хасани Мустафа Хайдер Хусейн</t>
  </si>
  <si>
    <t>8-951-148-35-82</t>
  </si>
  <si>
    <t>Зона красоты «Inside»</t>
  </si>
  <si>
    <t>Мещерякова Надежда Владимировна</t>
  </si>
  <si>
    <t>8-910-363-63-16</t>
  </si>
  <si>
    <t>Barbershop 777</t>
  </si>
  <si>
    <t>г. Белгород, ул. Каштановая, 10</t>
  </si>
  <si>
    <t>Красников Алексей Петрович</t>
  </si>
  <si>
    <t>8-915-562-97-77</t>
  </si>
  <si>
    <t>@pion-salon</t>
  </si>
  <si>
    <t>Пясецкая Кристина Владимировна</t>
  </si>
  <si>
    <t>8-904-099-36-99</t>
  </si>
  <si>
    <t>Салон «Он салон»</t>
  </si>
  <si>
    <t>г. Белгород, ул. Каштановая, 14</t>
  </si>
  <si>
    <t>Ольховская Анастасия Сергеевна</t>
  </si>
  <si>
    <t>8-915-574-34-61</t>
  </si>
  <si>
    <t>Салон красоты «LEDI»</t>
  </si>
  <si>
    <t>ул. Преображенская, д. 11</t>
  </si>
  <si>
    <t>Ширинская Ольга Алексеевна</t>
  </si>
  <si>
    <t>8(4722) 32-63-17</t>
  </si>
  <si>
    <t>Студия красоты «Фигаро»</t>
  </si>
  <si>
    <t>Народный б-р, д. 17</t>
  </si>
  <si>
    <t>Белоконев Анатолий Иванович</t>
  </si>
  <si>
    <t>8 (906) 607-84-04</t>
  </si>
  <si>
    <t>Парикмахерская «Мираж»</t>
  </si>
  <si>
    <t>ул. Белгородского полка, д. 50</t>
  </si>
  <si>
    <t>Назарько Лина Александровна</t>
  </si>
  <si>
    <t>8‒920‒577‒07‒11</t>
  </si>
  <si>
    <t>Салон красоты «ORBI»</t>
  </si>
  <si>
    <t>Народный б-р, д. 3а</t>
  </si>
  <si>
    <t>10:00-20:00</t>
  </si>
  <si>
    <t>Шугу Левиза Решатовна</t>
  </si>
  <si>
    <t>8‒919‒280‒43‒32</t>
  </si>
  <si>
    <t>Салон красоты «TopFace»</t>
  </si>
  <si>
    <t>10:00-22:00</t>
  </si>
  <si>
    <t>ИП Бондаренко Д.</t>
  </si>
  <si>
    <t>8‒919‒284‒87‒29</t>
  </si>
  <si>
    <t>Салон красоты «ЦирюльникЪ»</t>
  </si>
  <si>
    <t>пр-т Славы, д. 18</t>
  </si>
  <si>
    <t>09:00–20:00</t>
  </si>
  <si>
    <t>8 (920) 599-78-77</t>
  </si>
  <si>
    <t>8 (999) 700-01-49</t>
  </si>
  <si>
    <t>Парикмахерская «Надежда»</t>
  </si>
  <si>
    <t>пр-т Гражданский, д. 2</t>
  </si>
  <si>
    <t>Усова Галина Семеновна</t>
  </si>
  <si>
    <t>8 (4722) 27‒18‒56</t>
  </si>
  <si>
    <t>Салон «Уголок красоты»</t>
  </si>
  <si>
    <t>Титенко Татьяна Павловна</t>
  </si>
  <si>
    <t>8‒952‒421‒97‒21</t>
  </si>
  <si>
    <t>Парикмахерская «Фантазия»</t>
  </si>
  <si>
    <t>ул. Князя Трубецкого, д. 50</t>
  </si>
  <si>
    <t>Кучеряева Анна Владимировна</t>
  </si>
  <si>
    <t>8 (4722) 41‒80‒12</t>
  </si>
  <si>
    <t>Парикмахерская «Мечта»</t>
  </si>
  <si>
    <t>пр-т Славы, д. 7</t>
  </si>
  <si>
    <t>Коломиец Валентина Ивановна</t>
  </si>
  <si>
    <t>8 (951) 135-17-65.</t>
  </si>
  <si>
    <t>Салон красоты «Облик»</t>
  </si>
  <si>
    <t>ул. 5 Августа,17</t>
  </si>
  <si>
    <t> Хрупина Н.А.</t>
  </si>
  <si>
    <t>8-910-329-35-53</t>
  </si>
  <si>
    <t>Парикмахерская «Люси»</t>
  </si>
  <si>
    <t>ул. 5 Августа,29в</t>
  </si>
  <si>
    <t> Оганесян Люсине Иосифовна</t>
  </si>
  <si>
    <t>8-915-576-47-57</t>
  </si>
  <si>
    <t>ул. 5 Августа,30а</t>
  </si>
  <si>
    <t> Крапивинцева Елена Михайловна</t>
  </si>
  <si>
    <t>8-904-532-52-86</t>
  </si>
  <si>
    <t>Парикмахерская «Эффект»</t>
  </si>
  <si>
    <t>ул. Дегтярева,2а</t>
  </si>
  <si>
    <t> Гузнарова Светлана Алексеевна</t>
  </si>
  <si>
    <t>8-919-430-53-63</t>
  </si>
  <si>
    <t>Центр лазерной косметологии «Александрия»</t>
  </si>
  <si>
    <t>Пчелинова Людмила Владимировна</t>
  </si>
  <si>
    <t>8-919-435-77-88</t>
  </si>
  <si>
    <t>Парикмахерская «Шарм»</t>
  </si>
  <si>
    <t>Чернов Роман Викторович</t>
  </si>
  <si>
    <t>8-905-677-37-43</t>
  </si>
  <si>
    <t>Студия маникюра «BE TON</t>
  </si>
  <si>
    <t>ул. Кирпичная,65</t>
  </si>
  <si>
    <t>Прохорова Кристина</t>
  </si>
  <si>
    <t>8-951-146-23-12</t>
  </si>
  <si>
    <t>Парикмахерская Екатерина</t>
  </si>
  <si>
    <t>ул.  Садовая, 108</t>
  </si>
  <si>
    <t>Важухина Светлана Дмитриевна </t>
  </si>
  <si>
    <t>89803235548</t>
  </si>
  <si>
    <t>Парикмахерская Кураж</t>
  </si>
  <si>
    <t>Михайленко Валентина Федоровна Чичасова Елена Петровна </t>
  </si>
  <si>
    <t>89056712996</t>
  </si>
  <si>
    <t>Образ Парикмахерская</t>
  </si>
  <si>
    <t>Улица Попова, 98</t>
  </si>
  <si>
    <t>8‒951‒763‒47‒44</t>
  </si>
  <si>
    <t>Модное место</t>
  </si>
  <si>
    <t>Ул. Некрасова, 6а</t>
  </si>
  <si>
    <t>10-00-20-00</t>
  </si>
  <si>
    <t>Капустина С.В. </t>
  </si>
  <si>
    <t>89038861663</t>
  </si>
  <si>
    <t>Аура</t>
  </si>
  <si>
    <t>ул. Мичурина, 27</t>
  </si>
  <si>
    <t>9-00-19-00</t>
  </si>
  <si>
    <t>Филатова О.А.</t>
  </si>
  <si>
    <t>89606250654</t>
  </si>
  <si>
    <t>ул. Некрасова, 5</t>
  </si>
  <si>
    <t>9-00-18-00</t>
  </si>
  <si>
    <t>Злобина Н.И.</t>
  </si>
  <si>
    <t>89202091918</t>
  </si>
  <si>
    <t>Манифест</t>
  </si>
  <si>
    <t>ул. Парковая, 8</t>
  </si>
  <si>
    <t>89107411005</t>
  </si>
  <si>
    <t>Черри</t>
  </si>
  <si>
    <t>ул. Шевченко,1 </t>
  </si>
  <si>
    <t>Черемисин Е. Н.</t>
  </si>
  <si>
    <t>89205614894</t>
  </si>
  <si>
    <t>Правильные мужские стрижки</t>
  </si>
  <si>
    <t>Ул. Б. Хмельницкого, 62а,  к.1</t>
  </si>
  <si>
    <t>9-00-21-00</t>
  </si>
  <si>
    <t>89155219997</t>
  </si>
  <si>
    <t>Шарм</t>
  </si>
  <si>
    <t>ул.Шершнева, 30</t>
  </si>
  <si>
    <t>Слабкова Л.С.</t>
  </si>
  <si>
    <t>8‒920‒576‒69‒66
8‒905‒678‒01‒17</t>
  </si>
  <si>
    <t>Женни</t>
  </si>
  <si>
    <t>Ул.Мичурина, 29</t>
  </si>
  <si>
    <t>8(951) 135-08-87</t>
  </si>
  <si>
    <t>Лето</t>
  </si>
  <si>
    <t>Ул.Некрасова, 2</t>
  </si>
  <si>
    <t>Ерофеева Н.В.</t>
  </si>
  <si>
    <t>8999-700-01-11</t>
  </si>
  <si>
    <t>Ул. Гагарина,8</t>
  </si>
  <si>
    <t>Бочарова М. А.</t>
  </si>
  <si>
    <t>89803293938</t>
  </si>
  <si>
    <t>Афродита</t>
  </si>
  <si>
    <t>Ул. Студенческая, 15</t>
  </si>
  <si>
    <t>Халина Ж. В.</t>
  </si>
  <si>
    <t>89045310345</t>
  </si>
  <si>
    <t>Салон "Спайс Бьюти"</t>
  </si>
  <si>
    <t>Ул. Б. Хмельницкого, 62а</t>
  </si>
  <si>
    <t>Рыкова. Ю. Н.</t>
  </si>
  <si>
    <t>89155221085</t>
  </si>
  <si>
    <t>Каменева С.М.</t>
  </si>
  <si>
    <t>89056720256</t>
  </si>
  <si>
    <t>Кафедра маникюра и педикюра</t>
  </si>
  <si>
    <t>Шольмова.Ю.В</t>
  </si>
  <si>
    <t>8905‒672‒02‒56</t>
  </si>
  <si>
    <t>Студия красоты Юлии Кошкаровой</t>
  </si>
  <si>
    <t>Ул. Парковая, 11</t>
  </si>
  <si>
    <t>Кошкарова Ю. А.</t>
  </si>
  <si>
    <t>89611638430</t>
  </si>
  <si>
    <t>Салон красоты «Калифорния»</t>
  </si>
  <si>
    <t>Гупалов Е. Г.</t>
  </si>
  <si>
    <t>89202021133</t>
  </si>
  <si>
    <t>Барбершоп</t>
  </si>
  <si>
    <t>Ул. Б. Хмельницкого, 60а</t>
  </si>
  <si>
    <t>Шеймунов М.Б.</t>
  </si>
  <si>
    <t>8-904‒531‒85‒51</t>
  </si>
  <si>
    <t>Салон красоты «Дворик красоты»</t>
  </si>
  <si>
    <t>ул. Мичурина, 58</t>
  </si>
  <si>
    <t>Выродова Е.В.</t>
  </si>
  <si>
    <t>951-763-86-38</t>
  </si>
  <si>
    <t>Салон красоты Эль</t>
  </si>
  <si>
    <t>Ул.Шершнева,17</t>
  </si>
  <si>
    <t>Гарматин А.С.</t>
  </si>
  <si>
    <t>8(910) 365-41-17</t>
  </si>
  <si>
    <t>Парикмахерская «Леди» (ИП)</t>
  </si>
  <si>
    <t>ул. Железнякова, 15</t>
  </si>
  <si>
    <t>Поливанова Елена Владимировна</t>
  </si>
  <si>
    <t>89192844576</t>
  </si>
  <si>
    <t>Парикмахерская «Хризантема» (ИП)</t>
  </si>
  <si>
    <t>ул. Железнякова, 18</t>
  </si>
  <si>
    <t>Ерофтеева Оксана Борисовна</t>
  </si>
  <si>
    <t>72-00-75</t>
  </si>
  <si>
    <t>Парикмахерская «Красатуля» (ИП)</t>
  </si>
  <si>
    <t>Красуля Юлия Сергеевна</t>
  </si>
  <si>
    <t>89155226310</t>
  </si>
  <si>
    <t>Парикмахерская «Эстетика» (ИП)</t>
  </si>
  <si>
    <t>пр-т Б. Хмельницкого, 134а</t>
  </si>
  <si>
    <t>Петрова Екатерина Викторовна</t>
  </si>
  <si>
    <t>Парикмахерская «Элена» (ИП)</t>
  </si>
  <si>
    <t>пр-т Б. Хмельницкого, 154, к. 1</t>
  </si>
  <si>
    <t>Чернецкая Елена Ивановна</t>
  </si>
  <si>
    <t>89103257876</t>
  </si>
  <si>
    <t>Студия красоты (ИП)</t>
  </si>
  <si>
    <t>пр-т Б. Хмельницкого, 154, к. 4</t>
  </si>
  <si>
    <t>Королева Ирина Викторовна</t>
  </si>
  <si>
    <r>
      <rPr>
        <sz val="12"/>
        <rFont val="Times New Roman"/>
      </rPr>
      <t>31-63-23, 8</t>
    </r>
    <r>
      <rPr>
        <sz val="11"/>
        <rFont val="Times New Roman"/>
      </rPr>
      <t>9507156323</t>
    </r>
  </si>
  <si>
    <t>Семейная студия красоты «Взрослые и детки»</t>
  </si>
  <si>
    <t>пр. Ватутина, 25</t>
  </si>
  <si>
    <t>257-255</t>
  </si>
  <si>
    <t>Парикмахерская «Победа»</t>
  </si>
  <si>
    <t>Победа Ольга Ивановна</t>
  </si>
  <si>
    <t>8-909-207-86-02</t>
  </si>
  <si>
    <t>Студия красоты «Бархат»</t>
  </si>
  <si>
    <t>ул. Губкина, 13а</t>
  </si>
  <si>
    <t>Чуева Анна Алексеевна</t>
  </si>
  <si>
    <t>8-904-531-41-23</t>
  </si>
  <si>
    <t>Территория красоты «Без пафоса»</t>
  </si>
  <si>
    <t>ул. Губкина, 15</t>
  </si>
  <si>
    <t>Пугачева Ирина Алексеевна</t>
  </si>
  <si>
    <t>8-905-170-01-31</t>
  </si>
  <si>
    <t>ИП Гулевская Елена Владимировна</t>
  </si>
  <si>
    <t>8-906-603-46-60</t>
  </si>
  <si>
    <t>ул. Губкина, 20</t>
  </si>
  <si>
    <t>Усачева Людмила Михайловна</t>
  </si>
  <si>
    <t>8-910-324-86-30</t>
  </si>
  <si>
    <t>Парикмахерская «Поли-Макс»</t>
  </si>
  <si>
    <t>ул. Королева, 23</t>
  </si>
  <si>
    <t>Кушнарева Эмилия Александровна</t>
  </si>
  <si>
    <t>8-951-158-03-17</t>
  </si>
  <si>
    <t>Салон красоты «Грация»</t>
  </si>
  <si>
    <t>ул. Королева, 18</t>
  </si>
  <si>
    <t>Шкилев Александр собст. Худатова Елена Викторовна</t>
  </si>
  <si>
    <t>8-908-780-73-27</t>
  </si>
  <si>
    <t>Салон красоты «Магия преображения»</t>
  </si>
  <si>
    <t>ул. Шумилова 2</t>
  </si>
  <si>
    <t>8-905-040-76-67</t>
  </si>
  <si>
    <t>Салон красоты Мишель</t>
  </si>
  <si>
    <t>ул. Шумилова, 18</t>
  </si>
  <si>
    <t>Карнацкая Анастасия Владимировна</t>
  </si>
  <si>
    <t>8-980-389-99-90</t>
  </si>
  <si>
    <t>Парикмахерская «Визаж»</t>
  </si>
  <si>
    <t>ул. Газовиков, 9</t>
  </si>
  <si>
    <t>Дудина Юлия Валерьевна</t>
  </si>
  <si>
    <t>8-980-320-36-67</t>
  </si>
  <si>
    <t>Афелия, ИП Злобина Л.И.</t>
  </si>
  <si>
    <t>Гражданский проспект, д. 21а</t>
  </si>
  <si>
    <t>9:00 19:00</t>
  </si>
  <si>
    <t>Злобина Любовь Ивановна</t>
  </si>
  <si>
    <t>8-910-322-76-78</t>
  </si>
  <si>
    <t>Cutheads салон красоты</t>
  </si>
  <si>
    <t>Гражданский проспект, д.25</t>
  </si>
  <si>
    <t>Краснорудский Александр Николаевич</t>
  </si>
  <si>
    <t>8-901-186-43-17</t>
  </si>
  <si>
    <t>Salon, салон красоты</t>
  </si>
  <si>
    <t>Касенко Евгения Васильевна</t>
  </si>
  <si>
    <t>8-960-638-24-44</t>
  </si>
  <si>
    <t>Roots салон красоты</t>
  </si>
  <si>
    <t>Гражданский проспект,д.25</t>
  </si>
  <si>
    <t>Джадная Давид Геннадьевич</t>
  </si>
  <si>
    <t>8-919-430-33-66</t>
  </si>
  <si>
    <t>Комильфо салон красоты</t>
  </si>
  <si>
    <t>Гражданский проспект,д.33</t>
  </si>
  <si>
    <t>Юдина Елена Николаевна</t>
  </si>
  <si>
    <t>8-919-229-95-51</t>
  </si>
  <si>
    <t>Glamour студия красоты</t>
  </si>
  <si>
    <t>Пер. Харьковский, 36Г</t>
  </si>
  <si>
    <t>Бонман А.Н.</t>
  </si>
  <si>
    <t>8-951-769-64-40</t>
  </si>
  <si>
    <t>Кокетка салон красоты</t>
  </si>
  <si>
    <t>ул. Князя Трубецкого, д.17</t>
  </si>
  <si>
    <t>Парикмахер - Синюгуна Елена Борисовна, парикмахер - Ключищева Елена Викторовна</t>
  </si>
  <si>
    <t>8-951-134-35-84,
 8-960-620-00-42</t>
  </si>
  <si>
    <t>Бьютерия Салон красоты</t>
  </si>
  <si>
    <t>ул. Костюкова 36Б</t>
  </si>
  <si>
    <t>ИП Гонтарева Светлана Алексеевна</t>
  </si>
  <si>
    <t>89107415202</t>
  </si>
  <si>
    <t>Спа-Центр "SOA"</t>
  </si>
  <si>
    <t>ул. Костюкова 36В</t>
  </si>
  <si>
    <t>ИП Ожогина Ксения Вячеславовна</t>
  </si>
  <si>
    <t>89087880707</t>
  </si>
  <si>
    <t>Виктория салон красоты</t>
  </si>
  <si>
    <t>ул. Николая Чумичова, д.22б</t>
  </si>
  <si>
    <t>ИП Виноходова Анна Александровна</t>
  </si>
  <si>
    <t>89092090990</t>
  </si>
  <si>
    <t>Семейная парикмахерская</t>
  </si>
  <si>
    <t>ул. Николая Чумичова,д.24а</t>
  </si>
  <si>
    <t>ИП Попова Мария Ивановна</t>
  </si>
  <si>
    <t>8-904-536-08-69</t>
  </si>
  <si>
    <t>Teosofiya SPA салон красоты ООО</t>
  </si>
  <si>
    <t>ул.Академическая, д.23а</t>
  </si>
  <si>
    <t>89107369677, 8-910-741-63-55(раб)</t>
  </si>
  <si>
    <t>LOFT-31 студия красоты</t>
  </si>
  <si>
    <t>ул.Белгородского полка,д.22а</t>
  </si>
  <si>
    <t>ИП Артемова Кристина Сергеевна</t>
  </si>
  <si>
    <t>8-962-307-52-39</t>
  </si>
  <si>
    <t>Кураж салон красоты</t>
  </si>
  <si>
    <t>ул. Костюкова, д.34</t>
  </si>
  <si>
    <t>ИП Сигаева Галина Ивановна</t>
  </si>
  <si>
    <t>55-17-44</t>
  </si>
  <si>
    <t>Натали салон красоты</t>
  </si>
  <si>
    <t>ул.Костюкова,д.34</t>
  </si>
  <si>
    <t>ИП Шишкова Наталья Марковна</t>
  </si>
  <si>
    <t>8-920-575-32-99</t>
  </si>
  <si>
    <t>Маникюрная</t>
  </si>
  <si>
    <t>Белгородский проспект, 77</t>
  </si>
  <si>
    <t>Фалькова Марина Ивановна</t>
  </si>
  <si>
    <t>89192831767</t>
  </si>
  <si>
    <t>Салон красоты ВОГ</t>
  </si>
  <si>
    <t>Белгородского полка, 65</t>
  </si>
  <si>
    <t>Шинко Екатерина Владимировна</t>
  </si>
  <si>
    <t>89205588501</t>
  </si>
  <si>
    <t>Мужская парикмахерская BARNABA</t>
  </si>
  <si>
    <t>Белгородского полка, 62</t>
  </si>
  <si>
    <t>Кравец Антон Сергеевич</t>
  </si>
  <si>
    <t>89511307082</t>
  </si>
  <si>
    <t>Территория красоты «Дорогой, я перезвоню»</t>
  </si>
  <si>
    <t>ул. Вокзальная, 26а, стр. 1</t>
  </si>
  <si>
    <t>Чернявская Оксана Валерьевна</t>
  </si>
  <si>
    <t>89155256856</t>
  </si>
  <si>
    <t>«Престиж» парикмахерская</t>
  </si>
  <si>
    <t>Народный бульвар, 38</t>
  </si>
  <si>
    <t>Ушакова Диана Юрьевна </t>
  </si>
  <si>
    <t>89040912086</t>
  </si>
  <si>
    <t>Студия идеального тела «Vela Shape»</t>
  </si>
  <si>
    <t>Народный бульвар, 34</t>
  </si>
  <si>
    <t>Гора Виталий Валерьевич, Гора Яна Сергеевна </t>
  </si>
  <si>
    <t>89205812141</t>
  </si>
  <si>
    <t>Имидж-мастер, салон красоты</t>
  </si>
  <si>
    <t>Котова Валерия Сергеевна</t>
  </si>
  <si>
    <t>89205613873</t>
  </si>
  <si>
    <t>Парикмахерская ЧИО ЧИО</t>
  </si>
  <si>
    <t>ул. Королева, д. 4</t>
  </si>
  <si>
    <t>Мешков Александр Александрович</t>
  </si>
  <si>
    <t>8-919-221-30-80</t>
  </si>
  <si>
    <t>Лаборатория Красоты Италии</t>
  </si>
  <si>
    <t>ул. Королева, д. 6</t>
  </si>
  <si>
    <t>Красильникова Е.Г.</t>
  </si>
  <si>
    <t>8-951-767-44-77</t>
  </si>
  <si>
    <t>Парикмахерская «Моно»</t>
  </si>
  <si>
    <t>Морозова Наталья Юрьевна</t>
  </si>
  <si>
    <t>8-915-521-11-44</t>
  </si>
  <si>
    <t>Парикмахерская «Тандем»</t>
  </si>
  <si>
    <t>ул. Королева, д. 12</t>
  </si>
  <si>
    <t>Сиротенко Борис Павлович</t>
  </si>
  <si>
    <t>8-909-208-75-73</t>
  </si>
  <si>
    <t>Студия красоты «Колор»</t>
  </si>
  <si>
    <t>ул. Шаландина, д. 2в</t>
  </si>
  <si>
    <t>Колосова Анна Юрьевна</t>
  </si>
  <si>
    <t>8-960-639-19-15</t>
  </si>
  <si>
    <t>Барбершоп  Shelby</t>
  </si>
  <si>
    <t>Гегомян Рузанна Агобековна</t>
  </si>
  <si>
    <t>8-904-533-85-71</t>
  </si>
  <si>
    <t>Спасалон «Sunrise Spa»</t>
  </si>
  <si>
    <t>Унгер Алексей Андреевич</t>
  </si>
  <si>
    <t>8-910-325-23-47</t>
  </si>
  <si>
    <t>Студия красоты «Красивое время»</t>
  </si>
  <si>
    <t>ул. Шаландина, д. 5а</t>
  </si>
  <si>
    <t>8-915-560-81-39</t>
  </si>
  <si>
    <t>Парикмахерская «Ирен»</t>
  </si>
  <si>
    <t>Плеханова Ирина Николаевна</t>
  </si>
  <si>
    <t>8-906-601-45-01</t>
  </si>
  <si>
    <t>Салон красоты «Синий пион»</t>
  </si>
  <si>
    <t>ул. Губкина, д. 15в</t>
  </si>
  <si>
    <t>Скрибец Оксана Дмитриевна</t>
  </si>
  <si>
    <t>8-960-635-63-73</t>
  </si>
  <si>
    <t>Барбершоп Басот</t>
  </si>
  <si>
    <t>Настенко Никита Анатольевич</t>
  </si>
  <si>
    <t>8-922-281-38-38</t>
  </si>
  <si>
    <t>Парикмахерская «Креатив»</t>
  </si>
  <si>
    <t>ул. Губкина, д. 38а</t>
  </si>
  <si>
    <t>Покидова Ирина Александровна</t>
  </si>
  <si>
    <t>8-904-081-00-76</t>
  </si>
  <si>
    <t>Салон «Олд Бой»</t>
  </si>
  <si>
    <t>ул. Губкина, д. 38б</t>
  </si>
  <si>
    <t>Варич Роман Владимирович</t>
  </si>
  <si>
    <t>8-980-525-07-00</t>
  </si>
  <si>
    <t>ул. Губкина, д. 42з</t>
  </si>
  <si>
    <t>Мунасилова Аделя Яшаровна</t>
  </si>
  <si>
    <t>8-980-387-08-05</t>
  </si>
  <si>
    <t>Салон Красоты «Бай Сафонова»</t>
  </si>
  <si>
    <t>пр. Ватутина, д. 12</t>
  </si>
  <si>
    <t>Сафонова Марина Александровна</t>
  </si>
  <si>
    <t>8-962-304-68-85</t>
  </si>
  <si>
    <t>Салон Красоты «1977»</t>
  </si>
  <si>
    <t>пр. Ватутина, д. 18б</t>
  </si>
  <si>
    <t>Новоковец Виктор Сергеевич</t>
  </si>
  <si>
    <t>8-910-223-00-08</t>
  </si>
  <si>
    <t>Салон красоты Матисс</t>
  </si>
  <si>
    <t>пр. Ватутина, д. 22б</t>
  </si>
  <si>
    <t>Лесогорова Татьяна Владимировна</t>
  </si>
  <si>
    <t>52-50-54</t>
  </si>
  <si>
    <t>Парикмахерская «Престиж»</t>
  </si>
  <si>
    <t>ул. Октябрьская, д. 46</t>
  </si>
  <si>
    <t>Ушакова Диана Юрьевна</t>
  </si>
  <si>
    <t>Нагорная ул., д. 2</t>
  </si>
  <si>
    <t>Усова Галина Григорьевна</t>
  </si>
  <si>
    <t>89107364223</t>
  </si>
  <si>
    <t>пр. Белгородский, д. 38-а</t>
  </si>
  <si>
    <t>Гринченко Татьяна Михайловна</t>
  </si>
  <si>
    <t>89803839692</t>
  </si>
  <si>
    <t>11.Услуги предприятий по прокату</t>
  </si>
  <si>
    <t>Прокат видекасет, дисков ИП Кузьмин Д.Ю.  </t>
  </si>
  <si>
    <t>ул. Победы 69 а</t>
  </si>
  <si>
    <t>13-20
сб. вс. 12-19</t>
  </si>
  <si>
    <t>Кузьмин Дмитрий Юрьевич</t>
  </si>
  <si>
    <t>Прокат видеокассет, дисков
ИП Путивский Р.  </t>
  </si>
  <si>
    <t>Белгородский проспект, 34 </t>
  </si>
  <si>
    <t> 11-14
15-20</t>
  </si>
  <si>
    <t>Путивский Руслан
Владимирович</t>
  </si>
  <si>
    <t>27- 47-32 маг.  8-904-532-4024</t>
  </si>
  <si>
    <t>Прокат видеокассет
ИП Башкатов А.   </t>
  </si>
  <si>
    <t>ул.Губкина,25
«ВидеоБум»</t>
  </si>
  <si>
    <t>10.00-22</t>
  </si>
  <si>
    <t>Башкатов Александр
Валерьевич </t>
  </si>
  <si>
    <t>36-45-08 сот.</t>
  </si>
  <si>
    <t>Видеопрокат
ООО «Видеобум»
ИП Плахотина</t>
  </si>
  <si>
    <t> ост. комплекс
«5 Августа»</t>
  </si>
  <si>
    <t>Карнюшина Елена Анатольевна</t>
  </si>
  <si>
    <t>8-910-736-62-03 </t>
  </si>
  <si>
    <t>Отдел ИП Сенюк С.В.  </t>
  </si>
  <si>
    <t>ул.Привольная,20м-н «Меридиан» </t>
  </si>
  <si>
    <t>9,00-17</t>
  </si>
  <si>
    <t>Сенюк
Сергей Васильевич </t>
  </si>
  <si>
    <t> 8-910-320-42-30 </t>
  </si>
  <si>
    <t>Прокат коньков 
ИП  Завистнов М    </t>
  </si>
  <si>
    <t>ул. Мокроусова,19 </t>
  </si>
  <si>
    <t>11-14
15-20</t>
  </si>
  <si>
    <t>Завистнов  Михаил Михайлович  </t>
  </si>
  <si>
    <t>Салон проката
ИП Зайцева Е.Е. </t>
  </si>
  <si>
    <t>ул.Победы,118
м-н «Провиант»</t>
  </si>
  <si>
    <t> 9-16, вых.
пн. </t>
  </si>
  <si>
    <t>Зайцева
Елена Евгеньевна </t>
  </si>
  <si>
    <t>8905677 1115
34-81-62 </t>
  </si>
  <si>
    <t>Свадебный салон 
«Ангел» </t>
  </si>
  <si>
    <t>Пр.Б/Хмельницкого, 34 </t>
  </si>
  <si>
    <t>10-18
вых: понед </t>
  </si>
  <si>
    <t>Коморный Виктор  Васильевич</t>
  </si>
  <si>
    <t>32-16-84</t>
  </si>
  <si>
    <t>ИП Горбачев Марат Сергеевич</t>
  </si>
  <si>
    <t>Белгородский проспект, 82 а</t>
  </si>
  <si>
    <t>10-22 вых.вс пер. 13-14</t>
  </si>
  <si>
    <t>Горбачев Марат Сергеевич</t>
  </si>
  <si>
    <t>8-906-606-99-33</t>
  </si>
  <si>
    <t>ООО «Прокат автомобилей»</t>
  </si>
  <si>
    <t>пр. Б. Хмельницкого, 
д. 137,  корпус 6, офис 307</t>
  </si>
  <si>
    <t>8-920-559-82-48</t>
  </si>
  <si>
    <t>Пункт проката "Будь здоров" ООО "Геопарк</t>
  </si>
  <si>
    <t>ул. Н.Островского, 20</t>
  </si>
  <si>
    <t>Каракулов А.Н.</t>
  </si>
  <si>
    <t>26-74-31</t>
  </si>
  <si>
    <t>Пункт проката "ПРОКАТАВТО31"</t>
  </si>
  <si>
    <t>ул.Волчанская, 139</t>
  </si>
  <si>
    <t>Щатский А.И.  (Денис по прокату)</t>
  </si>
  <si>
    <t>8-903-642-01-87;500-187</t>
  </si>
  <si>
    <t>12. Ритуальные, обрядовые услуги</t>
  </si>
  <si>
    <t>Ритуальные услуги
ИП Егорова Ж.В.     </t>
  </si>
  <si>
    <t>ул.Попова,56 г</t>
  </si>
  <si>
    <t>8-18
сб.вс-
8.30-15</t>
  </si>
  <si>
    <t>Егорова Жанна              Зигмундовна Тамара Афанасьевна</t>
  </si>
  <si>
    <t>35-61-72 32-55-30 89103203652</t>
  </si>
  <si>
    <t>Ритуальные услуги  "Звонница"
ИП Егорова Ж.В.</t>
  </si>
  <si>
    <t>ул.Сумская, 56</t>
  </si>
  <si>
    <t>9-18
с.вс.
9-14</t>
  </si>
  <si>
    <t>Егорова           Жанна              Зигмундовна</t>
  </si>
  <si>
    <t>36-73-84 </t>
  </si>
  <si>
    <t>Ритуальные услуги "Звонница"
ИП Егорова  Ж.В.  </t>
  </si>
  <si>
    <t>3-ий Портовый пер., 2а </t>
  </si>
  <si>
    <t>9-17
сб.9-15
вых.вс. </t>
  </si>
  <si>
    <t>Егорова                  Жанна Зигмундовна</t>
  </si>
  <si>
    <t> 36-73-84
 32-55-30 </t>
  </si>
  <si>
    <t>ЗАО "Белгородразно-быт"</t>
  </si>
  <si>
    <t>пр.Б.Хмельницкого,130 а</t>
  </si>
  <si>
    <t>9-19
сб.вс.-
10-16 </t>
  </si>
  <si>
    <t>Петрова Диана Николаевна</t>
  </si>
  <si>
    <t> 34-17-55
  34-31-21</t>
  </si>
  <si>
    <t>Ритуальные услуги</t>
  </si>
  <si>
    <t xml:space="preserve">пр.Б.Хмельницкого, 52
</t>
  </si>
  <si>
    <t>9-13
14-17
вых.-сб,вс</t>
  </si>
  <si>
    <t>Клепенко Олег Владимирович</t>
  </si>
  <si>
    <t xml:space="preserve"> 35-36-06 ф.
32-53-65
</t>
  </si>
  <si>
    <t>Белгород. филиал ЗАО "Военно-мемориальная компания"</t>
  </si>
  <si>
    <t>ул. Костюкова, 39
(рынок «Солнечный») </t>
  </si>
  <si>
    <t>9-13
14-18
сб,вс
9-14</t>
  </si>
  <si>
    <t>Вахрушев         Дмитрий       Сергеевич</t>
  </si>
  <si>
    <t> 35-36-06 ф.
32-53-65
32-53-66 </t>
  </si>
  <si>
    <t>ООО "Фото-эмаль"
Ревякин </t>
  </si>
  <si>
    <t>ул.Островского,5 </t>
  </si>
  <si>
    <t>9-18
вых.-сб.вс</t>
  </si>
  <si>
    <t>Чаусов            Александр
Алексеевич</t>
  </si>
  <si>
    <t>32-53-65</t>
  </si>
  <si>
    <t>Мастерская
ИП Макогонова Н.В.</t>
  </si>
  <si>
    <t>ул.Горького,74 </t>
  </si>
  <si>
    <t>Макогонова Наталья Владимировна</t>
  </si>
  <si>
    <t>36-40-72</t>
  </si>
  <si>
    <t>ООО "Кристалл-Гранит"</t>
  </si>
  <si>
    <t>ул.Красноармейская,7 в 1</t>
  </si>
  <si>
    <t>Гудкова 
Алла 
Кузьминична</t>
  </si>
  <si>
    <t>75-23-30
75-38-34</t>
  </si>
  <si>
    <t> ул.Попова,56 д </t>
  </si>
  <si>
    <t>Гудкова 
Алла 
Кузьминична </t>
  </si>
  <si>
    <t> 75-23-30 ф.
26-66-43 </t>
  </si>
  <si>
    <t>"Кристалл-Гранит"  ИП Гудков К.Т.</t>
  </si>
  <si>
    <t>ул.Портовая,99</t>
  </si>
  <si>
    <t>Гудков 
Кузьма Тимофеевич</t>
  </si>
  <si>
    <t>89511425538</t>
  </si>
  <si>
    <t>ООО "Ритуал Белогорья"  </t>
  </si>
  <si>
    <t>ул.Портовая,92 а</t>
  </si>
  <si>
    <t> 8-20
вых.-сб.вс </t>
  </si>
  <si>
    <t>Кузякин Денис Васильевич</t>
  </si>
  <si>
    <t> 32-27-54</t>
  </si>
  <si>
    <t>ул.Попова,56 в </t>
  </si>
  <si>
    <t> 8-20
сб.вс-8-14</t>
  </si>
  <si>
    <t>Кузякин Антон Васильевич</t>
  </si>
  <si>
    <t>32-27-54</t>
  </si>
  <si>
    <t>ООО "Ритуалсервис"   </t>
  </si>
  <si>
    <t>ул.Челюскинцев, 77</t>
  </si>
  <si>
    <t> 8-17</t>
  </si>
  <si>
    <t>Хайченко             Елена                Ивановна </t>
  </si>
  <si>
    <t>8.920.5631393</t>
  </si>
  <si>
    <t>Ритуальные услуги
ИП Гридчина Е.А    </t>
  </si>
  <si>
    <t>ул.Попова,56 г </t>
  </si>
  <si>
    <t>9-17
вых.-пон. </t>
  </si>
  <si>
    <t>Гридчина                    Елена
Анатольевна</t>
  </si>
  <si>
    <t>8.905.8781561</t>
  </si>
  <si>
    <t>Ритуальные услуги
ИП Витохина М.А.</t>
  </si>
  <si>
    <t>ул.Портовая, 98в</t>
  </si>
  <si>
    <t>9-16
сб.
9-14 </t>
  </si>
  <si>
    <t>Витохина            Марина Алексеевна</t>
  </si>
  <si>
    <t>50-04-16 сот.
54-02-21 </t>
  </si>
  <si>
    <t>Ритуальные услуги
ИП Лукьянюк К.А..  </t>
  </si>
  <si>
    <t>ул.Урожайная,13</t>
  </si>
  <si>
    <t> 9-17 вых.-сб., вс.</t>
  </si>
  <si>
    <t>Лукьянюк Кирилл Александрович</t>
  </si>
  <si>
    <t> 34-58-19</t>
  </si>
  <si>
    <t>Ритуальные услуги
ИП Решетняк Т.  </t>
  </si>
  <si>
    <t>ул.Портовая, 68</t>
  </si>
  <si>
    <t>10-1630 сб.
10-14.</t>
  </si>
  <si>
    <t>Решетняк
Т.М .</t>
  </si>
  <si>
    <t> 50-03-94 </t>
  </si>
  <si>
    <t>Ритуальные услуги
ИП Розгина Н.Д.  </t>
  </si>
  <si>
    <t>3-ий Портовый пер.,1</t>
  </si>
  <si>
    <t>8.00-18</t>
  </si>
  <si>
    <t> Розгина            Наталья Дмитриевна</t>
  </si>
  <si>
    <t> 31-58-34 89155241930</t>
  </si>
  <si>
    <t>Ритуальные услуги
ИП Дудин П.И.  </t>
  </si>
  <si>
    <t>ул.Портовая,90 а</t>
  </si>
  <si>
    <t> 9-18 сб. вс. 9-14 </t>
  </si>
  <si>
    <t>Дудин
Петр          Иванович </t>
  </si>
  <si>
    <t>50-52-57
8.910.3611970</t>
  </si>
  <si>
    <t>Ритуальные услуги "Спад"
ИП Сартаков П.И </t>
  </si>
  <si>
    <t>ул.Портовая, 95</t>
  </si>
  <si>
    <t>9-17 сб,вс. 9-15 </t>
  </si>
  <si>
    <t>Сартаков
Петр             Иванович</t>
  </si>
  <si>
    <t>Ритуальные услуги
ИП Родыч В.В.  </t>
  </si>
  <si>
    <t>ул.Портовая,          94</t>
  </si>
  <si>
    <t> 8-17 пер. 13-14 вых.-сб.вс.</t>
  </si>
  <si>
    <t>Родыч            Виталий Васильевич </t>
  </si>
  <si>
    <t>8.903.6420247</t>
  </si>
  <si>
    <t>Ритуальные услуги
ИП Евтушенко Т.Л.</t>
  </si>
  <si>
    <t>ул.Портовая, 94</t>
  </si>
  <si>
    <t>Евтушенко    Татьяна Леонидовна </t>
  </si>
  <si>
    <t>51-46-64
8910320
7514</t>
  </si>
  <si>
    <t>Ритуальн. услуги
"Ритуал"
ИП Власова О.В.  </t>
  </si>
  <si>
    <t>ул. Садовая,118 </t>
  </si>
  <si>
    <t>Круглосуточ
но </t>
  </si>
  <si>
    <t>Власова
Ольга     Викторовна </t>
  </si>
  <si>
    <t>36-45-37
50-65-37 </t>
  </si>
  <si>
    <t>" Памятники"  ИП Бурнашова И.А.</t>
  </si>
  <si>
    <t>ул. К. Заслонова, 177</t>
  </si>
  <si>
    <t>ул. К. Заслонова, 178</t>
  </si>
  <si>
    <t> 9-18
суббота 9-14
вых.вс </t>
  </si>
  <si>
    <t>Бурнашова
Ирина Александровна</t>
  </si>
  <si>
    <t>8-910-227-17-39</t>
  </si>
  <si>
    <t>ООО «Вечность»</t>
  </si>
  <si>
    <t>с. 9-14</t>
  </si>
  <si>
    <t>Лемешко    Наталья Юрьевна </t>
  </si>
  <si>
    <t>34-05-49  89107450549</t>
  </si>
  <si>
    <t>Ритуальные услуги  "Набат"
ИП Кулин И.А. </t>
  </si>
  <si>
    <t>ул.Зеленая,9 </t>
  </si>
  <si>
    <t>вых.вс</t>
  </si>
  <si>
    <t>Кулин
Игорь  Алексеевич</t>
  </si>
  <si>
    <r>
      <rPr>
        <sz val="10"/>
        <rFont val="Times New Roman"/>
      </rPr>
      <t xml:space="preserve">
</t>
    </r>
    <r>
      <rPr>
        <sz val="11"/>
        <rFont val="Times New Roman"/>
      </rPr>
      <t>50-09-55</t>
    </r>
  </si>
  <si>
    <t>Приемный пункт ООО "Мрамор"</t>
  </si>
  <si>
    <t>9-18
вых.-вс</t>
  </si>
  <si>
    <t>Бершаков    Николай Григорьевич</t>
  </si>
  <si>
    <t> 55-70-93</t>
  </si>
  <si>
    <t>Ритуальн. услуги
"Скорбь"
ИП Косенков       </t>
  </si>
  <si>
    <t>ул.Чумичова,124</t>
  </si>
  <si>
    <t>Круглосуточ
но</t>
  </si>
  <si>
    <t>Косенков 
Олег 
Александр</t>
  </si>
  <si>
    <t>37-29-02
89606374480</t>
  </si>
  <si>
    <t>  МКУ "Горритуалсервис" </t>
  </si>
  <si>
    <t>ул. Портовая, 94 </t>
  </si>
  <si>
    <t> 8-17 </t>
  </si>
  <si>
    <t>Директор Орехов Юрий Владимирович</t>
  </si>
  <si>
    <t>34-10-16
34-07-34
34-96-09 </t>
  </si>
  <si>
    <t>Бюро Ритуальных услуг "Память" ООО "Ива-1"</t>
  </si>
  <si>
    <t>ул. Ломоносова, 1</t>
  </si>
  <si>
    <t> 8-17
Вс.8-13 </t>
  </si>
  <si>
    <t>Ткаченко 
 Елена
Алексеевна </t>
  </si>
  <si>
    <t>89107372423
37-00-34
36-40-95</t>
  </si>
  <si>
    <t>Похоронная служба "Курган"
ИП Жигалов Д.Г. </t>
  </si>
  <si>
    <t>ул. Попова,58 </t>
  </si>
  <si>
    <t>ул. Попова,59 </t>
  </si>
  <si>
    <t>Жигалов
Дмитрий Геннадьевич</t>
  </si>
  <si>
    <t>  36-45-27
89107414527,   372412</t>
  </si>
  <si>
    <t>Художественная студия природного камня «Стела»
ИП Визирякин И.В.  </t>
  </si>
  <si>
    <t>пр.Б/Хмельницкого, 130а</t>
  </si>
  <si>
    <t> 9-18
вых. пн. </t>
  </si>
  <si>
    <t>Визирякин       Игорь Владимирович</t>
  </si>
  <si>
    <t>20-59-09
89205740909</t>
  </si>
  <si>
    <t>Ритуальные услуги "Мемориал"  ИП Красильникова Л.В.</t>
  </si>
  <si>
    <t>ул. Щорса, 21</t>
  </si>
  <si>
    <t>Красильникова Людмила Владимировна</t>
  </si>
  <si>
    <t>37-16-58</t>
  </si>
  <si>
    <t>Ритуальные услуги
ИП Левченко  Л.Б  </t>
  </si>
  <si>
    <t>ул.Портовая, 98в
 </t>
  </si>
  <si>
    <t>10час-17час </t>
  </si>
  <si>
    <t>Левченко Людмила Борисовна</t>
  </si>
  <si>
    <t>8.9038846867</t>
  </si>
  <si>
    <t>Похоронный дом "Эдем"ИП Струков Алексей Павлович</t>
  </si>
  <si>
    <t>ул. Сумская,22</t>
  </si>
  <si>
    <t>Струков Алексей Павлович</t>
  </si>
  <si>
    <t>37-48-76 89103293103</t>
  </si>
  <si>
    <t>Похоронная служба "Саван"</t>
  </si>
  <si>
    <t>Круглосуточно</t>
  </si>
  <si>
    <t>Титаренко Игорь Александрович</t>
  </si>
  <si>
    <t>8-910-322-29-21</t>
  </si>
  <si>
    <t>Памятники31</t>
  </si>
  <si>
    <t>Ул. Преображенская, д. 74</t>
  </si>
  <si>
    <t>Яценко Юрий Александрович</t>
  </si>
  <si>
    <t>+7‒919‒226‒07‒77</t>
  </si>
  <si>
    <t>Памятники</t>
  </si>
  <si>
    <t>Пр-т Славы, д. 7</t>
  </si>
  <si>
    <t>+7 (980) 320-25-55</t>
  </si>
  <si>
    <t>ООО «Монолит» ИП Климова Елена Леонтьевна </t>
  </si>
  <si>
    <t>ул. Портовая, 40 а</t>
  </si>
  <si>
    <t>Климова Елена Леонтьевна</t>
  </si>
  <si>
    <t>31-53-33</t>
  </si>
  <si>
    <t>Магазин «Ритуальных услуг» (ИП)</t>
  </si>
  <si>
    <t>ул. Портовая, 95</t>
  </si>
  <si>
    <t>Картаков Дмитрий Петрович</t>
  </si>
  <si>
    <t>89193242499</t>
  </si>
  <si>
    <t>Ритуальные услуги (ИП)</t>
  </si>
  <si>
    <t>3-й Портовый пер., 1</t>
  </si>
  <si>
    <t>Бунин Сергей Дмитриевич</t>
  </si>
  <si>
    <t>89155241930</t>
  </si>
  <si>
    <t>13. Прочие услуги (автостоянки)</t>
  </si>
  <si>
    <t>Автопаркинг  ООО "Фирма Броксервисцентр" </t>
  </si>
  <si>
    <t>пр.Б. Хмельницкого, 133 ж Паркинг - ул. Есенина 56,а </t>
  </si>
  <si>
    <t>круглосуточно </t>
  </si>
  <si>
    <t>Жерновой Сергей Александрович</t>
  </si>
  <si>
    <t>26-23-89 </t>
  </si>
  <si>
    <t>Автостоянка
ВО «Автомобилист» </t>
  </si>
  <si>
    <t>ул. Железнодорожная </t>
  </si>
  <si>
    <t>Чернов 
Владимир
Николаевич </t>
  </si>
  <si>
    <t>ф55-18-07</t>
  </si>
  <si>
    <t>Автостоянка 
ООО ТД "Фамильный" 
Кемпинг "Дубовая
роща"</t>
  </si>
  <si>
    <t>ул. Горького,54</t>
  </si>
  <si>
    <t> ген. д. Кожаева Наталья леонидовна</t>
  </si>
  <si>
    <t>приемная                55-13-21
55-42-12
21-33-15
57-89-46 57-84-29 57-84-55</t>
  </si>
  <si>
    <t>Автостоянка ООО ТД "Фамильный"</t>
  </si>
  <si>
    <t>ул. Магистральная, 55 </t>
  </si>
  <si>
    <t>ген.дир
Кожаева Наталья леонидовна </t>
  </si>
  <si>
    <t>Белгородская региональная организация ВО "Автомобилист"</t>
  </si>
  <si>
    <t> ул. Губкина,1 </t>
  </si>
  <si>
    <t>Колосов Владимир Николаевич </t>
  </si>
  <si>
    <t>55-17-07 </t>
  </si>
  <si>
    <t>Автостоянка – 1
ОАО "Белгородрайснаб"</t>
  </si>
  <si>
    <t>ул. Чумичова,124</t>
  </si>
  <si>
    <t>Золотарева
Любовь
Степановна</t>
  </si>
  <si>
    <t>26-04-52
31-39-93 , 1-3
26-87-93
26-04-30</t>
  </si>
  <si>
    <t>Автосервисный комплекс "Пит-стоп" ИП Зеберт    </t>
  </si>
  <si>
    <t>пр.Б.Хмельницкого,
18 а</t>
  </si>
  <si>
    <t>Зеберт  
Сергей
Александрович</t>
  </si>
  <si>
    <t>22-54-06
22-42-95
32-34-95     32-34-27     35-64-65     32-43-95</t>
  </si>
  <si>
    <t>Автостоянка
"Форсаж" ИП Кудояров Р.Л.  </t>
  </si>
  <si>
    <t>ул.Студенческая,17 б</t>
  </si>
  <si>
    <t>Кудояров
Роман
Леонидович </t>
  </si>
  <si>
    <t>Автостоянка
ОАО "Белгородский завод "Ритм"</t>
  </si>
  <si>
    <t>пр.Б.Хмельницкого,
135 д </t>
  </si>
  <si>
    <t>Кутавой 
Владимир Григорьевич
Алейник Иван Иванович</t>
  </si>
  <si>
    <t>34-17-41
34-46-84
34-15-92п
34-16-28 </t>
  </si>
  <si>
    <t>Автостоянка
ООО "АвтоИнформ-Сервис" </t>
  </si>
  <si>
    <t> ул. Михайловское шоссе,2а</t>
  </si>
  <si>
    <t>Патуркин
Александр Федор</t>
  </si>
  <si>
    <t>26-28-43 </t>
  </si>
  <si>
    <t>Автостоянка
ООО ПКФ «Крона» 
Боевое братство   </t>
  </si>
  <si>
    <t>ул. Спортивная,6 </t>
  </si>
  <si>
    <t>Родионов
Валерий Александрович</t>
  </si>
  <si>
    <t>51-62-23
д 51-38-09</t>
  </si>
  <si>
    <t>Автостоянка
ООО Северная 2 «ЧОП Защит Сокол</t>
  </si>
  <si>
    <t>пр.Б.Хмельницкого,  137</t>
  </si>
  <si>
    <t>Безменов Владимир Николаевич</t>
  </si>
  <si>
    <t>34-94-73
31-61-68</t>
  </si>
  <si>
    <t>Автостоянка Северная 1
«ЧОП Защита Сокол»  </t>
  </si>
  <si>
    <t>Филиппенко Сергей Яковлевич </t>
  </si>
  <si>
    <t>8-910-366-33-80</t>
  </si>
  <si>
    <t>Автостоянка «Атлантика»
ИП Басюк В.М.  </t>
  </si>
  <si>
    <t>пр.Б.Хмельницкого,   135 б</t>
  </si>
  <si>
    <t>Басюк
Валерий Максимович   </t>
  </si>
  <si>
    <t>кв22-28-42
34-73-06 </t>
  </si>
  <si>
    <t>Автостоянка
ООО «Южная» 
Гостиница «Южная» </t>
  </si>
  <si>
    <t>пр.Ватутина, 2 а</t>
  </si>
  <si>
    <t>Васильев
Андрей Германов
Бондаренко Александр Павлович</t>
  </si>
  <si>
    <t>55-45-14
54-15-07
50-99-54  </t>
  </si>
  <si>
    <t>Автостоянка 
ООО «Арбат»  </t>
  </si>
  <si>
    <t>ул.Котлозаводская,  5</t>
  </si>
  <si>
    <t>Тарараксин
Алексей Павлович
Приходько Сергей Андреевич </t>
  </si>
  <si>
    <t>35-41-05
25-35-80д.
89102239545</t>
  </si>
  <si>
    <t>Автостоянка
ИП Юриков Н.Д. </t>
  </si>
  <si>
    <t>ул.Белгородского полка-Победы</t>
  </si>
  <si>
    <t>Юриков
Николай Дмитриевич </t>
  </si>
  <si>
    <t>27-90-48</t>
  </si>
  <si>
    <t>Автостоянка
ООО ТПК 
«Славянский привоз»    </t>
  </si>
  <si>
    <t>Полянский Роман Николаевич
Зам  дир. Апанасенко
Валерий Иванович</t>
  </si>
  <si>
    <t>пр27-02-13
ст.27-55-35
89103201229 </t>
  </si>
  <si>
    <t>Автостоянка
 ООО «Саньера»  </t>
  </si>
  <si>
    <t>ул.Есенина,15</t>
  </si>
  <si>
    <t> Ходячих Владимир Иванович </t>
  </si>
  <si>
    <t>53-49-84
51-11-07
51-11-29 </t>
  </si>
  <si>
    <t>Автостоянка
ИП Несмачная С.В.     </t>
  </si>
  <si>
    <t>ул.5 Августа,3 а</t>
  </si>
  <si>
    <t>Несмачная Светлана Витальевич </t>
  </si>
  <si>
    <t>51-87-95
8-910-320-42-01</t>
  </si>
  <si>
    <t>Автостоянка
ИП Гущин А.И. </t>
  </si>
  <si>
    <t> ул. Белгородского полка, 22 б </t>
  </si>
  <si>
    <t>Гущин
Александр Ивановна</t>
  </si>
  <si>
    <t> 57-87-99 </t>
  </si>
  <si>
    <t>Автопаркинг
ООО «Предприятие Сервиспроектстрой» </t>
  </si>
  <si>
    <t>ул.Есенина,36 а
(юр. ад. пр.
Б.Хмельницкого
133 ж)</t>
  </si>
  <si>
    <t> Гончаров
Сергей 
Юрьевич                       
зав.Наумова 
Юлия Ивановн </t>
  </si>
  <si>
    <t>26-15-34 
31-71-20 
261568 оф.
584209 </t>
  </si>
  <si>
    <t>Автопаркинг ООО "Предприятие Сервисстройпроект" </t>
  </si>
  <si>
    <t>ул. Есенина, 36 а</t>
  </si>
  <si>
    <t>Гончаров сегрей Юрьевич</t>
  </si>
  <si>
    <t>78-45-92</t>
  </si>
  <si>
    <t>ЗАО «Автопаркинг «Центральный»
ООО «БелгородОйл»  </t>
  </si>
  <si>
    <t>ул. Попова,17</t>
  </si>
  <si>
    <t> Конева Мая Владимировна</t>
  </si>
  <si>
    <t> 58-39-01
35-65-80
58-39-22 </t>
  </si>
  <si>
    <t>34. Автостоянка
ИП Зубарев Д.И.  </t>
  </si>
  <si>
    <t>ул. Губкина,17</t>
  </si>
  <si>
    <t>18.-20</t>
  </si>
  <si>
    <t>Зубарев
Денис 
Иванович</t>
  </si>
  <si>
    <t xml:space="preserve">52-37-05
52-31-28 52-38-66
</t>
  </si>
  <si>
    <t>Автостоянка ИП Коровин С. Т. </t>
  </si>
  <si>
    <t>ул. Щорса,40 а </t>
  </si>
  <si>
    <t>Коровин Сергей Трофимович</t>
  </si>
  <si>
    <t>8-910-329-49-75</t>
  </si>
  <si>
    <t>1 Автостоянка  ООО "Модный бульвар"</t>
  </si>
  <si>
    <t>Куликов Олег Николаевич</t>
  </si>
  <si>
    <t> 35-35-68
78-76-00, ф78-76-12</t>
  </si>
  <si>
    <t> 2 Автостоянка  ООО "Модный бульвар"</t>
  </si>
  <si>
    <t>Автостоянка
ИП Муц  </t>
  </si>
  <si>
    <t>2-ой Карьерный пер,д 10</t>
  </si>
  <si>
    <t> круглосуточно</t>
  </si>
  <si>
    <t>Муц Павел Александрович
Александр Иванович</t>
  </si>
  <si>
    <t>8-951-155-42-80 </t>
  </si>
  <si>
    <t>Паркинг ТЦ "Меркурий" ООО "Маяк"</t>
  </si>
  <si>
    <t>ул, Победы, 147</t>
  </si>
  <si>
    <t>Крылов С.М.</t>
  </si>
  <si>
    <t>23-13-72 23-14-27</t>
  </si>
  <si>
    <t>Автостоянка ООО "Бурэнерго"</t>
  </si>
  <si>
    <t>пр.Б.Хмельницкого, 135 д</t>
  </si>
  <si>
    <t>Костерина Т.В.</t>
  </si>
  <si>
    <t>207-300, 8-952-430-18-52, 8-904-082-33-32</t>
  </si>
  <si>
    <t>Автопаркинг «ОЛИП-Строй»</t>
  </si>
  <si>
    <t>Зуев Владимир Викторович (начальник охраны)</t>
  </si>
  <si>
    <t>8-910-320-47-60</t>
  </si>
  <si>
    <t>Автопарковочный комплекс ТЦ «Омега»</t>
  </si>
  <si>
    <t>ул. Губкина, 48А</t>
  </si>
  <si>
    <t>8-910-229-75-63</t>
  </si>
  <si>
    <t>Автопаркинг</t>
  </si>
  <si>
    <t>ул. Почтовая, 46г</t>
  </si>
  <si>
    <t>+7 (4722) 27‒82‒25</t>
  </si>
  <si>
    <t>ул. Почтовая, 46в</t>
  </si>
  <si>
    <t>ПАРКИНГ</t>
  </si>
  <si>
    <t>Бульвар 1-го Салюта, 6-в</t>
  </si>
  <si>
    <t>8(952) 426-24-42</t>
  </si>
  <si>
    <t>Паркинг АВТОСТОЯНКА ООО «МАИС»</t>
  </si>
  <si>
    <t>ул. Есенина,44-Б</t>
  </si>
  <si>
    <t>Коптева Татьяна Николаевна</t>
  </si>
  <si>
    <t>Паркинг (стоянка)</t>
  </si>
  <si>
    <t>ул. Есенина, 44д</t>
  </si>
  <si>
    <t>Подчасов Артём Сергеевич</t>
  </si>
  <si>
    <t>Паркинг (парковка)</t>
  </si>
  <si>
    <t>ул. Есенина, 56а</t>
  </si>
  <si>
    <t>Валентин Витальевич</t>
  </si>
  <si>
    <t>Паркинг</t>
  </si>
  <si>
    <t>ул. Есенина,58А</t>
  </si>
  <si>
    <t>Лагутин  Алексей Сергеевич</t>
  </si>
  <si>
    <t>Автостоянка</t>
  </si>
  <si>
    <t>Б.Юности,20</t>
  </si>
  <si>
    <t>Б.Юности,21</t>
  </si>
  <si>
    <t>Полёв Роман Николаевич</t>
  </si>
  <si>
    <t>8(4722) 36‒52‒58.</t>
  </si>
  <si>
    <t>Автостоянка "КорСсис"</t>
  </si>
  <si>
    <t>пр-т Славы, 28</t>
  </si>
  <si>
    <t>8(4722) 36‒60‒08</t>
  </si>
  <si>
    <t>пр-т Славы, 34</t>
  </si>
  <si>
    <t>8(4722) 27‒82‒25</t>
  </si>
  <si>
    <t>Паркинг ООО Мега</t>
  </si>
  <si>
    <t>ул. Шаландина, д. 4к4</t>
  </si>
  <si>
    <t>Карцев Н.Н.</t>
  </si>
  <si>
    <t>8(4722) 37‒35‒23</t>
  </si>
  <si>
    <t>ИТОГО по городу:</t>
  </si>
  <si>
    <t xml:space="preserve">Исполнитель </t>
  </si>
  <si>
    <t>Никольченко Елена Ивановна</t>
  </si>
  <si>
    <t xml:space="preserve">Контактный телефон </t>
  </si>
  <si>
    <t>33-71-58</t>
  </si>
  <si>
    <t xml:space="preserve">Дислокация предприятий  бытового  обслуживания на территории Алексеевского городского округа по состоянию на 1 января 2021 года                                                                                                </t>
  </si>
  <si>
    <t xml:space="preserve">                                                                                                                              (наименование муниципального района, городского округа)</t>
  </si>
  <si>
    <t>Наименование предприятия, организационно-правовая форма </t>
  </si>
  <si>
    <t>Ремонт, окраска и пошив обуви</t>
  </si>
  <si>
    <t>Мастерская ИП Алтухова А.В.</t>
  </si>
  <si>
    <t>Х</t>
  </si>
  <si>
    <t>г. Алексеевка, ул. Маяковского</t>
  </si>
  <si>
    <t>Алтухов Алексей Витальевич</t>
  </si>
  <si>
    <t>8-904-095-35-78</t>
  </si>
  <si>
    <t>Мастерская ИП Гайсина А.В.</t>
  </si>
  <si>
    <t>г. Алексеевка, ул. Победы, 67</t>
  </si>
  <si>
    <t>Гайсин Андрей Витальевич</t>
  </si>
  <si>
    <t>8-908-786-85-80</t>
  </si>
  <si>
    <t>Мастерская ИП Захаровой Е.В.</t>
  </si>
  <si>
    <t>г. Алексеевка,ул. Ольминского, 97</t>
  </si>
  <si>
    <t>Захарова Елена Васильевна</t>
  </si>
  <si>
    <t>(47234) 4-46-21</t>
  </si>
  <si>
    <t>Ремонт и пошив швейных, меховых и кожаных изделий, головных уборов и изделий текстильной галантереи, ремонт, пошив и вязание трикотажных изделий</t>
  </si>
  <si>
    <t>Мастерская ИП Акопян Г.Н.</t>
  </si>
  <si>
    <t>г. Алексеевка, ул. Ст. Большевиков, 1</t>
  </si>
  <si>
    <t>Акопян Галина Николаевна</t>
  </si>
  <si>
    <t>960-623-15-35</t>
  </si>
  <si>
    <t>Мастерская ИП Беловой Н.С.</t>
  </si>
  <si>
    <t>г. Алексеевка, I пер. Мостовой, 5а</t>
  </si>
  <si>
    <t>12.00-18.00</t>
  </si>
  <si>
    <t>Белова Надежда Семеновна</t>
  </si>
  <si>
    <t>8-980-370-27-47</t>
  </si>
  <si>
    <t>Мастерская ИП Карпенко А.А.</t>
  </si>
  <si>
    <t>г. Алексеевка, ул. Победы, 33</t>
  </si>
  <si>
    <t>Карпенко Александра Александровна</t>
  </si>
  <si>
    <t>(47234) 4-43-89</t>
  </si>
  <si>
    <t>Мастерская «Силуэт Люкс» ИП Кременец А.А.</t>
  </si>
  <si>
    <t>г. Алексеевка, ул. Лесная, 16</t>
  </si>
  <si>
    <t>Кременец Алла Алексеевна</t>
  </si>
  <si>
    <t>(47234) 3-36-24</t>
  </si>
  <si>
    <t>Мастерская ИП Лупенко Л.Ю.</t>
  </si>
  <si>
    <t>г. Алексеевка,ул. Лермонтова, 49</t>
  </si>
  <si>
    <t>8:30-14:00</t>
  </si>
  <si>
    <t>Лупенко Лидия Юрьевна</t>
  </si>
  <si>
    <t>8-920-570-89-04</t>
  </si>
  <si>
    <t>Мастерская "Без катушек" ООО "Надежда"</t>
  </si>
  <si>
    <t>г. Алексеевка,ул. Мостовая, 93</t>
  </si>
  <si>
    <t>Верченко Дарья Ивановна</t>
  </si>
  <si>
    <t>(47234) 3-06-90,     8-920-576-44-85</t>
  </si>
  <si>
    <t>Мастерская МУП "АВАНТАЖ-СЕРВИС"</t>
  </si>
  <si>
    <t>8.00-18.00</t>
  </si>
  <si>
    <t>Бувалко Дмитрий Леонидович</t>
  </si>
  <si>
    <t>(47234) 3-27-50, 4-52-88 </t>
  </si>
  <si>
    <t>Мастерская ИП Бедненко О.В., ИП Серкиной Т.Н.</t>
  </si>
  <si>
    <t>г. Алексеевка, ул. Мостовая, 7</t>
  </si>
  <si>
    <t>Бедненко Ольга Владимирвона, Серкина Татьяна Николаевна</t>
  </si>
  <si>
    <t>8-909-202-00-51</t>
  </si>
  <si>
    <t>ИП Лепская Галниа Борисовна</t>
  </si>
  <si>
    <t>ул. Ст. Большевиков, д. 23</t>
  </si>
  <si>
    <t>9:00-18:00</t>
  </si>
  <si>
    <t>Лепская Галниа Борисовна</t>
  </si>
  <si>
    <t>8-919-283-0509</t>
  </si>
  <si>
    <t>25</t>
  </si>
  <si>
    <t>Ремонт и техническое обслуживание бытовой радиоэлектронной аппаратуры, бытовых машин и бытовых приборов, ремонт и изготовление металлоизделий</t>
  </si>
  <si>
    <t>Мастерская «Телефоника» ИП Бухарева Ю.А.</t>
  </si>
  <si>
    <t>г. Алексеевка, ул. Ст. Разина, 14</t>
  </si>
  <si>
    <t>Бухарев Юрий Александрович</t>
  </si>
  <si>
    <t>905-670-49-94</t>
  </si>
  <si>
    <t>Мастерская  ИП Тарабанов А.О.</t>
  </si>
  <si>
    <t>г.Алексеевка, ул. Маяковского, 117А</t>
  </si>
  <si>
    <t>Тарабанов Арутр Олегович</t>
  </si>
  <si>
    <t>89102211553</t>
  </si>
  <si>
    <t>Мастерская ИП Малород А.А.</t>
  </si>
  <si>
    <t>г. Алексеевка, ул. Пушкина, 45</t>
  </si>
  <si>
    <t>Малород Александр Анатольевич</t>
  </si>
  <si>
    <t>919-433-79-23</t>
  </si>
  <si>
    <t>Мастерская «Алло» ИП Чеботарь А.В.</t>
  </si>
  <si>
    <t>г. Алексеевка, ул. Мостовая, 71</t>
  </si>
  <si>
    <t>Чеботарь Андрей Васильевич</t>
  </si>
  <si>
    <t>905-670-31-76</t>
  </si>
  <si>
    <t>Мастерская ИП Шконда С.В.</t>
  </si>
  <si>
    <t>г. Алексеевка,ул. Маяковского, 94</t>
  </si>
  <si>
    <t>Шконда Сергей Васильевич</t>
  </si>
  <si>
    <t>(47234) 4-10-87</t>
  </si>
  <si>
    <t>Мастерская ИП Яркового М.Ю.</t>
  </si>
  <si>
    <t>г. Алексеевка, I пер. Мостовой, 5 «а»</t>
  </si>
  <si>
    <t>Ярковой Михаил Юрьевич</t>
  </si>
  <si>
    <t>920-555-80-81</t>
  </si>
  <si>
    <t>Мастерская "Мастер+" ИП Агошкова Д. В.</t>
  </si>
  <si>
    <t>г. Алексеевка, ул. Лермонтова, 49</t>
  </si>
  <si>
    <t>Агошков Денис Владимирович</t>
  </si>
  <si>
    <t>(47234) 4-46-19</t>
  </si>
  <si>
    <t>Мастерская ИП Кониченко И.И.</t>
  </si>
  <si>
    <t>Кониченко Игорь Иванович</t>
  </si>
  <si>
    <t>960-637-72-22</t>
  </si>
  <si>
    <t>Мастерская АО "АВАНТАЖ СЕРИС"</t>
  </si>
  <si>
    <t>(47234) 4-52-88</t>
  </si>
  <si>
    <t>Мастерская ИП Белозерских С.В.</t>
  </si>
  <si>
    <t>8.00-17.30</t>
  </si>
  <si>
    <t>Белозерских Сергей Валентинович</t>
  </si>
  <si>
    <t>920-565-48-39</t>
  </si>
  <si>
    <t>Мастерская ИП Бойко Г.В.</t>
  </si>
  <si>
    <t>г. Алексеевка, ул. Слободская,2а</t>
  </si>
  <si>
    <t>6,9</t>
  </si>
  <si>
    <t>Бойко Галина Владимировна</t>
  </si>
  <si>
    <t>8-951-154-56-66</t>
  </si>
  <si>
    <t>Мастерская АО "АВАНТАЖ-СЕРВИС"</t>
  </si>
  <si>
    <t>Мастерская ИП Юдиной Л.Н.</t>
  </si>
  <si>
    <t>г. Алексеевка, ул. Некрасова, 106</t>
  </si>
  <si>
    <t>Юдина Любовь Николаевна</t>
  </si>
  <si>
    <t>(47234) 3-20-70</t>
  </si>
  <si>
    <t>Мастерская ИП Веретенникова М.И.</t>
  </si>
  <si>
    <t>Веретенников Михаил Иванович</t>
  </si>
  <si>
    <t>(47234) 3-22-78</t>
  </si>
  <si>
    <t>Мастерская ИП Евдомащенко Т.В.</t>
  </si>
  <si>
    <t>Евдомащенко Татьяна Викторовна</t>
  </si>
  <si>
    <t>(47234) 4-60-16</t>
  </si>
  <si>
    <t>Мастерская «Моя прелесть» ИП Савченко А.А.</t>
  </si>
  <si>
    <t>г. Алексеевка, пл. Победы, 31</t>
  </si>
  <si>
    <t>Савченко Алексей Алексеевич</t>
  </si>
  <si>
    <t>915-526-79-24</t>
  </si>
  <si>
    <t>Мастерская ИП Сапроновой Т.Л.</t>
  </si>
  <si>
    <t>г. Алексеевка, ул. Победы, 55</t>
  </si>
  <si>
    <t>Сапронова Татьяна Леонидовна</t>
  </si>
  <si>
    <t>910-322-06-29</t>
  </si>
  <si>
    <t>Изготовление и ремонт мебели</t>
  </si>
  <si>
    <t>Мастерская ИП Ачкасова Р.В.</t>
  </si>
  <si>
    <t>г. Алексеевка, пер. Крупской 15</t>
  </si>
  <si>
    <t>Ачкасов Руслан Вячеславович</t>
  </si>
  <si>
    <t>8-905-172-29-09 </t>
  </si>
  <si>
    <t>Мастерская «Мебель у Грачева» ИП Грачева С.А. </t>
  </si>
  <si>
    <t>г. Алексеевка, пер. Народный, 40 «а»</t>
  </si>
  <si>
    <t>Грачев Сергей Анатольевич</t>
  </si>
  <si>
    <t>905-676-89-09</t>
  </si>
  <si>
    <t>Мастерская ИП Погорелов Владимир Иванович</t>
  </si>
  <si>
    <t>г. Алексеевка, пл. Победы, 7</t>
  </si>
  <si>
    <t>Погорелов Владимир Иванович</t>
  </si>
  <si>
    <t>920-569-74-34</t>
  </si>
  <si>
    <t>Химическая чистка и крашение, услуги прачесных</t>
  </si>
  <si>
    <t>Химчистка ООО "Фея"</t>
  </si>
  <si>
    <t>г. Алексеевка, ул. Маяковского, 138</t>
  </si>
  <si>
    <t>Дзахмышева Зоя Васильевна</t>
  </si>
  <si>
    <t>(47234) 3-23-44</t>
  </si>
  <si>
    <t>Ремонт и строительство жилья и других построек </t>
  </si>
  <si>
    <t>Студия натяжных потолков ИП Филипченко Н. С.</t>
  </si>
  <si>
    <t>г. Алексеевка, ул. Революционная, 32 г</t>
  </si>
  <si>
    <t>Филипченко Николай Сергеевич</t>
  </si>
  <si>
    <t> - </t>
  </si>
  <si>
    <t>Техническое обслуживание и ремонт транспортных средств, машин и оборудования</t>
  </si>
  <si>
    <t>Мастерская ИП Белых В.Н.</t>
  </si>
  <si>
    <t>Алексеевский район, с. Иловка</t>
  </si>
  <si>
    <t>8.00-19.00</t>
  </si>
  <si>
    <t>Белых Владимир Николаевич</t>
  </si>
  <si>
    <t>(47234) 7-24-44</t>
  </si>
  <si>
    <t>Мастерская ИП Веретенникова Е.А.</t>
  </si>
  <si>
    <t>г. Алексеевка,ул. Пушкина,47«а»</t>
  </si>
  <si>
    <t>Веретенников Евгений Анатольевич</t>
  </si>
  <si>
    <t>(47234) 4-50-08</t>
  </si>
  <si>
    <t>Мастерская ИП Забара В.П.</t>
  </si>
  <si>
    <t>г. Алексеевка, ул. Молодежная, 35</t>
  </si>
  <si>
    <t>Забара Виктор Петрович</t>
  </si>
  <si>
    <t>920-208-86-03</t>
  </si>
  <si>
    <t>Мастерская ИП Калашникова В.М.</t>
  </si>
  <si>
    <t>г. Алексеевка,ул. П. Ющенко</t>
  </si>
  <si>
    <t>8.00-22.00</t>
  </si>
  <si>
    <t>Калашников Виктор Михайлович</t>
  </si>
  <si>
    <t>920-574-78-80</t>
  </si>
  <si>
    <t>Мастерская ИП Орехова А.Ф.</t>
  </si>
  <si>
    <t>г. Алексеевка, ГСК «Коммунальщик»</t>
  </si>
  <si>
    <t>Орехов Александр Филимонович</t>
  </si>
  <si>
    <t>905-676-35-90</t>
  </si>
  <si>
    <t>Техническое обслживание и ремонт автотранспотрных средств ИП Попов Василий Тереньтевич</t>
  </si>
  <si>
    <t>г. Алексеевка, ул. Пролетарская, 33</t>
  </si>
  <si>
    <t>г. Алексеевка, ул. Заводская, д.16</t>
  </si>
  <si>
    <t>Попов Василий Тереньтевич</t>
  </si>
  <si>
    <t>8-4722-43-11-81</t>
  </si>
  <si>
    <t>Мастерская ИП Сенина Ю.В.</t>
  </si>
  <si>
    <t>г. Алексеевка, ул. Мелиоративная, 13 «б»</t>
  </si>
  <si>
    <t>Сенин Юрий Васильевич</t>
  </si>
  <si>
    <t>920-575-56-56</t>
  </si>
  <si>
    <t>Станция технического обслуживания ООО "Мир Авто"</t>
  </si>
  <si>
    <t>г. Алексеевка, ул. Мостовая, 10 «а»</t>
  </si>
  <si>
    <t>г. Алексеевка, ул. Мостовая,10«а»</t>
  </si>
  <si>
    <t>256,6</t>
  </si>
  <si>
    <t>Хорошилов Александр Анатольевич</t>
  </si>
  <si>
    <t>(47234) 3-13-42</t>
  </si>
  <si>
    <t>Мастерская ИП Чеботарева В.В.</t>
  </si>
  <si>
    <t>г. Алексеевка, пер. Острогожский</t>
  </si>
  <si>
    <t>41</t>
  </si>
  <si>
    <t>Чеботарев Владимир Викторович</t>
  </si>
  <si>
    <t>(47234) 3-34-61</t>
  </si>
  <si>
    <t>Станция технического обслуживания ИП Ивашиненко Г.В.</t>
  </si>
  <si>
    <t>г. Алексеевка, ул. Комсомольская, 60</t>
  </si>
  <si>
    <t>8.30-18.00</t>
  </si>
  <si>
    <t>Ивашиненко Галина Викторовна</t>
  </si>
  <si>
    <t>8-920-584-07-85</t>
  </si>
  <si>
    <t>Автомойка ИП Богданова А.М.</t>
  </si>
  <si>
    <t>г. Алексеевка, 166км Белгород-Павловск (АЗК)</t>
  </si>
  <si>
    <t>Богданов Алексей Михайлович</t>
  </si>
  <si>
    <t>8-915-525-00-46</t>
  </si>
  <si>
    <t>Автомойка ИП Калашникова А.М.</t>
  </si>
  <si>
    <t>г. Алексеевка, ул. П. Ющенко, 126</t>
  </si>
  <si>
    <t>Калашников Александр Михайлович</t>
  </si>
  <si>
    <t>905-672-58-81</t>
  </si>
  <si>
    <t>Автомойка ИП Рыжих С.И.</t>
  </si>
  <si>
    <t>г. Алексеевка, II пер. Кирова, 32</t>
  </si>
  <si>
    <t>Рыжих Сергей Иванович</t>
  </si>
  <si>
    <t>(47234) 3-11-80</t>
  </si>
  <si>
    <t>Автомойка ИП Сапелкина В.В.</t>
  </si>
  <si>
    <t>г. Алексеевка, пер. Южный, 17 «а»</t>
  </si>
  <si>
    <t>Сапелкин Василий Васильевич</t>
  </si>
  <si>
    <t>915-568-50-99</t>
  </si>
  <si>
    <t>Автомойка ИП Страуме В.Я.</t>
  </si>
  <si>
    <t>Страуме Виктор Янисович</t>
  </si>
  <si>
    <t>Автомойка ИП Юдиной Л.Н.</t>
  </si>
  <si>
    <t>Автомойка ИП  Лиховид Н. Н.</t>
  </si>
  <si>
    <t>г. Алексеевка, ул. Производственная, 3"а"</t>
  </si>
  <si>
    <t>Лиховид Наталья Николаевна</t>
  </si>
  <si>
    <t>8-910-220-44-47</t>
  </si>
  <si>
    <t>Автомойка самообслуживания ИП Полторабатько А. Н.</t>
  </si>
  <si>
    <t>г. Алексеевка, пер. Южный, 21"б"</t>
  </si>
  <si>
    <t>Полторабатько Александр Николаевич</t>
  </si>
  <si>
    <t>8-910-362-41-61</t>
  </si>
  <si>
    <t>Мастерская ИП Алейникова В.В.</t>
  </si>
  <si>
    <t>г. Алексеевка, ул. Ст. Большевиков</t>
  </si>
  <si>
    <t>8.00-21.00</t>
  </si>
  <si>
    <t>Алейников Владимир Васильевич</t>
  </si>
  <si>
    <t>г. Алексеевка, пер. Острогожский, 11</t>
  </si>
  <si>
    <t>920-570-53-80</t>
  </si>
  <si>
    <t>Мастерская ИП Богданова А.М.</t>
  </si>
  <si>
    <t>г. Алексеевка, 166 км автодороги Белгород-Павловск (АЗК)</t>
  </si>
  <si>
    <t>Мастерская ИП Левада Л.Н.</t>
  </si>
  <si>
    <t>г. Алексеевка, ул. Республиканская,73</t>
  </si>
  <si>
    <t>Левада Леонид Николаевич</t>
  </si>
  <si>
    <t>905-672-12-42</t>
  </si>
  <si>
    <t>Мастерская ИП Рыжих С.И.</t>
  </si>
  <si>
    <t>Мастерская ИП Сапеликна В.В.</t>
  </si>
  <si>
    <t>915-568-50-88</t>
  </si>
  <si>
    <t>Мастерская "РемЗона" ИП Куликова Н. Н.</t>
  </si>
  <si>
    <t>г. Алексеевка, пер. 1-й Народный, 40 «а»</t>
  </si>
  <si>
    <t>Куликов Николай Николаевич</t>
  </si>
  <si>
    <t>8-920-569-70-78</t>
  </si>
  <si>
    <t>Автомобильная стоянка ИП Левада Н.Г.</t>
  </si>
  <si>
    <t>г. Алексеевка, ул. Республиканская, 73</t>
  </si>
  <si>
    <t>Левада Наталья Георгиевна</t>
  </si>
  <si>
    <t>952-439-97-63</t>
  </si>
  <si>
    <t>76</t>
  </si>
  <si>
    <t>Услуги фотоателье и фото- и кинолабораторий, транспортно-экспедиторские услуги</t>
  </si>
  <si>
    <t>Фотостудия «Vakalo.ru» ИП Вакало А.Ю.</t>
  </si>
  <si>
    <t>г. Алексеевка, ул. Гагарина, 11</t>
  </si>
  <si>
    <t>Вакало Александр Юрьевич</t>
  </si>
  <si>
    <t>920-561-08-59</t>
  </si>
  <si>
    <t>Фотография «Фотосервис»  ИП Бурцева А.В.,  ИП Исакова С.Н.</t>
  </si>
  <si>
    <t>г. Алексеевка, ул. Гагарина, 8</t>
  </si>
  <si>
    <t>Исаков Сергей Николаевич, Бурцев Александр Викторович</t>
  </si>
  <si>
    <t>(47234) 3-50-55</t>
  </si>
  <si>
    <t>Фотография ИП Карпенко А.Г.</t>
  </si>
  <si>
    <t>Карпенко Александр Геннадьевич</t>
  </si>
  <si>
    <t>(47234) 3-14-64</t>
  </si>
  <si>
    <t>Фотостудия ИП Хорошевский М. С.</t>
  </si>
  <si>
    <t>г. Алексеевка, ул. Ст Большевиков, 23</t>
  </si>
  <si>
    <t>Хорошевский Максим Сергеевич</t>
  </si>
  <si>
    <t>8-999-700-53-85</t>
  </si>
  <si>
    <t>Услуги бань, душевых и саун.</t>
  </si>
  <si>
    <t>Баня ИП Карих Е.В.</t>
  </si>
  <si>
    <t>Алексеевский р-н, с. Подсереднее, ул. Ольминского, 94</t>
  </si>
  <si>
    <t>11.00–24.00</t>
  </si>
  <si>
    <t>Карих Екатерина Васильевна</t>
  </si>
  <si>
    <t>Баня «Русская Баня» ИП Усенковой Ж.К.</t>
  </si>
  <si>
    <t>г. Алексеевка, ул. П. Ющенко, 6/2</t>
  </si>
  <si>
    <t>Усенкова Жанна Константиновна</t>
  </si>
  <si>
    <t>(47234) 4-44-91, 951-158-87-15</t>
  </si>
  <si>
    <t>Баня ООО "Дельфин"</t>
  </si>
  <si>
    <t>г. Алексеевка, ул. Победы, 27</t>
  </si>
  <si>
    <t>ср.,чт.-14.00-20.00;пт.12.00-21.00,сб.11.00-21.00,вск.-11.00-20.00</t>
  </si>
  <si>
    <t>Коновалова Ирина Викторовна</t>
  </si>
  <si>
    <t>+7 (47234) 3-51-30</t>
  </si>
  <si>
    <t>Парикмахерские и косметические услуги</t>
  </si>
  <si>
    <t>Парикмахерская "Наш стиль" ИП Абросимова А.Т.</t>
  </si>
  <si>
    <t>г. Алексеевка, ул. В. Собины, 4</t>
  </si>
  <si>
    <t>Абросимов Александр Тимофеевич</t>
  </si>
  <si>
    <t>(47234) 4-64-03</t>
  </si>
  <si>
    <t>Парикмахерская "Кармен" ИП Анохиной Ж.Н.</t>
  </si>
  <si>
    <t>г. Алексеевка, ул. Мостовая, 83</t>
  </si>
  <si>
    <t> Анохина Жанна Николаевна</t>
  </si>
  <si>
    <t>951-134-99-29</t>
  </si>
  <si>
    <t>Парикмахерская «Багира» ИП Багировой А.В.</t>
  </si>
  <si>
    <t>г. Алексеевка, ул. Слободская, 41</t>
  </si>
  <si>
    <t>Багирова Анна Владимировна</t>
  </si>
  <si>
    <t>904-085-11-31</t>
  </si>
  <si>
    <t>Маникюрный кабинет ИП Богдановой И.С.</t>
  </si>
  <si>
    <t>г. Алексеевка, 2- пер Мостовой Сбер</t>
  </si>
  <si>
    <t>9.00-15.00</t>
  </si>
  <si>
    <t>Богданова Ирина Сергеевна</t>
  </si>
  <si>
    <t>8-920-567-45-19</t>
  </si>
  <si>
    <t>Парикмахерская «Этуаль» ИП Боладуриной Е.М.</t>
  </si>
  <si>
    <t>г. Алексеевка, ул. Республиканская, 82</t>
  </si>
  <si>
    <t>Боладурина Елена Михайловна</t>
  </si>
  <si>
    <t>910-366-34-34</t>
  </si>
  <si>
    <t>Парикмахерская "Юлия" ИП Боровенской Ю.И.</t>
  </si>
  <si>
    <t>Боровенская Юлия Ивановна</t>
  </si>
  <si>
    <t>906-600-06-44</t>
  </si>
  <si>
    <t>Салон красоты «Афродита» ИП Гиркина Е.Н.</t>
  </si>
  <si>
    <t>Гиркин Евгений Николаевич</t>
  </si>
  <si>
    <t>(47234) 4-44-77</t>
  </si>
  <si>
    <t>Салон красоты "Абрикос" ИП Дикаревой Р.Н.</t>
  </si>
  <si>
    <t>г. Алексеевка, ул. Победы, 53 "а"</t>
  </si>
  <si>
    <t>Дикарева Раиса Николаевна</t>
  </si>
  <si>
    <t>8-951-676-38-14</t>
  </si>
  <si>
    <t>Салон красоты "Виктории Гайворонской"</t>
  </si>
  <si>
    <t>г. Алексеевка, ул. Некрасова, 88</t>
  </si>
  <si>
    <t>Гайворонский Сергей Александрович</t>
  </si>
  <si>
    <t>8-920-592-23-99</t>
  </si>
  <si>
    <t>Салон Studio "Empire", ИП Усатова Кристина Сергеевна</t>
  </si>
  <si>
    <t>г. Алексеевка, ул. Ст. Большевиков, 23</t>
  </si>
  <si>
    <t>Усатова Кристина Сергеевна</t>
  </si>
  <si>
    <t>8-950-714-48-99</t>
  </si>
  <si>
    <t>Студия красотыИП Зубковой А. Г.</t>
  </si>
  <si>
    <t>г. Алексеевка, ул. Победы, 53А</t>
  </si>
  <si>
    <t>Зубкова Алена Геннадьевна</t>
  </si>
  <si>
    <t>8-908-786-47-96</t>
  </si>
  <si>
    <t>Парикмахерская «Москва» ИП Дьяченко А.П.</t>
  </si>
  <si>
    <t>г. Алексеевка, ул. Мостовая, 78/3</t>
  </si>
  <si>
    <t>Дьяченко Александр Петрович</t>
  </si>
  <si>
    <t>8-920-589-09-48</t>
  </si>
  <si>
    <t>Парикмахерская "Париж" ИП Дьяченко Н.Н.</t>
  </si>
  <si>
    <t>г. Алексеевка, ул. Мостовая, 32</t>
  </si>
  <si>
    <t>Дьяченко Наталья Николаевна</t>
  </si>
  <si>
    <t>8-910-363-52-13</t>
  </si>
  <si>
    <t>Салон «Арт - студия ЕВА» ИП Евдокимовой А.И.</t>
  </si>
  <si>
    <t>г. Алексеевка, ул. Ст. Большевиков,5</t>
  </si>
  <si>
    <t>Евдокимова Алла Ивановна</t>
  </si>
  <si>
    <t>920-560-78-22</t>
  </si>
  <si>
    <t>Парикмахерская «Фея» ИП Ерыгиной Е.В.</t>
  </si>
  <si>
    <t>г. Алексеевка, ул. Пушкина, 64</t>
  </si>
  <si>
    <t>Ерыгина Елена Васильевна</t>
  </si>
  <si>
    <t>(47234) 4-42-84</t>
  </si>
  <si>
    <t>Парикмахерская «Чародейка» ИП Кисленко Н.И.</t>
  </si>
  <si>
    <t>г. Алексеевка, пл. Победы, 7 «а»</t>
  </si>
  <si>
    <t>Кисленко Надежда Ивановна</t>
  </si>
  <si>
    <t>8-905-675-42-86,(47234) 3-46-53</t>
  </si>
  <si>
    <t>г. Алексеевка, ул. Мостовая, 3</t>
  </si>
  <si>
    <t>Парикмахерская «Монро» ИП Саламахина В. М.</t>
  </si>
  <si>
    <t>Саламахин Владимир Михайлович</t>
  </si>
  <si>
    <t>(47234) 4-59-53</t>
  </si>
  <si>
    <t>Парикмахерская «Силуэт» ИП Кудинова В.Д.</t>
  </si>
  <si>
    <t>г. Алексеевка, ул. Маяковского, 94</t>
  </si>
  <si>
    <t>Кудинов Валерий Дмитриевич</t>
  </si>
  <si>
    <t>Парикмахерская ИП Кузнецовой В.В.</t>
  </si>
  <si>
    <t>Кузнецова Варвара Васильевна</t>
  </si>
  <si>
    <t>(47234) 3-31-66</t>
  </si>
  <si>
    <t>Парикмахерская «Exlusive» ИП Куликова Р.А.</t>
  </si>
  <si>
    <t>г. Алексеевка, ул. Победы, 45</t>
  </si>
  <si>
    <t>Куликов Руслан Александрович</t>
  </si>
  <si>
    <t>904-083-73-73</t>
  </si>
  <si>
    <t>Парикмахерская ИП Ливада А.О.</t>
  </si>
  <si>
    <t>г. Алексеевка, ул. Победы, 63</t>
  </si>
  <si>
    <t>Ливада Анастасия Олеговна</t>
  </si>
  <si>
    <t>8-904-082-66-70</t>
  </si>
  <si>
    <t>Парикмахерская "Чародейка" ИП Кисленко Н.И.</t>
  </si>
  <si>
    <t>г. Алексеевка, ул. П.Ющенко, 60 "а"</t>
  </si>
  <si>
    <t>Салон крастоы ИП Литовкиной А.А.</t>
  </si>
  <si>
    <t>г. Алексеевка, ул. Пролетарская, 11а</t>
  </si>
  <si>
    <t>Литовкина Аксана Арутюновна</t>
  </si>
  <si>
    <t>8-950-716-86-66</t>
  </si>
  <si>
    <t>Маникюрный кабинет ИП Гвоздева Л. А.</t>
  </si>
  <si>
    <t>г. Алексеевка, ул. Победы, д. 63</t>
  </si>
  <si>
    <t>Гвоздева Лариса Алексеевна</t>
  </si>
  <si>
    <t>8-962-307-77-07</t>
  </si>
  <si>
    <t>Парикмахерская «Ваш каприз» ИП Меженской Н.Н.</t>
  </si>
  <si>
    <t>Меженская Наталья Николаевна</t>
  </si>
  <si>
    <t>(47234) 3-27-56</t>
  </si>
  <si>
    <t>Парикмахерская «Ярославна» ИП Михальчук В.Я.</t>
  </si>
  <si>
    <t>г. Алексеевка, ул. Маяковского, 117/1</t>
  </si>
  <si>
    <t>Михальчук Василина Ярославовна</t>
  </si>
  <si>
    <t>(47234) 3-51-56</t>
  </si>
  <si>
    <t>Парикмахерская ИП Носовец Д.А.</t>
  </si>
  <si>
    <t>Носовец Дарья Александровна</t>
  </si>
  <si>
    <t>8-920-573-55-15</t>
  </si>
  <si>
    <t>Парикмахерская «Киндер» ИП Галицина И.В.</t>
  </si>
  <si>
    <t>г. Алексеевка, пл. Победы, 31 оф.1</t>
  </si>
  <si>
    <t>Галицин Иван Васильевич</t>
  </si>
  <si>
    <t>910-326-69-41</t>
  </si>
  <si>
    <t>Парикмахерская «Элен» ИП Мощенского С.А.</t>
  </si>
  <si>
    <t>г. Алексеевка, ул. Мостовая, 95</t>
  </si>
  <si>
    <t>9.30-18.00</t>
  </si>
  <si>
    <t>Мощёнский Сергей Алексеевич</t>
  </si>
  <si>
    <t>(47234) 4-64-59</t>
  </si>
  <si>
    <t>Косметический кабинет ИП Науменко Ю.Ж.</t>
  </si>
  <si>
    <t>Науменко Юлия Жоржевна</t>
  </si>
  <si>
    <t>8-952-425-83-81</t>
  </si>
  <si>
    <t>Парикмахерская  «Диана» ИП Набоевой Т.М.</t>
  </si>
  <si>
    <t>г. Алексеевка, ул. Мостовая, 20 «а»</t>
  </si>
  <si>
    <t>Набоева Тамара Михайловна</t>
  </si>
  <si>
    <t>(47234) 4-42-01, 8-915-578-51-15</t>
  </si>
  <si>
    <t>Парикмахерская «АРТ - студия CREATIV» ИП Первых В.И.</t>
  </si>
  <si>
    <t>г. Алексеевка, ул. Ст. Разина, 6А</t>
  </si>
  <si>
    <t> Первых Владимир Иванович</t>
  </si>
  <si>
    <t>951-137-28-65</t>
  </si>
  <si>
    <t>Парикмахерская «Имидж» ИП Присной С.Н., ИП Щербаковой Е.И.</t>
  </si>
  <si>
    <t>г. Алексеевка, пер. Сазонова, 6</t>
  </si>
  <si>
    <t>Присная Светлана Николаевна</t>
  </si>
  <si>
    <t>(47234) 3-45-27</t>
  </si>
  <si>
    <t>Парикмахерская ИП Скидченко Н.Н.</t>
  </si>
  <si>
    <t>г. Алексеевка, ул. Пушкина, 43</t>
  </si>
  <si>
    <t>Скидченко Наталья Николаевна</t>
  </si>
  <si>
    <t>904-096-61-77</t>
  </si>
  <si>
    <t>Парикмахерская ООО "Фарма"</t>
  </si>
  <si>
    <t>г. Алексеевка, ул. Комсомольская, 58а</t>
  </si>
  <si>
    <t>г. Алексеевка, ул. Комсомольская,58а</t>
  </si>
  <si>
    <t>Стадникова Нина Митрофановна</t>
  </si>
  <si>
    <t>(47234) 4-62-36</t>
  </si>
  <si>
    <t>Парикмахерская ИП Старокожева Марина Ивановна, ИП Лимарь Галина Бекировна, ИП Конарева Татьяна </t>
  </si>
  <si>
    <t>Старокожева Марина Ивановна, Лимарь Галина Бекировна, Конарева Татьяна Владимировна</t>
  </si>
  <si>
    <t>904-085-83-33</t>
  </si>
  <si>
    <t>Парикмахерская «HAIRS» ИП Столяровой О.А.</t>
  </si>
  <si>
    <t>г. Алексеевка, ул. Кирова, 48</t>
  </si>
  <si>
    <t>Столярова Ольга Алексеевна</t>
  </si>
  <si>
    <t>(47234) 4-40-11</t>
  </si>
  <si>
    <t>Салон красоты «Beautiful Life» ИП Шапошник Л.П.</t>
  </si>
  <si>
    <t>г. Алексеевка,ул. Плеханова, 3</t>
  </si>
  <si>
    <t>Шапошник Любовь Павловна</t>
  </si>
  <si>
    <t>(47234) 3-55-31</t>
  </si>
  <si>
    <t>Парикмахерская МУП "АВАНТАЖ СЕРВИС"</t>
  </si>
  <si>
    <t>г. Алексеевка, ул. Победы, 67  </t>
  </si>
  <si>
    <t>г. Алексеевка,  ул. Победы, 67</t>
  </si>
  <si>
    <t>Парикмахерская «Шарм» ИП Шарун Т.А., ИП Дорошенко Г.И., ИП Шередека Е.В.</t>
  </si>
  <si>
    <t>г. Алексеевка, ул. Мостовая, 86</t>
  </si>
  <si>
    <t>10.00-16.00</t>
  </si>
  <si>
    <t>Шарун Татьяна Александровна, Дорошенко Галина Ивановна,</t>
  </si>
  <si>
    <t>905-676-88-80 </t>
  </si>
  <si>
    <t>Парикмахерская ИП Яровой Е.Н.</t>
  </si>
  <si>
    <t>г. Алексеевка, ул. Фрунзе, 1</t>
  </si>
  <si>
    <t>Яровая Елена Николаевна</t>
  </si>
  <si>
    <t>(47234) 3-55-09</t>
  </si>
  <si>
    <t>Парикмахерская "Персона" ИП Бабенковой Н.А.</t>
  </si>
  <si>
    <t>г. Алексеевка, ул. Некрасова, 70</t>
  </si>
  <si>
    <t>Бабенкова Наталья Анатольевна</t>
  </si>
  <si>
    <t>8-919-433-67-35</t>
  </si>
  <si>
    <t>Ногтевой сервис  «Комплимент» ИП Кузнецовой И.С.</t>
  </si>
  <si>
    <t>Бирюкова Инна Сергеевна</t>
  </si>
  <si>
    <t>Ногтевой сервис "Nail студия" ИП Сидельниковой О. Н.</t>
  </si>
  <si>
    <t>г. Алексеевка, 1-й пер. Мостовой 5</t>
  </si>
  <si>
    <t>Сидельникова Ольга Николаевна</t>
  </si>
  <si>
    <t>8-920-586-90-85</t>
  </si>
  <si>
    <t>Косметический салон «Меланж» ИП Смоляковой Л.И.</t>
  </si>
  <si>
    <t>г. Алексеевка, ул. Победы, 53 «а»</t>
  </si>
  <si>
    <t>Смолякова Любовь Ивановна</t>
  </si>
  <si>
    <t>8-951-139-56-46</t>
  </si>
  <si>
    <t>Косметический кабинет ИП Рыбалко Е.В.</t>
  </si>
  <si>
    <t>Рыбалко Елена Владимировна</t>
  </si>
  <si>
    <t>8-920-582-04-43</t>
  </si>
  <si>
    <t>Косметический кабинет ИП Клюева М. Н.</t>
  </si>
  <si>
    <t>Клюева Марина Николаевна</t>
  </si>
  <si>
    <t>8-920-587-71-83</t>
  </si>
  <si>
    <t>Студия красоты "Оранжевое солнце" ИП Орлова И. Ф.</t>
  </si>
  <si>
    <t>г. Алексееевка, 1 пер. Мостовой, 2</t>
  </si>
  <si>
    <t>Орлова Ирина Федоровна</t>
  </si>
  <si>
    <t>8-951-144-31-07</t>
  </si>
  <si>
    <t>Студия преображения "КрасиваЯ" ИП Бондарева И. Ю.</t>
  </si>
  <si>
    <t>г. Алексеевка, 1 пер. Мостовой, 2</t>
  </si>
  <si>
    <t>Бондарева Ирина Юрьевна</t>
  </si>
  <si>
    <t>8-904-083-35-58</t>
  </si>
  <si>
    <t>Парикмахерская "Contrast" ИП Скоробогатько Я. В.</t>
  </si>
  <si>
    <t>г. Алексеевка, ул. Пушкина, 36</t>
  </si>
  <si>
    <t>Скоробогатько Яна Вячеславовна</t>
  </si>
  <si>
    <t>8-952-422-69-91</t>
  </si>
  <si>
    <t>Парикмахерская "Идеал" ИП Мощенская Л. Н., ИП Перепелица Ю. С.</t>
  </si>
  <si>
    <t>г. Алексеевка, ул. Никольская, 8</t>
  </si>
  <si>
    <t>Мощенская Лилия Николаевна, Перепелица Юлия Сергеевна</t>
  </si>
  <si>
    <t>8-951-157-94-52</t>
  </si>
  <si>
    <t>Парикмахерская "Гламур" ИП Божко А. С.</t>
  </si>
  <si>
    <t>г. Алексеевка, ул. Мостовая, 35</t>
  </si>
  <si>
    <t>Божко Анна Сергеевна</t>
  </si>
  <si>
    <t>8-952-437-66-45</t>
  </si>
  <si>
    <t>Парикмахерская "Ривьера" ИП Савицких И. И., ИП Лисовенко Н. А.</t>
  </si>
  <si>
    <t>г. Алексеевка, ул. Республиканская, 78</t>
  </si>
  <si>
    <t>10.00 - 18.00</t>
  </si>
  <si>
    <t>Савицких Инга Ивановна,   Лисовенко Наталья Андреевна</t>
  </si>
  <si>
    <t>8-906-566-73-85; 8-920-564-20-55</t>
  </si>
  <si>
    <t>Парикмахерская ИП Швакова Н. Н.</t>
  </si>
  <si>
    <t>г. Алексеевка,  ул. Ст. Большевиков, 23</t>
  </si>
  <si>
    <t>Швакова Наталья Николаевна</t>
  </si>
  <si>
    <t>8-950-716-88-29</t>
  </si>
  <si>
    <t>Парикмахерская "Центр-Стиль"</t>
  </si>
  <si>
    <t>г. Алексеевка, Победы, 65</t>
  </si>
  <si>
    <t>Жигулина Юлия Сергеевна, Ушакова Татьяна Васильевна</t>
  </si>
  <si>
    <t>8-904-534-02-56</t>
  </si>
  <si>
    <t>Студия "Ева", ИП Слюсарева Инна Валерьевна</t>
  </si>
  <si>
    <t>г. Алексеевка, ул. Ст. Большевиков, 5</t>
  </si>
  <si>
    <t>9:00-19:00 (Будни), 9:00-14:00 (Суббота)</t>
  </si>
  <si>
    <t>Слюсарева Инна Валерьевна</t>
  </si>
  <si>
    <t>8-930-008-05-53</t>
  </si>
  <si>
    <t>Парикмахерская «Профи» ИП Кобзарь М.Н.</t>
  </si>
  <si>
    <t>г. Алексеевка, ул. Плеханова, 8</t>
  </si>
  <si>
    <t> Кобзарь Марина Николаевна</t>
  </si>
  <si>
    <t>8-910-326-69-41</t>
  </si>
  <si>
    <t>Парикмахерская «Калипсо» ИП Христенко И. Г.</t>
  </si>
  <si>
    <t>г. Алексеевка, ул. Ст. Разина, 3</t>
  </si>
  <si>
    <t>10,00-18,00</t>
  </si>
  <si>
    <t>Христенко Ирина Геннадьевна</t>
  </si>
  <si>
    <t>8-951-145-78-44</t>
  </si>
  <si>
    <t>Студия красоты            ИП Костенникова Ю.Н.</t>
  </si>
  <si>
    <t>г.Алексеевка, ул.Мостовая,76а</t>
  </si>
  <si>
    <t>Костенникова Юлия Николаевна</t>
  </si>
  <si>
    <t>8-920-586-90-00</t>
  </si>
  <si>
    <t>Услуги предприятий по прокату</t>
  </si>
  <si>
    <t>Свадебный салон «Вдохновение» ИП Польшинской А.В.</t>
  </si>
  <si>
    <t>Польшинская Антонина Викторовна</t>
  </si>
  <si>
    <t>Студия праздника «Мадонна» ИП Щербак Л.В.</t>
  </si>
  <si>
    <t> Щербак Л. В.</t>
  </si>
  <si>
    <t>8-910-367-55-33</t>
  </si>
  <si>
    <t>Ритуальные, обрядовые услуги</t>
  </si>
  <si>
    <t>Мастерская ИП Герасимовой Ж.Г.</t>
  </si>
  <si>
    <t>г. Алексеевка, ул. Мостовая, 20а</t>
  </si>
  <si>
    <t>Герасимова Жанна Григорьевна</t>
  </si>
  <si>
    <t>905-172-44-88; 904-081-54-12</t>
  </si>
  <si>
    <t>Салон «Память» ИП Путилова В.А.</t>
  </si>
  <si>
    <t>г. Алексеевка, ул. Скоробогатько, 63</t>
  </si>
  <si>
    <t>Путилов Вадим Александрович</t>
  </si>
  <si>
    <t>(47234) 4-53-18</t>
  </si>
  <si>
    <t>Ритуал ИП Бочкарева Валентина Ивановна</t>
  </si>
  <si>
    <t>г. Алексеевка, ул. Мостовая, д.72</t>
  </si>
  <si>
    <t>8:00-18:00</t>
  </si>
  <si>
    <t>Бочкарева Валентина Ивановна</t>
  </si>
  <si>
    <t>8-472-344-50-93</t>
  </si>
  <si>
    <t>Прочие услуги</t>
  </si>
  <si>
    <t>Салон «АРМ-Декларант» ИП Ковалевой Т.С.</t>
  </si>
  <si>
    <t>г. Алексеевка,  I пер. Мостовой, 9 «а»</t>
  </si>
  <si>
    <t>Ковалева Татьяна Сергеевна</t>
  </si>
  <si>
    <t>(47234) 4-62-68, 8-910-324-83-34</t>
  </si>
  <si>
    <t>Салон по оказанию печатных услуг «Копир» ИП Рыбенко В.Н.</t>
  </si>
  <si>
    <t>г. Алексеевка, ул. Гагарина, 5/1</t>
  </si>
  <si>
    <t>Рыбенко Валентина Николаевна</t>
  </si>
  <si>
    <t>(47234) 3-21-24</t>
  </si>
  <si>
    <t>VR  Club</t>
  </si>
  <si>
    <t>г. Алексеевка, пер. Каштановый, 6</t>
  </si>
  <si>
    <t>г. Алексеевка, ул. Победы, д. 51 Б</t>
  </si>
  <si>
    <t>11:00-21:00</t>
  </si>
  <si>
    <t>Выскребенцева Татьяна Владимировна</t>
  </si>
  <si>
    <t>8-952-421-75-75</t>
  </si>
  <si>
    <t>ИП Набокова Ирина Владимировна</t>
  </si>
  <si>
    <t>г. Алексеевка, ул. Победы, д. 53 А</t>
  </si>
  <si>
    <t>Набокова Ирина Владимировна</t>
  </si>
  <si>
    <t>8-952-436-95-78</t>
  </si>
  <si>
    <t>ИТОГО по району:</t>
  </si>
  <si>
    <t>321</t>
  </si>
  <si>
    <t>Исполнитель Яковенко Станислав Михайлович</t>
  </si>
  <si>
    <t>Контактный телефон 8(4723)43-00-72</t>
  </si>
  <si>
    <t>Заместитель главы администрации Алексеевского городского округа, председатель комитета экономического развития, финансов и бюджетной политики</t>
  </si>
  <si>
    <t xml:space="preserve">Дислокация предприятий  бытового обслуживания на территории  Алексеевского городского округа  по состоянию на 1 января 2025 года                                                                                   </t>
  </si>
  <si>
    <t>Мастерская ИП Гайсин А.В.</t>
  </si>
  <si>
    <t>Самозанятый           Маркосян С.В.</t>
  </si>
  <si>
    <t> Маркосян Самвел Вячеславович</t>
  </si>
  <si>
    <t>903-887-77-41</t>
  </si>
  <si>
    <t>Мастерская "Галина" самозанятая Акопян Г.Н.</t>
  </si>
  <si>
    <t>(47234) 3-06-90,        8-920-576-44-85</t>
  </si>
  <si>
    <t>самозанятая Ищенко Е.А. швейная мастерская "Бусинка"</t>
  </si>
  <si>
    <t>г. Алексеевка, ул. Юбилейная 11В</t>
  </si>
  <si>
    <t>Ищенко Елена Александровна</t>
  </si>
  <si>
    <t>8-920-551-09-89</t>
  </si>
  <si>
    <t>Швейная мастерская самозанятая Воротынцева Н.Б.</t>
  </si>
  <si>
    <t>Воротынцева Наталья Борисовна</t>
  </si>
  <si>
    <t>Швейная мастерская "Малахит" ИП Водяник Н.И.</t>
  </si>
  <si>
    <t>г. Алексеевка, ул.Слободская,41</t>
  </si>
  <si>
    <t>Водяник Наталья Ивановна</t>
  </si>
  <si>
    <t>8-980-388-65-75</t>
  </si>
  <si>
    <t>Швейная мастерская "Арт-текстиль"</t>
  </si>
  <si>
    <t>г.Алексеевка,2-й пер.Мостовой,7 (Семейный)</t>
  </si>
  <si>
    <t>Борона Елена Викторовна</t>
  </si>
  <si>
    <t>8-951-131-89-85</t>
  </si>
  <si>
    <t>Швейная мастерская ИП Чумаченко О.С.</t>
  </si>
  <si>
    <t>Чумаченко Ольга Сергеевна</t>
  </si>
  <si>
    <t>Швейная мастерская самозанятая Кузнецова Евгения Юрьевна</t>
  </si>
  <si>
    <t>Кузнецова Евгения Юрьевна</t>
  </si>
  <si>
    <t>Швейная мастерская ИП Литвинова Ю.П.</t>
  </si>
  <si>
    <t>г.Алексеевка, ул.Революционная,32К</t>
  </si>
  <si>
    <t>Литвинова Юлия Петровна</t>
  </si>
  <si>
    <t>8-950-715-64-33</t>
  </si>
  <si>
    <t>Швейная мастерская самозанятая Дементьева Анастасия Федоровна</t>
  </si>
  <si>
    <t>Алексеевский р-н, с.Иловка, ул.Калинина,44</t>
  </si>
  <si>
    <t>Алексеевский р-н, с.Иловка, ул.Чапаева,25</t>
  </si>
  <si>
    <t>11.00-17.00</t>
  </si>
  <si>
    <t>Дементьева Анастасия Федоровна</t>
  </si>
  <si>
    <t>8-960-621-69-24</t>
  </si>
  <si>
    <t>Швейная мастерская самозанятая Попова Наталья Владимировна</t>
  </si>
  <si>
    <t>г.Строитель, ул.Октябрьская,д.23,кв,126</t>
  </si>
  <si>
    <t>г.Алексеевка, ул.Мостовая,72</t>
  </si>
  <si>
    <t> Попова Наталья Владимировна</t>
  </si>
  <si>
    <t>8-980-385-64-89</t>
  </si>
  <si>
    <t>Швейная мастерская самозанятая Зверева Виктория Викторовна</t>
  </si>
  <si>
    <t>ИНН 312606062109</t>
  </si>
  <si>
    <t>Зверева Виктория Викторовна</t>
  </si>
  <si>
    <t>8-920-59758-42</t>
  </si>
  <si>
    <t>Мастерская по ремонту сотовых телефонов  самозанятый Тарабанов А.О.</t>
  </si>
  <si>
    <t>Тарабанов Артур Олегович</t>
  </si>
  <si>
    <t>8-910-221-15-53</t>
  </si>
  <si>
    <t>г. Алексеевка, ул. Ст.Большевиков,7</t>
  </si>
  <si>
    <t>Мастерскаясамозанятый Шконда М.В.</t>
  </si>
  <si>
    <t>Шконда Михаил Вячеславович</t>
  </si>
  <si>
    <t>Мастерская самозанятый Белозерских С.В.</t>
  </si>
  <si>
    <t>Мастерская самозанятая Бойко Г.В.</t>
  </si>
  <si>
    <t>Мастерская по изготовлению ключей самозанятый Веретенников М.И.</t>
  </si>
  <si>
    <t>Мастерская ИП Евдомащенко Т.В. (ювелирная мастерская)</t>
  </si>
  <si>
    <t>Мастерская по изготовлению ключей, самозанятый Сергеев Д.В.</t>
  </si>
  <si>
    <t>Сергеев Дмитрий Владимирович</t>
  </si>
  <si>
    <t>8-904-531-72-39</t>
  </si>
  <si>
    <t>Мастерская по ремонту компьютерной техники ООО "МегаПринт"</t>
  </si>
  <si>
    <t>г. Алексеевка, ул. Ватутина, 30/2</t>
  </si>
  <si>
    <t>г. Алексеевка, пл. Победы, 67</t>
  </si>
  <si>
    <t>Ушаков Владислав Олегович</t>
  </si>
  <si>
    <t>8-904-537-61-79</t>
  </si>
  <si>
    <t>Мастерская по ремонту цифровой техники"Restart"самозанятый Бессараб Максим Сергеевич</t>
  </si>
  <si>
    <t>Алексеевский р-н,      с.Белозорово,       ул.Озерная,2</t>
  </si>
  <si>
    <t>г. Алексеевка, ул.Ст.Большевиков,23    (ТЦ Вавилон)</t>
  </si>
  <si>
    <t>Бессараб Максим Сергеевич</t>
  </si>
  <si>
    <t>8-910-226-56-80</t>
  </si>
  <si>
    <t>Мастерская по ремонту компьютерной техники и сотовых телефонов самозанятый Дорошенко Р.Ю.</t>
  </si>
  <si>
    <t>г.Алексеевка, ул.Ст.Разина,44</t>
  </si>
  <si>
    <t>г.Алексеевка, ул.Победы,45А</t>
  </si>
  <si>
    <t>Дорошенко Роман Юрьевич</t>
  </si>
  <si>
    <t>8-905-040-40-09</t>
  </si>
  <si>
    <t>Услуги по ремонту мебели самозанятый Ачкасов Р.В.</t>
  </si>
  <si>
    <t>г. Алексеевка, пер.Крупской,15</t>
  </si>
  <si>
    <t>8-951-737-19-13</t>
  </si>
  <si>
    <t>Мастерская "В ремонте" самозанятый Лебедев Артем Сергеевич</t>
  </si>
  <si>
    <t>г.Алексеевка, пл.Победы,67</t>
  </si>
  <si>
    <t>Лебедев Артем Сергеевич</t>
  </si>
  <si>
    <t>8-952-426-20-00</t>
  </si>
  <si>
    <t>г. Алексеевка, пл. Победы, 44</t>
  </si>
  <si>
    <t>Мини-прачка самозанятая Романец Е.С.</t>
  </si>
  <si>
    <t>г.Алексеевка, ул.Т.Сосны,9А</t>
  </si>
  <si>
    <t>г.Алексеевка, ул.Республиканская,82</t>
  </si>
  <si>
    <t>Романец Екатерина Сергеевна</t>
  </si>
  <si>
    <t>8-930-087-34-34        (8-995-137-34-30 рабочий)</t>
  </si>
  <si>
    <t>Прачечная самообслуживания ИП Роменко Е.А.</t>
  </si>
  <si>
    <t>Роменко Евгения Александровна</t>
  </si>
  <si>
    <t>8-915-577-55-99</t>
  </si>
  <si>
    <t>Студия натяжных потолков ИП Филипченко Н.С,</t>
  </si>
  <si>
    <t>г. Алексеевка, ул. Революционная, 32</t>
  </si>
  <si>
    <t>09.00-17.00</t>
  </si>
  <si>
    <t>8-920-594-56-02</t>
  </si>
  <si>
    <t>Мастерская ИП Маничкин Ю.А.</t>
  </si>
  <si>
    <t>Алексеевский район, с. Иловка, ул.Красногвардейская,6</t>
  </si>
  <si>
    <t>по заявкам</t>
  </si>
  <si>
    <t>Маничкин Юрий Александрович</t>
  </si>
  <si>
    <t>8-919-438-94-26</t>
  </si>
  <si>
    <t>Мастерская самозанятый  Калашникова В.М.</t>
  </si>
  <si>
    <t>Техническое обслуживание и ремонт автотранспотрных средств ИП Попов Василий Тереньтевич</t>
  </si>
  <si>
    <t>Автомойка ИП Сенина Ю.В.</t>
  </si>
  <si>
    <t>8.30-17.00</t>
  </si>
  <si>
    <t>Мастерская самозанятый Левада Л.Н.</t>
  </si>
  <si>
    <t>Автомойка ИП Борисов Борис Борисович</t>
  </si>
  <si>
    <t>г.Алексеевка, ул.М.Горького,3А</t>
  </si>
  <si>
    <t>г.Алексеевка, ул.Победы,164</t>
  </si>
  <si>
    <t>Боисов Борис Борисович</t>
  </si>
  <si>
    <t>8-910-222-98-51</t>
  </si>
  <si>
    <t>Тех. обслуживание Ип Борисов Б.Б.</t>
  </si>
  <si>
    <t>г. Алексеевка, ул. Победы 164</t>
  </si>
  <si>
    <t>Борисов Борис Борисович</t>
  </si>
  <si>
    <t>"Правильный шиномонтаж"ИП Сафаров Н.И.</t>
  </si>
  <si>
    <t>г. Алексеевка, ул. Степана Разина, 82</t>
  </si>
  <si>
    <t>Сафаров Намиг Ифрат Оглы</t>
  </si>
  <si>
    <t>8-980-320-90-66</t>
  </si>
  <si>
    <t>СТО ИП Сериков И.П.</t>
  </si>
  <si>
    <t>г. Алексеевка, ул. А.Скоробогатько, 46</t>
  </si>
  <si>
    <t>г. Алексеевка, ул. Тимирязева, 7А</t>
  </si>
  <si>
    <t>Сериков Иван Петрович</t>
  </si>
  <si>
    <t>8-905-675-42-64</t>
  </si>
  <si>
    <t>Мастерская ИП Сериков И.П.</t>
  </si>
  <si>
    <t>Автомойка ИП Попов М.М.</t>
  </si>
  <si>
    <t>г. Алексеевка, ул. Кривошеина, 46</t>
  </si>
  <si>
    <t>г. Алексеевка, ул. Победы,160А</t>
  </si>
  <si>
    <t>Попов Максим Михайлович</t>
  </si>
  <si>
    <t>8-951-156-52-22</t>
  </si>
  <si>
    <t>Автомойка ИП Костенников А.С.</t>
  </si>
  <si>
    <t>г.Алексеевка3-й пер.Кирова,1</t>
  </si>
  <si>
    <t>Костенников Алексей Степанович</t>
  </si>
  <si>
    <t>8-910-324-84-95</t>
  </si>
  <si>
    <t>Автомойка ИП Юдина Л.Н.</t>
  </si>
  <si>
    <t>г.Алексеевка, ул.Некрасова,106</t>
  </si>
  <si>
    <t>8-903-885-31-55(47234)3-20-70</t>
  </si>
  <si>
    <t>Шиномонтаж самозанятый Шваков Игорь Игоревич</t>
  </si>
  <si>
    <t>г.Алексеевка, ул.Мостовая,100 кв.71</t>
  </si>
  <si>
    <t>г.Алексеевка, пер.Острогожский,19</t>
  </si>
  <si>
    <t>Шваков Игорь Игоревич</t>
  </si>
  <si>
    <t>8-996-307-87-96</t>
  </si>
  <si>
    <t>СТО самозанятый Маничкин В.А.</t>
  </si>
  <si>
    <t>Алексеевский р-н, с.Иловка, ул.Урицкого,8</t>
  </si>
  <si>
    <t>Маничкин Владимир Александрович</t>
  </si>
  <si>
    <t>8-910-328-91-91</t>
  </si>
  <si>
    <t>Шиномонтаж самозанятый Тертышный Д.В.</t>
  </si>
  <si>
    <t>Алексеевский р-он, с.Гарбузово, ул.Центральная,58</t>
  </si>
  <si>
    <t>Тертышный Дмитрий Владимирович</t>
  </si>
  <si>
    <t>8-951-132-32-23</t>
  </si>
  <si>
    <t>Фотоуслуги «Vakalo.ru» ИП Вакало А.Ю.</t>
  </si>
  <si>
    <t>Фотоателье «Фотосервис»  ИП БурцеваИ.А..,  ИП Исакова С.Н.</t>
  </si>
  <si>
    <t> 312200038338; 312261782054</t>
  </si>
  <si>
    <t>Исаков Сергей Николаевич, Бурцев Игорь Александрович</t>
  </si>
  <si>
    <t>фотостудия "Арт пространство Белый кролик" самозанятая Адамович Ольга Александровна</t>
  </si>
  <si>
    <t>х</t>
  </si>
  <si>
    <t>г. Алексеевка, ул.Чернышевского,3</t>
  </si>
  <si>
    <t>Адамович Ольга Александровна</t>
  </si>
  <si>
    <t>8-920-584-61-96</t>
  </si>
  <si>
    <t>Фотостудия "Вау"ИП Серищев Андрей Васильевич</t>
  </si>
  <si>
    <t>г.Алексеевка, ул.Лермонтова,33</t>
  </si>
  <si>
    <t>г.Алексеевка, ул.Мостовая,86</t>
  </si>
  <si>
    <t>Серищев Андрей Васильевич</t>
  </si>
  <si>
    <t>8-951-138-17-16</t>
  </si>
  <si>
    <t>Фотостудия "История" самозанятая Демьянова Елизавета Сергеевна</t>
  </si>
  <si>
    <t>г.Алексеевка, ул.Загородная,11</t>
  </si>
  <si>
    <t>Демьянова Елизавета Сергеевна</t>
  </si>
  <si>
    <t>8-996-452-38-55</t>
  </si>
  <si>
    <t>Фотостудия "Енот" самозанятая Лопатченко Анастасия Николаевна</t>
  </si>
  <si>
    <t>г.Алексеевка, ул.Победы,65</t>
  </si>
  <si>
    <t>скользящий</t>
  </si>
  <si>
    <t>Лопатченко Анастасия Николаевна</t>
  </si>
  <si>
    <t>8-951-144-70-01</t>
  </si>
  <si>
    <t>Парикмахерская "Наш стиль" , Черных С.В. ИП Клюева М.С.</t>
  </si>
  <si>
    <t>Черных С.В., Клюева М.С.</t>
  </si>
  <si>
    <t>Маникюрный кабинет самозанятаяБогдановой И.С.</t>
  </si>
  <si>
    <t>Парикмахерская «Этуаль» самозанятая Боладуриной Е.М.</t>
  </si>
  <si>
    <t>Парикмахерская «Силуэт» ИП Крылов М.В</t>
  </si>
  <si>
    <t>Крылов Михаил Вячеславович</t>
  </si>
  <si>
    <t>47-234-4-10-87, 8-991-315-55-1</t>
  </si>
  <si>
    <t>Парикмахерская ИП Кузнецовой В.В., Дубининой Т.И., Комеристой М.С., Старокожевой М.И.</t>
  </si>
  <si>
    <t>Салон красоты «Exlusive» ИП Куликова Р.А.</t>
  </si>
  <si>
    <t>г. Алексеевка, ул.Слободская 2А</t>
  </si>
  <si>
    <t>Парикмахерская  "Сильвия"ИП Ливада А.О.</t>
  </si>
  <si>
    <t>(47234) 3-51-56/ 8-951-130-16-15</t>
  </si>
  <si>
    <t>Парикмахерская самозанятая Носовец Д.А.; самозанятая Кирик Н.М.;самозанатый Попов А.Л.</t>
  </si>
  <si>
    <t>г. Алексеевка, Мостовая ул., 66</t>
  </si>
  <si>
    <t>Студия красоты ИП Старова.Т.А.</t>
  </si>
  <si>
    <t>Старова Татьяна Алексеевна</t>
  </si>
  <si>
    <t>8-920-586-39-60</t>
  </si>
  <si>
    <t>Косметический кабинет ИП Самойленко  Ю.Ж.</t>
  </si>
  <si>
    <t>Самойленко Юлия Жоржевна</t>
  </si>
  <si>
    <t>(47234) 4-42-01,       8-915-578-51-15</t>
  </si>
  <si>
    <t>Парикмахерская «Имидж» самозанятая Присная Светлана Николаевна</t>
  </si>
  <si>
    <t>8-951-145-78-33</t>
  </si>
  <si>
    <t>Парикмахерская ИП Лимарь Галина Бекировна </t>
  </si>
  <si>
    <t>Лимарь Галина Бекировна</t>
  </si>
  <si>
    <t>г. Алексеевка,ул. Никольская, 3</t>
  </si>
  <si>
    <t>8-904-080-21-90</t>
  </si>
  <si>
    <t>Парикмахерская «Шарм» самозанятые Шарун Т.А., Дорошенко Г.И., Шередека Е.В.</t>
  </si>
  <si>
    <t>Парикмахерская "Персона" ИП Шершень О.В.</t>
  </si>
  <si>
    <t>Шершень Оксана Владимировна</t>
  </si>
  <si>
    <t>8-915-579-27-97</t>
  </si>
  <si>
    <t>Ногтевой сервис  самозанятая Бирюковой И.С.</t>
  </si>
  <si>
    <t>г. Алексеевка, ул. Победы 55</t>
  </si>
  <si>
    <t>Косметический салон «Меланж» самозанятая Смоляковой Л.И.</t>
  </si>
  <si>
    <t>Косметический кабинетсамозанятая Рыбалко Е.В.</t>
  </si>
  <si>
    <t>Маникюрный кабинет самозанятая Иваненко М.А.</t>
  </si>
  <si>
    <t>г. Алексеевка, ул. Никольская, 13</t>
  </si>
  <si>
    <t>Студия красоты   ИП Костенникова Ю.Н.</t>
  </si>
  <si>
    <t>Салон красоты ИП Былдина Д.Н.</t>
  </si>
  <si>
    <t>г. Алексеевка, ул. Мостовая, 10Б</t>
  </si>
  <si>
    <t>Былдина Диана Николаевна</t>
  </si>
  <si>
    <t>8-951-152-68-29</t>
  </si>
  <si>
    <t>Салон красоты "Аура" Рыжих ИП Вакалова Дарья Викторовна</t>
  </si>
  <si>
    <t>г. Алексеевка, ул. Мостовая, 24</t>
  </si>
  <si>
    <t>8.30-19.00</t>
  </si>
  <si>
    <t>Вакалова Дарья Викторовна</t>
  </si>
  <si>
    <t>8905-675-86-83</t>
  </si>
  <si>
    <t>Парикмхерская, самозанятые Немченко И.В., Пасечная Ю.И., Бугакова Л.Т.</t>
  </si>
  <si>
    <t>Немченко Ирина Васильевна, Пасечная Юлия Ивановна, Бугакова Лейла Тарлановна</t>
  </si>
  <si>
    <t>Салон красоты ИП Ласковец В.А.</t>
  </si>
  <si>
    <t>Ласковец Владимир Александрович</t>
  </si>
  <si>
    <t>Салон красоты ИП Любивой Н.А.</t>
  </si>
  <si>
    <t>Любивая Наталья Алексеевна</t>
  </si>
  <si>
    <t>Парикмахерская ИП Кесовой Е.А., Паниной Е.В.</t>
  </si>
  <si>
    <t>Кесова Елена Анатольевна, Панина Екатерина Васильевна</t>
  </si>
  <si>
    <t>8-920-566-66-47</t>
  </si>
  <si>
    <t>Парикмахерская ИП Божко С.Я.</t>
  </si>
  <si>
    <t>Божко Светлана Яковлевна</t>
  </si>
  <si>
    <t>Студин красоты самозанятые Трапезникова С.Д.; Демченко В.В.</t>
  </si>
  <si>
    <t>312204441153;    312204455501</t>
  </si>
  <si>
    <t>Трапезникова Софья Дмитриевна; Демченко Валерия Валерьевна</t>
  </si>
  <si>
    <t>8-905-170-91-85;             8-904-091-27-72</t>
  </si>
  <si>
    <t>Салон красоты ИП Соловьева А.А.</t>
  </si>
  <si>
    <t>Соловьев Александр Алексеевич</t>
  </si>
  <si>
    <t>Школа-студия Попова М.Н.</t>
  </si>
  <si>
    <t>г.Алексеевка, ул.Мостовая д.7</t>
  </si>
  <si>
    <t>9.30-19.00</t>
  </si>
  <si>
    <t>Попова Мария Николаевна</t>
  </si>
  <si>
    <t>8-929-002-69-23</t>
  </si>
  <si>
    <t>Парикмахерская "Loft" самозанятая Пономарева Ирина Викторовна</t>
  </si>
  <si>
    <t>г.Алексеевка, пл.Победы,7</t>
  </si>
  <si>
    <t>Пономарева Ирина Викторовна</t>
  </si>
  <si>
    <t>8-919-434-67-19</t>
  </si>
  <si>
    <t>Парикмахерская "Big Boss"</t>
  </si>
  <si>
    <t>г.Алексеевка, ул.Ст.Большевиков,21</t>
  </si>
  <si>
    <t>Селищев Игорь Викторович</t>
  </si>
  <si>
    <t>8-960-626-77-25</t>
  </si>
  <si>
    <t>Парикмахерская ИП Михайлова Галина Николаевна</t>
  </si>
  <si>
    <t>г.Алексеевка,                ул.Коммунаров,33</t>
  </si>
  <si>
    <t>Алексеевский р-н,с.Луценково,           ул.Центральная,23</t>
  </si>
  <si>
    <t> Пн,Ср,Пт               8.00-18.00</t>
  </si>
  <si>
    <t>Михайлова Галина Николаевна</t>
  </si>
  <si>
    <t>Парикмахерская, самозанятая Волкова Анна Олеговна</t>
  </si>
  <si>
    <t>г.Алексеевка,                ул.Чехова,15</t>
  </si>
  <si>
    <t>Алексеевский р-н,с.Щербаково,          ул.Центральная,12</t>
  </si>
  <si>
    <t>Пн,Ср,Чт               8.00-17.00</t>
  </si>
  <si>
    <t>Волкова Анна Олеговна</t>
  </si>
  <si>
    <t>Студия красоты самозанятая Дубинчик Ольга Николаевна</t>
  </si>
  <si>
    <t>Дубинчик Ольга Николаевна</t>
  </si>
  <si>
    <t>8-980-378-85-62</t>
  </si>
  <si>
    <t>Массажный кабинет самозанятая Бережная Анастасия Юрьевна</t>
  </si>
  <si>
    <t>Бережная Анастасия Юрьевна</t>
  </si>
  <si>
    <t>Маникюрный кабинет самозанятая Король Анастасия Витальевна</t>
  </si>
  <si>
    <t>Король Анастасия Витальевна</t>
  </si>
  <si>
    <t>Парикмахерская, самозанятая Налесник Анна Владимировна</t>
  </si>
  <si>
    <t>Налесник Анна Владимировна</t>
  </si>
  <si>
    <t>Массажный кабинет самозанятая Писарева Яна Олеговна</t>
  </si>
  <si>
    <t>Писарева Яна Олеговна</t>
  </si>
  <si>
    <t>Маникюрный кабинет самозанятая Бондаренко Наталья Олеговна</t>
  </si>
  <si>
    <t>Герцовская Наталья Олеговна</t>
  </si>
  <si>
    <t>Косметический кабинет самозанятая Колмыкова Кристина Александровна</t>
  </si>
  <si>
    <t>Колмыкова Кристина Александровна</t>
  </si>
  <si>
    <t>Салон красоты ИП Сирадегян Сирануш Агвановна</t>
  </si>
  <si>
    <t>Сирадегян Сирануш Агвановна</t>
  </si>
  <si>
    <t>Косметологический кабинет самозанятая Хорошилова А.А.</t>
  </si>
  <si>
    <t>Хорошилова Анна Анатольевна</t>
  </si>
  <si>
    <t>Парикмахерская "Гараж" самозанятая Лесняк Светлана Сергеевна</t>
  </si>
  <si>
    <t>г.Алексеевка, ул.Маяковского,126 б</t>
  </si>
  <si>
    <t>Лесняк Светлана Сергеевна</t>
  </si>
  <si>
    <t>8-920-582-30-34</t>
  </si>
  <si>
    <t>Студия красоты ""Яна" самозанятая Быкова Яна Михайловна</t>
  </si>
  <si>
    <t>г.Алексеевка, ул.П.Ющенко,19А</t>
  </si>
  <si>
    <t>Быкова Яна Михайловна</t>
  </si>
  <si>
    <t>8-905-678-63-68</t>
  </si>
  <si>
    <t>самозанятая Латенко Елена Васильевна парикмахерская "Воображуля"</t>
  </si>
  <si>
    <t>Латенко Елена Васильевна</t>
  </si>
  <si>
    <t>8-980-521-38-51</t>
  </si>
  <si>
    <t>самозанятая Ряполова Юлия Петровна (педикюрный кабинет)</t>
  </si>
  <si>
    <t>Ряполова Юлия Петровна </t>
  </si>
  <si>
    <t>самозанятая Литвинова Анна Александровна (педикюрный кабинет)</t>
  </si>
  <si>
    <t>Литвинова Анна Александровна </t>
  </si>
  <si>
    <t>самозанятая Сучкова Снежана Алексеевна</t>
  </si>
  <si>
    <t>Сучкова Снежана Алексеевна</t>
  </si>
  <si>
    <t>Маникюрный кабинет самозанятая Королева Елена Михайловна</t>
  </si>
  <si>
    <t>Королева Елена Михайловна</t>
  </si>
  <si>
    <t> Парикмахерская самозанятая Юрченко Ирина Евгеньевна </t>
  </si>
  <si>
    <t>Алексеевский р-н, с.Советское, ул.Мира,10</t>
  </si>
  <si>
    <t>8.00-13.00</t>
  </si>
  <si>
    <t>Юрченко Ирина Евгеньевна</t>
  </si>
  <si>
    <t>8-910-224-16-93</t>
  </si>
  <si>
    <t>Маникюрный каюинет самозанятые: Нигодина Ирина Александровна;Потапова Полина Александровна; Саломахина Ольга Юрьевна</t>
  </si>
  <si>
    <t>Нигодина Ирина Александровна;Потапова Полина Александровна; Саломахина Ольга Юрьевна</t>
  </si>
  <si>
    <t>8-920-211-72-65; 8-951-764-27-17; 8-952-434-13-26</t>
  </si>
  <si>
    <t>Макияж "Визаж" самозанятая Шаповалова Мария Алексеевна</t>
  </si>
  <si>
    <t>Шаповалова Мария Алексеевна</t>
  </si>
  <si>
    <t>8-909-640-00-17</t>
  </si>
  <si>
    <t>Студия красоты самозанятая Рыжих Виктория Евгеньевна</t>
  </si>
  <si>
    <t>г.Алексеевка, ул.Мостовая,66</t>
  </si>
  <si>
    <t>Рыжих Виктория Евгеньевна</t>
  </si>
  <si>
    <t>8-915-561-61-12</t>
  </si>
  <si>
    <t>Парикмахерская "Ирина" ИП Дураченко Ирина Анатольевна</t>
  </si>
  <si>
    <t>г.Алексеевка, ул.Ст.Большевиков,7</t>
  </si>
  <si>
    <t>09.00-18.00</t>
  </si>
  <si>
    <t>Дураченко Ирина Анатольевна</t>
  </si>
  <si>
    <t>8-960-633-04-78</t>
  </si>
  <si>
    <t>Студия красоты Ирины Шумских</t>
  </si>
  <si>
    <t>Шумских Ирина Юрьевна</t>
  </si>
  <si>
    <t>Самозанятая Рыбалкина Алена Геннадьевна; самозанятая Вертий Виолетта Александровна салон красоты</t>
  </si>
  <si>
    <t>г.Алексеевка, ул.Ст.Большевиков,23    (ТЦ Вавилон)</t>
  </si>
  <si>
    <t>Рыбалкина Алена Геннадьевна</t>
  </si>
  <si>
    <t>8-919-288-09-49</t>
  </si>
  <si>
    <t>Самозанятая Чисмарева Анастасия Владимировна студия красоты</t>
  </si>
  <si>
    <t>г.Алексеевка, ул.Ст.Разина,72              (ТЦ Бильбао)</t>
  </si>
  <si>
    <t>Чисмарева Анастасия Владимировна </t>
  </si>
  <si>
    <t>8-929-005-69-92</t>
  </si>
  <si>
    <t>самозанятая Пышнограй Виктория Алексеевна;самозанятая Гетманская Елена Евгеньевна , студия красоты "Дуэт"</t>
  </si>
  <si>
    <t>г.Алексеевка, ул.Тимирязева,33</t>
  </si>
  <si>
    <t>Пышнограй Виктория Алексеевна; Гетманская Елена Евгеньевна , </t>
  </si>
  <si>
    <t>8-951-762-03-01;8-904-095-34-62</t>
  </si>
  <si>
    <t>Салон красоты "MoNo" ИП Кароян А.Г.</t>
  </si>
  <si>
    <t>г.Алексеевка, ул.Победы,177</t>
  </si>
  <si>
    <t>Кароян Андрианик Григорьевич</t>
  </si>
  <si>
    <t>8-910-360-20-05</t>
  </si>
  <si>
    <t>Парикмахерская "Профи" самозанятая Капустина О.В.</t>
  </si>
  <si>
    <t>г.Алексеевка, ул.Слободская,2А</t>
  </si>
  <si>
    <t>Капустина Ольга Вячеславовна</t>
  </si>
  <si>
    <t>8-920-562-99-90</t>
  </si>
  <si>
    <t>Маникюрный кабинет самозанятая Колесникова Марина Александровна</t>
  </si>
  <si>
    <t>Колесникова Марина Александровна</t>
  </si>
  <si>
    <t>Косметологический кабинет самозанятая Ярмонова Наталья Владимировна</t>
  </si>
  <si>
    <t>Ярмонова Наталья Владимиолвна</t>
  </si>
  <si>
    <t>Салон красоты самозанятая Колядина Оксана Александровна</t>
  </si>
  <si>
    <t>Колядина Оксана Александровна</t>
  </si>
  <si>
    <t>Маникюрный кабинет самозанятая Скиданова О.С.</t>
  </si>
  <si>
    <t>Скиданова Олеся Сергеевна</t>
  </si>
  <si>
    <t>Косметологический кабинет самозанятая Акунеева Ирина Александровна</t>
  </si>
  <si>
    <t>Акунеева Ирина Александровна</t>
  </si>
  <si>
    <t>Массажный кабинет самозанятая Анфимова Маргарита Александровна</t>
  </si>
  <si>
    <t>Анфимова Маргарита Александровна</t>
  </si>
  <si>
    <t>Ногтевой сервис самозанятая Ярцева Дарья Анатольевна</t>
  </si>
  <si>
    <t>Алексеевский р-н,с.Иловка,  ул,Гагарина,18</t>
  </si>
  <si>
    <t>Алексеевский р-н,с.Иловка,  ул,Чапаева,2</t>
  </si>
  <si>
    <t>по записи</t>
  </si>
  <si>
    <t>Ярцева Дарья Анатольевна</t>
  </si>
  <si>
    <t>8-908-786-14-94</t>
  </si>
  <si>
    <t>Ногтевой сервис самозанятая Сапелкина Любовь Михайловна</t>
  </si>
  <si>
    <t>Алексеевский р-н,с.Иловка,  ул,Красногвардейская,100</t>
  </si>
  <si>
    <t>Алексеевский р-н,с.Иловка,  ул,Ленина,16</t>
  </si>
  <si>
    <t>Сапелкина Любовь Михайловна</t>
  </si>
  <si>
    <t>8-951-763-78-96</t>
  </si>
  <si>
    <t>Маникюрный кабинет самозанятая Чертова Екатерина Александровна</t>
  </si>
  <si>
    <t>Чертова Екатерина Александровна</t>
  </si>
  <si>
    <t>Парикмахерская "Центральная" самозанятая               Торохова О.А.</t>
  </si>
  <si>
    <t>г.Алексеевка, поселок Ольминского,11 кв.15</t>
  </si>
  <si>
    <t>г.Алексеевка, ул.Победы,53</t>
  </si>
  <si>
    <t>Торохова Ольга Алексеевна</t>
  </si>
  <si>
    <t>8-920-200-97-28</t>
  </si>
  <si>
    <t>Маникюрный кабинет самозанятая Клешнева Ольга Валерьевна</t>
  </si>
  <si>
    <t>г. Алексеевка, ул.Победы,67</t>
  </si>
  <si>
    <t>Клешнева Ольга Валерьевна</t>
  </si>
  <si>
    <t>Студия красоты самозанятая Костенникова Катерина Сергеевна</t>
  </si>
  <si>
    <t>г.Алексеевка, ул.Гагарина,8</t>
  </si>
  <si>
    <t>Костенникова Катерина сергеевна</t>
  </si>
  <si>
    <t>8-904-533-32-45</t>
  </si>
  <si>
    <t>Павильон "Вечность" ИП Кузнецов Б.Б.</t>
  </si>
  <si>
    <t>г.Алексеевка, Садовый переулок</t>
  </si>
  <si>
    <t>Кузнецов Борис Борисович</t>
  </si>
  <si>
    <t>8-904-084-49-48</t>
  </si>
  <si>
    <t>"Ангел" ИП Ходыкина Евгения Александровна</t>
  </si>
  <si>
    <t>г.Алексеевка, ул.Мостовая,68А</t>
  </si>
  <si>
    <t>Ходыкина Евгения Александровна</t>
  </si>
  <si>
    <t>8-920-577-05-07</t>
  </si>
  <si>
    <t>8-952-439-97-63</t>
  </si>
  <si>
    <t>Художественная столярная мастерская Алексеенко Константин Владимирович</t>
  </si>
  <si>
    <t>г.Алексеевка, ул.Воронежская,8</t>
  </si>
  <si>
    <t>Алексеенко Константин Владимирович</t>
  </si>
  <si>
    <t>8-920-560-87-12</t>
  </si>
  <si>
    <t>исполнитель: Ступак Лариса Юрьевна,</t>
  </si>
  <si>
    <t>(47234) 3-00-72</t>
  </si>
  <si>
    <t>Дислокация предприятий  бытового  обслуживания на территории Белгородского района  по состоянию на 1 января 2025 года                                                                                   </t>
  </si>
  <si>
    <t>Ремонт и пошив обуви</t>
  </si>
  <si>
    <t>ИП Бурак Ю.Ф.</t>
  </si>
  <si>
    <t>п.Дубовое,                 ул.Зеленая (в районе дома №10)</t>
  </si>
  <si>
    <t>Бурак Юрий Фёдорович</t>
  </si>
  <si>
    <t>ИП Нурик Азизов</t>
  </si>
  <si>
    <t>с. Ерик</t>
  </si>
  <si>
    <t>ул. Олимпийская, на рынке от садовой 84</t>
  </si>
  <si>
    <t> 10-00 - 17-00</t>
  </si>
  <si>
    <t>Нурилон Азизов</t>
  </si>
  <si>
    <t>8-915-574-66-50</t>
  </si>
  <si>
    <t>ИП Привалов О.В.</t>
  </si>
  <si>
    <t>п. Северный, ул. Щепкина, 123</t>
  </si>
  <si>
    <t>п. Северный,                      ул. Олимпийская, 14а</t>
  </si>
  <si>
    <t>Привалов Олег Викторович</t>
  </si>
  <si>
    <t>ИП Кардашов И.А.</t>
  </si>
  <si>
    <t>п. Майский, ул. Садовая, 1</t>
  </si>
  <si>
    <t>Кардашов Иван Алексеевич</t>
  </si>
  <si>
    <t>ИП Атарщиков А.Н.</t>
  </si>
  <si>
    <t>г. Белгород, СНТ Сухой Лог, Незабудка, уч.3</t>
  </si>
  <si>
    <t>с. Стрелецкое, ул. Королева, 54з</t>
  </si>
  <si>
    <t>Атарщиков А.Н.</t>
  </si>
  <si>
    <t>ИП Агаджанов Г.К.</t>
  </si>
  <si>
    <t>п. Октябрьский, ул. Советская, 67</t>
  </si>
  <si>
    <t>Агаджанов Георгий Карленович</t>
  </si>
  <si>
    <t>ИП Крамчанинов С.А.</t>
  </si>
  <si>
    <t>п. Разумное, пр. Ленина, 4</t>
  </si>
  <si>
    <t>Крамчанинов Сергей Анатольевич</t>
  </si>
  <si>
    <t>ИП Панченко С.П</t>
  </si>
  <si>
    <t>г. Белгород, ул. Садовая, 7</t>
  </si>
  <si>
    <t>Белгородская обл.,Белгородский р-он, мкр. Таврово-2,пер. Парковый 27 г</t>
  </si>
  <si>
    <t>8:00-17:00</t>
  </si>
  <si>
    <t>Панченко Станислав Петрович</t>
  </si>
  <si>
    <t>8-951-137-0703</t>
  </si>
  <si>
    <t>ИП Апциаури Г.В.</t>
  </si>
  <si>
    <t>п. Разумное, пр. Ленина, 1а</t>
  </si>
  <si>
    <t>Апциаури Геннадий Владимирович</t>
  </si>
  <si>
    <t>8-951-131-57-50</t>
  </si>
  <si>
    <t>Итого: </t>
  </si>
  <si>
    <t>ИП Соснина С.А.</t>
  </si>
  <si>
    <t>г. Белгород, ул. Молодёжная, 6/2</t>
  </si>
  <si>
    <t>п. Комсомольский,             ул. Центральная, 2</t>
  </si>
  <si>
    <t>Соснина Светлана Анатольевна</t>
  </si>
  <si>
    <t>Федорищенко Ирина Юрьевна (самозанятый)</t>
  </si>
  <si>
    <t>с. Беловское, ул. М. Ушаковой, 48А</t>
  </si>
  <si>
    <t>9:30-17:00</t>
  </si>
  <si>
    <t>Федорищенко Ирина Юрьевна</t>
  </si>
  <si>
    <t>8-919-432-43-75</t>
  </si>
  <si>
    <t>_</t>
  </si>
  <si>
    <t>Ателье Калюжная Р.Н. самозанятость</t>
  </si>
  <si>
    <t>с.Бессоновка, ул. Партизанская, 17б</t>
  </si>
  <si>
    <t>Пн,Чт: 9-00-15-00; Вт,Ср,Пт: 9-00-17-00; Перерыв с 13-00 до 14-00; Сб,Вс: выходной</t>
  </si>
  <si>
    <t>Калюжная Римма Николаевна (самозанятая)</t>
  </si>
  <si>
    <t>ИП Функер В.С.</t>
  </si>
  <si>
    <t>с. Драгунское, ул. Свободы, 14</t>
  </si>
  <si>
    <t>с. Стрелецкое, ул. Королёва, 30</t>
  </si>
  <si>
    <t>Функнер В.С.</t>
  </si>
  <si>
    <t>Натарова Ирина Ивановна (самозанятость)</t>
  </si>
  <si>
    <t>с. Стрелецкое ул. Клоролева, д.38</t>
  </si>
  <si>
    <t>с. Стрелецкое ул. Королева д.38</t>
  </si>
  <si>
    <t>9-00 18-00</t>
  </si>
  <si>
    <t>Натарова И.И.</t>
  </si>
  <si>
    <t>Швейная мастерская             ИП Сайдлер Н.В.              </t>
  </si>
  <si>
    <t>с. Таврово, мкр. Таврово - 9, Земский пер, 4</t>
  </si>
  <si>
    <t>п. Дубовое, ул. Зелёная, 1в</t>
  </si>
  <si>
    <t>9.00-18.30</t>
  </si>
  <si>
    <t>Сайдлер Наталья Владимировна</t>
  </si>
  <si>
    <t>Ателье "Лира"                              ИП Зырянова  Л.Е.                 </t>
  </si>
  <si>
    <t>г. Белгород, ул. Самохвалова, 41</t>
  </si>
  <si>
    <t>п. Дубовое, ул. Звездная, 9</t>
  </si>
  <si>
    <t>9.30-18.00, суб. 10.00-17.00</t>
  </si>
  <si>
    <t>Зырянова Лия Елдосовна</t>
  </si>
  <si>
    <t>Ателье "Нитка"                     ИП Горулько В.В.           </t>
  </si>
  <si>
    <t>Губкинский район, с. Новоматвеевка, ул. Дальняя, 12</t>
  </si>
  <si>
    <t>п.Дубовое, ул.Зеленая, 16</t>
  </si>
  <si>
    <t>Горулько Валерия Владимировна</t>
  </si>
  <si>
    <t>8-910-360-49-55</t>
  </si>
  <si>
    <t>ИП Петрова Татьяна Викторовна</t>
  </si>
  <si>
    <t>с. Веселая Лопань, ул. Железнодорожная, 7</t>
  </si>
  <si>
    <t>с. Веселая Лопань, ул. Кооперативная,33а </t>
  </si>
  <si>
    <t>10:00-14:00, суббота с 10:00-16:00</t>
  </si>
  <si>
    <t>Петрова Татьяна Викторовна</t>
  </si>
  <si>
    <t>ИП Фоменко Ирина Николаевна</t>
  </si>
  <si>
    <t>310258622924 ·</t>
  </si>
  <si>
    <t>п. Северный, ул.Октябрьская56/34</t>
  </si>
  <si>
    <t>п. Северный, ул. Олимпийская 20</t>
  </si>
  <si>
    <t>с 13-00 до 17-00</t>
  </si>
  <si>
    <t>Фоменко Ирина Николаевна</t>
  </si>
  <si>
    <t>8-951-139-43-30</t>
  </si>
  <si>
    <t>ИП Зеленина Виктория Владимировна</t>
  </si>
  <si>
    <t>п. Северный, ул. Садовая, 84/56</t>
  </si>
  <si>
    <t>п. Северный, ул. Шоссейная, 30</t>
  </si>
  <si>
    <t>с 10-00 до 19-00</t>
  </si>
  <si>
    <t>Зеленина Виктория Владимировна</t>
  </si>
  <si>
    <t>8-910-325-80-36</t>
  </si>
  <si>
    <t>ИП Верещагина Татьяна Анатольевна</t>
  </si>
  <si>
    <t>г.Белгород ул.Б.Хмельницкого д.142 кв.4</t>
  </si>
  <si>
    <t>ул. Олимпийская,14а</t>
  </si>
  <si>
    <t>Верещагина Татьяна Анатольевна</t>
  </si>
  <si>
    <t>8-920-560-39-14</t>
  </si>
  <si>
    <t>ИП Смирнова Инна Леонидовна</t>
  </si>
  <si>
    <t>п. Северный, ул. Октябрьская, 139б</t>
  </si>
  <si>
    <t>Смирнова Инна Леонидовна</t>
  </si>
  <si>
    <t>8-904-081-55-18</t>
  </si>
  <si>
    <t>ИП Денисова Светлана  Анатольевна</t>
  </si>
  <si>
    <t>г.Белгород Бульвар Юности д.27 кв.149</t>
  </si>
  <si>
    <t>п.Северный ул.Садовая 16.</t>
  </si>
  <si>
    <t>с 10-00 до 17-00</t>
  </si>
  <si>
    <t>Денисова Светлана  Анатольевна</t>
  </si>
  <si>
    <t>8-910-736-69-02</t>
  </si>
  <si>
    <t>ИП Панасенко Т.Н.</t>
  </si>
  <si>
    <t>п. Октябрьский, ул. Кутузова, 16</t>
  </si>
  <si>
    <t>п. Октябрьский, ул. Чернышевского, 2</t>
  </si>
  <si>
    <t>9.00-17.30</t>
  </si>
  <si>
    <t>Панасенко Татьяна Николаевна</t>
  </si>
  <si>
    <t>89511462355</t>
  </si>
  <si>
    <t>Самозанятая Худаева Наталья Ивановна</t>
  </si>
  <si>
    <t>п. Майский, ул. Садовая 1 (цокольное помещение)</t>
  </si>
  <si>
    <t>Худаева Наталья Ивановна</t>
  </si>
  <si>
    <t>8-951-766-37-17</t>
  </si>
  <si>
    <t>ИП Шульгина Елена Борисовна</t>
  </si>
  <si>
    <t>п. Майский, ул. Садовая 4 (цокольное помещение)</t>
  </si>
  <si>
    <t>Шульгина Елена Борисовна</t>
  </si>
  <si>
    <t>8-919-220-15-34</t>
  </si>
  <si>
    <t>ИП Зайцева Юлия Евгеньевна</t>
  </si>
  <si>
    <t>п. Майский, ул. Садовая 8А (цокольное помещение Магнит)</t>
  </si>
  <si>
    <t>с 10-00 до 18-00</t>
  </si>
  <si>
    <t>Зайцева Юлия Евгеньевна</t>
  </si>
  <si>
    <t>8-951-136-88-61</t>
  </si>
  <si>
    <t>ИП Яковлева Татьяна Владимировна</t>
  </si>
  <si>
    <t>п. Майский, ул. Садовая 2 - 36</t>
  </si>
  <si>
    <t>с 9-00 до 19-00</t>
  </si>
  <si>
    <t>Яковлева Татьяна Владимировна</t>
  </si>
  <si>
    <t>39-20-68, 8-920-560-35-36</t>
  </si>
  <si>
    <t>ИП Пластинина Дарья Валерьевна</t>
  </si>
  <si>
    <t>п. Майский, ул. Садовая 8</t>
  </si>
  <si>
    <t>22,1 кв.м.</t>
  </si>
  <si>
    <t>Пластинина Дарья Валерьевна</t>
  </si>
  <si>
    <t>8-910-226-53-79</t>
  </si>
  <si>
    <t>Ателье                          ИП Терещенко Юлия Геннадьевна</t>
  </si>
  <si>
    <t>Белгородская обл.,Белгородский р-он, с.Таврово 5, ул.Надежды 6</t>
  </si>
  <si>
    <t>Пн-пт 10:00-18:00;               Сб-вс.-выходной</t>
  </si>
  <si>
    <t>Терещенко Юлия Геннадьевна</t>
  </si>
  <si>
    <t>89038852123</t>
  </si>
  <si>
    <t>Швейная мастерская ИП Боровская Светлана Юрьевна</t>
  </si>
  <si>
    <t>Белгородская обл.,Белгородский р-он, с.Таврово, ул.Садовая 75</t>
  </si>
  <si>
    <t>Пн-пт 10:00-18:00;               Сб-17:00   Вс-15:00</t>
  </si>
  <si>
    <t>Боровская Светлана Юрьевна</t>
  </si>
  <si>
    <t>89102273605</t>
  </si>
  <si>
    <t>ИП Сенчишина Н.П.</t>
  </si>
  <si>
    <t>с. Ясные Зори, ул. Кирова, 30</t>
  </si>
  <si>
    <t>Ср, чт, пт, сб  12.00 - 17.00</t>
  </si>
  <si>
    <t>Сенчишина Надежда Петровна</t>
  </si>
  <si>
    <t>89611700313</t>
  </si>
  <si>
    <t>ИП Левченко Владимир Михайлович                    (швейный цех)</t>
  </si>
  <si>
    <t>п. Разумное, пр-т Ленина, 4"А",                                                    (1этаж Титул)</t>
  </si>
  <si>
    <t>с 9-00 до 18-00</t>
  </si>
  <si>
    <t>Левченко Владимир Михайлович </t>
  </si>
  <si>
    <t>8-910-329-05-91                         59-62-76</t>
  </si>
  <si>
    <t>ИП Пономарева Оксана Викторовна                                        (швейная мастерская)</t>
  </si>
  <si>
    <t>п. Разумное ул. Скворцова, 6</t>
  </si>
  <si>
    <t>8-951-158-98-45</t>
  </si>
  <si>
    <t>ИП Каменская Ирина Викторовна (ателье)</t>
  </si>
  <si>
    <t>п. Разумное, ул. Плешкова, 2 д, кв. 37                                </t>
  </si>
  <si>
    <t>п. Разумное, пр-т Ленина, 14"А",                                                   </t>
  </si>
  <si>
    <t>8-920-205-23-37</t>
  </si>
  <si>
    <t>26</t>
  </si>
  <si>
    <t>492,9</t>
  </si>
  <si>
    <t>517,5</t>
  </si>
  <si>
    <t>ИП Федеряшин Н.Л.</t>
  </si>
  <si>
    <t>п. Октябрьский, пер. Полевой, д.15</t>
  </si>
  <si>
    <t>п. Октябрьский, пл. Островского, д.2б</t>
  </si>
  <si>
    <t>Федеряшин Николай Леонидович</t>
  </si>
  <si>
    <t>Самозанятый Жигалов Александр Павлович</t>
  </si>
  <si>
    <t>п. Комсомольский, ул. Центральная, 2</t>
  </si>
  <si>
    <t>08.00-17.00</t>
  </si>
  <si>
    <t>Жигалов Александр Павлович</t>
  </si>
  <si>
    <t>89205935668</t>
  </si>
  <si>
    <t>ООО "Сервис №1"  "Ремонт бытовой техники"</t>
  </si>
  <si>
    <t>п.Дубовое, ул.Благодатная 80</t>
  </si>
  <si>
    <t>08.00.-20.00. без выходных</t>
  </si>
  <si>
    <t>Брагин Олег Васильевич</t>
  </si>
  <si>
    <t>375354</t>
  </si>
  <si>
    <t>ИП Винограденко Сергей Владимирович</t>
  </si>
  <si>
    <t>п. Разумное, ул. Бельгина, 22 б</t>
  </si>
  <si>
    <t>Винограденко Сергей Владимирович                     (ремонт бытовой техники)</t>
  </si>
  <si>
    <t>8-920-596-41-41</t>
  </si>
  <si>
    <t>ИП Грызя Николай Михайлович</t>
  </si>
  <si>
    <t>312324541008</t>
  </si>
  <si>
    <t>п. Разумное, пр-т Ленина, 14 А</t>
  </si>
  <si>
    <t>40</t>
  </si>
  <si>
    <t>с 10.00 до 19.00</t>
  </si>
  <si>
    <t>Грызя Николай Михайлович (ремонт телефонов)</t>
  </si>
  <si>
    <t>8-919-437-81-81</t>
  </si>
  <si>
    <t>0</t>
  </si>
  <si>
    <t>Ковка                     ИП Голущак Виталий Юрьевич</t>
  </si>
  <si>
    <t>Белгородская обл.,Белгородский р-он, пос.Дубовое, мкр.Звёздный, ул.Лунная, д.9, кв.55 </t>
  </si>
  <si>
    <t>Белгородская обл.,Белгородский р-он, мкр.Таврово-2, пер.Парковый 27А</t>
  </si>
  <si>
    <t>Пн-сб 9:00-18:00;         Вс.-выходной</t>
  </si>
  <si>
    <t>Голущак Виталий Юрьевич</t>
  </si>
  <si>
    <t>8-909-202-29-22</t>
  </si>
  <si>
    <t>Художественная ковка                      ИП Лукьянчиков Алексей Викторович</t>
  </si>
  <si>
    <t>Белгородская обл.,Белгородский р-он. мкр. Таврово-9 ул. Бирюзовая 43</t>
  </si>
  <si>
    <t>Лукьянчиков Алексей Викторович</t>
  </si>
  <si>
    <t>89524207010; 89807729802</t>
  </si>
  <si>
    <t xml:space="preserve">Изготовление и ремонт мебели
</t>
  </si>
  <si>
    <t>ИП Гарковенко С.А. </t>
  </si>
  <si>
    <t>п. Разумное, ул.Бельгина, 20"А"</t>
  </si>
  <si>
    <t> 9-00 -18-00</t>
  </si>
  <si>
    <t> Гарковенко Сергей Алексеевич       </t>
  </si>
  <si>
    <t>                                       8-910-321-71-34;  59-23-37 бух.</t>
  </si>
  <si>
    <t>ИП Пелин А.Л.</t>
  </si>
  <si>
    <t>п. Северный, ул. Олимпийская, 20/44</t>
  </si>
  <si>
    <t>с. Пушкарное, ул. Центральная, 21</t>
  </si>
  <si>
    <t>9.00-16.00</t>
  </si>
  <si>
    <t>Пелин Артём Леонидович</t>
  </si>
  <si>
    <t>ООО "Новый Взгляд"</t>
  </si>
  <si>
    <t>с. Стрелецкое, пер. Королёва, 37а</t>
  </si>
  <si>
    <t>Маслов Александр Николаевич</t>
  </si>
  <si>
    <t>89038845661</t>
  </si>
  <si>
    <t>ИП Ширяева и.Н.</t>
  </si>
  <si>
    <t>с. Стрелецкое, пер. Королёва, 22</t>
  </si>
  <si>
    <t>Ширяева Ирина Николаевна</t>
  </si>
  <si>
    <t>89066220070</t>
  </si>
  <si>
    <t>ООО "Белкухня"</t>
  </si>
  <si>
    <t>г. Белгород, ул. Ворошилова, 2а</t>
  </si>
  <si>
    <t>с. Стрелецкое, пер. Королёва, 18</t>
  </si>
  <si>
    <t>Яковлев Денис Михайлович</t>
  </si>
  <si>
    <t>ИП Гришина К.В.</t>
  </si>
  <si>
    <t>310259622331</t>
  </si>
  <si>
    <t>г. Белгород </t>
  </si>
  <si>
    <t>с. Стрелецкое ул. Королева д.41,41а</t>
  </si>
  <si>
    <t>1625</t>
  </si>
  <si>
    <t>810</t>
  </si>
  <si>
    <t>8-00  12-00</t>
  </si>
  <si>
    <t>Гришина Кристина Викторовна</t>
  </si>
  <si>
    <t>89205500977</t>
  </si>
  <si>
    <t>ИП Кошман А.В.</t>
  </si>
  <si>
    <t>Белгородская обл., Белгородский р-н, с. Стрелецкое, ул. Георгиевская, 33</t>
  </si>
  <si>
    <t>Белгородская обл., Белгородский р-н, п. Октябрьский, ул. Зеленая, 4а</t>
  </si>
  <si>
    <t>Кошман Александр Валерьевич</t>
  </si>
  <si>
    <t>89192826887</t>
  </si>
  <si>
    <t>ИП Некрасов В.И.</t>
  </si>
  <si>
    <t>с. Таврово</t>
  </si>
  <si>
    <t>с. Никольское, пер. Степной, 15б</t>
  </si>
  <si>
    <t>Некрасов Вячеслав Иванович</t>
  </si>
  <si>
    <t>11356,9</t>
  </si>
  <si>
    <t>9735,7</t>
  </si>
  <si>
    <t>129</t>
  </si>
  <si>
    <t>ООО "Снежинка"</t>
  </si>
  <si>
    <t>г. Белгород, ул. Садовая, 61а</t>
  </si>
  <si>
    <t>п. Дубовое, ул. Щорса,  д. 64 ТЦ "СитиМолл Белгородский"</t>
  </si>
  <si>
    <t>10.00-22.00</t>
  </si>
  <si>
    <t>ООО "Палладио"</t>
  </si>
  <si>
    <t>г. Белгород, ул. Губкина, 25</t>
  </si>
  <si>
    <t>п. Дубовое, ул. Широкая, 1б, офис 204</t>
  </si>
  <si>
    <t>9.00-18.00 вых. Суббота, воскресенье</t>
  </si>
  <si>
    <t>Сметанин И. В.</t>
  </si>
  <si>
    <t>37-39-12</t>
  </si>
  <si>
    <t>ООО "СК Легион"</t>
  </si>
  <si>
    <t>Белгородская обл.,Белгородский р-он, мкр.Таврово-1, ул.Приовражная 2Б</t>
  </si>
  <si>
    <t>Пн-пт 9:00-18:00;               Сб-вс.-выходной</t>
  </si>
  <si>
    <t>Сыромятников Роман Борисович</t>
  </si>
  <si>
    <t>89066058585</t>
  </si>
  <si>
    <t>ООО "Руст-вест"</t>
  </si>
  <si>
    <t>Белгородская обл.,Белгородский р-он, мкр.Таврово-5 ул. Магистральная 1</t>
  </si>
  <si>
    <t>Пономарев Василий Васильевич</t>
  </si>
  <si>
    <t>8910-360-62-56</t>
  </si>
  <si>
    <t>155</t>
  </si>
  <si>
    <t>180</t>
  </si>
  <si>
    <t xml:space="preserve">Техническое обслуживание и ремонт транспортных средств, машин и оборудования                        
</t>
  </si>
  <si>
    <t>ИП Качанова Н.И.</t>
  </si>
  <si>
    <t>Белгородская обл., Белгородский р-н, п. Октябрьский, ул. Магистральная,13 </t>
  </si>
  <si>
    <t>Белгородская обл., Белгородский р-н, п. Октябрьский, ул. Магистральная,13</t>
  </si>
  <si>
    <t>Качанов Петр Александрович</t>
  </si>
  <si>
    <t>89038869827</t>
  </si>
  <si>
    <t>ООО "Электроникасервис"</t>
  </si>
  <si>
    <t>г.Белгород, ул.Свободы, д.5</t>
  </si>
  <si>
    <t>Белгородская обл.,Белгородский р-он, с.Таврово , ул.Комсомольская 1 </t>
  </si>
  <si>
    <t>Пн-пт 8:00-18:00;               Сб-вс.-выходной</t>
  </si>
  <si>
    <t>Кожан Александр Владимирович</t>
  </si>
  <si>
    <t>8-910-736-95-70</t>
  </si>
  <si>
    <t>ИП Егоров Александр Юрьевич</t>
  </si>
  <si>
    <t>г.Белгород, пер.Комсомольский, д.12, кв.2</t>
  </si>
  <si>
    <t>Белгородская обл.,Белгородский р-он, с.Таврово, ул.Комсомольская 1 </t>
  </si>
  <si>
    <t>Пн-Сб 8:00-18:00  Вс -выходной</t>
  </si>
  <si>
    <t>Егоров  Александр  Юрьевич</t>
  </si>
  <si>
    <t>8-951-764-59-69</t>
  </si>
  <si>
    <t>СТО                       ИП Маркин Василий Александрович</t>
  </si>
  <si>
    <t>Белгородская обл.,Белгородский р-он, мкр.Таврово-2, пер.Парковый 27Б</t>
  </si>
  <si>
    <t>Пн-Сб 9:00-18:00            Вс -выходной</t>
  </si>
  <si>
    <t>Маркин Василий Александрович</t>
  </si>
  <si>
    <t>8-980-520-1203                           300-709</t>
  </si>
  <si>
    <t>ООО «Слик» СТО «Астра»</t>
  </si>
  <si>
    <t>г.Белгород, ул.Шумилова, д.18 помещ.6</t>
  </si>
  <si>
    <t>Пн-пт 9:00-19:00;               Сб-вс.-выходной</t>
  </si>
  <si>
    <t>Гай Лилия Евгеньевна</t>
  </si>
  <si>
    <t>8-906-608-77-88                  8-910-320-3037              </t>
  </si>
  <si>
    <t> Техосмотр                     ИП Хомич Антон Александрович</t>
  </si>
  <si>
    <t>: 310259240830</t>
  </si>
  <si>
    <t>Белгородская обл.,Белгородский р-он, с.Никольское, мкр.Тавровский, ул.Ясная, д.2А</t>
  </si>
  <si>
    <t>Пн-пт 10:00-17:00;               Сб-вс.-выходной</t>
  </si>
  <si>
    <t>Хомич Антон Александрович</t>
  </si>
  <si>
    <t>8-920-555-12-13</t>
  </si>
  <si>
    <t>Шиномонтаж            ИП Горшенин Виталий Юрьевич</t>
  </si>
  <si>
    <t>Белгородская обл.,Белгородский р-он, мкр. Таврово-4, ул. Лесная, 1 а </t>
  </si>
  <si>
    <t>Пн-пт 10:00-19:00;        вых.-по запросу клиентов</t>
  </si>
  <si>
    <t>ИП Горшенин Виталий Юрьевич</t>
  </si>
  <si>
    <t>8-919-284-80-65</t>
  </si>
  <si>
    <t>Автомойка             Орехов Александр  Владимирович</t>
  </si>
  <si>
    <t>Белгородская обл.,Белгородский р-он, мкр. Таврово-4,  ул. Шоссейная 6Б</t>
  </si>
  <si>
    <t>Белгородская обл.,Белгородский р-он, мкр.Таврово-4, ул. Шоссейная 6Б</t>
  </si>
  <si>
    <t>Пн-сб 9:00-20:00;           вс-выходной</t>
  </si>
  <si>
    <t>Орехов Александр  Владимирович</t>
  </si>
  <si>
    <t>8919-281-94-64</t>
  </si>
  <si>
    <t>СТО                       ИП Климов  Роман Юрьевич</t>
  </si>
  <si>
    <t>г.Белгород, ул.Щорса 57/301</t>
  </si>
  <si>
    <t>Ежедневно 9:00-19:00;  </t>
  </si>
  <si>
    <t>Климов  Роман Юрьевич</t>
  </si>
  <si>
    <t>8980-321-43-15     </t>
  </si>
  <si>
    <t>ИП Коваленко О.А.</t>
  </si>
  <si>
    <t>п. Комсомольский, ул. Дружбы, 20</t>
  </si>
  <si>
    <t>Коваленко Олег Александрович</t>
  </si>
  <si>
    <t>89205586514</t>
  </si>
  <si>
    <t>ИП Флигинских Н.П. автомойка </t>
  </si>
  <si>
    <t>п. Майский, ул. Зеленая, д.1а</t>
  </si>
  <si>
    <t>Флигинских Николай Павлович</t>
  </si>
  <si>
    <t>89194304304</t>
  </si>
  <si>
    <t>ИП Жучкеова Т.Г.</t>
  </si>
  <si>
    <t>п. Майский, ул. Зеленая, 8а</t>
  </si>
  <si>
    <t>Жучкова Татьяна Григорьевна</t>
  </si>
  <si>
    <t>ИП Гетман О.А.</t>
  </si>
  <si>
    <t>п. Майский, ул. Широкая, 1а</t>
  </si>
  <si>
    <t>Гетман Ольга Александровна</t>
  </si>
  <si>
    <t>89192865296</t>
  </si>
  <si>
    <t>ИП Сорочединов С.Ю.</t>
  </si>
  <si>
    <t>п. Майский, ул. Свободы, 1</t>
  </si>
  <si>
    <t>Сорочединов Сергей Юрьевич</t>
  </si>
  <si>
    <t>89511370737</t>
  </si>
  <si>
    <t>ИП Мильченко Анатолий Николаевич</t>
  </si>
  <si>
    <t>п. Майский, ул. Профессорская, д.29 гаражи на участке жилого дома</t>
  </si>
  <si>
    <t>собственность</t>
  </si>
  <si>
    <t>Мильченко Анатолий Николаевич</t>
  </si>
  <si>
    <t>8-980-329-01-83</t>
  </si>
  <si>
    <t>ИП Скляров Александр Павлович</t>
  </si>
  <si>
    <t>трасса М-2 км. 379+215 (СТО около гостиницы ЮЗ)</t>
  </si>
  <si>
    <t> 9-00 - 18-00</t>
  </si>
  <si>
    <t>Скляров Александр Павлович</t>
  </si>
  <si>
    <t>8-980-385-66-90, 8-951-147-29-14</t>
  </si>
  <si>
    <t>ИП Мельничук Владимир Александрович</t>
  </si>
  <si>
    <t>с.Новая Деревня, ул.Молодежная, 2А
АВТОМОЙКА</t>
  </si>
  <si>
    <t>Мельничук Владимир Александрович</t>
  </si>
  <si>
    <t>8-920-579-58-66</t>
  </si>
  <si>
    <t>ИП Кайдалов Евгений Евгеньевич</t>
  </si>
  <si>
    <t>АТЦ КМС гараж</t>
  </si>
  <si>
    <t>Майский, ул.Зелёная, д.1 Б    СТО</t>
  </si>
  <si>
    <t>Кайдалов Евгений Евгеньевич</t>
  </si>
  <si>
    <t>8-905-040-13-40</t>
  </si>
  <si>
    <t>ИП Швоев Михаил Николаевич</t>
  </si>
  <si>
    <t>Белгород ул.Красносельская д.31 кв.2</t>
  </si>
  <si>
    <t>п.Северный ул.Шоссейная 1А</t>
  </si>
  <si>
    <t>Швоев Михаил Николаевич</t>
  </si>
  <si>
    <t>8-910-741-39-78</t>
  </si>
  <si>
    <t>ИП Орлова Дина Александровна</t>
  </si>
  <si>
    <t>п. Северный, ул. Садовая, 16а</t>
  </si>
  <si>
    <t>с 9.00 до 20.00</t>
  </si>
  <si>
    <t>Орлова Дина Александровна</t>
  </si>
  <si>
    <t>8-915-100-07-89  Онкурян Олег Викторович</t>
  </si>
  <si>
    <t>ИП Проскурнин Иван Александрович</t>
  </si>
  <si>
    <t>п.Разумное ул.Скворцова д.10 кв.29</t>
  </si>
  <si>
    <t>п.Северный ул. Садовая,51а</t>
  </si>
  <si>
    <t>Проскурнин Иван Александрович</t>
  </si>
  <si>
    <t>8-920-202-66-44</t>
  </si>
  <si>
    <t>ИП Тыщенко Александр Алексеевич</t>
  </si>
  <si>
    <t>п.Майский ул.Садовая д.8кв.431</t>
  </si>
  <si>
    <t>п. Северный, ул. Молодежная, 1 В</t>
  </si>
  <si>
    <t>с 9.00 до 21.00</t>
  </si>
  <si>
    <t>Тыщенко Александр Алексеевич</t>
  </si>
  <si>
    <t>8-920-201-67-77</t>
  </si>
  <si>
    <t> ИП Болтенков Сергей Иванович</t>
  </si>
  <si>
    <t>г.Белгород ул.Дзержинского д.12 кв.58</t>
  </si>
  <si>
    <t>п. Северный, ул. Октябрьская 139</t>
  </si>
  <si>
    <t>Болтенков Сергей Иванович</t>
  </si>
  <si>
    <t>8-910-365-26-74                         8-910-323-33-05</t>
  </si>
  <si>
    <t>ИП Гончаренко Анета Анатольевна</t>
  </si>
  <si>
    <t>Белгородская обл.Яковлевский р-н г.Строитель ул.Индустриальная д.16</t>
  </si>
  <si>
    <t>ул. Транспортная, 23</t>
  </si>
  <si>
    <t>Гончаренко Анета Анатольевна</t>
  </si>
  <si>
    <t>8-903-024-05-56</t>
  </si>
  <si>
    <t>ИП Могучев Игорь Александрович</t>
  </si>
  <si>
    <t>Белгородская обл. Белгородский район п. Северный, МКР "Центральный", д. 18, кв. 25</t>
  </si>
  <si>
    <t>п.Северный      ул.Октябрская 144</t>
  </si>
  <si>
    <t> Ивков Сергей Александрович                     </t>
  </si>
  <si>
    <t>8-910-323-24-25</t>
  </si>
  <si>
    <t>Самозанятый Рязанов Вадим Вячеславович</t>
  </si>
  <si>
    <t>Белгородская  обл. Белгородский рн, п. Северный, ул. Октябрьская, 125А</t>
  </si>
  <si>
    <t>п. Северный, ул. Октябрьская ,125А</t>
  </si>
  <si>
    <t>Рязанов Вадим Вячеславович</t>
  </si>
  <si>
    <t>8-952-433-07-47</t>
  </si>
  <si>
    <t>да</t>
  </si>
  <si>
    <t>ООО "КС-авто"</t>
  </si>
  <si>
    <t>п.Новосадовый ул.Солнечная, 1д</t>
  </si>
  <si>
    <t>9:00 - 18:00</t>
  </si>
  <si>
    <t>Подопригора А.В.</t>
  </si>
  <si>
    <t>89155271008</t>
  </si>
  <si>
    <t>ИП Николайчук Н.Н.</t>
  </si>
  <si>
    <t>п.Новосадовый ул.Перспективная,4</t>
  </si>
  <si>
    <t>9:00 - 19:00</t>
  </si>
  <si>
    <t>Николайчук Николай Николаевич</t>
  </si>
  <si>
    <t>89036429720</t>
  </si>
  <si>
    <t>ИП Грибенюк А.И.</t>
  </si>
  <si>
    <t>п.Новосадовый Вдоль автодороги Белгород-Павловск 11км</t>
  </si>
  <si>
    <t>Грибенюк Александр Иванович</t>
  </si>
  <si>
    <t>89066030024</t>
  </si>
  <si>
    <t>ИП Ивченко С.В.</t>
  </si>
  <si>
    <t>п.Новосадовый Вдоль автодороги Белгород-Павловск </t>
  </si>
  <si>
    <t>Ивченко Сергей Валерьевич</t>
  </si>
  <si>
    <t>89103262264</t>
  </si>
  <si>
    <t>ИП Ваюта А.М.               </t>
  </si>
  <si>
    <t>с.Бл.Игуменка ул.Индустриальная,6</t>
  </si>
  <si>
    <t>Ваюта А.М.</t>
  </si>
  <si>
    <t>89056763213</t>
  </si>
  <si>
    <t>ИП Калинин Н.А.</t>
  </si>
  <si>
    <t>п.Новосадовый ул.Энергетиков,81а</t>
  </si>
  <si>
    <t>8:00 - 20:00</t>
  </si>
  <si>
    <t>Калинин Николай Анатольевич.</t>
  </si>
  <si>
    <t>ИП Коротенко М.А.</t>
  </si>
  <si>
    <t>п.Новосадовый ул.Осенняя, 3д</t>
  </si>
  <si>
    <t>п.Новосадовый           ул. Охотничья, 11</t>
  </si>
  <si>
    <t>10:00 - 20:00</t>
  </si>
  <si>
    <t>Коротенко Максим Александрович</t>
  </si>
  <si>
    <t>89623070228</t>
  </si>
  <si>
    <t>ИП Иванов А.Н.</t>
  </si>
  <si>
    <t>п. Разумное,                        ул. Ленина, 5</t>
  </si>
  <si>
    <t>Иванов Алексей  Николаевич</t>
  </si>
  <si>
    <t>89511552228</t>
  </si>
  <si>
    <t>ИП Ткаченко В.В.</t>
  </si>
  <si>
    <t>п. Разумное,                        ул. Железнодорожная, 21</t>
  </si>
  <si>
    <t>Ткаченко Валерия Валерьевна</t>
  </si>
  <si>
    <t>89045377076</t>
  </si>
  <si>
    <t>ИП Юсубов Элвар Байрам Оглы   Шиномонтаж,автомойка</t>
  </si>
  <si>
    <t>п. Разумное, ул.Придорожная, 1"А"</t>
  </si>
  <si>
    <t>с 8-00 до 20-00</t>
  </si>
  <si>
    <t>Юсубов Элвар Байрам Оглы</t>
  </si>
  <si>
    <t>8-915-142-00-45</t>
  </si>
  <si>
    <t>ООО "Официалы"</t>
  </si>
  <si>
    <t>Курская обл., г. Курск, ул. Малых, д. 35</t>
  </si>
  <si>
    <t>п. Разумное, ул. Железнодорожная, д.2</t>
  </si>
  <si>
    <t>Амелин Виталий Викторович</t>
  </si>
  <si>
    <t>8 4712-22-10-64</t>
  </si>
  <si>
    <t>ИП Баев Д.М.</t>
  </si>
  <si>
    <t>п. Разумное, ул. Горького 1</t>
  </si>
  <si>
    <t>9-00 -20-00</t>
  </si>
  <si>
    <t>Баев Денис Михайлович                 </t>
  </si>
  <si>
    <t>8-910-226-40-73</t>
  </si>
  <si>
    <t>ИП Орлова С.В.</t>
  </si>
  <si>
    <t>п. Разумное,                         ул. Легезина, 17</t>
  </si>
  <si>
    <t>Орлова Светлана Васильевна</t>
  </si>
  <si>
    <t>89103212098</t>
  </si>
  <si>
    <t>ИП  Каппелов А.А.</t>
  </si>
  <si>
    <t>п. Разумное, ул. Легезина, 15б</t>
  </si>
  <si>
    <t>Капеллов Андрей Александрович</t>
  </si>
  <si>
    <t>89192283056</t>
  </si>
  <si>
    <t>Автокомплекс "Euro Auto Pro"</t>
  </si>
  <si>
    <t>п. Разумное, ул. Бельгина, д. 9</t>
  </si>
  <si>
    <t>Тарвердиев Халид Джабар Оглы</t>
  </si>
  <si>
    <t>8-915-560-00-01           8-980-73-36-04 (Александр)</t>
  </si>
  <si>
    <t>ИП Колесников Альберт Николаевич</t>
  </si>
  <si>
    <t>п. Разумное, ул. Парковая, д.1</t>
  </si>
  <si>
    <t>с 8.00 до 20.00</t>
  </si>
  <si>
    <t>Колесников Альберт Николаевич</t>
  </si>
  <si>
    <t>8-905-670-12-34</t>
  </si>
  <si>
    <t>ООО "СТО Просервис"</t>
  </si>
  <si>
    <t>с. Никольское, ул. Советская, д 172</t>
  </si>
  <si>
    <t>Гусева Надежда Николаевна</t>
  </si>
  <si>
    <t>89040999189</t>
  </si>
  <si>
    <t> Шиномонтаж                     ИП Четвериков С.И.</t>
  </si>
  <si>
    <t>п.Дубовое, ул.Магистральная 169</t>
  </si>
  <si>
    <t>09.00.-18.00.</t>
  </si>
  <si>
    <t>Четвериков Сергей Иванович</t>
  </si>
  <si>
    <t>8910320552</t>
  </si>
  <si>
    <t>"Шиномонтаж" ИП </t>
  </si>
  <si>
    <t>с. Шагаровка, ул. Родниковая, 1</t>
  </si>
  <si>
    <t>п. Дубовое, м-н "Дубовская застава", ул. Богатырская, 40 </t>
  </si>
  <si>
    <t>Зелих Денис Викторович</t>
  </si>
  <si>
    <t>8-915-574-94-87</t>
  </si>
  <si>
    <t>ООО "АТЦ Автомат"</t>
  </si>
  <si>
    <t>с. Репное, м-н "Успешный", ул. Живописная, 2</t>
  </si>
  <si>
    <t>Быков Андрей Анатольевич</t>
  </si>
  <si>
    <t>8-910-322-63-02</t>
  </si>
  <si>
    <t>ООО "Автолайн"</t>
  </si>
  <si>
    <t>г. Белгород, пр. Б. Хмельницкого, 96/31</t>
  </si>
  <si>
    <t>п.Дубовое,                           ул. Придорожная, 3-А</t>
  </si>
  <si>
    <t>Герасимова Наталья Васильевна</t>
  </si>
  <si>
    <t>37-35-22, 89194349378</t>
  </si>
  <si>
    <t>48</t>
  </si>
  <si>
    <t>ООО "Рапсодия"</t>
  </si>
  <si>
    <t>3123064426 </t>
  </si>
  <si>
    <t>п.Дубовое,                            м-н Пригородный, ул. Пригородная, 4</t>
  </si>
  <si>
    <t>357</t>
  </si>
  <si>
    <t>Иванова Наталья Сергеевна</t>
  </si>
  <si>
    <t>39-86-96, 89103294017</t>
  </si>
  <si>
    <t> "ВСЕАВТО"                ИП Гамаюнов А.П. </t>
  </si>
  <si>
    <t>с.Стрелецкое, ул.Кремлевская д.28</t>
  </si>
  <si>
    <t>п.Дубовое, ул.Заводская 1г.</t>
  </si>
  <si>
    <t>09.00.-19.00, суб. 10.00.-17.00.               вос.-вых.</t>
  </si>
  <si>
    <t>Гамаюнов Александр Петрович</t>
  </si>
  <si>
    <t>89103608453</t>
  </si>
  <si>
    <t>Технический центр ИП Капустин Д.И.</t>
  </si>
  <si>
    <t>в информации отказал</t>
  </si>
  <si>
    <t>п. Дубовое, ул. Магистральная, 165</t>
  </si>
  <si>
    <t>09.00.-20.00.  суб,воскр. с 10.00.-18.00.</t>
  </si>
  <si>
    <t>Капустин Дмитрий Иванович</t>
  </si>
  <si>
    <t>Ремонт  глушителей, Образцов И.Н. (самозанит.)</t>
  </si>
  <si>
    <t> п. Дубовое, ул. Лунная 4Г</t>
  </si>
  <si>
    <t>09.00-18.00.  воск.-выходн.</t>
  </si>
  <si>
    <t> Образцов Иван Николаевич </t>
  </si>
  <si>
    <t>89103205502</t>
  </si>
  <si>
    <t>ИП Сушко И.А.</t>
  </si>
  <si>
    <t>с. Стрелецкое,                       пер. Королева, 2</t>
  </si>
  <si>
    <t>Сушко И.А.</t>
  </si>
  <si>
    <t>89606308989</t>
  </si>
  <si>
    <t>ООО "Рефтранссервис"</t>
  </si>
  <si>
    <t>с. Таврово-8, ул. Пейзажная, 22</t>
  </si>
  <si>
    <t>с. Стрелецкое,                       пер. Королева, 36б</t>
  </si>
  <si>
    <t>Федутенко В.В.</t>
  </si>
  <si>
    <t>89056734490</t>
  </si>
  <si>
    <t>ИП Поляков В.М.</t>
  </si>
  <si>
    <t>г. Белгород, ул. Губкина, д.16, кв. 142</t>
  </si>
  <si>
    <t>с. Стрелецкое,                       ул. Королева, 81</t>
  </si>
  <si>
    <t>Поляков В.М.</t>
  </si>
  <si>
    <t>89107369806</t>
  </si>
  <si>
    <t>ООО "Прогресс"</t>
  </si>
  <si>
    <t>с. Стрелецкое,                    пер. Королёва, 29</t>
  </si>
  <si>
    <t>Сивков Михаил Андреевич</t>
  </si>
  <si>
    <t>89045331222</t>
  </si>
  <si>
    <t>ИП Гукасян Г.Ф.</t>
  </si>
  <si>
    <t>с. Стрелецкое,                       ул. Королева, 33</t>
  </si>
  <si>
    <t>Гукасян Гукас Фрунзекович</t>
  </si>
  <si>
    <t>89103251679</t>
  </si>
  <si>
    <t>Литвинов А.И.</t>
  </si>
  <si>
    <t>с. Стрелецкое,  пер Королева, 23 б</t>
  </si>
  <si>
    <t>89803733303</t>
  </si>
  <si>
    <t>123</t>
  </si>
  <si>
    <t>ИП Кузьменко В.Г.</t>
  </si>
  <si>
    <t>310200270016</t>
  </si>
  <si>
    <t>п. Разумное, ул. Ленина, 4а</t>
  </si>
  <si>
    <t>Кузьменко Валентина Григорьевна</t>
  </si>
  <si>
    <t>89606247926</t>
  </si>
  <si>
    <t>ИП Попов Я.А.</t>
  </si>
  <si>
    <t>Попов Ян Алекандрович</t>
  </si>
  <si>
    <t>59-30-44</t>
  </si>
  <si>
    <t>ИП Внуковский В.Л.</t>
  </si>
  <si>
    <t>с. Никольское, кл. Советская д. 26 Д</t>
  </si>
  <si>
    <t>Внуковский Вадим Леонидович</t>
  </si>
  <si>
    <t>89087864459</t>
  </si>
  <si>
    <t>ИП Алексеева В.О.</t>
  </si>
  <si>
    <t>г. Белгород, ул. Челлюскинцев, 87</t>
  </si>
  <si>
    <t>п. Северный                           ул. Шоссейная, 34б</t>
  </si>
  <si>
    <t>Алексеева Валерия Олеговна</t>
  </si>
  <si>
    <t>ОГУП "Белрегионинфо"</t>
  </si>
  <si>
    <t>п. Майский. ул. Садовая, 2а</t>
  </si>
  <si>
    <t>Батлук Владимир Николаевич</t>
  </si>
  <si>
    <t>32-05-29</t>
  </si>
  <si>
    <t>ИП Бойко В.Г.</t>
  </si>
  <si>
    <t>п. Майский, ул. Садовая, 4</t>
  </si>
  <si>
    <t>Бойко Владимир Григорьевич</t>
  </si>
  <si>
    <t>89205696314</t>
  </si>
  <si>
    <t>ИП Нужный А.А.</t>
  </si>
  <si>
    <t>п. Майский, ул. Кирова,6</t>
  </si>
  <si>
    <t>Нужный Алексей Александрович</t>
  </si>
  <si>
    <t>89202004662</t>
  </si>
  <si>
    <t>ФотоAgfa центр       ИП Прядкина А.С.</t>
  </si>
  <si>
    <t>г.Белгород, ул.Щорса, 39А, 336</t>
  </si>
  <si>
    <t>п.Дубовое,  ул. Зелёная, 13</t>
  </si>
  <si>
    <t>10.00-18.00; суб.-10.00-16.00   вых.-воскр.</t>
  </si>
  <si>
    <t>Прядкина Анна Сергеевна</t>
  </si>
  <si>
    <t>8-980-320-92-85</t>
  </si>
  <si>
    <t>ИП Белоусов А.И.</t>
  </si>
  <si>
    <t>с. Пушкарное, ул. Народная, д.66</t>
  </si>
  <si>
    <t>с. Стрелецкое, ул. Королева, 54д</t>
  </si>
  <si>
    <t>Белоусов Артур Игоревич</t>
  </si>
  <si>
    <t>89511371062</t>
  </si>
  <si>
    <t>Фотоателье              ИП Ращупкин Иван Анатольевич</t>
  </si>
  <si>
    <t> Белгородская обл.,Белгородский р-он, с.Таврово. ул. Садовая 77  </t>
  </si>
  <si>
    <t>Белгородская обл.,Белгородский р-он, с.Таврово. ул. Садовая 77  </t>
  </si>
  <si>
    <t>Пн-пт 9:00-17:00;               Сб-9:00-13:00 вс.-выходной</t>
  </si>
  <si>
    <t>Ращупкин Иван Анатольевич</t>
  </si>
  <si>
    <t>89511434667</t>
  </si>
  <si>
    <t>ИП Улицкий Д.М.</t>
  </si>
  <si>
    <t>п. Октябрьский, ул. Дружбы, 26</t>
  </si>
  <si>
    <t>п. Октябрьский, ул. Привокзальная, д.1д</t>
  </si>
  <si>
    <t>Улицкий Денис Михайлович</t>
  </si>
  <si>
    <t>ООО «Брик»</t>
  </si>
  <si>
    <t>ЕЛГОРОДСКАЯ ОБЛ, БЕЛГОРОДСКИЙ Р-Н, ТАВРОВО С</t>
  </si>
  <si>
    <t>в границах урочища Таврово
мкр. Таврово-5 ул. Лесная 1 а</t>
  </si>
  <si>
    <t>Лытнева Наталья Алимовна</t>
  </si>
  <si>
    <t>89155713045</t>
  </si>
  <si>
    <t>ИП Мишуров А.С.</t>
  </si>
  <si>
    <t>п. Новосадовый, ул. 1-ая Вербная, 20</t>
  </si>
  <si>
    <t>п. Северный, ул. Победы, 50а</t>
  </si>
  <si>
    <t>Мишуров Александр Сергеевич</t>
  </si>
  <si>
    <t>89103652525</t>
  </si>
  <si>
    <t>ИП Болтенков С.И.</t>
  </si>
  <si>
    <t>г. Белгород, ул. Дзержинского, 12, кв. 58</t>
  </si>
  <si>
    <t>п. Северный, ул. Октябрьская, 139</t>
  </si>
  <si>
    <t>89103652674</t>
  </si>
  <si>
    <t>ИП Косенко Н.Е.</t>
  </si>
  <si>
    <t>Ракитянский район, п. Вышние пены, ул. Новая, д.25</t>
  </si>
  <si>
    <t>п. Северный, ул. Шоссейная, 25</t>
  </si>
  <si>
    <t>8.00-24.00</t>
  </si>
  <si>
    <t>Косенко Нина Егоровна</t>
  </si>
  <si>
    <t>89066072187</t>
  </si>
  <si>
    <t>ООО "Аист" Банный СПА-центр "На Озере"</t>
  </si>
  <si>
    <t>3102039563</t>
  </si>
  <si>
    <t>п. Новосадовый, ул. Лейтенанта Павлова, 1 Г</t>
  </si>
  <si>
    <t>с. Ястребово, ул. Кидалова, 1"Г"</t>
  </si>
  <si>
    <t>89320</t>
  </si>
  <si>
    <t>120</t>
  </si>
  <si>
    <t>Колотуша Инна Анатольевна Колотуша Анатолий Васильевич</t>
  </si>
  <si>
    <t>89803774200, 89107416613</t>
  </si>
  <si>
    <t>ИП Кушнир С.Д.</t>
  </si>
  <si>
    <t>п. Октябрьский, ул. Ватутина, д.30</t>
  </si>
  <si>
    <t>п. Октябрьский                 пер. Комсомольский, 10 </t>
  </si>
  <si>
    <t>13.00-21.00 суббота,воскресенье</t>
  </si>
  <si>
    <t>Кушнир Сергей Дмитриевич</t>
  </si>
  <si>
    <t>8-905-670-16-40</t>
  </si>
  <si>
    <t>ИП Афанасьев Е.В.</t>
  </si>
  <si>
    <t>с.Никольское, ул.Луговая,84</t>
  </si>
  <si>
    <t>по заказу</t>
  </si>
  <si>
    <t>Афанасьев Евгений Витальевич</t>
  </si>
  <si>
    <t> ИП Ковалева В.Н. Банно- прачечные услуги</t>
  </si>
  <si>
    <t>с. Бессоновка, ул. Гордиенко,6</t>
  </si>
  <si>
    <t>12.00-24.00</t>
  </si>
  <si>
    <t>Ковалёва Валентина Николаевна</t>
  </si>
  <si>
    <t>389-044, 89606319671</t>
  </si>
  <si>
    <t>ООО "Тонускомфорт"</t>
  </si>
  <si>
    <t>п.Дубовое,             ул.Лесная, 3</t>
  </si>
  <si>
    <t>12.00-20.00</t>
  </si>
  <si>
    <t>Калашников Сергей Александрович</t>
  </si>
  <si>
    <t>89087841646</t>
  </si>
  <si>
    <t>Оздоровительно-банный комплекс "На пруду" ИП Цунаев Р.А.        </t>
  </si>
  <si>
    <t>п.Дубовое ул. Троицкая, 2</t>
  </si>
  <si>
    <t>Цунаев Руслан Анатольевич            </t>
  </si>
  <si>
    <t>бухг. 8-910-363-74-06</t>
  </si>
  <si>
    <t>"Баня"            ИП Верховенко Д.А.</t>
  </si>
  <si>
    <t>Оздоровительно-банный комплекс "Баня" </t>
  </si>
  <si>
    <t>ул. Озерная 8</t>
  </si>
  <si>
    <t>Верховенко Дмитрий Александрович</t>
  </si>
  <si>
    <t>365999</t>
  </si>
  <si>
    <t>ИП Литвиненко Татьяна Борисовна , Гостиничный комплекс "Барвиха 31"</t>
  </si>
  <si>
    <t>Белгородская обл. г. Строитель, ул. Ленина, д.15 а, кв.129</t>
  </si>
  <si>
    <t>Белгородская обл., Белгородский р-он, с. Карнауховка, ул. Речная, 71 а</t>
  </si>
  <si>
    <t>с 12:00 до 21:00</t>
  </si>
  <si>
    <t>Литвиненко Татьяна Борисовна</t>
  </si>
  <si>
    <t>8-910-226-40-68</t>
  </si>
  <si>
    <t>ИП Деденева М.Б.</t>
  </si>
  <si>
    <t>с. Нижний Ольшанец, ул. Придорожная, 1</t>
  </si>
  <si>
    <t>Деденева Мария Борисовна</t>
  </si>
  <si>
    <t>89103224646</t>
  </si>
  <si>
    <t>ООО "Ривьера" спа - салон</t>
  </si>
  <si>
    <t>п. Разумное, ул. Прелестная, 8</t>
  </si>
  <si>
    <t>Дегтярева Евгения Александровна</t>
  </si>
  <si>
    <t>89066015959</t>
  </si>
  <si>
    <t>с. Стрелецкое,                   ул. Королева, 11а</t>
  </si>
  <si>
    <t>52</t>
  </si>
  <si>
    <t> Парикмахерские и косметические услуги</t>
  </si>
  <si>
    <t>Самозанятость</t>
  </si>
  <si>
    <t>с. Ясные Зори,                ул. Кирова, 30</t>
  </si>
  <si>
    <t>Худаева Светлана Ивановна</t>
  </si>
  <si>
    <t>89606399683</t>
  </si>
  <si>
    <t>Самозанятая                        Шутенко А.В.</t>
  </si>
  <si>
    <t>с. Ясные Зори, ул. Кирова, 31</t>
  </si>
  <si>
    <t>09:00-19:00, 2/2</t>
  </si>
  <si>
    <t>Шутенко Анна Викторовна</t>
  </si>
  <si>
    <t>89155625649</t>
  </si>
  <si>
    <t>Нет</t>
  </si>
  <si>
    <t>ИП Мараховская О.Н.</t>
  </si>
  <si>
    <t>с. Таврово, ул. Садовая, 75</t>
  </si>
  <si>
    <t>Мараховская Ольга Николаевна</t>
  </si>
  <si>
    <t>89511465090</t>
  </si>
  <si>
    <t>ИП Бабаров  А.В.</t>
  </si>
  <si>
    <t>мкр.Таврово 2,пер Парковый ,д7</t>
  </si>
  <si>
    <t>мкр.Таврово-2,пер Парковый 28</t>
  </si>
  <si>
    <t>8-961-175-45-10</t>
  </si>
  <si>
    <t>ИП Чернов А.С.</t>
  </si>
  <si>
    <t>с. Таврово, ул. Комсомольская,26б</t>
  </si>
  <si>
    <t>Чернов Александр Сергеевич</t>
  </si>
  <si>
    <t>89103264974</t>
  </si>
  <si>
    <t>Югас С (самозанятый)</t>
  </si>
  <si>
    <t>с.Таврово</t>
  </si>
  <si>
    <t>мкр.Таврово-4,Шоссейная 6 "б"</t>
  </si>
  <si>
    <t>Югас Сергей Анатольевич (самозанятый)</t>
  </si>
  <si>
    <t>ИП Страхова Инна Александровна Школа маникюра "Инфинити"</t>
  </si>
  <si>
    <t>п. Разумное, ул. Шоссейная,  8</t>
  </si>
  <si>
    <t>Страхова Инна Александровна</t>
  </si>
  <si>
    <t>8-904-098-87-94</t>
  </si>
  <si>
    <t>ИП Святова Марина Владимировна студия красоты</t>
  </si>
  <si>
    <t>мира 71</t>
  </si>
  <si>
    <t>Белгородский район,  п.  Разумное,  ул. Мирная, д.2 А</t>
  </si>
  <si>
    <t>8-950-713-11-22</t>
  </si>
  <si>
    <t>ИП Евсеева Светлана Михайловна "Диамонд"</t>
  </si>
  <si>
    <t>п. Разумное, пр-т Ленина,  14"А",                                                    ТЦ "Разуменский"</t>
  </si>
  <si>
    <t>с 9-00 до 20-00</t>
  </si>
  <si>
    <t>Евсеева Светлана Михайловна  </t>
  </si>
  <si>
    <t>8-910-324-41-83;                     8-915-571-40-00</t>
  </si>
  <si>
    <t>ИП Чередникова Елена Николаевна салон красоты "Елена"</t>
  </si>
  <si>
    <t>п. Разумное, пр-т Ленина, 4 "А"</t>
  </si>
  <si>
    <t>п. Разумное, пр-т Ленина,4 "А"</t>
  </si>
  <si>
    <t>Чередникова Елена Николаевна</t>
  </si>
  <si>
    <t>8-915-562-14-94</t>
  </si>
  <si>
    <t>ИП Трубчанинов Евгений Юрьевич                                Салон красоты "Ева"</t>
  </si>
  <si>
    <t>п. Разумное, ул. Бельгина, 10 а</t>
  </si>
  <si>
    <t>Трубчанинов Юрий Алексеевич                                </t>
  </si>
  <si>
    <t>8-910-321-60-21                     59-23-43</t>
  </si>
  <si>
    <t>ИП Величко Екатерина Сергеевна студия красоты "V_style 31"</t>
  </si>
  <si>
    <t>п. Разумное, Филиппова, 12</t>
  </si>
  <si>
    <t>Величко Екатерина Сергеевна</t>
  </si>
  <si>
    <t>8-919-288-58-01</t>
  </si>
  <si>
    <t>Самозанятость  Жигарев А.М.</t>
  </si>
  <si>
    <t>п. Разумное,             проспект Ленина, 4</t>
  </si>
  <si>
    <t>Жигарев Альберт Маркович</t>
  </si>
  <si>
    <t>89107369926</t>
  </si>
  <si>
    <t>ИП ТрубчаниновЕ.Ю.</t>
  </si>
  <si>
    <t>п. Разумное,                        ул. Скворцова, 6</t>
  </si>
  <si>
    <t>Трубчанинов Юрий Алексеевич</t>
  </si>
  <si>
    <t>89103216021</t>
  </si>
  <si>
    <t>п. Разумное, ул. Флиппова, 7</t>
  </si>
  <si>
    <t>ИП Петраков Ю.А.</t>
  </si>
  <si>
    <t>Петраков Юрий Александрович</t>
  </si>
  <si>
    <t>ИП Шакирова А.С.</t>
  </si>
  <si>
    <t>п. Разумное,                        пр. Ленина, 9</t>
  </si>
  <si>
    <t>Шакирова Альбина Салимжановна</t>
  </si>
  <si>
    <t>59-80-12, 89202010374</t>
  </si>
  <si>
    <t>ИП Манастырлы Д.К.</t>
  </si>
  <si>
    <t>п. Разумное,             ул. Юбилейная, 21</t>
  </si>
  <si>
    <t>9.00- 20.00</t>
  </si>
  <si>
    <t>Манастырлы Дмитрий Константинович</t>
  </si>
  <si>
    <t>89066064545</t>
  </si>
  <si>
    <t>ИП Попова М.Н.</t>
  </si>
  <si>
    <t>с.Бл.Игуменка ул.Мира.3б</t>
  </si>
  <si>
    <t>10:00 - 19:00 </t>
  </si>
  <si>
    <t>Попова М.Н.</t>
  </si>
  <si>
    <t>89995189918</t>
  </si>
  <si>
    <t>ИП Литвинов Ю.А.</t>
  </si>
  <si>
    <t>п.Новосадовый ул.Центральная,2а</t>
  </si>
  <si>
    <t>Литвинов Ю.А.</t>
  </si>
  <si>
    <t>8908780301</t>
  </si>
  <si>
    <t>ИП Катунин Р.В.</t>
  </si>
  <si>
    <t>п.Новосадовый ул.Сторожевая,8</t>
  </si>
  <si>
    <t>9:00 - 21:00</t>
  </si>
  <si>
    <t>Катунин Р.В.</t>
  </si>
  <si>
    <t>89606379070</t>
  </si>
  <si>
    <t>ИП Пашкова И.П.</t>
  </si>
  <si>
    <t>п.Новосадовый ул.Майская, 8</t>
  </si>
  <si>
    <t>Пашкова И.П.</t>
  </si>
  <si>
    <t>89511439051</t>
  </si>
  <si>
    <t>ИП Кирпичникова А.В.</t>
  </si>
  <si>
    <t>с.Бл.Игуменка пер.М.Ждановского,2а</t>
  </si>
  <si>
    <t>Кирпичникова А.В.</t>
  </si>
  <si>
    <t>89056704408</t>
  </si>
  <si>
    <t>с. Никольское                       ул. Советская, 26д</t>
  </si>
  <si>
    <t>Иншина Елена Константиновна</t>
  </si>
  <si>
    <t>89102251910</t>
  </si>
  <si>
    <t>Самозанятость Дорчинец Л.Н.</t>
  </si>
  <si>
    <t>с. Никольское                       ул. Советская, 16</t>
  </si>
  <si>
    <t>Дорчинец Любовь Николаевна</t>
  </si>
  <si>
    <t>89066044522</t>
  </si>
  <si>
    <t>п. Томаровка, ул. Красноармейская, 119</t>
  </si>
  <si>
    <t>п. Северный, ул. Шоссейная, 14</t>
  </si>
  <si>
    <t>Полуэктова Ирина Игоревна</t>
  </si>
  <si>
    <t>89087877447</t>
  </si>
  <si>
    <t>г. Белгород, ул. Садовая, 120а/19</t>
  </si>
  <si>
    <t>п. Северный, ул. Садовая, 84</t>
  </si>
  <si>
    <t>Мирошникова Наталья Валерьевна</t>
  </si>
  <si>
    <t>89511505817</t>
  </si>
  <si>
    <t>г. Белгород, ул. Н. Чумичова, 66/4</t>
  </si>
  <si>
    <t>Муспан Светлана Викторовна</t>
  </si>
  <si>
    <t>89205546768</t>
  </si>
  <si>
    <t>п. Северный, ул. Олимпийская. д. 4, кв. 194</t>
  </si>
  <si>
    <t>п. Северный, ул. Шоссейная, 34</t>
  </si>
  <si>
    <t>Семейкина Оксана Анатольевна</t>
  </si>
  <si>
    <t>89606319751</t>
  </si>
  <si>
    <t>п. Северный, ул. Олимпийская, 25. кв. 52</t>
  </si>
  <si>
    <t>Беликова Татьяна Сергеевна</t>
  </si>
  <si>
    <t>89205578987</t>
  </si>
  <si>
    <t>Лазутина Елена Владимировна (Самозанятость)</t>
  </si>
  <si>
    <t>п.Северный, ул.Олимпийская 10а/100</t>
  </si>
  <si>
    <t>ул. Магистральная, 2а</t>
  </si>
  <si>
    <t>Лазутина Елена Владимировна</t>
  </si>
  <si>
    <t>89192801349</t>
  </si>
  <si>
    <t>п. Северный, ул. Щепкина, 4</t>
  </si>
  <si>
    <t>п. Северный, ул. Магистральная, 2а</t>
  </si>
  <si>
    <t>Воропаева Татьяна Петровна</t>
  </si>
  <si>
    <t>89205937888</t>
  </si>
  <si>
    <t>г. Белгород, ул. Железнякова, 18, кв. 21</t>
  </si>
  <si>
    <t>п. Северный, ул. Олимпийская, 14а</t>
  </si>
  <si>
    <t>Кравченко Ульяна Юрьевна</t>
  </si>
  <si>
    <t>89040990984</t>
  </si>
  <si>
    <t>самозанятость Мезенцева В.С.</t>
  </si>
  <si>
    <t>п. Северный, ул. Щепкина, 5</t>
  </si>
  <si>
    <t>п. Северный, пер. Парковый, д.8</t>
  </si>
  <si>
    <t>Мезенцева Виктория Сергеевна</t>
  </si>
  <si>
    <t>89606389062</t>
  </si>
  <si>
    <t>самозанятость Будыльская Светлана Николаевна </t>
  </si>
  <si>
    <t>Грайворонский р-он с.Казинка ул.Республиканская д.20</t>
  </si>
  <si>
    <t>п.Северный пер.Парковый д.8</t>
  </si>
  <si>
    <t>с 10.00 до 19.00 </t>
  </si>
  <si>
    <t>Будыльская Светлана Николаевна</t>
  </si>
  <si>
    <t>8-920-204-09-26</t>
  </si>
  <si>
    <t>ИП Икрамова Кристина Бахридинджоновна</t>
  </si>
  <si>
    <t>п. Северный СНТ "Северяне"</t>
  </si>
  <si>
    <t>п.Северный ул.Олимпийская д.14а</t>
  </si>
  <si>
    <t>Икрамова Кристина Бахридинджоновна</t>
  </si>
  <si>
    <t>8-919-285-91-09</t>
  </si>
  <si>
    <t>Яковлева Оксана Юрьевна (самозанятость)</t>
  </si>
  <si>
    <t>п.Северный ул.Олимпийская д.9 кв.24</t>
  </si>
  <si>
    <t>Яковлева Оксана Юрьевна</t>
  </si>
  <si>
    <t>8-951-154-85-57</t>
  </si>
  <si>
    <t>(Самозанятый) Макартчук Екатерина Николаевна</t>
  </si>
  <si>
    <t>Макартчук Екатерина Николаевна</t>
  </si>
  <si>
    <t>8-910-329-12-92</t>
  </si>
  <si>
    <t>(Самозанятый) Бекетова Юлия Николаевна</t>
  </si>
  <si>
    <t>Бекетова Юлия николаевна</t>
  </si>
  <si>
    <t>8-951-146-11-71</t>
  </si>
  <si>
    <t>(Самозанятый)Лукина Яна Владимировна</t>
  </si>
  <si>
    <t>Лукина Яна Владимировна</t>
  </si>
  <si>
    <t>8-950-714-66-05</t>
  </si>
  <si>
    <t>(Самозанятый) Локтионова Виктория Николаевна</t>
  </si>
  <si>
    <t>п. Северный, ул. Шоссейная, д. 11, кв. 23</t>
  </si>
  <si>
    <t>п. Северный, ул. Шоссейная, 32</t>
  </si>
  <si>
    <t>Локтионова Виктория Николаевна</t>
  </si>
  <si>
    <t>8-906-603-86-30</t>
  </si>
  <si>
    <t>(Самозанятый) Голубева Виктория Александровна</t>
  </si>
  <si>
    <t>п. Северный, ул. Садовая, 54а</t>
  </si>
  <si>
    <t>Голубева Виктория Александровна</t>
  </si>
  <si>
    <t>8-908-789-66-06</t>
  </si>
  <si>
    <t>(Самозанятый) Гулевская Оксана Алексеевна</t>
  </si>
  <si>
    <t>Гулевская Оксана Алексеевна</t>
  </si>
  <si>
    <t>8-906-567-02-89</t>
  </si>
  <si>
    <t>ИП Анохина Елена Геннадьевна (Марсель)</t>
  </si>
  <si>
    <t>Анохина Елена Геннадьевна</t>
  </si>
  <si>
    <t>8-919-283-19-19</t>
  </si>
  <si>
    <t>ИП Шатохина Е.О.</t>
  </si>
  <si>
    <t>г. Белгород, ул. Челюскинцев, 55а/90</t>
  </si>
  <si>
    <t>п. Северный, ул. Олимпийская, 19а</t>
  </si>
  <si>
    <t>Шатохина Елена Олеговна</t>
  </si>
  <si>
    <t>89192202015</t>
  </si>
  <si>
    <t>ИП Данилова Алина Анатольевна</t>
  </si>
  <si>
    <t>п.Северный ул.Мира 46</t>
  </si>
  <si>
    <t>р.Северный ул.Магистральная 8</t>
  </si>
  <si>
    <t>Данилова Алина Анатольевна</t>
  </si>
  <si>
    <t>8-920-200-88-75</t>
  </si>
  <si>
    <t>ИП Воронова Н.И.</t>
  </si>
  <si>
    <t>п. Северный, ул. Шоссейная, 15/18</t>
  </si>
  <si>
    <t>Воронова Наталья Ивановна</t>
  </si>
  <si>
    <t>89202039168</t>
  </si>
  <si>
    <t>ИП Сливченко М.В.</t>
  </si>
  <si>
    <t>г. Белгород, ул. Садовая</t>
  </si>
  <si>
    <t>п. Северный                         ул. Олимпийская, 10</t>
  </si>
  <si>
    <t>Сливченко Марина Викторовна</t>
  </si>
  <si>
    <t>89805228332</t>
  </si>
  <si>
    <t>п. Северный, ул. Садовая, 5, кв. 23</t>
  </si>
  <si>
    <t>п. Северный,                        ул. Олимпийская, 14а</t>
  </si>
  <si>
    <t>Мосесян Лиана Мкртичовна</t>
  </si>
  <si>
    <t>89205775891</t>
  </si>
  <si>
    <t>ООО "Лесло"</t>
  </si>
  <si>
    <t>п. Северный,                         ул. Шоссейная, 23</t>
  </si>
  <si>
    <t>Лесных Михаил Анатольевич</t>
  </si>
  <si>
    <t>39-90-00</t>
  </si>
  <si>
    <t>ИП Фролова Ю.А.</t>
  </si>
  <si>
    <t>п. Комсомольский, ул. Зеленая, 25</t>
  </si>
  <si>
    <t>Фролова Юлия Алексеевна</t>
  </si>
  <si>
    <t>89511335152</t>
  </si>
  <si>
    <t>ИП Клыкова  О.Н.</t>
  </si>
  <si>
    <t>г.Белгород ул. Степная, 1</t>
  </si>
  <si>
    <t>п.Комсомольский ул.Центральная,1</t>
  </si>
  <si>
    <t>Ненормированный</t>
  </si>
  <si>
    <t>Клыкова Ольга Николаевна</t>
  </si>
  <si>
    <t>89155676782</t>
  </si>
  <si>
    <t>−</t>
  </si>
  <si>
    <t>Парикмахерская "Натали"                     ИП Макаренко Н.Н.</t>
  </si>
  <si>
    <t>п.Дубовое, ул. Лунная, 3</t>
  </si>
  <si>
    <t>10.00.-19.00; воск.-вых</t>
  </si>
  <si>
    <t>Черных Татьяна Ивановна</t>
  </si>
  <si>
    <t>8-920-200-21-23</t>
  </si>
  <si>
    <t>ИП Шевченко О.В. </t>
  </si>
  <si>
    <t>п. Дубовое, ул. Зеленая, 2е,  корп.1, кв.29</t>
  </si>
  <si>
    <t>п. Дубовое, ул. Ягодная, 19а</t>
  </si>
  <si>
    <t>Шевченко Ольга Владимировна</t>
  </si>
  <si>
    <t>89511512609</t>
  </si>
  <si>
    <t>Парикмахерская "Стиль"                             ИП Калугина С.А.</t>
  </si>
  <si>
    <t>г.Белгород, ул.Горького, 66</t>
  </si>
  <si>
    <t>п.Дубовое, ул. Звёздная, 9</t>
  </si>
  <si>
    <t>09:00-18:00; :воск.-вых</t>
  </si>
  <si>
    <t>Калугина Светлана Алексеевна </t>
  </si>
  <si>
    <t>8-910-222-44-94</t>
  </si>
  <si>
    <t>ИП Чалая А.В.</t>
  </si>
  <si>
    <t>п. Дубовое, ул. Зелёная, д.13, кв. 136</t>
  </si>
  <si>
    <t>п. Дубовое,                             ул. Ягодная, 1д</t>
  </si>
  <si>
    <t>Чалая Алина Валерьевна </t>
  </si>
  <si>
    <t>38-60-77;  89611630969</t>
  </si>
  <si>
    <t>ИП Саволюк П.С.</t>
  </si>
  <si>
    <t>п. Дубовое, ул. Зеленая, 16, кв. 11</t>
  </si>
  <si>
    <t>п. Дубовое,              ул.Зеленая, 2г</t>
  </si>
  <si>
    <t>Саволюк Пётр Сергеевич</t>
  </si>
  <si>
    <t>57-54-10;              8-919-280-32-59</t>
  </si>
  <si>
    <t>ИП Нежура О.В.</t>
  </si>
  <si>
    <t>г. Белгород, ул. Будённого, 6, кв. 218</t>
  </si>
  <si>
    <t>п. Дубовое, ул. Благодатная, 5а</t>
  </si>
  <si>
    <t>Нежура Ольга Владимировна</t>
  </si>
  <si>
    <t>ИП Строна С.А.</t>
  </si>
  <si>
    <t>п. Дубовое, ул. Зеленая, 16, кв. 116</t>
  </si>
  <si>
    <t>п. Дубовое, ул. Ягодная, 7б</t>
  </si>
  <si>
    <t>Строна Светлана Александровна</t>
  </si>
  <si>
    <t>89092078873</t>
  </si>
  <si>
    <t>ИП Леонова А.В.</t>
  </si>
  <si>
    <t>Магаданская обл. п. Ола, ул. Октябрьская, 5а, кв. 39 </t>
  </si>
  <si>
    <t>п.Дубовое,         ул.Зеленая, 11а</t>
  </si>
  <si>
    <t>Леонова Анна Валентиновна</t>
  </si>
  <si>
    <t>89103676737</t>
  </si>
  <si>
    <t>ИП Гончаренко С.С.</t>
  </si>
  <si>
    <t>г. Белгород, ул. 5 Августа, 13в, кв.56</t>
  </si>
  <si>
    <t>п.Дубовое,              ул.Зеленая, 2а</t>
  </si>
  <si>
    <t>Гончаренко Светлана Сергеевна</t>
  </si>
  <si>
    <t>89066072319</t>
  </si>
  <si>
    <t>Салон красоты "Белый кот"    ИП Познякова Л.А. </t>
  </si>
  <si>
    <t>п.Дубовое мик-р Улитка1, дом 5</t>
  </si>
  <si>
    <t>10.00.-21.00.</t>
  </si>
  <si>
    <t>Познякова Людмила Алексеевна</t>
  </si>
  <si>
    <t>89155609742</t>
  </si>
  <si>
    <t>Студия красоты  ИП Краснянская А.В.</t>
  </si>
  <si>
    <t>с.Репное, ул. Окружная,1</t>
  </si>
  <si>
    <t>10.00.-19.00. пон.-выходной</t>
  </si>
  <si>
    <t>Краснянская Анна Васильевна</t>
  </si>
  <si>
    <t>9155219989</t>
  </si>
  <si>
    <t>Центр красоты "ЛОТОС"     ИП Данилова Т.Л.</t>
  </si>
  <si>
    <t>п.Дубовое, микр.Пригородный, ул.Благодатная здание 80 пом.9</t>
  </si>
  <si>
    <t>10.00.-20.00.</t>
  </si>
  <si>
    <t>Данилова Татьяна Леонидовна</t>
  </si>
  <si>
    <t>89066061399</t>
  </si>
  <si>
    <t>ИП Нерухова М.А.</t>
  </si>
  <si>
    <t>г., Белгород, ул. Апанасенко, д. 97, кв. 36</t>
  </si>
  <si>
    <t>п. Дубовое, мкр. "Улитка", кв. 1, д.2</t>
  </si>
  <si>
    <t>Нерухова Марина Александровна</t>
  </si>
  <si>
    <t>89056709554</t>
  </si>
  <si>
    <t>ИП Кравец А.В.</t>
  </si>
  <si>
    <t>с. Таврово, мкр. Таврово-9, ул. Ключевая, 3а</t>
  </si>
  <si>
    <t>п. Дуюовое, мкр. "Улитка", ул. Счастливая, 3, оф. 16</t>
  </si>
  <si>
    <t>Кравец Алла Владимировна</t>
  </si>
  <si>
    <t>89803932868</t>
  </si>
  <si>
    <t>Салон красоты     "Алиса" ИП Ищенко</t>
  </si>
  <si>
    <t>п.Дубовое мик-н Улитка квартал №1, 6</t>
  </si>
  <si>
    <t>09.00.-21.00.</t>
  </si>
  <si>
    <t>Моисейчева Марина Дмитриевна</t>
  </si>
  <si>
    <t>8904987961</t>
  </si>
  <si>
    <t>ИП Никифорова В.Ю.</t>
  </si>
  <si>
    <t>с.Головино,ул.Центральная,15</t>
  </si>
  <si>
    <t>68.3</t>
  </si>
  <si>
    <t>12кв.м</t>
  </si>
  <si>
    <t>с 10 до18</t>
  </si>
  <si>
    <t>Никифорова Виктория Юрьевна</t>
  </si>
  <si>
    <t>8-903-885-95-13</t>
  </si>
  <si>
    <t>ИП Нерухова Е.С.</t>
  </si>
  <si>
    <t>с. Головино, ул. Центральная, 15</t>
  </si>
  <si>
    <t>Нерухова Екатерина Сергеевна</t>
  </si>
  <si>
    <t>89155246825</t>
  </si>
  <si>
    <t>ИП Степанова С.А.</t>
  </si>
  <si>
    <t>с. Бессоновка, ул. Интернациональная, 8/29</t>
  </si>
  <si>
    <t>с. Веселая Лопань,                                ул. Фабричная, 4</t>
  </si>
  <si>
    <t>Степанова С.А.</t>
  </si>
  <si>
    <t>89155224002</t>
  </si>
  <si>
    <t>Самозанятость                 Горина Н.С.</t>
  </si>
  <si>
    <t>п. Октябрьский, ул. Пушкина, 3</t>
  </si>
  <si>
    <t>с. Веселая Лопань, ул. Гагарина, 3а</t>
  </si>
  <si>
    <t>10:00-16:00</t>
  </si>
  <si>
    <t>Горина Надежда Сергеевна</t>
  </si>
  <si>
    <t>89155254385</t>
  </si>
  <si>
    <t>Самозанятость                        Гусак И.А.</t>
  </si>
  <si>
    <t>с. Веселая Лопань, ул. Маршала Жукова, 11</t>
  </si>
  <si>
    <t>Гусак Ирина Александровна</t>
  </si>
  <si>
    <t>89803248410</t>
  </si>
  <si>
    <t>ИП Зюбанова И.Н.</t>
  </si>
  <si>
    <t>Белгородская обл. Белгородский р-он, п.Октябрьский, ул. Кутузова, 28</t>
  </si>
  <si>
    <t>Белгородская обл.Белгородский р-н, п. Октябрьский, ул.Кутузова 2</t>
  </si>
  <si>
    <t>Зюбанова Ирина Николаевна</t>
  </si>
  <si>
    <t>89051707796</t>
  </si>
  <si>
    <t>ИП Чернецкий В.Н.</t>
  </si>
  <si>
    <t>с. Веселая Лопань, ул. Заводская, д.6. кв.17</t>
  </si>
  <si>
    <t>с. Веселая лопань, ул. Новоселовка, д. 1а</t>
  </si>
  <si>
    <t>Афанасьева Ирина Васильевнва</t>
  </si>
  <si>
    <t>89056757523</t>
  </si>
  <si>
    <t>ИП Огольцов Д.С.</t>
  </si>
  <si>
    <t>п. Октябрьский, ул. Привокзальная, 2г</t>
  </si>
  <si>
    <t>Огольцов Денис Сергеевич</t>
  </si>
  <si>
    <t>89205514879</t>
  </si>
  <si>
    <t>ИП Иванова Г.Н.</t>
  </si>
  <si>
    <t>п. Комсомольский, ул. Гайдара, 18</t>
  </si>
  <si>
    <t>п. Октябрьский, ул. Привокзальная, 3а</t>
  </si>
  <si>
    <t>Иванова Галина Николаевна</t>
  </si>
  <si>
    <t>89056789102</t>
  </si>
  <si>
    <t>ИП Спасс О.В.</t>
  </si>
  <si>
    <t>Белгородская обл.Белгородский р-н, с. Отрадное</t>
  </si>
  <si>
    <t>Белгородская обл.Белгородский р-н, п. Октябрьский, ул. Привокзальная, 2В</t>
  </si>
  <si>
    <t>Спасс Оксана Валентиновна</t>
  </si>
  <si>
    <t>89524272302</t>
  </si>
  <si>
    <t>Самозанятая              </t>
  </si>
  <si>
    <t>Белгородская область, Белгородский район, с. Крутой Лог, ул. Октябрьская, 2 а</t>
  </si>
  <si>
    <t> 10:00 - 18:00</t>
  </si>
  <si>
    <t>Лигай Марина Григорьевна</t>
  </si>
  <si>
    <t>8-951-130-79-11</t>
  </si>
  <si>
    <t>ИП Водяницкая Анна Александровна</t>
  </si>
  <si>
    <t>с.Стрелецкое, ул. Вишневая, д.35</t>
  </si>
  <si>
    <t>с.Стрелецкое, ул. Виноградная, д.42</t>
  </si>
  <si>
    <t>Водяницкая А.А.</t>
  </si>
  <si>
    <t>89192841857</t>
  </si>
  <si>
    <t>Аникина Ольга Петровна (самозанятый)</t>
  </si>
  <si>
    <t>с.Стрелецкое, ул. Сельская, д.37</t>
  </si>
  <si>
    <t>с.Стрелецкое, ул. Королева, д.11а</t>
  </si>
  <si>
    <t>89511393651</t>
  </si>
  <si>
    <t>ИП Нефедова В.П.</t>
  </si>
  <si>
    <t>с. Стрелецкое,                ул. Королева, 42-а</t>
  </si>
  <si>
    <t>Нефедова Валентина Павловна</t>
  </si>
  <si>
    <t>89192204649</t>
  </si>
  <si>
    <t>ИП Вертей Е.И.</t>
  </si>
  <si>
    <t>с. Стрелецкое, ул. Лесная, 3</t>
  </si>
  <si>
    <t>с. Стрелецкое, ул. Привольная, 28</t>
  </si>
  <si>
    <t>Вертей Евгения Ивановна</t>
  </si>
  <si>
    <t>89092080193</t>
  </si>
  <si>
    <t>Наам Алена Сергеевна</t>
  </si>
  <si>
    <t>Белгородская обл, Белгородский р-н, с. Драгунское </t>
  </si>
  <si>
    <t> с. Стрелецкое ул. Королева д.54-г </t>
  </si>
  <si>
    <t>8-910-224-52-94</t>
  </si>
  <si>
    <t>ИП Анохина Т.С.</t>
  </si>
  <si>
    <t>с. Стрелецкое, пер. Королева, 36б</t>
  </si>
  <si>
    <t>Анухина Т.С.</t>
  </si>
  <si>
    <t>89155261778</t>
  </si>
  <si>
    <t>ИП Немыкина Ж.В.</t>
  </si>
  <si>
    <t>Немыкина Ж.В.</t>
  </si>
  <si>
    <t>89155285275</t>
  </si>
  <si>
    <t>ИП Набока А.А.</t>
  </si>
  <si>
    <t>с. Стрелецкое,                       ул. Королева, 54б</t>
  </si>
  <si>
    <t>Набока А.А.</t>
  </si>
  <si>
    <t>38-88-90</t>
  </si>
  <si>
    <t>Самозанятость Филютич Н.Л.</t>
  </si>
  <si>
    <t>с. Пушкарное, ул. Центральная</t>
  </si>
  <si>
    <t>с. Пушкарное, ул. Центральная 22</t>
  </si>
  <si>
    <t>Филютич Наталья Леонидовна</t>
  </si>
  <si>
    <t>8-919-287-22-06</t>
  </si>
  <si>
    <t>ИП Голотовская Т.Л.</t>
  </si>
  <si>
    <t>с. Пушкарное,        ул. Магистральная</t>
  </si>
  <si>
    <t>с. Пушкарное,          ул. Свободная, 1б</t>
  </si>
  <si>
    <t>Голотовская Татьяна Леонидовна</t>
  </si>
  <si>
    <t>89040806036</t>
  </si>
  <si>
    <t>Самозанятая Худаева Елена Дмитриевна</t>
  </si>
  <si>
    <t>п. Майский, ул. Садовая 2В ("Два Стрельца") Парикмахерская «Алена»  </t>
  </si>
  <si>
    <t>Худаева Елена Дмитриевна</t>
  </si>
  <si>
    <t>8-960-625-71-57</t>
  </si>
  <si>
    <t>Самозанятая Капустина Ольга Сергеевна</t>
  </si>
  <si>
    <t>Капустина Ольга Сергеевна</t>
  </si>
  <si>
    <t>8-950-712-33-76</t>
  </si>
  <si>
    <t>Самозанятая Михайленко Юлия Андреевна</t>
  </si>
  <si>
    <t>Михайленко Юлия Андреевна</t>
  </si>
  <si>
    <t>8-919-285-32-82</t>
  </si>
  <si>
    <t>Самозанятая Ленцова Наталья Николаевна</t>
  </si>
  <si>
    <t>Ленцова Наталья Николаевна</t>
  </si>
  <si>
    <t>информацию не предоставила</t>
  </si>
  <si>
    <t>Самозанятая Маслова Светлана Владимировна </t>
  </si>
  <si>
    <t>п. Майский, ул. Кирова,3 п-я "Визави"</t>
  </si>
  <si>
    <t>с 9-00 до 17-00</t>
  </si>
  <si>
    <t>Маслова Светлана Владимировна </t>
  </si>
  <si>
    <t>8-909-200-94-80</t>
  </si>
  <si>
    <t>Самозанятая Майбородова Наталья Михайловна</t>
  </si>
  <si>
    <t>Майбородова Наталья Михайловна</t>
  </si>
  <si>
    <t>8-951-142-73-07</t>
  </si>
  <si>
    <t>Самозанятая Кустодова Елена Владимировна</t>
  </si>
  <si>
    <t>п. Майский, ул. Садовая, 2 А (3 этаж)</t>
  </si>
  <si>
    <t>с 09-00 до 18-00</t>
  </si>
  <si>
    <t>Кустодова Елена Владимировна</t>
  </si>
  <si>
    <t>8-908-786-53-19</t>
  </si>
  <si>
    <t>96</t>
  </si>
  <si>
    <t>Самозанятая Сополева Елена Николаевна</t>
  </si>
  <si>
    <t>310206613380 </t>
  </si>
  <si>
    <t>нечетные дни предварительная запись</t>
  </si>
  <si>
    <t>Сополева Елена Николаевна</t>
  </si>
  <si>
    <t>8-910-321-77-85</t>
  </si>
  <si>
    <t>ИП Гетман Наталья Геннадьевна</t>
  </si>
  <si>
    <t>п. Майский, ул. Садовая,10 </t>
  </si>
  <si>
    <t>Гетман Наталья Геннадьевна</t>
  </si>
  <si>
    <t>8-951-139-52-20</t>
  </si>
  <si>
    <t>ИП Колесникова Жанна Анатольевна</t>
  </si>
  <si>
    <t>Колесникова Жанна Анатольевна</t>
  </si>
  <si>
    <t>8-903-642-58-78</t>
  </si>
  <si>
    <t>Самозанятая Григорова Яна Леонидовна</t>
  </si>
  <si>
    <t>п.Майский, ул.Кирова, 14 А</t>
  </si>
  <si>
    <t>11 кв.м.</t>
  </si>
  <si>
    <t>по записи индивидуально</t>
  </si>
  <si>
    <t>Григорова Яна Леонидовна</t>
  </si>
  <si>
    <t>8-919-284-30-93</t>
  </si>
  <si>
    <t>Самозанятая Мухаметшина Оксана Джигангировна</t>
  </si>
  <si>
    <t>п. Майский, ул. Садовая, 6</t>
  </si>
  <si>
    <t>Мухаметшина Оксана Джигангировна</t>
  </si>
  <si>
    <t>8-952-434-26-26</t>
  </si>
  <si>
    <t>Самозанятая Сидельникова Валентина Владимировна</t>
  </si>
  <si>
    <t>Сидельникова Валентина Владимировна</t>
  </si>
  <si>
    <t>Самозанятая Колтунова Марина Александровна</t>
  </si>
  <si>
    <t>п. Майский, ул. Вавилова 5 парикмахерская СТИЛЬ</t>
  </si>
  <si>
    <t>Колтунова Марина Александровна</t>
  </si>
  <si>
    <t>ИП Белова Марина Леонардовна</t>
  </si>
  <si>
    <t>Белова Марина Леонардовна</t>
  </si>
  <si>
    <t>Самозанятая Селимова Аминат Муслимовна</t>
  </si>
  <si>
    <t>Селимова Аминат Муслимовна</t>
  </si>
  <si>
    <t>Самозанятая Шконда-Кулак Мария Андреевна</t>
  </si>
  <si>
    <t>п. Майский, ул. Зеленая 9 Салон красоты "Moon"</t>
  </si>
  <si>
    <t>Шконда-Кулак Мария Андреевна</t>
  </si>
  <si>
    <t>8-904-091-80-84</t>
  </si>
  <si>
    <t>Парикмахерская "Лотос" самозанятость</t>
  </si>
  <si>
    <t>Белгородская обл.,Белгородский р-н,с.Беломестное, ул.Центральная 1а</t>
  </si>
  <si>
    <t>Силина Людмила Алексеевна </t>
  </si>
  <si>
    <t>79045384228</t>
  </si>
  <si>
    <t>Жуковина Елена Григорьевна (самозанятый)</t>
  </si>
  <si>
    <t>с. Севрюково, ул. Саблина, 1А</t>
  </si>
  <si>
    <t>Жуковина Елена Григорьевна</t>
  </si>
  <si>
    <t>+7 (904) 091-78-88</t>
  </si>
  <si>
    <t>ИП Попова Т.М.</t>
  </si>
  <si>
    <t>с. Бессоновка</t>
  </si>
  <si>
    <t>с.Бессоновка, ул. Партизанская, 12</t>
  </si>
  <si>
    <t> 9:00 -18:00</t>
  </si>
  <si>
    <t>Попова Тамара Михайловна</t>
  </si>
  <si>
    <t>89205795474</t>
  </si>
  <si>
    <t>ИП Панченко А.С.</t>
  </si>
  <si>
    <t>с. Бессоновка, ул. Гагарина</t>
  </si>
  <si>
    <t>с. Бессоновка, ул. Партизанская, 17б</t>
  </si>
  <si>
    <t>Панченко Анна Сергеевна</t>
  </si>
  <si>
    <t>89290035440</t>
  </si>
  <si>
    <t>162</t>
  </si>
  <si>
    <t>ИП Ширин А.П.</t>
  </si>
  <si>
    <t>п. Новосадовый, ул. Вишнёвая, 11</t>
  </si>
  <si>
    <t>п.Разумное, ул.Горького 1а</t>
  </si>
  <si>
    <t>Ширин Андрей Петрович</t>
  </si>
  <si>
    <t>37-59-51, 89803795951</t>
  </si>
  <si>
    <t>ИП Егорова Жанна Зигмундовна</t>
  </si>
  <si>
    <t>п. Разумное,                           ул. Юбилейная 16</t>
  </si>
  <si>
    <t>44</t>
  </si>
  <si>
    <t>Егорова Жанна Сигмундовна</t>
  </si>
  <si>
    <t>89103203652</t>
  </si>
  <si>
    <t>ИП Негорожин С.А.</t>
  </si>
  <si>
    <t>с. Ясные Зори, ул. Кирова, 30/1</t>
  </si>
  <si>
    <t>Негорожин Сергей Александрович</t>
  </si>
  <si>
    <t>312330893946</t>
  </si>
  <si>
    <t>ИП Шарыпов Н.Ф.</t>
  </si>
  <si>
    <t>Белгородская обл., г. Белгород ул. Железнякова, д. 4А, кв. 49</t>
  </si>
  <si>
    <t>Белгородская обл., Белгородский р-н, п. Октябрьский, пл. Островского, 21</t>
  </si>
  <si>
    <t>Шарыпов Николай Федорович</t>
  </si>
  <si>
    <t>570-431, 89511427520</t>
  </si>
  <si>
    <t>ИП Собылинская Л.Н.</t>
  </si>
  <si>
    <t>Белгородская обл.,г. Белгород</t>
  </si>
  <si>
    <t>Белгородская обл., Белгородский р-н, п. Октябрьский, пл. Островского, 4</t>
  </si>
  <si>
    <t>Собылинская Любовь Николаевна</t>
  </si>
  <si>
    <t>89045319792</t>
  </si>
  <si>
    <t>магазин "Ритуальные услуги" ИП</t>
  </si>
  <si>
    <t>г. Белгород, пр. Ватутина, 16/4</t>
  </si>
  <si>
    <t>Колмыкова Тамара Владимировна</t>
  </si>
  <si>
    <t>ООО "Белгородская похоронная служба"</t>
  </si>
  <si>
    <t>п. Дубовое, ул. Зелёная, 2в</t>
  </si>
  <si>
    <t>89524392828</t>
  </si>
  <si>
    <t>г.Белгород  ул.Чумичова д.106 кв.</t>
  </si>
  <si>
    <t>п.Северный , ул.Шоссейная 32</t>
  </si>
  <si>
    <t>с 9.00 до 16.00</t>
  </si>
  <si>
    <t>Егорова Жанна Зигмундовна</t>
  </si>
  <si>
    <t>8-977-322-29-60</t>
  </si>
  <si>
    <t>ИП Бухтояров Алексей Валерьевич - "Покой"</t>
  </si>
  <si>
    <t>с. Бессоновка, ул. Чайковского, д. 51</t>
  </si>
  <si>
    <t>с 9.00 до 15.00</t>
  </si>
  <si>
    <t>Бухтояров Алексей Валерьевич</t>
  </si>
  <si>
    <t>8-909-200-32-22</t>
  </si>
  <si>
    <t>ИП Дорофеев Р.Н.</t>
  </si>
  <si>
    <t>с. Таврово,                           ул. Садовая, 75</t>
  </si>
  <si>
    <t>Дорофеев Р.Н.</t>
  </si>
  <si>
    <t>п.Майский ул.Кирова,3 кв.27</t>
  </si>
  <si>
    <t>п.Новосадовый                         ул. Л-Павлова, 1</t>
  </si>
  <si>
    <t>89524328792</t>
  </si>
  <si>
    <t>ИП</t>
  </si>
  <si>
    <t>п. Майский,                           ул. Кирова, 14б</t>
  </si>
  <si>
    <t>89045308359</t>
  </si>
  <si>
    <t>ИП Бухтояров М.В.</t>
  </si>
  <si>
    <t>с. Бессоновка, ул. Чайковского, 51</t>
  </si>
  <si>
    <t>с. Весёлая Лопань,                  ул. Фабричная, 9</t>
  </si>
  <si>
    <t>9.00-14.00</t>
  </si>
  <si>
    <t>Бухтояров Михаил Валерьевич</t>
  </si>
  <si>
    <t>37-45-42, 89092020404</t>
  </si>
  <si>
    <t>ИП Плехов С.А.</t>
  </si>
  <si>
    <t>с. Стрелецкое, ул. Королёва, 44/20</t>
  </si>
  <si>
    <t>с. Стрелецкое, ул. Королёва, 44а</t>
  </si>
  <si>
    <t>Плёхов Сергей Анатольевич</t>
  </si>
  <si>
    <t>89107371842</t>
  </si>
  <si>
    <t>31</t>
  </si>
  <si>
    <t>ООО "Милтония"   (чистка  подушек)</t>
  </si>
  <si>
    <t>г. Белгород, ул. Щорса, 20, кв.7</t>
  </si>
  <si>
    <t>п. Разумное, пр. Ленина, 4а</t>
  </si>
  <si>
    <t>Визирякина Наталья Александровна</t>
  </si>
  <si>
    <t>89192845253</t>
  </si>
  <si>
    <t>ИП Одинцов Д.С.</t>
  </si>
  <si>
    <t>г. Белгород, ул. Садовая, 120, кв.32</t>
  </si>
  <si>
    <t>с. Стрелецкое,                         ул. Королева, 81 </t>
  </si>
  <si>
    <t>Одинцов Д.С.</t>
  </si>
  <si>
    <t>89511321199</t>
  </si>
  <si>
    <t>ООО ПКФ Весна</t>
  </si>
  <si>
    <t>Лавров Александр Иванович</t>
  </si>
  <si>
    <t>38-83-88; 38-88-88</t>
  </si>
  <si>
    <t>23</t>
  </si>
  <si>
    <t>ИП Лыгин Р.В.</t>
  </si>
  <si>
    <t>п. Майский,                            ул. Садовая, 8а (уст.пл. окон)</t>
  </si>
  <si>
    <t>Лыгин Роман Валентинович</t>
  </si>
  <si>
    <t>89611713000</t>
  </si>
  <si>
    <t>Ювелирная мастерская Лисуненко Андрей Николаевич        </t>
  </si>
  <si>
    <t>Пн-пт 9:00-17:00;               Сб-вс.-выходной</t>
  </si>
  <si>
    <t>Лисуненко Андрей Николаевич   </t>
  </si>
  <si>
    <t>8-909-200-69-39</t>
  </si>
  <si>
    <t>28</t>
  </si>
  <si>
    <t>772</t>
  </si>
  <si>
    <t>Исполнитель Губарева Н.Н. (ФИО)</t>
  </si>
  <si>
    <t>Контактный телефон  т. 26-39-51</t>
  </si>
  <si>
    <t xml:space="preserve"> </t>
  </si>
  <si>
    <t>Дислокация предприятий  бытового  обслуживания на территории Борисовского района  по состоянию на 1 января 2025 года</t>
  </si>
  <si>
    <t>1.</t>
  </si>
  <si>
    <t>Мастерская по ремонту обуви ИП Хализев Владимир Васильевич</t>
  </si>
  <si>
    <t>310303734277</t>
  </si>
  <si>
    <t>с.Акулиновка</t>
  </si>
  <si>
    <t>п.Борисовка, ул.Советская, 2</t>
  </si>
  <si>
    <t>8.00-14.00, вых: понед.</t>
  </si>
  <si>
    <t>Хализев Владимир Васильевич</t>
  </si>
  <si>
    <t>2.</t>
  </si>
  <si>
    <t>Мастерская по ремонту обуви ИП Свистун С.Н.</t>
  </si>
  <si>
    <t>310300014680</t>
  </si>
  <si>
    <t>309340, Белгородская область, Борисовский район, п.Борисовка, пер.Ленинский, 6</t>
  </si>
  <si>
    <t>п.Борисовка, ул.Луначарского, 2</t>
  </si>
  <si>
    <t>Свистун Сергей Николаевич</t>
  </si>
  <si>
    <t>Мастерская по ремонту и пошиву одежды "Нина", ИП Бородаенко Н.В.</t>
  </si>
  <si>
    <t>310300175493</t>
  </si>
  <si>
    <t>309340 Белгородская область,рп Борисовка,ул Привольная, д 52</t>
  </si>
  <si>
    <t> 8.00-17.00, пер.:12.00-13.00, суб., воскр. 8.00-14.00</t>
  </si>
  <si>
    <t>Бородаенко Нина Васильевна</t>
  </si>
  <si>
    <t>ателье "Элегант", Копосова И.И.</t>
  </si>
  <si>
    <t>310300159501</t>
  </si>
  <si>
    <t>309340 Белгородская область,рп Борисовка,ул Новоборисовская, д 49, кв 1</t>
  </si>
  <si>
    <t>п.Борисовка, ул.Первомайская, 27</t>
  </si>
  <si>
    <t> 8.00-17.00, пер.:12.00-13.00,  вых.суб., воскр. </t>
  </si>
  <si>
    <t>Копосова Инна Ивановна</t>
  </si>
  <si>
    <t>5-22-52</t>
  </si>
  <si>
    <t>мастерская по ремонту и пошиву одежды, ИП Поплавная Т.В.</t>
  </si>
  <si>
    <t>310300009087</t>
  </si>
  <si>
    <t>309340 Белгородская область,рп Борисовка,ул Нахимова, д 13</t>
  </si>
  <si>
    <t>9.00-17.00, вых.понед</t>
  </si>
  <si>
    <t>Поплавная татьяна Васильевна</t>
  </si>
  <si>
    <t>мастерская по ремонту и пошиву одежды ИП Сусло И.А.</t>
  </si>
  <si>
    <t>310300584640</t>
  </si>
  <si>
    <t>30340, Белгородская область, Борисовский район, п.Борисовка, ул.Гагарина, </t>
  </si>
  <si>
    <t>п.Борисовка, пл.Ушакова, 2</t>
  </si>
  <si>
    <t>Сусло Ирина Александровна</t>
  </si>
  <si>
    <t>мастерская "Золушка"  ИП Парфенова Алина Фенисовна</t>
  </si>
  <si>
    <t>233802828303</t>
  </si>
  <si>
    <t>309340, п.Борисовка, пл.Ушакова, 5</t>
  </si>
  <si>
    <t>Парфенова Алина Фенисовна</t>
  </si>
  <si>
    <t>швейная  мастерская</t>
  </si>
  <si>
    <t>самозанятый</t>
  </si>
  <si>
    <t>п.Борисовка, пл.Ушакова, 1</t>
  </si>
  <si>
    <t>Елена</t>
  </si>
  <si>
    <t>мастерская по пошиву штор, ИП Ткаченко В.В.</t>
  </si>
  <si>
    <t>310302032959</t>
  </si>
  <si>
    <t>309340, Белгородская область, Борисовский район, п.Борисовка, пер.Комсомольский, 23, кв.</t>
  </si>
  <si>
    <t>п.Борисовка, ул.Борисовская, 3</t>
  </si>
  <si>
    <t>Ткаченко Вита Валерьевна</t>
  </si>
  <si>
    <t>Мастерская по  ремонту часов и электрических изделий, ИП Голубенко Л.В.</t>
  </si>
  <si>
    <t>310300159685</t>
  </si>
  <si>
    <t>рп Борисовка,пл Ушакова, д 18, кв 29</t>
  </si>
  <si>
    <t>пос. Борисовка, ул. Первомайская, 88</t>
  </si>
  <si>
    <t>9.00-17.00 12.00-13.00 вых. воскр. понед.</t>
  </si>
  <si>
    <t>ИП Голубенко Леонид Васильевич</t>
  </si>
  <si>
    <t>8-906-607-77-74</t>
  </si>
  <si>
    <t>Мастерская по ремонту сотовых телефонов, ИП Пентескул И.О.</t>
  </si>
  <si>
    <t>310301950762</t>
  </si>
  <si>
    <t>309340 Белгородская область,рп Борисовка,ул Коминтерна, д 199, кв 5</t>
  </si>
  <si>
    <t>пос. Борисовка, ул. Советская, 4а</t>
  </si>
  <si>
    <t>ИП Пентескул Иван Олегович</t>
  </si>
  <si>
    <t>8-951-130-72-94</t>
  </si>
  <si>
    <t>ремонт коммуникационного оборудования ИП Федельский О.В.</t>
  </si>
  <si>
    <t>310302711823</t>
  </si>
  <si>
    <t>с.Зозули</t>
  </si>
  <si>
    <t>п.Борисовка, ул.Советская, 6</t>
  </si>
  <si>
    <t>ИП Фидельский Олег Владимирович</t>
  </si>
  <si>
    <t>Мастерская по ремонту телевизоров, ИП Рудась А.Т.</t>
  </si>
  <si>
    <t>310300003127</t>
  </si>
  <si>
    <t>рп Борисовка,ул Коминтерна, д 89</t>
  </si>
  <si>
    <t>ИП Рудась Александр Тимофеевич</t>
  </si>
  <si>
    <t>Мастерская по ремонту бытовой техники, ИП Сытник В.В.</t>
  </si>
  <si>
    <t>310300341359</t>
  </si>
  <si>
    <t>рп Борисовка,ул Чапаева, д 3</t>
  </si>
  <si>
    <t>ИП Сытник Виктор Васильевич</t>
  </si>
  <si>
    <t>5-06-42, 8-905-173-79-32</t>
  </si>
  <si>
    <t>Ремонт бытовых изделий и предметов личного пользования ИП Богачев В.В.</t>
  </si>
  <si>
    <t>310302428333</t>
  </si>
  <si>
    <t xml:space="preserve"> п.Борисовка, ул.Первомайская, д.8, кв.19</t>
  </si>
  <si>
    <t>п.Борисовка, ул.Первомайская, д.8, кв.19</t>
  </si>
  <si>
    <t>ИП Богачев Вячеслав Владиславович</t>
  </si>
  <si>
    <t>8-910-226-84-49</t>
  </si>
  <si>
    <t>мастерская по ремонту бытовой техники ИП Береговой А.П.</t>
  </si>
  <si>
    <t>311602825090</t>
  </si>
  <si>
    <t>309340 Белгородская область, п.Борисовка, ул.Полевая, д.2</t>
  </si>
  <si>
    <t>ИП Береговой Алексей Павлович</t>
  </si>
  <si>
    <t>8-951-133-55-00</t>
  </si>
  <si>
    <t>ремонт, насторойка компьютеров, ИП Тюкачев Н.И.</t>
  </si>
  <si>
    <t>310302115468</t>
  </si>
  <si>
    <t xml:space="preserve"> п.Борисовка, ул.Ковалевка, 5</t>
  </si>
  <si>
    <t>п.Борисовка, ул.Ленина, 22</t>
  </si>
  <si>
    <t>ИП Тюкачев Николай Иванович</t>
  </si>
  <si>
    <t>ООО "Электрон"</t>
  </si>
  <si>
    <t>3103000223</t>
  </si>
  <si>
    <t xml:space="preserve"> поселок Борисовка, Первомайская улица, 92</t>
  </si>
  <si>
    <t>309340, Белгородская область, Борисовский район, поселок Борисовка, Первомайская улица, 92</t>
  </si>
  <si>
    <t>Мастерская по изготовлению металлоизделий, ИП Карташов А.Е.</t>
  </si>
  <si>
    <t>310300022850</t>
  </si>
  <si>
    <t>рп Борисовка,ул Юбилейная, д 5</t>
  </si>
  <si>
    <t>пос. Борисовка, ул. Юбилейная, 5</t>
  </si>
  <si>
    <t>9.00-17.00 12.00-13.00 вых. воскр.</t>
  </si>
  <si>
    <t>ИП Карташов Андрей Евгеньевич</t>
  </si>
  <si>
    <t>5-13-64</t>
  </si>
  <si>
    <t>Мастерская по изготовлению металлоизделий, ИП Ковалевич В.И.</t>
  </si>
  <si>
    <t>310300487870</t>
  </si>
  <si>
    <t>рп Борисовка,ул Городок, д 4</t>
  </si>
  <si>
    <t>пос. Борисовка, ул. Городок, 4</t>
  </si>
  <si>
    <t>ежедневно</t>
  </si>
  <si>
    <t>ИП Ковалевич Владимир Иванович</t>
  </si>
  <si>
    <t>Производство строительныхметаллических конструкций, изделий и их частей ИП Бессонов Сергей Валерьевич</t>
  </si>
  <si>
    <t>300435576133</t>
  </si>
  <si>
    <t>п.Борисовка</t>
  </si>
  <si>
    <t>ИП Бессонов Сергей Валерьевич</t>
  </si>
  <si>
    <t>Ковка, прессование, штамповка ипрофилирование; изготовление изделий методом порошковой металлургии Выгодянский А.В.</t>
  </si>
  <si>
    <t>310300462508</t>
  </si>
  <si>
    <t>ИП Выгодянский Александр Васильевич</t>
  </si>
  <si>
    <t>Производство замков, петель ИП ,Голубенко С.В.</t>
  </si>
  <si>
    <t>310300030314</t>
  </si>
  <si>
    <t>ИП Голубенко Сергей Васильевич</t>
  </si>
  <si>
    <t>Производство деревянных конструкций, ИП Кофанов В.Ю.</t>
  </si>
  <si>
    <t>310302458345</t>
  </si>
  <si>
    <t xml:space="preserve"> с.Хотмыжск.</t>
  </si>
  <si>
    <t>с. Хотмыжск, ул. Терёхина, 7</t>
  </si>
  <si>
    <t>Кофанов Владимир Юрьевич</t>
  </si>
  <si>
    <t>8-904-083-94-13</t>
  </si>
  <si>
    <t>Голубничий В.В.</t>
  </si>
  <si>
    <t>310300887010</t>
  </si>
  <si>
    <t xml:space="preserve"> п.Борисовка, ул. Коминтерна, д 163</t>
  </si>
  <si>
    <t>309340, п.Борисовка, ул. Коминтерна, д 163</t>
  </si>
  <si>
    <t>ИП Голубничий Виталий Владимирович</t>
  </si>
  <si>
    <t>89103291023</t>
  </si>
  <si>
    <t>Производство сетки рабицы, ИП Подорожко Е.Б.</t>
  </si>
  <si>
    <t>310301755916</t>
  </si>
  <si>
    <t xml:space="preserve"> пос. Борисовка, ул. Рудого, 130</t>
  </si>
  <si>
    <t>пос. Борисовка, ул. Рудого, 130</t>
  </si>
  <si>
    <t>ИП Подорожко Евгений Борисович</t>
  </si>
  <si>
    <t>8-920-200-98-71</t>
  </si>
  <si>
    <t>33</t>
  </si>
  <si>
    <t>Производство деревянных конструкцийИП Калашник А.В.</t>
  </si>
  <si>
    <t>312328755642</t>
  </si>
  <si>
    <t xml:space="preserve"> п.Борисовка, ул.Харьковская, 45</t>
  </si>
  <si>
    <t>пос. Борисовка, ул. Харьковская, 45</t>
  </si>
  <si>
    <t>ИП Калашник Александр Викторович</t>
  </si>
  <si>
    <t>Производство деревянных конструкций, ИП Решетняк Г.И., </t>
  </si>
  <si>
    <t>310301075847</t>
  </si>
  <si>
    <t>п.Борисовка, ул.Советская, 1</t>
  </si>
  <si>
    <t>пос. Борисовка, ул. Советская, 1</t>
  </si>
  <si>
    <t>ИП Решетняк Григорий Иванович</t>
  </si>
  <si>
    <t>5-39-17</t>
  </si>
  <si>
    <t>Производство деревянных конструкций, ИП Меркулов О.И.</t>
  </si>
  <si>
    <t>310301075773,</t>
  </si>
  <si>
    <t>с Зозули,ул Локинская, д 67</t>
  </si>
  <si>
    <t>с. Зозули, ул. Локинская. 67</t>
  </si>
  <si>
    <t>ИП Меркулов Олег Иванович</t>
  </si>
  <si>
    <t>89038847649</t>
  </si>
  <si>
    <t>Изготовление мебели Сергеев П.С.</t>
  </si>
  <si>
    <t xml:space="preserve"> п.Борисовка, ул.Ушакова,5</t>
  </si>
  <si>
    <t>п.Борисовка, пл.Ушакова, 5а</t>
  </si>
  <si>
    <t>Сергеев Павел Сергеевич</t>
  </si>
  <si>
    <t>Изготовление мебели, ИП Белоус С.Б.</t>
  </si>
  <si>
    <t xml:space="preserve"> п.Борисовка, ул.Коминтерна, 134</t>
  </si>
  <si>
    <t>п.Борисовка, ул.Коминтерна, 134</t>
  </si>
  <si>
    <t>Белоус Сергей Борисович</t>
  </si>
  <si>
    <t>8-910-220-21-92</t>
  </si>
  <si>
    <t>Ремонт и строительство жилья,ООО "Подряд"</t>
  </si>
  <si>
    <t>рп Борисовка, ул Ленина, д 6</t>
  </si>
  <si>
    <t>пос. Борисовка, ул. Ленина, 6</t>
  </si>
  <si>
    <t> Веприк Сергей Иванович</t>
  </si>
  <si>
    <t>05.02.1965</t>
  </si>
  <si>
    <t>Строительство жилых и нежилых зданий ООО "Нуш"</t>
  </si>
  <si>
    <t>Белгородская область, п. Борисовка, ул. Грайворонская, 348</t>
  </si>
  <si>
    <t>Белгородская область, п. Борисовка, ул. Грайворонская,348</t>
  </si>
  <si>
    <t>Яйлоян Юрик Володяевич</t>
  </si>
  <si>
    <t>89803202555</t>
  </si>
  <si>
    <t>Производство прочих отделочных и завершающих работ ИП Огурцов В.Н.</t>
  </si>
  <si>
    <t>310302051334</t>
  </si>
  <si>
    <t>Белгородская область, Борисовский район, п. Борисовка</t>
  </si>
  <si>
    <t>Белгородская область, Борисовский район, п. Бориовка</t>
  </si>
  <si>
    <t>ИП Огурцов Виктор Николаевич</t>
  </si>
  <si>
    <t>52967</t>
  </si>
  <si>
    <t>Строительство жилых и нежилых зданий ООО "Монтаж - строй"</t>
  </si>
  <si>
    <t>Белгородская область, Борисовский район, п. Борисовка, ул. Грайворонская д.348 а</t>
  </si>
  <si>
    <t>8-920-203-94-43</t>
  </si>
  <si>
    <t>Строительно-монтажные работы, Хализев Г.Л.</t>
  </si>
  <si>
    <t>310301019602</t>
  </si>
  <si>
    <t>рп Борисовка,ул Ягодная, д 28</t>
  </si>
  <si>
    <t>пос. Борисовка, ул. Борисовская, 5а</t>
  </si>
  <si>
    <t>ИП Хализев Геннадий Леонидович</t>
  </si>
  <si>
    <t>8-910-320-29-94</t>
  </si>
  <si>
    <t xml:space="preserve">Строительство жилых и нежилых зданий </t>
  </si>
  <si>
    <t>310302429922</t>
  </si>
  <si>
    <t>Белгородская область, Борисовский район, п. Бориcовка</t>
  </si>
  <si>
    <t>ИП Ишков Михаил Сергеевич</t>
  </si>
  <si>
    <t>Строительство жилых и нежилых зданий ИП Кириченко Игорь Павлович</t>
  </si>
  <si>
    <t>310301823108</t>
  </si>
  <si>
    <t>ИП Кириченко Игорь Павлович</t>
  </si>
  <si>
    <t>Отделочные работы, ИП Подгородова Е.В.</t>
  </si>
  <si>
    <t>310300419365</t>
  </si>
  <si>
    <t>Белгородская область, Борисовский район, с. Стригуны</t>
  </si>
  <si>
    <t>ИП Подгородова Елена Викторовна</t>
  </si>
  <si>
    <t>производство штукатурных работ Степаненко В.Н.</t>
  </si>
  <si>
    <t>310300774289</t>
  </si>
  <si>
    <t>Белгородская область, Борисовский район, п. Борисовка, ул. Гагарина</t>
  </si>
  <si>
    <t>ИП Степаненко Валентина Николаевна</t>
  </si>
  <si>
    <t>32</t>
  </si>
  <si>
    <t>Станция технического обслуживания, ИП Говорунов Д.С.</t>
  </si>
  <si>
    <t>309340, Белгородская область, Борисовский район, п.Борисовка, ул.Первомайская, 97</t>
  </si>
  <si>
    <t>пос. Борисовка,ул. Первомайская, 97</t>
  </si>
  <si>
    <t>8.00-19.00 б/п, б/в</t>
  </si>
  <si>
    <t>ИП Говорунов Денис Сергеевич</t>
  </si>
  <si>
    <t>8-906-566- 53-71</t>
  </si>
  <si>
    <t>Техническое облуживание и ремонт автотранспортных средств ООО "Старый Гараж"</t>
  </si>
  <si>
    <t>Белгородская область, Борисовский район, п. Борисовка, ул. Новоборисовская, д.61 оф.1</t>
  </si>
  <si>
    <t>8.00-18.00 б/п, вых. воскр.</t>
  </si>
  <si>
    <t>Кабалин Дмитрий Петрович</t>
  </si>
  <si>
    <t>47-246-5-39-75</t>
  </si>
  <si>
    <t>3.</t>
  </si>
  <si>
    <t>Станция технического обслуживания, ИП Дурнев А.Ф.</t>
  </si>
  <si>
    <t>310300006978</t>
  </si>
  <si>
    <t>309340, Белгородская область, Борисовский район, п.Борисовка, ул.Гагарина, 4</t>
  </si>
  <si>
    <t>пос. Борисовка, ул. Гагарина, 4</t>
  </si>
  <si>
    <t>ИП Дурнев Александр Фёдорович</t>
  </si>
  <si>
    <t>5-37-99</t>
  </si>
  <si>
    <t>4.</t>
  </si>
  <si>
    <t>Станция технического обслуживания, ИП Кальницкий С.И.</t>
  </si>
  <si>
    <t>310301303042</t>
  </si>
  <si>
    <t>309340, Белгородская область, Борисовский район, п.Борисовка, ул.Суворова, 38</t>
  </si>
  <si>
    <t>пос. Борисовска, ул. Суворова, 38</t>
  </si>
  <si>
    <t>ИП Кальницкий Сергей Иванович</t>
  </si>
  <si>
    <t>05.06.1970</t>
  </si>
  <si>
    <t>Станция технического обслуживания, ИП Михайленко Т.А.</t>
  </si>
  <si>
    <t xml:space="preserve"> - </t>
  </si>
  <si>
    <t>309340, Белгородская область, Борисовский район, , ул.Гагарина, 136</t>
  </si>
  <si>
    <t>пос. Борисовка, ул. Гагарина, 136</t>
  </si>
  <si>
    <t>8.00-19.00 б/п, вых. воскр.</t>
  </si>
  <si>
    <t>ИП Михайленко Татьяна Алексеевна</t>
  </si>
  <si>
    <t>05.01.1951</t>
  </si>
  <si>
    <t>Станция технического обслуживания, ИП Ковалев А.С.</t>
  </si>
  <si>
    <t>310301950057</t>
  </si>
  <si>
    <t>309340, Белгородская область, Борисовскимй район, п.Борисовка, ул. 7 Августа, д 22, кв 2</t>
  </si>
  <si>
    <t>пос. Борисовка, ул. Садовая, 29</t>
  </si>
  <si>
    <t>9.00-17.00 12.00-13.00 вых. воскр. </t>
  </si>
  <si>
    <t>ИП Ковалёв Алексей Сергеевич</t>
  </si>
  <si>
    <t>8-905-679-04-21</t>
  </si>
  <si>
    <t>Станция технического обслуживания, ИП Чернов Е.Г.</t>
  </si>
  <si>
    <t>309340. Белгородская область, Борисовский район, п.Борисовка, ул.Советская, 56</t>
  </si>
  <si>
    <t>пос. Борисовка, ул. Советская, 56</t>
  </si>
  <si>
    <t>Чернов Евгений Геннадьевич</t>
  </si>
  <si>
    <t>05.08.2026</t>
  </si>
  <si>
    <t>Станция технического обслуживания ИП Верзун А.Н.</t>
  </si>
  <si>
    <t>310301632431</t>
  </si>
  <si>
    <t> 309361,Белгородская область, Борисовский район,  с.Грузское, ул.Ищенки, д.40, кв.1</t>
  </si>
  <si>
    <t>с.Грузское, ул.Ищенки</t>
  </si>
  <si>
    <t>Верзун Алексей Николаевич</t>
  </si>
  <si>
    <t>89524307268</t>
  </si>
  <si>
    <t>Станция технического обслуживания, мойка, ИП Удоденко О.В.</t>
  </si>
  <si>
    <t>310300004000</t>
  </si>
  <si>
    <t>309340, Белгородская область, Борисовский район, п.Борисовка, ул.Советская, 51</t>
  </si>
  <si>
    <t>пос. Борисовка, ул. Советская, 51</t>
  </si>
  <si>
    <t>ИП Удоденко Олег Вениаминович</t>
  </si>
  <si>
    <t>5-13-31</t>
  </si>
  <si>
    <t>Станция технического обслуживания ИП Водяхин Е.Г.</t>
  </si>
  <si>
    <t>310302149636</t>
  </si>
  <si>
    <t> 309361, Белгородская область, Борисовский район,  с.Грузское, ул.Центральная, д.39, кв.21</t>
  </si>
  <si>
    <t>с.Грузское, ул.Центральная, 39</t>
  </si>
  <si>
    <t>ИП Водяхин Евгений Геннадьевич</t>
  </si>
  <si>
    <t>4 724 659 451</t>
  </si>
  <si>
    <t>Станция технического обслуживанияИП Калашник Н.Н.</t>
  </si>
  <si>
    <t>310300499995</t>
  </si>
  <si>
    <t>309340, Белгородская область, Борисовский район, п.Борисовка, ул.Октябрьская, 79</t>
  </si>
  <si>
    <t>пос. Борисовка, ул. Октябрьская, 79</t>
  </si>
  <si>
    <t>Калашник Николай Николаевич</t>
  </si>
  <si>
    <t>5-48-22</t>
  </si>
  <si>
    <t>Станция технического обслуживания ИП Климов В.Д.</t>
  </si>
  <si>
    <t>310300822599</t>
  </si>
  <si>
    <t>309340, Белгородская область, Борисовский район,  п.Борисовка, пер.Новоборисовский, д.9, кв.1</t>
  </si>
  <si>
    <t>п.Борисовка, ул.Новоборисовская, 55</t>
  </si>
  <si>
    <t>Климов Валерий Дмитриевич</t>
  </si>
  <si>
    <t>89205576091</t>
  </si>
  <si>
    <t>Станция технического обслуживания, ИП Гончарь А.С.</t>
  </si>
  <si>
    <t>310302477362</t>
  </si>
  <si>
    <t>309340, Белгородская область, Борисовский район, п.Борисовка, ул.Тургенева, 8</t>
  </si>
  <si>
    <t>пос. Борисовка, ул. Тургенева, 8</t>
  </si>
  <si>
    <t>ИП Гончарь Александр Сергеевич</t>
  </si>
  <si>
    <t>05.05.2003</t>
  </si>
  <si>
    <t>Станция технического обслуживания, ИП Амбарцумян А.Р,</t>
  </si>
  <si>
    <t>310302869433</t>
  </si>
  <si>
    <t>309340, Белгородская область, Борисовский район, п.Борисовка, ул.Гагарина </t>
  </si>
  <si>
    <t>пос. Борисовка, ул. Гагарина</t>
  </si>
  <si>
    <t>ИП Амбарцумян Арнольд Романович</t>
  </si>
  <si>
    <t>8-906-566-56-53</t>
  </si>
  <si>
    <t>Станция технического обслуживания, ИП Яйлоян Ю.В.</t>
  </si>
  <si>
    <t>310800631634</t>
  </si>
  <si>
    <t>309340, Белгородская область, Борисовский район, п.Борисовка, ул.Грайворонская, 348а</t>
  </si>
  <si>
    <t>пос. Борисовка, ул. Грайворонская, 348 а</t>
  </si>
  <si>
    <t>ИП Яйлоян Юрик Володяевич</t>
  </si>
  <si>
    <t>05.02.2011</t>
  </si>
  <si>
    <t>Станция технического обслуживания, ИП Белый С.В.</t>
  </si>
  <si>
    <t>310300380340</t>
  </si>
  <si>
    <t>309340, Белгородская область, Борисовский район, п.Борисовка, ул.Ватутина,18</t>
  </si>
  <si>
    <t>пос. Борисовка, ул. Ватутина, 18</t>
  </si>
  <si>
    <t>ИП Белый Сергей Викторович</t>
  </si>
  <si>
    <t>Станция технического обслуживания, ИП Сергиенко И.В.</t>
  </si>
  <si>
    <t>310259734042</t>
  </si>
  <si>
    <t>309340, Белгородская область, Борисовский район, п.Борисовка, ул.Ушакова, 78</t>
  </si>
  <si>
    <t>пос. Борисовка, ул. Ушакова, 78</t>
  </si>
  <si>
    <t>Сергиенко Игорь Владимирович</t>
  </si>
  <si>
    <t> Предоставление прочих видов услуг по техническому обслуживанию автотранспортных средств, ИП Безродная Е.В.</t>
  </si>
  <si>
    <t>310302488741</t>
  </si>
  <si>
    <t>309354 Белгородская область,Борисовский район,с Красный Куток,ул Советская, д 51</t>
  </si>
  <si>
    <t>пос. Борисовка, ул. 8-е Марта,   9 б</t>
  </si>
  <si>
    <t>ИП Безродная Екатерина Васильевна</t>
  </si>
  <si>
    <t>5-19-30</t>
  </si>
  <si>
    <t>Станция технического обслуживания, мойка, ИП Повпыко В.В.</t>
  </si>
  <si>
    <t>310300232215</t>
  </si>
  <si>
    <t>309340 Белгородская область,рп Борисовка,ул Ждановская, д 12, кв 2</t>
  </si>
  <si>
    <t>пос. Борисовка, ул. 8 Марта,    21 а</t>
  </si>
  <si>
    <t>ИП Повпыко Виталий Владимирович</t>
  </si>
  <si>
    <t>8-919-431-40-05</t>
  </si>
  <si>
    <t>Станция технического обслуживания, ИП Свистун А.С.</t>
  </si>
  <si>
    <t>309340, Белгородская область, Борисовский район, п.Борисовка, ул.Народная, 2</t>
  </si>
  <si>
    <t>пос. Борисовка, ул. Народная, 2</t>
  </si>
  <si>
    <t>Свистун Александр Сергеевич</t>
  </si>
  <si>
    <t>Станция технического обслуживания ИП Степаненко А.Н.</t>
  </si>
  <si>
    <t>310300045712</t>
  </si>
  <si>
    <t>309340, Белгородская область, Борисовский район, п.Борисовка, ул.Народная, 1в</t>
  </si>
  <si>
    <t>пос.Борисовка, ул.Народная, 1в</t>
  </si>
  <si>
    <t>Степаненко Андрей Николаевич</t>
  </si>
  <si>
    <t>89194396953</t>
  </si>
  <si>
    <t>Станция технического обслуживания, ИП Бочаров С.В.</t>
  </si>
  <si>
    <t>309340 Белгородская область,рп Борисовка,ул Советская, д 62</t>
  </si>
  <si>
    <t>пос. Борисовка, пер. Тургенева, 5</t>
  </si>
  <si>
    <t>Бочаров Сергей Васильевич</t>
  </si>
  <si>
    <t>5-42-26</t>
  </si>
  <si>
    <t>Станция технического обслуживания, ИП Савченко А.И.</t>
  </si>
  <si>
    <t>пос. Борисовка, ул. Ватутина. 12</t>
  </si>
  <si>
    <t>ИП Савченко Александр Иванович</t>
  </si>
  <si>
    <t>5-30-70</t>
  </si>
  <si>
    <t>Станция технического обслуживания, ИП Савченко Е.А.</t>
  </si>
  <si>
    <t>310301024666</t>
  </si>
  <si>
    <t>309340 Белгородская область,Борисовский район,  Борисовка,ул Коминтерна, д 83</t>
  </si>
  <si>
    <t>пос. Борисовка, ул. Юбилейная, 7</t>
  </si>
  <si>
    <t>Савченко Евгений Александрович</t>
  </si>
  <si>
    <t>Станция технического обслуживания, ИП Куриленко А.А.</t>
  </si>
  <si>
    <t>309340, Белгородская область, Борисовский район, п.Борисовка, ул.Ленина, 21</t>
  </si>
  <si>
    <t>пос. Борисовка, ул. Ленина, 21</t>
  </si>
  <si>
    <t>Куриленко Александр Александрович</t>
  </si>
  <si>
    <t>Станция технического обслуживания, ИП Евминов А.В.</t>
  </si>
  <si>
    <t>309340, Белгородская область, Борисовский район, п.Борисовка, ул.Гагарина</t>
  </si>
  <si>
    <t>пос. Борисовка, ул. Гагарина </t>
  </si>
  <si>
    <t>Евминов Андрей Викторович</t>
  </si>
  <si>
    <t>Станция технического обслуживания, ИП Плюхаев А.Ю.</t>
  </si>
  <si>
    <t>309340, Белгородская область, Борисовский район, п.Борисовка, ул.Новоборисовская,55</t>
  </si>
  <si>
    <t>пос. Борисовка, ул. Новоборисовская, 55</t>
  </si>
  <si>
    <t>ИП Плюхаев Александр Юрьевич</t>
  </si>
  <si>
    <t>8-951-153-59-89</t>
  </si>
  <si>
    <t>Станция технического обслуживания, ИП Ткаченко В.В.</t>
  </si>
  <si>
    <t>пос. Борисовка, ул. Новоборисовская, 66</t>
  </si>
  <si>
    <t>ИП Ткаченко Виталий Владимирович</t>
  </si>
  <si>
    <t>8-960-635-04-25</t>
  </si>
  <si>
    <t>Станция технического обслуживания, мойка</t>
  </si>
  <si>
    <t>пос. Борисовка, ул. Республиканская, 150</t>
  </si>
  <si>
    <t>05.09.1987</t>
  </si>
  <si>
    <t>Станция технического обслуживания, ИП Андреев М.В.</t>
  </si>
  <si>
    <t>309340, Белгородская область, Борисовский район, п.Борисовка, ул.Димитрова, 54</t>
  </si>
  <si>
    <t>пос. Борисовка, ул. Димитрова, 54</t>
  </si>
  <si>
    <t>ИП Андреев Максим Валерьевич</t>
  </si>
  <si>
    <t>Станция технического обслуживания, ИП Лугарь С.Н.</t>
  </si>
  <si>
    <t>309340, Белгородская область, Борисовский район, пос. Борисовка, ул. Народная</t>
  </si>
  <si>
    <t>пос. Борисовка, ул. Народная</t>
  </si>
  <si>
    <t>ИП Лугарь Сергей Николаевич</t>
  </si>
  <si>
    <t>8-910-737-90-79</t>
  </si>
  <si>
    <t>Станция технического обслуживания, ИП Слепоконь А.В.</t>
  </si>
  <si>
    <t>310303263780</t>
  </si>
  <si>
    <t>309340. Белгородская область, Борисовский район, пос. Борисовка, пл. Ушакова, 5а</t>
  </si>
  <si>
    <t>пос. Борисовка, пл. Ушакова, 5а</t>
  </si>
  <si>
    <t>ИП Слепоконь Андрей Владимирович</t>
  </si>
  <si>
    <t>Станция технического обслуживания, ИП Сульезнов С.Н.</t>
  </si>
  <si>
    <t>310302471804</t>
  </si>
  <si>
    <t>309340, Белгородская область, Борисовский район,пос. Борисовка, ул. Новоборисовская, 24</t>
  </si>
  <si>
    <t>пос. Борисовка, ул. Новоборисовская, 24</t>
  </si>
  <si>
    <t>ИП Сульезнов Сергей Николаевич</t>
  </si>
  <si>
    <t>8-908-784-48-33</t>
  </si>
  <si>
    <t>Станция технического обслуживания, ИП Папян  Г.А.</t>
  </si>
  <si>
    <t>311515634798</t>
  </si>
  <si>
    <t>309340 Белгородская область,рп Борисовка,ул Ушакова, д 2, кв 1</t>
  </si>
  <si>
    <t>пос. Борисовка, ул. Республиканская, 71</t>
  </si>
  <si>
    <t>ИП Папян Гурами Амаякович</t>
  </si>
  <si>
    <t>8-960-629-75-04</t>
  </si>
  <si>
    <t>Шиномонтаж и балансировка, Кушнарев С.Ф.</t>
  </si>
  <si>
    <t>310300876273</t>
  </si>
  <si>
    <t>309365 Белгородская область,Борисовский район,с Беленькое,ул Залужанская, д 65-а</t>
  </si>
  <si>
    <t>пос. Борисовка, ул. Грайворонская, 344</t>
  </si>
  <si>
    <t>ИП Кушнарёв Сергей Фёдорович</t>
  </si>
  <si>
    <t>8-960-629-62-08</t>
  </si>
  <si>
    <t>Станция технического обслуживания ИП Чавыкин В.А.</t>
  </si>
  <si>
    <t>310300049805</t>
  </si>
  <si>
    <t>309340, Белгородская область, п.Борисовка, ул.Ждановская, 3/2</t>
  </si>
  <si>
    <t>ИП Чавыкин Виктор Александрович</t>
  </si>
  <si>
    <t>89511357200</t>
  </si>
  <si>
    <t>Станция технического обслуживания, ИП Дубров  И.А.</t>
  </si>
  <si>
    <t>310301570175</t>
  </si>
  <si>
    <t>309340 Белгородская область,рп Борисовка,ул Городок, д 7</t>
  </si>
  <si>
    <t>с. Стригуны, ул. Ленина, 27а</t>
  </si>
  <si>
    <t>ИП Дубров Игорь Аркадьевич  </t>
  </si>
  <si>
    <t>Станция технического обслуживания, Ип Бабанина Н.В.</t>
  </si>
  <si>
    <t>310300923389</t>
  </si>
  <si>
    <t>309351 Белгородская область,Борисовский район,с Стригуны,ул Комсомольская, д 55-а</t>
  </si>
  <si>
    <t>с. Стригуны, ул. Ленина, 55а</t>
  </si>
  <si>
    <t>8.00-19.00 б/п</t>
  </si>
  <si>
    <t>ИП Бабанина Наталья Владимировна</t>
  </si>
  <si>
    <t>8-910-321-17-35</t>
  </si>
  <si>
    <t>Станция технического обслуживания, Ип Похомова Н.Н.</t>
  </si>
  <si>
    <t>310302102606</t>
  </si>
  <si>
    <t>309351 Белгородская область,Борисовский район,с Стригуны,ул Набережная, д 35</t>
  </si>
  <si>
    <t>с. Стригуны, ул. Новостроевка, 13</t>
  </si>
  <si>
    <t>ИП Пахомова Наталья Николаевна</t>
  </si>
  <si>
    <t>8-950-711-54-09</t>
  </si>
  <si>
    <t>Станция технического обслуживания, ИП Шаповалов Ю.В.</t>
  </si>
  <si>
    <t>311300795957</t>
  </si>
  <si>
    <t>309351, Белгородская область, Борисовский рарйон, с. Стригуны, ул. Комсомольская</t>
  </si>
  <si>
    <t>с. Стригуны, ул. Комсомольская</t>
  </si>
  <si>
    <t>ИП Шаповалов Юрий Владимирович</t>
  </si>
  <si>
    <t>8-960-634-68-42</t>
  </si>
  <si>
    <t>Станция технического обслуживания, Ип Каторгин П.В.</t>
  </si>
  <si>
    <t>310301037270</t>
  </si>
  <si>
    <t>309351 Белгородская область,Борисовский район,с Порубежное,ул Амбулаторная, д 47</t>
  </si>
  <si>
    <t>с. Порубежное, ул. Амбулаторная, 47</t>
  </si>
  <si>
    <t>ИП Каторгин Павел Васильевич</t>
  </si>
  <si>
    <t>8-910-325-28-58</t>
  </si>
  <si>
    <t>Станция технического обслуживания, ИП Гопций В.М.</t>
  </si>
  <si>
    <t>310300225560</t>
  </si>
  <si>
    <t>309365 Белгородская область,Борисовский район,с Беленькое,ул Беленькая, д 52-а</t>
  </si>
  <si>
    <t>с. Беленькое, ул. Беленькая, 52 а</t>
  </si>
  <si>
    <t>ИП Гопций Владимир Михайлович</t>
  </si>
  <si>
    <t>Автомойка, Бурдин Андрей Евгеньевич</t>
  </si>
  <si>
    <t xml:space="preserve"> 310300766714</t>
  </si>
  <si>
    <t>309340 Белгородская область,Борисовский район,  Борисовка,х.Красиво, д 16, кв 1</t>
  </si>
  <si>
    <t>п.Борисовка, пл.Ушакова,33</t>
  </si>
  <si>
    <t>ИП Бурдин Андрей Евгеньевич</t>
  </si>
  <si>
    <t>89103659100</t>
  </si>
  <si>
    <t> станция технического обслуживания, ИП  Дебелый В.Н.</t>
  </si>
  <si>
    <t xml:space="preserve"> 310300410370</t>
  </si>
  <si>
    <t>309351, Белгородская область, Борисовский район, с.Стригуны, ул.Ленина, 144</t>
  </si>
  <si>
    <t>с.Стригуны, ул.Ленина, 144</t>
  </si>
  <si>
    <t>8.00-20.00 б/п, б/в</t>
  </si>
  <si>
    <t>ИП Дебелый Виталий Николаевич</t>
  </si>
  <si>
    <t>89038847204</t>
  </si>
  <si>
    <t>Автомойка ИП Шаталов О.С.</t>
  </si>
  <si>
    <t>310302712175</t>
  </si>
  <si>
    <r>
      <rPr>
        <sz val="12"/>
        <rFont val="Arial"/>
      </rPr>
      <t>3</t>
    </r>
    <r>
      <rPr>
        <sz val="12"/>
        <rFont val="Times New Roman"/>
      </rPr>
      <t>09340, Белгородская область, п.Борисовка, ул.Первомайская, 21</t>
    </r>
  </si>
  <si>
    <t>309351, Белгородская область, Борисовский район, с.Стригуны, ул.Ленина</t>
  </si>
  <si>
    <t>ИП Шаталов Олег Сергеевич</t>
  </si>
  <si>
    <t>8-919-222-66-77</t>
  </si>
  <si>
    <t>Станция технического обслуживания ИП Пугачева Н.Л.</t>
  </si>
  <si>
    <t xml:space="preserve"> 616810201319</t>
  </si>
  <si>
    <t>309351, Белгородская область, с.Стригуны, ул.Комсомольская, 87/2</t>
  </si>
  <si>
    <t>309340, Белгородская область, с.Стригуны, ул.Комсомольская, 87/2</t>
  </si>
  <si>
    <t>ИП Пугачева Надежда Леонидовна</t>
  </si>
  <si>
    <t>89040932645</t>
  </si>
  <si>
    <t>Автомойка  ИП Карбовская Е.А.</t>
  </si>
  <si>
    <t>310300607062</t>
  </si>
  <si>
    <t>309340, п.Борисовка, пл.Ушакова</t>
  </si>
  <si>
    <t>ИП Полежаев Алексей</t>
  </si>
  <si>
    <t>91</t>
  </si>
  <si>
    <t>Фото-ателье "Коника", ИП Беленький О.В.</t>
  </si>
  <si>
    <t>310300021408</t>
  </si>
  <si>
    <t>309340 Белгородская область,Борисовский район, п Борисовка,ул Новоборисовская, д 102</t>
  </si>
  <si>
    <t>п.Борисовка, ул.Борисовская, 6</t>
  </si>
  <si>
    <t>8.00-18.00. перерыв 13.00-14.00</t>
  </si>
  <si>
    <t>Беленькая Татьяна Валерьевна</t>
  </si>
  <si>
    <t>5-14-87</t>
  </si>
  <si>
    <t>Фотостудия, Фотография, ИП Тюкачева М.</t>
  </si>
  <si>
    <t>310301886186</t>
  </si>
  <si>
    <t>309340 Белгородская область,Борисовский район, п Борисовка,ул.Ковалевка</t>
  </si>
  <si>
    <t>п.Борисовка, ул.Ковалевка</t>
  </si>
  <si>
    <t>Тюкачева Марина</t>
  </si>
  <si>
    <t>Фотография, видеосъемка, Мальцева А.В.</t>
  </si>
  <si>
    <t>309340 Белгородская область,Борисовский район, п Борисовка,ул Коминтерна</t>
  </si>
  <si>
    <t>п.Борисовка, ул.Коминтерна</t>
  </si>
  <si>
    <t>Мальцева Алла Владимировна</t>
  </si>
  <si>
    <t>Фотография, Охрименко Е.Ю.</t>
  </si>
  <si>
    <t>309340, Белгородская область, Борисовский район, п.Борисовка, ул.Весенняя,9</t>
  </si>
  <si>
    <t>п.Борисовка, ул.Первомайская, 21/25</t>
  </si>
  <si>
    <t> ежедневно</t>
  </si>
  <si>
    <t>Охрименко Елена Юрьевна</t>
  </si>
  <si>
    <t>Фото, видеосъемка, Остапенко  С.И.</t>
  </si>
  <si>
    <t>310300005205</t>
  </si>
  <si>
    <t>309365 Белгородская область,Борисовский район,с Беленькое,ул Беленькая, д 70, кв 4</t>
  </si>
  <si>
    <t> с Беленькое,ул Беленькая, д 70, кв 4</t>
  </si>
  <si>
    <t>Остапенко Сергей Иванович</t>
  </si>
  <si>
    <t>89066076105</t>
  </si>
  <si>
    <t>Фотография, ИП Филоненко А.В.</t>
  </si>
  <si>
    <t>310301094085</t>
  </si>
  <si>
    <t>309340, Белгородская область, Борисовский район, п.Борисовка, ул.Советская, 86</t>
  </si>
  <si>
    <t>п.Борисовка, ул.Советская, 86</t>
  </si>
  <si>
    <t>Филоненко Андрей Викторович</t>
  </si>
  <si>
    <t>ООО "Русский барин"</t>
  </si>
  <si>
    <t>309340, Белгородская область, Борисовский район, п.Борисовка, ул.Песчаная, 1/1</t>
  </si>
  <si>
    <t>п.Борисовка, ул.Песчаная, 1/1</t>
  </si>
  <si>
    <t>Козлова Светлана Анатольевна</t>
  </si>
  <si>
    <t>8-951-134-59-62</t>
  </si>
  <si>
    <t>ООО "Орлан"</t>
  </si>
  <si>
    <t>309351, Белгородская область, Борисовский район, с.Теплое, ул.Теплянская, 1</t>
  </si>
  <si>
    <t>с.Теплое, ул.Теплянская,1</t>
  </si>
  <si>
    <t>Пшеничная Елена Ивановна</t>
  </si>
  <si>
    <t>05.07.1939</t>
  </si>
  <si>
    <t>ИП Слипушенко А.Н.</t>
  </si>
  <si>
    <t>310300463491</t>
  </si>
  <si>
    <t>309367 Белгородская область,Борисовский район,с Чуланово,ул Луговая, д 21-а/1</t>
  </si>
  <si>
    <t>Слипушенко Андрей Николаевич</t>
  </si>
  <si>
    <t>8-950-713-55-22</t>
  </si>
  <si>
    <t>Парикмахерская «Стиль», ИП Несвитайлова М.А.</t>
  </si>
  <si>
    <t>310300005131</t>
  </si>
  <si>
    <t>Белгородская область, Борисовский район, п.Борисовка, пл.Ушакова, 20, кв.4</t>
  </si>
  <si>
    <t>п.Борисовка, ул.Борисовская, д.3</t>
  </si>
  <si>
    <t>8.00-18.00 б/п, б/в</t>
  </si>
  <si>
    <t>Несвитайлова Марина Александровна</t>
  </si>
  <si>
    <t>54427</t>
  </si>
  <si>
    <t>Парикмахерская "Персона", ИП Шапашникова О.Г.</t>
  </si>
  <si>
    <t>310301961500</t>
  </si>
  <si>
    <t>Белгородская область, Борисовский район, с Беленькое,ул Залужанская, д 36</t>
  </si>
  <si>
    <t>п.Борисовка, ул.Первомайская, 16</t>
  </si>
  <si>
    <t>8.00-18.00 б/п, б/в, воскр. 8.00-15.00</t>
  </si>
  <si>
    <t>Шапошникова Ольга Геннадьевна</t>
  </si>
  <si>
    <t>5-30-33</t>
  </si>
  <si>
    <t>Парикмахерская "Престиж" ИП Шевченко И.В.</t>
  </si>
  <si>
    <t>310300079422</t>
  </si>
  <si>
    <t>Белгородская область, Борисовский район, п.Борисовка, ул.Грайворонская,   д 163/1</t>
  </si>
  <si>
    <t>9.00-18.00, воскр.  9.00-16.00</t>
  </si>
  <si>
    <t>Шевченко Ирина Витальевна</t>
  </si>
  <si>
    <t>54230</t>
  </si>
  <si>
    <t>Парикмахерская "Он и Она " ИП Безродная Е.Ю.</t>
  </si>
  <si>
    <t>310301221343</t>
  </si>
  <si>
    <t>309340 Белгородская область,рп Борисовка,ул Коммунистическая, д 27</t>
  </si>
  <si>
    <t>п.Борисовка, ул.Советская, 63а</t>
  </si>
  <si>
    <t>Безродная Елена Юрьевна</t>
  </si>
  <si>
    <t>5-34-95</t>
  </si>
  <si>
    <t>Парикмахерская "Модный дворик" ИП Дубровская  О.А.</t>
  </si>
  <si>
    <t>312326018139</t>
  </si>
  <si>
    <t>309341 Белгородская область,рп Борисовка,ул Новоборисовская, д 18</t>
  </si>
  <si>
    <t>пос.Борисовка, ул.Борисовская, д.5</t>
  </si>
  <si>
    <t>Дубровская  Ольга Анатольевна</t>
  </si>
  <si>
    <t>8-910-361-38-13</t>
  </si>
  <si>
    <t>Парикмахерская  ИП Ларченкова Н.В. </t>
  </si>
  <si>
    <t>310300809284</t>
  </si>
  <si>
    <t>309340 Белгородская область, рп Борисовка,ул Советская, д 10, кв 16</t>
  </si>
  <si>
    <t>Ларченкова Наталья Валентиновна</t>
  </si>
  <si>
    <t>8-915-131-35-38</t>
  </si>
  <si>
    <t>Парикмахерская ИП Лунева Светлана Викторовна</t>
  </si>
  <si>
    <t>310300079359</t>
  </si>
  <si>
    <t>309340 Белгородская область,рп Борисовка,пл Ушакова, д 8, кв 9</t>
  </si>
  <si>
    <t>п.Борисовка, пл.Ушакова, 5</t>
  </si>
  <si>
    <t>9.00-18.00, воскр.  9.00-15.00</t>
  </si>
  <si>
    <t>Лунева Светлана Викторовна</t>
  </si>
  <si>
    <t>89205516878</t>
  </si>
  <si>
    <t>Парикмахерская  "Акварель" ИП Меркулова И.В. </t>
  </si>
  <si>
    <t>310301149376</t>
  </si>
  <si>
    <t>309340 Белгородская область,рп Борисовка,ул Республиканская, д 105</t>
  </si>
  <si>
    <t>Меркулова Ирина Владимировна</t>
  </si>
  <si>
    <t> -</t>
  </si>
  <si>
    <t>Салон красоты "Бурлекс", ИП Холодова Н.А.</t>
  </si>
  <si>
    <t>310301029953</t>
  </si>
  <si>
    <t>309340,Белгородская область, п.Борисовка, ул.  Первомайская, д 51</t>
  </si>
  <si>
    <t>пос. Борисовка, пл. Ушакова, 5</t>
  </si>
  <si>
    <t>Холодова Наталья Алексеевна</t>
  </si>
  <si>
    <t>9040853057</t>
  </si>
  <si>
    <t>Парикмахерская , ИП Орленок-Комарова С.В.</t>
  </si>
  <si>
    <t>310301300796</t>
  </si>
  <si>
    <t>309340 Белгородская область,рп Борисовка,ул Коминтерна, д 45, кв14</t>
  </si>
  <si>
    <t>Орленок-Комарова Светлана Владимировна</t>
  </si>
  <si>
    <t>8-919-435-07-14</t>
  </si>
  <si>
    <t>Косметический салон, ИП Кураева С.Н.</t>
  </si>
  <si>
    <t>310300085514</t>
  </si>
  <si>
    <t>309340 Белгородская область,рп Борисовка,ул Советская, д 61-а, кв 14</t>
  </si>
  <si>
    <t>пос. Борисовка, ул. Первомайская, 21</t>
  </si>
  <si>
    <t>Кураева Светлана Николаевна</t>
  </si>
  <si>
    <t>8-920-205-44-29</t>
  </si>
  <si>
    <t>Салон красоты  , ИП Бондарь И.А.</t>
  </si>
  <si>
    <t>310302672677</t>
  </si>
  <si>
    <t>309340 Белгородская область,рп Борисовка,ул Красноармейская, д 106</t>
  </si>
  <si>
    <t>пос. Борисовка, ул.Ушакова, 1</t>
  </si>
  <si>
    <t>9.00-18.00 воскр. 9.00-16.00</t>
  </si>
  <si>
    <t>Бондарь Ирина Александровна</t>
  </si>
  <si>
    <t>8-915-567-10-15</t>
  </si>
  <si>
    <t>Салон красоты "Бурлеск", ИП  Кольева Е.А.</t>
  </si>
  <si>
    <t>480208765804</t>
  </si>
  <si>
    <t>309340,Белгородская область, п.Борисовка, ул.Совхозная, д.4, кв.1</t>
  </si>
  <si>
    <t>Кольева Евгения Александровна</t>
  </si>
  <si>
    <t>маникюрный салон, Богданова С.Н.</t>
  </si>
  <si>
    <t>310301120306</t>
  </si>
  <si>
    <t>309340, п.Борисовка, ул.Первомайская, д.18, кв</t>
  </si>
  <si>
    <t>пос. Борисовка, ул.Первомайская, 18</t>
  </si>
  <si>
    <t>Богданова Светлана Николаевна</t>
  </si>
  <si>
    <t>8-920-001-33-44</t>
  </si>
  <si>
    <t>Салон "Студия красоты"</t>
  </si>
  <si>
    <t>490900785864</t>
  </si>
  <si>
    <t> 309340, Белгородская обл., Борисовский район, п.Борисовка, ул.Октябрьская, 74</t>
  </si>
  <si>
    <t>309340, п.Борисовка, ул.Первомайская, д.20</t>
  </si>
  <si>
    <t>Ткачук Галина Викторовна</t>
  </si>
  <si>
    <t>8-952-427-92-03</t>
  </si>
  <si>
    <t>парикмахерская "Цирюльня"</t>
  </si>
  <si>
    <t>310300253247</t>
  </si>
  <si>
    <t>309340, Белгородская область, Борисовский район,  п.Борисовка, ул.Новоборисовская, 49</t>
  </si>
  <si>
    <t>309340, Белгородская область, Борисовский район,  п.Борисовка, пл.Ушакова, 1</t>
  </si>
  <si>
    <t>Ткаченко Оксана Сергеевна</t>
  </si>
  <si>
    <t>8-904-091-08-59</t>
  </si>
  <si>
    <t>маникюр ИП Семенченко Елена Владимировна</t>
  </si>
  <si>
    <t> Семенченко Елена Владимировна</t>
  </si>
  <si>
    <t xml:space="preserve"> визажист Нетеча Юлия Владимировна</t>
  </si>
  <si>
    <t> Нетеча Юлия Владимировна</t>
  </si>
  <si>
    <t>маникюрный кабинет Полякова Д.А.</t>
  </si>
  <si>
    <t xml:space="preserve"> 309340, п.Борисовка, ул.Луначарского, </t>
  </si>
  <si>
    <t> Полякова Дарья Сергеевна</t>
  </si>
  <si>
    <t>маникюрный кабинет Беленькая С.О.</t>
  </si>
  <si>
    <t>п.Борисовка, ул.Песчаная, 7а</t>
  </si>
  <si>
    <t>п.Борисовка, ул.Борисовская,6</t>
  </si>
  <si>
    <t>Беленькая София Олеговна</t>
  </si>
  <si>
    <t>89205940734</t>
  </si>
  <si>
    <t>Храпейчук Галина Анатольевна</t>
  </si>
  <si>
    <t> Храпейчук Галина Анатольевна</t>
  </si>
  <si>
    <t>Шапаренко Наталья Геннадьевна</t>
  </si>
  <si>
    <t>Безродная Юлия Анатольевна</t>
  </si>
  <si>
    <t>Маникюр ИП Буреева Ю.В.</t>
  </si>
  <si>
    <t>310303191302</t>
  </si>
  <si>
    <t>309340, Белгородская область, Борисовский район, п.Борисовка, ул. Терновая, д. 15</t>
  </si>
  <si>
    <t>309340, Белгородская область, Борисовский район, п.Борисовка, пл.Ушакова, 10</t>
  </si>
  <si>
    <t>Буреева Юлия Вадимовна</t>
  </si>
  <si>
    <t>4 724 653 631</t>
  </si>
  <si>
    <t>маникюрный кабинет Гордиенко Л.А.</t>
  </si>
  <si>
    <t>309340, п.Борисовка, пер.Комсомольский, 23</t>
  </si>
  <si>
    <t>309340, п.Борисовка, пл.Ушакова, д.1</t>
  </si>
  <si>
    <t>Гордиенко Лариса Александровна</t>
  </si>
  <si>
    <t>89040912302</t>
  </si>
  <si>
    <t xml:space="preserve">ногтевой сервис  салон "Клеопатра"Кручинина В.А. </t>
  </si>
  <si>
    <t>309340, с.Стригуны</t>
  </si>
  <si>
    <t>п.Борисовка, ул.Первомайская,  45</t>
  </si>
  <si>
    <t>Кручинина Валентина Алексеевна</t>
  </si>
  <si>
    <t>89517643421</t>
  </si>
  <si>
    <t xml:space="preserve"> парикмахерская  салон "Клеопатра"  Пряничникова Светлана Владимировна </t>
  </si>
  <si>
    <t>310301767573</t>
  </si>
  <si>
    <t>Пряничникова Светлана Владимировна</t>
  </si>
  <si>
    <t>89524295064</t>
  </si>
  <si>
    <t xml:space="preserve">маникюрный салон, Савранева Анна Леонидовна </t>
  </si>
  <si>
    <t>310301424449</t>
  </si>
  <si>
    <t>309340, п.Борисовка, ул. Борисовская, д.7, кв.14</t>
  </si>
  <si>
    <t>Савранева Анна Леонидовна</t>
  </si>
  <si>
    <t>89205778240</t>
  </si>
  <si>
    <t>парикмахерская Лоскутова С.А.</t>
  </si>
  <si>
    <t>312103421785</t>
  </si>
  <si>
    <t>п.Борисовка, пл.Ушакова, 8</t>
  </si>
  <si>
    <t>Лоскутова Светлана Артуровна</t>
  </si>
  <si>
    <t>парикмахерская Твердохлеб Е.В.</t>
  </si>
  <si>
    <t>310300424573</t>
  </si>
  <si>
    <t>Твердохлеб Елена Валентиновна</t>
  </si>
  <si>
    <t>наращивание ресниц Мирошниченко А.А.</t>
  </si>
  <si>
    <t>310302121704</t>
  </si>
  <si>
    <t>Мирошниченко Анастасия Александровна</t>
  </si>
  <si>
    <t>89524339212</t>
  </si>
  <si>
    <t>косметический салон  Шушпанова М.С.</t>
  </si>
  <si>
    <t>310302003362</t>
  </si>
  <si>
    <t>п. Борисовка, пл. Ушакова, 8</t>
  </si>
  <si>
    <t>Шушпанова Марина Сергеевна</t>
  </si>
  <si>
    <t>Студия красоты "Калипсо" Безродная Екатерина Васильевна</t>
  </si>
  <si>
    <t>309340, п. Борисовка, пер. Свободный, д 25 "а"</t>
  </si>
  <si>
    <t>п. Борисовка, ул. Ушакова 1</t>
  </si>
  <si>
    <t>08.00-18.00 вых. понедельник</t>
  </si>
  <si>
    <t>Безродная Екатерина Васильевна</t>
  </si>
  <si>
    <t>89205645689</t>
  </si>
  <si>
    <t xml:space="preserve"> студия красоты "Елены Гребенник" Гребенник Елена Васильевна</t>
  </si>
  <si>
    <t>с.Стригуны, ул.Комсомольская, 2а, кв.14</t>
  </si>
  <si>
    <t>п.Борисовка, пл.Ушакова, 4</t>
  </si>
  <si>
    <t>08.00-18.00</t>
  </si>
  <si>
    <t>Гребенник Елена Васильевна</t>
  </si>
  <si>
    <t>89511470711</t>
  </si>
  <si>
    <t>парикмахерская  ИП Лаврова В.И.</t>
  </si>
  <si>
    <t>п.Борисовка, ул.Новоборисовская, 53б</t>
  </si>
  <si>
    <t>Лаврова Виолетта Игоревна</t>
  </si>
  <si>
    <t>89192253124</t>
  </si>
  <si>
    <t>Парикмахерская "Ника" Масалева Светлана Дмитриевна</t>
  </si>
  <si>
    <t>309340, п. Борисовка, пер. Свободный, д.15</t>
  </si>
  <si>
    <t>п. Борисовка, ул. Республиканская, 147 "а"</t>
  </si>
  <si>
    <t xml:space="preserve">пн-пт 09.00-17.00           сб  09.00-15.00 </t>
  </si>
  <si>
    <t>Масалева Светлана Дмитриевна</t>
  </si>
  <si>
    <t>89517654478</t>
  </si>
  <si>
    <t>Дизайн ногтей "Волшебный ноготок", ИП Бабаева Е.Н.</t>
  </si>
  <si>
    <t>309340, Белгородская область, Борисовский район, п.Борисовка</t>
  </si>
  <si>
    <t>Бабаева Елена Николаевна</t>
  </si>
  <si>
    <t>8-960-624-01-12</t>
  </si>
  <si>
    <t>Дизайн ногтей, ИП Галичая О.Д.</t>
  </si>
  <si>
    <t>310300571715</t>
  </si>
  <si>
    <t>309340 Белгородская область,рп Борисовка,ул Первомайская, д 8, кв 24</t>
  </si>
  <si>
    <t>пос. Борисовка, пл. Ушакова, 1</t>
  </si>
  <si>
    <t>Галичая Ольга Дмитриевна</t>
  </si>
  <si>
    <t>8-910-322-21-10</t>
  </si>
  <si>
    <t>Дизайн ногтей Масюк Маргарита Викторовна</t>
  </si>
  <si>
    <t>310302773788</t>
  </si>
  <si>
    <t>Белгородская область, Борисовский район, п.Борисовка, ул. Борисовская, 3</t>
  </si>
  <si>
    <t>Масюк Маргарита Викторовна</t>
  </si>
  <si>
    <t>59</t>
  </si>
  <si>
    <t>Ритуальные услуги, ИП Кальницкий М.П.</t>
  </si>
  <si>
    <t>310300031903</t>
  </si>
  <si>
    <t>309340 Белгородская область,Борисовский район, п Борисовка,ул Первомайская, д 110-а</t>
  </si>
  <si>
    <t>п.Борисовка, ул.Коментерна, 39б</t>
  </si>
  <si>
    <t>ежедневно, круглосуточно</t>
  </si>
  <si>
    <t>Кальницкий Михаил Павлович</t>
  </si>
  <si>
    <t>5-41-98</t>
  </si>
  <si>
    <t>Ритуальные услуги, ИП Максименко В.В.</t>
  </si>
  <si>
    <t>310303201906</t>
  </si>
  <si>
    <t>309340 Белгородская область,Борисовский ррайон, п Борисовка,ул Харьковская, д 68</t>
  </si>
  <si>
    <t>п.Борисовка, ул. 8 Марта, 9в</t>
  </si>
  <si>
    <t>Максименко Василий Васильевич</t>
  </si>
  <si>
    <t>5-51-95</t>
  </si>
  <si>
    <t>Ритуальные услуги, ИП Копцева Т.А.</t>
  </si>
  <si>
    <t>310302223618</t>
  </si>
  <si>
    <t>309340 Белгородская область,Борисовский район, п Борисовка,ул Белгородская, д 6</t>
  </si>
  <si>
    <t>п.Борисовка, ул.Коминтерна, 39/1</t>
  </si>
  <si>
    <t>Копцева Татьяна Александровна</t>
  </si>
  <si>
    <t>8-920-205-02-01</t>
  </si>
  <si>
    <t>п.Борисовка, ул.Грайворонская</t>
  </si>
  <si>
    <t>Услуги информационных технологий, ИП Максименко А.Н. </t>
  </si>
  <si>
    <t>310300417030</t>
  </si>
  <si>
    <t>309340 Белгородская область, Борисовский район, п Борисовка,ул.Ушакова, д 7</t>
  </si>
  <si>
    <t>пос. Борисовка, ул. Ушакова, 7</t>
  </si>
  <si>
    <t>ИП Максименко Александр Николаевич</t>
  </si>
  <si>
    <t>Услуги информационных технологий</t>
  </si>
  <si>
    <t>310300338934</t>
  </si>
  <si>
    <t>309351 Белгородская область,Борисовский район,с Стригуны,ул Комсомольская, д 90</t>
  </si>
  <si>
    <t>пос. Борисовка, пл. Ушакова, 18</t>
  </si>
  <si>
    <t>ИП Болгова Ирина Валерьевна</t>
  </si>
  <si>
    <t>53608</t>
  </si>
  <si>
    <t>Редакторские услуги и услуги по переводу</t>
  </si>
  <si>
    <t>310301903811</t>
  </si>
  <si>
    <t>309340 Белгородская область,рп Борисовка,ул Первомайская, д 10, кв 60</t>
  </si>
  <si>
    <t>пос. Борисовка, ул. Первомайская</t>
  </si>
  <si>
    <t>ИП Володин Евгений Валерьевич</t>
  </si>
  <si>
    <t>5-13-73</t>
  </si>
  <si>
    <t>деят.,связанная с использованием вычислит.техники и информац.технолог.</t>
  </si>
  <si>
    <t>310300598523</t>
  </si>
  <si>
    <t>309340, Россия, Белгородская обл, , , п Борисовка, ул Ковалевка, 48</t>
  </si>
  <si>
    <t>пос. Борисовка, ул. Первомайская,21</t>
  </si>
  <si>
    <t>ИП Паршина Любовь Николаевна</t>
  </si>
  <si>
    <t>50183</t>
  </si>
  <si>
    <t>ООО "Информ-Инвест"</t>
  </si>
  <si>
    <t>3103003640</t>
  </si>
  <si>
    <t>309357 Белгородская область,Борисовский район,с Стригуны,ул Комсомольская, д 74</t>
  </si>
  <si>
    <t>пос. Борисовка, пл. Ушакова, 10</t>
  </si>
  <si>
    <t>Джувага Ольга Анатольевна</t>
  </si>
  <si>
    <t>5-16-13</t>
  </si>
  <si>
    <t>Изготовление ключей, ИП Голубенко С.В.</t>
  </si>
  <si>
    <t>309340 Белгородская область,рп Борисовка,ул Рудого, д 84</t>
  </si>
  <si>
    <t>52314</t>
  </si>
  <si>
    <t>Оформление надувными шарами ИП Бекетова Е.Э.</t>
  </si>
  <si>
    <t>310300512438</t>
  </si>
  <si>
    <t>309340, Белгородская область, Борисовский район, п.Борисовка, ул.Рудого, 21</t>
  </si>
  <si>
    <t>пос. Борисовка, ул. Рудого, 21</t>
  </si>
  <si>
    <t>ИП Бекетова Елена Эдуардовна</t>
  </si>
  <si>
    <t>8920-208-31-36</t>
  </si>
  <si>
    <t>Выращивание декоративных растений, Шаповалова М.А.</t>
  </si>
  <si>
    <t>310300912394</t>
  </si>
  <si>
    <t>309340, Белгородская область, Борисовский район, п.Борисовка, пер.Монастырский, 3 корп.1, кв.1</t>
  </si>
  <si>
    <t>пос. Борисовка, пер. Монастырский, 3 корп. 1 кв. 1</t>
  </si>
  <si>
    <t>8-906-607-48-81</t>
  </si>
  <si>
    <t>Изготовление памятников ИП Назмутдинов А.Т.</t>
  </si>
  <si>
    <t>310300009619</t>
  </si>
  <si>
    <t>309360, Белгородская область, Борисовский район, с. Хотмыжск, ул. Грайворонская, 4</t>
  </si>
  <si>
    <t>с. Хотмыжск, ул. Грайворонская, 4</t>
  </si>
  <si>
    <t>Назмутдинов Анвар Тагирович</t>
  </si>
  <si>
    <t>5-38-51</t>
  </si>
  <si>
    <t>Консультирование по аппаратным средствам вычислительной техники ИП Гетман Сергей Алексеевич</t>
  </si>
  <si>
    <t>310300906834</t>
  </si>
  <si>
    <t>309340, Белгородская область, п.Борисовка, ул Солнечная, д 5</t>
  </si>
  <si>
    <t>Гетман Сергей Алексеевич</t>
  </si>
  <si>
    <t>8-920-585-32-18</t>
  </si>
  <si>
    <t>Производство санитарно-технических работ, ИП Дубченко А.П.</t>
  </si>
  <si>
    <t>310300169796</t>
  </si>
  <si>
    <t>Белгородская область, Борисовский район, п.Борисовка, ,пер Крупской, д 28</t>
  </si>
  <si>
    <t>пос. Борисовка, пер. Крупской, 28</t>
  </si>
  <si>
    <t>ИП Дубченко Андрей Петрович</t>
  </si>
  <si>
    <t>8-951-131-37-58</t>
  </si>
  <si>
    <t>Производство санитарно-технических работ, ИП Коробков В.В.</t>
  </si>
  <si>
    <t>310302469724</t>
  </si>
  <si>
    <t>309340 Белгородская область,рп Борисовка,ул Коминтерна, д 111</t>
  </si>
  <si>
    <t>пос. Борисовка, ул. Коминтерна, 111</t>
  </si>
  <si>
    <t>ИП Коробков Владимир Владимирович</t>
  </si>
  <si>
    <t>8-910-223-41-50</t>
  </si>
  <si>
    <t>Производство санитарно-технических работ, ИП Беляйкин А.А.</t>
  </si>
  <si>
    <t>309340, Белгородская область, Борисовский район, пос. Борисовка. ул. Первомайская, 101</t>
  </si>
  <si>
    <t>пос. Борисовка. ул. Первомайская, 101</t>
  </si>
  <si>
    <t>ИП Беляйкин Андрей Александрович</t>
  </si>
  <si>
    <t>8-915-574-21-64</t>
  </si>
  <si>
    <t>Пилорама, ИП Богославец А.М.</t>
  </si>
  <si>
    <t>309340, Белгородская область, Борисовский район, п.Борисовка, ул.Трудовая, 25</t>
  </si>
  <si>
    <t>пос. Борисовка, ул. Трудовая, 25</t>
  </si>
  <si>
    <t>ИП Богославец Алексей Михайлович</t>
  </si>
  <si>
    <t>Натяжные потолки, ИП Серков Е.Н. </t>
  </si>
  <si>
    <t>310302007776</t>
  </si>
  <si>
    <t>309340, Белгородская область, Борисовский район, пос. Борисовка, ул. Первомайская, 21/62</t>
  </si>
  <si>
    <t>пос. Борисовка, ул. Первомайская, 21/62</t>
  </si>
  <si>
    <t>ИП Серков Евгений Николаевич</t>
  </si>
  <si>
    <t>8-910-226-46-94</t>
  </si>
  <si>
    <t>Натяжные потолки, ИП Чернов А.Н.</t>
  </si>
  <si>
    <t xml:space="preserve">  -</t>
  </si>
  <si>
    <t>пос. Борисовка</t>
  </si>
  <si>
    <t>ИП Чернов Александр Николаевич</t>
  </si>
  <si>
    <t>8-920-556-08-21</t>
  </si>
  <si>
    <t>Натяжные потолки, ИП Сайганов П.Г.</t>
  </si>
  <si>
    <t>ИП Сайганов П.Г.</t>
  </si>
  <si>
    <t>8-906-600-70-60</t>
  </si>
  <si>
    <t>Производство земляных работ, ИП Бутетин Александр Сергеевич</t>
  </si>
  <si>
    <t>310303064600</t>
  </si>
  <si>
    <t>309360, Белгородская область, Борисовский район, с.Хотмыжск, ул Новый Свет, д 7</t>
  </si>
  <si>
    <t> ИП Бутетин Александр Сергеевич</t>
  </si>
  <si>
    <t>89517646401</t>
  </si>
  <si>
    <t xml:space="preserve"> Изготовление  изделий из натуральной кожи Выровский Александр Владимирович</t>
  </si>
  <si>
    <t>310303378773</t>
  </si>
  <si>
    <t>п.Борисовка, ул.Куйбышева</t>
  </si>
  <si>
    <t>Выровский Александр Владимирович</t>
  </si>
  <si>
    <t>мастерская  Мыловарения</t>
  </si>
  <si>
    <t>310300683994</t>
  </si>
  <si>
    <t>п.Борисовка, ул.Солнечная, 2а</t>
  </si>
  <si>
    <t>Дороганова Юлия Николаевна</t>
  </si>
  <si>
    <t>89511539272</t>
  </si>
  <si>
    <t>Услуги по доставке деревянной доски, ИП Андреев С.М.</t>
  </si>
  <si>
    <t>310301082428</t>
  </si>
  <si>
    <t>309340. Белгородская область, Борисовский район, п.Борисовка,ул.Харьковская, 24</t>
  </si>
  <si>
    <t>пос. Борисовка, ул. Харьковская, 24</t>
  </si>
  <si>
    <t>ИП Андреев Сергей Михайлович</t>
  </si>
  <si>
    <t>89192813141</t>
  </si>
  <si>
    <t>43</t>
  </si>
  <si>
    <t>Исполнитель Новикова Ирина Анатольевна (ФИО)</t>
  </si>
  <si>
    <t>Контактный телефон _8(47246)51352</t>
  </si>
  <si>
    <t>Дислокация предприятий  бытового  обслуживания на территории Валуйского городского округа  по состоянию на 1 января 2025 года                                                                         </t>
  </si>
  <si>
    <t>Чёботов М.Ю. самозанятый</t>
  </si>
  <si>
    <t>312603785004</t>
  </si>
  <si>
    <t>г.Валуйки,  ул.Котовского, 20  </t>
  </si>
  <si>
    <t>8.00-17.00 перерыв с 12.00-13.00 выходной: суббота, воскресенье</t>
  </si>
  <si>
    <t>Чёботов Михаил  Юрьевич</t>
  </si>
  <si>
    <t>－</t>
  </si>
  <si>
    <t>Никулин Ю.В. Самозанятый</t>
  </si>
  <si>
    <t>312604220374</t>
  </si>
  <si>
    <t>г. Валуйки,  ул. Горького, 21</t>
  </si>
  <si>
    <t>с 8.00 до14.00 суббота  выходной воскресенье, перерыв с 11.30 до 12.30 Остальные дни               с 8:00 до 17:00</t>
  </si>
  <si>
    <t>Никулин Юрий Владилленович</t>
  </si>
  <si>
    <t>Скакун Ю.Н.</t>
  </si>
  <si>
    <t>312602840661</t>
  </si>
  <si>
    <t>Валуйский район,  с.Солоти</t>
  </si>
  <si>
    <t>г.Валуйки, ул.1 Мая,22</t>
  </si>
  <si>
    <t>ИП Скакун Юрий  Николаевич</t>
  </si>
  <si>
    <t>3 25 12</t>
  </si>
  <si>
    <t>ИП Дмитриенко А.В. </t>
  </si>
  <si>
    <t>312807100266</t>
  </si>
  <si>
    <t>г.Валуйки,  ул.Горького, 9/1</t>
  </si>
  <si>
    <t>20</t>
  </si>
  <si>
    <t>8.00-14.00, среда</t>
  </si>
  <si>
    <t>Дмитриенко Александр  Викторович</t>
  </si>
  <si>
    <t>Игнатов В.П.</t>
  </si>
  <si>
    <t>312600644090</t>
  </si>
  <si>
    <t>Валуйский район,  с.Хмелевец</t>
  </si>
  <si>
    <t>г. Валуйки,  ул.Горького, 19</t>
  </si>
  <si>
    <t>8.00 до 17.00 перерыв с 12.00 до 13.00 выходной воскресенье</t>
  </si>
  <si>
    <t>Игнатов Василий  Пантелеевич</t>
  </si>
  <si>
    <t>Дюмен Анатолий Анатольевич</t>
  </si>
  <si>
    <t>Привокзальная площадь</t>
  </si>
  <si>
    <t>с 9:00 до 14:00 выходной понедельник</t>
  </si>
  <si>
    <t>Итого: 6</t>
  </si>
  <si>
    <t>ИП Антонюк Татьяна Ивановна (самозанятость )</t>
  </si>
  <si>
    <t>312601344090</t>
  </si>
  <si>
    <t>г.Валуйки,  ул.Курячего, д.24/13 кв 35</t>
  </si>
  <si>
    <t>г.Валуйки,  ул.Д.Бедного, 11</t>
  </si>
  <si>
    <t>8.00-16.30  суббота 9.00-14.00 выходной: воскресенье</t>
  </si>
  <si>
    <t>Антонюк Татьяна Ивановна</t>
  </si>
  <si>
    <t>Сыроватская Надежда Ивановна (самозанятость )</t>
  </si>
  <si>
    <t>312601097098</t>
  </si>
  <si>
    <t>г.Валуйки,  ул.Фурманова , д.49 кв 32</t>
  </si>
  <si>
    <t>Сыроватская Надежда Ивановна</t>
  </si>
  <si>
    <t>Курлова Светлана Михайловна (самозанятость )</t>
  </si>
  <si>
    <t>г.Валуйки,  ул.Ватутина , д.18а</t>
  </si>
  <si>
    <t>Курлова Светлана Михайловна</t>
  </si>
  <si>
    <t>Калашникова Светлана Васильевна(самозанятость)</t>
  </si>
  <si>
    <t>312301153506</t>
  </si>
  <si>
    <t>г.Валуйки,  ул.Соколова , д.14 кв 56</t>
  </si>
  <si>
    <t>Калашникова Светлана Васильевна</t>
  </si>
  <si>
    <t>5.</t>
  </si>
  <si>
    <t>Ателье-салон "Неолит"    </t>
  </si>
  <si>
    <t>Валуйский район,  с.Н.Симоновка</t>
  </si>
  <si>
    <t>г.Валуйки,  ул.Свердлова,22</t>
  </si>
  <si>
    <t>9.00-18.00 перерыв 12.00-13.00 выходной: воскресенье</t>
  </si>
  <si>
    <t>Чиж Константин  Александрович</t>
  </si>
  <si>
    <t>6.</t>
  </si>
  <si>
    <t>Ателье "Арго"   ИП Карпенко </t>
  </si>
  <si>
    <t>г.Валуйки,  ул.Пролетарская, 24</t>
  </si>
  <si>
    <t>г.Валуйки,  ул.Пролетарская, 24</t>
  </si>
  <si>
    <t>Карпенко Ольга  Викторовна</t>
  </si>
  <si>
    <t>89507148524              3 25 23</t>
  </si>
  <si>
    <t>7.</t>
  </si>
  <si>
    <t>Арт - стиль ООО "Изумруд"</t>
  </si>
  <si>
    <t>312600075454</t>
  </si>
  <si>
    <t>г. Валуйки</t>
  </si>
  <si>
    <t>г. Валуйки, ул. 9 января, 2 ТЦ "Лето"</t>
  </si>
  <si>
    <t>9.00-16.00 </t>
  </si>
  <si>
    <t>ООО "Изумруд"</t>
  </si>
  <si>
    <t>8.</t>
  </si>
  <si>
    <t>Мастерская</t>
  </si>
  <si>
    <t>г. Валуйки, ул. Советская, 16</t>
  </si>
  <si>
    <t>г. Валуйки,  ул. 9 января 2           ТЦ "Зима"</t>
  </si>
  <si>
    <t>Шишкина Людмила Олеговна</t>
  </si>
  <si>
    <t>9.</t>
  </si>
  <si>
    <t xml:space="preserve">Ателье "Тут шьют"    ИП Малинина СН </t>
  </si>
  <si>
    <t>312607676278</t>
  </si>
  <si>
    <t>с. Двулучное ул. Потапова,31</t>
  </si>
  <si>
    <t>г.Валуйки,  ул. Вокзальная,54</t>
  </si>
  <si>
    <t>Малинина Светлана Николаевна</t>
  </si>
  <si>
    <t>10.</t>
  </si>
  <si>
    <t>           "Военторг"                    (ателье на базе магазина)</t>
  </si>
  <si>
    <t>г. Курск,  ул. Советская, 12 кв10</t>
  </si>
  <si>
    <t>Валуйский район, с. Солоти, ул. Советская, 21</t>
  </si>
  <si>
    <t>Колесников Юрий  Петрович</t>
  </si>
  <si>
    <t>11.</t>
  </si>
  <si>
    <t xml:space="preserve">Ателье "Золотая нить" </t>
  </si>
  <si>
    <t>312606091558</t>
  </si>
  <si>
    <t>г. Валуйки ул. Маяковского д.8</t>
  </si>
  <si>
    <t>г. Валуйки ул. Новая д.5</t>
  </si>
  <si>
    <t>9.00-18.00 </t>
  </si>
  <si>
    <t>Чернышева Валентина Васильевна</t>
  </si>
  <si>
    <t>12.</t>
  </si>
  <si>
    <t>ИП Кубарев Валентин Анатольевич</t>
  </si>
  <si>
    <t>312603101712</t>
  </si>
  <si>
    <t>с.Мандрово, ул.Гагариан, д.6</t>
  </si>
  <si>
    <t>Кубарев Валентин Анатольевич</t>
  </si>
  <si>
    <t xml:space="preserve">Итого: </t>
  </si>
  <si>
    <t>     "Ремонт часов"                  ИП  Микаелян</t>
  </si>
  <si>
    <t>312601756840</t>
  </si>
  <si>
    <t>г. Валуйки, ул. Крюкова, 50</t>
  </si>
  <si>
    <t>г. Валуйки,  ул. 9 января, 2  магазин - школа</t>
  </si>
  <si>
    <t>Микаелян Андрей  Эдуардович</t>
  </si>
  <si>
    <t>"Ремонт часов" ИП  Дураков В.И.</t>
  </si>
  <si>
    <t>312600121118</t>
  </si>
  <si>
    <t>г. Валуйки,  ул.Толстого, 5</t>
  </si>
  <si>
    <t>г. Валуйки  Привокзальная пл. </t>
  </si>
  <si>
    <t>7.00-12.00</t>
  </si>
  <si>
    <t>Дураков Валерий  Иванович</t>
  </si>
  <si>
    <t>"Ремонт телерадиоаппаратуры"            ИП Кучеров С.Г.</t>
  </si>
  <si>
    <t>31260014236</t>
  </si>
  <si>
    <t>г.Валуйки,  ул.Фурманова, д.39</t>
  </si>
  <si>
    <t>г.Валуйки,  ул, Новая, 5</t>
  </si>
  <si>
    <t>понедельник - пятница с 8.00 до 18.00, воскресенье 8.00 до 12.00</t>
  </si>
  <si>
    <t>Кучеров Сергей  Георгиевич</t>
  </si>
  <si>
    <t>5 45 84</t>
  </si>
  <si>
    <t>"Ремонт сотовых  телефонов"        ИП Удалов Э.Н.</t>
  </si>
  <si>
    <t>312606327718</t>
  </si>
  <si>
    <t>г. Валуйки, ул.Горького, 2/6</t>
  </si>
  <si>
    <t>Удалов Эдуард  Николаевич</t>
  </si>
  <si>
    <t>"Ремонт телерадиоаппаратуры" ИП Гусак С.П.</t>
  </si>
  <si>
    <t>312600073055</t>
  </si>
  <si>
    <t>г. Валуйки, ул. Фрунзе, 24</t>
  </si>
  <si>
    <t>7.00-20.00</t>
  </si>
  <si>
    <t>Гусак Сергей  Петрович</t>
  </si>
  <si>
    <t>3 42 69</t>
  </si>
  <si>
    <t>"Ремонт и изготовление ювелирных изделий"  ИП Агаев А.Н.</t>
  </si>
  <si>
    <t>312604670133</t>
  </si>
  <si>
    <t>г. Валуйки,  ул. Пушкина, д.36</t>
  </si>
  <si>
    <t>г. Валуйки,  ул. 1 Мая, 11</t>
  </si>
  <si>
    <t>8.00-17.00 перерыв 12.00-13.00</t>
  </si>
  <si>
    <t>Агаев Ахлиман  Нуриманович</t>
  </si>
  <si>
    <t>"Ремонт и изготовление  ювелирных изделий"  ИП Банько А.А./самозанятость/</t>
  </si>
  <si>
    <t>312600147116</t>
  </si>
  <si>
    <t>г.Валуйки,  пер.Сосновый, 16</t>
  </si>
  <si>
    <t>г. Валуйки, ул. Горького , 5  «Дом Быта»</t>
  </si>
  <si>
    <t>Банько Андрей  Анатольевич</t>
  </si>
  <si>
    <t>3 74 49 89102267755</t>
  </si>
  <si>
    <t>"Ремонт и изготовление  ювелирных изделий"  ИП Васюкова О.В./самозанятость/</t>
  </si>
  <si>
    <t>312600049461</t>
  </si>
  <si>
    <t>г. Валуйки ул. Горького,6</t>
  </si>
  <si>
    <t>г. Валуйки ул. Горького,3</t>
  </si>
  <si>
    <t>30.0</t>
  </si>
  <si>
    <t>10.00-18.00 </t>
  </si>
  <si>
    <t>Васюкова  Ольга Владимировна</t>
  </si>
  <si>
    <t>"Ремонт и изготовление  ювелирных изделий"  ИП Василян М.П.</t>
  </si>
  <si>
    <t>312606271085</t>
  </si>
  <si>
    <t>Валуйский район с. Сухарево</t>
  </si>
  <si>
    <t>г. Валуйки ул. Клубная 1</t>
  </si>
  <si>
    <t>Василян Маис Петросович</t>
  </si>
  <si>
    <t>"Ремонт сотовых  телефонов"        ИП Севостьянов А.В.</t>
  </si>
  <si>
    <t>312600799344</t>
  </si>
  <si>
    <t>г.Валуйки,  ул.Гвардейская, 104</t>
  </si>
  <si>
    <t>г.Валуйки,  ул.М.Горького, 20а</t>
  </si>
  <si>
    <t>Севостьянов  Александр         Викторович</t>
  </si>
  <si>
    <t>"Ремонт сотовых  телефонов"   ИП Апицарян Г.С.</t>
  </si>
  <si>
    <t>312602006760</t>
  </si>
  <si>
    <t>г. Валуйки, ул.П.Осипенко, д.39</t>
  </si>
  <si>
    <t>г. Валуйки, ул.9 Января, 2  магазин школа</t>
  </si>
  <si>
    <t>8.00-17.00 перерыв с 12.00 до 13.00</t>
  </si>
  <si>
    <t>Апицарян Генрик  Самвелович</t>
  </si>
  <si>
    <t>Ремонт бытовой техники ИП Скиданов С.А.</t>
  </si>
  <si>
    <t>310611131611</t>
  </si>
  <si>
    <t>Белгородская область,  п. Дубовое</t>
  </si>
  <si>
    <t>г. Валуйки,                   ул. М. Горького, 60а</t>
  </si>
  <si>
    <t>Скиданов Сергей  Александрович</t>
  </si>
  <si>
    <t>13.</t>
  </si>
  <si>
    <t>Принт Сервис</t>
  </si>
  <si>
    <t>312605796234</t>
  </si>
  <si>
    <t>г. Валуйки, ул. Никитина, 27</t>
  </si>
  <si>
    <t>Старокожев Дмитрий Александрович</t>
  </si>
  <si>
    <t>3 33 75 89194396606</t>
  </si>
  <si>
    <t>14.</t>
  </si>
  <si>
    <t>ИП Гаврилова С.А.  (услуги ломбарда)</t>
  </si>
  <si>
    <t>312600963379</t>
  </si>
  <si>
    <t>г. Валуйки, ул.Чапаева, д.34</t>
  </si>
  <si>
    <t>г. Валуйки,  ул.Тимирязева</t>
  </si>
  <si>
    <t>8.00-15.00 перерыв 12.00-13.00, выходной суббота, воскресенье</t>
  </si>
  <si>
    <t>Гаврилова Светлана Анатольевна</t>
  </si>
  <si>
    <t>3 08 36</t>
  </si>
  <si>
    <t>15.</t>
  </si>
  <si>
    <t>ИП Говоров А.Н.      (ковка) </t>
  </si>
  <si>
    <t>312605022110</t>
  </si>
  <si>
    <t>г.Валуйки,  ул.Транспортная. 61</t>
  </si>
  <si>
    <t>8.00-17.00 выходной - понедельник</t>
  </si>
  <si>
    <t>Говоров Александр Николаевич</t>
  </si>
  <si>
    <t>89155252198/ 89511394585</t>
  </si>
  <si>
    <t>16.</t>
  </si>
  <si>
    <t>ИП Селезнёв Андрей Александрович</t>
  </si>
  <si>
    <t>312822304024</t>
  </si>
  <si>
    <t>г.Валуйки, ул.Вокзальная, д.64</t>
  </si>
  <si>
    <t>Селезнёв Андрей Александрович</t>
  </si>
  <si>
    <t>Итого: 16</t>
  </si>
  <si>
    <t>Степаненко В.В. самозанятый</t>
  </si>
  <si>
    <t>3126001105620</t>
  </si>
  <si>
    <t>г.Валуйки, ул.Тимирязева, д.93</t>
  </si>
  <si>
    <t>г.Валуйки, ул.Чапаева, 30</t>
  </si>
  <si>
    <t>Степаненко Валерий Васильевич</t>
  </si>
  <si>
    <t>367 84                             3 69 44</t>
  </si>
  <si>
    <t> ООО "Бевал"</t>
  </si>
  <si>
    <t>3126015586</t>
  </si>
  <si>
    <t>г.Валуйки,  ул.Горького, 88</t>
  </si>
  <si>
    <t>8.00-17.00 выходной суббота, воскресенье</t>
  </si>
  <si>
    <t>Мелихов  Григорий  Николаевич </t>
  </si>
  <si>
    <t>89107417007             3 3173  </t>
  </si>
  <si>
    <t> ИП Гаврилов Е.Ю.</t>
  </si>
  <si>
    <t>312601496455</t>
  </si>
  <si>
    <t>г.Валуйки,  ул.Октябрьская,д1</t>
  </si>
  <si>
    <t>г.Валуйки,  ул.Курячего, 14</t>
  </si>
  <si>
    <t>Гаврилов Евгений Юрьевич</t>
  </si>
  <si>
    <t> ИП Пашкова И.Е.</t>
  </si>
  <si>
    <t>г. Валуйки,  п/у Новоселовский, 35</t>
  </si>
  <si>
    <t>Пашкова Ирина  Евгеньевна</t>
  </si>
  <si>
    <t>6 64 13                      89103249901          89202043972 </t>
  </si>
  <si>
    <t>Итого: 4</t>
  </si>
  <si>
    <t>ИП Медянина О.М. (чистка пуха и пера)</t>
  </si>
  <si>
    <t>312605998209</t>
  </si>
  <si>
    <t>Валуйский район с Тимоново</t>
  </si>
  <si>
    <t>г. Валуйки ул. Д.Бедного 11</t>
  </si>
  <si>
    <t>Медянина Олеся Михайловна</t>
  </si>
  <si>
    <t>3-19-93</t>
  </si>
  <si>
    <t>ИП Романенко Евгения Ивановна</t>
  </si>
  <si>
    <t>361200783050</t>
  </si>
  <si>
    <t>Белгородский район, с.Новая Деревня, ул.Магистральная, д.11</t>
  </si>
  <si>
    <t>Романенко Евгения Ивановна</t>
  </si>
  <si>
    <t>Итого:2</t>
  </si>
  <si>
    <t>"Пластиковые окна, система раздвижных лоджий" ИП Гаврилова С.А.</t>
  </si>
  <si>
    <t>г.Валуйки,  ул.Чапаева, д.34</t>
  </si>
  <si>
    <t>г. Валуйки,  ул.Горького, 40</t>
  </si>
  <si>
    <t>8.00-17.00 перерыв с 12.00-13.00 выходной воскресень е</t>
  </si>
  <si>
    <t>"Пластиковые окна, двери, металлические двери на заказ"                     ИП Рудяков И.Н.</t>
  </si>
  <si>
    <t>312603902014</t>
  </si>
  <si>
    <t>г.Валуйки,  ул.Поднизовка, 16</t>
  </si>
  <si>
    <t>г.Валуйки,  ул.Попова,7</t>
  </si>
  <si>
    <t>8.00-17.00 </t>
  </si>
  <si>
    <t>Рудяков Игорь  Николаевич</t>
  </si>
  <si>
    <t>3 66 82  89803263837  Дмитрий</t>
  </si>
  <si>
    <t>"Пластиковые окна,  двери"                       ИП Смольяков Е.И.</t>
  </si>
  <si>
    <t>312603937955</t>
  </si>
  <si>
    <t>г.Валуйки,  ул.Зеленая, 15</t>
  </si>
  <si>
    <t>г.Валуйки,  ул.Никольская, 37</t>
  </si>
  <si>
    <t>9.00-18.00 суббота,  воскресенье   9.00-5.00</t>
  </si>
  <si>
    <t>Смольяков Евгений Иванович</t>
  </si>
  <si>
    <t>"Стройкомфорт" (изготовление окон, лоджий, жалюзи)                        ИП Свешников А.А.</t>
  </si>
  <si>
    <t>г.Валуйки,  ул.Советская, 41</t>
  </si>
  <si>
    <t>г.Валуйки,  ул.9 Января, 16</t>
  </si>
  <si>
    <t>9.00-18.00  суббота 9.00- 12.00  выходной  воскресенье</t>
  </si>
  <si>
    <t>Свешников  Александр  Александрович</t>
  </si>
  <si>
    <t>3 66 22                     89065679877  89045327098</t>
  </si>
  <si>
    <t>"Натяжные потолки "Северное сияние"  ИП Волошина Е.А.</t>
  </si>
  <si>
    <t>861901341858</t>
  </si>
  <si>
    <t>Валуйский район,  с.Колосково</t>
  </si>
  <si>
    <t>г.Валуйки,  ул.Д.Бедного, 11 2 этаж </t>
  </si>
  <si>
    <t>9.00-18.00 выходной понедельник, суббота, воскресенье до 15.00</t>
  </si>
  <si>
    <t>Волошина Елена  Александровна</t>
  </si>
  <si>
    <t>ИП Бондаренко И.В.  (монтаж пластиковых окон)</t>
  </si>
  <si>
    <t>312600163566</t>
  </si>
  <si>
    <t>Валуйский район, пос.Уразово, ул.Октябрьская, 3</t>
  </si>
  <si>
    <t>Валуйский район, пос.Уразово, ул.К.Либкнехта, 7а</t>
  </si>
  <si>
    <t>8.00-17.00   выходной суббота, воскресенье</t>
  </si>
  <si>
    <t>Бондаренко И.В.</t>
  </si>
  <si>
    <t>2-16-00</t>
  </si>
  <si>
    <t>ИП Даниленко В.Н.  (элитные окна)</t>
  </si>
  <si>
    <t>312608808946</t>
  </si>
  <si>
    <t>Валуйский район, п.Уразово, ул.Пионерская, 20</t>
  </si>
  <si>
    <t>Валуйский район, п.Уразово, ул.3-го Интернационала 3</t>
  </si>
  <si>
    <t>9.00-17.00 перерыв с 13.00-14.00, суббота 9.00-13.00 выходной воскресенье</t>
  </si>
  <si>
    <t>Даниленко Валерий Николаевич</t>
  </si>
  <si>
    <t>"Изготовление дврей, ворот, балконов, кованые изделия"                         ООО "Метал-Инвест"</t>
  </si>
  <si>
    <t>312601969415</t>
  </si>
  <si>
    <t>г.Валуйки,  ул.Суржикова, 26 </t>
  </si>
  <si>
    <t>г.Валуйки,  ул.Суржикова, 26 (вход пер.Энергетиков)</t>
  </si>
  <si>
    <t>8.00-17.00 перерыв 12.00-13.00 выходной суббота, воскресенье</t>
  </si>
  <si>
    <t>Бобырева Марина Николаевна</t>
  </si>
  <si>
    <t>3 74 92  бух./89103671955</t>
  </si>
  <si>
    <t>"Пластиковые окна, установка спутниковых антенн" ИП Диденко Ю.Н.</t>
  </si>
  <si>
    <t>312604028984</t>
  </si>
  <si>
    <t>г.Валуйки,  ул.50 лет. ВЛКСМ, д.52</t>
  </si>
  <si>
    <t>г.Валуйки,  ул.Коммунистическая, 100</t>
  </si>
  <si>
    <t>Диденко Юрий Николаевич</t>
  </si>
  <si>
    <t>3 17 59/3 73 11</t>
  </si>
  <si>
    <t>"Окна плюс"  ИП Краснов В.Н.</t>
  </si>
  <si>
    <t>312606417376</t>
  </si>
  <si>
    <t>Валуйский район, с.Двулучное, ул.Советская, 71б</t>
  </si>
  <si>
    <t>г.Валуйки,  ул.Коммунистическая, 111/1</t>
  </si>
  <si>
    <t>8.00-15.00  выходной понедельник</t>
  </si>
  <si>
    <t>Краснов Владимир Николаевич</t>
  </si>
  <si>
    <t>89205785115/ 89056767115</t>
  </si>
  <si>
    <t>Империя потолков  ИП Говоров В.С.</t>
  </si>
  <si>
    <t>312605856275</t>
  </si>
  <si>
    <t>г. Валуйки,  ул. 1 Мая, 20</t>
  </si>
  <si>
    <t> 9.00-15.00</t>
  </si>
  <si>
    <t>Говоров Владимир Сергеевич</t>
  </si>
  <si>
    <t>ПРИЕМНЫЙ ПУНКТ  "Пластиковые окна,  двери"                ИП Кубаева А.А.</t>
  </si>
  <si>
    <t>32603949686</t>
  </si>
  <si>
    <t>г. Валуйки ул Клубная 1</t>
  </si>
  <si>
    <t xml:space="preserve">8.00-14.00  </t>
  </si>
  <si>
    <t>Кубаева Анастасия Александровна</t>
  </si>
  <si>
    <t>ИП Салихов С.Н.  (Столярные изделия)</t>
  </si>
  <si>
    <t>312600213880</t>
  </si>
  <si>
    <t>г.Валуйки,  ул.Полегина, 61</t>
  </si>
  <si>
    <t>8.00-17.00  выходной воскресенье</t>
  </si>
  <si>
    <t>Салихов Сергей  Николаевич</t>
  </si>
  <si>
    <t>3 64 19</t>
  </si>
  <si>
    <t>Ремонт мягкой и твердой кровли</t>
  </si>
  <si>
    <t>312602304621</t>
  </si>
  <si>
    <t>г.Валуйки,  ул.Железнодорожная, 17</t>
  </si>
  <si>
    <t>Макаров Валерий  Викторович</t>
  </si>
  <si>
    <t>ООО "Комфорт" (Ремонтно-строительные, отделочные, санитарно-технические, специальные работы)</t>
  </si>
  <si>
    <t>3126013691</t>
  </si>
  <si>
    <t>г.Валуйки,  ул.Ст.Разина, д.83</t>
  </si>
  <si>
    <t>разъездной  характер</t>
  </si>
  <si>
    <t>Капущенко Виктор Васильевич</t>
  </si>
  <si>
    <t>Братишко Е.Н. (Строительные работы)</t>
  </si>
  <si>
    <t>312603983775</t>
  </si>
  <si>
    <t>г.Валуйки, ул.Чапаева, 9</t>
  </si>
  <si>
    <t>Братишко Елена  Николаевна</t>
  </si>
  <si>
    <t>Отделка и ремонт ванных комнат под ключ</t>
  </si>
  <si>
    <t>312609203076</t>
  </si>
  <si>
    <t>п. Уразово ул. Набережная д.6а</t>
  </si>
  <si>
    <t>Дубин Роман Владимирович</t>
  </si>
  <si>
    <t>18.</t>
  </si>
  <si>
    <t>Монтаж систем отопления и кондиционеров ИП Никонов А.А.</t>
  </si>
  <si>
    <t>312603124822</t>
  </si>
  <si>
    <t>г. Валуйки ул. Свердлова д 57</t>
  </si>
  <si>
    <t>Никонов Александр Александрович</t>
  </si>
  <si>
    <t>19.</t>
  </si>
  <si>
    <t>ИП Янченко Ольга Александровна (пласитиковые окна)</t>
  </si>
  <si>
    <t>312604601605</t>
  </si>
  <si>
    <t>г.Валуйки,                     ул.1 мая 9</t>
  </si>
  <si>
    <t>г.Валуйки,                     ул. Попова, 7</t>
  </si>
  <si>
    <t>Янченко Ольга Александровна</t>
  </si>
  <si>
    <t>89803263837 Дмитрий</t>
  </si>
  <si>
    <t>Итого: 19</t>
  </si>
  <si>
    <t>Техническое обслуживание и ремонт транспортных средств</t>
  </si>
  <si>
    <t>"СТО, шиномонтаж"  ИП Басов С.В. </t>
  </si>
  <si>
    <t>312604315393</t>
  </si>
  <si>
    <t>г. Валуйки, ул.50 лет ВЛКСМ,39</t>
  </si>
  <si>
    <t>9.00-18.00 перерыв с 13.00-14.00 выходной суббота, воскресенье</t>
  </si>
  <si>
    <t>Басов Сергей  Витаельевич</t>
  </si>
  <si>
    <t>3 12 87</t>
  </si>
  <si>
    <t>СТО ИП Ермаков Л.В.</t>
  </si>
  <si>
    <t>312606633850</t>
  </si>
  <si>
    <t>г. Валуйки, ул. Москвича 63</t>
  </si>
  <si>
    <t>Ермаков Леонид Васильевич</t>
  </si>
  <si>
    <t>"Шиномонтаж, балансировка, замена масел" ИП Мишин Ю.Б.</t>
  </si>
  <si>
    <t>312600339080</t>
  </si>
  <si>
    <t>г.Валуйки, ул.Коммунистическая,120/1</t>
  </si>
  <si>
    <t>8.00-18.00 выходной понедельник</t>
  </si>
  <si>
    <t>Мишин Юрий  Борисович </t>
  </si>
  <si>
    <t>6 21 69/   89102238914</t>
  </si>
  <si>
    <t>"СТО"  ООО "Валуйские авторемонтные мастерские"</t>
  </si>
  <si>
    <t>3126011172</t>
  </si>
  <si>
    <t>г.Валуйки,  ул.Чехова, 10</t>
  </si>
  <si>
    <t>г.Валуйки,  ул.Д.Бедного, 1</t>
  </si>
  <si>
    <t>9.00-18.00 перерыв с 12.00-13.00</t>
  </si>
  <si>
    <t>Татаркин Владимир Дмитриевич</t>
  </si>
  <si>
    <t>3 27 30</t>
  </si>
  <si>
    <t>СТО ИП Черкашин Д.М.</t>
  </si>
  <si>
    <t>312603880402</t>
  </si>
  <si>
    <t>г. Валуйки,  ул. Пролетарская, 1</t>
  </si>
  <si>
    <t>г. Валуйки,  ул. Толстого, б/н</t>
  </si>
  <si>
    <t>8.30-17.30 перерыв 13.00-14.00</t>
  </si>
  <si>
    <t>Черкашин Дмитрий Михайлович</t>
  </si>
  <si>
    <t>3 68 13/3 30 77д</t>
  </si>
  <si>
    <t>"Шиномонтаж"     ИП Крюков А.В.</t>
  </si>
  <si>
    <t>312600743581</t>
  </si>
  <si>
    <t>г.Валуйки,  ул.Красовка, 20</t>
  </si>
  <si>
    <t>Крюков Алексей  Владимирович</t>
  </si>
  <si>
    <t>89517612900              3 49 60</t>
  </si>
  <si>
    <t>"Шиномонтаж"    ИП Рунков А.Ю.</t>
  </si>
  <si>
    <t>312605871026</t>
  </si>
  <si>
    <t>г.Валуйки,  ул.Ст.Разина, д.85</t>
  </si>
  <si>
    <t>Рунков Антон  Юрьевич</t>
  </si>
  <si>
    <t>"Шиномонтаж"  ИП Посохов Ю.С.</t>
  </si>
  <si>
    <t>312600005009</t>
  </si>
  <si>
    <t>г.Валуйки,  ул.Суржикова, 105-а</t>
  </si>
  <si>
    <t>8.00-17.00 выходной понедельник</t>
  </si>
  <si>
    <t>Посохов Юрий  Сергеевич</t>
  </si>
  <si>
    <t>Moby Drive (шиномонтаж)  ИП Чужинова Ю.В.</t>
  </si>
  <si>
    <t>312605990023</t>
  </si>
  <si>
    <t>г.Валуйки,  ул.М.Горького, 7</t>
  </si>
  <si>
    <t>г.Валуйки,  ул.Гвардейская,  65/1</t>
  </si>
  <si>
    <t>Чужинова Юлия Васильевна                      </t>
  </si>
  <si>
    <t>3 25 65/                      3 77 66</t>
  </si>
  <si>
    <t>СТО ИП Мелкумян Э.А.</t>
  </si>
  <si>
    <t>312606634028</t>
  </si>
  <si>
    <t>г.Валуйки,  ул.Чапаева, 34/2, кв.5</t>
  </si>
  <si>
    <t>г.Валуйки,  ул.Гвардейская,47а</t>
  </si>
  <si>
    <t>9.00-18.00,  понедельник - выходной</t>
  </si>
  <si>
    <t>Мелкумян Эмиль  Артурович</t>
  </si>
  <si>
    <t>Диагностический центр, шиномонтаж </t>
  </si>
  <si>
    <t>312600095813</t>
  </si>
  <si>
    <t>Валуйский район, с.Колыхалино, ул.Интернациональная, 21</t>
  </si>
  <si>
    <t>Валуйский район, п. Уразово, ул. Плеханова, 49-б</t>
  </si>
  <si>
    <t>8.00-17.00 выходной воскресенье</t>
  </si>
  <si>
    <t>Лемзяков  Константин                Викторович</t>
  </si>
  <si>
    <t>Ошиповка зимних шин Колосков И.А.</t>
  </si>
  <si>
    <t>312604900122</t>
  </si>
  <si>
    <t>с. Колосково ул. Центральная 76</t>
  </si>
  <si>
    <t>Колосков Иван Александрович</t>
  </si>
  <si>
    <t>ИП Антонов С.М.  (СТО, шиномонтаж)</t>
  </si>
  <si>
    <t>312605544501</t>
  </si>
  <si>
    <t>Валуйский район, п.Уразово, ул.Первомайская, 1а</t>
  </si>
  <si>
    <t>по мере необходимости</t>
  </si>
  <si>
    <t>Антонов Сергей  Михайлович</t>
  </si>
  <si>
    <t>ИП Горбаль  А.С. (авторемонтные работы, шиномонтаж)</t>
  </si>
  <si>
    <t>312604683774</t>
  </si>
  <si>
    <t>Валуйский район, п.Уразово, ул.Плеханова, 122</t>
  </si>
  <si>
    <t>Горбаль Андрей  Сергеевич</t>
  </si>
  <si>
    <t>Судавцов А.Н. "Шиномонтаж"</t>
  </si>
  <si>
    <t>890504042785</t>
  </si>
  <si>
    <t>г.Валуйки,  ул. Красная, 121 а</t>
  </si>
  <si>
    <t>Судавцов Антон  Николаевич</t>
  </si>
  <si>
    <t>Калашников А.В. (Тех. обсл.)</t>
  </si>
  <si>
    <t>312601636007</t>
  </si>
  <si>
    <t>г. Валуйки</t>
  </si>
  <si>
    <t>г. Валуйки,  ул. Суржикова, 125</t>
  </si>
  <si>
    <t>Калашников  Александр  Владимирович</t>
  </si>
  <si>
    <t>ИП Набиев А.Н.   (шиномонтаж)</t>
  </si>
  <si>
    <t>312600062060</t>
  </si>
  <si>
    <t>Валуйский район, с. Новопетровка</t>
  </si>
  <si>
    <t>г. Валуйки,  ул. Горького, 26а</t>
  </si>
  <si>
    <t>Набиев Александр Николаевич</t>
  </si>
  <si>
    <t>Шиномонтаж Поплавок ИП Рогачев С.Н.</t>
  </si>
  <si>
    <t>312606574629</t>
  </si>
  <si>
    <t>Валуйский район, с. Тимоново, ул. Молодежная</t>
  </si>
  <si>
    <t>г. Валуйски, ул. Советская, 1</t>
  </si>
  <si>
    <t>Рогачев Сергей Николаевич</t>
  </si>
  <si>
    <t>Грузовой шиномонтаж ИП Рогачев С.Н.</t>
  </si>
  <si>
    <t>г. Валуйки,          ул. М. Горького, 107</t>
  </si>
  <si>
    <t>"Шиномонтаж"  ИП Болдинов Д.А.</t>
  </si>
  <si>
    <t>312601115533</t>
  </si>
  <si>
    <t>Валуйский район,  с.Шелаево</t>
  </si>
  <si>
    <t>г.Валуйки,  ул.Суржикова,110/7</t>
  </si>
  <si>
    <t>Болдинов Дмитрий Анатольевич</t>
  </si>
  <si>
    <t>"Шиномонтаж" ИП Харитонов А.В.</t>
  </si>
  <si>
    <t>312601059208</t>
  </si>
  <si>
    <t>г.Валуйки,  ул.Калинина, 37</t>
  </si>
  <si>
    <t>г.Валуйки,  ул.1 Мая, д.2/2</t>
  </si>
  <si>
    <t>9.00-17.00 выходной воскресенье</t>
  </si>
  <si>
    <t>Харитонов Алексей Витальевич</t>
  </si>
  <si>
    <t>"Шиномонтаж"  ИП Посохов Е.М.</t>
  </si>
  <si>
    <t>312602905358</t>
  </si>
  <si>
    <t>г. Валуйки,  ул. Энгельса</t>
  </si>
  <si>
    <t>Посохов Евгений  Михайлович</t>
  </si>
  <si>
    <t>312609376858</t>
  </si>
  <si>
    <t>г. Валуйки, ул. М. Горького, 82а</t>
  </si>
  <si>
    <t>8.00-18.00            8.00-16.00  (воскресенье)</t>
  </si>
  <si>
    <t>Литвинов Владимир Юрьевич</t>
  </si>
  <si>
    <t>"Сервисное обслуживание автомобилей"  ИП Кузнецов В.И.</t>
  </si>
  <si>
    <t>312600080736</t>
  </si>
  <si>
    <t>г.Валуйки,      пер.Степной</t>
  </si>
  <si>
    <t>г.Валуйки,   пер.Степной</t>
  </si>
  <si>
    <t>8.00-17.00 перерыв с 12.00-13.00 суббота до 14.00 выходной воскресенье</t>
  </si>
  <si>
    <t>Кузнецов Виталий  Иванович</t>
  </si>
  <si>
    <t>6 64 18  89103229645</t>
  </si>
  <si>
    <t>"Автосервис"  (развал схождения, мелкий ремонт)             ИП Пахомов А.А.</t>
  </si>
  <si>
    <t>312600048806</t>
  </si>
  <si>
    <t>г.Валуйки,   ул.Ленина, 100</t>
  </si>
  <si>
    <t>г.Валуйки,  ул.Никольская, 100</t>
  </si>
  <si>
    <t>9.00-19.00  перерыв с 13.00-14.00 выходной воскресенье</t>
  </si>
  <si>
    <t>Пахомов Александр Александрович</t>
  </si>
  <si>
    <t>3 71 65  89103256939</t>
  </si>
  <si>
    <t>"Шиномонтаж"  ИП Санева С.В.</t>
  </si>
  <si>
    <t>312604932075</t>
  </si>
  <si>
    <t>г.Валуйки,  ул.Луначарского, 42</t>
  </si>
  <si>
    <t>г.Валуйки,  ул.Никольская, 28а</t>
  </si>
  <si>
    <t>Санева Светлана  Викторовна</t>
  </si>
  <si>
    <t>"Ремонт автотранспорта" Зубенко Н.В.</t>
  </si>
  <si>
    <t>312603447020</t>
  </si>
  <si>
    <t>г.Валуйки, ул.1 Мая, 11</t>
  </si>
  <si>
    <t>г.Валуйки,  ул.Володарского, 45</t>
  </si>
  <si>
    <t>Зубенко Николай  Владимирович</t>
  </si>
  <si>
    <t>         "Автомойка"                  ООО "Рамкар"                    (+ чистка ковров)</t>
  </si>
  <si>
    <t>3123301282</t>
  </si>
  <si>
    <t>г.Белгород,  ул.Молодежная, 6</t>
  </si>
  <si>
    <t>г.Валуйки,  ул.Суржикова, д.46б</t>
  </si>
  <si>
    <t>8.00-20.00 </t>
  </si>
  <si>
    <t>Карагодин Роман  Сергеевич  (89103244395)</t>
  </si>
  <si>
    <t>89194320007  (Рамзаев Виталий Викторович зам.директора)</t>
  </si>
  <si>
    <t>"Автомойка"    ИП Климова Л.В.</t>
  </si>
  <si>
    <t>312604295549</t>
  </si>
  <si>
    <t>г.Валуйки,  ул.50 лет ВЛКСМ</t>
  </si>
  <si>
    <t>г.Валуйки,  ул.М.Горького, д.45/4</t>
  </si>
  <si>
    <t>Климова Любовь  Васильевна</t>
  </si>
  <si>
    <t>8 (915) 573-94-00</t>
  </si>
  <si>
    <t>       Автомойка                         ИП Болдинов Д.А.</t>
  </si>
  <si>
    <t>"Автомойка"  (Порт Агошевка)  ИП Иванов Юрий</t>
  </si>
  <si>
    <t>312600716789</t>
  </si>
  <si>
    <t>г.Валуйки,  ул.Соколова, 2/1</t>
  </si>
  <si>
    <t>8.00 до 15.00 перерыв с 12.00-13.00 выходной  суббота, воскресенье</t>
  </si>
  <si>
    <t>Иванов Юрий</t>
  </si>
  <si>
    <t>"Автомойка"  ИП Халтурин И.С.</t>
  </si>
  <si>
    <t>312606638689</t>
  </si>
  <si>
    <t>г.Валуйки,                    ул.8ой Новоездоцкий пер.</t>
  </si>
  <si>
    <t>г.Валуйки,  ул.Никольская, 128</t>
  </si>
  <si>
    <t>Халтурин Игорь  Сергеевич</t>
  </si>
  <si>
    <t>"Автомойка"    ИП Уколов С.В.</t>
  </si>
  <si>
    <t>310500093600</t>
  </si>
  <si>
    <t>г.Валуйки,  ул.Короткая, 10</t>
  </si>
  <si>
    <t>г.Валуйки,  ул.Никитина, 21</t>
  </si>
  <si>
    <t>Уколов Сергей Витальевич</t>
  </si>
  <si>
    <t>89507117084/89102244108/89511463585 (Сергей)</t>
  </si>
  <si>
    <t>ИП  Герасимчук Д.Д.  (автомойка,чистка ковров)</t>
  </si>
  <si>
    <t>361902757622</t>
  </si>
  <si>
    <t>г.Валуйки,  ул.Толстого, 31</t>
  </si>
  <si>
    <t>2.65 км восточнее с.Колосково</t>
  </si>
  <si>
    <t>Герасимчук Дмитрий Дмитриевич</t>
  </si>
  <si>
    <t>Автомойка ИП Скурятин В.П.</t>
  </si>
  <si>
    <t>312602113257</t>
  </si>
  <si>
    <t>г. Валуйки, ул.1 мая 2/9 (объездная)</t>
  </si>
  <si>
    <t>Скурятин Василий Петрович</t>
  </si>
  <si>
    <t>г. Валуйки,  пер. Энергетиков</t>
  </si>
  <si>
    <t>Автомойка ИП Черняев А.В.</t>
  </si>
  <si>
    <t>312604986850</t>
  </si>
  <si>
    <t>г.Валуйки,      ул.Новая, 5</t>
  </si>
  <si>
    <t>9.00 до 18.00</t>
  </si>
  <si>
    <t>Черняев Андрей  Викторович</t>
  </si>
  <si>
    <t>Moby Drive (автомойка)  ИП Чужинова Ю.В.</t>
  </si>
  <si>
    <t>г.Валуйки,   ул.М.Горького, 7</t>
  </si>
  <si>
    <t>г.Валуйки,   ул.Гвардейская,  67</t>
  </si>
  <si>
    <t>Чужинова Юлия  Васильевна  3 77 66   (бухгалтер Ирина  89087833390)</t>
  </si>
  <si>
    <t>3 25 65/ 3 77 66</t>
  </si>
  <si>
    <t>Автомойка  ИП Черкашин Д.М.</t>
  </si>
  <si>
    <t>г. Валуйки,   ул. Пролетарская, 1</t>
  </si>
  <si>
    <t>г. Валуйки,   ул. Толстого, б/н</t>
  </si>
  <si>
    <t>3 68 13/3 30 77д</t>
  </si>
  <si>
    <t>Автомойка, чистка ковров</t>
  </si>
  <si>
    <t>312603177486</t>
  </si>
  <si>
    <t>г. Валуйки,  ул. Щорса, 9б</t>
  </si>
  <si>
    <t>9.00-19.00 </t>
  </si>
  <si>
    <t>Попов Сергей Николаевич</t>
  </si>
  <si>
    <t>Автомойка</t>
  </si>
  <si>
    <t>031202501032</t>
  </si>
  <si>
    <t>г. Валуйки цл. Горького,82</t>
  </si>
  <si>
    <t>Васильев Андрей Иванович</t>
  </si>
  <si>
    <t>Автомойка </t>
  </si>
  <si>
    <t>г. Валуйки,  ул. М. Горького (район совхоза)</t>
  </si>
  <si>
    <t>312601996070</t>
  </si>
  <si>
    <t>с. Колосково ул. Зеленая д 37</t>
  </si>
  <si>
    <t>ИП Сергеев Сергей Александрович</t>
  </si>
  <si>
    <t>Автомойка "Моечка 31"</t>
  </si>
  <si>
    <t>312603002542</t>
  </si>
  <si>
    <t>г.Валуйки, ул.М.Горького, 82 б</t>
  </si>
  <si>
    <t>9:00-21:00</t>
  </si>
  <si>
    <t>ИП Лаптик Даниил Юрьевич</t>
  </si>
  <si>
    <t>89683276666, 89997002228</t>
  </si>
  <si>
    <t>СТО, Каверин</t>
  </si>
  <si>
    <t>312605868217</t>
  </si>
  <si>
    <t>с. Казинка ул. Молодежная,37/2</t>
  </si>
  <si>
    <t>с.Казинка ул. Гагарина,28</t>
  </si>
  <si>
    <t>ИП Каверин Андрей Петрович</t>
  </si>
  <si>
    <t>СТО, Товстоган</t>
  </si>
  <si>
    <t>312606330132</t>
  </si>
  <si>
    <t>Казинка ул. Октябрьская,54</t>
  </si>
  <si>
    <t>Товстоган Сергей Анатольевич</t>
  </si>
  <si>
    <t>Шиномонтаж, СТО Григорян (на дому)</t>
  </si>
  <si>
    <t>с. Насоново, ул. Кирова</t>
  </si>
  <si>
    <t>17.00-20.00  ежедневно</t>
  </si>
  <si>
    <t>Аладьин Сергей Валерьевич</t>
  </si>
  <si>
    <t>ИП Григорьев Руслан Владимирович</t>
  </si>
  <si>
    <t>312300517870</t>
  </si>
  <si>
    <t>с.Мандрова, ул.Ленина, д.57</t>
  </si>
  <si>
    <t>8.00-17.00 выходной суббота, воскресение</t>
  </si>
  <si>
    <t>Судовцов Николай Николаевич СТО</t>
  </si>
  <si>
    <t>г.Валуйки, ул.Щорса, 6/58</t>
  </si>
  <si>
    <t xml:space="preserve">с 9:00 до 18:00 </t>
  </si>
  <si>
    <t>Судовцов Николай Николаевич</t>
  </si>
  <si>
    <t>Итого: 48</t>
  </si>
  <si>
    <t>Фотосалон "Виктория"  ИП Федюшкина</t>
  </si>
  <si>
    <t>312600136379</t>
  </si>
  <si>
    <t>г.Валуйки,  ул.Тимирязева, 117</t>
  </si>
  <si>
    <t>г.Валуйки,  ул.Свердлова,д.24</t>
  </si>
  <si>
    <t>9.00-18.00  выходной  воскресенье</t>
  </si>
  <si>
    <t>Федюшкина Виктория Владиславовна</t>
  </si>
  <si>
    <t>3 27 75 89040898484</t>
  </si>
  <si>
    <t>г.Валуйки,  ул.Тимирязева, 117</t>
  </si>
  <si>
    <t>г.Валуйки,  ул.Клубная, д.1(Магнит)</t>
  </si>
  <si>
    <t>8.00-14.00  понедельник  выходной </t>
  </si>
  <si>
    <t>Фотостудия ИП Павлова А.В.</t>
  </si>
  <si>
    <t>п.Уразово, ул.3-го Интернационала, 21а</t>
  </si>
  <si>
    <t>По заказам </t>
  </si>
  <si>
    <t>Павлова Анастасия</t>
  </si>
  <si>
    <t>Фотостудия  ИП Тронза Н.В.</t>
  </si>
  <si>
    <t>312600768843</t>
  </si>
  <si>
    <t>п.Уразово  ул.Горького 3</t>
  </si>
  <si>
    <t>9.00-15.00     9.00-12.30 (суббота)</t>
  </si>
  <si>
    <t>Тронза Наталья  Владимировна</t>
  </si>
  <si>
    <t>Фотосалон              "Коника" ИП Черняев В.Ю.</t>
  </si>
  <si>
    <t>312608468087</t>
  </si>
  <si>
    <t>г. Валуйки,  ул. Магистральная,20</t>
  </si>
  <si>
    <t>г. Валуйки,  ул. Горького,3</t>
  </si>
  <si>
    <t>Черняев Владислав Юрьевич</t>
  </si>
  <si>
    <t>Фотостудия  "Лунный свет"</t>
  </si>
  <si>
    <t>890101294980</t>
  </si>
  <si>
    <t>г. Валуйки,                      ул. М. Горького, 9</t>
  </si>
  <si>
    <t>г. Валуйкиул.       ул. М. Горького 9 </t>
  </si>
  <si>
    <t>пн-пт  9:00–16:00</t>
  </si>
  <si>
    <t>Баланцев Сергей Борисович</t>
  </si>
  <si>
    <t>3 75 62 89028278334</t>
  </si>
  <si>
    <t>Фотостудия  "Балкон"</t>
  </si>
  <si>
    <t>г.Валуйки,  ул. М.Горького, 2/3</t>
  </si>
  <si>
    <t>По заказам</t>
  </si>
  <si>
    <t>Алена Середина </t>
  </si>
  <si>
    <t>Итого: 7</t>
  </si>
  <si>
    <t>Услуги бань, душевых и саун</t>
  </si>
  <si>
    <t>МБУ "Валуйский оздоровительный комплекс"  (услуги бани)</t>
  </si>
  <si>
    <t>3126015441</t>
  </si>
  <si>
    <t>г.Валуйки, ул.Щорса, 11а</t>
  </si>
  <si>
    <t>г.Валуйки,  ул.Щорса, 11а</t>
  </si>
  <si>
    <t>10.00-22.00 выходной понедельник-вторник</t>
  </si>
  <si>
    <t>Бутов Сергей Викторович</t>
  </si>
  <si>
    <t>5 42 41  (Ирина Евгеньевна)</t>
  </si>
  <si>
    <t>МБУ "Валуйский ФОК"  (сауна)</t>
  </si>
  <si>
    <t>3126012225</t>
  </si>
  <si>
    <t>г.Валуйки, ул.Горького, 45б</t>
  </si>
  <si>
    <t>г.Валуйки,  ул.Гагарина, д.15</t>
  </si>
  <si>
    <t>Ковалев  Роман Игоревич</t>
  </si>
  <si>
    <t>МБУ "ФОК" с Плавательным бассейном "Нептун" (сауна)</t>
  </si>
  <si>
    <t>3126020392</t>
  </si>
  <si>
    <t>г.Валуйки, ул.Соколова, 1/6</t>
  </si>
  <si>
    <t>г.Валуйки,  ул.Соколова, 1/6</t>
  </si>
  <si>
    <t>9.00-20.45</t>
  </si>
  <si>
    <t>Еленко  Александр  Иванович</t>
  </si>
  <si>
    <t>2-50-20</t>
  </si>
  <si>
    <t>ИП Рудяков И.Н. (услуги бани)</t>
  </si>
  <si>
    <t>г.Валуйки, ул.Поднизовка, 16</t>
  </si>
  <si>
    <t>с. Н. Симоновка,  ул.Речная, 4</t>
  </si>
  <si>
    <t>Рудяков  Игорь Николаевич</t>
  </si>
  <si>
    <t>        3 16 80                      3 66 14 89205664550</t>
  </si>
  <si>
    <t>Туристско-рекреационный комплекс "Шишкин лес"</t>
  </si>
  <si>
    <t>3126021332</t>
  </si>
  <si>
    <t>п.Дружба</t>
  </si>
  <si>
    <t>Ланин  Сергей Иванович </t>
  </si>
  <si>
    <t>Федоровские бани</t>
  </si>
  <si>
    <t>г. Валуйки,  ул. Суржикова,110/3а</t>
  </si>
  <si>
    <t>По заказу,  круглосуточно</t>
  </si>
  <si>
    <t>Куркин Юрий Федорович</t>
  </si>
  <si>
    <t>Рекреационная зона   ООО "Чистый ключ"  ИП Литвинцев О.А.</t>
  </si>
  <si>
    <t>312600012221</t>
  </si>
  <si>
    <t>г. Валуйки, ул. Суржикова,8 кв.26</t>
  </si>
  <si>
    <t>2 км южнее с. Солоти</t>
  </si>
  <si>
    <t>По заказу</t>
  </si>
  <si>
    <t>Литвинцев  Олег Анатольевич</t>
  </si>
  <si>
    <t>ИП Станкевич Станислав Семенович</t>
  </si>
  <si>
    <t>312601806844</t>
  </si>
  <si>
    <t>г. Валуйки ул. Никольская,128</t>
  </si>
  <si>
    <t>с. Казинка ул. Мира,4/2</t>
  </si>
  <si>
    <t>15.00-22.00</t>
  </si>
  <si>
    <t>ООО "Княжий двор"</t>
  </si>
  <si>
    <t>ИП Лемзяков Виталий Васильевич Банно-оздоровительный комплекс "Банный дворик"</t>
  </si>
  <si>
    <t>312604718603</t>
  </si>
  <si>
    <t>п.Уразово, ул.Горького, 3</t>
  </si>
  <si>
    <t>временно не работает</t>
  </si>
  <si>
    <t>Лемзяков Виталий Васильевич</t>
  </si>
  <si>
    <t>Итого:8</t>
  </si>
  <si>
    <t>Парикмахерская  "Виктория"     ИП Петрова В.В.</t>
  </si>
  <si>
    <t>312605851767</t>
  </si>
  <si>
    <t>Валуйский район, пос.Уразово,  ул.Плеханова</t>
  </si>
  <si>
    <t>г.Валуйки,  гостиница  "Центральная"     (1 этаж)</t>
  </si>
  <si>
    <t>9.00 до 19.00   выходной  понедельник</t>
  </si>
  <si>
    <t>Петрова Виктория  Витальевна</t>
  </si>
  <si>
    <t>Яковенко Оксана Викторовна/манеикюр/</t>
  </si>
  <si>
    <t>312600962569</t>
  </si>
  <si>
    <t>г.Валуйки ул. Парковая,47</t>
  </si>
  <si>
    <t>г.Валуйки,  гостиница  "Центральная"  (номер 220)</t>
  </si>
  <si>
    <t>9.00 до 18.00   выходной  понедельник</t>
  </si>
  <si>
    <t>Яковенко Оксана Викторовна               /манеикюр/</t>
  </si>
  <si>
    <t>Косметический салон Студия красоты /самозанят/</t>
  </si>
  <si>
    <t>Валуйский район с. Масловка   ул. Гагарина</t>
  </si>
  <si>
    <t>с 15.00 до 18.00</t>
  </si>
  <si>
    <t>Андреева Наталья Ивановна</t>
  </si>
  <si>
    <t>Салон "Дюссон"   ИП Гарьковская К.А..</t>
  </si>
  <si>
    <t>312607942113</t>
  </si>
  <si>
    <t>г.Валуйки,  ул.Ф.Энгельса, 137</t>
  </si>
  <si>
    <t>г. Валуйки, ул. М.Горького, 2</t>
  </si>
  <si>
    <t>Гарькавская Кристина Альбертовна</t>
  </si>
  <si>
    <t>Студия OLкрасоты         </t>
  </si>
  <si>
    <t>312605660466</t>
  </si>
  <si>
    <t>г. Валуйки ул. Красная,73 кв.2</t>
  </si>
  <si>
    <t>г. Валуйки, ул. М.Горького, 2/3</t>
  </si>
  <si>
    <t>Дронова Ольга Александровна</t>
  </si>
  <si>
    <t>Алимова Жанна Владимировна Beauty Studio</t>
  </si>
  <si>
    <t>312522729438</t>
  </si>
  <si>
    <t>г. Валуйки ул. Черняховского, 23</t>
  </si>
  <si>
    <t>г. Валуйки,  ул. 1 Мая 45А</t>
  </si>
  <si>
    <t>Алимова Жанна Владимировна</t>
  </si>
  <si>
    <t>Студия ногтевого сервиса     Елены Е.В.</t>
  </si>
  <si>
    <t>312607973714</t>
  </si>
  <si>
    <t>г. Валуйки,  ул. М.Горького, 97</t>
  </si>
  <si>
    <t>г. Валуйки,  ул. Горького, 5   (архидом)</t>
  </si>
  <si>
    <t>9:00-17:00</t>
  </si>
  <si>
    <t>Епифанова Елена  Васильевна (elena.volrhnina@mail.ru)</t>
  </si>
  <si>
    <t>Парикмахерская "Твой парикмахер"</t>
  </si>
  <si>
    <t>312606746902</t>
  </si>
  <si>
    <t>Валуйский р-н с. Тулянка ул. Лесная,7</t>
  </si>
  <si>
    <t>г. Валуйки ул.Горького,94</t>
  </si>
  <si>
    <t>9.00-18.00, субб.воскр-выходной</t>
  </si>
  <si>
    <t>Семенюк Наталья Александровна</t>
  </si>
  <si>
    <t>Маникюр  Адонина Екатерина  Викторовна</t>
  </si>
  <si>
    <t>г. Валуйки,  ул. Центральная,79/6</t>
  </si>
  <si>
    <t>г. Валуйки,  ул. Горького, 5 (архидом)</t>
  </si>
  <si>
    <t>По записи</t>
  </si>
  <si>
    <t>Адонина Екатерина Викторовна</t>
  </si>
  <si>
    <t>Парикмахерская "Екатерина"  Медведева Е.  М.</t>
  </si>
  <si>
    <t>г. Валуйки,  ул. Никитина, 21а</t>
  </si>
  <si>
    <t>г. Валуйки,  ул. Горького,5 (архидом)</t>
  </si>
  <si>
    <t>9:00-17:00  (по записи)</t>
  </si>
  <si>
    <t>Медведева  Екатерина  Михайловна</t>
  </si>
  <si>
    <t>Парикмахерская "Villena"</t>
  </si>
  <si>
    <t>Валуйский р-н с. Колосково, ул. Богданова,52</t>
  </si>
  <si>
    <t>10.00-19.00  , суб., воск. 10.00-16.00</t>
  </si>
  <si>
    <t>Курилова Елена Юрьевна</t>
  </si>
  <si>
    <t>Парикмахерская  "Твой Имидж"  ИП Степанова И.А.</t>
  </si>
  <si>
    <t>г. Валуйки, ул. Горького, 11а</t>
  </si>
  <si>
    <t>Степанова Ирина  Александровна</t>
  </si>
  <si>
    <t>Студия "Брови тут"</t>
  </si>
  <si>
    <t>г.Валуйки, ул.Горького 102/1 кв.34</t>
  </si>
  <si>
    <t>г.Валуйки, ул.Горького 13а</t>
  </si>
  <si>
    <t>Фатулаева Светлана Олеговна</t>
  </si>
  <si>
    <t>89056743367</t>
  </si>
  <si>
    <t>Парикмахерская   "Шарм" Дайнеко А.Н.</t>
  </si>
  <si>
    <t>Валуйский район,  с.Колосково, пер. Нагорный, 11</t>
  </si>
  <si>
    <t>г. Валуйки,  ул. М. Горького, 20</t>
  </si>
  <si>
    <t>9.00-17.00, суббота 9.00-13.00, воскресенье - выходной</t>
  </si>
  <si>
    <t>Дайнеко Александр Николаевич</t>
  </si>
  <si>
    <t>3 69 08</t>
  </si>
  <si>
    <t>Салон красоты  "KRASOTKA"  ИП Колосова Е.Л. (маникюр, парикмахер, ресницы, массаж)</t>
  </si>
  <si>
    <t>312609467079</t>
  </si>
  <si>
    <t>Валуйский район, с. Шелаево</t>
  </si>
  <si>
    <t>9.00-18.00  (по записи)</t>
  </si>
  <si>
    <t>Колосова Елена  Леонидовна</t>
  </si>
  <si>
    <t>Салон красоты  "KRASOTKA"  ИП Горбунова И.А.. (маникюр)</t>
  </si>
  <si>
    <t>312608128877</t>
  </si>
  <si>
    <t>г. Валуйки ул. Островского,9</t>
  </si>
  <si>
    <t>Горбунова Ирина Алексеевна</t>
  </si>
  <si>
    <t>Салон красоты   "Vis-a-vis"</t>
  </si>
  <si>
    <t>272401532535</t>
  </si>
  <si>
    <t>г.Валуйки,  ул.Горького,82</t>
  </si>
  <si>
    <t>Маслова Елена Анатольевна</t>
  </si>
  <si>
    <t>8 9205732976</t>
  </si>
  <si>
    <t>Парикмахерская "ЛОЯ"  ИП Чуркина Олеся Викторовна</t>
  </si>
  <si>
    <t>312606034285</t>
  </si>
  <si>
    <t>г.Валуйки</t>
  </si>
  <si>
    <t>г.Валуйки,  ул.Горького,95/10</t>
  </si>
  <si>
    <t>Чуркина О.В.-парикм,  Румянцева А,А.-маникюр,  Косенко Н.А.- шугаринг, Гарьковская Кр.А.-парикм</t>
  </si>
  <si>
    <t>Студия красоты  "Lamour"Оспенникова (Глущенко) Н.С. (самозан)</t>
  </si>
  <si>
    <t>г.Валуйки,  ул. Гвардейская, 62</t>
  </si>
  <si>
    <t>Оспенникова  Наталья Сергеевна-парикм,Белянская-маникюр,Кубыхова Светлана-парикмахер</t>
  </si>
  <si>
    <t>89205884472  89524325035</t>
  </si>
  <si>
    <t>Салон красоты  "Гламур"  Гайдамака Наталья</t>
  </si>
  <si>
    <t>311701758102</t>
  </si>
  <si>
    <t>г. Валуйки, ул. 1 Мая, 11/1 (2 этаж)</t>
  </si>
  <si>
    <t>по записи</t>
  </si>
  <si>
    <t>Гайдамака Наталья Николаевна, Самсонова Елена</t>
  </si>
  <si>
    <t>89040903797  89779814889</t>
  </si>
  <si>
    <t>Студия "Калибри"  ИП Забродина М.А.</t>
  </si>
  <si>
    <t>г.Валуйки,        ул.Чапаева</t>
  </si>
  <si>
    <t>г.Валуйки,  ул.1 Мая, 11/1</t>
  </si>
  <si>
    <t>9.00-18.00 суббота, воскресенье  9.00-16.00</t>
  </si>
  <si>
    <t>Забродина Марина Александровна</t>
  </si>
  <si>
    <t>Салон  "Krasa"  Гайдар А.А.,Еремина Е.Г.</t>
  </si>
  <si>
    <t>Валуйский р-н, с. Насоново ул. Октябрьская,29</t>
  </si>
  <si>
    <t>г.Валуйки,  ул.1 Мая, 32б</t>
  </si>
  <si>
    <t>9.00-18.00 без выходных</t>
  </si>
  <si>
    <t>Гайдар Анна Александровна,Еремина Е.Г.,Долженко Екатерина-ресницы</t>
  </si>
  <si>
    <t>Гайдар АА-89524313658,  Еремитна ЕГ-89511382982</t>
  </si>
  <si>
    <t>Салон "Krasa"  маникюр и педикюк</t>
  </si>
  <si>
    <t>Валуйский р-н с. Рождествено ул. Октябрьская,17</t>
  </si>
  <si>
    <t>г. Валуйки ул. 1 Мая,32б</t>
  </si>
  <si>
    <t>Исрафилова Эльмира Олеговна</t>
  </si>
  <si>
    <t>Салон красоты  "Голливуд"  ИП Чужинова Ю.В. </t>
  </si>
  <si>
    <t>г.Валуйки,  ул.Ф.Энгельса, 57</t>
  </si>
  <si>
    <t>г.Валуйки,  ул.1 Мая, 22</t>
  </si>
  <si>
    <t>Чужинова Юлия  Васильевна</t>
  </si>
  <si>
    <t>89300863188  Наталья</t>
  </si>
  <si>
    <t>Студия красоты  "Fifa"</t>
  </si>
  <si>
    <t>312251166867</t>
  </si>
  <si>
    <t>г. Валуйки Валуйки</t>
  </si>
  <si>
    <t>г. Валуйки,  ул. 1 мая, 31</t>
  </si>
  <si>
    <t>9.00 - 18.00 </t>
  </si>
  <si>
    <t>ИП Севостьянова  Екатерина  Викторовна</t>
  </si>
  <si>
    <t>Парикмахерская "Танго" ИП </t>
  </si>
  <si>
    <t>г.Валуйки,  ул.Фурманова, 4</t>
  </si>
  <si>
    <t>г.Валуйки,  ул.1 Мая, д.22</t>
  </si>
  <si>
    <t>8.00-18.00 </t>
  </si>
  <si>
    <t>Шушанян Пайцар Робертовна (Полина) 89205812689</t>
  </si>
  <si>
    <t>Парикмахерская  "У Галины"  ИП Ягодинцева Г.Н.</t>
  </si>
  <si>
    <t>Валуйский район, с. Насоново, ул. Кирова,18</t>
  </si>
  <si>
    <t>г. Валуйки,  ул. 1 Мая,41/1</t>
  </si>
  <si>
    <t>Ягодинцева Галина Николаевна</t>
  </si>
  <si>
    <t>3 04 75/ 89050403736</t>
  </si>
  <si>
    <t>Салон красоты  "Tiara"   Дусь Нана Николаевна, Часовая Екатерина Александровна (самозанятые)</t>
  </si>
  <si>
    <t>312606293385</t>
  </si>
  <si>
    <t>г.Валуйки,  ул. 1 мая 41/1</t>
  </si>
  <si>
    <t>с 9:00 до 19:00  сб-вс-9:00-18:00</t>
  </si>
  <si>
    <t>Дусь Нина Николаевна, Часовая Екатерина Александровна</t>
  </si>
  <si>
    <t>89040916259, 89507108218</t>
  </si>
  <si>
    <t>Парикмахерская  "Твой стиль"  ИП Корчагина Е.А. </t>
  </si>
  <si>
    <t>312603338528</t>
  </si>
  <si>
    <t>Валуйский район,  с.Рождествено</t>
  </si>
  <si>
    <t>г.Валуйки,  ул.1 Мая, 49а</t>
  </si>
  <si>
    <t>ИП Шайхетдинова  Татьяна  Александровна    Корчагина  Екатерина  Анатольевна</t>
  </si>
  <si>
    <t>89517648066/  89049301817</t>
  </si>
  <si>
    <t>Парикмахерская "Милан"</t>
  </si>
  <si>
    <t>г. Валуйки ул. Свердлова,24</t>
  </si>
  <si>
    <t>с 9.00-19.00 сб, вс. с 9.00-18.00</t>
  </si>
  <si>
    <t>Назаренко Наталья Владимировна-парикм, Меграбян Виктория Славиковна-маникюр</t>
  </si>
  <si>
    <t>Gala  студия  Аркатова Г.А. /самозанятость/ </t>
  </si>
  <si>
    <t>312600740206</t>
  </si>
  <si>
    <t>г.Валуйки, ул.Свобода 69</t>
  </si>
  <si>
    <t>г.Валуйки, ул.Свердлова, 41  (35 аптека)</t>
  </si>
  <si>
    <t>8.00-16.00</t>
  </si>
  <si>
    <t>Аркатова Галина Анатольевна</t>
  </si>
  <si>
    <t>Beauty Studio  Mari Kireeva</t>
  </si>
  <si>
    <t>312329482444</t>
  </si>
  <si>
    <t>г. Белгород,  ул. Почтовая, 62в</t>
  </si>
  <si>
    <t>г. Валуйки,  ул. Свердлова, 37</t>
  </si>
  <si>
    <t>Тарабанова Мария  Сергеевна</t>
  </si>
  <si>
    <t>89092042322  (тел студии)  89192256444  Мария</t>
  </si>
  <si>
    <t>Парикмахерская                   "У Галины"  ИП Ягодинцева Г.Н.</t>
  </si>
  <si>
    <t>г. Валуйки, ул. 9 Января,2</t>
  </si>
  <si>
    <t>Тату - студия Lucky Punch </t>
  </si>
  <si>
    <t>г. Валуйки,  ул. 9 января, 2а</t>
  </si>
  <si>
    <t>Назаренко Максим</t>
  </si>
  <si>
    <t>Парикмахерская Беливанцева Н.И., Крюкова О.Н.</t>
  </si>
  <si>
    <t>312604092370</t>
  </si>
  <si>
    <t>г. Валуйки  ул. Победы,41</t>
  </si>
  <si>
    <t>9.00 - 19.00 </t>
  </si>
  <si>
    <t>Беливанцева Наталья  Ивановна, Крюкова Ольга Николаевна</t>
  </si>
  <si>
    <t>Беливанцева НИ-89155270164, Крюкова ОН-89192886198</t>
  </si>
  <si>
    <t>косметический кабинет</t>
  </si>
  <si>
    <t>Хворостяная Юлия Александровна</t>
  </si>
  <si>
    <t>Маникюрный салон/самозпнятость/</t>
  </si>
  <si>
    <t>г. Валуйки ул. Ст.Разина</t>
  </si>
  <si>
    <t>г.Валуйки,  ул. 9 января, 2  ТЦ "Лето" 2 этаж</t>
  </si>
  <si>
    <t>10.00-19:00</t>
  </si>
  <si>
    <t>Корниенко Оксана Сергеевна</t>
  </si>
  <si>
    <t>г. Валуйки ул. К.Маркса</t>
  </si>
  <si>
    <t>Красноштанова Любовь Владимировна</t>
  </si>
  <si>
    <t>       Салон "Бьюти-арт"   Некрасова Л.А.</t>
  </si>
  <si>
    <t>312600298771</t>
  </si>
  <si>
    <t>г.Валуки,  ул.Ст.Разина, 8</t>
  </si>
  <si>
    <t>г.Валуки,  ул.9 Января, 2</t>
  </si>
  <si>
    <t> Некрасова Лариса  Александровна  </t>
  </si>
  <si>
    <t>Салон-парикмахерская  "Антарес"  ИП Микула В.М.</t>
  </si>
  <si>
    <t>312602689636</t>
  </si>
  <si>
    <t>г.Валуйки,  ул.Ст.Разина, 2/21</t>
  </si>
  <si>
    <t>г.Валуйки,  ул.9 Января, 21/1</t>
  </si>
  <si>
    <t>10.00-19.00   выходной - понедельник</t>
  </si>
  <si>
    <t>Микула Валентина Митрофановна</t>
  </si>
  <si>
    <t>3 76 15 /89092076425</t>
  </si>
  <si>
    <t>Парикмахерский салон  Сапрыкина  (Маникюр)- ИП Чернова</t>
  </si>
  <si>
    <t>Валуйский район, с. Рождествено</t>
  </si>
  <si>
    <t>г. Валуйки,  ул. 9 января, 41</t>
  </si>
  <si>
    <t>Сапрыкина Нат. Иг-парикм,Данилова Ек.Вас-парикм, Чернова Наталья-маникюр</t>
  </si>
  <si>
    <t>Парикмахерская "Кауфер" ИП Бреннер С.В.</t>
  </si>
  <si>
    <t>312600082500</t>
  </si>
  <si>
    <t>г. Валуйки, ул.Тимирязева, 109</t>
  </si>
  <si>
    <t>8.00-20.00  выходной воскресенье</t>
  </si>
  <si>
    <t>Бреннер Сергей  Викторович</t>
  </si>
  <si>
    <t>3 13 11/3 29 56 89155694947</t>
  </si>
  <si>
    <t>Парикмахерская "Елена"  (самозанятость)</t>
  </si>
  <si>
    <t>312603090490</t>
  </si>
  <si>
    <t>г. Валуйки ул. 2я линия,4</t>
  </si>
  <si>
    <t>г. Валуйки, ул.Тимирязева, 109а</t>
  </si>
  <si>
    <t>9.00-17.00   суббота, воскресенье 9.00-15.00,понедельник - выходной</t>
  </si>
  <si>
    <t>Кононова Елена Михайловна</t>
  </si>
  <si>
    <t>89517663247</t>
  </si>
  <si>
    <t>Парикмахерская                   "У Галины" ИП ЯгодинцеваГ.Н.</t>
  </si>
  <si>
    <t>312600067742</t>
  </si>
  <si>
    <t>г. Валуйки,  ул. Тимирязева, 103</t>
  </si>
  <si>
    <t>Парикмахерская  "Elis"  Агошкова И.С.-парикмахер, Григорян С.Р.-маникюр</t>
  </si>
  <si>
    <t>312605883920</t>
  </si>
  <si>
    <t>Валуйский район,  с. Шелаево</t>
  </si>
  <si>
    <t>г.Валуйки,  ул.Тимирязева, 113</t>
  </si>
  <si>
    <t>9.00-18.00 выходной воскресенье</t>
  </si>
  <si>
    <t>Агошкова Ирина Сергеевна , Григорян Сусанна Рафиковна</t>
  </si>
  <si>
    <t>Парикмахерская  "Фонтанж"  ИП Шиховцова О.В,  ИП Абдуллаева Л.И.</t>
  </si>
  <si>
    <t>312604352444</t>
  </si>
  <si>
    <t>Валуйский район,  с.Двулучное</t>
  </si>
  <si>
    <t>г.Валуйки,  ул.Ст.Разина,6а</t>
  </si>
  <si>
    <t>Шиховцова Оксана Викторовна,  Абдуллаева Лейла  Ислаловна</t>
  </si>
  <si>
    <t>Студия наращивания  ресниц   ИП Лакомова Э.В. </t>
  </si>
  <si>
    <t>г. Валуйки ул. Октябрьская,24</t>
  </si>
  <si>
    <t>г. Валуйки,  ул. Ст. разина, 16 б</t>
  </si>
  <si>
    <t> 8:00-17:00</t>
  </si>
  <si>
    <t>Лакомова Элла  Вячеславовна</t>
  </si>
  <si>
    <t>салон "ATMOSPHERE Beauty studio"  (Макияж, шугаринг, косметология, наращивание ресниц, перманентный  макияж)</t>
  </si>
  <si>
    <t>318312300050141</t>
  </si>
  <si>
    <t>г. Валуйки,  ул. Ст. Разина, 16 б</t>
  </si>
  <si>
    <t>Донченко Кристина Игоревна</t>
  </si>
  <si>
    <t>89103663537   89103653435</t>
  </si>
  <si>
    <t>Парикмахерская ИП Гарьковская К.А.</t>
  </si>
  <si>
    <t>г.Валуйки ул. Совхозная,44а</t>
  </si>
  <si>
    <t>г.Валуйки ул. Д.Бедного,2/1</t>
  </si>
  <si>
    <t>Гарьковская Кристина Альбертовна</t>
  </si>
  <si>
    <t>Парикмахерская  "Каприз"   ИП Сальникова   М.Н.</t>
  </si>
  <si>
    <t>312602553931</t>
  </si>
  <si>
    <t>Валуйский район,  с.Безгодовка</t>
  </si>
  <si>
    <t>г.Валуйки,  ул.Никольская, 39</t>
  </si>
  <si>
    <t>8.00 до 17.00  выходной  воскресенье</t>
  </si>
  <si>
    <t>Сальникова Марина Николаевна</t>
  </si>
  <si>
    <t>"Имидж - студия Беатрис" ИП Пончехина И.В.</t>
  </si>
  <si>
    <t>312605788603</t>
  </si>
  <si>
    <t>г.Валуйки,  пер.Стрелецкий, 24</t>
  </si>
  <si>
    <t>г.Валуйки,  ул.Никольская, 39а</t>
  </si>
  <si>
    <t>Пончехина Инна  Викторовна</t>
  </si>
  <si>
    <t>Парикмахерская  "Персона"  ИП Сокольская Н.В.</t>
  </si>
  <si>
    <t>312600126010</t>
  </si>
  <si>
    <t>г. Валуйки,  ул. Курячего, 24</t>
  </si>
  <si>
    <t>г. Валуйки,  ул. Никольская, 45-а </t>
  </si>
  <si>
    <t>9.00-18.00 выходной  понедельник</t>
  </si>
  <si>
    <t>Сокольская Наталья Владимировна</t>
  </si>
  <si>
    <t>3 44 20/ 89511496433</t>
  </si>
  <si>
    <t>Парикмахерская   "Флер" </t>
  </si>
  <si>
    <t>312605402955</t>
  </si>
  <si>
    <t>г.Валуйки,  ул.Вокзальная, 53</t>
  </si>
  <si>
    <t>8.00-16.00 </t>
  </si>
  <si>
    <t>Фабричная Елена  Александровна  89040887842,Гречка Оксана Юр.</t>
  </si>
  <si>
    <t>3 47 42/ 89524281425  (Василий Михайлович)</t>
  </si>
  <si>
    <t>Парикмахерская  "Про  парикмахер"   ИП Малинин Н.О.</t>
  </si>
  <si>
    <t>312606085603</t>
  </si>
  <si>
    <t> 9.00 до 16.00 </t>
  </si>
  <si>
    <t>Малинин Николай Олегович</t>
  </si>
  <si>
    <t>89511311938 Светлана Ник</t>
  </si>
  <si>
    <t>Парикмахерская  "Анжелика"  ИП Шушанян А.А.</t>
  </si>
  <si>
    <t>312606488384</t>
  </si>
  <si>
    <t>г.Валуйки, ул. Свободы 63</t>
  </si>
  <si>
    <t> г. Валуйки,  Привокзальная площадь</t>
  </si>
  <si>
    <t>Шушанян Анжела  Робертовна</t>
  </si>
  <si>
    <t>Парикмахерская "Каола" ИП Гарьковская С.Г.</t>
  </si>
  <si>
    <t>312600795646</t>
  </si>
  <si>
    <t>г.Валуйки,  ул.Ф.Энгельса, 137</t>
  </si>
  <si>
    <t>г. Валуйки, пл.Привокзальная</t>
  </si>
  <si>
    <t>9.00-18.00  выходной понедельник</t>
  </si>
  <si>
    <t>Гарьковская Светлана Григорьевна</t>
  </si>
  <si>
    <t>3 63 61</t>
  </si>
  <si>
    <t>Парикмахерская "Завиток"  ИП Семенова М.В.</t>
  </si>
  <si>
    <t>312600003001</t>
  </si>
  <si>
    <t>г.Валуйки,  пер.Стрелецки,6</t>
  </si>
  <si>
    <t>г.Валуйки, ул.Клубная,2</t>
  </si>
  <si>
    <t> Семенова Марина  Викторовна Черноярова</t>
  </si>
  <si>
    <t>Парикмахерская  "Твой имидж"   Лаврова Виктория Владимировна</t>
  </si>
  <si>
    <t>Валуйский район, с.Новоказацкое, ул.Ленина,д.4</t>
  </si>
  <si>
    <t>г.Валуйки,  ул.Клубная, 2/4</t>
  </si>
  <si>
    <t>ИП Лаврова В.В.  Мелкумян Ангелина Артуровна-парикм, Василян Вардай Грачья-маникюр</t>
  </si>
  <si>
    <t>Мелкумян-89507146587,Василян-89511483271</t>
  </si>
  <si>
    <t>Салон красоты  "Светлана"</t>
  </si>
  <si>
    <t>г.Валуйки,  ул.Звездная, 55</t>
  </si>
  <si>
    <t>г.Валуйки,  ул.Щорса, 3/1</t>
  </si>
  <si>
    <t>Зиновьева Светлана Григорьевна</t>
  </si>
  <si>
    <t>Парикмахерская "Estel"   Посохова И.П.   Гамаюнова О.П.</t>
  </si>
  <si>
    <t>312604090118</t>
  </si>
  <si>
    <t>г.Валуйки,  ул.Свободы, д.222</t>
  </si>
  <si>
    <t>г.Валуйки,  ул.Щорса, 11</t>
  </si>
  <si>
    <t>Посохова Ирина  Петровна   Гамаюнова Ольга  Петровна</t>
  </si>
  <si>
    <t>Парикмахерская Гарьковская О.А.</t>
  </si>
  <si>
    <t>312604525143</t>
  </si>
  <si>
    <t>г. Валуйки ул. Фурманова 29 кв 6</t>
  </si>
  <si>
    <t>Соколова 24/8</t>
  </si>
  <si>
    <t>Гарьковская Олеся Александровна, Найденова Татьяна</t>
  </si>
  <si>
    <t>Студия красоты  "Beauty Studio" </t>
  </si>
  <si>
    <t>312608495027</t>
  </si>
  <si>
    <t>г. Валуйки,  ул. Новая, 5</t>
  </si>
  <si>
    <t>Махортова  Екатерина  Юрьевна, Короткова Анастасия,Гордая Татьяна</t>
  </si>
  <si>
    <t>Парикмахерская "Танго" ИП Шушанян П.Р.</t>
  </si>
  <si>
    <t>312332496013</t>
  </si>
  <si>
    <t>г.Валуйки,  ул.Фурманова, 4</t>
  </si>
  <si>
    <t>г.Валуйки,  ул.Новая,6/6</t>
  </si>
  <si>
    <t>Парикмахерская  "Креатив"  ИП Свистунова О.Н.</t>
  </si>
  <si>
    <t>312605876176</t>
  </si>
  <si>
    <t>г.Валуйки,  ул.Фурманова, д.49</t>
  </si>
  <si>
    <t>г.Валуйки,  ул.Курячего, 10/1</t>
  </si>
  <si>
    <t>Свистунова Оксана Николаевна</t>
  </si>
  <si>
    <t>Парикмахерская  ИП Назарова Г.Э.</t>
  </si>
  <si>
    <t>312600222476</t>
  </si>
  <si>
    <t>г.Валуйки,  ул.Космонавтов, 7 (общежитие)</t>
  </si>
  <si>
    <t>по нечетным с 15.00-22.00 по четным с 8.00-15.00</t>
  </si>
  <si>
    <t>Назарова Галина  Эдуардовна</t>
  </si>
  <si>
    <t>6 63 30/ 89103202219</t>
  </si>
  <si>
    <t>Салон красоты "Натур Аль" ИП Михайлова А.М.</t>
  </si>
  <si>
    <t>г.Валуйки уо. Суржикова,149</t>
  </si>
  <si>
    <t>г. Валуйки ул. Котовского,1а</t>
  </si>
  <si>
    <t>Михайлова Альбина Михайловна</t>
  </si>
  <si>
    <t>89155253377                89103294060</t>
  </si>
  <si>
    <t>в декрете</t>
  </si>
  <si>
    <t>Парикмахерская Железнякова Л.Н.,Губанова Е.А. /самозанятость/</t>
  </si>
  <si>
    <t>312604185063</t>
  </si>
  <si>
    <t>Валуйский р-н с. Соболевка</t>
  </si>
  <si>
    <t>г. Валуйки ул. Котовского,20</t>
  </si>
  <si>
    <t>8.30-16.00</t>
  </si>
  <si>
    <t>Железнякова Людмила Николаевна, Губанова Елена  Ал-дровна</t>
  </si>
  <si>
    <t>Салон красоты</t>
  </si>
  <si>
    <t>312605384199</t>
  </si>
  <si>
    <t>Валуйский район, п.Уразово, ул.3-го Интернационала,3</t>
  </si>
  <si>
    <t>Валуйский район, с.Соболевка,  ул. Полевая, 22</t>
  </si>
  <si>
    <t>9.00-17.00без перерывов и выходных</t>
  </si>
  <si>
    <t>Дербенева Татьяна Александровна</t>
  </si>
  <si>
    <t>Парикмахерская  ИП Шайхетдинова Т.А.</t>
  </si>
  <si>
    <t>Валуйский район,  с.Тимоново, д. 1</t>
  </si>
  <si>
    <t>Валуйский район, с.Тимоново,  ул.Калачевка, д.1</t>
  </si>
  <si>
    <t>По записи</t>
  </si>
  <si>
    <t>Шайхетдинова  Татьяна  Александровна</t>
  </si>
  <si>
    <t>Парикмахерская  "Люкс"  ИП Демков Ю.С.</t>
  </si>
  <si>
    <t>312603684140</t>
  </si>
  <si>
    <t>Валуйский район, п. Уразово,  Красная пл.,1</t>
  </si>
  <si>
    <t>Демков  Юрий  Сергеевич</t>
  </si>
  <si>
    <t>Парикмахерская  "У Людмилы"  ИП Мадаминова Л.Н. </t>
  </si>
  <si>
    <t>312605016029</t>
  </si>
  <si>
    <t>г. Валуйки,  ул. Октябрьская, 26а</t>
  </si>
  <si>
    <t>Валуйский район, п. Уразово,  ул. Октябрьская 26а</t>
  </si>
  <si>
    <t>9.00-18.00 выходной воскреснье, понедельник</t>
  </si>
  <si>
    <t>Мадаминова  Людмила  Николаевна</t>
  </si>
  <si>
    <t>Ногтевая студия ИП Дубина В.В.  </t>
  </si>
  <si>
    <t>Дубина Виктория  Валерьевна</t>
  </si>
  <si>
    <t>кабинет эстетики тела</t>
  </si>
  <si>
    <t>Беседина И.В.</t>
  </si>
  <si>
    <t>Салон красоты им Яны Кринвальд</t>
  </si>
  <si>
    <t>312606123986</t>
  </si>
  <si>
    <t>г Валуйки ул. Горького 31 а</t>
  </si>
  <si>
    <t>Кринвальд Яна Михайловна</t>
  </si>
  <si>
    <t>Парикмахерская "К.Milli</t>
  </si>
  <si>
    <t>890411785837</t>
  </si>
  <si>
    <t>п. Дружба ул. Набережная 63</t>
  </si>
  <si>
    <t>Валуйки ул. Ст. Разина 15</t>
  </si>
  <si>
    <t>Данилова Екатерина Васильевна</t>
  </si>
  <si>
    <t>Парикмахерская "Завиток"</t>
  </si>
  <si>
    <t>г. Валуйки пер Стрелецкий 6</t>
  </si>
  <si>
    <t>г. Валуйки ул. Клубная 2</t>
  </si>
  <si>
    <t>Семенова Марина Викторовна</t>
  </si>
  <si>
    <t>Наращивание ресниц</t>
  </si>
  <si>
    <t>312608665543</t>
  </si>
  <si>
    <t>по заказам</t>
  </si>
  <si>
    <t>Костив Кристина Анатольевна</t>
  </si>
  <si>
    <t>Парикмахерская "Марафет"</t>
  </si>
  <si>
    <t>312609678270</t>
  </si>
  <si>
    <t>9-00-16.00</t>
  </si>
  <si>
    <t>Коваленко Ирина Константиновна</t>
  </si>
  <si>
    <t>Дизайн ногтей "NAILS"</t>
  </si>
  <si>
    <t>312608322803</t>
  </si>
  <si>
    <t>Удальцова Наталья</t>
  </si>
  <si>
    <t>Парикмахерская  ИП Лемзяков В.В.</t>
  </si>
  <si>
    <t>312608710250</t>
  </si>
  <si>
    <t>Валуйский район,  пос. Уразово,  Красная площадь, 30а</t>
  </si>
  <si>
    <t>Валуйский район, пос. Уразово,  Красная площадь, 30а</t>
  </si>
  <si>
    <t>9.00-17.00     перерыв  с 13.00-14.00</t>
  </si>
  <si>
    <t>895114691068, 89524385238</t>
  </si>
  <si>
    <t>Ногтевой сервис (самозанятый)</t>
  </si>
  <si>
    <t>с. Насоново, ул. Гагарина д4</t>
  </si>
  <si>
    <t>Кныш Юлия ЮБрьевна</t>
  </si>
  <si>
    <t>с Рождествено ул. Калинина д. 60</t>
  </si>
  <si>
    <t>Филик Римма Черкезовна</t>
  </si>
  <si>
    <t>п. Уразово ул. Больничная д.19</t>
  </si>
  <si>
    <t>Крикун Алла Юрьевна</t>
  </si>
  <si>
    <t>312604077766</t>
  </si>
  <si>
    <t>Ул. Совхозная 24</t>
  </si>
  <si>
    <t>г. Валуйки ул. Щорса 6а</t>
  </si>
  <si>
    <t>с 9.00-17.00</t>
  </si>
  <si>
    <t>Шумская Антонина Александровна</t>
  </si>
  <si>
    <t>Парикмахерская "Гагарина"</t>
  </si>
  <si>
    <t xml:space="preserve">Ул.Гвардейская, 24/2 </t>
  </si>
  <si>
    <t>Ул.Гвардейская, 24/2</t>
  </si>
  <si>
    <t>Ногтевой сервис Щеткина (самозанятый)</t>
  </si>
  <si>
    <t>с. Рождествено ул. Матросова,26</t>
  </si>
  <si>
    <t>с. Рождествено ул. Матросова,26(на дому)</t>
  </si>
  <si>
    <t>с 9.00-18.00</t>
  </si>
  <si>
    <t>Щеткина Ирина Михайловна</t>
  </si>
  <si>
    <t>Косметический салон (на дому)</t>
  </si>
  <si>
    <t>Валуйский р-н с. Шелаево ул. Октябрьская,3</t>
  </si>
  <si>
    <t>с 9.00-16.00</t>
  </si>
  <si>
    <t>Шелайкина Надежда Александровна</t>
  </si>
  <si>
    <t>Парикмахерская Азарова Наталья Александровна</t>
  </si>
  <si>
    <t>с.Мандрово, Школьная, д.6</t>
  </si>
  <si>
    <t>суббота с 9.00 до 17.00</t>
  </si>
  <si>
    <t>Азарова Наталья Александровна</t>
  </si>
  <si>
    <t>ИП Бабкина Евгения Александровна</t>
  </si>
  <si>
    <t>312605655716</t>
  </si>
  <si>
    <t>г.Валуйки, ул.Горького 2/6</t>
  </si>
  <si>
    <t>г.Валуйки, ул.Цветочная, 5</t>
  </si>
  <si>
    <t>с 9.00-18.00 без выходных</t>
  </si>
  <si>
    <t>Бабкина Евгения Александровна</t>
  </si>
  <si>
    <t>Гомоненко О,В. Григорян Т.А. Селиванова С.С. парикмахерская</t>
  </si>
  <si>
    <t>Площадь Привокзальная</t>
  </si>
  <si>
    <t>с 8 до 18</t>
  </si>
  <si>
    <t>Гомоненко О,В. Григорян Т.А. Селиванова С.С.</t>
  </si>
  <si>
    <t>Назарченко Лариса Владимировна парикмахерская</t>
  </si>
  <si>
    <t>452401589277</t>
  </si>
  <si>
    <t>п.Уразово, ул.Плеханова, 15/1</t>
  </si>
  <si>
    <t>с 10 до 18 выходной понедельник</t>
  </si>
  <si>
    <t>Назарченко Лариса Владимировна</t>
  </si>
  <si>
    <t>Итого: 91</t>
  </si>
  <si>
    <t>ИП Акопян В.Г. (ритуальные услуги)</t>
  </si>
  <si>
    <t>312600084113</t>
  </si>
  <si>
    <t>г.Валуйки, ул.Чапаева, 34/2</t>
  </si>
  <si>
    <t>г.Валуйки,  ул.Коммунистическая, 97</t>
  </si>
  <si>
    <t>8.00-17.00 суббота, воскресенье 8.00-14.00 выходной понедельник</t>
  </si>
  <si>
    <t>Акопян Валерий   Гургенович</t>
  </si>
  <si>
    <t>3-49-58/3-61-58</t>
  </si>
  <si>
    <t>ИП Васильева Н.В. (ритуальные услуги)</t>
  </si>
  <si>
    <t>312603009450</t>
  </si>
  <si>
    <t>г. Валуйки, ул. Вокзальная, 53</t>
  </si>
  <si>
    <t>г. Валуйки,  ул. Вокзальная, 53</t>
  </si>
  <si>
    <t>вторник-воскресенье      8:00-16:00 выходной понедельник</t>
  </si>
  <si>
    <t>Васильева Наталья Владимировна</t>
  </si>
  <si>
    <t>3-59-50/ 89194347357 </t>
  </si>
  <si>
    <t> ИП Авершин Н.И. (ритуальные услуги)</t>
  </si>
  <si>
    <t>312601897908</t>
  </si>
  <si>
    <t>г. Валуйки, ул.50 лет ВЛКСМ, 47</t>
  </si>
  <si>
    <t>г. Валуйки,  ул.Никитина, д.26</t>
  </si>
  <si>
    <t>8.00-17.00 перерыв с 12.00-13.00</t>
  </si>
  <si>
    <t>Авершин Николай  Иванович</t>
  </si>
  <si>
    <t>89155205948          89524307840          89103295787          89103205903</t>
  </si>
  <si>
    <t>ООО "Взаимодействие" (ритуальные услуги)</t>
  </si>
  <si>
    <t>3126021283</t>
  </si>
  <si>
    <t>г. Валуйки, ул. Курячего, 14/1</t>
  </si>
  <si>
    <t>г. Валуйки,    (городское кладбище)               (городок) ул. Курячего, 14/1</t>
  </si>
  <si>
    <t>Ген. директор Журба Наталья Павловна (Надежда Григорьевна)</t>
  </si>
  <si>
    <t>                  89155289125              </t>
  </si>
  <si>
    <t>ИПТелепун В.А. (ритуальные услуги)</t>
  </si>
  <si>
    <t>312602264665</t>
  </si>
  <si>
    <t>п. Уразово ул. Пионерская, 7</t>
  </si>
  <si>
    <t>п. Уразово,  ул. Ленина ,9</t>
  </si>
  <si>
    <t>Телепун Вера   Александровна</t>
  </si>
  <si>
    <t>       2 10 81                        89045346544               89045346410-Сергей  </t>
  </si>
  <si>
    <t>Вахрушев Д.М. (памятники)</t>
  </si>
  <si>
    <t>463223662531</t>
  </si>
  <si>
    <t>г.Белгород, с.Репное, ул.Попутная, 7а</t>
  </si>
  <si>
    <t>г.Валуйки,  ул. Ст.Разина 8а</t>
  </si>
  <si>
    <t>вт-сб-8:00-17:00                 вс-пн-выходной</t>
  </si>
  <si>
    <t>Вахрушев Дмитрий Сергеевич</t>
  </si>
  <si>
    <t>ИП Герасимова Н.Г. (ритуальные услуги)</t>
  </si>
  <si>
    <t>311400449936</t>
  </si>
  <si>
    <t>г. Новый Оскол, ул. Островского, 75</t>
  </si>
  <si>
    <t>г.Валуйки,  ул. Никольская, 37</t>
  </si>
  <si>
    <t>Герасимова Наталья Григорьевна</t>
  </si>
  <si>
    <t>89056709820  89066006235 (Алена-бухг.)</t>
  </si>
  <si>
    <t> Муштаев С.А. (ритуальные услуги)</t>
  </si>
  <si>
    <t>312601581100</t>
  </si>
  <si>
    <t>г.Валуйки, ул.Ст.Разина,11</t>
  </si>
  <si>
    <t>г.Валуйки, ул.Ст.Разина,11</t>
  </si>
  <si>
    <t>8.00-17.00           сб.вс. - до 14.00</t>
  </si>
  <si>
    <t>Муштаев Сергей  Анатольевич</t>
  </si>
  <si>
    <t>3 32 66                      89205758569           89192881946           89507118984</t>
  </si>
  <si>
    <t>ИП Кондратенко А. Г. (памятники)</t>
  </si>
  <si>
    <t>312609931822</t>
  </si>
  <si>
    <t>г. Валуйки, ул.1 мая 47</t>
  </si>
  <si>
    <t>г. Валуйки,               пер. Энергетиков, 18</t>
  </si>
  <si>
    <t>Кондратенко  Александр  Григорьевич</t>
  </si>
  <si>
    <t>Итого: 9</t>
  </si>
  <si>
    <t>ООО "Валуйки Софт"  (консультирование по аппаратным средствам вычислит.техники)</t>
  </si>
  <si>
    <t>3126012786</t>
  </si>
  <si>
    <t>г.Валуйки,  ул.Чапаева, 34/2</t>
  </si>
  <si>
    <t>г.Валуйки,  ул.1 Мая, д.34/3</t>
  </si>
  <si>
    <t>9.00-18.00 суббота, воскресенье без перерыва</t>
  </si>
  <si>
    <t>Актысев Игорь  Владимирович</t>
  </si>
  <si>
    <t>3 65 81                        3 67 41</t>
  </si>
  <si>
    <t>ООО "Валуки информ"</t>
  </si>
  <si>
    <t>3126011775</t>
  </si>
  <si>
    <t>г. Валуйки, пер. Озерный, 18</t>
  </si>
  <si>
    <t>г. Валуйки, ул. 9 января, 20/3</t>
  </si>
  <si>
    <t>Донченко Александр Владимирович</t>
  </si>
  <si>
    <t>3 71 91 89103257688</t>
  </si>
  <si>
    <t>"Сервис-ключ"  ИП Силка В.В. (изготовление   ключей, ремонт сумок, зонтов)</t>
  </si>
  <si>
    <t>312604089560</t>
  </si>
  <si>
    <t>г.Валуйки,  ул.Школьная, 58а</t>
  </si>
  <si>
    <t>г.Валуйки,  ул.Горького, 19 </t>
  </si>
  <si>
    <t>9.00-17.00 перерыв с 12.00-13.00 выходной воскресенье, понедельник</t>
  </si>
  <si>
    <t>Силка Виталий  Валерьянович</t>
  </si>
  <si>
    <t>Бюро переводов</t>
  </si>
  <si>
    <t>312600013426</t>
  </si>
  <si>
    <t>г. Валуйки ул. Свердлова,33</t>
  </si>
  <si>
    <t>Рудых Марина Викторовна</t>
  </si>
  <si>
    <t>ИП Чиж С.А. (наружная реклама)</t>
  </si>
  <si>
    <t>312600145743</t>
  </si>
  <si>
    <t>г.Валуйки,  ул.Свердлова, 22</t>
  </si>
  <si>
    <t>8.00 до 17.00 перерыв с 12.00-13.00 выходной суббота, воскресенье</t>
  </si>
  <si>
    <t>Чиж Сергей  Александрович</t>
  </si>
  <si>
    <t>ООО "Промо"  (наружная реклама)</t>
  </si>
  <si>
    <t>3126014399</t>
  </si>
  <si>
    <t>г.Валуйки,  ул.М.Горького, 6/9</t>
  </si>
  <si>
    <t>10.00 до 18.00  перерыв  с 14.00 до 15.00 выходной суббота, воскресенье</t>
  </si>
  <si>
    <t>Жихарев Евгений  Игоревич</t>
  </si>
  <si>
    <t>89102275545          3 22 78</t>
  </si>
  <si>
    <t>ИП Малыгин О.Ю.  (наружная реклама)</t>
  </si>
  <si>
    <t>312600073760</t>
  </si>
  <si>
    <t>г.Валуйки,  ул.Пролетарская, 22</t>
  </si>
  <si>
    <t>г.Валуйки,  ул.Октябрьская,21</t>
  </si>
  <si>
    <t>8.00 до 17.00 перерыв с 12.00 до 13.00 выходной суббота воскресенье</t>
  </si>
  <si>
    <t>Малыгин Олег  Юрьевич</t>
  </si>
  <si>
    <t>89103651437          3 00 92</t>
  </si>
  <si>
    <t>Рекламное агентство  "Позитив"</t>
  </si>
  <si>
    <t>312600908579</t>
  </si>
  <si>
    <t>г.Валуйки,  ул Калинина, 37 а</t>
  </si>
  <si>
    <t>г.Валуйки,  ул Калинина, 37 а</t>
  </si>
  <si>
    <t>по заявкам</t>
  </si>
  <si>
    <t>Бондаренко Жанна Евгеньевна</t>
  </si>
  <si>
    <t>Агентство "Организация праздников"              </t>
  </si>
  <si>
    <t>312604257293</t>
  </si>
  <si>
    <t>г. Валуйки, ул. Свердлова, 33</t>
  </si>
  <si>
    <t>Рудых Оксана Геннадьевна</t>
  </si>
  <si>
    <t>89805236930/ 89507128847</t>
  </si>
  <si>
    <t>Агентство праздников  "Ну и Ну"</t>
  </si>
  <si>
    <t>312600032443</t>
  </si>
  <si>
    <t>г. Валуйки, ул. Пролетарская, 69</t>
  </si>
  <si>
    <t>г. Валуйки, ул. 1 Мая, 20</t>
  </si>
  <si>
    <t>По заявкам</t>
  </si>
  <si>
    <t>Рейнгардт Светлана Олеговна</t>
  </si>
  <si>
    <t>ИП Старокожева Н.Д.  УРОКИ АНГЛИЙСКОГО  ЯЗЫКА</t>
  </si>
  <si>
    <t>312600062776</t>
  </si>
  <si>
    <t>г.Валуйки, ул.М.Горького,11</t>
  </si>
  <si>
    <t> 9.00-17.00</t>
  </si>
  <si>
    <t>Старокожева Надежда Дмитриевна</t>
  </si>
  <si>
    <t>Итого: 11</t>
  </si>
  <si>
    <t>ИТОГО по городскому округу: 232</t>
  </si>
  <si>
    <t>Исполнитель  </t>
  </si>
  <si>
    <t>Сиренко Оксана Николаевна</t>
  </si>
  <si>
    <t>Контактный телефон</t>
  </si>
  <si>
    <t>8(47236) 3-22-16</t>
  </si>
  <si>
    <t>Заместитель главы администрации Валуйского городского округа,</t>
  </si>
  <si>
    <t>курирующий вопросы потребительского рынка Самойлова С.В.</t>
  </si>
  <si>
    <t>Дислокация предприятий  бытового  обслуживания на территории Вейделевского района  по состоянию на 1 января 2025 года                                                                          </t>
  </si>
  <si>
    <t>ИП Кузьменко В.И.</t>
  </si>
  <si>
    <t>п.Вейделевка ул.Свободы,30</t>
  </si>
  <si>
    <t>п.Вейделевка ул.Центральная,35А</t>
  </si>
  <si>
    <t>с 8 до 17</t>
  </si>
  <si>
    <t>Кузьменко Владимир Иванович</t>
  </si>
  <si>
    <t>8-920-550-2633</t>
  </si>
  <si>
    <t>НПД  Черных Л.П.</t>
  </si>
  <si>
    <t>п.Вейделевка ул.Гагарина, 32 кв.2</t>
  </si>
  <si>
    <t>п.Вейдевка ул.Мира,14</t>
  </si>
  <si>
    <t>с 9 до 15</t>
  </si>
  <si>
    <t>Черных Любовь Петровна</t>
  </si>
  <si>
    <t>8-904-090-4975</t>
  </si>
  <si>
    <t>НПД Пронягина В.Д.</t>
  </si>
  <si>
    <t>п.Вейделевка ул.Центральная,16 кв.43</t>
  </si>
  <si>
    <t>Пронягина Валентина Дмитриевна</t>
  </si>
  <si>
    <t>8-951-146-1073</t>
  </si>
  <si>
    <t>НПД Ма-ю-лин Н. А.</t>
  </si>
  <si>
    <t>п. Вейделевка, ул. Октябрьская д.56</t>
  </si>
  <si>
    <t>п. Вейдевка ул. Центральная 37 П</t>
  </si>
  <si>
    <t>с 9 до 14</t>
  </si>
  <si>
    <t>Ма-ю-лин Наталья Анатольевна</t>
  </si>
  <si>
    <t>8-920-5911735</t>
  </si>
  <si>
    <t>ИП Костенко И.И.</t>
  </si>
  <si>
    <t>Вейделевский район с.Николаевка</t>
  </si>
  <si>
    <t>п.Вейделевка ул.Центральная,13 (гостиница)</t>
  </si>
  <si>
    <t>с 9.30 до 16</t>
  </si>
  <si>
    <t>Костенко Игорь Иванович</t>
  </si>
  <si>
    <t>8-920-551-5546</t>
  </si>
  <si>
    <t>ИП Египко С.Н.</t>
  </si>
  <si>
    <t>п.Вейделевка ул.Центральная,16 кв.29</t>
  </si>
  <si>
    <t>п,Вейделевка ул.Цунтральная,13 (гостиница)</t>
  </si>
  <si>
    <t>с 9  до 17</t>
  </si>
  <si>
    <t>Египко Сергей Николаевич</t>
  </si>
  <si>
    <t>5-58-32</t>
  </si>
  <si>
    <t>НПД Халатян Ю.Э.</t>
  </si>
  <si>
    <t>п. Вейделевка, ул. Комсомольская, д.7, кв.55</t>
  </si>
  <si>
    <t>п. Вейделевка, пер. Первомайский </t>
  </si>
  <si>
    <t>с 9 до 18</t>
  </si>
  <si>
    <t>Халатян Юрий Эдуардович</t>
  </si>
  <si>
    <t>8-908-782-16-17</t>
  </si>
  <si>
    <t>НПД Размахнина Ю.А.</t>
  </si>
  <si>
    <t>п.Вейделевка ул.Парковая,3</t>
  </si>
  <si>
    <t>Размахнина Юлия Александровна</t>
  </si>
  <si>
    <t>8-951-145-9518</t>
  </si>
  <si>
    <t>ООО "Строитель"</t>
  </si>
  <si>
    <t>п.Вейделевка ул Центрадьная.45</t>
  </si>
  <si>
    <t>п.Вейделевка ул.Центральная 45</t>
  </si>
  <si>
    <t>Проскурин Василий Митрофанович</t>
  </si>
  <si>
    <t>5-54-35</t>
  </si>
  <si>
    <t>ИП Михайличенко О.В.</t>
  </si>
  <si>
    <t>с. Закутское,  пер. Тихий, д.12</t>
  </si>
  <si>
    <t>с. Закутское,            пер. Тихий, д.12</t>
  </si>
  <si>
    <t>с 8.00.до 20.00</t>
  </si>
  <si>
    <t>Михайличенко Олег Викторович</t>
  </si>
  <si>
    <t>8-920-204-53-31</t>
  </si>
  <si>
    <t>ИП Макаров Г.Г</t>
  </si>
  <si>
    <t>п.Вейделевка ул.Октябрьская,105</t>
  </si>
  <si>
    <t>п.Вейделевка ул.Октябрьская,107</t>
  </si>
  <si>
    <t>Макаров Гиви Георгиевич</t>
  </si>
  <si>
    <t>5-46-11</t>
  </si>
  <si>
    <t>ИП Старцева Н.Л.</t>
  </si>
  <si>
    <t>п.Вейделевка ул.Пушкинская,13</t>
  </si>
  <si>
    <t>п.Вейделевка ул.Центральная, 46А</t>
  </si>
  <si>
    <t>с 8 до 17 </t>
  </si>
  <si>
    <t>Старцева Наталья Леонидовна</t>
  </si>
  <si>
    <t>5-50-90</t>
  </si>
  <si>
    <t>НПД Данилов В.Л.</t>
  </si>
  <si>
    <t>п.Вейделевка ул.Строителей,50</t>
  </si>
  <si>
    <t> с 8 до 18</t>
  </si>
  <si>
    <t>Данилов Виктор Леонидович</t>
  </si>
  <si>
    <t>8-910-228-4535</t>
  </si>
  <si>
    <t>ИП Колесниченко В.А. </t>
  </si>
  <si>
    <t>п.Вейделевка ул.Пролетарская,35</t>
  </si>
  <si>
    <t>п.Вейделевкуа ул.Пролетарская,35</t>
  </si>
  <si>
    <t>Колесниченко Владислав Андреевич</t>
  </si>
  <si>
    <t>8-930-087-41-87</t>
  </si>
  <si>
    <t>ИП Щёлочев А.И.</t>
  </si>
  <si>
    <t>п.Вейделевка ул.Мира, 77 кв.24</t>
  </si>
  <si>
    <t>п.Вейделевка ул.Центральная, 42</t>
  </si>
  <si>
    <t>Щёлочев Алексей Иванович</t>
  </si>
  <si>
    <t>8-920-207-7049</t>
  </si>
  <si>
    <t>ИП Марков А. В.</t>
  </si>
  <si>
    <t>п. Вейделевка</t>
  </si>
  <si>
    <t>п. Вейделевка, ул. Центральная</t>
  </si>
  <si>
    <t>Марков Алексей Владимирович</t>
  </si>
  <si>
    <t>8-951-766-87-28</t>
  </si>
  <si>
    <t>ИП Аверина С.Н,</t>
  </si>
  <si>
    <t> Вейделевский район п.Вейделевка</t>
  </si>
  <si>
    <t>п.Вейделевка ул. Комсомольская,2</t>
  </si>
  <si>
    <t>с 9 до 17</t>
  </si>
  <si>
    <t>Аверин Сергей Николаевич</t>
  </si>
  <si>
    <t>8-920-204-93-91</t>
  </si>
  <si>
    <t>ИП Слета А.Ю</t>
  </si>
  <si>
    <t>Вейделевский район. с. Николаевка</t>
  </si>
  <si>
    <t>п.Вейделевка ул.Свободы, 56Б</t>
  </si>
  <si>
    <t>Слета Александр Юрьевич</t>
  </si>
  <si>
    <t>ИП Аветян И.Н.</t>
  </si>
  <si>
    <t>Вейделевский район, п. Викторополь, ул. Ю.Гагарина</t>
  </si>
  <si>
    <t>10.00 до 21.00</t>
  </si>
  <si>
    <t>Аветян Илья Норикович</t>
  </si>
  <si>
    <t>8-920-575-64-64</t>
  </si>
  <si>
    <t>ФОК "Аквамарин"</t>
  </si>
  <si>
    <t>п. Вейделевка, ул. Мира 83 </t>
  </si>
  <si>
    <t>10,00 до 10,00</t>
  </si>
  <si>
    <t>Харитонов Олег Александрович</t>
  </si>
  <si>
    <t>8 (47237) 5-48-50</t>
  </si>
  <si>
    <t>Банно-оздаровительный  комплекс</t>
  </si>
  <si>
    <t>с. Белый Колодезь ул. Вознесенская, 90</t>
  </si>
  <si>
    <t>с. Белый Колодезь ул. Вознесенская 90</t>
  </si>
  <si>
    <t>с 9 до 22.00 час. Перерыв с 12-00 до  18-00 час. выходной воскресенье,   понедельник</t>
  </si>
  <si>
    <t> Заведующая Тарасова Татьяна Александровна</t>
  </si>
  <si>
    <t>8-920-205-61-64</t>
  </si>
  <si>
    <t>ИП Кутняк О.А.</t>
  </si>
  <si>
    <t>Вейделевский район х Новорослов</t>
  </si>
  <si>
    <t>п.Вейделевка ул.Центральная,41  (автостанция)</t>
  </si>
  <si>
    <t>с 8 до 16</t>
  </si>
  <si>
    <t>Кутняк Ольга Анатольевна</t>
  </si>
  <si>
    <t>8-920-594-5993</t>
  </si>
  <si>
    <t>ИП Бескровная Л.Е.</t>
  </si>
  <si>
    <t>п.Вейделевка ул.Садовая, 5 кв.10</t>
  </si>
  <si>
    <t>п.Вейделевка, ул.Центральная, 38 Б              </t>
  </si>
  <si>
    <t>Бескровная Людмила Евгеньевна</t>
  </si>
  <si>
    <t>8-920-560-9840</t>
  </si>
  <si>
    <t>ИП Берестовая Н.А.</t>
  </si>
  <si>
    <t>п.Вейделевка ул.мира, 77 кв.15</t>
  </si>
  <si>
    <t>Берестовая Наталья Анатольевна</t>
  </si>
  <si>
    <t>8-920-204-9360</t>
  </si>
  <si>
    <t>ИП Мирошник Н.С.</t>
  </si>
  <si>
    <t>п.Вейделевка ул.Свободы, 292</t>
  </si>
  <si>
    <t>Мирошник Наталья Сергеевна</t>
  </si>
  <si>
    <t>8-951-760-6511</t>
  </si>
  <si>
    <t>НПД Щербаченко С.П.</t>
  </si>
  <si>
    <t>п.Вейделевка ул.Колхозная, 10</t>
  </si>
  <si>
    <t>п.Вейделевка ул.Мира,14</t>
  </si>
  <si>
    <t>Щербаченко Светлана Петровна</t>
  </si>
  <si>
    <t>8-920-550-2771</t>
  </si>
  <si>
    <t>НПД Суслова В.И.</t>
  </si>
  <si>
    <t>п.Вейделевка ул.Берёзовая,13</t>
  </si>
  <si>
    <t>Суслова Валентина Ивановна</t>
  </si>
  <si>
    <t>8-920-554-3466</t>
  </si>
  <si>
    <t>ИП Суслова А.В.</t>
  </si>
  <si>
    <t>п.Вейделевка ул.Октябрьская,11 А кв.2</t>
  </si>
  <si>
    <t>п.Вейделевка ул.Центральная,37         </t>
  </si>
  <si>
    <t>Суслова Анастасия Васильевна</t>
  </si>
  <si>
    <t>8-920-558-5892</t>
  </si>
  <si>
    <t>ИП Анопченко Н.В.</t>
  </si>
  <si>
    <t>Вейделевский район х.Попов</t>
  </si>
  <si>
    <t>п.Вейделевка ул Центральная, 37</t>
  </si>
  <si>
    <t>Анопченко Наталья Владимировна</t>
  </si>
  <si>
    <t>8-920-556-85-76</t>
  </si>
  <si>
    <t>ИП Утянова Л.А.</t>
  </si>
  <si>
    <t>п.Вейделевка ул.Комсомольская 16 кв.5</t>
  </si>
  <si>
    <t>п.Вейделевка, ул.Центральная,37П</t>
  </si>
  <si>
    <t>Утянова Лилия Александровна</t>
  </si>
  <si>
    <t>8-920-564-3367</t>
  </si>
  <si>
    <t>ИП Иванова А.И.</t>
  </si>
  <si>
    <t>п. Вейделевка, ул. Центральная </t>
  </si>
  <si>
    <t>Иванова Анастасия Игоревна</t>
  </si>
  <si>
    <t>8-951-137-66-54</t>
  </si>
  <si>
    <t>ИП Денисенко М. Н.</t>
  </si>
  <si>
    <t>Денисенко Марина Николаевна</t>
  </si>
  <si>
    <t>8-920-560-98-46</t>
  </si>
  <si>
    <t>НПД Сусоева С.В.</t>
  </si>
  <si>
    <t>п. Вейделевка, ул. Гагарина, 2</t>
  </si>
  <si>
    <t>п. Вейделевка, ул. Первомайская </t>
  </si>
  <si>
    <t>Сусоева Светлана Валериевна</t>
  </si>
  <si>
    <t>89205649824</t>
  </si>
  <si>
    <t>НПД Колесникова А.Н.</t>
  </si>
  <si>
    <t>Колесникова Алена Николаевна</t>
  </si>
  <si>
    <t>НПД Пархоменко И.В.</t>
  </si>
  <si>
    <t>Пархоменко Ирина Васильевна</t>
  </si>
  <si>
    <t>НПД Дмитриева Ирина Александровна</t>
  </si>
  <si>
    <t>Дмитриева Ирина Александровна</t>
  </si>
  <si>
    <t>НПД Кулагина Яна Сергеевна</t>
  </si>
  <si>
    <t>Кулагина Яна Сергеевна</t>
  </si>
  <si>
    <t>НПД Кудренко Яна Сергеевна</t>
  </si>
  <si>
    <t>Кудренко Яна Сергеевна</t>
  </si>
  <si>
    <t>Подопригоров Константин</t>
  </si>
  <si>
    <t>18</t>
  </si>
  <si>
    <t>п.Вейделевка ул.Центральная, 35А</t>
  </si>
  <si>
    <t>8-920-550-26-33</t>
  </si>
  <si>
    <t>ИП Кубрак Г.В.</t>
  </si>
  <si>
    <t>п. Вейделевка, ул. Пролетарская, 141</t>
  </si>
  <si>
    <t>п. Вейделевка, ул.Октябрьская 159Б</t>
  </si>
  <si>
    <t>Кубрак Геннадий Викторович</t>
  </si>
  <si>
    <t>8-920-559-65-50</t>
  </si>
  <si>
    <t xml:space="preserve">Дислокация предприятий  бытового  обслуживания на территории Волоконовского района  по состоянию на 1 января 2025 года                                                                                   </t>
  </si>
  <si>
    <t>ООО "Башмачок"</t>
  </si>
  <si>
    <t>п. Волоконовка, ул. Комсомольская, д.25</t>
  </si>
  <si>
    <t>  8.00- 17.00 </t>
  </si>
  <si>
    <t>Дронова Ирина Викторовна</t>
  </si>
  <si>
    <t>8(47235)5-08-05</t>
  </si>
  <si>
    <t>ИП Кравченко Екатерина Александровна</t>
  </si>
  <si>
    <t>310600291719</t>
  </si>
  <si>
    <t>п. Волоконовка, ул. Комсомольская, д. 42</t>
  </si>
  <si>
    <t xml:space="preserve"> 8.00-17.00 </t>
  </si>
  <si>
    <t>Кравченко Екатерина Александровна</t>
  </si>
  <si>
    <t xml:space="preserve"> Гайдашева Татьяна Сергеевна</t>
  </si>
  <si>
    <t>310600354253</t>
  </si>
  <si>
    <t>п. Пятницкое, пр-кт. Маресевой д.33, кв. 17</t>
  </si>
  <si>
    <t> 08.00-17.00 </t>
  </si>
  <si>
    <t>Гайдашева Татьяна Сергеевна</t>
  </si>
  <si>
    <t>8(47235)5-08-05, 89805281643</t>
  </si>
  <si>
    <t>Иванова Светлана Александровна</t>
  </si>
  <si>
    <t>310600353203</t>
  </si>
  <si>
    <t>п. Волоконовка, ул.Тургенева,  д.20 кв. 4</t>
  </si>
  <si>
    <t>п. Волоконовка, ул.Пионерская,  д.7</t>
  </si>
  <si>
    <t> 08.00-17.00 субб.08.00 -12.00 </t>
  </si>
  <si>
    <t>Кошман Татьяна Михайловна</t>
  </si>
  <si>
    <t>310600352880</t>
  </si>
  <si>
    <t>п. Пятницкое, ул. Железнодорожная д.3</t>
  </si>
  <si>
    <t>8(47235)5-62-83; 89202056856</t>
  </si>
  <si>
    <t>ИП Лядвина Инна Васильевна</t>
  </si>
  <si>
    <t>310600348556</t>
  </si>
  <si>
    <t>п.Волоконовка, ул.Димитрова,  д.18 кв. 2</t>
  </si>
  <si>
    <t>п. Волоконовка, ул. Ленина</t>
  </si>
  <si>
    <t>Лядвина Инна Васильевна</t>
  </si>
  <si>
    <t>8(47235)5-07-41</t>
  </si>
  <si>
    <t>Потехина Людмила Александровна</t>
  </si>
  <si>
    <t>310600354327</t>
  </si>
  <si>
    <t>п. Пятницкое, ул. Красавка д.11</t>
  </si>
  <si>
    <t>8(47235)5-66-38</t>
  </si>
  <si>
    <t>ИП Крайняя Елена Владимировна</t>
  </si>
  <si>
    <t>310603432502</t>
  </si>
  <si>
    <t>п. Пятницкое</t>
  </si>
  <si>
    <t>Крайняя Елена Владимировна</t>
  </si>
  <si>
    <t>ИП Яценко Светлана Ивановна</t>
  </si>
  <si>
    <t>310600046280</t>
  </si>
  <si>
    <t>п. Пятницкое, ул. Свиридова, д. 3 кв. 16</t>
  </si>
  <si>
    <t>Яценко Светлана Ивановна</t>
  </si>
  <si>
    <t>ИП Чередник Елена Ивановна</t>
  </si>
  <si>
    <t>310600295270</t>
  </si>
  <si>
    <t>п.Волоконовка, ул. 60 лет октября, д. 169</t>
  </si>
  <si>
    <t>Чередник Елена Ивановна</t>
  </si>
  <si>
    <t> Квиринг Светлана Юрьевна</t>
  </si>
  <si>
    <t>312322833284</t>
  </si>
  <si>
    <t>п. Волоконовка, ул. Дачная, д. 20</t>
  </si>
  <si>
    <t> 08-00 до 17-00 </t>
  </si>
  <si>
    <t>Дьяченко Зоя Викторовна</t>
  </si>
  <si>
    <t>п. Волоконовка, ул. Горького, д 17</t>
  </si>
  <si>
    <t xml:space="preserve">п. Волоконовка, ул. Димитрова, д. 18/2
</t>
  </si>
  <si>
    <t>ИП Кирносова Ирина Анатольевна</t>
  </si>
  <si>
    <t>310603233810</t>
  </si>
  <si>
    <t>Волоконовский район, с. Ютановка</t>
  </si>
  <si>
    <t>Кирносова Ирина Анатольевна</t>
  </si>
  <si>
    <t>ИП Ромалийский Андрей Дмитриевич</t>
  </si>
  <si>
    <t>232203614734</t>
  </si>
  <si>
    <t>п. Волоконовка, ул.Дмитрова, д. 10 кв. 1  </t>
  </si>
  <si>
    <t>п. Волоконовка, ул.Комсомольская, д.25  </t>
  </si>
  <si>
    <t>Ромалийский Андрей Дмитриевич</t>
  </si>
  <si>
    <t>ИП Зубаков Вячеслав Викторович</t>
  </si>
  <si>
    <t>310600018741</t>
  </si>
  <si>
    <t>с. Ютановка ул. Надречная, д. 11</t>
  </si>
  <si>
    <t>Зубаков Вячеслав Викторович</t>
  </si>
  <si>
    <t>ИП Чернега Виталий Виктрович</t>
  </si>
  <si>
    <t>310602815728</t>
  </si>
  <si>
    <t>Волоконовский район, с.Погромец</t>
  </si>
  <si>
    <t>п.Волоконовка, ул. Гагарина,  д.24</t>
  </si>
  <si>
    <t>Чернега Виталий Виктрович</t>
  </si>
  <si>
    <t>ИП Пчелинцев Виталий Михайлович</t>
  </si>
  <si>
    <t>311102592225</t>
  </si>
  <si>
    <t>п.Волоконовка, пр.Гая, 70 </t>
  </si>
  <si>
    <t>Пчелинцев Виталий Михайлович</t>
  </si>
  <si>
    <t>ИП Майорова Елена Валентиновна</t>
  </si>
  <si>
    <t>310601610100</t>
  </si>
  <si>
    <t>Майорова Елена Валентиновна</t>
  </si>
  <si>
    <t>ИП Югай Георгий Эмлисович</t>
  </si>
  <si>
    <t>312601562725</t>
  </si>
  <si>
    <t>Волоконовский район, с.Ютановка</t>
  </si>
  <si>
    <t xml:space="preserve"> 8.00- 17.00 </t>
  </si>
  <si>
    <t>Югай Георгий Эмлисович</t>
  </si>
  <si>
    <t>ИП Гайворонский Александр Николаевич</t>
  </si>
  <si>
    <t>310600039205</t>
  </si>
  <si>
    <t>п.Волоконовка, ул. Тургенева, 21 </t>
  </si>
  <si>
    <t> Гайворонский Александр Николаевич</t>
  </si>
  <si>
    <t>ООО "Бриз"</t>
  </si>
  <si>
    <t>п. Волоконовка, ул. Первогвардейская, д. 4</t>
  </si>
  <si>
    <t>Сарксян Гагик Агвани</t>
  </si>
  <si>
    <t>ИП Щёкин Андрей Николаевич</t>
  </si>
  <si>
    <t>310601517422</t>
  </si>
  <si>
    <t>п. Пятницкое, пр-кт. Маресевой, центральная часть</t>
  </si>
  <si>
    <t>8.00-13.00 </t>
  </si>
  <si>
    <t>Семёнова Мария Васильевна </t>
  </si>
  <si>
    <t>8(47235)5-64-09</t>
  </si>
  <si>
    <t>ИП Лемишко Ольга Ивановна</t>
  </si>
  <si>
    <t>310602319984</t>
  </si>
  <si>
    <t>п. Волоконовка, ул. Жукова, д. 89</t>
  </si>
  <si>
    <t>Лемишко Ольга Ивановна</t>
  </si>
  <si>
    <t>8(915)563-02-59</t>
  </si>
  <si>
    <t>ИП АБРАМЕНКО ЕЛЕНА АЛЕКСАНДРОВНА</t>
  </si>
  <si>
    <t>310601307288</t>
  </si>
  <si>
    <t>Волоконовский район, п. Алексеевка</t>
  </si>
  <si>
    <t>АБРАМЕНКО ЕЛЕНА АЛЕКСАНДРОВНА</t>
  </si>
  <si>
    <t>ИП АКОПДЖАНЯН АЙК ВАРУЖАНОВИЧ</t>
  </si>
  <si>
    <t>310602721205</t>
  </si>
  <si>
    <t>с. Погромец</t>
  </si>
  <si>
    <t>АКОПДЖАНЯН АЙК ВАРУЖАНОВИЧ</t>
  </si>
  <si>
    <t>ИП АНИЧИН АЛЕКСАНДР ВАСИЛЬЕВИЧ</t>
  </si>
  <si>
    <t>310611198084</t>
  </si>
  <si>
    <t>с. Волчья Александровка</t>
  </si>
  <si>
    <t>АНИЧИН АЛЕКСАНДР ВАСИЛЬЕВИЧ</t>
  </si>
  <si>
    <t>ИП ВЕРБИЦКИЙ АЛЕКСАНДР АЛЕКСАНДРОВИЧ</t>
  </si>
  <si>
    <t>310603228218</t>
  </si>
  <si>
    <t>Волоконовский район, с.Староивановка, ул. Комсомольская, д.99/2</t>
  </si>
  <si>
    <t>ВЕРБИЦКИЙ АЛЕКСАНДР АЛЕКСАНДРОВИЧ</t>
  </si>
  <si>
    <t>ИП ВОДЯНОЙ МИХАИЛ ВИКТОРОВИЧ</t>
  </si>
  <si>
    <t>310602313887</t>
  </si>
  <si>
    <t>Волоконовский район, с.Коровино</t>
  </si>
  <si>
    <t>ВОДЯНОЙ МИХАИЛ ВИКТОРОВИЧ</t>
  </si>
  <si>
    <t>ИП Гончаров Юрий Иванович</t>
  </si>
  <si>
    <t>311001950587</t>
  </si>
  <si>
    <t>Волоконовский район, п. Красный Пахарь, </t>
  </si>
  <si>
    <t>Гончаров Юрий Иванович</t>
  </si>
  <si>
    <t>ИП ГУСЕВА ИРИНА ВЛАДИМИРОВНА</t>
  </si>
  <si>
    <t>310600134787</t>
  </si>
  <si>
    <t>п. Волоконовка</t>
  </si>
  <si>
    <t>ГУСЕВА ИРИНА ВЛАДИМИРОВНА</t>
  </si>
  <si>
    <t>ИП ЖИРНЫЙ АЛЕКСЕЙ АЛЕКСАНДРОВИЧ</t>
  </si>
  <si>
    <t> Волоконовский район, п. Пятницкое</t>
  </si>
  <si>
    <t>ЖИРНЫЙ АЛЕКСЕЙ АЛЕКСАНДРОВИЧ</t>
  </si>
  <si>
    <t>ИП ИВАНОВ ВИТАЛИЙ МИХАЙЛОВИЧ</t>
  </si>
  <si>
    <t>ИВАНОВ ВИТАЛИЙ МИХАЙЛОВИЧ</t>
  </si>
  <si>
    <t>ИП КОСТРУБОВ ЮРИЙ АЛЕКСАНДРОВИЧ</t>
  </si>
  <si>
    <t>Волоконовский район, село Успенка</t>
  </si>
  <si>
    <t>КОСТРУБОВ ЮРИЙ АЛЕКСАНДРОВИЧ</t>
  </si>
  <si>
    <t>ИП Кузьмин Антон Андреевич</t>
  </si>
  <si>
    <t>Кузьмин Антон Андреевич</t>
  </si>
  <si>
    <t>ИП КУРЛОВ ИЛЬЯ ВИКТОРОВИЧ</t>
  </si>
  <si>
    <t>310603533797</t>
  </si>
  <si>
    <t>Волоконовский район, село Фощеватово</t>
  </si>
  <si>
    <t>КУРЛОВ ИЛЬЯ ВИКТОРОВИЧ</t>
  </si>
  <si>
    <t>ИП ЛЕОНТЬЕВ ОЛЕГ ПАВЛОВИЧ</t>
  </si>
  <si>
    <t>310600136865</t>
  </si>
  <si>
    <t>Волоконовский район, поселок Волоконовка</t>
  </si>
  <si>
    <t>ЛЕОНТЬЕВ ОЛЕГ ПАВЛОВИЧ</t>
  </si>
  <si>
    <t>ИП ЛИПОВСКОЙ СЕРГЕЙ ВЯЧЕСЛАВОВИЧ</t>
  </si>
  <si>
    <t>310602123212</t>
  </si>
  <si>
    <t>Волоконовский район, с.Коровино, ул. Петрашова,д.67</t>
  </si>
  <si>
    <t>ЛИПОВСКОЙ СЕРГЕЙ ВЯЧЕСЛАВОВИЧ</t>
  </si>
  <si>
    <t>ИП Мартиросян Месроп Гургенович</t>
  </si>
  <si>
    <t>310601197003</t>
  </si>
  <si>
    <t>Волоконовский район, с. Нижние Лубянки</t>
  </si>
  <si>
    <t>Мартиросян Месроп Гургенович</t>
  </si>
  <si>
    <t>ИП Новиков Александр Анатольевич</t>
  </si>
  <si>
    <t>310602112154</t>
  </si>
  <si>
    <t>Новиков Александр Анатольевич</t>
  </si>
  <si>
    <t>ИП Окуньков Сергей Николаевич</t>
  </si>
  <si>
    <t>310600094252</t>
  </si>
  <si>
    <t>Волоконовка, ул. Островского, д. 34</t>
  </si>
  <si>
    <t>Окуньков Сергей Николаевич</t>
  </si>
  <si>
    <t>ИП Орлова Алина Олеговна</t>
  </si>
  <si>
    <t>312603628210</t>
  </si>
  <si>
    <t>Орлова Алина Олеговна</t>
  </si>
  <si>
    <t>ИП Пожарский Николай Витальевич</t>
  </si>
  <si>
    <t>310602613369</t>
  </si>
  <si>
    <t>Пожарский Николай Витальевич</t>
  </si>
  <si>
    <t>ИП Полежаев Роман Александрович</t>
  </si>
  <si>
    <t>311003591478</t>
  </si>
  <si>
    <t>Волоконовский район, х. Столбище</t>
  </si>
  <si>
    <t>Полежаев Роман Александрович</t>
  </si>
  <si>
    <t>ИП Семёнов Алексей Владимирович</t>
  </si>
  <si>
    <t>Волоконовский район, с. Новое</t>
  </si>
  <si>
    <t>Семёнов Алексей Владимирович</t>
  </si>
  <si>
    <t>ИП Титенок Сергей Васильевич</t>
  </si>
  <si>
    <t>310600782812</t>
  </si>
  <si>
    <t>Волоконовский район, п. Малиново</t>
  </si>
  <si>
    <t>Титенок Сергей Васильевич</t>
  </si>
  <si>
    <t>ИП Удянский Сергей Андреевич</t>
  </si>
  <si>
    <t>310600911169</t>
  </si>
  <si>
    <t>Удянский Сергей Андреевич</t>
  </si>
  <si>
    <t>ИП ХИЖНЯКОВ СЕРГЕЙ ЮРЬЕВИЧ</t>
  </si>
  <si>
    <t>310611230718</t>
  </si>
  <si>
    <t>ХИЖНЯКОВ СЕРГЕЙ ЮРЬЕВИЧ</t>
  </si>
  <si>
    <t>ИП Черчинян Артур Гарникович</t>
  </si>
  <si>
    <t>310601198695</t>
  </si>
  <si>
    <t>Волоконовский район, с. Верхние Лубянки</t>
  </si>
  <si>
    <t>Черчинян Артур Гарникович</t>
  </si>
  <si>
    <t>ИП Шопинский Виталий Анатольевич</t>
  </si>
  <si>
    <t>310603349861</t>
  </si>
  <si>
    <t>Шопинский Виталий Анатольевич</t>
  </si>
  <si>
    <t xml:space="preserve">            </t>
  </si>
  <si>
    <t>ООО "Автотех"</t>
  </si>
  <si>
    <t>310603513896</t>
  </si>
  <si>
    <t> п Волоконовка, ул. Курочкина, 76 </t>
  </si>
  <si>
    <t>Алтунин Дмитрий Юрьевич</t>
  </si>
  <si>
    <t>8(47235)5-15-65</t>
  </si>
  <si>
    <t>ИП Алтунин Юрий Николаевич</t>
  </si>
  <si>
    <t>310601592691</t>
  </si>
  <si>
    <t>Волоконовский р-н, рп. Пятницкое, ул Осипенко д.43, кв. 2</t>
  </si>
  <si>
    <t>Алтунин Юрий Николаевич</t>
  </si>
  <si>
    <t>ИП Волков Владимир Александрович</t>
  </si>
  <si>
    <t>310603964923</t>
  </si>
  <si>
    <t>п. Волоконовка, ул Ленина, 56, кв. 51 </t>
  </si>
  <si>
    <t> Волков Владимир Александрович</t>
  </si>
  <si>
    <t>ИП Карвешкин Дмитрий Иванович</t>
  </si>
  <si>
    <t>310604050802</t>
  </si>
  <si>
    <t>Волоконовский р-н, с. Волчья Александровка</t>
  </si>
  <si>
    <t>Карвешкин Дмитрий Иванович</t>
  </si>
  <si>
    <t>ИП Коноваленко Юрий Павлович</t>
  </si>
  <si>
    <t>310601909035</t>
  </si>
  <si>
    <t>п. Волоконовка, ул Кирова, д. 11 </t>
  </si>
  <si>
    <t> 08.00-17-00 </t>
  </si>
  <si>
    <t>Коноваленко Юрий Павлович</t>
  </si>
  <si>
    <t>8(47235) 5-29-56</t>
  </si>
  <si>
    <t>ИП Волошина Юлия Александровна</t>
  </si>
  <si>
    <t>310603176520</t>
  </si>
  <si>
    <t>п. Волоконовка, ул Ленина, 56</t>
  </si>
  <si>
    <t>п. Волоконовка, ул. Тургенева, д. 15а</t>
  </si>
  <si>
    <t>Волошина Юлия Александровна</t>
  </si>
  <si>
    <t>ИП Посохов Николай Иванович</t>
  </si>
  <si>
    <t>310602622807</t>
  </si>
  <si>
    <t>п. Волоконовка, ул. Ленина, д. 60, кв. 25</t>
  </si>
  <si>
    <t>п. Волоконовка, ул. Комсомольская, д.48</t>
  </si>
  <si>
    <t>Посохов Николай Иванович</t>
  </si>
  <si>
    <t>ИП Ржевский Александр Сергеевич</t>
  </si>
  <si>
    <t>310600023950</t>
  </si>
  <si>
    <t>п. Пятницкое,ул. Осипенко, д.65</t>
  </si>
  <si>
    <t>п. Пятницкое,ул. Мира, д.3 </t>
  </si>
  <si>
    <t> 09.00-17.00 </t>
  </si>
  <si>
    <t>Ржевский Александр Сергеевич</t>
  </si>
  <si>
    <t>ИП Селюков Юрий Юрьевич</t>
  </si>
  <si>
    <t>310603286308</t>
  </si>
  <si>
    <t>Волоконовский район, с.Староивановка</t>
  </si>
  <si>
    <t>Селюков Юрий Юрьевич</t>
  </si>
  <si>
    <t>ИП Смоленский Юрий Владимирович</t>
  </si>
  <si>
    <t>310600893576</t>
  </si>
  <si>
    <t>п. Пятницкое,ул. Свиридова, д.3 кв.6</t>
  </si>
  <si>
    <t>п. Пятницкое, ул. Свободы, д.2</t>
  </si>
  <si>
    <t> 09.00-18.00 </t>
  </si>
  <si>
    <t>Смоленский Юрий Владимирович</t>
  </si>
  <si>
    <t>ИП Спесивцев Анатолий Николаевич</t>
  </si>
  <si>
    <t>310600019946</t>
  </si>
  <si>
    <t>п. Волоконовка, ул. Быкановой, 52</t>
  </si>
  <si>
    <t>п. Волоконовка, ул. Быкановой, 49</t>
  </si>
  <si>
    <t> 09.00-19.00 </t>
  </si>
  <si>
    <t>Спесивцев Анатолий Николаевич</t>
  </si>
  <si>
    <t>89290030230      89205531170</t>
  </si>
  <si>
    <t>ИП Суханов Сергей Анатольевич</t>
  </si>
  <si>
    <t>310602429909</t>
  </si>
  <si>
    <t>п. Волоконовка,улю Чехова 134</t>
  </si>
  <si>
    <t>Суханов Сергей Анатольевич</t>
  </si>
  <si>
    <t>ИП Тютюник Виталий Владимирович </t>
  </si>
  <si>
    <t>310602282269</t>
  </si>
  <si>
    <t>п. Пятницкое,ул. Советская, д.23</t>
  </si>
  <si>
    <t>Тютюник Виталий Владимирович </t>
  </si>
  <si>
    <t>ИП Остриков Геннадий Михайлович</t>
  </si>
  <si>
    <t>310601536440</t>
  </si>
  <si>
    <t>Волоконовский район, с.Успенка, ул. Привольная, д. 34</t>
  </si>
  <si>
    <t> 08.00-18.00 </t>
  </si>
  <si>
    <t>Остриков Геннадий Михайлович</t>
  </si>
  <si>
    <t>ИП Черпанов Рашид Годжа оглы</t>
  </si>
  <si>
    <t>310603173248</t>
  </si>
  <si>
    <t>п. Волоконовка, пр-кт. Гая , 35</t>
  </si>
  <si>
    <t>Черпанов Рашид Годжа оглы</t>
  </si>
  <si>
    <t>ИП Юшков Дмитрий Юрьевич</t>
  </si>
  <si>
    <t>310603126086</t>
  </si>
  <si>
    <t>п. Пятницкое, ул.Тихая,13, кв. 1</t>
  </si>
  <si>
    <t>п. Волоконовка, пр-кт. Дзержинского, 1 а</t>
  </si>
  <si>
    <t>Юшков Дмитрий Юрьевич</t>
  </si>
  <si>
    <t>Черкашин Сергей Владимирович</t>
  </si>
  <si>
    <t>310301072490</t>
  </si>
  <si>
    <t>п. Волоконовка, ул. Новикова, д. 14</t>
  </si>
  <si>
    <t>Куприн Павел Александрович</t>
  </si>
  <si>
    <t>575106783662</t>
  </si>
  <si>
    <t xml:space="preserve"> с. Староивановка, ул. Комсомольская, д. 96</t>
  </si>
  <si>
    <t>Куприн Павел Александрович,</t>
  </si>
  <si>
    <t>ИП Волков Алексей Александрович</t>
  </si>
  <si>
    <t>310600863959</t>
  </si>
  <si>
    <t> п. Волоконовка, ул. Дачная, д. 35/2</t>
  </si>
  <si>
    <t> п. Волоконовка, ул. Корнилова, д. 22</t>
  </si>
  <si>
    <t> 08-00 -    18-00 </t>
  </si>
  <si>
    <t>Волков Алексей Александрович</t>
  </si>
  <si>
    <t>Яцухно Владимир Владимирович</t>
  </si>
  <si>
    <t>310602792608</t>
  </si>
  <si>
    <t>п. Волоконовка, ул. Быкановой, д. 33</t>
  </si>
  <si>
    <t> 08-00 до 18-00 </t>
  </si>
  <si>
    <t>Гретченко Иван Николаевич</t>
  </si>
  <si>
    <t>310601054005</t>
  </si>
  <si>
    <t>п. Волоконовка, ул. Лазаренко, д. 21</t>
  </si>
  <si>
    <t>Ветчининов Иван Александрович</t>
  </si>
  <si>
    <t> с. Осколище, ул. Центральная, д. 85</t>
  </si>
  <si>
    <t>Ветчининов Иван Александрович,</t>
  </si>
  <si>
    <t>Величко Александр Владимирович</t>
  </si>
  <si>
    <t>312319175324</t>
  </si>
  <si>
    <t> с. Афоньевка, ул. Подгорная, д. 90</t>
  </si>
  <si>
    <t>Величко Александр Владимирович,</t>
  </si>
  <si>
    <t>Овчаренко Роман Витальевич</t>
  </si>
  <si>
    <t>п. Волоконовка, ул. Димитрова, д. 32/2</t>
  </si>
  <si>
    <t>ИП Осадчая Наталья Юрьевна</t>
  </si>
  <si>
    <t>310600449025</t>
  </si>
  <si>
    <t>п.Волоконовка, ул. Ленина, 90 А, кв. 4</t>
  </si>
  <si>
    <t>п.Волоконовка, ул. Ленина, 42</t>
  </si>
  <si>
    <t xml:space="preserve"> 8.00-13-00 </t>
  </si>
  <si>
    <t>Осадчая Наталья Юрьевна</t>
  </si>
  <si>
    <t>ИП Телушкин Евгений Иванович</t>
  </si>
  <si>
    <t>310600186200</t>
  </si>
  <si>
    <t>п.Волоконовка, ул. Ленина, 35, кв. 1</t>
  </si>
  <si>
    <t>Телушкин Евгений Иванович</t>
  </si>
  <si>
    <t>8(47235)5-18-74</t>
  </si>
  <si>
    <t>ИП Кузьмина Вита Александровна</t>
  </si>
  <si>
    <t>310604096490</t>
  </si>
  <si>
    <t>Волоконовский район, с. Старосельцево</t>
  </si>
  <si>
    <t>Кузьмина Вита Александровна</t>
  </si>
  <si>
    <t>Чернышенко Ольга Александровна</t>
  </si>
  <si>
    <t>310611229776</t>
  </si>
  <si>
    <t> с. Осколище, ул. Центральная, д. 7</t>
  </si>
  <si>
    <t xml:space="preserve">  8.00-17.00 </t>
  </si>
  <si>
    <t>Скворцов Александр Андреевич</t>
  </si>
  <si>
    <t xml:space="preserve"> 8.00-13.00 </t>
  </si>
  <si>
    <t> Щёкин Андрей Николаевич</t>
  </si>
  <si>
    <t>ООО "Старая Крепость"</t>
  </si>
  <si>
    <t>308032, Белгородская область, город Белгород, Промышленная улица, дом 19</t>
  </si>
  <si>
    <t>п. Волоконовка, ул. 60 лет Октября</t>
  </si>
  <si>
    <t> 17.00- 23.00 </t>
  </si>
  <si>
    <t>Сиротенко Сергей Иванович</t>
  </si>
  <si>
    <t>8(4722)20-04-18</t>
  </si>
  <si>
    <t>ООО "Завиток" </t>
  </si>
  <si>
    <t>п. Волоконовка, ул. Лаврёнова, д. 2</t>
  </si>
  <si>
    <t> 8.00-18.00 </t>
  </si>
  <si>
    <t>Опачанова Лилия Анатольевна</t>
  </si>
  <si>
    <t>8(47235)5-15-59</t>
  </si>
  <si>
    <t>ИП Голованёва Наталья Викторовна</t>
  </si>
  <si>
    <t>п.Волоконовка, ул. Ворошилова, 6</t>
  </si>
  <si>
    <t>Голованёва Наталья Викторовна</t>
  </si>
  <si>
    <t>ИП Городова Юлия Сергеевна</t>
  </si>
  <si>
    <t>п.Волоконовка, ул. Комсомольская, д. 42 Б, кв. 6</t>
  </si>
  <si>
    <t>п.Волоконовка, ул. Комсомольская, д. 42</t>
  </si>
  <si>
    <t>Городова Юлия Сергеевна</t>
  </si>
  <si>
    <t>ИП Кладченко Полина Васильевна</t>
  </si>
  <si>
    <t>310600420386</t>
  </si>
  <si>
    <t>п.Волоконовка, ул. Чехова, д.110</t>
  </si>
  <si>
    <t>Кладченко Полина Васильевна</t>
  </si>
  <si>
    <t>8(47235)5-35-81</t>
  </si>
  <si>
    <t>ИП Корнева Надежда  Николаевна</t>
  </si>
  <si>
    <t>310600353059</t>
  </si>
  <si>
    <t>п. Пятницкое, пр-кт. Щеглова, д.12 кв. 2</t>
  </si>
  <si>
    <t>п. Пятницкое, пр-кт. Маресевой, д.14</t>
  </si>
  <si>
    <t>Корнева Надежда  Николаевна</t>
  </si>
  <si>
    <t>8(47235) 56359</t>
  </si>
  <si>
    <t>ИП Павленко Валентина Ивановна</t>
  </si>
  <si>
    <t>310600420604</t>
  </si>
  <si>
    <t>п.Волоконовка, ул. Островского, д.9</t>
  </si>
  <si>
    <t>Павленко Валентина Ивановна</t>
  </si>
  <si>
    <t>ИП Перелыгина Валентина Ивановна</t>
  </si>
  <si>
    <t>310600353122</t>
  </si>
  <si>
    <t>п. Пятницкое, ул. Тургенева, д. 28</t>
  </si>
  <si>
    <t>Перелыгина Валентина Ивановна</t>
  </si>
  <si>
    <t>8(47235) 5-63-89</t>
  </si>
  <si>
    <t>ИП Прилипчук Ирина Анатольевна</t>
  </si>
  <si>
    <t>310601320345</t>
  </si>
  <si>
    <t>п. Волоконовка, ул. Курочкина,15</t>
  </si>
  <si>
    <t>Прилипчук Ирина Анатольевна</t>
  </si>
  <si>
    <t>8(47235) 5-22-61</t>
  </si>
  <si>
    <t>ИП Ромашова Юлия Юрьевна </t>
  </si>
  <si>
    <t>310600024833</t>
  </si>
  <si>
    <t>п. Волоконовка, пр-кт. Гая ,74</t>
  </si>
  <si>
    <t>Ромашова Юлия Юрьевна </t>
  </si>
  <si>
    <t>8(47235) 5-18-34</t>
  </si>
  <si>
    <t>ИП Салтанова Татьяна Владимировна</t>
  </si>
  <si>
    <t>310602587503</t>
  </si>
  <si>
    <t>Волоконовский район, с. Коровино</t>
  </si>
  <si>
    <t>Волоконовский район, с. Староивановка</t>
  </si>
  <si>
    <t> 8.00-18.00</t>
  </si>
  <si>
    <t>Салтанова Татьяна Владимировна</t>
  </si>
  <si>
    <t>ИП Семагаева Наталья Арнольдовна</t>
  </si>
  <si>
    <t>310600420844</t>
  </si>
  <si>
    <t>п. Пятницкое, пр-кт. Маресевой, д.11 кв. 17</t>
  </si>
  <si>
    <t>Семагаева Наталья Арнольдовна</t>
  </si>
  <si>
    <t>8(47235)56547</t>
  </si>
  <si>
    <t>ИП Симонян Маргарита Максимовна </t>
  </si>
  <si>
    <t>310600475970</t>
  </si>
  <si>
    <t>п. Волоконовка, ул. Гагарина ,34А</t>
  </si>
  <si>
    <t>п. Волоконовка, ул. Ленина,26 </t>
  </si>
  <si>
    <t> 9.00-18.00 </t>
  </si>
  <si>
    <t>Симонян Маргарита Максимовна </t>
  </si>
  <si>
    <t>ИП Смоян Лусине Лерниковна</t>
  </si>
  <si>
    <t>310603279325</t>
  </si>
  <si>
    <t>п. Волоконовка, ул. Кирова, д. 3</t>
  </si>
  <si>
    <t>п. Волоконовка, пр-кт, Гая д.1</t>
  </si>
  <si>
    <t>  9.00-18.00</t>
  </si>
  <si>
    <t>Смоян Лусине Лерниковна</t>
  </si>
  <si>
    <t>8(47235)5-06-51</t>
  </si>
  <si>
    <t>ИП Винограденко Раиса Николаевна</t>
  </si>
  <si>
    <t>310600868467</t>
  </si>
  <si>
    <t>п. Волоконовка, ул. Ленина, д. 8 кв. 1</t>
  </si>
  <si>
    <t>Винограденко Раиса Николаевна</t>
  </si>
  <si>
    <t>ИП Тютюнникова Лилия Евгеньевна</t>
  </si>
  <si>
    <t>310602426930</t>
  </si>
  <si>
    <t>Волоконовский район, с. Успенка, ул. Привольная, д. 38</t>
  </si>
  <si>
    <t>Волоконовский района, с. Покровка</t>
  </si>
  <si>
    <t> 9.00-15.00 </t>
  </si>
  <si>
    <t>Тютюнникова Лилия Евгеньевна</t>
  </si>
  <si>
    <t>ИП Филиппенко Юлия Николаевна</t>
  </si>
  <si>
    <t>310602410337</t>
  </si>
  <si>
    <t>Волоконовский район, х Олейницкий</t>
  </si>
  <si>
    <t>Филиппенко Юлия Николаевна</t>
  </si>
  <si>
    <t>ИП Чепелева Марина Игоревна</t>
  </si>
  <si>
    <t>310602112080</t>
  </si>
  <si>
    <t>п. Волоконовка, ул. Ватутина, д.34</t>
  </si>
  <si>
    <t>Чепелева Марина Игоревна</t>
  </si>
  <si>
    <t>ИП Шулепова Зоя Фёдоровна</t>
  </si>
  <si>
    <t>310600353517</t>
  </si>
  <si>
    <t>п. Волоконовка, ул. Ленина, д.58 кв. 43</t>
  </si>
  <si>
    <t>Шулепова Зоя Фёдоровна</t>
  </si>
  <si>
    <t>8(47235)5-63-89</t>
  </si>
  <si>
    <t>ИП Лубенцова Елена Олеговна</t>
  </si>
  <si>
    <t>310601623741</t>
  </si>
  <si>
    <t>п. Волоконовка, ул. Королёва, д.76 кв. 2</t>
  </si>
  <si>
    <t>Щербинина Елена Олеговна</t>
  </si>
  <si>
    <t>ИП Жменя Юлия Юрьевна</t>
  </si>
  <si>
    <t>311404298029</t>
  </si>
  <si>
    <t>с. Фощеватово, ул. Подлесная, д.14</t>
  </si>
  <si>
    <t>Жменя Юлия Юрьевна</t>
  </si>
  <si>
    <t>ИП Нифёдова Маргарита Анатольевна </t>
  </si>
  <si>
    <t>310601615250</t>
  </si>
  <si>
    <t>п. Волоконовка,  пр-т. Гая, д. 49 кв. 2</t>
  </si>
  <si>
    <t>Нифёдова Маргарита Анатольевна </t>
  </si>
  <si>
    <t>ИП Дедяева Жанна Владимировна</t>
  </si>
  <si>
    <t>310600036243</t>
  </si>
  <si>
    <t>п. Пятницкое, ул. Крупской, д. 16А</t>
  </si>
  <si>
    <t>п. Пятницкое, пр-т. Маресеевой, д. 8 </t>
  </si>
  <si>
    <t>Дедяева Жанна Владимировна</t>
  </si>
  <si>
    <t>ИП Кувшинова Анна Владимировна</t>
  </si>
  <si>
    <t>310611147040</t>
  </si>
  <si>
    <t>с. Нижние Лубянки, ул. Дорожная, д. 28</t>
  </si>
  <si>
    <t>ИП Лобанова Зарине Вячеславовна </t>
  </si>
  <si>
    <t>311404295067</t>
  </si>
  <si>
    <t>п. Волоконовка, ул. Курячего д. 5А</t>
  </si>
  <si>
    <t>8-952-423-02-34</t>
  </si>
  <si>
    <t>ИП Зуйко Наталья Борисовна</t>
  </si>
  <si>
    <t>310600088876</t>
  </si>
  <si>
    <t>п. Пятницкое, ул. Осипенко, д. 16</t>
  </si>
  <si>
    <t>Зуйко Наталья Борисовна</t>
  </si>
  <si>
    <t>ИП Фарафонова Марина Александровна</t>
  </si>
  <si>
    <t>310603356763</t>
  </si>
  <si>
    <t>п. Пятницкое, ул. Маяковского, д.51</t>
  </si>
  <si>
    <t>п. Пятницкое, ул. Щеглова, д.2</t>
  </si>
  <si>
    <t>Фарафонова Марина Александровна</t>
  </si>
  <si>
    <t>ИП Хворостянная Дарья Николаевна</t>
  </si>
  <si>
    <t>310603780387</t>
  </si>
  <si>
    <t>Пятницкое Поселок,Советская Улица, 22</t>
  </si>
  <si>
    <t> 8-00             до 18-00 </t>
  </si>
  <si>
    <t>Хворостянная Дарья Николаевна</t>
  </si>
  <si>
    <t>89045339962; 89045353770</t>
  </si>
  <si>
    <t>ИП Бочарникова Галина Владимировна</t>
  </si>
  <si>
    <t>310602208699</t>
  </si>
  <si>
    <t>п Волоконовка, ул Мизерского, д.19</t>
  </si>
  <si>
    <t>Бочарникова Галина Владимировна</t>
  </si>
  <si>
    <t>ИП Леонтьева Ирина Владимировна</t>
  </si>
  <si>
    <t>310601544306</t>
  </si>
  <si>
    <t>п. Волоконовка,  ул. Новикова ул,9</t>
  </si>
  <si>
    <t>Леонтьева Ирина Владимировна</t>
  </si>
  <si>
    <t>ИП Новоченко Екатерина Васильевна</t>
  </si>
  <si>
    <t>310603713856</t>
  </si>
  <si>
    <t>Волоконовский район, с. Погромец</t>
  </si>
  <si>
    <t>Новоченко Екатерина Васильевна</t>
  </si>
  <si>
    <t>ИП Спильник Наталья Сергеевна</t>
  </si>
  <si>
    <t>310603611300</t>
  </si>
  <si>
    <t>п. Пятницкое, ул. Петрачкова, д. 43 кв. 2</t>
  </si>
  <si>
    <t>Спильник Наталья Сергеевна</t>
  </si>
  <si>
    <t>ИП Казакова Майя Анатольевна</t>
  </si>
  <si>
    <t>310600980701</t>
  </si>
  <si>
    <t>п. Волоконовка, ул.  Октябрьская, д. 23</t>
  </si>
  <si>
    <t>Казакова Майя Анатольевна</t>
  </si>
  <si>
    <t>ИП Мащинова Анна Михайловна</t>
  </si>
  <si>
    <t>310603955301</t>
  </si>
  <si>
    <t>п. Волоконовка, ул.Дзержинского, д. 16 кв. 14 </t>
  </si>
  <si>
    <t>Мащинова Анна Михайловна</t>
  </si>
  <si>
    <t>ИП Примак Мария Николаевна</t>
  </si>
  <si>
    <t>310602567602</t>
  </si>
  <si>
    <t>п. Волоконовка, ул.Будённого, д. 25 </t>
  </si>
  <si>
    <t>Примак Мария Николаевна</t>
  </si>
  <si>
    <t>ИП Прутская Алина Викторовна</t>
  </si>
  <si>
    <t>310603572852</t>
  </si>
  <si>
    <t>п. Волоконовка, ул. Курочкина, д. 45</t>
  </si>
  <si>
    <t>Прутская Алина Викторовна</t>
  </si>
  <si>
    <t>ИП Тихая Юлия Николаевна</t>
  </si>
  <si>
    <t>Волоконовский район, х. Олейницкий</t>
  </si>
  <si>
    <t>Тихвя Юлия Николаевна</t>
  </si>
  <si>
    <t>Ходырева Виталина Васильевна</t>
  </si>
  <si>
    <t>Шилова Ирина Викторовна</t>
  </si>
  <si>
    <t>п. Пятницкое, ул. Чехова, д. 2</t>
  </si>
  <si>
    <t>Кофанова Екатерина Андреевна</t>
  </si>
  <si>
    <t xml:space="preserve"> п. Волоконовка, ул. Калинина, д. 47</t>
  </si>
  <si>
    <t>п. Волоконовка, ул. Ленина, д. 18</t>
  </si>
  <si>
    <t xml:space="preserve">Адамова Екатерина Игоревна </t>
  </si>
  <si>
    <t>п. Пятницкое, ул. Толстого, д. 22</t>
  </si>
  <si>
    <t xml:space="preserve"> 8.00-18.00  </t>
  </si>
  <si>
    <t>Анохина Светлана Юрьевна</t>
  </si>
  <si>
    <t>п. Волоконовка, ул. Лермонтова, д. 17/2</t>
  </si>
  <si>
    <t>Кудрявых Ольга Петровна</t>
  </si>
  <si>
    <t>310603257988</t>
  </si>
  <si>
    <t>п. Волоконовка, ул. Криклия, д.35</t>
  </si>
  <si>
    <t>Шилова Александра Витальевна</t>
  </si>
  <si>
    <t xml:space="preserve"> п. Пятницкое, ул. Чехова, д. 2</t>
  </si>
  <si>
    <t>Агафонова Алина Евгеньевна</t>
  </si>
  <si>
    <t xml:space="preserve"> п. Волоконовка, ул. Советская, д. 26</t>
  </si>
  <si>
    <t>ИП Жирная Тамара Арамаисовна</t>
  </si>
  <si>
    <t>310600591448</t>
  </si>
  <si>
    <t>п. Волоконовка, ул. Комсомольская, д. 46</t>
  </si>
  <si>
    <t> 9.00-18-00 </t>
  </si>
  <si>
    <t>Жирная Тамара Арамаисьевна</t>
  </si>
  <si>
    <t>8(47235)5-17-16</t>
  </si>
  <si>
    <t>ИП Герасимова Наталья Григорьевна</t>
  </si>
  <si>
    <t>п. Волоконовка, ул.Пионерская , п. Пятницкое, пр-кт. Маресевой</t>
  </si>
  <si>
    <t>ИП Вахрушев Дмитрий Сергеевич</t>
  </si>
  <si>
    <t>г. Белгород, ул. Б-Хмельницкого, д. 83</t>
  </si>
  <si>
    <t>п. Волоконовка, ул. Курочкина, д.13</t>
  </si>
  <si>
    <t>Вахрушев Дмитрий Сергеевич</t>
  </si>
  <si>
    <t>8(47235) 5-23-73</t>
  </si>
  <si>
    <t> Итого:</t>
  </si>
  <si>
    <t> 3</t>
  </si>
  <si>
    <t>ИП Гуйванский Иван Иванович (вид деятельности)</t>
  </si>
  <si>
    <t>310601645720</t>
  </si>
  <si>
    <t>п. Волоконовка, ул Дачная, 60, кв.2</t>
  </si>
  <si>
    <t> 8.00-17.00 </t>
  </si>
  <si>
    <t>Гуйванский Иван Иванович</t>
  </si>
  <si>
    <t>ИП Кирносова Лариса Ефимовна</t>
  </si>
  <si>
    <t>310600386738</t>
  </si>
  <si>
    <t>п. Волоконовка, ул Ленина, 81, кв.15</t>
  </si>
  <si>
    <t>Волоконовка, ул Ленина, 81, кв.15</t>
  </si>
  <si>
    <t>Кирносова Лариса Ефимовна</t>
  </si>
  <si>
    <t>8 (74235) 5-16-95</t>
  </si>
  <si>
    <t>ИП ГУРОВ ВИТАЛИЙ ВАСИЛЬЕВИЧ</t>
  </si>
  <si>
    <t>310600250649</t>
  </si>
  <si>
    <t>п. Волоконовка, ул. Ленина, д. 56 кв. 26</t>
  </si>
  <si>
    <t>ГУРОВ ВИТАЛИЙ ВАСИЛЬЕВИЧ</t>
  </si>
  <si>
    <t>ИП Лашин Сергей Николаевич</t>
  </si>
  <si>
    <t>310611153608</t>
  </si>
  <si>
    <t>п. Пятницкое, ул. Низовая , 17</t>
  </si>
  <si>
    <t>  8.00-18.00 </t>
  </si>
  <si>
    <t>Лашин Сергей Николаевич</t>
  </si>
  <si>
    <t>ИП Логоша Виктор Евгеньевич</t>
  </si>
  <si>
    <t>310600553266</t>
  </si>
  <si>
    <t>п. Волоконовка, ул.60 лет Октября д.78</t>
  </si>
  <si>
    <t>Логоша Виктор Евгеньевич</t>
  </si>
  <si>
    <t>ИП Кобзев Александр Александрович</t>
  </si>
  <si>
    <t>310611189700</t>
  </si>
  <si>
    <t>п.Пятницкое, ул. Молодёжная, д. 2 кв. 2,</t>
  </si>
  <si>
    <t>Кобзев Александр Александрович</t>
  </si>
  <si>
    <t>8951-133-18-54</t>
  </si>
  <si>
    <t>ИП Коновалов Андрей Михайлович</t>
  </si>
  <si>
    <t>310600074746</t>
  </si>
  <si>
    <t>Волоконовский район, п. Борисовка</t>
  </si>
  <si>
    <t>Коновалов Андрей Михайлович</t>
  </si>
  <si>
    <t>Шпагин Дмитрий Михайлович</t>
  </si>
  <si>
    <t xml:space="preserve"> п. Волоконовка, ул. Калинина, д. 11</t>
  </si>
  <si>
    <t xml:space="preserve">Кореева Нина Александровна </t>
  </si>
  <si>
    <t>с. Ютановка, ул. Николаенко, д. 24</t>
  </si>
  <si>
    <t xml:space="preserve">Кореева Нина Александровна, </t>
  </si>
  <si>
    <t>Гавшин Александр Васильевич</t>
  </si>
  <si>
    <t>с. Фощеватово, ул. Садовая, д. 15</t>
  </si>
  <si>
    <t xml:space="preserve">Гавшин Александр Васильевич, </t>
  </si>
  <si>
    <t>Масленников Александр Александрович</t>
  </si>
  <si>
    <t>310611192766</t>
  </si>
  <si>
    <t xml:space="preserve"> п. Пятницкое, ул. Надречная, д. 5/5</t>
  </si>
  <si>
    <t>Каргальцев Алексей Валентинович</t>
  </si>
  <si>
    <t> п. Волоконовка, ул.Корнилова, д. 41</t>
  </si>
  <si>
    <t>  п. Волоконовка, ул.Корнилова, д. 41</t>
  </si>
  <si>
    <t>Бурносенко Артем Владимирович</t>
  </si>
  <si>
    <t xml:space="preserve"> п. Волоконовка, ул.Тургенева, д. 8</t>
  </si>
  <si>
    <t>8.00 - 17.00</t>
  </si>
  <si>
    <t>с/з</t>
  </si>
  <si>
    <t>Ремонт и строительство жилья и других построек</t>
  </si>
  <si>
    <t>г. Грайворон, ул. Тарана, 93</t>
  </si>
  <si>
    <t>8.00 - 20.00</t>
  </si>
  <si>
    <t>Пункт замены масел</t>
  </si>
  <si>
    <t>г. Грайворон, ул. Тарана, 97</t>
  </si>
  <si>
    <t>СТО, автомойка</t>
  </si>
  <si>
    <t>г. Грайворон, ул. Шухова, 24</t>
  </si>
  <si>
    <t>автомойка</t>
  </si>
  <si>
    <t>с.Луговка, 107</t>
  </si>
  <si>
    <t>с.Луговка</t>
  </si>
  <si>
    <t>г. Грайворон, ул. Комсомольская, 63</t>
  </si>
  <si>
    <t>г.Грайворон,ул Шухова, д 9-б</t>
  </si>
  <si>
    <t>с Гора-Подол,ул Грайворонская, д 75</t>
  </si>
  <si>
    <t>г. Грайворон, ул. Шухова</t>
  </si>
  <si>
    <t>шиномонтаж</t>
  </si>
  <si>
    <t>г. Грайворон,                          ул. Тарана,105</t>
  </si>
  <si>
    <t>г. Грайворон,                          ул. Народная, 1</t>
  </si>
  <si>
    <t>г. Грайворон,                          ул. Тарана 95 б</t>
  </si>
  <si>
    <t>г. Грайворон,                          ул. Тарана, 97 а</t>
  </si>
  <si>
    <t>с.Головчино, ул.Ленина</t>
  </si>
  <si>
    <t>с. Замостье</t>
  </si>
  <si>
    <t>атомойка</t>
  </si>
  <si>
    <t>с. Головчино, ул. Карла Маркса, 2в</t>
  </si>
  <si>
    <t>с. Головчино, ул. Карла Маркса,105 а</t>
  </si>
  <si>
    <t>с. Головчино, ул. Смирнова,11</t>
  </si>
  <si>
    <t>п Хотмыжск,ул Привокзальная, д 12</t>
  </si>
  <si>
    <t>с Гора-Подол,ул . Борисенко,48б/1</t>
  </si>
  <si>
    <t>с Гора-Подол,ул. Советская, 82 а</t>
  </si>
  <si>
    <t>с. Замостье, ул. Добросельская</t>
  </si>
  <si>
    <t>с. Замостье, ул. Добросельская, 8</t>
  </si>
  <si>
    <t>г.Грайворон, ул. Большевиков 1-г/1</t>
  </si>
  <si>
    <t>с.Гора Подол, пер. Трудовой 10</t>
  </si>
  <si>
    <t>с.Замостье, ул Дорогощанская 33</t>
  </si>
  <si>
    <t>с.Головчино, ул. Ленина 9-а</t>
  </si>
  <si>
    <t>г.Грайворон, ул. Большевиков 8</t>
  </si>
  <si>
    <t>с.Головчино, ул. Пушкина д.46</t>
  </si>
  <si>
    <t>с.Дорогощь, ул. Красноармейская, 12</t>
  </si>
  <si>
    <t>г.Грайворон, ул. Луначарского д. 102</t>
  </si>
  <si>
    <t>с.Замостье, ул Дорогощанская д.23</t>
  </si>
  <si>
    <t>с.Почаево ул. Сумская д.12</t>
  </si>
  <si>
    <t>с.Головчино, ул. 50 лет Октября д.8/2</t>
  </si>
  <si>
    <t>г.Грайворон, ул.Советская д.19</t>
  </si>
  <si>
    <t>Автомойка, самообслуживапние</t>
  </si>
  <si>
    <t>с.Головчино, ул. Пушкина 21</t>
  </si>
  <si>
    <t>с.Доброе, ул.Первомайская д.23</t>
  </si>
  <si>
    <t>Баня </t>
  </si>
  <si>
    <t>Услуги маникюра</t>
  </si>
  <si>
    <t>Косметологический кабинет</t>
  </si>
  <si>
    <t>Парикмахерская  </t>
  </si>
  <si>
    <t>Маникюрные услуги</t>
  </si>
  <si>
    <t>Косметические услуги</t>
  </si>
  <si>
    <t>по заявке</t>
  </si>
  <si>
    <t>8.00-14.00</t>
  </si>
  <si>
    <t>Дислокация предприятий  бытового  обслуживания на территории Губкинского городского округа  по состоянию на 1 января 2025 года</t>
  </si>
  <si>
    <t>Наименование предприятия, организации, правовая  форма</t>
  </si>
  <si>
    <t>Общая площадь м2</t>
  </si>
  <si>
    <t>Занима-емые площади, м2</t>
  </si>
  <si>
    <t>ФИО руководителя</t>
  </si>
  <si>
    <t>Числен-ность работников  (чел.)</t>
  </si>
  <si>
    <t>Количе-ство рабочих мест</t>
  </si>
  <si>
    <t>Приемный пункт по ремонту обуви, ИП</t>
  </si>
  <si>
    <t>ул.Лазарева,12</t>
  </si>
  <si>
    <t>9-18,30, б/п,б/в</t>
  </si>
  <si>
    <t>Шевкунов Эдуард Валентинович</t>
  </si>
  <si>
    <t>8-920-580-44-14</t>
  </si>
  <si>
    <t>ул.Кирова,44а 3 этаж Дом быта</t>
  </si>
  <si>
    <t> 9 – 17, б/п, б/в</t>
  </si>
  <si>
    <t>Леонтьева Валентина Николаевна</t>
  </si>
  <si>
    <t>8-904-536-75-90</t>
  </si>
  <si>
    <t>Приемный пункт по ремонту обуви,ИП</t>
  </si>
  <si>
    <t>ул.Фрунзе,14</t>
  </si>
  <si>
    <t> 9 – 19, б/п, б/в</t>
  </si>
  <si>
    <t>Флусов Николай Николаевич</t>
  </si>
  <si>
    <t>8-951-157-15-24</t>
  </si>
  <si>
    <t>ул.Космонавтов,3</t>
  </si>
  <si>
    <t> 9 – 18  б.п., В/воскр</t>
  </si>
  <si>
    <t>Шевцов Владимир Геннадьевич</t>
  </si>
  <si>
    <t>8-905-673-82-54</t>
  </si>
  <si>
    <t>ул.Раевского,19</t>
  </si>
  <si>
    <t>9 -18, пер.13-14, в/вскр </t>
  </si>
  <si>
    <t>8-951-136-07-82</t>
  </si>
  <si>
    <t>Приемный пункт по ремонту обуви</t>
  </si>
  <si>
    <t>Самозанятый</t>
  </si>
  <si>
    <t>ул.В.Интарнациона-листов,5</t>
  </si>
  <si>
    <t>8-30 -18-30, б/п, в/вскр </t>
  </si>
  <si>
    <t>Чернов Сергей Александрович</t>
  </si>
  <si>
    <t>8-952-428-59-99</t>
  </si>
  <si>
    <t>ул.Комсомольская,4</t>
  </si>
  <si>
    <t>8 -18, пер.12-13, в/вскр </t>
  </si>
  <si>
    <t>Балян Лорис Гарушович</t>
  </si>
  <si>
    <t>8-951-768-02-37</t>
  </si>
  <si>
    <t>ул.Кирова,40</t>
  </si>
  <si>
    <t>9-18, б/п, в/вскр</t>
  </si>
  <si>
    <t>Оганнисян Армен Вагаршакович</t>
  </si>
  <si>
    <t>8-904-086-92-42</t>
  </si>
  <si>
    <t>ул.Дзержинского,113а</t>
  </si>
  <si>
    <t>9 – 19, пер. 13-14, в/вскр,пн </t>
  </si>
  <si>
    <t> Сафарян Ашот Аветинович, Лиана Ашотовна</t>
  </si>
  <si>
    <t> 8-904-085-21-01;            89524382196</t>
  </si>
  <si>
    <t>Мастерская по ремонту обуви ООО «Эрика»</t>
  </si>
  <si>
    <t>с.Скородное, ул.1 Мая, 125</t>
  </si>
  <si>
    <t>8-17, пер.13-14, в/вскр</t>
  </si>
  <si>
    <t>Эприкян Эрнест Суренович</t>
  </si>
  <si>
    <t>8-951-130-25-38</t>
  </si>
  <si>
    <t>ИТОГО : </t>
  </si>
  <si>
    <t>Ателье ООО «Силуэт»</t>
  </si>
  <si>
    <t>ул.Комсомольская, 20</t>
  </si>
  <si>
    <t>10-18,пер.13-14,                    суб.: 9-15, в/вскр,пн</t>
  </si>
  <si>
    <t>Черных Светлана Афанасьевна, прием заказов Елена Вас.</t>
  </si>
  <si>
    <t>дир.5-55-93,бухг.               5-56-55,                       пр.заказов 5-56-34</t>
  </si>
  <si>
    <t>Мастерская по пошиву одежды "Макош"</t>
  </si>
  <si>
    <t>ул.Севастопольская,2</t>
  </si>
  <si>
    <t>10-19,пер. 13-14, б/в</t>
  </si>
  <si>
    <t>Михайлова Елена Сергеевна</t>
  </si>
  <si>
    <t>8-951-143-76-25</t>
  </si>
  <si>
    <t>ул.Раевского,22</t>
  </si>
  <si>
    <t>8-904-081-37-87</t>
  </si>
  <si>
    <t>Швейная мастерская «С иголочки»</t>
  </si>
  <si>
    <t>ул.Севастопольская,101 «Атриум»</t>
  </si>
  <si>
    <t>10-20,б/п, в/вскр</t>
  </si>
  <si>
    <t>Суворкина Наталья Вячеславовна</t>
  </si>
  <si>
    <t>8-904-095-10-92,             5-51-80 т.д.</t>
  </si>
  <si>
    <t>Швейная мастерская</t>
  </si>
  <si>
    <t>Александрова Юлия Вячеславовна</t>
  </si>
  <si>
    <t>951-156-62-32</t>
  </si>
  <si>
    <t>Ателье-студия "Винтаж"(пошив штор)</t>
  </si>
  <si>
    <t>ул.Севастопольская,101а, ТРЦ "Атриум", 2 эт.</t>
  </si>
  <si>
    <t>10-20,б/п, б/в.</t>
  </si>
  <si>
    <t>Мишнева Светлана Алексеевна</t>
  </si>
  <si>
    <t>8-951-139-34-25</t>
  </si>
  <si>
    <t>Салон штор «Натали»</t>
  </si>
  <si>
    <t>9-17, пер. 13-14, в/вскр,пн</t>
  </si>
  <si>
    <t>Степанова Наталья Николаевна</t>
  </si>
  <si>
    <t>8-908-786-80-57</t>
  </si>
  <si>
    <t>Швейная мастерская "Дом штор"</t>
  </si>
  <si>
    <t>ул.Коперника, 25</t>
  </si>
  <si>
    <t>по предварительной записи</t>
  </si>
  <si>
    <t>Слезенко Екатерина Викторовна</t>
  </si>
  <si>
    <t>8-908-785-97-98</t>
  </si>
  <si>
    <t>Ателье «ЛеТо»</t>
  </si>
  <si>
    <t>ул.Кирова,43в</t>
  </si>
  <si>
    <t>9-18,пер. 12-13, в/сб,вскр</t>
  </si>
  <si>
    <t>Толкачева Елена Станиславовна</t>
  </si>
  <si>
    <t>2-53-26,                              8-910-363-69-00</t>
  </si>
  <si>
    <t>Ателье «Чудесница»</t>
  </si>
  <si>
    <t>ул.Джержинского, 113 ДТ</t>
  </si>
  <si>
    <t>10-19,пер. 13-14, б/в вых. Воскресенье</t>
  </si>
  <si>
    <t>Селезнева Яна Сергеевна</t>
  </si>
  <si>
    <t>8-920-201-16-17</t>
  </si>
  <si>
    <t>Приемный пункт по ремонту одежды</t>
  </si>
  <si>
    <t>Ателье по пошиву одежды "Елена"</t>
  </si>
  <si>
    <t>ул.Комсомольская, 24</t>
  </si>
  <si>
    <t>9-18, б/п, б/в</t>
  </si>
  <si>
    <t>Богданова   Елена Ильинична</t>
  </si>
  <si>
    <t>8-952-423-30-61</t>
  </si>
  <si>
    <t>Ателье штор "Ваше окно"</t>
  </si>
  <si>
    <t>ул.Дзержинского,113 (Дом торговли)</t>
  </si>
  <si>
    <t>9-18,пер.13-14, б/в</t>
  </si>
  <si>
    <t>Муравьева Наталья Александровна</t>
  </si>
  <si>
    <t>8-952-431-71-81</t>
  </si>
  <si>
    <t>Мастерская по ремонту и пошиву одежды "С иголочки"</t>
  </si>
  <si>
    <t>ул.Фрунзе,12в</t>
  </si>
  <si>
    <t>10-18, пер. с 14-15 сб., вс выходной</t>
  </si>
  <si>
    <t>Мостовая Ольга Алексеевна</t>
  </si>
  <si>
    <t>8-904-084-02-58</t>
  </si>
  <si>
    <t>Швейная мастерская "Апельсин"</t>
  </si>
  <si>
    <t>ул.Комсомольская,24(в здании ателье "Силуэт")</t>
  </si>
  <si>
    <t>9-17, сб. 9-15 вых. Воскр.</t>
  </si>
  <si>
    <t>Макарова Наталья Валерьевна</t>
  </si>
  <si>
    <t>8-904-085-70-41</t>
  </si>
  <si>
    <t>швейная мастерская "Мазаика"</t>
  </si>
  <si>
    <t>ул. Космонавтов, 14               (ТЦ "Европа")</t>
  </si>
  <si>
    <t>10-20, б/п, б/в</t>
  </si>
  <si>
    <t>Заводнова Марина Алексеевна</t>
  </si>
  <si>
    <t>8-904-536-70-14</t>
  </si>
  <si>
    <t>ул.Горького,4 (в здании рынка)</t>
  </si>
  <si>
    <t>10-19, б/п, в/пн,вскр</t>
  </si>
  <si>
    <t>Беликова Елена Ивановна</t>
  </si>
  <si>
    <t>8-951-143-05-58</t>
  </si>
  <si>
    <t>Мастерская по ремонту одежды</t>
  </si>
  <si>
    <t>ул.Народная,14а ТЦ "Лебеди"</t>
  </si>
  <si>
    <t>9-18, пер 13-14, в/вскр</t>
  </si>
  <si>
    <t>Панарина Марина Николаевна</t>
  </si>
  <si>
    <t>8-951-131-44-04</t>
  </si>
  <si>
    <t>10-18, б/п, в/пн,вскр</t>
  </si>
  <si>
    <t>Малахова Светлана Матвеевна</t>
  </si>
  <si>
    <t>8-908-786-58-12</t>
  </si>
  <si>
    <t>Приемный пункт "Твой сон"</t>
  </si>
  <si>
    <t>ул.Лазарева,14</t>
  </si>
  <si>
    <t>9-17, б/п,б/в</t>
  </si>
  <si>
    <t>Бударина Татьяна Борисовна</t>
  </si>
  <si>
    <t>8-904-536-85-45</t>
  </si>
  <si>
    <t>Ателье "Талисман"</t>
  </si>
  <si>
    <t>ул.Комсомольская,12</t>
  </si>
  <si>
    <t>Евсюкова Наталья Александровна</t>
  </si>
  <si>
    <t>8-910-327-53-43</t>
  </si>
  <si>
    <t>ул. Севастопольская, 2а (ЛИНИЯ)</t>
  </si>
  <si>
    <t>10-19, б/п; вых: воск.</t>
  </si>
  <si>
    <t>Тимофеева Елена Дмитриевна</t>
  </si>
  <si>
    <t>8-904-536-08-53</t>
  </si>
  <si>
    <t>Отдел штор, пошив</t>
  </si>
  <si>
    <t>ул.Севастопольская, 2б</t>
  </si>
  <si>
    <t>9-15, б/п, в/понед.</t>
  </si>
  <si>
    <t>Звягинцева Анна Владимировна</t>
  </si>
  <si>
    <t>8-908-786-77-98</t>
  </si>
  <si>
    <t>Ателье-студия "Джерси"</t>
  </si>
  <si>
    <t>ул.Королева, 3</t>
  </si>
  <si>
    <t>с 10-19 пер. с 14-15 б/п, б/в</t>
  </si>
  <si>
    <t>ИП Судакова (Мельникова)                Надежда Гариславна</t>
  </si>
  <si>
    <t>8-962-307-89-88</t>
  </si>
  <si>
    <t>Студия по пошиву и дизайну гардинных изделий </t>
  </si>
  <si>
    <t>ул.Дзержинского, 113</t>
  </si>
  <si>
    <t>с 10-19, б/п, б/в</t>
  </si>
  <si>
    <t>ИП Мингалова Александра Павловна</t>
  </si>
  <si>
    <t>8-906-638-56-61</t>
  </si>
  <si>
    <t>Мастерская по изготовлению изделий из натуральной кожи ручной работы "Strong Beak"</t>
  </si>
  <si>
    <t>ул. Кирова, 63Б цоколь</t>
  </si>
  <si>
    <t>10-18, б/п, б/в</t>
  </si>
  <si>
    <t>Самозанятый Чуриков Игорь Федорович</t>
  </si>
  <si>
    <t>8-950-717-49-41</t>
  </si>
  <si>
    <t>Ателье "Княжна"</t>
  </si>
  <si>
    <t>ул.Раевского, 6</t>
  </si>
  <si>
    <t>Пн-пт: 09:00—18:00;         сб: 09:00—15:00</t>
  </si>
  <si>
    <t>ИП Гресь Елена Викторовна</t>
  </si>
  <si>
    <t>8-904-082-17-13 ателье  8-950-718-78-33 Елена Викторовна</t>
  </si>
  <si>
    <t>47</t>
  </si>
  <si>
    <t>Ювелирный центр ООО "Е.В.А.-Быттехника"</t>
  </si>
  <si>
    <t>ул.Пролетарская, 3</t>
  </si>
  <si>
    <t>9-19-30, б/п, суб. 9-17-30, воскр. 9-16-30</t>
  </si>
  <si>
    <t>Евсеев Владимир Афанасьевич</t>
  </si>
  <si>
    <t>8-950-71-87-103-консультант Зинаида,                               8-904-538-83-40- бухгалтер Галина</t>
  </si>
  <si>
    <t>Ювелирный центр                  ООО  "Ювелия+"</t>
  </si>
  <si>
    <t>ул.Пролетарская,3</t>
  </si>
  <si>
    <t>9-18-30, б/п,суб. 9-17-30, воскр. 9-16-30</t>
  </si>
  <si>
    <t>Складчекова Наталья Николаевна</t>
  </si>
  <si>
    <t>8-951-143-21-88;                     8-25-32-25-82</t>
  </si>
  <si>
    <t>ул.Дзержинского,92/23</t>
  </si>
  <si>
    <t>9-18-30, б/п, суб., вск.: 10-17</t>
  </si>
  <si>
    <t>8-25-32-25-82</t>
  </si>
  <si>
    <t>Мастерская по ремонту часов</t>
  </si>
  <si>
    <t>ул. Дзержинского,113</t>
  </si>
  <si>
    <t>10-18, пер.14-15, б/в</t>
  </si>
  <si>
    <t>Мусаев Гаджи Сулейманович</t>
  </si>
  <si>
    <t>8-920-563-37-10</t>
  </si>
  <si>
    <t>Мастерская по изготовлению ключей</t>
  </si>
  <si>
    <t>ул.Дзержинского,113</t>
  </si>
  <si>
    <t>Тарасов Юрий Александрович</t>
  </si>
  <si>
    <t>8-919-222-64-78</t>
  </si>
  <si>
    <t>Приемный пункт</t>
  </si>
  <si>
    <t>ул.Белинского,8б</t>
  </si>
  <si>
    <t>9-18, пер.14-15, в/вскр</t>
  </si>
  <si>
    <t>Левкин Николай Григорьевич</t>
  </si>
  <si>
    <t> 8-904-084-61-61</t>
  </si>
  <si>
    <t>Ювелирный салон            ООО " Гарант+"</t>
  </si>
  <si>
    <t>ул.Севастопольская,2А</t>
  </si>
  <si>
    <t>9-19, пер.13-14, б/п,б/в</t>
  </si>
  <si>
    <t>Тяховеев Дмитрий Григорьевич</t>
  </si>
  <si>
    <t>8-915-568-05-40</t>
  </si>
  <si>
    <t>Ювелирный салон                ООО "Гарант+"</t>
  </si>
  <si>
    <t>ул.Кирова,26</t>
  </si>
  <si>
    <t>ООО  "Гарант+"</t>
  </si>
  <si>
    <t>9-19, б/п, воскр 9-17</t>
  </si>
  <si>
    <t>Тяховеев Дмитрий Дгигорьевич</t>
  </si>
  <si>
    <t> 8-915-568-05-40</t>
  </si>
  <si>
    <t>Мастерская по ремонту сотовых телефонов «Нофелет»</t>
  </si>
  <si>
    <t>ул.Дзержинского,113 </t>
  </si>
  <si>
    <t>10-18, в/вскр</t>
  </si>
  <si>
    <t>Хубитдинов Ринат Равильевич</t>
  </si>
  <si>
    <t>8-908-787-86-99-работник</t>
  </si>
  <si>
    <t>Мастерская «Аймобил»</t>
  </si>
  <si>
    <t>ТЦ «Европа» ул.Космонавтов,14</t>
  </si>
  <si>
    <t>10-21, пер.14-15, в/пн</t>
  </si>
  <si>
    <t>Кривошапова Юлия Владимировна</t>
  </si>
  <si>
    <t>8-951-760-41-88</t>
  </si>
  <si>
    <t>Мастерская по ремонту сотовых телефонов</t>
  </si>
  <si>
    <t>10-18, пер. 13-14,                  вых.: пон-к</t>
  </si>
  <si>
    <t>Симонов Дмитрий Иванович</t>
  </si>
  <si>
    <t>8-951-136-00-30</t>
  </si>
  <si>
    <t>10-18 пр 13-14 вых: пн</t>
  </si>
  <si>
    <t>Мастерская по ремонту бытовой техники</t>
  </si>
  <si>
    <t>ул.Космонавтов, 14</t>
  </si>
  <si>
    <t>10-17, пер. 12-13 без вых.</t>
  </si>
  <si>
    <t>Зыбин Александр Сергеевич</t>
  </si>
  <si>
    <t>8-951-142-22-29;               8-952-428-81-88</t>
  </si>
  <si>
    <t>ул.Севастопольская,2а</t>
  </si>
  <si>
    <t>09-14, ьез пер. вых. Понедельник</t>
  </si>
  <si>
    <t>Мастерская по ремонту телефонов </t>
  </si>
  <si>
    <t>ул.Космонавтов,14,                     ТЦ "Европа"</t>
  </si>
  <si>
    <t>9-19,пер.13,30-14,30, в/суб,вск</t>
  </si>
  <si>
    <t>Денисьев Александр Николаевич</t>
  </si>
  <si>
    <t>8-920-209-99-95</t>
  </si>
  <si>
    <t>Мастерская «Компьютерная служба ГОРКОМ"</t>
  </si>
  <si>
    <t>ул.Дзержинского,113а                     2 этаж</t>
  </si>
  <si>
    <t>Белов Леонид Сергеевич</t>
  </si>
  <si>
    <t>8-910-327-00-99,                      8-952-421-07-71</t>
  </si>
  <si>
    <t>Отдел "Кубачи" ремонт часов </t>
  </si>
  <si>
    <t>Пн-пт: 10-19 Сб-вс: с 10-до 18</t>
  </si>
  <si>
    <t>Селезнева Яна Сергеевна (вместо ИП Мусае Г.С.)</t>
  </si>
  <si>
    <t>8-920-201-16-18</t>
  </si>
  <si>
    <t>Мастерская по ремонту кассового оборудования</t>
  </si>
  <si>
    <t>Губкин, ул. Пильчикова, 22</t>
  </si>
  <si>
    <t>пн-пт 08:00–17:00</t>
  </si>
  <si>
    <t>ООО "Кас -Сервис"  Руднев Олег Владимирович</t>
  </si>
  <si>
    <t>8 (47241) 5-14-44          89103270207</t>
  </si>
  <si>
    <t>Студия заточки инструментов</t>
  </si>
  <si>
    <t>ул. Белинского, 19</t>
  </si>
  <si>
    <t>Мацуца Артем Эдуардович</t>
  </si>
  <si>
    <t>8-904-095-91-92</t>
  </si>
  <si>
    <t>ИТОГО: </t>
  </si>
  <si>
    <t>30</t>
  </si>
  <si>
    <t>Цех по изготовлению мебели</t>
  </si>
  <si>
    <t>ул.Комсомольская, 12</t>
  </si>
  <si>
    <t>9-18, пер.13-14, б/п,в/суб,вск</t>
  </si>
  <si>
    <t>Прасолов Евгений Валентинович</t>
  </si>
  <si>
    <t>8-904-530-55-51                      8-919-439-57-30</t>
  </si>
  <si>
    <t>п.Троицкий, ул. Молодежная, 8</t>
  </si>
  <si>
    <t>10-19, пер.13-14, в/суб,вск</t>
  </si>
  <si>
    <t>Иванников Сергей Владимирович</t>
  </si>
  <si>
    <t>8-905-040-04-61                  7-74-58,                                      8-905-672-75-39</t>
  </si>
  <si>
    <t>Прием заказов</t>
  </si>
  <si>
    <t>ул.Агошкова,5</t>
  </si>
  <si>
    <t>7-74-58,                                   8-905-672-75-39,              4-37-51</t>
  </si>
  <si>
    <t>ул.Победы, 2</t>
  </si>
  <si>
    <t>9-18, суб. 9-00-13-00, выход.-воскр-е</t>
  </si>
  <si>
    <t>Мартынов Артем Валерьевич</t>
  </si>
  <si>
    <t>951-134-46-68</t>
  </si>
  <si>
    <t>Прием заказов на изготовление мебели </t>
  </si>
  <si>
    <t>ул.Севастопольская, 101а</t>
  </si>
  <si>
    <t>10-19, пер 13-14, в/суб,вск</t>
  </si>
  <si>
    <t>Елескина Элла Сергеевна</t>
  </si>
  <si>
    <t>Цех по перетяжке мебели</t>
  </si>
  <si>
    <t>ул.Строителей,16</t>
  </si>
  <si>
    <t>8-22, б/п,б/в</t>
  </si>
  <si>
    <t>Мурашкин Валерий Васильевич</t>
  </si>
  <si>
    <t>8-908-788-70-35</t>
  </si>
  <si>
    <t>Мастерская  по изготовлению мебели                    </t>
  </si>
  <si>
    <t>район обувной фабрики                        </t>
  </si>
  <si>
    <t>9-18, пер.13-14, в/пон,вск</t>
  </si>
  <si>
    <t>Голенков Александр Егорович</t>
  </si>
  <si>
    <t>5-56-30</t>
  </si>
  <si>
    <t>     Прием заказов</t>
  </si>
  <si>
    <t>Цех по изготовлению мебели                         Выстовочный зал (мебельный салон 4 комнаты)</t>
  </si>
  <si>
    <t>Территория ООО «Губкинский завод ЖБИ» ул.Ленина 21</t>
  </si>
  <si>
    <t>9-18, пер13-14, в/суб,вскр, </t>
  </si>
  <si>
    <t>Демина Ирина Викторовна</t>
  </si>
  <si>
    <t>8-905-674-02-64                   7-56-90</t>
  </si>
  <si>
    <t>ООО "Вектор Пласт"</t>
  </si>
  <si>
    <t>ул. Революционная,75</t>
  </si>
  <si>
    <t>10-18, пер.13-14, в/суб,вскр</t>
  </si>
  <si>
    <t>Астахов Олег Викторович ген.директор Шлыков Леонид Лукич</t>
  </si>
  <si>
    <t>8-952-435-22-11;                       6-12-77;  9-67-93 Ел.Александр.</t>
  </si>
  <si>
    <t> Прием заказов (пластиковые окна)</t>
  </si>
  <si>
    <t>ул.Кирова, 21</t>
  </si>
  <si>
    <t>8(47241) 5-55-66; 8-952-435-22-11</t>
  </si>
  <si>
    <t>Салон кухни «Бачио»</t>
  </si>
  <si>
    <t>ул.Севастопольская, 2а (ЛИНИЯ)</t>
  </si>
  <si>
    <t>10-19, пер.13-14, в/суб,вскр</t>
  </si>
  <si>
    <t>Новик Елена Александровна</t>
  </si>
  <si>
    <t>8-961-175-00-75</t>
  </si>
  <si>
    <t>Цех по изготовлению мебельных фасадов</t>
  </si>
  <si>
    <t>ул.Южная,1а</t>
  </si>
  <si>
    <t>8-17, пер.12-13, в/суб,вскр</t>
  </si>
  <si>
    <t>Колосков Максим Владимирович</t>
  </si>
  <si>
    <t>8-904-536-76-09               </t>
  </si>
  <si>
    <t>Пункт по приему заказов (мебель на заказ) "МАХ Фасад"</t>
  </si>
  <si>
    <t>ул.Дзержинского, 70</t>
  </si>
  <si>
    <t>пн-пт 10-19, сб с 10-17, вс-вых пер 13-14</t>
  </si>
  <si>
    <t>8-904-536-76-09,                      8-951-141-10-10 оф.</t>
  </si>
  <si>
    <t>Приемный пункт "Верона"- ремонт кровли и изготовление мебели</t>
  </si>
  <si>
    <t>ул.Мира,20, офис 213/1</t>
  </si>
  <si>
    <t>9-18, пер.13-14, в/пн,вскр</t>
  </si>
  <si>
    <t>Седин Сергей Николаевич</t>
  </si>
  <si>
    <t>2-00-87,                                    8-908-786-05-06</t>
  </si>
  <si>
    <t>Салон «Арт-Дизайн»</t>
  </si>
  <si>
    <t>ул.Мира.20, офис 211</t>
  </si>
  <si>
    <t>9-30-18, пер.13-14, вых.; суб.,вскр</t>
  </si>
  <si>
    <t>Балашова Виктория Викторовна</t>
  </si>
  <si>
    <t>2-00-25,                              8-930-061-53-77;            8-905-172-00-87</t>
  </si>
  <si>
    <t>Салон "Графская кухня"</t>
  </si>
  <si>
    <t>ул.Агошкова,д.1</t>
  </si>
  <si>
    <t>с 10-18 без пер. и вых.</t>
  </si>
  <si>
    <t>Пчельникова Татьяна Алексеевна</t>
  </si>
  <si>
    <t>4-87-49</t>
  </si>
  <si>
    <t>63</t>
  </si>
  <si>
    <t>Химическая чистка и крашение, услуги прачечных</t>
  </si>
  <si>
    <t>Приемный пункт «Химчистка»</t>
  </si>
  <si>
    <t>ул. Севастопольская,2 «Б» </t>
  </si>
  <si>
    <t>с 12-00 до 17-30 без пер. и вых.</t>
  </si>
  <si>
    <t>ИП Коробов Сергей Николаевич</t>
  </si>
  <si>
    <t>8-904-098-59-95;                     8-908-789-93-26</t>
  </si>
  <si>
    <t>Приемный пункт "Лотос"</t>
  </si>
  <si>
    <t>ул. Севастопольская,101 А</t>
  </si>
  <si>
    <t>с 10-00 до 19-30 сб с 10-00 до 16-00</t>
  </si>
  <si>
    <t>ИП Коробов Егор Сергеевич</t>
  </si>
  <si>
    <t>8-910-328-02-14;            8-910-369-06-56</t>
  </si>
  <si>
    <t>ООО «ПромПлит» </t>
  </si>
  <si>
    <t>Южные Коробки</t>
  </si>
  <si>
    <t>9-18 Пер.13 -14 В/вос,пон</t>
  </si>
  <si>
    <t>Опря Виталий Валерьевич</t>
  </si>
  <si>
    <t>5-50-00, 9-60-85</t>
  </si>
  <si>
    <t>ООО «Ремотделстрой»</t>
  </si>
  <si>
    <t>ул.Комсомольская, 2а</t>
  </si>
  <si>
    <t>8-30-17-30, пер.12-30-13-30, в/суб,вскр</t>
  </si>
  <si>
    <t>Шарапонов Роман Васильевич</t>
  </si>
  <si>
    <t>7-68-19, 5-51-87</t>
  </si>
  <si>
    <t>Прием заказов на изготовление жалюзи «Жалюзи»</t>
  </si>
  <si>
    <t>ул.Пролетарская,5</t>
  </si>
  <si>
    <t>10-18 б/п. В/вос,пон</t>
  </si>
  <si>
    <t>Цысь Ольга Алексеевна</t>
  </si>
  <si>
    <t>8-920-556-83-81                         8-951-151-58-58</t>
  </si>
  <si>
    <t>Салон "Жалюзи"</t>
  </si>
  <si>
    <t>ул.Мира,20 оф. 215</t>
  </si>
  <si>
    <t>9.30-18.00 Вых: суб.воскр.</t>
  </si>
  <si>
    <t>Суров Евгений Васильевич</t>
  </si>
  <si>
    <t>8-951-135-18-23 Елена</t>
  </si>
  <si>
    <t>Мастерская натяжных потолков "Ультрамарин"</t>
  </si>
  <si>
    <t>ул.Пролетарская,1</t>
  </si>
  <si>
    <t>9-18, пер13-14,б/в</t>
  </si>
  <si>
    <t>Башкатов Николай Николаевич</t>
  </si>
  <si>
    <t>5-55-12</t>
  </si>
  <si>
    <t>Натяжные потолки «Интерьер»»</t>
  </si>
  <si>
    <t>8-910-360-10-65</t>
  </si>
  <si>
    <t>Приемный пункт по зказам на натяжные потолки</t>
  </si>
  <si>
    <t>ул.Мира, 20</t>
  </si>
  <si>
    <t>Бояков Сергей Александрович</t>
  </si>
  <si>
    <t>8-980-523-07-62</t>
  </si>
  <si>
    <t>В-Центр оценочных услуг</t>
  </si>
  <si>
    <t>ул.Лазарева,6</t>
  </si>
  <si>
    <t>9-18, б/п,б/в</t>
  </si>
  <si>
    <t>Ермаков Игорь Юрьев. 8-904-536-42-69</t>
  </si>
  <si>
    <t>2-06-46                                     8-904-087-23-77</t>
  </si>
  <si>
    <t>Приемный пункт "Мир Окон"</t>
  </si>
  <si>
    <t>9-17, пер13-14,б/в</t>
  </si>
  <si>
    <t>Тюпин Алексей Васильевич</t>
  </si>
  <si>
    <t>8-908-788-19-18</t>
  </si>
  <si>
    <t>Оконные технологии</t>
  </si>
  <si>
    <t>ул.Дзержинского,86</t>
  </si>
  <si>
    <t>с 9-18, вс.вых</t>
  </si>
  <si>
    <t>Шарик Наталья Николаевна</t>
  </si>
  <si>
    <t>8-950-710-72-25               7-01-00</t>
  </si>
  <si>
    <t>Мир окон и дверей</t>
  </si>
  <si>
    <t>8-951-152-30-01;              5-29-67</t>
  </si>
  <si>
    <t>74</t>
  </si>
  <si>
    <t>Пункт по ремонту автотранспорта «Автомиг»</t>
  </si>
  <si>
    <t>ул. Революционная , д.1</t>
  </si>
  <si>
    <t>8-20,б/п,в/пон</t>
  </si>
  <si>
    <t>Шелушинин Владимир Анатольевич</t>
  </si>
  <si>
    <t>8-910-736-00-65;                   4-55-81;                                     5-72-26 бух. Анна</t>
  </si>
  <si>
    <t>СТО "Троицкий кузнец"</t>
  </si>
  <si>
    <t>п.Троицкий, ул Заводская,3б</t>
  </si>
  <si>
    <t>8-20,пер. 12-00 -13-00,в/пон</t>
  </si>
  <si>
    <t>АО "Агронефтепродукт" дир.Матвиенко  Андрей Игоревич                8-919-434-93-33</t>
  </si>
  <si>
    <t>78880, 77440</t>
  </si>
  <si>
    <t>Техсервис «АвтоДом»</t>
  </si>
  <si>
    <t>р-н Хлебозавода, ул. Тюльпановая</t>
  </si>
  <si>
    <t>8-20,пер.13-14,б/в</t>
  </si>
  <si>
    <t>Круговых Кристина Сергеевна</t>
  </si>
  <si>
    <t>8-910-736-06-53                  8-920-579-12-64</t>
  </si>
  <si>
    <t>СТО  «Автомир»</t>
  </si>
  <si>
    <t>ул. Свердлова, 9</t>
  </si>
  <si>
    <t>8-19, б/п, б/в</t>
  </si>
  <si>
    <t>Маликова Наталья Юрьевна</t>
  </si>
  <si>
    <t>8-950-713-95-93</t>
  </si>
  <si>
    <t>Аверинский поворот</t>
  </si>
  <si>
    <t>8-19,б/п,б/в</t>
  </si>
  <si>
    <t>Бородин Владимир Николаевич</t>
  </si>
  <si>
    <t>8-960-630-51-12</t>
  </si>
  <si>
    <t>Пункт по ремонту автотранспорта</t>
  </si>
  <si>
    <t>м-н «Лукьяновка», ул.Курская, 12</t>
  </si>
  <si>
    <t>9-19,б/п,в/пн</t>
  </si>
  <si>
    <t>Андросов Николай Васильевич</t>
  </si>
  <si>
    <t>8(4725)22-57-67</t>
  </si>
  <si>
    <t>ГСК №9 блок № 3,16</t>
  </si>
  <si>
    <t>9-21,б/п,б/в</t>
  </si>
  <si>
    <t>Ушаков Максим Юрьевич</t>
  </si>
  <si>
    <t>8-920-200-99-15</t>
  </si>
  <si>
    <t>район ГСК №9 </t>
  </si>
  <si>
    <t>ул.Революционная, д.73</t>
  </si>
  <si>
    <t>Ашурков Дмитрий Леонидович</t>
  </si>
  <si>
    <t>8-908-786-55-58                          8-904-539-21-11</t>
  </si>
  <si>
    <t>с.Бобровы Дворы</t>
  </si>
  <si>
    <t>8-20, б/пер, б/вых.</t>
  </si>
  <si>
    <t>Устинов Алексей Валерьевич</t>
  </si>
  <si>
    <t>8-951-767-00-44</t>
  </si>
  <si>
    <t>312701040338 ликвидирован</t>
  </si>
  <si>
    <t>ул. Революционная, 73б </t>
  </si>
  <si>
    <t>8-19,пер12-13,в/вск</t>
  </si>
  <si>
    <t>Завьялов Алексей Владимирович (Владим.Мих. - отец) 8-906-604-50-00</t>
  </si>
  <si>
    <t>8-950-716-14-74              9-63-59,                                  8-904-096-85-50</t>
  </si>
  <si>
    <t>СТО </t>
  </si>
  <si>
    <t>ул. Преображенская 5</t>
  </si>
  <si>
    <t>8-20,б/п,б/в</t>
  </si>
  <si>
    <t>Ковалев Алексей Николаевич</t>
  </si>
  <si>
    <t>4-22-62,                               8-906-607-05-00</t>
  </si>
  <si>
    <t>с.Скородное, ул.1 Мая,</t>
  </si>
  <si>
    <t>9-18,б/п,б/в</t>
  </si>
  <si>
    <t>Бежин Андрей Владимирович</t>
  </si>
  <si>
    <t>8-960-630-41-68</t>
  </si>
  <si>
    <t>с.Скородное, ул.1 Мая, 1а</t>
  </si>
  <si>
    <t>9-18,б/п, в.-воск.</t>
  </si>
  <si>
    <t>Арынов Сергей Александрович</t>
  </si>
  <si>
    <t>8-904-095-20-29;                    8-920-579-99-40</t>
  </si>
  <si>
    <t>Автосервис "Автодом"</t>
  </si>
  <si>
    <t>312730796672 ликвидирован</t>
  </si>
  <si>
    <t>ул.Воронежское шоссе,1</t>
  </si>
  <si>
    <t>Деев Алексей Юрьевич</t>
  </si>
  <si>
    <t>8-961-170-77-70</t>
  </si>
  <si>
    <t>ул.Горноспасателей,5</t>
  </si>
  <si>
    <t>9-19,б/п,в/вск</t>
  </si>
  <si>
    <t>Волков Александр Николаевич</t>
  </si>
  <si>
    <t>8-908-780-98-00                    8-908-783-77-77</t>
  </si>
  <si>
    <t>ул.Добролюбова,23</t>
  </si>
  <si>
    <t>Бурлаков Евгений Анатольевич</t>
  </si>
  <si>
    <t>8-951-144-22-00</t>
  </si>
  <si>
    <t>с.Теплый Колодезь</t>
  </si>
  <si>
    <t>Максимов Дмитрий Александрович</t>
  </si>
  <si>
    <t>8-908-788-22-21</t>
  </si>
  <si>
    <t>Попков Евгений Александрович</t>
  </si>
  <si>
    <t>8-919-436-96-68</t>
  </si>
  <si>
    <t>Детейлинг центр - тонировка автомобилей</t>
  </si>
  <si>
    <t>ул.Преображенская,                          ГСК-11, блок 3, 102Д</t>
  </si>
  <si>
    <t>9-30-21-00,б/п</t>
  </si>
  <si>
    <t>Семенова Валентина Федоровна (Андрей Николаевич сын)</t>
  </si>
  <si>
    <t>8-909-202-62-44</t>
  </si>
  <si>
    <t>Промышленная зона, Южные Коробки, ул.Транспортая,6г</t>
  </si>
  <si>
    <t>Коростелев Александр Владимирович</t>
  </si>
  <si>
    <t>9-63-16</t>
  </si>
  <si>
    <t>Автосервис "ТАХI"</t>
  </si>
  <si>
    <t>ул.Революционная, д.73б</t>
  </si>
  <si>
    <t>Палкин Виталий Владимирович</t>
  </si>
  <si>
    <t> 8-961-174-17-55</t>
  </si>
  <si>
    <t>Мойка самообслуживания</t>
  </si>
  <si>
    <t>ул.Революционная</t>
  </si>
  <si>
    <t>8-18,б/п,в/пн</t>
  </si>
  <si>
    <t>ИП Бирюков Денис Иванович</t>
  </si>
  <si>
    <t>7-67-99,                                   8-919-283-93-50</t>
  </si>
  <si>
    <t>Автомойка, шиномонтаж "5 звезд"</t>
  </si>
  <si>
    <t>ул. Алисова,6</t>
  </si>
  <si>
    <t>Кирдеева Татьяна Анатольевна</t>
  </si>
  <si>
    <t>8-905-678-60-11;                    8-920-576-11-22</t>
  </si>
  <si>
    <t>Автомойка, шиномонтаж</t>
  </si>
  <si>
    <t>ул. Белгородская,           д.469</t>
  </si>
  <si>
    <t>Кретов Алексей Сергеевич</t>
  </si>
  <si>
    <t>8-906-603-33-66                                    </t>
  </si>
  <si>
    <t>СТО, Автомойка</t>
  </si>
  <si>
    <t>с.Скородное, ул.Каштановая,24б</t>
  </si>
  <si>
    <t>9-20,б/п,б/в</t>
  </si>
  <si>
    <t>Поташкин Виктор Геннадьевич</t>
  </si>
  <si>
    <t>8-951-753-08-50;               8-961-170-03-31 t.potashkina@yandex.  ru</t>
  </si>
  <si>
    <t>Автомойка самообслуживания "Моечка"</t>
  </si>
  <si>
    <t>312301244030 ликвидирован</t>
  </si>
  <si>
    <t>ул.Космонавтов,10</t>
  </si>
  <si>
    <t>Землянский Юрий Михайлович</t>
  </si>
  <si>
    <t>8-910-763-04-84</t>
  </si>
  <si>
    <t>Автокомплекс "Аквариум"</t>
  </si>
  <si>
    <t>ул. Преображенская (Свердлова,7)</t>
  </si>
  <si>
    <t>8-22,б/п,б/в</t>
  </si>
  <si>
    <t>Дещеня Никита Александрович</t>
  </si>
  <si>
    <t>8-904-099-23-10</t>
  </si>
  <si>
    <t>Справка 30561569</t>
  </si>
  <si>
    <t>ГСК №9, блок 2, гараж №10</t>
  </si>
  <si>
    <t>Лопанов Александр Иванович (самозанятый)</t>
  </si>
  <si>
    <t>8-951-132-20-91</t>
  </si>
  <si>
    <t>ул.Преображенская, врайоне АЗС "Осколнефтеснаб"</t>
  </si>
  <si>
    <t>СТО "Мото31"</t>
  </si>
  <si>
    <t>ул.Раевского,6</t>
  </si>
  <si>
    <t>8-18, б/п, б/в</t>
  </si>
  <si>
    <t>Уколов Николай Игоревич</t>
  </si>
  <si>
    <t>8-951-155-97-09</t>
  </si>
  <si>
    <t>Фотосалон</t>
  </si>
  <si>
    <t>10-18,б/п,б/в</t>
  </si>
  <si>
    <t>Лазебный Александр Павлович</t>
  </si>
  <si>
    <t>8-909-206-39-99</t>
  </si>
  <si>
    <t>ООО «Рилс» фотосалон</t>
  </si>
  <si>
    <t>ул. Кирова, д.44а</t>
  </si>
  <si>
    <t>8-20 б/п,б/в</t>
  </si>
  <si>
    <t>Роенко Владимир Николаевич</t>
  </si>
  <si>
    <t>Елена Юрьевна                         8-952-437- 73-25                                   8-906-565-44-11;               84725-28-84-50;               8-951-135-66-45  Ирина (юрист)</t>
  </si>
  <si>
    <t>Фотосалон "ProФото"</t>
  </si>
  <si>
    <t>ул.Севастопольская, д.103, пом.3</t>
  </si>
  <si>
    <t>вт.-суб.: 10-19, пер.: 13-14,                вскр.: 10-15,            вых.: понед.</t>
  </si>
  <si>
    <t>Захарченко Ольга Николаевна</t>
  </si>
  <si>
    <t>8-951-146-58-59</t>
  </si>
  <si>
    <t>Фотосалон «Русское Фото»</t>
  </si>
  <si>
    <t>ул. Дзержинского, 92/23</t>
  </si>
  <si>
    <t>10-19,пер13-14,б/в</t>
  </si>
  <si>
    <t>Карачевцева Елена Анатольевна</t>
  </si>
  <si>
    <t>2-45-72,                                     8-919-280-38-83</t>
  </si>
  <si>
    <t>Центр компьютерных услуг «Пиксель»</t>
  </si>
  <si>
    <t>ул. Кирова, 37 (Остановка 9 января)</t>
  </si>
  <si>
    <t>10-21,п14-15,в/вскр</t>
  </si>
  <si>
    <t>Пустоселова Софья Владимировна</t>
  </si>
  <si>
    <t>8-904-088-42-66</t>
  </si>
  <si>
    <t>«ТринитиПринт»</t>
  </si>
  <si>
    <t>ул.Кирова,54</t>
  </si>
  <si>
    <t>9-18,пер.13-14, в/,вскр</t>
  </si>
  <si>
    <t>Бурцев Юрий Михайлович</t>
  </si>
  <si>
    <t>8-904-538-10-98                   2-52-85,                               8-915-579-91-44</t>
  </si>
  <si>
    <t>Салон компьютерных работ</t>
  </si>
  <si>
    <t>ул.Народная,8</t>
  </si>
  <si>
    <t>9-18,пер.13-14, в/вск</t>
  </si>
  <si>
    <t>Емельянова Наталья Анатольевна</t>
  </si>
  <si>
    <t>8-908-782-53-37</t>
  </si>
  <si>
    <t>Салон оперативной полиграфии</t>
  </si>
  <si>
    <t>ул.Комсомольская,24</t>
  </si>
  <si>
    <t>пн-пт с 9 до 17  СБ-ВС - выходной</t>
  </si>
  <si>
    <t>ИП Морозова Ольга Викторовна</t>
  </si>
  <si>
    <t>8-951-154-25-00</t>
  </si>
  <si>
    <t>Компьютерные центр (услуги) "Just Arena"</t>
  </si>
  <si>
    <t>ул. Преображенская, д.4в</t>
  </si>
  <si>
    <t>Топоров Артем Александрович</t>
  </si>
  <si>
    <t>8-950-718-34-12 - Артем Александрович</t>
  </si>
  <si>
    <t>Фотосалон "Фото_Смайл"</t>
  </si>
  <si>
    <t>Самозанятая</t>
  </si>
  <si>
    <t>ул.Комсомольская, д.33</t>
  </si>
  <si>
    <t>пн-пт с 10-00 до 20-00</t>
  </si>
  <si>
    <t>Рябо-Неделя Марина Александровна</t>
  </si>
  <si>
    <t>Компьютерный клуб (услуги) "Цитадель"</t>
  </si>
  <si>
    <t>ул. Севастопольская, д.57а</t>
  </si>
  <si>
    <t>Поляков Виктор Евгеньевич</t>
  </si>
  <si>
    <t>8-919-532-18-91 - Виктор Евгеньевич</t>
  </si>
  <si>
    <t>Компьютерные услуги, ремонт ПК HOME</t>
  </si>
  <si>
    <t>​Ул.Лазарева, 24/1</t>
  </si>
  <si>
    <t>Сидоров Иван                 8-909-784-04-42 раб.8-951-157-17-15</t>
  </si>
  <si>
    <t>8-951-157-17-15</t>
  </si>
  <si>
    <t>МБУ «ДС "Кристалл" (Бани) </t>
  </si>
  <si>
    <t>ул. Дзержинсого, 97</t>
  </si>
  <si>
    <t>13-20-30, б/п, санит.  день - понед.,                   вых. дни: вт., среда</t>
  </si>
  <si>
    <t>Рыжков Николай Николаевич                        </t>
  </si>
  <si>
    <t>Нач. бани Суханова Наталья Сергеевна                   8-903-642-49-90</t>
  </si>
  <si>
    <t>Банно-оздоровительный комплекс «Уют»</t>
  </si>
  <si>
    <t>с.Б.Дворы</t>
  </si>
  <si>
    <t>круглосуточно, б/п, б/в</t>
  </si>
  <si>
    <t>Еськова Нина Николаевна</t>
  </si>
  <si>
    <t>6-62-55,                                      6-63-00</t>
  </si>
  <si>
    <t>ООО "Старая Крепость" баня "Банные усадьбы Белогорья"</t>
  </si>
  <si>
    <t>п.Троицкий, ул. Парковая,7А</t>
  </si>
  <si>
    <t>8-950-710-49-02 Воронина Елена Петровна</t>
  </si>
  <si>
    <t>ООО "НИКСА" банный комплекс "Старая крепость"</t>
  </si>
  <si>
    <t>ул.Белгородская, д.469б</t>
  </si>
  <si>
    <t> 12-00 до 01-00;б/п, б/в</t>
  </si>
  <si>
    <t>Воскобойников Олег Павлович</t>
  </si>
  <si>
    <t> 8-920-557-7799</t>
  </si>
  <si>
    <t>м-н Северный, д.168</t>
  </si>
  <si>
    <t>10-23, б/п, б/в</t>
  </si>
  <si>
    <t>Константинов Сергей Анатольевич                    (самозанятый)</t>
  </si>
  <si>
    <t>8-951-159-88-66</t>
  </si>
  <si>
    <t>Гостевой дом «Изба Берендея»</t>
  </si>
  <si>
    <t>с.Тёплый Колодезь, ул.Садовая,18-2</t>
  </si>
  <si>
    <t>14-23, б/п, б/в</t>
  </si>
  <si>
    <t>ИП Завьялова Наталья Владимировна</t>
  </si>
  <si>
    <t>8-904-093-04-28</t>
  </si>
  <si>
    <t>Гостиный дом «Салтыково»</t>
  </si>
  <si>
    <t>ул.Светлая, д.45</t>
  </si>
  <si>
    <t>Фомичев Евгений Михайлович Радченко Алла Александровна</t>
  </si>
  <si>
    <t>8-960-639-22-22</t>
  </si>
  <si>
    <t>Парикмахерская «Локон»</t>
  </si>
  <si>
    <t>ул. Комсомольская, 24</t>
  </si>
  <si>
    <t>9-19,б/п,б/в</t>
  </si>
  <si>
    <t>Морозова Ольга Семеновна</t>
  </si>
  <si>
    <t>7-64-85,                                     8-952-436-37-95</t>
  </si>
  <si>
    <t>ул. Горького,4</t>
  </si>
  <si>
    <t>8,30-16,б/п,в/пн</t>
  </si>
  <si>
    <t>Некрасова Елена Павловна,    Сидунова Ольга Юрьевна, Загубная Екатерина Ивановна, Бабаева Елена Николаевна, Олейник Галина Александровна</t>
  </si>
  <si>
    <t>7-59-11,                              8-908-787-03-78,                   8-904-089-90-66,                  8-961-171-27-22,                 8-952-423-30-78,             8-951-149-19-83</t>
  </si>
  <si>
    <t>Парикмахерская "Престиж"</t>
  </si>
  <si>
    <t>Самозанятая №584643005</t>
  </si>
  <si>
    <t>ул. Космонавтов,5</t>
  </si>
  <si>
    <t>Бежина Наталья Николаевна; Корнеева Нат Бор Шишкина Татьяна Ивановна 8-950-715-79-73</t>
  </si>
  <si>
    <t>8-904-536-69-69;                         8-920-557-36-83</t>
  </si>
  <si>
    <t>Парикмахерская                   ООО "Фантазия"</t>
  </si>
  <si>
    <t>ул. Кирова, д.34</t>
  </si>
  <si>
    <t>пон.-пятн. 9-18,                     суб,воск с 9-15,           б/п, б/вых.</t>
  </si>
  <si>
    <t>Прасолова Елена Викторовна</t>
  </si>
  <si>
    <t>8-952-438-33-11               2-28-56;                                    8-903-884-84-32;                   8-951-157-71-44-гл.бух. Наталья Алексеевна Арнаутова В.И. 8-915-571-79-00</t>
  </si>
  <si>
    <t>Парикмахерская  «Диана»</t>
  </si>
  <si>
    <t>ул. Народная,8</t>
  </si>
  <si>
    <t>10-18,б/п,в/суб,вск</t>
  </si>
  <si>
    <t>Устинова Любовь Яковлевна</t>
  </si>
  <si>
    <t>8-920-207-0471,                            8-951-149-2063</t>
  </si>
  <si>
    <t>Парикмахерская  «Николь»</t>
  </si>
  <si>
    <t>ул. Севастопольская,2</t>
  </si>
  <si>
    <t>Головий Татьяна Николаевна</t>
  </si>
  <si>
    <t>4-78-84, Нина Григ. 8-951-149-27-41</t>
  </si>
  <si>
    <t>Студия красоты "Образ"</t>
  </si>
  <si>
    <t>312771834045 лтквидирован</t>
  </si>
  <si>
    <t>ул. Кирова,40</t>
  </si>
  <si>
    <t>10-19, сб. 9-15 вс. вых</t>
  </si>
  <si>
    <t>ИП Прасолова Людмила Эдуардовна</t>
  </si>
  <si>
    <t>8-909-207-51-97</t>
  </si>
  <si>
    <t>Парикмахерская  «Элегант»</t>
  </si>
  <si>
    <t>пос.Троицкий</t>
  </si>
  <si>
    <t>9-18,б/п,в/пн</t>
  </si>
  <si>
    <t>Шестакова Светлана  Александровна</t>
  </si>
  <si>
    <t>8-951-152-88-74</t>
  </si>
  <si>
    <t>Парикмахерская  «Очаровашка»</t>
  </si>
  <si>
    <t>пос.Троицкий, ул. Молодежная, 3</t>
  </si>
  <si>
    <t>Хмеляева Валентина Николаевна</t>
  </si>
  <si>
    <t>8-952-432-91-27</t>
  </si>
  <si>
    <t>Парикмахерская «Версаль»</t>
  </si>
  <si>
    <t>ул.Раевского,21</t>
  </si>
  <si>
    <t>9-19,б/п, в/вск</t>
  </si>
  <si>
    <t>Филатова Екатерина Михайловна, Атаманчук Л.А, Бачкалова Н.В., Сапрыкина И.Ю., Сухорукова Л.И., Рыжакова О.И., Судакова И.Н., Мустафаева Л.В.</t>
  </si>
  <si>
    <t>8-910-221-39-66 Филатова оксана; 8-950-711-94-09 Рыжкова Оксана; 7-24-83, 8-951-139-96-76 Судакова Татьяна Семеновна</t>
  </si>
  <si>
    <t>Парикмахерская «Элис»</t>
  </si>
  <si>
    <t>ул.Дзержинского, 90</t>
  </si>
  <si>
    <t>10-20,б/п, б/в</t>
  </si>
  <si>
    <t>Голубятникова Светлана Николаевна</t>
  </si>
  <si>
    <t>8-951-130-84-68</t>
  </si>
  <si>
    <t>Посольство красоты"Этуаль"                       (парикмахерская, салон красоты)</t>
  </si>
  <si>
    <t>ул.Кирова,44а                         (Дом Быта)</t>
  </si>
  <si>
    <t>8-20,б/п, в/вск</t>
  </si>
  <si>
    <t>Богачева Анна Николаевна</t>
  </si>
  <si>
    <t>2-41-07,                                    8-920-207-18-86</t>
  </si>
  <si>
    <t>Парикмахерская  «Елена »</t>
  </si>
  <si>
    <t>ул.Народная, 2</t>
  </si>
  <si>
    <t>9-18,б/п, в/вск</t>
  </si>
  <si>
    <t>Сафонова Инесса Ивановна</t>
  </si>
  <si>
    <t>4-40-38,                                 8-908-789-00-88</t>
  </si>
  <si>
    <t>Парикмахерская  «Александра»</t>
  </si>
  <si>
    <t>ул.Народная, 2а</t>
  </si>
  <si>
    <t>10-18,пер 13-14, в/вск</t>
  </si>
  <si>
    <t>Тиганова Галина Геннадьевна</t>
  </si>
  <si>
    <t>8-951-157-84-83</t>
  </si>
  <si>
    <t>Парикмахерская «Лия»</t>
  </si>
  <si>
    <t>ул. Лазарева, 14</t>
  </si>
  <si>
    <t>9-20,б/п, б/в</t>
  </si>
  <si>
    <t>Змиевская Светлана Николаевна</t>
  </si>
  <si>
    <t>8-910-364-83-59         </t>
  </si>
  <si>
    <t>Центр красоты «Имидж»</t>
  </si>
  <si>
    <t>ул. Королева,3а</t>
  </si>
  <si>
    <t>9-21,б/п, в/вск</t>
  </si>
  <si>
    <t>Радченко Инна Федоровна</t>
  </si>
  <si>
    <t>4-41-66                            </t>
  </si>
  <si>
    <t>Парикмахерская «Скарлетт»</t>
  </si>
  <si>
    <t>ИП Варнашов Алексанлр Владимирович</t>
  </si>
  <si>
    <t>4-81-62                                       8-915-561-15-62</t>
  </si>
  <si>
    <t>Парикмахерская «Сальвадор Дали» </t>
  </si>
  <si>
    <t>ул.Комсомольская, 39</t>
  </si>
  <si>
    <t>Волкова Ирина Анатольевна</t>
  </si>
  <si>
    <t>8-951-767-58-69</t>
  </si>
  <si>
    <t>Парикмахерская «Новый стиль»</t>
  </si>
  <si>
    <t>ул.Кирова, 43«В»</t>
  </si>
  <si>
    <t>9-20,пер 13-14, в/вск</t>
  </si>
  <si>
    <t>Маликова Наталья Александровна</t>
  </si>
  <si>
    <t>2-50-20                                     8-905-670-21-21</t>
  </si>
  <si>
    <t>Парикмахерская «Бани»</t>
  </si>
  <si>
    <t>ул. Дзержинского,97</t>
  </si>
  <si>
    <t>ИП Чекоданова В.А.; ИП Пожидаева Л.Н.; Ип Мельник Т.В.</t>
  </si>
  <si>
    <t>4-39-11-Нат Серг.;                             8-915-522-15-09 -Ирина Анатольевна                         </t>
  </si>
  <si>
    <t>Косметический салон «Бани»</t>
  </si>
  <si>
    <t>ул. Дзержинского, 97</t>
  </si>
  <si>
    <t>8-18,б/п, б/в</t>
  </si>
  <si>
    <t>Маникюрный салон «Бани»</t>
  </si>
  <si>
    <t>Сергеева Татьяна Сергеевна</t>
  </si>
  <si>
    <t>Парикмахерская «Долорес»</t>
  </si>
  <si>
    <t>ул.Преображенская, 4б</t>
  </si>
  <si>
    <t>8-20,с/в 8-18</t>
  </si>
  <si>
    <t>Демина Ольга Александровна</t>
  </si>
  <si>
    <t>8-908-785-32-40</t>
  </si>
  <si>
    <t>Академия красоты  "Диамонд"</t>
  </si>
  <si>
    <t>ул. Севастопольская,103</t>
  </si>
  <si>
    <t>9-20, б/п, б/в</t>
  </si>
  <si>
    <t>Андриенко Наталья Викторовна</t>
  </si>
  <si>
    <t>4-74-41,                              8-904-095-47-46</t>
  </si>
  <si>
    <t>с. Никаноровка</t>
  </si>
  <si>
    <t>9-18,п 12-14, в/вск</t>
  </si>
  <si>
    <t>Полякова Ольга Николаевна</t>
  </si>
  <si>
    <t>8-920-561-95-19</t>
  </si>
  <si>
    <t>312707176712 ликвидирован</t>
  </si>
  <si>
    <t>с. Скородное</t>
  </si>
  <si>
    <t>9-16,б/п, б/в</t>
  </si>
  <si>
    <t>Зайцева Венера Равильевна</t>
  </si>
  <si>
    <t>8-904-097-91-04;                          8-909-209-60-66;                   6-79-62</t>
  </si>
  <si>
    <t>Парикмахерская "Виола"</t>
  </si>
  <si>
    <t>с. Скородное, район почты</t>
  </si>
  <si>
    <t>10-16,б/п, вых.вск</t>
  </si>
  <si>
    <t>Перекрестова Лариса Ивановна</t>
  </si>
  <si>
    <t>8-951-145-33-48</t>
  </si>
  <si>
    <t>Салон красоты "Леди студия"</t>
  </si>
  <si>
    <t>ул. Королева, 12</t>
  </si>
  <si>
    <t>10-18, б/п,б/в</t>
  </si>
  <si>
    <t>Иванникова Наталья Евгеньевна</t>
  </si>
  <si>
    <t>8-903-886-89-79</t>
  </si>
  <si>
    <t>Салон красоты "Family Lab"</t>
  </si>
  <si>
    <t>ул. 2-я Академическая, д.30</t>
  </si>
  <si>
    <t>9-20, б/п,б/д</t>
  </si>
  <si>
    <t>ИП Сонова Татьяна Олеговна</t>
  </si>
  <si>
    <t>8-919-432-32-22</t>
  </si>
  <si>
    <t>Парикмахерская «Лебедь»</t>
  </si>
  <si>
    <t>ул. Мира,8</t>
  </si>
  <si>
    <t>9-18,б/п, б/в</t>
  </si>
  <si>
    <t>Лагутина Светлана Александровна</t>
  </si>
  <si>
    <t>8-910-322-34-22</t>
  </si>
  <si>
    <t>Парикмахерская «Элит»</t>
  </si>
  <si>
    <t>ул. Фрунзе,4</t>
  </si>
  <si>
    <t>Сепханян Рузанна Жораевна</t>
  </si>
  <si>
    <t>71314,                                           8-920-553-9261</t>
  </si>
  <si>
    <t>Парикмахерская "Ягуар"</t>
  </si>
  <si>
    <t>ул. Раевского,6</t>
  </si>
  <si>
    <t>8-20,б/п, б/в</t>
  </si>
  <si>
    <t>Ченцова Лариса Ивановна</t>
  </si>
  <si>
    <t>8-929-004-82-30</t>
  </si>
  <si>
    <t>Парикмахерская «Майя»</t>
  </si>
  <si>
    <t>ул. Космонавтов,17</t>
  </si>
  <si>
    <t>9-21,б/п, б/в</t>
  </si>
  <si>
    <t>Воронина Любовь Александровна</t>
  </si>
  <si>
    <t>4-19-57</t>
  </si>
  <si>
    <t>Парикмахерская «Мира»</t>
  </si>
  <si>
    <t>ул. Фрунзе,7</t>
  </si>
  <si>
    <t>Морозов Сергей Иванович</t>
  </si>
  <si>
    <t>2-14-71;                                 8-952-429-81-08</t>
  </si>
  <si>
    <t>651700037750 ликвидировано</t>
  </si>
  <si>
    <t>ул. Белгородская, 119а</t>
  </si>
  <si>
    <t>10-17,б/п,в/вскр</t>
  </si>
  <si>
    <t>Долгих Людмила Александровна</t>
  </si>
  <si>
    <t>2-34-46 дом</t>
  </si>
  <si>
    <t>Парикмахерская «Арткаре»</t>
  </si>
  <si>
    <t>ул. Народная,10</t>
  </si>
  <si>
    <t>пн-пт с 9-20, сб 9-18, вс с 9-16</t>
  </si>
  <si>
    <t>Комардина Любовь Сергеевна</t>
  </si>
  <si>
    <t>8-951-764-44-56</t>
  </si>
  <si>
    <t>Самозанятый               №29732299                        ИНН                              № 312700411364</t>
  </si>
  <si>
    <t>С.Бобровы Дворы</t>
  </si>
  <si>
    <t>10-19, б/п,б/в</t>
  </si>
  <si>
    <t>Патрикеева Жанна Викторовна</t>
  </si>
  <si>
    <t>6-63-50;                                   8-919-431-96-56</t>
  </si>
  <si>
    <t>Парикмахерская  «Марго»</t>
  </si>
  <si>
    <t>ул. Фрунзе,19</t>
  </si>
  <si>
    <t>пн-пт с 9-19, сб 10-18, вс 9-17, пн вых</t>
  </si>
  <si>
    <t>Грицаева Яна Николаевна ; Антонова Елена Викторовна</t>
  </si>
  <si>
    <t>2-56-96,                            8-950-714-81-77,                      8-904-539-98-04</t>
  </si>
  <si>
    <t>Парикмахерская «Фея»</t>
  </si>
  <si>
    <t>ул. Лазарева,12</t>
  </si>
  <si>
    <t>9-21, б/п,в/пн</t>
  </si>
  <si>
    <t>Кузьмич Людмила Никитична</t>
  </si>
  <si>
    <t>8-905-170-84-09,                  4-46-51 дом</t>
  </si>
  <si>
    <t>Парикмахерская «Стайлинг»</t>
  </si>
  <si>
    <t>ул.Севастопольская,101, ТЦ  «Атриум»</t>
  </si>
  <si>
    <t>10-20, б/п,б/в</t>
  </si>
  <si>
    <t>Ананьевская Виктория Викторовна</t>
  </si>
  <si>
    <t>8-904-098-29-46</t>
  </si>
  <si>
    <t>Парикмахерская "Дива"</t>
  </si>
  <si>
    <t>ул.Чайковского,14</t>
  </si>
  <si>
    <t>9-19, б/п,в/пн</t>
  </si>
  <si>
    <t>Прокудина Елена Александровна</t>
  </si>
  <si>
    <t>8-915-522-99-22</t>
  </si>
  <si>
    <t>Салон красоты «MATRIX»                                ООО "Дева"</t>
  </si>
  <si>
    <t>ул.Дзержинского 115б</t>
  </si>
  <si>
    <t>9-20, б/п,б/в</t>
  </si>
  <si>
    <t>Сапрыкина Екатерина Анатольевна</t>
  </si>
  <si>
    <t>8-952-421-11-01 (администратор) -              8-910-228-79-61                                         Сапрыкин Дмитрий Владимирович (муж) 8-910-737-91-79                         </t>
  </si>
  <si>
    <t>Парикмахерская "Мар Лен"</t>
  </si>
  <si>
    <t>11-19, б/п,б/в</t>
  </si>
  <si>
    <t>Зиновьева Марина Сергеевна</t>
  </si>
  <si>
    <t>8-951-763-36-95</t>
  </si>
  <si>
    <t>Спа-салон «Оазис»</t>
  </si>
  <si>
    <t>8-20, б/п,в/пн</t>
  </si>
  <si>
    <t>Часовских Марина Юрьевна</t>
  </si>
  <si>
    <t>2-61-48;                                  8-919-434-28-00</t>
  </si>
  <si>
    <t>Парикмахерская "Расческа"</t>
  </si>
  <si>
    <t>ТЦ "Европа" ул.Космонавтов,14</t>
  </si>
  <si>
    <t>Бежина Ирина Александровна</t>
  </si>
  <si>
    <t>8-950-714-03-62;                           8-920-598-97-98</t>
  </si>
  <si>
    <t>Парикмахерская "Beauty Bar"</t>
  </si>
  <si>
    <t>9-20, б/п,в/пн</t>
  </si>
  <si>
    <t>Омельченко Оксана Олеговна; Темникова Наталья Михайловна</t>
  </si>
  <si>
    <t>8-920-599-70-07; 8-920-552-79-57 Темникова Н.М.</t>
  </si>
  <si>
    <t>Студия красоты "Фрида"</t>
  </si>
  <si>
    <t>ул. Королева, 26</t>
  </si>
  <si>
    <t>Машкова Марина Викторовна</t>
  </si>
  <si>
    <t>8-951-131-45-75                     8-919-280-42-21</t>
  </si>
  <si>
    <t>Солон Красоты "Эгоистка"</t>
  </si>
  <si>
    <t>ул. Королева, 16</t>
  </si>
  <si>
    <t>10-20, б/п,в/вск</t>
  </si>
  <si>
    <t>Лихачева Наталья Виталевна</t>
  </si>
  <si>
    <t>8-951-153-73-34</t>
  </si>
  <si>
    <t>Студия маникюра "Magnetic"</t>
  </si>
  <si>
    <t>ул.Дзержинского,                 115д-1</t>
  </si>
  <si>
    <t>Доронина Елена Анатольевна</t>
  </si>
  <si>
    <t>8-951-148-60-77</t>
  </si>
  <si>
    <t>Студия ногтевого дизайна "Глянец"</t>
  </si>
  <si>
    <t>ул.Мира,20 ТЦ "Трест"</t>
  </si>
  <si>
    <t>9-21 ежедневно по предврительной записи</t>
  </si>
  <si>
    <t>Башкатова   Ольга Ивановна</t>
  </si>
  <si>
    <t>8-908-782-71-99</t>
  </si>
  <si>
    <t>Парикмахерская "ШИК@ЛАД"</t>
  </si>
  <si>
    <t>самозанятая №5879582</t>
  </si>
  <si>
    <t>мкр.Горняк,4</t>
  </si>
  <si>
    <t>Дорошева Наталья Ивановна; самозанятая Домарева Надежда Александр.</t>
  </si>
  <si>
    <t>8-908-788-71-74;             8-908-784-98-15</t>
  </si>
  <si>
    <t>Салон "Тайского массажа"ТАЙ СПА"</t>
  </si>
  <si>
    <t>ул.Мира,2</t>
  </si>
  <si>
    <t>Бредихин Александр Владимирович</t>
  </si>
  <si>
    <t>2-16-10, 8-910-320-54-05, Зимина Екатерина Юрьевна 89192841785, бухгалтер Татьяна              8-952-421-20-35</t>
  </si>
  <si>
    <t>Парикмахерская "Адель"</t>
  </si>
  <si>
    <t>ул.Севастопольская,57 А</t>
  </si>
  <si>
    <t>9-30-19-00, б/п,б/в</t>
  </si>
  <si>
    <t>Шокова Ольга Владимировна</t>
  </si>
  <si>
    <t>8-950-719-82-61,              8-950-718-07-87</t>
  </si>
  <si>
    <t>Студия красоты "Натель"</t>
  </si>
  <si>
    <t>ул.Севастопольская,109</t>
  </si>
  <si>
    <t>Азарова Надежда Владимировна</t>
  </si>
  <si>
    <t>8-920-597-99-00</t>
  </si>
  <si>
    <t>Кабинет шугаринга</t>
  </si>
  <si>
    <t>312707347728 ликвидирован</t>
  </si>
  <si>
    <t>ул.Мира,20, офис 502</t>
  </si>
  <si>
    <t>9-18, пер. с 13 до 14 час., б/в</t>
  </si>
  <si>
    <t>Мигунова Яна Николаевна</t>
  </si>
  <si>
    <t>8-920-574-05-74</t>
  </si>
  <si>
    <t>Индустрия красоты "Caramel" ( коррекция, окрашивание бровей)</t>
  </si>
  <si>
    <t>ул.Кирова, 41, оф. 305</t>
  </si>
  <si>
    <t>Медведева Елена Николаевна                              8-904-092-77-04  </t>
  </si>
  <si>
    <t>8-904-092-77-04  </t>
  </si>
  <si>
    <t>Парикмахерская "Стилист"</t>
  </si>
  <si>
    <t>ул.Демократическая,4</t>
  </si>
  <si>
    <t>10-18, б/п,в/вск</t>
  </si>
  <si>
    <t>   Монакова Анна Ивановна</t>
  </si>
  <si>
    <t> 8-904-094-80-60  monakovaanny@yandex.ru</t>
  </si>
  <si>
    <t>312700191239 ликвидирован</t>
  </si>
  <si>
    <t>ул.Агошкова,6</t>
  </si>
  <si>
    <t>по предварительной записи клиентов</t>
  </si>
  <si>
    <t>Голубятникова Светлана Николаевна, Жданова Ирина Викторовна</t>
  </si>
  <si>
    <t>8-905-170-62-44;                 8-904-095-88-18</t>
  </si>
  <si>
    <t>Центр подологии и эстетики</t>
  </si>
  <si>
    <t>ул.Кирова, 41 (бывш. Сбербанк)</t>
  </si>
  <si>
    <t>9-21, б/п, в/в</t>
  </si>
  <si>
    <t>Уколова Ольга Николаевна</t>
  </si>
  <si>
    <t>8-950-711-65-18</t>
  </si>
  <si>
    <t>Кабинет депиляции в парикмахерской "Epil_gubkin"</t>
  </si>
  <si>
    <t>Самозанятый              № 624208</t>
  </si>
  <si>
    <t>ул.Дзержинского,115Д</t>
  </si>
  <si>
    <t>Прасолова Екатерина Сергеевна</t>
  </si>
  <si>
    <t>8-920-562-09-92</t>
  </si>
  <si>
    <t>Кабинет "Эстетика"</t>
  </si>
  <si>
    <t>ул.Мира,15</t>
  </si>
  <si>
    <t>Адамчук Алеся Сергеевна</t>
  </si>
  <si>
    <t>8-920-580-12-11</t>
  </si>
  <si>
    <t>Студия визажа</t>
  </si>
  <si>
    <t> Коломенская Лидия Анатольевна - L-Lapteva@bk.ru</t>
  </si>
  <si>
    <t>8-904-084-33-88</t>
  </si>
  <si>
    <t>Студия красоты "Мата Хари"</t>
  </si>
  <si>
    <t>ул.Лазарева,22</t>
  </si>
  <si>
    <t>Ищук Алена Андреевна; Курганская Татьяна</t>
  </si>
  <si>
    <t>8-951-147-29-39;                        8-904-536-29-69</t>
  </si>
  <si>
    <t>Парикмахерская "Виктория"</t>
  </si>
  <si>
    <t>ул.Мира,20</t>
  </si>
  <si>
    <t>12-19, б/п,в/воск</t>
  </si>
  <si>
    <t>Елисеева Ирина Николаевна</t>
  </si>
  <si>
    <t>8-951-148-63-81</t>
  </si>
  <si>
    <t>Студия "Колористик"</t>
  </si>
  <si>
    <t>ИП Никулина Алина Васильевна 89507121000</t>
  </si>
  <si>
    <t>8-950-712-10-00                       8-904-084-33-88</t>
  </si>
  <si>
    <t>Кабинет по наращиванию ресниц</t>
  </si>
  <si>
    <t>ул.Народня, 31</t>
  </si>
  <si>
    <t>Мочалина Тамара Владимировна</t>
  </si>
  <si>
    <t>8-904-531-45-84</t>
  </si>
  <si>
    <t>Студии красоты «Sapfir»</t>
  </si>
  <si>
    <t> ул. Пролетарская,12</t>
  </si>
  <si>
    <t>с 9-19 без пер. и вых.</t>
  </si>
  <si>
    <t>Гаврикова Татьяна Владимировна</t>
  </si>
  <si>
    <t>8-952-438-33-09</t>
  </si>
  <si>
    <t>Маникюрный салон "Infiniti"</t>
  </si>
  <si>
    <t> ул. Пролетарская,4</t>
  </si>
  <si>
    <t>ИП Вязовых Екатерина Юрьевна</t>
  </si>
  <si>
    <t>8-951-767-07-20</t>
  </si>
  <si>
    <t>Парикмахерская "Просто стрижка"</t>
  </si>
  <si>
    <t>ул.Преображенская, 7</t>
  </si>
  <si>
    <t>10-21  б/п,б/в</t>
  </si>
  <si>
    <t>ИП Эпов Евгений Александрович</t>
  </si>
  <si>
    <t>8-919-430-91-05</t>
  </si>
  <si>
    <t>Кабинет лазерной депиляции "Свинкс"</t>
  </si>
  <si>
    <t>ул.Королева,3</t>
  </si>
  <si>
    <t>9-18  б/п,б/в</t>
  </si>
  <si>
    <t>ИП Данкова Марина Александровна</t>
  </si>
  <si>
    <t>8-915-560-13-67</t>
  </si>
  <si>
    <t>Парикмахерская "Эконом на Пролетарской"</t>
  </si>
  <si>
    <t>110209491092    312730287435</t>
  </si>
  <si>
    <t>ул.Пролетарская, 5</t>
  </si>
  <si>
    <t>ИП Саркиц Анастасия Мирошникова Инна Викторовна</t>
  </si>
  <si>
    <t> 8-950-711-28-22                        8-904-536-86-26</t>
  </si>
  <si>
    <t>Барбершоп "07"</t>
  </si>
  <si>
    <t>ул.Преображенская,7 ТЦ "Спутник"</t>
  </si>
  <si>
    <t>10 -19  б/п,б/в</t>
  </si>
  <si>
    <t>ИП Машков Владислав Витальевич</t>
  </si>
  <si>
    <t>сын 8-904-088-02-25 Владислав Витальевич</t>
  </si>
  <si>
    <t>с.Никоноровка, ул.Вл.Уколова,8 кв.20</t>
  </si>
  <si>
    <t>пн - весь, остальные дни по записи</t>
  </si>
  <si>
    <t>ИП Еськова Елена Сергеевна</t>
  </si>
  <si>
    <t>8-920-569-42-77</t>
  </si>
  <si>
    <t>Студия красоты "Ангел" (ламинирование, окраска ресниц, бровей; маникюр, педикюр)</t>
  </si>
  <si>
    <t>ул. Севастопольская,2Б</t>
  </si>
  <si>
    <t>ИП Волкова Юлия Александровна                   8-951-154-95-84                      Аксенова Ольга Владимировна                    8-951-155-93-26                  </t>
  </si>
  <si>
    <t>8-951-154-95-84                  8-951-155-93-26</t>
  </si>
  <si>
    <t>Студия маникюра и педикюра "SasonovaNailStudio"</t>
  </si>
  <si>
    <t>ул.Комсомольская,35 А</t>
  </si>
  <si>
    <t>10-19 , без пер. и вых.</t>
  </si>
  <si>
    <t>ИП Сазонова Аида Сергеевна</t>
  </si>
  <si>
    <t>8-920-592-95-29</t>
  </si>
  <si>
    <t>Студия красоты "Магия"</t>
  </si>
  <si>
    <t>ул.Дзержинского,80</t>
  </si>
  <si>
    <t>9-21, б/п, б/в</t>
  </si>
  <si>
    <t>ИП Лысых Надежда Сергеевна</t>
  </si>
  <si>
    <t>8-951-145-50-70</t>
  </si>
  <si>
    <t>Кабинет по оформлению бровей, ресниц</t>
  </si>
  <si>
    <t>ИП Гетманская Юлия Александровна</t>
  </si>
  <si>
    <t>8-908-788-91-98</t>
  </si>
  <si>
    <t>Маникюрный кабинет</t>
  </si>
  <si>
    <t>ул. Горняков, 1В</t>
  </si>
  <si>
    <t>8-20 чачс.  без пер. и вых.</t>
  </si>
  <si>
    <t>ИП Борисова Татьяна Николаевна</t>
  </si>
  <si>
    <t>8-951-147-64-26</t>
  </si>
  <si>
    <t>Сеть японских парикмахерских "Чио Чио"</t>
  </si>
  <si>
    <t>ул. Королева, 16а</t>
  </si>
  <si>
    <t>с 9-00 до 20-00 без пер. и вых.</t>
  </si>
  <si>
    <t>ИП Пшеничных Светлана Романовна</t>
  </si>
  <si>
    <t>8-904-086-73-44                          эл. почта 79040867344@      yandex.ru</t>
  </si>
  <si>
    <t>Салон красоты, парикмахерская "Эпилайт"</t>
  </si>
  <si>
    <t>ул. Кирова, 42</t>
  </si>
  <si>
    <t>с 10-00 до 19-00 без пер. и вых.</t>
  </si>
  <si>
    <t>ИП Бабанаков Сергей Николаевич                        8-951-763-22-42</t>
  </si>
  <si>
    <t>8-951-763-22-42</t>
  </si>
  <si>
    <t>Салон "Лаванда"</t>
  </si>
  <si>
    <t>с. Б. Дворы, ул.Белгородская, 92</t>
  </si>
  <si>
    <t>с 10-00 до 18-00,                       без пер. и вых.</t>
  </si>
  <si>
    <t>Самозанятая             Бабкина Олеся Анатольевна         Бежина А.В, Потапова Е.А.          </t>
  </si>
  <si>
    <t>8-960-632-58-31- Олеся Анатольевна 8-952-439-35-74-Александра Васильевна   8-951-155-39-81-Елена Александровна</t>
  </si>
  <si>
    <t>Кабинет "Наращивание ресниц"</t>
  </si>
  <si>
    <t>ул.Кирова,41 оф.207</t>
  </si>
  <si>
    <t>ИП Перькова Ирина Юрьевна</t>
  </si>
  <si>
    <t>8-904-087-56-46</t>
  </si>
  <si>
    <t>Студия красоты</t>
  </si>
  <si>
    <t>Самозанятый №4144817 </t>
  </si>
  <si>
    <t>ул.Космонавтов,7</t>
  </si>
  <si>
    <t>самозанятая   Попова Тамара Вячеславовна </t>
  </si>
  <si>
    <t>8-950-719-43-73</t>
  </si>
  <si>
    <t>Самозанятый №4144349 </t>
  </si>
  <si>
    <t>самозанятая Туркова Лилия Анатольевна</t>
  </si>
  <si>
    <t>8-915-527-29-26</t>
  </si>
  <si>
    <t>Студия аппаратной косметологии</t>
  </si>
  <si>
    <t>ул.Кирова,41,оф.316</t>
  </si>
  <si>
    <t>с 9-00 до 19-00 без пер. и вых.</t>
  </si>
  <si>
    <t>ООО "Евро-Плюс", дир Дергилев Алексей Александр</t>
  </si>
  <si>
    <t>8-950-719-44-66</t>
  </si>
  <si>
    <t>Центр подологии и   эстетики</t>
  </si>
  <si>
    <t>ул. Кирова, д.41</t>
  </si>
  <si>
    <t>с 9-00 по 21-00 без п/в</t>
  </si>
  <si>
    <t>Индустрия красоты "Caramel" (наращивание ресниц; маникюр, педикюр, ламинирование ресниц, бровей, коррекция, окрашивание)</t>
  </si>
  <si>
    <t>пн.-пт. 8-00-18-00, суб. 9-00-18-00, б/п, выходной - воскресенье</t>
  </si>
  <si>
    <t>Недоленко Елена Витальевна (наращ. ресниц) -                                 8-920-587-93-23                        самозанятые                         Чуева Ирина Сергеевна (маникюр, педикюр)                          8-904-531-46-18           Медведева Елена Николаевна                              8-904-092-77-04              </t>
  </si>
  <si>
    <t>8-920-587-93-23;                           8-904-531-46-18;              8-904-092-77-04    </t>
  </si>
  <si>
    <t>Парикмахерская "Ривьера"</t>
  </si>
  <si>
    <t>Самозанятый № 49645517</t>
  </si>
  <si>
    <t>ул.Мира, 21</t>
  </si>
  <si>
    <t>Марченко Кристина Юрьевна (самозанятый)</t>
  </si>
  <si>
    <t>8-951-141-26-16</t>
  </si>
  <si>
    <t>Парикмахерская "Территория Красоты" Лидии Коломенской</t>
  </si>
  <si>
    <t>По предворительной записи </t>
  </si>
  <si>
    <t>ИП Коломенская Лидия Анатольевна</t>
  </si>
  <si>
    <t>Парикмахерская "Орион"</t>
  </si>
  <si>
    <t>Самозанятый №5513334 </t>
  </si>
  <si>
    <t>с. Скородное, ул.1 Мая,32</t>
  </si>
  <si>
    <t>ИП Печенюк Елена Владимировна</t>
  </si>
  <si>
    <t>8-908-783-61-64 </t>
  </si>
  <si>
    <t>Парикмахерская "Беллецца"</t>
  </si>
  <si>
    <t>ИП                        312704987656</t>
  </si>
  <si>
    <t>г.Губкин, ул.Преображенская, 7</t>
  </si>
  <si>
    <t>с 10-00 до 19-00 без пер.,         вых.: воскресенье</t>
  </si>
  <si>
    <t>ИП Панова Ирина Александровна</t>
  </si>
  <si>
    <t>8-908-788-40-62</t>
  </si>
  <si>
    <t>Салон маникюра, педикюра</t>
  </si>
  <si>
    <t>Самозанятый                  № 6075360 </t>
  </si>
  <si>
    <t>г. Губкин, м-н Горняк, 4</t>
  </si>
  <si>
    <t>ИП Чуева Юлия Владимировна</t>
  </si>
  <si>
    <t>8-961-175-94-75 </t>
  </si>
  <si>
    <t>Самозаняты № 6077689 </t>
  </si>
  <si>
    <t>г. Губкин, ул.Мира, 20, к.306</t>
  </si>
  <si>
    <t>ИП Мясоедова Маргарита Артуровна</t>
  </si>
  <si>
    <t>8-904-531-48-79</t>
  </si>
  <si>
    <t>Индустрия красоты "Будет гладко"</t>
  </si>
  <si>
    <t>г. Губкин, ул.Комсомольская, 35а</t>
  </si>
  <si>
    <t>с 8-00 до 20-00, сб. с 12-00 до 20-00, вс. с 12-00 до 20-00</t>
  </si>
  <si>
    <t>ИП Ганчева Наталия Ганчева</t>
  </si>
  <si>
    <t>8-910-325-67-45 </t>
  </si>
  <si>
    <t>г. Губкин, ул.Севастопольская, 57а</t>
  </si>
  <si>
    <t>с 9-00 до 21-00, б/п, б/в</t>
  </si>
  <si>
    <t>ИП Краснова Татьяна Фридоновна</t>
  </si>
  <si>
    <t>8-904-537-55-22</t>
  </si>
  <si>
    <t>Студия красоты "Beaty Room"</t>
  </si>
  <si>
    <t>Самозанятый № 7588800</t>
  </si>
  <si>
    <t> г. Губкин, ул.Кирова, 44</t>
  </si>
  <si>
    <t>с 9-21 по записи</t>
  </si>
  <si>
    <t>Потёмкина Валерия Александровна</t>
  </si>
  <si>
    <t>8-930-087-08-80</t>
  </si>
  <si>
    <t>Кабинет аппаратной косметологии "Преображение" САМОЗАНЯТЫЙ</t>
  </si>
  <si>
    <t>г. Губкин, ул.Мира,20</t>
  </si>
  <si>
    <t>Аршинова Ирина Михайловна</t>
  </si>
  <si>
    <t>8-919-221-07-44</t>
  </si>
  <si>
    <t>Мастер-парикмахер Чурикова Т.Ю. САМОЗАНЯТАЯ</t>
  </si>
  <si>
    <t>Самозанятый № 29468526</t>
  </si>
  <si>
    <t>г. Губкин, ул.Кирова, д.41. каб.102</t>
  </si>
  <si>
    <t>с 9-00 до 19-00, б/п, б/в</t>
  </si>
  <si>
    <t>Чурикова Татьяна Юрьевна</t>
  </si>
  <si>
    <t>8-904-536-87-96</t>
  </si>
  <si>
    <t>Мастер-парикмахер Бачкалова Н.В. САМОЗАНЯТАЯ</t>
  </si>
  <si>
    <t>Самозанятый № 29468500</t>
  </si>
  <si>
    <t>Бачкалова Наталья Владимировна</t>
  </si>
  <si>
    <t>8-908-789-39-97</t>
  </si>
  <si>
    <t>Самозанятая Блудова Марина Юрьевна </t>
  </si>
  <si>
    <t>Самозанятый №42830006</t>
  </si>
  <si>
    <t>г.Губкин, ул.Кирова, 44а</t>
  </si>
  <si>
    <t>9-00 до 18-00, б/п, </t>
  </si>
  <si>
    <t>Блудова Марина Юрьевна</t>
  </si>
  <si>
    <t>8-910-367-00-67</t>
  </si>
  <si>
    <t>Студия маникюра и педикюра "Manik"            САМОЗАНЯТАЯ</t>
  </si>
  <si>
    <t>Cамозанятая               № 30369009</t>
  </si>
  <si>
    <t>г.Губкин, ул.Кирова, 44а, пом.21</t>
  </si>
  <si>
    <t>с 9-00 до 19-00, выходной - понедельник, б/п</t>
  </si>
  <si>
    <t>Носова Анна Васильевна</t>
  </si>
  <si>
    <t>8-951-764-70-16</t>
  </si>
  <si>
    <t>Cтудия красоты                            "IN FOCUS"</t>
  </si>
  <si>
    <t>ИП                        312733874142</t>
  </si>
  <si>
    <t>г.Губкин, ул.Кирова, д.39</t>
  </si>
  <si>
    <t>Мирзалиева Алена Алексеевна             8-960-677-68-06</t>
  </si>
  <si>
    <t>8-908-782-03-91</t>
  </si>
  <si>
    <t>Студия Дианы Форс</t>
  </si>
  <si>
    <t>ул.Королева, д.25, оф.7</t>
  </si>
  <si>
    <t>ИП Зубова Диана Александровна</t>
  </si>
  <si>
    <t>8-920-208-07-37</t>
  </si>
  <si>
    <t>с.Истобное, ул.Центральная, д.3</t>
  </si>
  <si>
    <t>10-00 до 18-00 перерыв с 13-00 до 14-00</t>
  </si>
  <si>
    <t>Билык Гульнара Максутовна</t>
  </si>
  <si>
    <t>8-910-368-77-58</t>
  </si>
  <si>
    <t>Салон-парикмахерская «Креатив»</t>
  </si>
  <si>
    <t>ул.Мичурина,д.46б</t>
  </si>
  <si>
    <t>ИП Русанова Оксана Петровна</t>
  </si>
  <si>
    <t>8-910-327-30-73</t>
  </si>
  <si>
    <t>Студия красоты "DiaMaks"</t>
  </si>
  <si>
    <t>ул. Свердлова, 23</t>
  </si>
  <si>
    <t>с 10-00 до 18-00, б/п, б/в</t>
  </si>
  <si>
    <t>ИП Власова Марина Александровна</t>
  </si>
  <si>
    <t>8-951-134-01-40</t>
  </si>
  <si>
    <t>275</t>
  </si>
  <si>
    <t>ИП Титовский В.И. «Ритуал сервис»</t>
  </si>
  <si>
    <t>ул.Дзержинского, 15а</t>
  </si>
  <si>
    <t>8-18, п 12-13, в/вск</t>
  </si>
  <si>
    <t>Титовский Василий Иванович                                  8-906-601-92-30</t>
  </si>
  <si>
    <t>7-59-61</t>
  </si>
  <si>
    <t>ИП Титовский В.И.  «Ритуал сервис»</t>
  </si>
  <si>
    <t>ул. Чайковского, 20а (район ЦРБ)</t>
  </si>
  <si>
    <t>Титовский Василий Иванович</t>
  </si>
  <si>
    <t>5-22-12</t>
  </si>
  <si>
    <t>Салон «Ритуал сервис»</t>
  </si>
  <si>
    <t>8-16, б/п,б/в</t>
  </si>
  <si>
    <t>Генза Ольга Викторовна</t>
  </si>
  <si>
    <t>8-920-556-34-11</t>
  </si>
  <si>
    <t>Пункт ритуальных услуг ИП Сдержикова Л.М.</t>
  </si>
  <si>
    <t>Сдержикова Лариса Михайловна</t>
  </si>
  <si>
    <t>7-64-61                                       8-920-555-41-95</t>
  </si>
  <si>
    <t>Похоронное бюро «Военно-ритуальная компания»</t>
  </si>
  <si>
    <t>с. Скородное,ул.1 Мая, д.3</t>
  </si>
  <si>
    <t>8-17, б/п,б/в</t>
  </si>
  <si>
    <t>Меченко Людмила Вячеславовна</t>
  </si>
  <si>
    <t>5-22-79;                             8-904-533-35-75</t>
  </si>
  <si>
    <t> Похоронное бюро «Военно-ритуальная компания»</t>
  </si>
  <si>
    <t>5-22-79</t>
  </si>
  <si>
    <t>Салон ритуальных услуг Рытенко С. В.</t>
  </si>
  <si>
    <t>с.Юшково,                                 ул. Парковая, д.2а</t>
  </si>
  <si>
    <t>8-18, б/п,б/в</t>
  </si>
  <si>
    <t>Рытенко Сергей Викторович                    8-919-225-97-23</t>
  </si>
  <si>
    <t>8-915-578-66-41-Чернаусова Лилия Федоровна</t>
  </si>
  <si>
    <t>45</t>
  </si>
  <si>
    <t>Услуги по прокату</t>
  </si>
  <si>
    <t>Прокат оборудования для детей</t>
  </si>
  <si>
    <t>ул.Скворцова</t>
  </si>
  <si>
    <t>лето</t>
  </si>
  <si>
    <t>Карпенко Алексей Сергеевич</t>
  </si>
  <si>
    <t>8-951-145-55-37</t>
  </si>
  <si>
    <t>АО "Квант-телеком"</t>
  </si>
  <si>
    <t>ул.Космонавтов,5</t>
  </si>
  <si>
    <t>9-18,п 13-14, в/сб,вск</t>
  </si>
  <si>
    <t>Коробов Вячеслав Анатольевич</t>
  </si>
  <si>
    <t>ООО "Баланс плюс"</t>
  </si>
  <si>
    <t>ул.Севастопольская,2 Б</t>
  </si>
  <si>
    <t>Хрусталева Ольга Михайловна</t>
  </si>
  <si>
    <t>8-904-534-75-77</t>
  </si>
  <si>
    <t>Фитнес зал "HIZBRO"</t>
  </si>
  <si>
    <t>ул.Дзержинского, 115В</t>
  </si>
  <si>
    <t>8-22, без пер., и вых.</t>
  </si>
  <si>
    <t>ИП Абубакарова Элина Виситовна                   8-920-207-95-95</t>
  </si>
  <si>
    <t>8-910-360-70-70 - администратор Виктория</t>
  </si>
  <si>
    <t>Груминг салон "Четыре лапки"</t>
  </si>
  <si>
    <t>ул.Раевского,7</t>
  </si>
  <si>
    <t>ИП Яцун Юлия Сергеевна</t>
  </si>
  <si>
    <t>8-904-539-42-28</t>
  </si>
  <si>
    <t>Мастерская выжигания и авторских изделий из дерева "Феникс"</t>
  </si>
  <si>
    <t>самозанятая</t>
  </si>
  <si>
    <t>Арина Ивонина</t>
  </si>
  <si>
    <t>8-960-639-92-09</t>
  </si>
  <si>
    <t>Мастерская по изготовлению изделий из пенопласта МИКС</t>
  </si>
  <si>
    <t>ул.Кирова, 26</t>
  </si>
  <si>
    <t>8-00 - 18-30, б/п, б/в</t>
  </si>
  <si>
    <t>Самозанятая Савченко Анна Николаевна</t>
  </si>
  <si>
    <t>8-951-156-37-84</t>
  </si>
  <si>
    <t>ВСЕГО:</t>
  </si>
  <si>
    <t>750</t>
  </si>
  <si>
    <t xml:space="preserve">Дислокация предприятий  бытового  обслуживания на территории Красненского района  по состоянию на 1 января 2025 года                                                                                                 </t>
  </si>
  <si>
    <t>самозанятая Орлова О.В.</t>
  </si>
  <si>
    <t>с. Красное, ул. Октябрьская,117</t>
  </si>
  <si>
    <t>с. Красное, ул. Октябрьская, 117</t>
  </si>
  <si>
    <t>Орлова О.В.</t>
  </si>
  <si>
    <t>8-904-090-53-78</t>
  </si>
  <si>
    <t>самозанятая Сулима О.Н.</t>
  </si>
  <si>
    <t>с. Лесное Уколово, переулок Масленникова, 13</t>
  </si>
  <si>
    <t>Сулима О.Н.</t>
  </si>
  <si>
    <t>8-952-425-83-26</t>
  </si>
  <si>
    <t>ИП Куликовских Э.П.</t>
  </si>
  <si>
    <t>с. Красное, ул. Интервальная, 47б</t>
  </si>
  <si>
    <t>Куликовских Э.П.</t>
  </si>
  <si>
    <t>8-904-090-07-70</t>
  </si>
  <si>
    <t>самозанятый Новожилов Е.А.</t>
  </si>
  <si>
    <t>с. Красное, ул. Первомайская, 69</t>
  </si>
  <si>
    <t>9.000-17.00</t>
  </si>
  <si>
    <t>Новожилов Е.А.</t>
  </si>
  <si>
    <t>8-904-083-44-61</t>
  </si>
  <si>
    <t>ИП Босый И.П.</t>
  </si>
  <si>
    <t>с. Красное, ул. Светличной, 17а</t>
  </si>
  <si>
    <t>Босый И.П.</t>
  </si>
  <si>
    <t>8-47262-5-29-92</t>
  </si>
  <si>
    <t>самозанятый Федоров Л.И.</t>
  </si>
  <si>
    <t>с. Староуколово, ул. Садовая. 20</t>
  </si>
  <si>
    <t>Федоров Л.И.</t>
  </si>
  <si>
    <t>8-905-676-26-06</t>
  </si>
  <si>
    <t>смозанятый Полуэктов К.В.</t>
  </si>
  <si>
    <t>с. Крассное, ул. Октябрьская, 131</t>
  </si>
  <si>
    <t>Полуэктов К.В.</t>
  </si>
  <si>
    <t>8-962-304-43-24</t>
  </si>
  <si>
    <t>ИП Кириченко А.А.</t>
  </si>
  <si>
    <t>с. Красное, ул. Пролетарская, 1</t>
  </si>
  <si>
    <t>Кириченко А.А.</t>
  </si>
  <si>
    <t>8-47262-5-22-95</t>
  </si>
  <si>
    <t>ИП Мардышов С.Н.</t>
  </si>
  <si>
    <t>с. Красное, ул. Интервальная, 10</t>
  </si>
  <si>
    <t>Мардышов С.Н</t>
  </si>
  <si>
    <t>8-47262-5-29-50</t>
  </si>
  <si>
    <t>самозанятая Капустина А.И.</t>
  </si>
  <si>
    <t>Капустина А.И.</t>
  </si>
  <si>
    <t>8-995-158-33-94</t>
  </si>
  <si>
    <t>ИП Чехонадских Л.В.</t>
  </si>
  <si>
    <t>с. Готовье, ул. Восточная, 13</t>
  </si>
  <si>
    <t>10.00-23.00</t>
  </si>
  <si>
    <t>Чехонадских Л.В.</t>
  </si>
  <si>
    <t>8-47262-5-36-11</t>
  </si>
  <si>
    <t>ИП Чепурная А.И.</t>
  </si>
  <si>
    <t>Чепурная А.И.</t>
  </si>
  <si>
    <t>8-951-155-97-50</t>
  </si>
  <si>
    <t>ИП Строд С.С.</t>
  </si>
  <si>
    <t>Строд С.С.</t>
  </si>
  <si>
    <t>8-960- 625-96-01</t>
  </si>
  <si>
    <t>ИП Попова П.О.</t>
  </si>
  <si>
    <t>Попова П.О.</t>
  </si>
  <si>
    <t>8-951-562-32-15</t>
  </si>
  <si>
    <t>самозанятая Кованова Ю.И.</t>
  </si>
  <si>
    <t>с. Красное, ул. Октябрьская, 72</t>
  </si>
  <si>
    <t>Кованова Ю.И</t>
  </si>
  <si>
    <t>8-47262-5-21-64</t>
  </si>
  <si>
    <t>самозанятая Щербинина В.В.</t>
  </si>
  <si>
    <t>с. Новоуколово, ул. Г. Астанина, 55</t>
  </si>
  <si>
    <t>Щербинина В.В.</t>
  </si>
  <si>
    <t>8-980-391-38-45</t>
  </si>
  <si>
    <t>17.</t>
  </si>
  <si>
    <t>самозанятая Лукашова Ю.С.</t>
  </si>
  <si>
    <t>Лукашова Ю.С</t>
  </si>
  <si>
    <t>самозанятая Евсеева К.С.</t>
  </si>
  <si>
    <t>с. Красное, ул. Подгорная,7</t>
  </si>
  <si>
    <t>Евсеева К.С.</t>
  </si>
  <si>
    <t>8-905-670-96-69</t>
  </si>
  <si>
    <t>самозанятая Попова Т.Н.</t>
  </si>
  <si>
    <t>Попова Т.Н.</t>
  </si>
  <si>
    <t>8-930-420-29-48</t>
  </si>
  <si>
    <t>20.</t>
  </si>
  <si>
    <t>самозанятая Шуклина А.М.</t>
  </si>
  <si>
    <t>Шуклина А.М.</t>
  </si>
  <si>
    <t>8-919-224-76-24</t>
  </si>
  <si>
    <t> 0</t>
  </si>
  <si>
    <t>21.</t>
  </si>
  <si>
    <t> ИП Острый В.Ф.</t>
  </si>
  <si>
    <t>Острый В.Ф.</t>
  </si>
  <si>
    <t>22.</t>
  </si>
  <si>
    <t>ИП Золотарев П.А.</t>
  </si>
  <si>
    <t>Воронежская область,село Репьевка</t>
  </si>
  <si>
    <t>с. Новоуколово,, ул. Центральная, 36</t>
  </si>
  <si>
    <t>Золотарев П.А.</t>
  </si>
  <si>
    <t>8-910-348-1708</t>
  </si>
  <si>
    <t>Зиновьева О.М.</t>
  </si>
  <si>
    <t>8-47262-5-22-46</t>
  </si>
  <si>
    <t xml:space="preserve">Дислокация предприятий  бытового  обслуживания на территории Ивнянского районапо состоянию на 1 января 2025 года        </t>
  </si>
  <si>
    <t>п. Ивня, пер.Гагаринский, 24</t>
  </si>
  <si>
    <t>309110, Белгородская область, Ивнянский район, п. Ивня,
 ул. Ленина, 10</t>
  </si>
  <si>
    <t>Самозанятая Сокина Елена Вячеславовна</t>
  </si>
  <si>
    <t>89511321151</t>
  </si>
  <si>
    <t>п. Ивня ул. Цветочная, 18</t>
  </si>
  <si>
    <t>309110, Белгородская область, Ивнянский район, п. Ивня, ул. Ленина, 4б</t>
  </si>
  <si>
    <t>Самозанятая Хорьякова Наталья Вячеславовна</t>
  </si>
  <si>
    <t>89205770957</t>
  </si>
  <si>
    <t>Деятельность
 по оказанию услуг по пошиву
 и ремонту одежды</t>
  </si>
  <si>
    <t>г. Белгород, ул. Щорса, 35, кв. 26</t>
  </si>
  <si>
    <t>309115, Белгородская область, Ивнянский район, с. Новенькое, 
ул. Куйбышева</t>
  </si>
  <si>
    <t>Олейник Ольга Дмитриевна</t>
  </si>
  <si>
    <t>89056734232</t>
  </si>
  <si>
    <t>Деятельность 
по изготовлению кукольных домиков, пошиву игрушек ручной работы</t>
  </si>
  <si>
    <t>п. Ивня, ул. Рассветная, 
д. 1</t>
  </si>
  <si>
    <t>309110, Белгородская область, Ивнянский район, п. Ивня, ул. Горького, д. 23</t>
  </si>
  <si>
    <t>не нормирован</t>
  </si>
  <si>
    <t>Зайнетдинова Лилия Вакильевна</t>
  </si>
  <si>
    <t>89914054870</t>
  </si>
  <si>
    <t>Ремонт компьютеров и ноутбуков</t>
  </si>
  <si>
    <t>п. Ивня</t>
  </si>
  <si>
    <t>309110, Белгородская область, Ивнянский район, п. Ивня, 
ул. Интернациональная</t>
  </si>
  <si>
    <t>ИП Спицин Олег Петрович</t>
  </si>
  <si>
    <t>89511333795</t>
  </si>
  <si>
    <t>Ремонт телефонов</t>
  </si>
  <si>
    <t>с. Череново</t>
  </si>
  <si>
    <t>309110, Белгородская область, Ивнянский район, п. Ивня, ул. Советская (территория ярмарки)</t>
  </si>
  <si>
    <t>ИП Мартынов Евгений Юрьевич</t>
  </si>
  <si>
    <t>п. Ивня, 
ул. Комсомольская, 14</t>
  </si>
  <si>
    <t>309110, Белгородская область, Ивнянский район, п. Ивня, ул. Ленина, 3</t>
  </si>
  <si>
    <t>ИП Пахомов Александр Иванович</t>
  </si>
  <si>
    <t>89040971234</t>
  </si>
  <si>
    <t>Ремонт прочих предметов личного потребления и бытовых товаров</t>
  </si>
  <si>
    <t>309110, Белгородская область, Ивнянский район, п. Ивня, ул. Гайдара,
 д. 1</t>
  </si>
  <si>
    <t>ИП Усманов Хамза Хамидович</t>
  </si>
  <si>
    <t>89913165324</t>
  </si>
  <si>
    <t xml:space="preserve">Ремонт и строительство жилья и других построек </t>
  </si>
  <si>
    <t>Предоставление строительных и отделочных услуг высокого качества</t>
  </si>
  <si>
    <t>Ивнянский район,
 с. Верхопенье, 
ул. Казакова, д. 7а</t>
  </si>
  <si>
    <t>309135, Белгородская область, Ивнянский район, с. Верхопенье, 
ул. Казакова, д. 7а</t>
  </si>
  <si>
    <t>Самозанятый Акишин Артём Викторович</t>
  </si>
  <si>
    <t>89600005335</t>
  </si>
  <si>
    <t xml:space="preserve">Техническое обслуживание и ремонт транспортных средств, машин и оборудования                        
</t>
  </si>
  <si>
    <t>п.Ивня,
 ул. Десницкого, 76/32</t>
  </si>
  <si>
    <t>309110, Белгородская область, Ивнянский район, п. Ивня,
 ул. Садовая, 30а</t>
  </si>
  <si>
    <t>ИП Алфимов Павел Николаевич</t>
  </si>
  <si>
    <t>с.Курасовка, 
ул. Поповка, 36</t>
  </si>
  <si>
    <t>309116, Белгородская область, Ивнянский район, с. Курасовка,
 ул. Шоссейная, 11</t>
  </si>
  <si>
    <t>ИП Болтенков Владимир Иванович</t>
  </si>
  <si>
    <t>п.Ивня, ул. Интернациональная, 85</t>
  </si>
  <si>
    <t>309110, Белгородская область, Ивнянский район, п. Ивня, ул. Интернациональная, 102</t>
  </si>
  <si>
    <t>ИП Вошкин Сергей Дмитриевич</t>
  </si>
  <si>
    <t>п.Ивня, ул. Мира, 52</t>
  </si>
  <si>
    <t>309110, Белгородская область, Ивнянский район, п. Ивня, 
ул. Весенняя</t>
  </si>
  <si>
    <t>ИП Плохих Николай Петрович</t>
  </si>
  <si>
    <t>п.Ивня, 
ул. Тельмана, 39</t>
  </si>
  <si>
    <t>309110, Белгородская область, Ивнянский район, п. Ивня, 
ул. Заречная, 16б</t>
  </si>
  <si>
    <t>ИП Николаенко Анатолий Викторович</t>
  </si>
  <si>
    <t>СТО, мойка</t>
  </si>
  <si>
    <t>п.Ивня, ул.Партизанская, 98 кор. а</t>
  </si>
  <si>
    <t>309110, Белгородская область, Ивнянский район, п. Ивня, 
ул. Транспортная, 2А</t>
  </si>
  <si>
    <t>ИП Редько Виктор Николаевич</t>
  </si>
  <si>
    <t>5-10-05, 89194392736 магазин, 
89205708687 (Анатолий Викторович)</t>
  </si>
  <si>
    <t>ИП Ковач Ю.М.</t>
  </si>
  <si>
    <t>п. Ивня, 
ул. Цветочная, 45</t>
  </si>
  <si>
    <t>грузовой выездной автосервис</t>
  </si>
  <si>
    <t>Ковач Юрий Михайлович</t>
  </si>
  <si>
    <t>89807815798</t>
  </si>
  <si>
    <t>Мобильный автосервис
 по осуществлению ремонта автотранспортных средств вне станции</t>
  </si>
  <si>
    <t>Ивнянский район, 
х. Покровский, д. 36</t>
  </si>
  <si>
    <t>мобильный автосервис</t>
  </si>
  <si>
    <t>Самозанятый Скибин Сергей Викторович</t>
  </si>
  <si>
    <t>89205887888</t>
  </si>
  <si>
    <t>Предоставление услуг автомастерской</t>
  </si>
  <si>
    <t>Ивнянский район, 
х. Зоринские дворы, д. 10</t>
  </si>
  <si>
    <t>309116, Белгородская область, Ивнянский район, с. Курасовка, 
ул. Шоссейная, д. 11</t>
  </si>
  <si>
    <t>Самозанятый Нахшкарян Айк Володяевич</t>
  </si>
  <si>
    <t>89045384457</t>
  </si>
  <si>
    <t>п.Ивня,
 ул.Тельмана, 109</t>
  </si>
  <si>
    <t>309110, Белгородская область, Ивнянский район, п. Ивня,
 ул. Ракитянская, 10</t>
  </si>
  <si>
    <t>ИП Попов Андрей Викторович</t>
  </si>
  <si>
    <t>89103255945 (Сергей Викторович)</t>
  </si>
  <si>
    <t>Ремонт авто</t>
  </si>
  <si>
    <t>п. Ивня, ул. Полевая, 6</t>
  </si>
  <si>
    <t>309110, Белгородская область, Ивнянский район, п. Ивня, ул. Полевая, 6</t>
  </si>
  <si>
    <t>Самозанятый Фурсов Юрий Эдуардович</t>
  </si>
  <si>
    <t>89524374227
yura88avtoremont@gmail.com</t>
  </si>
  <si>
    <t>Фото-салон</t>
  </si>
  <si>
    <t>с. Курасовка,
 ул. Загать, 4</t>
  </si>
  <si>
    <t>309110, Белгородская область, Ивнянский район, п.Ивня,
 ул. Ленина, 1а</t>
  </si>
  <si>
    <t>ИП Сечин Сергей Юрьевич</t>
  </si>
  <si>
    <t>89056763065</t>
  </si>
  <si>
    <t>п. Ивня,
 ул. Интернациональная, 94</t>
  </si>
  <si>
    <t>309110, Белгородская область, Ивнянский район, п.Ивня,
 ул. Ленина, 10а</t>
  </si>
  <si>
    <t>ИП Абраменко Ольга Юрьевна</t>
  </si>
  <si>
    <t>89205531040</t>
  </si>
  <si>
    <t>Услуга по FPV видео и фотосъёмке</t>
  </si>
  <si>
    <t>п. Ивня, ул. Ленинский посёлок, д. 3</t>
  </si>
  <si>
    <t>309110, Белгородская область, Ивнянский район, п. Ивня, ул. Ленинский посёлок, д. 3</t>
  </si>
  <si>
    <t>Самозанятый Медведев Евгений Юрьевич</t>
  </si>
  <si>
    <t>89997005860</t>
  </si>
  <si>
    <t>Деятельность в области фотографии</t>
  </si>
  <si>
    <t>п. Ивня,
 пер. Охотничий, 1А</t>
  </si>
  <si>
    <t>309110, Белгородская область, Ивнянский район, п. Ивня,
 пер. Охотничий, 1А</t>
  </si>
  <si>
    <t>Самозанятый Каменев Иван Николаевич</t>
  </si>
  <si>
    <t>89040807660
kamenev.bg.ivan@gmail.ru</t>
  </si>
  <si>
    <t xml:space="preserve"> Парикмахерские и косметические услуги</t>
  </si>
  <si>
    <t xml:space="preserve">Парикмахерская </t>
  </si>
  <si>
    <t>п. Ивня, ул. 60 лет Октября, 23</t>
  </si>
  <si>
    <t>309110, Белгородская область, Ивнянский район, п. Ивня, ул. Ленина, 63</t>
  </si>
  <si>
    <t>Самозанятая Григорян Карине Витальевна</t>
  </si>
  <si>
    <t>5-32-53, 89051730077</t>
  </si>
  <si>
    <t>п. Ивня,
 ул. Калинина, 
4 кв.22</t>
  </si>
  <si>
    <t>Самозанятая Пашаева Конул</t>
  </si>
  <si>
    <t>Парикмахерская "Точка красоты"</t>
  </si>
  <si>
    <t>г. Белгород</t>
  </si>
  <si>
    <t>309110, Белгородская область, Ивнянский район, п. Ивня,
 ул. Десницкого</t>
  </si>
  <si>
    <t>ИП Коротеева Виктория Антоновна</t>
  </si>
  <si>
    <t>89511300390</t>
  </si>
  <si>
    <t>Парикмахерская "Галина"</t>
  </si>
  <si>
    <t>п. Ивня, 
ул. Совхозная, 5</t>
  </si>
  <si>
    <t>309110, Белгородская область, Ивнянский район, п. Ивня, 
ул. Десницкого, 3а</t>
  </si>
  <si>
    <t>Самозанятая Польшина Галина Николаевна</t>
  </si>
  <si>
    <t>п. Ивня,
 ул. Совхозная, 14</t>
  </si>
  <si>
    <t>Самозанятая Павликовская Юлия Владимировна</t>
  </si>
  <si>
    <t>п. Ивня,
 ул. Гагарина, 10</t>
  </si>
  <si>
    <t>Самозанятая Соколова Наталья Анатольевна</t>
  </si>
  <si>
    <t>п. Ивня, 
ул. 60 лет Октября, 23</t>
  </si>
  <si>
    <t>Самозанятый Григорян Юрий Егошевич</t>
  </si>
  <si>
    <t>п. Ивня,
 ул. Комсомольская, 37</t>
  </si>
  <si>
    <t>Самозанятая Цуканова Ирина Павловна</t>
  </si>
  <si>
    <t>Самозанятый Сафарян Давид Юрьевич</t>
  </si>
  <si>
    <t>п.Ивня, ул.Мира, 
14 кв.2</t>
  </si>
  <si>
    <t>309110, Белгородская область, Ивнянский район, п. Ивня, 
ул. Советская</t>
  </si>
  <si>
    <t>Самозанятая Лошкарева Татьяна Леонидовна</t>
  </si>
  <si>
    <t>с. Новенькое, 
ул. Куйбышева, 
96 кв.1</t>
  </si>
  <si>
    <t>309115, Белгородская область, Ивнянский район, с. Новенькое,
 ул. Куйбышева</t>
  </si>
  <si>
    <t>Самозанятая Осетрова Елена Николаевна</t>
  </si>
  <si>
    <t>89205605580, 89517620572</t>
  </si>
  <si>
    <t>Парикмахерская "Надежда"</t>
  </si>
  <si>
    <t>309110, Белгородская область, Ивнянский район, п. Ивня, ул. Ленина, 10</t>
  </si>
  <si>
    <t>Самозанятая Родионова Людмила Вячеславовна</t>
  </si>
  <si>
    <t>Салон красоты "Молодильное яблочко"</t>
  </si>
  <si>
    <t>309110, Белгородская область, Ивнянский район, п. Ивня, 
ул. Советская, 13</t>
  </si>
  <si>
    <t>Самрозанятая Покручина Ольга Дмитриевна</t>
  </si>
  <si>
    <t>Самозанятая Красикова Валентина Павловна</t>
  </si>
  <si>
    <t>ИП Егоян Гегецик Камоевна</t>
  </si>
  <si>
    <t>Самозанятая Тертычная Марина Анатольевна</t>
  </si>
  <si>
    <t>Салон красоты "Серебро"</t>
  </si>
  <si>
    <t>по  записи</t>
  </si>
  <si>
    <t>Самозанятая Перегудова Наталья Андреевна</t>
  </si>
  <si>
    <t>п. Ивня, 
ул. Тельмана</t>
  </si>
  <si>
    <t>Самозанятая Резанова Татьяна Владимировна</t>
  </si>
  <si>
    <t>с. Верхопенье, 
ул. Октябрьская, 51</t>
  </si>
  <si>
    <t>ИП Мирзаханян Светлана Михайловна</t>
  </si>
  <si>
    <t>с. Верхопенье, 
ул. Белгородская, 14 в</t>
  </si>
  <si>
    <t>309135, Белгородская область, Ивнянский район, с. Верхопенье, 
ул. Белгородская, 14 в</t>
  </si>
  <si>
    <t>Самозанятая Петросян Анна Рубиковна</t>
  </si>
  <si>
    <t>Перманентный макияж и лазерное удаление татуировок и татуажа</t>
  </si>
  <si>
    <t>п. Ивня,
 ул. Калинина</t>
  </si>
  <si>
    <t>309110, Белгородская область, Ивнянский район, п. Ивня, 
ул. Коммунальная</t>
  </si>
  <si>
    <t>Самозанятая Григорян Анаит Артуровна</t>
  </si>
  <si>
    <t>89019908206
anait3838@mail.ru</t>
  </si>
  <si>
    <t>п. Ивня, ул. Заречная, 16 А/2</t>
  </si>
  <si>
    <t>Самозанятая Пахомова Юлия Николаевна</t>
  </si>
  <si>
    <t>Студия маникюра, педикюра и перманентного макияжа</t>
  </si>
  <si>
    <t>Ивнянский район, с. Курасовка, 
ул. Жучкова, 18</t>
  </si>
  <si>
    <t>309110, Белгородская область, Ивнянский район, п. Ивня,
 ул. Ленина, 3</t>
  </si>
  <si>
    <t>Самозанятая Николаева Оксана Ринатовна</t>
  </si>
  <si>
    <t>Шугаринг и депиляция</t>
  </si>
  <si>
    <t>п. Ивня, ул. Десницкого, д. 68, кв. 8</t>
  </si>
  <si>
    <t>309110, Белгородская область, Ивнянский район, п. Ивня, 
ул. Десницкого, 7а</t>
  </si>
  <si>
    <t>Самозанятая Литвинова Екатерина Васильевна</t>
  </si>
  <si>
    <t>Салон красоты</t>
  </si>
  <si>
    <t>с. Федчёвка, ул. Дуброва, 20</t>
  </si>
  <si>
    <t>Самозанятая Лаутеншлейгер Виктория Владимировна</t>
  </si>
  <si>
    <t>Наращивание ресниц
 Трунова Е.А. (самозанятая)</t>
  </si>
  <si>
    <t>п. Ивня, 
ул. Садовая, 27, кв. 1</t>
  </si>
  <si>
    <t>309110, Белгородская область, Ивнянский район, п. Ивня, 
ул. Коммунальная, 1</t>
  </si>
  <si>
    <t>Самозанятая Трунова Екатерина Анатольевна</t>
  </si>
  <si>
    <t>309110, Белгородская область, Ивнянский район, п. Ивня, 
ул. Коммунальная, 1 (здание автовокзала)</t>
  </si>
  <si>
    <t>Самозанятая Данилова Светлана Ивановна</t>
  </si>
  <si>
    <t>Предоставление услуг салона красоты</t>
  </si>
  <si>
    <t>Ивнянский район, 
с. Новенькое, ул. Егоровка, 14</t>
  </si>
  <si>
    <t>309110, Белгородская область, Ивнянский район, п. Ивня,
 ул. Десницкого, 38</t>
  </si>
  <si>
    <t>Самозанятая Лисовенко Анна Владимировна</t>
  </si>
  <si>
    <t>Маникюр и педикюр</t>
  </si>
  <si>
    <t>Ивнянский район, 
с. Курасовка, ул. Голышовка, 17</t>
  </si>
  <si>
    <t>309110, Белгородская область, Ивнянский район, п. Ивня,
 ул. Десницкого, 7а</t>
  </si>
  <si>
    <t>Самозанятая Щербетян Тамара Алексеевна</t>
  </si>
  <si>
    <t>89511307166
T23092018K@yandex.ru</t>
  </si>
  <si>
    <t>п. Ивня,
 ул. Десницкого, 76, кв.1</t>
  </si>
  <si>
    <t>309110, Белгородская область, Ивнянский район, п. Ивня,
 ул. Десницкого, 76, кв.1</t>
  </si>
  <si>
    <t>Самозанятая Михалёва Ольга Александровна</t>
  </si>
  <si>
    <t>Салон красоты "Нимфа"</t>
  </si>
  <si>
    <t>Ивнянский район, с. Богатое, ул. Луговая, 16</t>
  </si>
  <si>
    <t>309110, Белгородская область, Ивнянский район, п. Ивня, ул. Советская, 13А</t>
  </si>
  <si>
    <t>Самозанятая Рубан Татьяна Сергеевна</t>
  </si>
  <si>
    <t>89517600797,
tatyanalyubimova3@gmail.com</t>
  </si>
  <si>
    <t>Студия наращивания ресниц "LIME"</t>
  </si>
  <si>
    <t>п. Ивня, ул. Десницкого, 11, кв. 23</t>
  </si>
  <si>
    <t>309110, Белгородская область, Ивнянский район, п. Ивня, ул. Ленина, 13А</t>
  </si>
  <si>
    <t>Самозанятая Картамышева Кристина Юрьевна</t>
  </si>
  <si>
    <t>Оказание бьюти услуг</t>
  </si>
  <si>
    <t>Ивнянский район, с. Верхопенье, ул. Шатохина, 21</t>
  </si>
  <si>
    <t>309135, Белгородская область, Ивнянский район, с. Верхопенье, ул. Шатохина, 21</t>
  </si>
  <si>
    <t>Самозанятая Саргсян Валерия Сержиковна</t>
  </si>
  <si>
    <t>89586615700,
valeronka99@icloud.com</t>
  </si>
  <si>
    <t>п. Ивня, ул. Шоссейная, 11, кв. 5</t>
  </si>
  <si>
    <t>Самозанятая Радченко Любовь Геннадьевны</t>
  </si>
  <si>
    <t>89087837328,
lubovradcenko356@gmail.com</t>
  </si>
  <si>
    <t>с. Новосёловка-Вторая, ул. Горинка, 4</t>
  </si>
  <si>
    <t>с. Новосёловка-Вторая, ул. Магистральная</t>
  </si>
  <si>
    <t>Самозанятая Палухина Мария Сергеевна</t>
  </si>
  <si>
    <t>п.Ивня,
 ул. Лесная, 37</t>
  </si>
  <si>
    <t>309110, Белгородская область, Ивнянский район, п. Ивня,
 ул. Десницкого, 3б</t>
  </si>
  <si>
    <t>ИП Данькин Юрий Сергеевич</t>
  </si>
  <si>
    <t>5-57-52, 89102283600</t>
  </si>
  <si>
    <t>с.Верхопенье, ул. Заречная</t>
  </si>
  <si>
    <t>309135, Белгородская область, Ивнянский район, с. Верхопенье</t>
  </si>
  <si>
    <t>ИП Иванов Валерий Николаевич</t>
  </si>
  <si>
    <t>г.Белгород, 1-й Мичуринский переулок, 2/3</t>
  </si>
  <si>
    <t>309110, Белгородская область, Ивнянский район, п. Ивня, 
ул. Садовая, 1а</t>
  </si>
  <si>
    <t>ИП Саенко Иван Иванович</t>
  </si>
  <si>
    <t>89606216003</t>
  </si>
  <si>
    <t>Ивнянский район,
 с. Курасовка</t>
  </si>
  <si>
    <t>309110, Белгородская область, Ивнянский район, п. Ивня, 
ул. Десницкого,44а</t>
  </si>
  <si>
    <t>ИП Шеховцов Александр Александрович</t>
  </si>
  <si>
    <t>89205624888</t>
  </si>
  <si>
    <t>Услуга по доставке сыпучих грузов (песок, щебень, гравий, плитняк)</t>
  </si>
  <si>
    <t>Ивнянский район,
 с. Верхопенье, 
ул. Вострикова, д. 30</t>
  </si>
  <si>
    <t>Белгородская область</t>
  </si>
  <si>
    <t>Бадалян Вардан Грайрович</t>
  </si>
  <si>
    <t>Услуга
 по перевозке грузов</t>
  </si>
  <si>
    <t>Ивнянский район, 
п. Кировский, ул. Лесная, 16</t>
  </si>
  <si>
    <t>Самозанятый Янгибаев Тимур Курбоналиевич</t>
  </si>
  <si>
    <t>Услуга 
по оформлению праздников</t>
  </si>
  <si>
    <t>п. Ивня, 
ул. Интернациональная,
 д. 52</t>
  </si>
  <si>
    <t>309110, Белгородская область, Ивнянский район, п. Ивня, ул. Маршала Жукова, 2А</t>
  </si>
  <si>
    <t>Самозанятая Цысь Ирина Валентиновна</t>
  </si>
  <si>
    <t>Услуга по укладке тротуарной плитки, установки бордюров
 и поребрика</t>
  </si>
  <si>
    <t>Ивнянский район, 
с. Сафоновка, 
ул. Молодёжная, д. 2</t>
  </si>
  <si>
    <t>309110, Белгородская область, Ивнянский район, с. Сафоновка, 
ул. Молодёжная, д. 2</t>
  </si>
  <si>
    <t>Самозанятый Макаров Евгений Григорьевич</t>
  </si>
  <si>
    <t xml:space="preserve"> п. Ивня, ул. 60 лет Октября, 41 кв. 1</t>
  </si>
  <si>
    <t>309110, Белгородская область, Ивнянский район, п. Ивня, ул. Горовца, 69</t>
  </si>
  <si>
    <t>ООО "Берёзка"
Гамолин Максим Алексеевич</t>
  </si>
  <si>
    <t>89606234323, super.gamolin2013@yandex.ru</t>
  </si>
  <si>
    <t>Автомойка самообслуживания МАКС 24/7</t>
  </si>
  <si>
    <t>п. Ивня,
 ул. Интернациональная, 5</t>
  </si>
  <si>
    <t>309110, Белгородская область, Ивнянский район, п. Ивня,
 ул. Транспортная</t>
  </si>
  <si>
    <t>ИП Поздняков Максим Николаевич</t>
  </si>
  <si>
    <t>89964766700,
m.pozdnyakov33@gmail.com</t>
  </si>
  <si>
    <t>Аниматор ростовых кукол</t>
  </si>
  <si>
    <t>п. Ивня, ул. Космонавтов, 36</t>
  </si>
  <si>
    <t>309110, Белгородская область, Ивнянский район, п. Ивня, ул. Космонавтов, 36</t>
  </si>
  <si>
    <t>Самозанятая Черкашина Регина Юрьевна</t>
  </si>
  <si>
    <t>82</t>
  </si>
  <si>
    <t xml:space="preserve">Дислокация предприятий  бытового  обслуживания на территории Красногвардейского района  по состоянию на 1 января 2025 года                                                                                </t>
  </si>
  <si>
    <t>Афанасьев С.И.</t>
  </si>
  <si>
    <t>г.Бирюч, ул. Успенская, 6</t>
  </si>
  <si>
    <t>8-17.</t>
  </si>
  <si>
    <t>ИП Афанасьев С.И.</t>
  </si>
  <si>
    <t>Итого: 1</t>
  </si>
  <si>
    <t>ИП Часовникова И.П.</t>
  </si>
  <si>
    <t>г. Бирюч, ул.Маркина, 3а</t>
  </si>
  <si>
    <t>Часовникова И.П.</t>
  </si>
  <si>
    <t>ИП Демченко Л.П.</t>
  </si>
  <si>
    <t>г. Бирюч, ул. Маркина, 3а</t>
  </si>
  <si>
    <t>Демченко Л.П.</t>
  </si>
  <si>
    <t>ИП Лазарева Е.Н.</t>
  </si>
  <si>
    <t>г. Бирюч, ул. Ольминского, 2/1</t>
  </si>
  <si>
    <t>8-16.</t>
  </si>
  <si>
    <t>Лазарева Е.Н.</t>
  </si>
  <si>
    <t>ИП Дубенцова М.Ю.</t>
  </si>
  <si>
    <t>г. Бирюч, ул. Ямская, 5/1</t>
  </si>
  <si>
    <t>Дубенцова М.Ю. </t>
  </si>
  <si>
    <t>ИП Фомина Л.Г.</t>
  </si>
  <si>
    <t>с. Ливенка</t>
  </si>
  <si>
    <t>с.Ливенка</t>
  </si>
  <si>
    <t>Фомина Л.Г.</t>
  </si>
  <si>
    <t>ИП Волик Л.А.</t>
  </si>
  <si>
    <t>с.Никитовка</t>
  </si>
  <si>
    <t>с.Никитовка, ул.Калинина, 23</t>
  </si>
  <si>
    <t>Бондаренко Т. А.</t>
  </si>
  <si>
    <t>г.Бирюч</t>
  </si>
  <si>
    <t>Бондарева Т. А.</t>
  </si>
  <si>
    <t>г. Бирюч, ул. Красная,6</t>
  </si>
  <si>
    <t>г. Бирюч, ул.Красная, 6</t>
  </si>
  <si>
    <t>Белунов А.И.</t>
  </si>
  <si>
    <t>ИП Костенников И.И.</t>
  </si>
  <si>
    <t>с. Засосна, ул. 1 мая</t>
  </si>
  <si>
    <t>Костенников И.И.</t>
  </si>
  <si>
    <t>ИП Попов А.С.</t>
  </si>
  <si>
    <t>с.Засосна, ул. П.Корчагина, 1</t>
  </si>
  <si>
    <t>с.Засосна, ул. П.Корчагина,1</t>
  </si>
  <si>
    <t>Попов А.С.</t>
  </si>
  <si>
    <t>ООО "Радуга"</t>
  </si>
  <si>
    <t>с. Никитовка, ул. 1 Мая, д. 15а</t>
  </si>
  <si>
    <t>Назаров Е.С.</t>
  </si>
  <si>
    <t>ИП Сорокин В.В.</t>
  </si>
  <si>
    <t>г. Бирюч, ул. Ямская, 2а</t>
  </si>
  <si>
    <t>09-16,</t>
  </si>
  <si>
    <t>Сорокин В.В.</t>
  </si>
  <si>
    <t>ИП Сидельников А.Б. (изготовление полисадников и ворот)</t>
  </si>
  <si>
    <t>г. Бирюч, ул. Солнечная, д. 5</t>
  </si>
  <si>
    <t>г. Бирюч, ул. Солнечная, д. 6</t>
  </si>
  <si>
    <t>08-17,</t>
  </si>
  <si>
    <t>Сидельников А.Б.</t>
  </si>
  <si>
    <t>ИП Тащенко К. А.</t>
  </si>
  <si>
    <t>г.Бирюч, ул. Маркина, д.1</t>
  </si>
  <si>
    <t>Тащенко</t>
  </si>
  <si>
    <t xml:space="preserve">ИП Ильинский С.И.
</t>
  </si>
  <si>
    <t>с. Хуторцы</t>
  </si>
  <si>
    <t xml:space="preserve">ИП Тищенко А.Н.
</t>
  </si>
  <si>
    <t xml:space="preserve">с. Засосна
</t>
  </si>
  <si>
    <t xml:space="preserve">ИП Смелянская Е.А.
</t>
  </si>
  <si>
    <t xml:space="preserve">с. Засосна,ул. П.Корчагина,д.1а
</t>
  </si>
  <si>
    <t>Итого: 3</t>
  </si>
  <si>
    <t>ООО "Бирюч-Строй"</t>
  </si>
  <si>
    <t>г. Бирюч, ул. Красная, 15</t>
  </si>
  <si>
    <t>г. Бирюч ул.Красная, 15</t>
  </si>
  <si>
    <t>Крутий В.С.</t>
  </si>
  <si>
    <t>(47247)34599</t>
  </si>
  <si>
    <t>ООО "М-Строй"</t>
  </si>
  <si>
    <t>г. Бирюч, ул. Мира, 20</t>
  </si>
  <si>
    <t>Марков Н.С.</t>
  </si>
  <si>
    <t>(47247)34099</t>
  </si>
  <si>
    <t>ИП Крутий С.В.</t>
  </si>
  <si>
    <t>Крутий С.В.</t>
  </si>
  <si>
    <t>ИП Фионин В.Ю.</t>
  </si>
  <si>
    <t>г. Бирюч, ул. Маркина, 1</t>
  </si>
  <si>
    <t>Фионин В.Ю.</t>
  </si>
  <si>
    <t>(47247)33784</t>
  </si>
  <si>
    <t>ИП Писаревский С.А.</t>
  </si>
  <si>
    <t>г. Бирюч,ул.Крупской, 31</t>
  </si>
  <si>
    <t>г. Бирюч,Крупской, 31</t>
  </si>
  <si>
    <t>Писаревский С.А.</t>
  </si>
  <si>
    <t>(47247)34304, 34104</t>
  </si>
  <si>
    <t>ИП Котляров А.В.</t>
  </si>
  <si>
    <t>г. Бирюч ул.Фестивальная, 1а</t>
  </si>
  <si>
    <t>9-18.</t>
  </si>
  <si>
    <t>Котляров А.В.</t>
  </si>
  <si>
    <t>(47247)32593</t>
  </si>
  <si>
    <t>ИПХаратян А.А.</t>
  </si>
  <si>
    <t>г. Бирюч ул. Ямская, 3</t>
  </si>
  <si>
    <t>Харатян А.А.</t>
  </si>
  <si>
    <t>(47247)32668</t>
  </si>
  <si>
    <t>ИП Багринцев А.В.</t>
  </si>
  <si>
    <t>с. Никитовка ул.Пролетарская 4</t>
  </si>
  <si>
    <t>Багринцев А.В.</t>
  </si>
  <si>
    <t>ИП Яковенко А.О.</t>
  </si>
  <si>
    <t>с. Н. Покровка, ул. Мирная, 65а</t>
  </si>
  <si>
    <t>Яковенко О.А.</t>
  </si>
  <si>
    <t>ИП Медкова Г.М.</t>
  </si>
  <si>
    <t>с. Засосна, ул. Большевик, д. 10</t>
  </si>
  <si>
    <t>Медкова Г.М.</t>
  </si>
  <si>
    <t>ИП Никитенко Ю.С.</t>
  </si>
  <si>
    <t>с. Засосна, ул. Воли, 2з</t>
  </si>
  <si>
    <t>Никитенко Ю.С.</t>
  </si>
  <si>
    <t>ИП Федоренко Н.П.</t>
  </si>
  <si>
    <t>г. Бирюч, ул. Спортивная, 7</t>
  </si>
  <si>
    <t>с. Засосна, ул. Ленина, 91</t>
  </si>
  <si>
    <t>Федоренко Н.П.</t>
  </si>
  <si>
    <t>ИП Бувалко Д.В.</t>
  </si>
  <si>
    <t>г. Бирюч, ул.Парковая, 15</t>
  </si>
  <si>
    <t>Бувалдо Д.В.</t>
  </si>
  <si>
    <t>ИП Поляков Д.Н.</t>
  </si>
  <si>
    <t>г. Бирюч, ул. Маркина</t>
  </si>
  <si>
    <t>Поляков Д. Н.</t>
  </si>
  <si>
    <t>ИП Коцарев В.Н.</t>
  </si>
  <si>
    <t>г. Бирюч, ул. Ямская, 85А</t>
  </si>
  <si>
    <t>Коцарев В.Н.</t>
  </si>
  <si>
    <t xml:space="preserve">ИП Часовников Е.В. </t>
  </si>
  <si>
    <t>с. Засосна, ул. Н. Яценко, д. 20</t>
  </si>
  <si>
    <t>ИП Путилин М.А.</t>
  </si>
  <si>
    <t>г. Бирюч, ул. Заводская, д. 38, кв. 2</t>
  </si>
  <si>
    <t>8-915-577-81-94</t>
  </si>
  <si>
    <t>Итого:14</t>
  </si>
  <si>
    <t>ООО "Фотография"</t>
  </si>
  <si>
    <t>г. Бирюч, Соборная пл. 5</t>
  </si>
  <si>
    <t>Прасолов Н.А.</t>
  </si>
  <si>
    <t>(47247)34446</t>
  </si>
  <si>
    <t>ИП Шарун А.Н.</t>
  </si>
  <si>
    <t>г. Бирюч, ул. Красная, д. 6</t>
  </si>
  <si>
    <t>г. Бирюч, ул. Красная 6</t>
  </si>
  <si>
    <t>Шарун А.Н.</t>
  </si>
  <si>
    <t>Дрыганова О.С.</t>
  </si>
  <si>
    <t>с. Ливенка, ул. Набережная, д. 6</t>
  </si>
  <si>
    <t>Баня МУП "Гостиннично-банный комплекс" </t>
  </si>
  <si>
    <t>г. Бирюч, ул. Успенская, д. 8</t>
  </si>
  <si>
    <t>10-22.</t>
  </si>
  <si>
    <t>ООО "Вертикаль"</t>
  </si>
  <si>
    <t>(47247)34391 (47247)34388</t>
  </si>
  <si>
    <t>ИП Коротких А.Н.</t>
  </si>
  <si>
    <t>г. Бирюч, ул. К.Маркса, 18</t>
  </si>
  <si>
    <t>12-22.</t>
  </si>
  <si>
    <t>Коротких А. Н.</t>
  </si>
  <si>
    <t>Баня</t>
  </si>
  <si>
    <t>с. Верхососна, ул. Школьная, 4</t>
  </si>
  <si>
    <t>10-20.</t>
  </si>
  <si>
    <t>Плужников Н.А.</t>
  </si>
  <si>
    <t>Баня "Уют"</t>
  </si>
  <si>
    <t>г. Бирюч, ул. Красная, 13</t>
  </si>
  <si>
    <t>10-01,</t>
  </si>
  <si>
    <t>Кукин В.В.</t>
  </si>
  <si>
    <t>с.Веселое, ул. Мира, 179а</t>
  </si>
  <si>
    <t>9-22.</t>
  </si>
  <si>
    <t>Веремеенко А.Н.</t>
  </si>
  <si>
    <t>Итого: 5</t>
  </si>
  <si>
    <t>Парикмахерская ООО. "Фотография"</t>
  </si>
  <si>
    <t>г. Бирюч, Соборная пл, 5</t>
  </si>
  <si>
    <t>(47247)31340,  34446</t>
  </si>
  <si>
    <t>ИП Мирко О.В.</t>
  </si>
  <si>
    <t>г. Бирюч, ул. Маркина, МУП "Гост.банн. Компл."</t>
  </si>
  <si>
    <t>Мирко О.В.</t>
  </si>
  <si>
    <t>(47247)34291   32888</t>
  </si>
  <si>
    <t>ИП Кукин Н.А.</t>
  </si>
  <si>
    <t>г. Бирюч, ул. Красная 20д</t>
  </si>
  <si>
    <t>Кукин Н.А.</t>
  </si>
  <si>
    <t>(47247)34318</t>
  </si>
  <si>
    <t xml:space="preserve">ИП Крамарева Л.Н., </t>
  </si>
  <si>
    <t>с.Засосна, ул. Ленина, 107</t>
  </si>
  <si>
    <t>10-18.</t>
  </si>
  <si>
    <t> Крамарева Л.Н.</t>
  </si>
  <si>
    <t xml:space="preserve">(47247)34391 </t>
  </si>
  <si>
    <t>ИП Саввина Т.И.</t>
  </si>
  <si>
    <t>с. Н. Покровка, ул. Полевая, 1в</t>
  </si>
  <si>
    <t>Саввина Т.И.</t>
  </si>
  <si>
    <t>ИП Литовкина В.В.</t>
  </si>
  <si>
    <t>с. Никитовка</t>
  </si>
  <si>
    <t>с. Никитовка, 1 Мая, д.15а</t>
  </si>
  <si>
    <t>Литовкина В.В.</t>
  </si>
  <si>
    <t>Шестакова И.Ю.</t>
  </si>
  <si>
    <t>с. Ливенка, ул. Советская, 9/1</t>
  </si>
  <si>
    <t>ИП Анпилова И.Д.</t>
  </si>
  <si>
    <t>Анпилова И.Ю.</t>
  </si>
  <si>
    <t>ИП Залазаева А.А.</t>
  </si>
  <si>
    <t>г.Бирюч, ул. Красная, 20е</t>
  </si>
  <si>
    <t>Залазаева А.А.</t>
  </si>
  <si>
    <t>ИП Ярных И.В.</t>
  </si>
  <si>
    <t>г. Бирюч, ул. Ямская</t>
  </si>
  <si>
    <t>Ярных И.Н.</t>
  </si>
  <si>
    <t>ИП Шерстюкова Л.Н.</t>
  </si>
  <si>
    <t>Шерстюкова Л.Н.</t>
  </si>
  <si>
    <t>ИП Серенко М.И. </t>
  </si>
  <si>
    <t>Серенко М.И.</t>
  </si>
  <si>
    <t>ИП Казаринова Т.А</t>
  </si>
  <si>
    <t>8-20.</t>
  </si>
  <si>
    <t>Казаринова Т.А.</t>
  </si>
  <si>
    <t>ИП Телешенко Е.Е.</t>
  </si>
  <si>
    <t>г. Бирюч, ул. К.Маркса, 4 </t>
  </si>
  <si>
    <t>8-19,</t>
  </si>
  <si>
    <t>Телешенко Е.Е.</t>
  </si>
  <si>
    <t>ИП Савченко Е.В.</t>
  </si>
  <si>
    <t>г. Бирюч, ул. К.Маркса, 1/2</t>
  </si>
  <si>
    <t>8-20,</t>
  </si>
  <si>
    <t>Савченко Е.В.</t>
  </si>
  <si>
    <t>ИП Красильникова Я.В.</t>
  </si>
  <si>
    <t>с. Никитовка, ул.Советская, д.13</t>
  </si>
  <si>
    <t>09-20,</t>
  </si>
  <si>
    <t>Красильникова Я.В.</t>
  </si>
  <si>
    <t>ИП Бочарова Г.А. </t>
  </si>
  <si>
    <t>г. Бирюч, ул. Маркина, 1а</t>
  </si>
  <si>
    <t>10-20,</t>
  </si>
  <si>
    <t>Бочарова Г.</t>
  </si>
  <si>
    <t>ИП Приходько Т.  </t>
  </si>
  <si>
    <t>г. Бирюч</t>
  </si>
  <si>
    <t>10-20-</t>
  </si>
  <si>
    <t>Приходько Т.</t>
  </si>
  <si>
    <t>Костина Л.</t>
  </si>
  <si>
    <t>г.Бирюч, пл. Соборная, 20</t>
  </si>
  <si>
    <t>Никифорова О.В.</t>
  </si>
  <si>
    <t>г. Бирюч, ул. Красная, 20р</t>
  </si>
  <si>
    <t>Яценко Е.И</t>
  </si>
  <si>
    <t>г. Бирюч, ул. 1 Мая, 2/5</t>
  </si>
  <si>
    <t>Саламахина С.И.</t>
  </si>
  <si>
    <t>г. Бирюч, пл. Соборная, 20</t>
  </si>
  <si>
    <t>Щербакова Н. </t>
  </si>
  <si>
    <t>Лысенко И.В.</t>
  </si>
  <si>
    <t>Шерстюкова Е.Д.</t>
  </si>
  <si>
    <t>с. Веселое, ул. Мира, 145</t>
  </si>
  <si>
    <t>Яценко Н.</t>
  </si>
  <si>
    <t>Осадчая Н.Е.</t>
  </si>
  <si>
    <t>с. Веселое, ул. Мира, 179а</t>
  </si>
  <si>
    <t>08-17.00</t>
  </si>
  <si>
    <t>ИП Олейникова Е.М.</t>
  </si>
  <si>
    <t>10-18.00</t>
  </si>
  <si>
    <t>Олейникова Е.М.</t>
  </si>
  <si>
    <t>Яцук Н.</t>
  </si>
  <si>
    <t>09-18.00</t>
  </si>
  <si>
    <t>Яцук Н</t>
  </si>
  <si>
    <t>Попова О.В.</t>
  </si>
  <si>
    <t>с.Засосна, ул. П.Корчагина, 1а</t>
  </si>
  <si>
    <t>Васильева А.В.</t>
  </si>
  <si>
    <t>Рыбалко С.В.</t>
  </si>
  <si>
    <t>г.Бирюч, ул. Красная, д. 6</t>
  </si>
  <si>
    <t>09-20.00</t>
  </si>
  <si>
    <t>Кучеренко О.Н.</t>
  </si>
  <si>
    <t>с.Никитовка, ул. Чапаева, д. 75/2</t>
  </si>
  <si>
    <t>Любимова Е.Ю.</t>
  </si>
  <si>
    <t>с.Верхососна, ул. Школьная, 4</t>
  </si>
  <si>
    <t>Тюльпинова Ю.А.</t>
  </si>
  <si>
    <t>г. Бирюч ул. 1 мая, Д. 2/2</t>
  </si>
  <si>
    <t>Ханина О.А.</t>
  </si>
  <si>
    <t>Брекало Н.В.</t>
  </si>
  <si>
    <t>Яковенко И.И.</t>
  </si>
  <si>
    <t>г.Бирюч, ул. 9 Января, 32</t>
  </si>
  <si>
    <t>08-18.00</t>
  </si>
  <si>
    <t>Оларь Л.</t>
  </si>
  <si>
    <t>Тищенко Е.</t>
  </si>
  <si>
    <t>с.Засосна</t>
  </si>
  <si>
    <t>Мамедова Д.</t>
  </si>
  <si>
    <t>Бровченко Е.И.</t>
  </si>
  <si>
    <t>Бровченко Е.</t>
  </si>
  <si>
    <t>Савкусанова О.</t>
  </si>
  <si>
    <t>8-18.</t>
  </si>
  <si>
    <t>Казаринова Е.Н.</t>
  </si>
  <si>
    <t>Власова А.А.</t>
  </si>
  <si>
    <t>г. Бирюч, ул. Красная, 22м</t>
  </si>
  <si>
    <t>Литвина Ю.В.</t>
  </si>
  <si>
    <t>г. Бирюч, ул. Маркина, 1д</t>
  </si>
  <si>
    <t>8-919-438-46-90</t>
  </si>
  <si>
    <t>Итого: 46</t>
  </si>
  <si>
    <t>ИП Ломиногина Р.И.</t>
  </si>
  <si>
    <t>Ломиногона Р.И.</t>
  </si>
  <si>
    <t>(47247)32704</t>
  </si>
  <si>
    <t>ИП Ларин А.В.</t>
  </si>
  <si>
    <t>с. Засосна, ул. Ленина</t>
  </si>
  <si>
    <t>с. Засосна, ул.Ленина</t>
  </si>
  <si>
    <t>Ларин А.В.</t>
  </si>
  <si>
    <t>ИП Фоминова Н.П.</t>
  </si>
  <si>
    <t>с. Никитовка, ул. Советская, д. 9</t>
  </si>
  <si>
    <t>Фоминова Н.П.</t>
  </si>
  <si>
    <t>ИП Шатохин Н.А.</t>
  </si>
  <si>
    <t>с. Ливенка, ул. Садовая, д. 26</t>
  </si>
  <si>
    <t>ИП Герасимова Н.Г.</t>
  </si>
  <si>
    <t>Герасимова Н.Г.</t>
  </si>
  <si>
    <t>с. Веселое, ул. Мира, д. 159г</t>
  </si>
  <si>
    <t>ИП Беляев Д.В.</t>
  </si>
  <si>
    <t>г. Бирюч, ул.Успенская, 23</t>
  </si>
  <si>
    <t>с. Нижняя покровка, ул. Полевая, д. 1а</t>
  </si>
  <si>
    <t>ИП Мельникова В.И.</t>
  </si>
  <si>
    <t>с. Засосна</t>
  </si>
  <si>
    <t>г. Бирюч, ул. Тургенева, д. 8а</t>
  </si>
  <si>
    <t>ИП Гимонов Е. Окна</t>
  </si>
  <si>
    <t>Гимонов Е.</t>
  </si>
  <si>
    <t>ИП Голованев Е.В. ОКНА</t>
  </si>
  <si>
    <t>Голованев Е.В.</t>
  </si>
  <si>
    <t>ИП Яценко С.А. ОКНА</t>
  </si>
  <si>
    <t>г. Бирюч, ул.1 мая</t>
  </si>
  <si>
    <t>Яценко С.А.</t>
  </si>
  <si>
    <t>(47247)33000</t>
  </si>
  <si>
    <t>ИП Карпушев С.И. потолки ПОТОЛКИ</t>
  </si>
  <si>
    <t>Карпушев С.И.</t>
  </si>
  <si>
    <t>ИП Кожухов С.В. ПОТОЛКИ</t>
  </si>
  <si>
    <t>Кожухов С.В.</t>
  </si>
  <si>
    <t>ИП Юраков А.А. (натяжные потолки парадиз)</t>
  </si>
  <si>
    <t>9-17.</t>
  </si>
  <si>
    <t>Юраков А.А.</t>
  </si>
  <si>
    <t>ИП Рудякова И.Н. мойка</t>
  </si>
  <si>
    <t>г. Бирюч, ул. Красная, 30б</t>
  </si>
  <si>
    <t>Рудякова И.Н.</t>
  </si>
  <si>
    <t>ИП Троянова А.М. ПОТОЛКИ</t>
  </si>
  <si>
    <t>г. Бирюч ул. Ямская 5/1</t>
  </si>
  <si>
    <t>Троянова А.М.</t>
  </si>
  <si>
    <t>ИП Семкин А.А. РЕКЛАМЩИК </t>
  </si>
  <si>
    <t>г. Бирюч, ул. 1 Мая, 1</t>
  </si>
  <si>
    <t>Семкин А.А.</t>
  </si>
  <si>
    <t>ИП Мазнев С.А. РЕКЛАМЩИК</t>
  </si>
  <si>
    <t>Мазнев С.А.</t>
  </si>
  <si>
    <t>ИП Красков А. РЕКЛАМЩИК</t>
  </si>
  <si>
    <t>г. Бирюч, ул. Маркина, д. 3а</t>
  </si>
  <si>
    <t>Красков А.</t>
  </si>
  <si>
    <t>ИП Кукин А.А. мойка</t>
  </si>
  <si>
    <t>г. Бирюч </t>
  </si>
  <si>
    <t>г. Бирюч, ул.Красная, 13</t>
  </si>
  <si>
    <t>Кукин А.А.</t>
  </si>
  <si>
    <t>ИП Толстых Е.В МОЙКА</t>
  </si>
  <si>
    <t>г. Бирюч, ул. Красная, 20н</t>
  </si>
  <si>
    <t>Толстых Е.В.</t>
  </si>
  <si>
    <t> 89205941861</t>
  </si>
  <si>
    <t>ИП Котлярова Л.А. МОЙКА</t>
  </si>
  <si>
    <t>г. Бирюч, ул.Фестивальная, 1а</t>
  </si>
  <si>
    <t>Котлярова Л.А.</t>
  </si>
  <si>
    <t>ИП Магомедамминов Р.А. МОЙКА</t>
  </si>
  <si>
    <t>Магомедамминов Р.А.</t>
  </si>
  <si>
    <t>ИП Семенов В.В. НЕДВИЖИМОСТЬ </t>
  </si>
  <si>
    <t>Семенов В.В.</t>
  </si>
  <si>
    <t>Мирошников В.Г. канализация</t>
  </si>
  <si>
    <t>с.Никитовка, ул. Подгорная, 8</t>
  </si>
  <si>
    <t>Мирошников В.Г.</t>
  </si>
  <si>
    <t>Адреев В. В. триколор</t>
  </si>
  <si>
    <t>Адреев В.В.</t>
  </si>
  <si>
    <t>Колединов Н.П. канализация</t>
  </si>
  <si>
    <t>Колединов Н.П.</t>
  </si>
  <si>
    <t>Рябов В.И. газовые котлы</t>
  </si>
  <si>
    <t>Рябов В.И.</t>
  </si>
  <si>
    <t>Михайлин М.Ю. изготовление ключей</t>
  </si>
  <si>
    <t>Михайлин М.Ю.</t>
  </si>
  <si>
    <t>ИП Бескровный И.В. дезинфекция, дезинсекция</t>
  </si>
  <si>
    <t>с. Засосна, ул. Тихая Сосна, 30</t>
  </si>
  <si>
    <t>Бескровный И.В.</t>
  </si>
  <si>
    <t>ИП Пупынин А.Н. заточка пил, инструмента</t>
  </si>
  <si>
    <t>Пупынин А.Н.</t>
  </si>
  <si>
    <t xml:space="preserve">Власов С.Н.            </t>
  </si>
  <si>
    <t>г.Бирюч, ул. К.Маркса,д.2б</t>
  </si>
  <si>
    <t xml:space="preserve">Чернобровкин А.А.
</t>
  </si>
  <si>
    <t xml:space="preserve">г.Бирюч,ул.Красная, д.20"Е"
</t>
  </si>
  <si>
    <t xml:space="preserve">Сохина В.А.  
</t>
  </si>
  <si>
    <t xml:space="preserve">г. Бирюч, ул.Красная,д.6
</t>
  </si>
  <si>
    <t>Пушкарев Александр Анатольевич (отопление, водопровод, канализация)</t>
  </si>
  <si>
    <t>с. Засосна, ул. 1 Мая, д. 8</t>
  </si>
  <si>
    <t>Пушкарев А.А.</t>
  </si>
  <si>
    <t>8-920-555-78-66</t>
  </si>
  <si>
    <t>Малиновский Анатолий Анатольевич (Оказание услуг пескоструйной чистке металлических изделий)</t>
  </si>
  <si>
    <t>г. Бирюч, ул. Ольминского, д. 110</t>
  </si>
  <si>
    <t>Малиновский А.А.</t>
  </si>
  <si>
    <t>Мироненко Денис Игоревич (Услуги монтажа изделий ПВХ, изготовление и ремонт москитных сеток)</t>
  </si>
  <si>
    <t>с. Засосна, ул. Народная, д. 48</t>
  </si>
  <si>
    <t>Мироненко Д.И.</t>
  </si>
  <si>
    <t>8-980-374-35-07</t>
  </si>
  <si>
    <t>Шаюсупова Валентина Валентиновна (Услуги аэродизайна( воздушныен шары)</t>
  </si>
  <si>
    <t>с. Засосна, ул. Чапаева, д. 50</t>
  </si>
  <si>
    <t>Шаюсупова В.В.</t>
  </si>
  <si>
    <t>8-920-584-77-62</t>
  </si>
  <si>
    <t>Куркин Дмитрий Григорьевич (Производство автомобильных EVA ковриков)</t>
  </si>
  <si>
    <t>г. Бирюч, ул. Ольминского, д. 107</t>
  </si>
  <si>
    <t>Куркин Д.Г.</t>
  </si>
  <si>
    <t>Итого: 32</t>
  </si>
  <si>
    <t>Соловьев Геннадий Александрович 8 (47247) 3-24-38</t>
  </si>
  <si>
    <t xml:space="preserve">Дислокация предприятий  бытового  обслуживания на территории муниципального района " Прохоровский район" по состоянию на 1 июля 2024 года </t>
  </si>
  <si>
    <t>Адрес  юридический</t>
  </si>
  <si>
    <t>Мастерская по ремонту обуви, ИП</t>
  </si>
  <si>
    <t>п. Прохоровка, ул. Советская, 65 В при вокзальной площади</t>
  </si>
  <si>
    <t>9-14, б/п. вых. воскр.</t>
  </si>
  <si>
    <t>Челюбеева Ольга Вячеславовна</t>
  </si>
  <si>
    <t>Мастерская по ремонту обуви, самозанятый</t>
  </si>
  <si>
    <t>п.Прохоровка, ул.Колхозная д.1</t>
  </si>
  <si>
    <t>8.30- 18.00,б/п, б/в</t>
  </si>
  <si>
    <t>Папян Ваник Андреевич</t>
  </si>
  <si>
    <t>Швейная мастерская,                    ИП Тельпук Т. Г. </t>
  </si>
  <si>
    <t>п. Прохоровка,ул.Советская, 81Б</t>
  </si>
  <si>
    <t>9-16,б/п,б/в</t>
  </si>
  <si>
    <t>Тельпук Татьяна Григорьевна</t>
  </si>
  <si>
    <t>Швейная мастерская, ИП Кизилова О. И. </t>
  </si>
  <si>
    <t>п. Прохоровка, ул. Советская, 81</t>
  </si>
  <si>
    <t>9-16 б/п,б/в</t>
  </si>
  <si>
    <t> ИП Кизилова Ольга Ивановна</t>
  </si>
  <si>
    <t>Швейная мастерская ИП Поплавская О. А.</t>
  </si>
  <si>
    <t>п. Прохоровка, ул. Советская,75в</t>
  </si>
  <si>
    <t>8-17,б/п, суб 8-16, воскр.8-15</t>
  </si>
  <si>
    <t>Поплавская Ольга Александровна</t>
  </si>
  <si>
    <t>Ремонт одежды ИП Преданцева Т.А.</t>
  </si>
  <si>
    <t>8.30-16,б/п, б/в</t>
  </si>
  <si>
    <t> Преданцева Татьяна Алексеевна</t>
  </si>
  <si>
    <t>п. Прохоровка, ул.Колхозная, 8</t>
  </si>
  <si>
    <t>пон.-пят. 8-15, суб.,воскр. вых.</t>
  </si>
  <si>
    <t>Шевцова Наталья Васильевна (самозан.)</t>
  </si>
  <si>
    <t>п.Прохоровка, ул.Первомайская, 161</t>
  </si>
  <si>
    <t>9-18 вых. суб. воскр.</t>
  </si>
  <si>
    <t> Полякова Наталья Владимировна</t>
  </si>
  <si>
    <t>п. Прохоровка, 2-й. Советский пер., 180а</t>
  </si>
  <si>
    <t>пон.-пят. 9-18, суб.10-15,воскр. вых.</t>
  </si>
  <si>
    <t>ИП Аничкина Ирина Юрьевна самозан. Пахонюк И.В.</t>
  </si>
  <si>
    <t xml:space="preserve">Швейная мастерская                     </t>
  </si>
  <si>
    <t>с. Подольхи, ул. Центральная, 34/2</t>
  </si>
  <si>
    <t>9-17 б/п, б/в.</t>
  </si>
  <si>
    <t xml:space="preserve">. Устинова О.А., </t>
  </si>
  <si>
    <t>Ремонт и техническое обслуживание бытовой и радиоэлектронной аппаратуры, бытовых машин и бытовых приборов, ремонт и изготовление металлоизделий</t>
  </si>
  <si>
    <t>Ремонт СБТ, ИП</t>
  </si>
  <si>
    <t>п. Прохоровка, ул. Первомайская, 76-Б</t>
  </si>
  <si>
    <t>9-18,пер.12-13, суб, воскр.9-17</t>
  </si>
  <si>
    <t>Лукьянов Сергей Алексеевич</t>
  </si>
  <si>
    <t>Полыгалов Ю. В.,</t>
  </si>
  <si>
    <t>замозанятый</t>
  </si>
  <si>
    <t>п. Прохоровка, ул. Бравкова, 12</t>
  </si>
  <si>
    <t>Полыгалов Юрий Владимирович</t>
  </si>
  <si>
    <t>ИП Маслов А. С. </t>
  </si>
  <si>
    <t>9-15, б/п, суб., воскр. 9-12</t>
  </si>
  <si>
    <t>Маслов Александр Сергеевич</t>
  </si>
  <si>
    <t>ИП Таволжанский П.В., ремонт цифровой техники</t>
  </si>
  <si>
    <t>п. Прохоровка, ул. Советская, 81-б</t>
  </si>
  <si>
    <t>вт.-суб.9-15, воскр., пон. вых.</t>
  </si>
  <si>
    <t>Таволжанский Павел Вадимович</t>
  </si>
  <si>
    <t>Ремонт компьютеров и периферийного компьютерного оборудования, ООО "Белпро" </t>
  </si>
  <si>
    <t>п. Прохоровка, ул. Советская, 166</t>
  </si>
  <si>
    <t>9-18 б/п, вых/суб.,воскр.</t>
  </si>
  <si>
    <t>Маматов Дмитрий Михайлович</t>
  </si>
  <si>
    <t>Итого:5</t>
  </si>
  <si>
    <t>ИП Сазонов А.Н.</t>
  </si>
  <si>
    <t>с. Беленихино, ул. Калинина, 16</t>
  </si>
  <si>
    <t>8-18,б/п,б/в</t>
  </si>
  <si>
    <t>Сазонов Андрей Николаевич</t>
  </si>
  <si>
    <t>Итого:1</t>
  </si>
  <si>
    <t>ИП Диковенко Юрий Николаевич (работы строительные, отделочные)</t>
  </si>
  <si>
    <t>п.Прохоровка, ул. Пушкина, 31</t>
  </si>
  <si>
    <t>по заказам по тел.</t>
  </si>
  <si>
    <t>Диковенко Юрий Николаевич</t>
  </si>
  <si>
    <t xml:space="preserve">Мадатян Размик А., (строительные и отделочные работы) </t>
  </si>
  <si>
    <t>Мадатян Размик Араратович</t>
  </si>
  <si>
    <t>Морозов Сергей А., (строительные и отделочные работы)</t>
  </si>
  <si>
    <t>по заказа по тел.</t>
  </si>
  <si>
    <t>Морозов Сергей Александрович</t>
  </si>
  <si>
    <t>Шрамко Антон Владимирович (строительные и отделочные работы)</t>
  </si>
  <si>
    <t>с. Прелестное</t>
  </si>
  <si>
    <t>Шрамко Антон Владимирович</t>
  </si>
  <si>
    <t xml:space="preserve">Талалаенко Сергей Александрович (отделочные работы) </t>
  </si>
  <si>
    <t>п. Прохоровка, ул. Октябрьская, 80</t>
  </si>
  <si>
    <t>Талалаенко С.А.</t>
  </si>
  <si>
    <t>ИП Неустроев Петр Витальевич(работы строительные, отделочные)</t>
  </si>
  <si>
    <t>Неустроев Петр Витальевич</t>
  </si>
  <si>
    <t>Итого:6</t>
  </si>
  <si>
    <t>Шиномонтаж                       ИП Юрченко В.В. </t>
  </si>
  <si>
    <t>п. Прохоровка, ул. Советская, 334-Б</t>
  </si>
  <si>
    <t>8-17, б/п, вых. воскр.</t>
  </si>
  <si>
    <t>Юрченко Вячеслав Викторович</t>
  </si>
  <si>
    <t>"Автосервис" ИП Бекетов А. В. </t>
  </si>
  <si>
    <t>п Прохоровка, ул. Славянская, 57</t>
  </si>
  <si>
    <t>8-17, б/п, вых. суб., воскр.</t>
  </si>
  <si>
    <t>Бекетов Александр Викторович</t>
  </si>
  <si>
    <t>  </t>
  </si>
  <si>
    <t>Ермаков Алексей Александрович</t>
  </si>
  <si>
    <t>п. Прохоровка, ул. Первомайская, 161</t>
  </si>
  <si>
    <t>9-18 б/п, б/в</t>
  </si>
  <si>
    <t>СТО, Шапеткин В.А.</t>
  </si>
  <si>
    <t>п. Прохоровка, ул. М. Горького, 31 Б</t>
  </si>
  <si>
    <t>по заказам </t>
  </si>
  <si>
    <t>Шапеткин  Виталий Александрович </t>
  </si>
  <si>
    <t xml:space="preserve">СТО, Никулин В. Ю.   </t>
  </si>
  <si>
    <t>п. Прохоровка, ул. Совхозная, 14</t>
  </si>
  <si>
    <t>Никулин Владислав Юрьевич</t>
  </si>
  <si>
    <t>СТО, ИП Полевой В. В.</t>
  </si>
  <si>
    <t>Прохоровский район, с. Камышёвка</t>
  </si>
  <si>
    <t>9-18, пер. 12-13, вых. воскр.</t>
  </si>
  <si>
    <t>Полевой Владимир Васильевич</t>
  </si>
  <si>
    <t>СТО, ИП Быков П. А.</t>
  </si>
  <si>
    <t>п. Прохоровка, ул. Чкалова, 25</t>
  </si>
  <si>
    <t>Быков Пётр Анатольевич</t>
  </si>
  <si>
    <t xml:space="preserve">Шиномонтаж,                 </t>
  </si>
  <si>
    <t>п. Прохоровка, ул. Л.Толстого,43</t>
  </si>
  <si>
    <t>Звягинцев Александр Иванович (самоз.) Селюков Вячеслав Николаевич (самоз).</t>
  </si>
  <si>
    <t>Грузовой шиномонтаж, ИП Оринтас Ю.В. </t>
  </si>
  <si>
    <t>п.Прохоровка, ул. Первомайская, 161 </t>
  </si>
  <si>
    <t>Оринтас Юрий Владимирович</t>
  </si>
  <si>
    <t>п. Прохоровка, ул. Есенина, 6</t>
  </si>
  <si>
    <t>8-17, б/п, б/в</t>
  </si>
  <si>
    <t>Санин Андрей Анатольевич</t>
  </si>
  <si>
    <t>СТО, Федоров Р.С.</t>
  </si>
  <si>
    <t>9-19, б/п, б/в</t>
  </si>
  <si>
    <t>Федоров Руслан Сергеевич</t>
  </si>
  <si>
    <t>СТО, Тасаев М. Х.</t>
  </si>
  <si>
    <t>с. Кривошеевка, ул. Национальная, 2</t>
  </si>
  <si>
    <t>пон.-пят 9-18, б/п, суб., воскр. вых</t>
  </si>
  <si>
    <t>Тасаев Малабек Хусанович</t>
  </si>
  <si>
    <t>СТО, ИП</t>
  </si>
  <si>
    <t>8.30-18.00, воскр. - пон. выходной</t>
  </si>
  <si>
    <t>Кобзев Александр Владимирович</t>
  </si>
  <si>
    <t>Ремонт и оьслуживание автотранспортных средств</t>
  </si>
  <si>
    <t>х. Мироновка</t>
  </si>
  <si>
    <t>Ионин Роман Викторович</t>
  </si>
  <si>
    <t xml:space="preserve">СТО </t>
  </si>
  <si>
    <t>с. Радьковка</t>
  </si>
  <si>
    <t>Абашев Искандер Валиевич</t>
  </si>
  <si>
    <t>СТО, ИП Гусев В.М.</t>
  </si>
  <si>
    <t>п.Прохоровка, ул.Дорожная,76</t>
  </si>
  <si>
    <t>Гусев Владислав Михайлович</t>
  </si>
  <si>
    <t>Итого:16</t>
  </si>
  <si>
    <t>Фотоуслуги</t>
  </si>
  <si>
    <t>п. Прохоровка, ул. Советская, 49/12</t>
  </si>
  <si>
    <t>9-16, б/п., суб. вос. вых. </t>
  </si>
  <si>
    <t>Нестеренко Оксана Анатольевна </t>
  </si>
  <si>
    <t>9-16, б/п, суб., воскр. 9-13</t>
  </si>
  <si>
    <t>Фотоуслуги,                 ИП Супиченко В. В. </t>
  </si>
  <si>
    <t>п. Прохоровка, ул.Советская, 220/28 </t>
  </si>
  <si>
    <t>8-17,б/п, вых.воскр.</t>
  </si>
  <si>
    <t>Супиченко Виталий Владимирович </t>
  </si>
  <si>
    <t>ИП Бутов А. С.</t>
  </si>
  <si>
    <t>8-16,б/п, вых. суб., воскр.</t>
  </si>
  <si>
    <t>Бутов Алексей Сергеевич</t>
  </si>
  <si>
    <t>Шубин Д.В.</t>
  </si>
  <si>
    <t>Шубин Денис Владимирович </t>
  </si>
  <si>
    <t xml:space="preserve"> Умняков А.А. </t>
  </si>
  <si>
    <t>Умняков Андрей Александрович</t>
  </si>
  <si>
    <t>МБУ "ФСК "Олимп"</t>
  </si>
  <si>
    <t>п. Прохоровка, ул.Советская 178</t>
  </si>
  <si>
    <t>четв. пят. 10-18  суб, воскр. 10-20</t>
  </si>
  <si>
    <t>Лазарева Елена Станиславовна</t>
  </si>
  <si>
    <t>2-23-53                 </t>
  </si>
  <si>
    <t>Парикмахерская "Отражение"</t>
  </si>
  <si>
    <t>самозанятые</t>
  </si>
  <si>
    <t>п. Прохоровка, ул. Советская, 148-а</t>
  </si>
  <si>
    <t>9-17, б/п, б/в</t>
  </si>
  <si>
    <t>Самозанятые: Маматова Г.Н.; Красавина Т.С.; Черкашина Т.Д.; Трегубова М.К.; Попова О.С.</t>
  </si>
  <si>
    <t>п. Прохоровка, ул.            К. Маркса, 16</t>
  </si>
  <si>
    <t> Мелькумова Наталья Александровна</t>
  </si>
  <si>
    <t>"Валентина"</t>
  </si>
  <si>
    <t>п. Прохоровка, ул.Первомайская,82-А</t>
  </si>
  <si>
    <t xml:space="preserve">самоз. Зубцова Галина Викторовна (парикмах.) самоз. </t>
  </si>
  <si>
    <t>     "Клеопатра"</t>
  </si>
  <si>
    <t>п. Прохоровка, ул. Красноармейская, 1а</t>
  </si>
  <si>
    <t>самоз. Лыкова О.Л. (парикмах.усл.)  самоз. Нуродикова Ф.А.        (парикмах.усл.) самоз. Мандоровская Ю.(маникюр)     самоз. Сницарь В.В. (парикмах.усл.) самоз.Ситникова  Н.И.(парикмах.усл.)</t>
  </si>
  <si>
    <t>Парикмахерская                         "Виктория", самозанятость </t>
  </si>
  <si>
    <t>п. Прохоровка, ул. Советская, 104</t>
  </si>
  <si>
    <t xml:space="preserve">самоз. Кадирова А.М; самоз.Кафирова Э.Р;     самоз. Журакулова  М.К;                   </t>
  </si>
  <si>
    <t>2-27-94</t>
  </si>
  <si>
    <t>с. Беленихино, ул. Кирова, 4</t>
  </si>
  <si>
    <t>9-16 вых. суб. воск</t>
  </si>
  <si>
    <t>самозан. Лысова Ирина Алексеевна</t>
  </si>
  <si>
    <t>Парикмахерская "Пчёлка", самозанятость   </t>
  </si>
  <si>
    <t>самоз.Толкачёва Елена Сергеевна  самоз. Болдыжева Л.О.</t>
  </si>
  <si>
    <t>Салон красоты " На стиле"</t>
  </si>
  <si>
    <t>п. Прохоровка, ул. Советская, 202</t>
  </si>
  <si>
    <t>самозан. Колченко Марина Ивановна (парикм. услуги); самозан. Яцук Юлия Александровна (маникюр)</t>
  </si>
  <si>
    <t>Салон красоты   "Шик", ИП Диковенко Э. Р.</t>
  </si>
  <si>
    <t>п. Прохоровка, ул. Советская, 87-б</t>
  </si>
  <si>
    <t>Диковенко Эльмира Расимовна</t>
  </si>
  <si>
    <t>Студия "Точка красоты"</t>
  </si>
  <si>
    <t>п. Прохоровка, ул. Красноармейская, 2-в</t>
  </si>
  <si>
    <t>Самозан. Резанова Е.И. (парикмахер. усл.); самоз. Черкашина Е.С. (маникюр); самоз. Гудова Л.Э.(косметолог)</t>
  </si>
  <si>
    <t>Салон красоты  "Сэлфи", Гайкалова О.В. </t>
  </si>
  <si>
    <t>п. Прохоровка, 2-й Советский пер., 178а</t>
  </si>
  <si>
    <t>10-18, б\п; б\в</t>
  </si>
  <si>
    <t>Гайкалова Ольга Викторовна </t>
  </si>
  <si>
    <t>Салон красоты "Креатив", самозанятость  </t>
  </si>
  <si>
    <t>п. Прохоровка, ул. Колхозная,      д. 1 в</t>
  </si>
  <si>
    <t>самоз. Крюкова И.В.(парикмах. усл.)  самоз. Гринев О. (массажист)      самоз. Колченко М. (парикмах. усл.)  самоз. Гончарова Е.А. (педикюр)          самоз. Копылова М.С. (маникюр)    </t>
  </si>
  <si>
    <t>п. Прохоровка, ул. Колхозная, 8</t>
  </si>
  <si>
    <t>самоз. Яковчишена С.С. (парикм), самоз. Хаустова Елена Петровна (парикм)</t>
  </si>
  <si>
    <t>Парикмахерские услуги</t>
  </si>
  <si>
    <t>п. Прохоровка, ул. Советская,        5-а/2</t>
  </si>
  <si>
    <t>самоз. Локтаева Л.Г.</t>
  </si>
  <si>
    <t>Парикмахерская, самозанятость </t>
  </si>
  <si>
    <t>п.Прохоровка, ул.Советская,      д.53-А</t>
  </si>
  <si>
    <t>самоз. Маржина Анна Олеговна.(парикмах.)  самоз.Фомина Светлана Владимировна (парикмах.) Озерова Инна Александровна </t>
  </si>
  <si>
    <t>Маникюр, самозан., Хисматулина В.</t>
  </si>
  <si>
    <t>п. Прохоровка, ул. Парковая, 28/2</t>
  </si>
  <si>
    <t>Хисматулина В.</t>
  </si>
  <si>
    <t>Маникюр, самозан. Труфин Я.Д.</t>
  </si>
  <si>
    <t>Труфин Яна Давыдовна</t>
  </si>
  <si>
    <t>Наращивание ресниц и оформление бровей, самозанятость </t>
  </si>
  <si>
    <t>Авдеева Маргарита Владимировна</t>
  </si>
  <si>
    <t>Ушкалова Анастасия Сергеевна</t>
  </si>
  <si>
    <t>Маникюр, самозан., Байрамкулиева А.Т.</t>
  </si>
  <si>
    <t>п. Прохоровка, ул. К. Маркса,23</t>
  </si>
  <si>
    <t>Байрамкулиева Анна  Т.</t>
  </si>
  <si>
    <t>Локтева Наталья Владимировна</t>
  </si>
  <si>
    <t>п. Прохоровка, ул. Первомайская, 1</t>
  </si>
  <si>
    <t>10-19, пер 14-15, вых. пон</t>
  </si>
  <si>
    <t>Сергиенко Елена Дмитриевна</t>
  </si>
  <si>
    <t>п.Прохоровка, ул. Советская, 81</t>
  </si>
  <si>
    <t>Комарова Алина Яковлевна (самозанятая)</t>
  </si>
  <si>
    <t>Маникюр самоз., Гергерт В.А.</t>
  </si>
  <si>
    <t>п. Прохоровка,  ул. Садовая, 99</t>
  </si>
  <si>
    <t>Гергерт Виктория Александровна</t>
  </si>
  <si>
    <t>Депиляция, самоз. Круглова В. А.</t>
  </si>
  <si>
    <t>п. Прохоровка, ул. Колхозная, 1в</t>
  </si>
  <si>
    <t>Круглова Алина Яковлевна</t>
  </si>
  <si>
    <t>Маникюр, Тетерина В.В. самозан.</t>
  </si>
  <si>
    <t>Тетерина Виктория Владимировна</t>
  </si>
  <si>
    <t>с. Холодное, ул. Вознисенская, 2</t>
  </si>
  <si>
    <t>8-20,вых. воскр</t>
  </si>
  <si>
    <t>Терзи Виктория Константиновна</t>
  </si>
  <si>
    <t>Наращиваниересниц, самозан. Змеу И. В.</t>
  </si>
  <si>
    <t>п. Прохоровка, ул. Советская, 202/18</t>
  </si>
  <si>
    <t>самоз. Змеу И.В.</t>
  </si>
  <si>
    <t>Итого:28</t>
  </si>
  <si>
    <t>МБУК "Парк регионального значения "Ключи"</t>
  </si>
  <si>
    <t>Прохоровский район, с. Кострома</t>
  </si>
  <si>
    <t>8-17, б/п, вых. понедельн.</t>
  </si>
  <si>
    <t>Варжавинов Алексей Афанасьевич</t>
  </si>
  <si>
    <t>2-26-27</t>
  </si>
  <si>
    <t>МБУК ЦКР "Созвездие"</t>
  </si>
  <si>
    <t>п. Прохоровка, ул. Советская, 130</t>
  </si>
  <si>
    <t>8-17, пер. 12-13, вых. суб., воскр</t>
  </si>
  <si>
    <t>Тяжлова Ольга Владимировна</t>
  </si>
  <si>
    <t>п. Прохоровка, ул. 2-й Советский пер,    178 б</t>
  </si>
  <si>
    <t>12-21 б/п б/в</t>
  </si>
  <si>
    <t>2-23-19         </t>
  </si>
  <si>
    <t>Итого:3</t>
  </si>
  <si>
    <t>Ритуальная служба          " Вечность",  ИП Степаненко Л. А. </t>
  </si>
  <si>
    <t>п. Прохоровка, ул. Октябрьская, 32а</t>
  </si>
  <si>
    <t>Степаненко Лилия Александровна </t>
  </si>
  <si>
    <t>2-34-48    </t>
  </si>
  <si>
    <t>Ритуальная служба "Ангел", ИП Амельченко Д.В.</t>
  </si>
  <si>
    <t>п. Прохоровка, 1-й Советский пер.,8-а</t>
  </si>
  <si>
    <t>Амельченко Дмитрий Владимирович</t>
  </si>
  <si>
    <t>Ритуальная служба "Память", ИП Лайков В.И.</t>
  </si>
  <si>
    <t>п. Прохоровка, ул. Советская </t>
  </si>
  <si>
    <t> по заказам</t>
  </si>
  <si>
    <t>Лайков Владимир Иванович</t>
  </si>
  <si>
    <t>"Районная социальная ритуальная служба Обряд" ИП Ставила Е.И. </t>
  </si>
  <si>
    <t>п. Прохоровка, ул. Советская, 24 </t>
  </si>
  <si>
    <t>Ставила Елена Ивановна</t>
  </si>
  <si>
    <t>Итого:4</t>
  </si>
  <si>
    <t>Автомойка,                   ИП Поплавский Г.И.</t>
  </si>
  <si>
    <t>п. Прохоровка, 1-й Советский пер., 1д</t>
  </si>
  <si>
    <t>8-18,б/п, вых. воскр.</t>
  </si>
  <si>
    <t>Поплавский Геннадий Иосифович</t>
  </si>
  <si>
    <t>Салон по чистке пухо-перовых изделий " Соня" ИП Носикова А.Б.</t>
  </si>
  <si>
    <t>п. Прохоровка, ул. К. Маркса, 16</t>
  </si>
  <si>
    <t>Носикова Алёна Борисовна</t>
  </si>
  <si>
    <t>Автомойка,                  ИП Демченко И.Н.</t>
  </si>
  <si>
    <t>с. Призначное, ул. Центральная, 43 </t>
  </si>
  <si>
    <t>Демченко Ирина Николаевна </t>
  </si>
  <si>
    <t>Автомойка ИП Голуб П.В.</t>
  </si>
  <si>
    <t>п. Прохоровка, ул. К. Маркса , 134-б</t>
  </si>
  <si>
    <t>9-19 б/п, б/в</t>
  </si>
  <si>
    <t>Голуб Павел Вячеславович</t>
  </si>
  <si>
    <t>Автомойка, ИП Самойлов И.Н.</t>
  </si>
  <si>
    <t>п. Прохоровка, ул. Советская, 334</t>
  </si>
  <si>
    <t>Самойлов Иван Николаевич</t>
  </si>
  <si>
    <t>Ремонт и монтаж систем водоподведения и водоттведения, самозан</t>
  </si>
  <si>
    <t>п. Прохоровка, ул. Лазурная, 3</t>
  </si>
  <si>
    <t>Субочев Сергей Александрович</t>
  </si>
  <si>
    <t>Автомойка,                           ИП Оринтас Ю.В.</t>
  </si>
  <si>
    <t>8-20, б/п, б/в</t>
  </si>
  <si>
    <t>1 </t>
  </si>
  <si>
    <t>Итого:7</t>
  </si>
  <si>
    <t xml:space="preserve">Дислокация предприятий  бытового  обслуживания на территории Корочанского района  по состоянию на 1 января 2025 года       </t>
  </si>
  <si>
    <t>Мастерская </t>
  </si>
  <si>
    <t>311001083373</t>
  </si>
  <si>
    <t>г. Короча, пл. Васильева</t>
  </si>
  <si>
    <t>Пономарев Александр Федорович </t>
  </si>
  <si>
    <t>311000729551</t>
  </si>
  <si>
    <t>г. Короча, ул. Советская, 17</t>
  </si>
  <si>
    <t>Борзых Раиса Михайловна</t>
  </si>
  <si>
    <t>ИП Курилова С.О.</t>
  </si>
  <si>
    <t>311001975849</t>
  </si>
  <si>
    <t>с. Бехтеевка, ул. Ленина, 96</t>
  </si>
  <si>
    <t>Курилова Светлана Оскаровна</t>
  </si>
  <si>
    <t>311002432877</t>
  </si>
  <si>
    <t>Мезенцева Елена Алексеевна</t>
  </si>
  <si>
    <t>самозанятость</t>
  </si>
  <si>
    <t>с.Алексеевка ул.Мочаки д.83</t>
  </si>
  <si>
    <t>с.Алексеевка ул.Богомазова д.1 (аренда в ООО МФ "Рассвет)</t>
  </si>
  <si>
    <t> вторник- пятница с 9-00 до 16-30ч.,  суббота с 9-00 до 14-00ч.</t>
  </si>
  <si>
    <t>Товстоган Наталия Викторовна</t>
  </si>
  <si>
    <t>311000251057</t>
  </si>
  <si>
    <t>г. Короча, ул. Советская, 18</t>
  </si>
  <si>
    <t>9.00-17.01</t>
  </si>
  <si>
    <t>Жданова Валентина Николаевна</t>
  </si>
  <si>
    <t>Кобзева Валентина Николаевна </t>
  </si>
  <si>
    <t>Пошив штор</t>
  </si>
  <si>
    <t>312303482104</t>
  </si>
  <si>
    <t>г. Короча</t>
  </si>
  <si>
    <t>г.Короча, ул. Красная площадь,30</t>
  </si>
  <si>
    <t>ИП Ушакова Елена Николаевна</t>
  </si>
  <si>
    <t>8-904-094-69-53</t>
  </si>
  <si>
    <t>Мастерская пошив одежды</t>
  </si>
  <si>
    <t>с. Бехтеевка</t>
  </si>
  <si>
    <t>г. Короча,Дорошенко 7В </t>
  </si>
  <si>
    <t>311000451264</t>
  </si>
  <si>
    <t>Г. Короча</t>
  </si>
  <si>
    <t>г. Короча, ул. Советская, 20</t>
  </si>
  <si>
    <t>Альшаева Людмила Юрьевна</t>
  </si>
  <si>
    <t>данные отсутствуют</t>
  </si>
  <si>
    <t>311001163389</t>
  </si>
  <si>
    <t>Пахомов Юрий Владимирович</t>
  </si>
  <si>
    <t>ИП Лелекина Е.А.    Изготовление металлоизделий</t>
  </si>
  <si>
    <t>311000235249</t>
  </si>
  <si>
    <t>с.Подкопаевка, ул.Дачная, д.8</t>
  </si>
  <si>
    <t>С 8:00 до 17:00</t>
  </si>
  <si>
    <t>Лелекина Елена Анатольевна</t>
  </si>
  <si>
    <t>Ремонт компьютеров, принтеров</t>
  </si>
  <si>
    <t>311002300550</t>
  </si>
  <si>
    <t>г.Короча</t>
  </si>
  <si>
    <t>9.00-16.01</t>
  </si>
  <si>
    <t>Корбкин Андрей Леонидович</t>
  </si>
  <si>
    <t>Кузнечный цех        ИП Силина Т.В.</t>
  </si>
  <si>
    <t>311005714005</t>
  </si>
  <si>
    <t>с.Дальняя Игуменка, в границах СПК "Мелиховский" Владение №1</t>
  </si>
  <si>
    <t>Силина Татьяна Владиславовна</t>
  </si>
  <si>
    <t>8-920-597-99-55</t>
  </si>
  <si>
    <t>Ремонт сотовых телефонов</t>
  </si>
  <si>
    <t>311004888658</t>
  </si>
  <si>
    <t>ул. Красная площадь,30</t>
  </si>
  <si>
    <t>ИП Дмитренко Иван Сергеевич</t>
  </si>
  <si>
    <t>8-904-081-65-35</t>
  </si>
  <si>
    <t>310001097898</t>
  </si>
  <si>
    <t>Безматный Виктор Александрович</t>
  </si>
  <si>
    <t>55593,Владимир Александрович</t>
  </si>
  <si>
    <t>ИП Алифанов </t>
  </si>
  <si>
    <t>31100062994</t>
  </si>
  <si>
    <t>г. Короча, ул. Урицкого</t>
  </si>
  <si>
    <t>8-00-17-00</t>
  </si>
  <si>
    <t>Алифанов Александр Сергеевич</t>
  </si>
  <si>
    <t>ИП Дюмин </t>
  </si>
  <si>
    <t>311000007355</t>
  </si>
  <si>
    <t>Дюмин Геннадий Емельянович </t>
  </si>
  <si>
    <t>8(47231)5-99-44</t>
  </si>
  <si>
    <t>ООО "Комтрансстрой"</t>
  </si>
  <si>
    <t>3102014086</t>
  </si>
  <si>
    <t>с. Дальняя Игуменка, ул. Пятилетки, д. 1 а</t>
  </si>
  <si>
    <t>8.00 до 17.00</t>
  </si>
  <si>
    <t>Березкин Владимир Иванович</t>
  </si>
  <si>
    <t>27</t>
  </si>
  <si>
    <t>г. Короча, ул. Гагарина</t>
  </si>
  <si>
    <t>Овчаров Сергей Алексеевич</t>
  </si>
  <si>
    <t>г. Короча, ул. Интернациональная, 73</t>
  </si>
  <si>
    <t>Агафонов Валерий Михайлович</t>
  </si>
  <si>
    <t>8(47231)5-61-37</t>
  </si>
  <si>
    <t>г. Короча, ул. Дорошенко, 1</t>
  </si>
  <si>
    <t>Богоцкой Виктор Игнатьевич</t>
  </si>
  <si>
    <t>8(47231)5-39-65</t>
  </si>
  <si>
    <t>г. Короча, ул. Дорошенко, 9</t>
  </si>
  <si>
    <t>8.00-18.01</t>
  </si>
  <si>
    <t>Лопин Олег Геннадьевич</t>
  </si>
  <si>
    <t>89205635553</t>
  </si>
  <si>
    <t>с. Бехтеевка, ул. Ленина</t>
  </si>
  <si>
    <t>Яровой Виталий Николаевич</t>
  </si>
  <si>
    <t>89205651639</t>
  </si>
  <si>
    <t>с. Яблоново, ул. Забродина, 15</t>
  </si>
  <si>
    <t>Кузнецов Алексей Борисович</t>
  </si>
  <si>
    <t>89507188981</t>
  </si>
  <si>
    <t>с. Казанка, ул. Ленина</t>
  </si>
  <si>
    <t>Не нормирован</t>
  </si>
  <si>
    <t>Кудрин Виктор Ильич</t>
  </si>
  <si>
    <t>89155212070</t>
  </si>
  <si>
    <t>с. Погореловка, ул. Центральная, д. 73</t>
  </si>
  <si>
    <t>Виноходов Александр Васильевич </t>
  </si>
  <si>
    <t>89205588264</t>
  </si>
  <si>
    <t>с. Погореловка </t>
  </si>
  <si>
    <t>Извеков Алексей Владимирович </t>
  </si>
  <si>
    <t>89038845811</t>
  </si>
  <si>
    <t>Мастерская сто</t>
  </si>
  <si>
    <t>г. Короча, ул. Интернациональная</t>
  </si>
  <si>
    <t>Журавлев Дмитрий Станиславович </t>
  </si>
  <si>
    <t>Сход-Развал 3D</t>
  </si>
  <si>
    <t>с. Погореловка, ул. Красноармейская, д.29</t>
  </si>
  <si>
    <t>С 3-9:00 до 17:00</t>
  </si>
  <si>
    <t>Арендует Газизов Александр Леонидович у Альшаева Б.В.</t>
  </si>
  <si>
    <t>Газизов А.Л.          89524366316   89205537565</t>
  </si>
  <si>
    <t>Мастер-авто Ремонт транспортных средств</t>
  </si>
  <si>
    <t>с.Погореловка, ул. Школьная </t>
  </si>
  <si>
    <t>с.Погореловка, ул. Школьная (возле ТЦ "Витязь")</t>
  </si>
  <si>
    <t>с 10:00 до 18:30</t>
  </si>
  <si>
    <t>Горбачев Максим Сергеевич    самозанятый</t>
  </si>
  <si>
    <t>89205837988      89040957337</t>
  </si>
  <si>
    <t>ИП Кожушков Сергей Иванович Шиномонтаж</t>
  </si>
  <si>
    <t>с.Погореловка, ул.Интернациональная, д.46</t>
  </si>
  <si>
    <t>С 9:00 до 18:00</t>
  </si>
  <si>
    <t>Кожушков Сергей Иванович</t>
  </si>
  <si>
    <t>89103238749</t>
  </si>
  <si>
    <t>ИП Дубинин А. В. Ремонт транспортных средств</t>
  </si>
  <si>
    <t>с.Погореловка, ул.Интернациональная, д. 32 а</t>
  </si>
  <si>
    <t>Дубинин Алексей Васильевич</t>
  </si>
  <si>
    <t>ИП Никулина М.В. - Магазин - салон "Ваш дом"  техническое обслуживание автомобилей</t>
  </si>
  <si>
    <t>с.Погореловка, пер.Центральный, д.10</t>
  </si>
  <si>
    <t>с 9:00 до 19:00ч</t>
  </si>
  <si>
    <t>Никулина Марина Владимировна</t>
  </si>
  <si>
    <t>89107362140</t>
  </si>
  <si>
    <t>с. Подкопаевка</t>
  </si>
  <si>
    <t>с. Подкопаевка, ул. Дачная, д.2 а </t>
  </si>
  <si>
    <t>Соловьев Андрей Адександрович</t>
  </si>
  <si>
    <t>89087804843</t>
  </si>
  <si>
    <t>с. Бехтеевка, ул. Зеленая, 71 а/1</t>
  </si>
  <si>
    <t>с. Бехтеевка, ул. Дорошенко, 1 ж</t>
  </si>
  <si>
    <t>Липский Сергей Федорович</t>
  </si>
  <si>
    <t>89102290659</t>
  </si>
  <si>
    <t>с.Сетное ул.Коммунарская д.33 Афанасовское с.п.</t>
  </si>
  <si>
    <t>с.Алексеевка ул.Мирошникова д.1</t>
  </si>
  <si>
    <t>с 9-00 до 19-00,  выходной - понедельник</t>
  </si>
  <si>
    <t>Озаренко Максим Николаевич</t>
  </si>
  <si>
    <t>89524339058</t>
  </si>
  <si>
    <t>с.Алексеевка ул.Кривопустова д.6/1</t>
  </si>
  <si>
    <t>с 9-00 до 18-00   без выходных</t>
  </si>
  <si>
    <t> Красников Алексей Сергеевич</t>
  </si>
  <si>
    <t>89202089888</t>
  </si>
  <si>
    <t>Фотомастерская </t>
  </si>
  <si>
    <t>311000421968</t>
  </si>
  <si>
    <t>г. Короча, пл. Васильева, 17</t>
  </si>
  <si>
    <t>Сергеев Евгений Александрович </t>
  </si>
  <si>
    <t>ИП Михайлов Фотомастерская</t>
  </si>
  <si>
    <t>Михайлов Владислав Александрович</t>
  </si>
  <si>
    <t>ИП Коробков. Фото-видео студия</t>
  </si>
  <si>
    <t>311000503346</t>
  </si>
  <si>
    <t>г. Короча, ул. Советская, 15</t>
  </si>
  <si>
    <t>Коробков Павел</t>
  </si>
  <si>
    <t>8-905-674-35-94</t>
  </si>
  <si>
    <t>Фотомастерская</t>
  </si>
  <si>
    <t>311000313560</t>
  </si>
  <si>
    <t>Демченко Николай Иванович </t>
  </si>
  <si>
    <t>Банно-оздоровительный комплекс (БОК)</t>
  </si>
  <si>
    <t>с. Бехтеевка, Дорошенко, 38</t>
  </si>
  <si>
    <t>12-00-23.00</t>
  </si>
  <si>
    <t>Мацкевич Марина Владимировна</t>
  </si>
  <si>
    <t>311004386880</t>
  </si>
  <si>
    <t>с. Поповака</t>
  </si>
  <si>
    <t>с. Поповка</t>
  </si>
  <si>
    <t>Шишковская Марина Вячеславовна</t>
  </si>
  <si>
    <t>89155645909</t>
  </si>
  <si>
    <t>311003533469</t>
  </si>
  <si>
    <t>с. Алексеевка, ул. Базар, д.29</t>
  </si>
  <si>
    <t>Литвинова Юлия Геннадьевна</t>
  </si>
  <si>
    <t>89155203582</t>
  </si>
  <si>
    <t>с. Афанасово, ул. Ленинская, д. 75</t>
  </si>
  <si>
    <t>Канищева Марина Викторовна</t>
  </si>
  <si>
    <t>311000062081</t>
  </si>
  <si>
    <t>г. Короча, ул. Интернациональная, 57</t>
  </si>
  <si>
    <t>Спильник Римма Шакиржановна</t>
  </si>
  <si>
    <t>311000932641</t>
  </si>
  <si>
    <t>Ермоленко Людмила Анатольевна</t>
  </si>
  <si>
    <t>311003796725</t>
  </si>
  <si>
    <t>г. Короча, ул. Интернациональная, 41</t>
  </si>
  <si>
    <t>Решетникова Ирина Алексеевна </t>
  </si>
  <si>
    <t>г. Короча, ул. Советская, д. 15</t>
  </si>
  <si>
    <t>8-00-20-00</t>
  </si>
  <si>
    <t>Лавриненко Нина Александровна</t>
  </si>
  <si>
    <t>89066067220</t>
  </si>
  <si>
    <t>Парикмахерская "Елена"</t>
  </si>
  <si>
    <t>Величко Е.М.</t>
  </si>
  <si>
    <t>Самозанятость Белокопытова М. И. </t>
  </si>
  <si>
    <t>с. Погореловка</t>
  </si>
  <si>
    <t>С. Бехтеевка, ул. Ленина, 159а</t>
  </si>
  <si>
    <t>8.00-18-00</t>
  </si>
  <si>
    <t>Белокопытова Марина Игоревна</t>
  </si>
  <si>
    <t>8-950-717-76-09</t>
  </si>
  <si>
    <t>самозанятость  Кайст А. С.</t>
  </si>
  <si>
    <t>С. Бехтеевка ул. Титова, д. 36</t>
  </si>
  <si>
    <t>с. Бехтеевка ул. Ленина, 157</t>
  </si>
  <si>
    <t>Кайст Анастасия Сергеевна</t>
  </si>
  <si>
    <t>8-980-370-71-30</t>
  </si>
  <si>
    <t>самозанятость </t>
  </si>
  <si>
    <t>с.Алексеевка ул.Больничная  д.10</t>
  </si>
  <si>
    <t>с.Алексеевка ул.Базар д.29</t>
  </si>
  <si>
    <t>с 9-30 до 12-00ч. Вторник , пятница</t>
  </si>
  <si>
    <t>Бурым Валентина Валерьевна</t>
  </si>
  <si>
    <t>89511382225</t>
  </si>
  <si>
    <t>самозанятость "Дьякова Е.А"</t>
  </si>
  <si>
    <t>с. Нечаево ул. Центральная д.79</t>
  </si>
  <si>
    <t>9-00 до 18-00 </t>
  </si>
  <si>
    <t>Дьякова Елена Александровна</t>
  </si>
  <si>
    <t>г. Короча, ул. Интернациональная, 69</t>
  </si>
  <si>
    <t>Чуйкова Кристина Сепгеевна</t>
  </si>
  <si>
    <t>89803722367</t>
  </si>
  <si>
    <t>г. Короча, ул. Советская, 28</t>
  </si>
  <si>
    <t>Гокова Елена Ивановна</t>
  </si>
  <si>
    <t>89192893244</t>
  </si>
  <si>
    <t>Демонова Светлана Викторовна</t>
  </si>
  <si>
    <t>89517663625</t>
  </si>
  <si>
    <t>г. Короча, пл. Васильева, 9</t>
  </si>
  <si>
    <t>ИП Сергеева Юлия Николаевна, ИП Недавняя Татьяна Александовна</t>
  </si>
  <si>
    <t>89202074503, 89507115400</t>
  </si>
  <si>
    <t>г. Короча, ул. Ленина, 26</t>
  </si>
  <si>
    <t>Кобец Елена</t>
  </si>
  <si>
    <t>8904808885</t>
  </si>
  <si>
    <t>г. Короча,  ул. Дорошенко, 7в</t>
  </si>
  <si>
    <t>Воронова Наталья Вениаминовна</t>
  </si>
  <si>
    <t>84723156960</t>
  </si>
  <si>
    <t>с. Мазикино</t>
  </si>
  <si>
    <t>Пештерян Лилия Валерьевна</t>
  </si>
  <si>
    <t>Парикмахерская «Акварель»</t>
  </si>
  <si>
    <t>г. Короча, пл. Васильева, 13 а</t>
  </si>
  <si>
    <t>Никулина Лариса Владимировна</t>
  </si>
  <si>
    <t>89056707517</t>
  </si>
  <si>
    <t>с. Бехтеевка, ул. Дорошенко, 18</t>
  </si>
  <si>
    <t>Кольцова Татьяна Матвеевна </t>
  </si>
  <si>
    <t>8-9040852616</t>
  </si>
  <si>
    <t>с. Бехтеевка, ул. Титова, 36</t>
  </si>
  <si>
    <t>с. Бехтеевка, ул. Ленина, 157</t>
  </si>
  <si>
    <t>89803707130</t>
  </si>
  <si>
    <t>с. Бехтеевка, ул. Садовая,24</t>
  </si>
  <si>
    <t>Быканова Елена Владимировна</t>
  </si>
  <si>
    <t>89155228717</t>
  </si>
  <si>
    <t>с. Бехтеевка, ул. Дорошенко, 7</t>
  </si>
  <si>
    <t>Соловьева Наталья Викторовна </t>
  </si>
  <si>
    <t>Ковалева Наталья Евгеньевна</t>
  </si>
  <si>
    <t>89803775713</t>
  </si>
  <si>
    <t>с.Погореловка, ул. Весенняя, д.5, кв. 2</t>
  </si>
  <si>
    <t> с.Погореловка, улЦентральная</t>
  </si>
  <si>
    <t>С 9:00 до 19:00</t>
  </si>
  <si>
    <t>Ткач Светлана арендует у Вернигоры Юрия Николаевича</t>
  </si>
  <si>
    <t>89045332077</t>
  </si>
  <si>
    <t>с.Дальняя Игуменка, ул. Центральная, 74 а</t>
  </si>
  <si>
    <t>с. Дальняя Игуменка, ул. Центральная, 82</t>
  </si>
  <si>
    <t>Бей Любовь Михайловна </t>
  </si>
  <si>
    <t>89205795953</t>
  </si>
  <si>
    <t>с. Афанасово ул. Родниковая д.1</t>
  </si>
  <si>
    <t>с. Афанасово ул. Ленинская д.75</t>
  </si>
  <si>
    <t>9-00 до 17-00 перерыв  13-00 до 14-00</t>
  </si>
  <si>
    <t>с.Алексеевка  ул.Больничная д.17а/1</t>
  </si>
  <si>
    <t>с 9-00 до 20-00ч. Пеперыв: с 14-00 до 15-00ч.  Выходной : воскресенье, понедельник</t>
  </si>
  <si>
    <t>Арефьева Ирина Михайловна</t>
  </si>
  <si>
    <t>89803727001</t>
  </si>
  <si>
    <t>Белгородская область, Корочанский район, с.Заячье, ул.Выгон</t>
  </si>
  <si>
    <t>с 10.00 до 17.00</t>
  </si>
  <si>
    <t>Цуканова Татьяна Всеволодовна</t>
  </si>
  <si>
    <t>89606390869</t>
  </si>
  <si>
    <t>Белгородская обл., Корочанский р-н, с.Ломово, ул.Мозгового,6</t>
  </si>
  <si>
    <t>Понедельник-Воскресенье с 10:00 до 17:00</t>
  </si>
  <si>
    <t>Пойминова Ирина Васильевна</t>
  </si>
  <si>
    <t>89040903999</t>
  </si>
  <si>
    <t>с. Бехтеевка, ул. Садовая, 18</t>
  </si>
  <si>
    <t>Грецова Ирина Викторовна</t>
  </si>
  <si>
    <t>89045313565</t>
  </si>
  <si>
    <t>ИП Булгакова </t>
  </si>
  <si>
    <t>311000189264</t>
  </si>
  <si>
    <t>Булгакова Марина Петровна</t>
  </si>
  <si>
    <t>ИП Лопин </t>
  </si>
  <si>
    <t>311000254192</t>
  </si>
  <si>
    <t>г. Короча, ул. Дорошенко</t>
  </si>
  <si>
    <t>ИП Довжук </t>
  </si>
  <si>
    <t>312302441610</t>
  </si>
  <si>
    <t>Довжук Анна Павловна </t>
  </si>
  <si>
    <t> ООО "Некрополь"</t>
  </si>
  <si>
    <t>3110022796</t>
  </si>
  <si>
    <t>с. Алексеевка, ул. Базар, д. 29</t>
  </si>
  <si>
    <t>9-00-15-00</t>
  </si>
  <si>
    <t>Орехова Надежда Васильевна</t>
  </si>
  <si>
    <t>89517681122, 89517681551</t>
  </si>
  <si>
    <t>ИП Герасимова</t>
  </si>
  <si>
    <t>г. Короча, пл. Васильева, 12-б</t>
  </si>
  <si>
    <t>магазин "ритуальные услуги", ИП</t>
  </si>
  <si>
    <t>312326725716</t>
  </si>
  <si>
    <t>Белгородская обл., Корочанский р-н, с.Ломово, ул.Мозгового, д. 2</t>
  </si>
  <si>
    <t xml:space="preserve">Ежедневно
10-00 – 17-00
</t>
  </si>
  <si>
    <t>Выродова Наталия Борисовна </t>
  </si>
  <si>
    <t>89205515746</t>
  </si>
  <si>
    <t>похоронное бюро "Рай" ИП Васильченко Елена Николаевна</t>
  </si>
  <si>
    <t>311100048980</t>
  </si>
  <si>
    <t>с. Дальняя Игуменка, у. Центральная, 74 а</t>
  </si>
  <si>
    <t>Васильченко Елена Николаевна</t>
  </si>
  <si>
    <t>89155626099</t>
  </si>
  <si>
    <t>ИП Гетьман Н.В</t>
  </si>
  <si>
    <t>311003367998</t>
  </si>
  <si>
    <t>г. Короча, ул. Советская, 18 а</t>
  </si>
  <si>
    <t>Гетьман Наталья Васильевна</t>
  </si>
  <si>
    <t>89517634384</t>
  </si>
  <si>
    <t>Мастерская изготовление ключей, ксерокопия, ремонт часов</t>
  </si>
  <si>
    <t>Шляхов </t>
  </si>
  <si>
    <t>Ломбард Развитие</t>
  </si>
  <si>
    <t>3123286612</t>
  </si>
  <si>
    <t>Г. Белгород</t>
  </si>
  <si>
    <t>г. Короча, ул. Дорошенко, д. 11</t>
  </si>
  <si>
    <t>ООО "Ломбард Развитие"</t>
  </si>
  <si>
    <t>ИП Петрина (ногтевой сервис)</t>
  </si>
  <si>
    <t>311002299801</t>
  </si>
  <si>
    <t>ул.Интернальная,38</t>
  </si>
  <si>
    <t>09:00-1800 сб 09:00-16:00</t>
  </si>
  <si>
    <t>ИП Петрина Светлана Сергеевна</t>
  </si>
  <si>
    <t>89511377529</t>
  </si>
  <si>
    <t>ИП Бережная (ногтевой сервис)</t>
  </si>
  <si>
    <t>08:00-1800</t>
  </si>
  <si>
    <t>ИП Бережная Ирина Сергеевна</t>
  </si>
  <si>
    <t>89040925044</t>
  </si>
  <si>
    <t>ИП Федяев А.И.  Мойка автомобилей на 2 поста</t>
  </si>
  <si>
    <t>Корочанский р-н, с.Алексеевка, ул.Садовая, д.12</t>
  </si>
  <si>
    <t> с.Подкопаевка, ул.Дачная,д.2</t>
  </si>
  <si>
    <t>с 8:30 до 17:00</t>
  </si>
  <si>
    <t>Федяев Александр Иванович</t>
  </si>
  <si>
    <t>ООО "Островок"     Автомойка самообслуживания </t>
  </si>
  <si>
    <t>3123313753</t>
  </si>
  <si>
    <t>Вблизи                     с. Подкопаевка</t>
  </si>
  <si>
    <t>Вернигора Ю.Н.                           89045332077      </t>
  </si>
  <si>
    <t>ИП Калашников Е.А.        Автомойка (рядом с торговым комплексом "Витязь")</t>
  </si>
  <si>
    <t>с.Погореловка,     ул. Школьная</t>
  </si>
  <si>
    <t>с 8:00 до 18:00</t>
  </si>
  <si>
    <t>Калашников Евгений Александрович</t>
  </si>
  <si>
    <t>ИП Проскурнина В.В.                                Гараж (перевозки автомобильным, автобусным, пассажирским транспортом)</t>
  </si>
  <si>
    <t>с.Погореловка,     ул. Садовая, д.32а</t>
  </si>
  <si>
    <t>с.Погореловка,  пер. Центральный, д. 14</t>
  </si>
  <si>
    <t>По сменам (4 часа смена)</t>
  </si>
  <si>
    <t>Проскурнина Виктория Владимировна</t>
  </si>
  <si>
    <t>Агенство  "Этажи"</t>
  </si>
  <si>
    <t>3128150358</t>
  </si>
  <si>
    <t>г. Короча, ул. Дорошенко, д. 10</t>
  </si>
  <si>
    <t>Семенов Вячеслав Валентинович</t>
  </si>
  <si>
    <t>Перевозка грузов</t>
  </si>
  <si>
    <t>311001594378</t>
  </si>
  <si>
    <t>с. Афанасово, ул. Ленинская, д. 22</t>
  </si>
  <si>
    <t>По требованию</t>
  </si>
  <si>
    <t>Каверина Инна Сергеевна </t>
  </si>
  <si>
    <t>311000003720</t>
  </si>
  <si>
    <t xml:space="preserve">Дислокация предприятий  бытового  обслуживания на территории Новооскольского городского округа по состоянию на 1 января 2025 года       </t>
  </si>
  <si>
    <t>Салон штор "Золотая нить" ИП Кузнецова Т.В.</t>
  </si>
  <si>
    <t>г.Новый Оскол, ул.Горького, 11</t>
  </si>
  <si>
    <t>г.Новый Оскол, пл.Революции, 24</t>
  </si>
  <si>
    <t>9.00 - 15.00</t>
  </si>
  <si>
    <t xml:space="preserve">Кузнецова Татьяна Викторовна </t>
  </si>
  <si>
    <t>ИП Кузьминова С.Н.</t>
  </si>
  <si>
    <t>г.Новый Оскол, ул.Лермонтова, д.21</t>
  </si>
  <si>
    <t>г.Новый Оскол,пл. Центральная</t>
  </si>
  <si>
    <t>9.00 -15.00</t>
  </si>
  <si>
    <t xml:space="preserve"> Кузьминова Светлана Николаевна</t>
  </si>
  <si>
    <t>ИП Куликова Инга Викторовна.</t>
  </si>
  <si>
    <t>СЗ</t>
  </si>
  <si>
    <t>г.Новый Оскол, ул.Тельмана, д.71</t>
  </si>
  <si>
    <t>г.Новый Оскол, ул.Славы ТЦ «Лев»</t>
  </si>
  <si>
    <t>Куликова Инга Викторовна</t>
  </si>
  <si>
    <t>ИП Мельникова О.В.</t>
  </si>
  <si>
    <t>г.Новый Оскол, ул.Маяковского, д.6</t>
  </si>
  <si>
    <t>г.Новый Оскол, ул.Ленина, 18</t>
  </si>
  <si>
    <t>Мельникова Ольга Владимировна</t>
  </si>
  <si>
    <t>ИП Дронова Светлана Васильевна</t>
  </si>
  <si>
    <t>г.Новый Оскол, ул.Дорожная 3 «Б»</t>
  </si>
  <si>
    <t>г.Новый Оскол, ул.Славы 20/3</t>
  </si>
  <si>
    <t>9.00 -17.00</t>
  </si>
  <si>
    <t>Дронова Светлана Васильевна</t>
  </si>
  <si>
    <t>ИП Ивашова Татьяна Александровна</t>
  </si>
  <si>
    <t>г.Новый Оскол, ул.Островского 39</t>
  </si>
  <si>
    <t>г.Новый Оскол, ул.Славы 7</t>
  </si>
  <si>
    <t>Ивашова Татьяна Александровна</t>
  </si>
  <si>
    <t>Ремонт и пошив одежды ИП Татаринцева Т.В.</t>
  </si>
  <si>
    <t>г.Новый Оскол, ул.Дорожная, 3/1</t>
  </si>
  <si>
    <t>г.Новый Оскол, пл.Ленина,6</t>
  </si>
  <si>
    <t>8.00 - 16.00</t>
  </si>
  <si>
    <t>Татаринцева Татьяна Викторовна</t>
  </si>
  <si>
    <t>Швейная мастерская "Пуговка"</t>
  </si>
  <si>
    <t>г.Новый Оскол, ул.Дорожная</t>
  </si>
  <si>
    <t>г. Новый Оскол, ул Кирзаводская 1</t>
  </si>
  <si>
    <t>Беседина Тамара Владимировна</t>
  </si>
  <si>
    <t xml:space="preserve">Ремонт бытовых изделий ИП Сафонов В.Г. </t>
  </si>
  <si>
    <t xml:space="preserve">г.Новый Оскол, ул.Комсомольская, 15 </t>
  </si>
  <si>
    <t>Сафонов Валерий Геннадьевич</t>
  </si>
  <si>
    <t>Ремонт бытовых изделий ИП Найденко В.Е.</t>
  </si>
  <si>
    <t>г.Новый Оскол, ул.Тельмана,69</t>
  </si>
  <si>
    <t>по найму</t>
  </si>
  <si>
    <t>Найденко Вячеслав Евгеньевич</t>
  </si>
  <si>
    <t>Ремонт бытовых изделий ИП Лебедев С.В.</t>
  </si>
  <si>
    <t>Новооскольский р-н, п. Прибрежный, ул.Луговая,17</t>
  </si>
  <si>
    <t>Лебедев Сергей Владимирович</t>
  </si>
  <si>
    <t>ИП Ивашов Андрей Иванович</t>
  </si>
  <si>
    <t>г.Новый Оскол, ул.Дорожная 2</t>
  </si>
  <si>
    <t>г.Новый Оскол, ул.Славы</t>
  </si>
  <si>
    <t>8.00 — 15.00</t>
  </si>
  <si>
    <t>Ивашов Андрей Иванович</t>
  </si>
  <si>
    <t>ИП Максименко Евгений Анатольевич</t>
  </si>
  <si>
    <t>г.Новый Оскол, ул.Речная 13</t>
  </si>
  <si>
    <t>г.Новый Оскол, ул.Ленина 12</t>
  </si>
  <si>
    <t>9.00 — 17.00</t>
  </si>
  <si>
    <t>Максименко Евгений Анатольевич</t>
  </si>
  <si>
    <t>Ремонт телерадиоаппаратуры ИП Таршилов М.В.</t>
  </si>
  <si>
    <t>г.Новый Оскол, ул.Интернациональная,59</t>
  </si>
  <si>
    <t>г.Новый Оскол, ул.Ливенская</t>
  </si>
  <si>
    <t>Таршилов Михаил Васильевич</t>
  </si>
  <si>
    <t>OskolTex (ремонт телефонов, ноутбуков, планшетов)</t>
  </si>
  <si>
    <t>г. Новый Оскол</t>
  </si>
  <si>
    <t xml:space="preserve"> г. Новый Оскол, ул. Ленина,16</t>
  </si>
  <si>
    <t>9.00 — 19.00</t>
  </si>
  <si>
    <t>Архипов А.В.</t>
  </si>
  <si>
    <t>89066040700,89205708040,89511544599</t>
  </si>
  <si>
    <t>г. Новый Оскол, ул. Ливенская 126 "А"</t>
  </si>
  <si>
    <t>Литвинов Александр александрович</t>
  </si>
  <si>
    <t>Мебель и товары для дома ИП Митюшин В.Н.</t>
  </si>
  <si>
    <t>г.Новый Оскол, ул.Дорожная,3</t>
  </si>
  <si>
    <t>г.Новый Оскол, ул.Ленина,15</t>
  </si>
  <si>
    <t>8.00 -14.00</t>
  </si>
  <si>
    <t xml:space="preserve">Митюшин Валентин Николаевич </t>
  </si>
  <si>
    <t xml:space="preserve">ИП Сидельников Дмитрий Сергеевич </t>
  </si>
  <si>
    <t>г. Новый Оскол, ул. Коммунистическая д.9</t>
  </si>
  <si>
    <t xml:space="preserve">Сидельников Дмитрий Сергеевич </t>
  </si>
  <si>
    <t xml:space="preserve">Семёнов Евгений Сергеевич </t>
  </si>
  <si>
    <t xml:space="preserve">п. Прибрежный, ул. Лесная, 5
</t>
  </si>
  <si>
    <t>Изготовление мебели ИП Мельников А.Н.</t>
  </si>
  <si>
    <t>Мельников Александр Николаевич</t>
  </si>
  <si>
    <t>ИТ О Г О</t>
  </si>
  <si>
    <t>ИП Свинаренко Н.Г.</t>
  </si>
  <si>
    <t>г.Новый Оскол, ул.Народная, д.7</t>
  </si>
  <si>
    <t>Свинаренко Николай Григорьевна</t>
  </si>
  <si>
    <t>"Форсаж дом" ИП Митюшин В.Н.</t>
  </si>
  <si>
    <t>г.Новый оскол, ул.Дорожная,3</t>
  </si>
  <si>
    <t>г.Новый Оскол, ул.Ленина</t>
  </si>
  <si>
    <t>8.00 - 14.00</t>
  </si>
  <si>
    <t>Митюшин Валентин Николаевич</t>
  </si>
  <si>
    <t>"Окна, двери" ИП Костенко И.В.</t>
  </si>
  <si>
    <t>г.Новый Оскол, ул.Дорожная, 9</t>
  </si>
  <si>
    <t>г.Новый Оскол, ул.Пушкина</t>
  </si>
  <si>
    <t>Костенко Иван Вячеславович</t>
  </si>
  <si>
    <t>"Окна, двери" ИП Харченко С.А.</t>
  </si>
  <si>
    <t>г.Новый Оскол, ул.Ливенская, д.132 кв.18</t>
  </si>
  <si>
    <t>г.Новый Оскол, рынок</t>
  </si>
  <si>
    <t>8.30 - 14.00</t>
  </si>
  <si>
    <t>Харченко Сергей Александрович</t>
  </si>
  <si>
    <t>ИП Бакиров С.К.</t>
  </si>
  <si>
    <t>Новооскольский р-н, с. Беломестное</t>
  </si>
  <si>
    <t>Бакиров Сабир Курбан оглы</t>
  </si>
  <si>
    <t>ИП Сулейманов Ахмед Идрис оглы</t>
  </si>
  <si>
    <t>Новооскольский р-н, с. Беломестное, ул.Вишневая, 20</t>
  </si>
  <si>
    <t>Сулейманов Ахмед Идрис оглы</t>
  </si>
  <si>
    <t>ИП Сизых В.Н.</t>
  </si>
  <si>
    <t xml:space="preserve"> Новооскольский р-н, , х Пустынка, </t>
  </si>
  <si>
    <t xml:space="preserve"> Новооскольский р-н, п.Прибрежный, ул.Совхозная</t>
  </si>
  <si>
    <t>Сизых Виктор Николаевич</t>
  </si>
  <si>
    <t>ИП Дренкалюк М.М.</t>
  </si>
  <si>
    <t>Новооскольский р-н, с. Ольховатка</t>
  </si>
  <si>
    <t>Дренкалюк Михаил Михайлович</t>
  </si>
  <si>
    <t> 8</t>
  </si>
  <si>
    <t>ИП Масленников Ю.В.</t>
  </si>
  <si>
    <t>г.Новый Оскол, ул.Невского, 14</t>
  </si>
  <si>
    <t>Масленников Юрий Владимирович</t>
  </si>
  <si>
    <t>ООО "Гарант"</t>
  </si>
  <si>
    <t>г.Новый Оскол, ул.Авиационная</t>
  </si>
  <si>
    <t>Терехов Виктор Николаевич</t>
  </si>
  <si>
    <t>ИП Попов Александр Сергеевич</t>
  </si>
  <si>
    <t>г.Новый Оскол, ул.Дорожная, д.13 кв.51</t>
  </si>
  <si>
    <t>г.Новый Оскол, ул.1 Конной армии</t>
  </si>
  <si>
    <t>Попов Александр Сергеевич</t>
  </si>
  <si>
    <t xml:space="preserve"> ИП Аноприенко И.Н.</t>
  </si>
  <si>
    <t>г.Новый Оскол, ул.ДРП кв.9</t>
  </si>
  <si>
    <t>г.Новый оскол, пос.ДРП</t>
  </si>
  <si>
    <t>Аноприенко Игорь Николаевич</t>
  </si>
  <si>
    <t xml:space="preserve"> ИП Юрченко М.Н.</t>
  </si>
  <si>
    <t>г.Новый Оскол, ул.Лермонтова, 47</t>
  </si>
  <si>
    <t>9.00 - 18.00</t>
  </si>
  <si>
    <t xml:space="preserve">Юрченко Михаил Николаевич </t>
  </si>
  <si>
    <t>Автосервис "Дакар" ИП Стребков Д.А.</t>
  </si>
  <si>
    <t>9.00 - 20.00</t>
  </si>
  <si>
    <t>Стребков Денис Александрович</t>
  </si>
  <si>
    <t>Шиномонтаж ИП Гревцев А.И.</t>
  </si>
  <si>
    <t>Новооскольский район, с. Великомихайловка, ул. Советская, 97</t>
  </si>
  <si>
    <t>Гревцев Александр Иванович</t>
  </si>
  <si>
    <t>ИП Лаптев И.И.</t>
  </si>
  <si>
    <t>Новооскольский р-н, с. Ниновка, ул. Советская, 91</t>
  </si>
  <si>
    <t>Лаптев Иван Игоревич</t>
  </si>
  <si>
    <t>ИП Потапов Д.А.</t>
  </si>
  <si>
    <t>Новооскольский р-н, пос. Прибрежный, ул. Зеленая, 23</t>
  </si>
  <si>
    <t>г.Новый Оскол, пл. Свободы,103</t>
  </si>
  <si>
    <t>Потапов Денис Александрович</t>
  </si>
  <si>
    <t>ИП Сидоренко А. А.</t>
  </si>
  <si>
    <t>Новооскольский район, с. Великомихайловка, ул. Каховка,16</t>
  </si>
  <si>
    <t>Новооскольский район, с. Покровомихайловка</t>
  </si>
  <si>
    <t>Сидоренко Алексей Александрович</t>
  </si>
  <si>
    <t>ИП Чехлыстов А. А.</t>
  </si>
  <si>
    <t>г.Новый Оскол, ул. Дорожная,5 кв. 35</t>
  </si>
  <si>
    <t>г.Новый Оскол, ул.Тургенева,6</t>
  </si>
  <si>
    <t>Чехлыстов Александр Александрович</t>
  </si>
  <si>
    <t>ИП Сальников А.А.</t>
  </si>
  <si>
    <t>г.Новый Оскол, ул. Крылова,1</t>
  </si>
  <si>
    <t>Сальников Александр Алексеевич</t>
  </si>
  <si>
    <t>ИП Анищенко А.А.</t>
  </si>
  <si>
    <t>Новооскольский район, с. Беломестное, ул.Новая,30</t>
  </si>
  <si>
    <t>Новооскольский район, с. Ниновка</t>
  </si>
  <si>
    <t>Анищенко Алексей Александрович</t>
  </si>
  <si>
    <t>ИП Чемеркин В.В.</t>
  </si>
  <si>
    <t>г.Новый Оскол, ул. Белгородская,27, кв.1</t>
  </si>
  <si>
    <t>Чемеркин Владимир Викторович</t>
  </si>
  <si>
    <t>ИП Алкидис Савва Харлампиевич</t>
  </si>
  <si>
    <t>Новооскольский район, с. Ниновка, ул.Молодежная,4</t>
  </si>
  <si>
    <t>Алкидис Савва Харлампиевич</t>
  </si>
  <si>
    <t>Нескоромнов Александр Александрович</t>
  </si>
  <si>
    <t xml:space="preserve"> г. Новый Оскол, ул. Погромецкая, 19</t>
  </si>
  <si>
    <t xml:space="preserve"> г. Новый Оскол, ул. Славы</t>
  </si>
  <si>
    <t>ИП Пахомов Андрей Викторович</t>
  </si>
  <si>
    <t xml:space="preserve"> г. Новый Оскол, ул. Гагарина 7</t>
  </si>
  <si>
    <t xml:space="preserve"> г. Новый Оскол, ул.Васильченко</t>
  </si>
  <si>
    <t>Пахомов Андрей Викторович</t>
  </si>
  <si>
    <t>ИП Алексенко Валерий Петрович</t>
  </si>
  <si>
    <t xml:space="preserve"> г. Новый Оскол, ул.Набережная 8</t>
  </si>
  <si>
    <t xml:space="preserve"> г. Новый Оскол, ул.Гражданская 9</t>
  </si>
  <si>
    <t>Алексенко Валерий Петрович</t>
  </si>
  <si>
    <t>ИП Еремин Александр Николаевич</t>
  </si>
  <si>
    <t xml:space="preserve"> г. Новый Оскол, ул. Аноприенко 21 «А»</t>
  </si>
  <si>
    <t xml:space="preserve"> г. Новый Оскол, ул.Первой Конной Армии</t>
  </si>
  <si>
    <t>Еремин Александр Николаевич</t>
  </si>
  <si>
    <t xml:space="preserve">Зыбарев С.
</t>
  </si>
  <si>
    <t xml:space="preserve"> г. Новый Оскол, ул.славы 47</t>
  </si>
  <si>
    <t xml:space="preserve"> г. Новый Оскол, ул.Магистральная 2 а</t>
  </si>
  <si>
    <t>ИП Ряба-Неделя Владимир Леонидович</t>
  </si>
  <si>
    <t>г.Новый Оскол, ул. Коммунистическая,40</t>
  </si>
  <si>
    <t>г.Новый Оскол, ул. Коммунистическая, 16</t>
  </si>
  <si>
    <t>Ряба-Неделя Владимир Леонидович</t>
  </si>
  <si>
    <t>Фотоуслуги ИП Лавренов М.В.</t>
  </si>
  <si>
    <t>г.Новый Оскол, ул.Дорожная,5</t>
  </si>
  <si>
    <t>г.Новый Оскол, ул.Воровского, 43</t>
  </si>
  <si>
    <t>9.00 - 17.00</t>
  </si>
  <si>
    <t>Лавренова Ирина Николаевна</t>
  </si>
  <si>
    <t>ООО "Славич"</t>
  </si>
  <si>
    <t>Коноваленко Анатолий Николаевич</t>
  </si>
  <si>
    <t>Долженко Ксения Андреевна</t>
  </si>
  <si>
    <t>г.Новый Оскол</t>
  </si>
  <si>
    <t xml:space="preserve">г. Новый Оскол, пл.Революции </t>
  </si>
  <si>
    <t>ИП Гамова Ю. А.</t>
  </si>
  <si>
    <t>г.Новый Оскол, ул. Ливенская, 104, кв.20</t>
  </si>
  <si>
    <t>Гамова Юлия Анатольевна</t>
  </si>
  <si>
    <t>Баня "Встреча" ИП Смоленский Н.И.</t>
  </si>
  <si>
    <t>г.Новый Оскол, пер.Кооперативный, 20</t>
  </si>
  <si>
    <t>с.Гринево, ул.Молодежная, 22</t>
  </si>
  <si>
    <t>Смоленский Николай Иванович</t>
  </si>
  <si>
    <t>Баня Олейниченко Е.Е.В.</t>
  </si>
  <si>
    <t xml:space="preserve">с. Покровомихайловка
</t>
  </si>
  <si>
    <t>Олейниченко Евгений Владимирович</t>
  </si>
  <si>
    <t>89205631392 (Любовь Николаевна)</t>
  </si>
  <si>
    <t xml:space="preserve">Баня МБУ "Новооскольское благоустройство" </t>
  </si>
  <si>
    <t>г.Новый Оскол, ул.Кооперативная, 12</t>
  </si>
  <si>
    <t>г.Новый Оскол, ул.Успенская, 27</t>
  </si>
  <si>
    <t>12.00 - 20.00</t>
  </si>
  <si>
    <t>Локтев Сергей Михайлович</t>
  </si>
  <si>
    <t xml:space="preserve">Парикмахерская "Шанс" </t>
  </si>
  <si>
    <t>ИП Понамарева Елена Александровна</t>
  </si>
  <si>
    <t>г.Новый Оскол, ул. Успенская</t>
  </si>
  <si>
    <t>8.00 - 15.00</t>
  </si>
  <si>
    <t>Понамарева Елена Александровна</t>
  </si>
  <si>
    <t>ИП Сухова О.В.</t>
  </si>
  <si>
    <t>г.Новый оскол, ул.Цветочная, 1</t>
  </si>
  <si>
    <t>Сухова Оксана Викторовна</t>
  </si>
  <si>
    <t>ИП Бычкова Мария Николаевна</t>
  </si>
  <si>
    <t>г.Новый Оскол, ул.Березовая 3</t>
  </si>
  <si>
    <t>Бычкова Мария Николаевна</t>
  </si>
  <si>
    <t xml:space="preserve">Парикмахерская "Милена" </t>
  </si>
  <si>
    <t>ИП Ковалева И.А.</t>
  </si>
  <si>
    <t>г.Новый Оскол, ул.Мичурина, 12</t>
  </si>
  <si>
    <t>9.00 - 19.00</t>
  </si>
  <si>
    <t>Ковалева Ирина Александровна</t>
  </si>
  <si>
    <t>ИП Свинаренко И.В.</t>
  </si>
  <si>
    <t>г.Новый Оскол, ул.Народная,7</t>
  </si>
  <si>
    <t>Свинаренко Ирина Викторовна</t>
  </si>
  <si>
    <t>ИП Блошенко О.Н.</t>
  </si>
  <si>
    <t>г.Новый Оскол, ул.Дорожная, 3а кв.31</t>
  </si>
  <si>
    <t>Блошенко Оксана Николаевна</t>
  </si>
  <si>
    <t>Парикмахерская «Гримерка»</t>
  </si>
  <si>
    <t>ИП Комонова С.Н.</t>
  </si>
  <si>
    <t>г.Новый Оскол, ул.Ливенская, 138</t>
  </si>
  <si>
    <t>г.Новый Оскол, территория рынка</t>
  </si>
  <si>
    <t>Комонова Светлана Николалевна</t>
  </si>
  <si>
    <t>ИП Кузьменко Н.П.</t>
  </si>
  <si>
    <t>г.Новый Оскол, ул.Дорожная, 3 кв.37</t>
  </si>
  <si>
    <t>Кузьменко Надежда Петровна</t>
  </si>
  <si>
    <t>ИП Шахова О.Н.</t>
  </si>
  <si>
    <t>г.Новый Оскол, ул.Дорожная, 6 кв.12</t>
  </si>
  <si>
    <t>Шахова Ольга Николаевна</t>
  </si>
  <si>
    <t>ИП Колесникова Г.А.</t>
  </si>
  <si>
    <t>г.Новый Оскол, ул.Дорожная, 3 кв.2</t>
  </si>
  <si>
    <t>8 .00 - 15.00</t>
  </si>
  <si>
    <t>Колесникова Галина Алексеевна</t>
  </si>
  <si>
    <t xml:space="preserve">                                                                         Парикмахерская</t>
  </si>
  <si>
    <t>ИП Чибисова Мария Николаевна</t>
  </si>
  <si>
    <t>г.Новый Оскол, ул.Васильченко д.110</t>
  </si>
  <si>
    <t>г.Новый Оскол, пл.Революции,35</t>
  </si>
  <si>
    <t>Чибисова Мария Николаевна</t>
  </si>
  <si>
    <t>Крисанова Оксана Петровна</t>
  </si>
  <si>
    <t>Новооскольский район, х.Подольхи</t>
  </si>
  <si>
    <t>ИП Лавренова И.Н.</t>
  </si>
  <si>
    <t>г.Новый Оскол, ул.Гражданская, 30</t>
  </si>
  <si>
    <t>ИП Титова Марина Ивановна</t>
  </si>
  <si>
    <t>г.Новый Оскол, ул.Аноприенко, 23 кв.1</t>
  </si>
  <si>
    <t>г.Новый Оскол, пл. Ленина, 18</t>
  </si>
  <si>
    <t>9.00. - 15.00</t>
  </si>
  <si>
    <t>Титова Марина Ивановна</t>
  </si>
  <si>
    <t xml:space="preserve"> ИП Шипулина Н.И.</t>
  </si>
  <si>
    <t>г.Новый Оскол, ул.Ленина,19</t>
  </si>
  <si>
    <t>г.Новый Оскол, ул.Ленина,18</t>
  </si>
  <si>
    <t>9.00 - 16.00</t>
  </si>
  <si>
    <t>Шипулина Наталья Ивановна</t>
  </si>
  <si>
    <t xml:space="preserve">                                                                      «Формула красоты»</t>
  </si>
  <si>
    <t>ИП Михайличенко Н.Н.</t>
  </si>
  <si>
    <t>г.Новый Оскол, ул.Космонавтов,3</t>
  </si>
  <si>
    <t>8.00 - 18.00</t>
  </si>
  <si>
    <t xml:space="preserve">Михайличенко Наталья Николаевна </t>
  </si>
  <si>
    <t>Парикмахерская "Имидж"</t>
  </si>
  <si>
    <t>ИП Масленникова Д.А.</t>
  </si>
  <si>
    <t>г.Новый Оскол, ул.Заречная, 56/1</t>
  </si>
  <si>
    <t>г.Новый Оскол, ул. 1 Мая,6</t>
  </si>
  <si>
    <t>по требованию</t>
  </si>
  <si>
    <t>Масленникова Дина Алексеевна</t>
  </si>
  <si>
    <t>ИП Кудрявцева О.А.</t>
  </si>
  <si>
    <t>г.Новый Оскол, пер. Кооперативный, д.20, кв.22</t>
  </si>
  <si>
    <t>г.Новый Оскол, ул.1 Мая,6</t>
  </si>
  <si>
    <t>Кудрявцева Оксана Александровна</t>
  </si>
  <si>
    <t>ИП Ковалева С.В.</t>
  </si>
  <si>
    <t>г.Новый Оскол, пер.Кооперативный, д.14 кв.12</t>
  </si>
  <si>
    <t>г.Новый Оскол, ул.1 Мая, 6</t>
  </si>
  <si>
    <t>Ковалева Светлана Владимировна</t>
  </si>
  <si>
    <t>ИП Андрюшина И.В</t>
  </si>
  <si>
    <t>г.Новый Оскол, ул.Сушкова 23</t>
  </si>
  <si>
    <t>г.Новый Оскол, ул.Ленина, 57</t>
  </si>
  <si>
    <t>Андрюшина Ирина Викторовна</t>
  </si>
  <si>
    <t>ИП Картавенко Е.В.</t>
  </si>
  <si>
    <t>г.Новый Оскол,ул.Оскольская 10</t>
  </si>
  <si>
    <t>Картавенко Елена Викторовна</t>
  </si>
  <si>
    <t>ИП Веснина О.А.</t>
  </si>
  <si>
    <t>г.Новый Оскол, ул. Восточная, д.9, кв.1</t>
  </si>
  <si>
    <t>г.Новый Оскол, пл. Революции, 12</t>
  </si>
  <si>
    <t>Веснина Ольга Александровна</t>
  </si>
  <si>
    <t>23.</t>
  </si>
  <si>
    <t>ИП Спевакова Татьяна Юрьевна</t>
  </si>
  <si>
    <t xml:space="preserve">г.Новый Оскол, пер.Кооперативный, д.14 </t>
  </si>
  <si>
    <t>Спевакова Татьяна Юрьевна</t>
  </si>
  <si>
    <t>24.</t>
  </si>
  <si>
    <t>ИП Шпаченко Ирина Петровна</t>
  </si>
  <si>
    <t>г.Новый Оскол, ул. 1 Мая</t>
  </si>
  <si>
    <t>Шпаченко Ирина Петровна</t>
  </si>
  <si>
    <t>25.</t>
  </si>
  <si>
    <t>ИП Артемова Галина Петровна</t>
  </si>
  <si>
    <t>г.Новый Оскол, пл. Центральная, д 9</t>
  </si>
  <si>
    <t>Артемова Галина Петровна</t>
  </si>
  <si>
    <t>26.</t>
  </si>
  <si>
    <t xml:space="preserve">ИП Третьякова Ирина Викторовна </t>
  </si>
  <si>
    <t>г.Новый Оскол, ул.Ленина д 6 кв 1</t>
  </si>
  <si>
    <t xml:space="preserve">Третьякова Ирина Викторовна </t>
  </si>
  <si>
    <t>27.</t>
  </si>
  <si>
    <t>ИП Курлыкина Татьяна Викторовна</t>
  </si>
  <si>
    <t>г.Новый Оскол, ул. Отрадная д.15</t>
  </si>
  <si>
    <t>Курлыкина Татьяна Викторовна</t>
  </si>
  <si>
    <t>ИП Нагайцева Надежда Александровна</t>
  </si>
  <si>
    <t>г.Новый Оскол, ул. Успенская д.32</t>
  </si>
  <si>
    <t xml:space="preserve"> Нагайцева Надежда Александровна</t>
  </si>
  <si>
    <t>29.</t>
  </si>
  <si>
    <t>ИП Денисенко Э.А.</t>
  </si>
  <si>
    <t>г.Новый Оскол, ул. Красногвардейская, 49</t>
  </si>
  <si>
    <t>Денисенко Элла Александровна</t>
  </si>
  <si>
    <t>89205535457,4-70-78</t>
  </si>
  <si>
    <t>Парикмахерская «магия красоты»</t>
  </si>
  <si>
    <t>30.</t>
  </si>
  <si>
    <t>ИП Кравцова(Агеева) О.В.</t>
  </si>
  <si>
    <t>г.Новый Оскол, ул. 1Мая, 18, кв.2</t>
  </si>
  <si>
    <t>г.Новый Оскол, ул.Кирова 46</t>
  </si>
  <si>
    <t>Кравцова Оксана Владимировна</t>
  </si>
  <si>
    <t>31.</t>
  </si>
  <si>
    <t>ИП Еременко Инна Геннадьевна</t>
  </si>
  <si>
    <t>г.Новый Оскол, ул. Дорожная</t>
  </si>
  <si>
    <t>г.Новый Оскол, пл.Центральная 6</t>
  </si>
  <si>
    <t>10.00 - 19.00</t>
  </si>
  <si>
    <t>Еременко Инна Геннадьевна</t>
  </si>
  <si>
    <t>32.</t>
  </si>
  <si>
    <t>ИП Шипило А.И.</t>
  </si>
  <si>
    <t>г.Новый Оскол, ул. Павлова</t>
  </si>
  <si>
    <t>Шипило Анна И.</t>
  </si>
  <si>
    <t>89192223886 (Ритта)</t>
  </si>
  <si>
    <t>33.</t>
  </si>
  <si>
    <t>ИП Бабичева О.Ю.</t>
  </si>
  <si>
    <t>г.Новый Оскол, ул. Заречная, 91</t>
  </si>
  <si>
    <t>г.Новый Оскол, пл. Центральная, 6</t>
  </si>
  <si>
    <t>Бабичева Оксана Юрьевна</t>
  </si>
  <si>
    <t>34.</t>
  </si>
  <si>
    <t>ИП Бреус Т.А.</t>
  </si>
  <si>
    <t>г.Новый Оскол, ул. Чапаева, 14</t>
  </si>
  <si>
    <t>8.00 - 13.00</t>
  </si>
  <si>
    <t>Бреус Татьяна Анатольевна</t>
  </si>
  <si>
    <t>35.</t>
  </si>
  <si>
    <t>ИП Фауст С.В.</t>
  </si>
  <si>
    <t>Новооскольский район, с. Васильдол</t>
  </si>
  <si>
    <t>г.Новый Оскол, ул. Калинина, 2</t>
  </si>
  <si>
    <t>Фауст Светлана Владимировна</t>
  </si>
  <si>
    <t xml:space="preserve">                                                                                 Парикмахерская</t>
  </si>
  <si>
    <t>36.</t>
  </si>
  <si>
    <t>ИП Сатарова Екатерина Анатольевна</t>
  </si>
  <si>
    <t>Новооскольский район, с. Великомихайловка, ул. Пролетарская</t>
  </si>
  <si>
    <t>Новооскольский район, с. Великомихайловка, пл. 1 Конной Армии</t>
  </si>
  <si>
    <t>Сатарова Екатерина Анатольевна</t>
  </si>
  <si>
    <t>37.</t>
  </si>
  <si>
    <t>ИП Самыченкова Н.В.</t>
  </si>
  <si>
    <t>Новооскольский район, с. Богородское</t>
  </si>
  <si>
    <t>Новооскольский район, с. Великомихайловка, пл. 1 Конной Армии,7</t>
  </si>
  <si>
    <t>Самыченкова Наталья Васильевна</t>
  </si>
  <si>
    <t>38.</t>
  </si>
  <si>
    <t>ИП Попова Т.И.</t>
  </si>
  <si>
    <t>г.Новый Оскол, ул. Кооперативная, д.2/2, кв.20</t>
  </si>
  <si>
    <t>г.Новый Оскол, ул.Кооперативная</t>
  </si>
  <si>
    <t>9.00. - 18.00</t>
  </si>
  <si>
    <t>Попова Татьяна Ивановна</t>
  </si>
  <si>
    <t>39.</t>
  </si>
  <si>
    <t>ИП Лихонина Л.А.</t>
  </si>
  <si>
    <t>Новооскольский район, с. Ольховатка</t>
  </si>
  <si>
    <t>г.Новый Оскол, пер. Кооперативный, 30</t>
  </si>
  <si>
    <t>10.00. - 19.00</t>
  </si>
  <si>
    <t>Лихонина Лариса Анатольевна</t>
  </si>
  <si>
    <t xml:space="preserve">                                                                                Парикмахерская</t>
  </si>
  <si>
    <t>40.</t>
  </si>
  <si>
    <t>ИП Денисова О.Н.</t>
  </si>
  <si>
    <t>г.Новый Оскол ул.Коммунальная ,5</t>
  </si>
  <si>
    <t>г.Новый Оскол ул.Ленина 44/а</t>
  </si>
  <si>
    <t>Денисова Ольга Николаевна</t>
  </si>
  <si>
    <t>41.</t>
  </si>
  <si>
    <t>ИП Пуль А.А.</t>
  </si>
  <si>
    <t>Новооскольский район, с. Голубино, ул.Молодежная, 13, кв.1</t>
  </si>
  <si>
    <t>г.Новый Оскол ул.Успенская</t>
  </si>
  <si>
    <t>Пуль Алена Андреевна</t>
  </si>
  <si>
    <t xml:space="preserve">                                                                               Парикмахерская</t>
  </si>
  <si>
    <t>42.</t>
  </si>
  <si>
    <t>ИП Фиронова В.И.</t>
  </si>
  <si>
    <t>г.Новый Оскол пл. Революции</t>
  </si>
  <si>
    <t>Фиронова Валентина Ивановна</t>
  </si>
  <si>
    <t>43.</t>
  </si>
  <si>
    <t>ИП Резванова И. В.</t>
  </si>
  <si>
    <t>г.Новый Оскол ул.Дорожная ,6, кв.48</t>
  </si>
  <si>
    <t>ИП Резванова Ирина Викторовна</t>
  </si>
  <si>
    <t>44.</t>
  </si>
  <si>
    <t>ИП Кашкина А.Н.</t>
  </si>
  <si>
    <t>г.Новый Оскол ул.Белгородская,д.21</t>
  </si>
  <si>
    <t>г.Новый Оскол ул.Ливенская, 136Б</t>
  </si>
  <si>
    <t>Кашкина Анна Николаевна</t>
  </si>
  <si>
    <t>45.</t>
  </si>
  <si>
    <t>ИП Ковшова Е.Л.</t>
  </si>
  <si>
    <t>Новооскольский район, Оскольская территориальная администрация, с. Леоновка, ул. Стойленская 97</t>
  </si>
  <si>
    <t>Новооскольский район, с. Леоновка, ул. Центральная 2а</t>
  </si>
  <si>
    <t>Ковшова Елена Леонидовна</t>
  </si>
  <si>
    <t>Парикмахерская «Эйфория»</t>
  </si>
  <si>
    <t>46.</t>
  </si>
  <si>
    <t>ИП Котенева Наталья Юрьевна</t>
  </si>
  <si>
    <t>г.Новый Оскол, ул. Солдатская</t>
  </si>
  <si>
    <t>г.Новый Оскол, ул. Кирова</t>
  </si>
  <si>
    <t>Котенева Наталья Юрьевна</t>
  </si>
  <si>
    <t>47.</t>
  </si>
  <si>
    <t>ИП Фатьянова Елена Михайловна</t>
  </si>
  <si>
    <t>г.Новый Оскол, ул. Князя Львова</t>
  </si>
  <si>
    <t>Фатьянова Елена Михайловна</t>
  </si>
  <si>
    <t>48.</t>
  </si>
  <si>
    <t>Ип Дашевская Алена Андреевна</t>
  </si>
  <si>
    <t>Салон «Магия Красоты»</t>
  </si>
  <si>
    <t>49.</t>
  </si>
  <si>
    <t>ИП Кашкина Наталья Николаевна</t>
  </si>
  <si>
    <t>Новооскольский р-н, х.Мосьпанов, ул.Молодежная д 1</t>
  </si>
  <si>
    <t>г.Новый Оскол, пл.Революции</t>
  </si>
  <si>
    <t>Кашкина Наталья Николаевна</t>
  </si>
  <si>
    <t>Парикмахерская «Астория»</t>
  </si>
  <si>
    <t>50.</t>
  </si>
  <si>
    <t>ИП Сидельникова Анастасия Васильевна</t>
  </si>
  <si>
    <t>г.Новый Оскол, ул.1 мая</t>
  </si>
  <si>
    <t>Сидельникова Анастасия Васильевна</t>
  </si>
  <si>
    <t xml:space="preserve">                                                                                           Парикмахерская </t>
  </si>
  <si>
    <t>51.</t>
  </si>
  <si>
    <t>Богачёва Ирина Викторовна</t>
  </si>
  <si>
    <t>Новооскольский р-н, c.Ниновка, ул. Придорожная</t>
  </si>
  <si>
    <t xml:space="preserve">                                                                                          Парикмахерская </t>
  </si>
  <si>
    <t>52.</t>
  </si>
  <si>
    <t xml:space="preserve"> Ковшова Елена Леонидовна</t>
  </si>
  <si>
    <t>Новооскольский р-н, c.Оскольское</t>
  </si>
  <si>
    <t>Новооскольский р-н, c.Оскольское, ул Центральная, 2 А</t>
  </si>
  <si>
    <t xml:space="preserve">ИП Герасимова Наталья Григорьевна </t>
  </si>
  <si>
    <t>г.Новый Оскол, ул.Островского, 75</t>
  </si>
  <si>
    <t>г.Новый Оскол, пл.Свободы, 4</t>
  </si>
  <si>
    <t>7.00 - 20.00</t>
  </si>
  <si>
    <t xml:space="preserve">Герасимова Жанна Григорьевна </t>
  </si>
  <si>
    <t>Г.Новый Оскол, ул.Пушкина.10</t>
  </si>
  <si>
    <t>с.Великомихайловка, ул.Каховка</t>
  </si>
  <si>
    <t>ИП Спесивцев К.Д.</t>
  </si>
  <si>
    <t>Белгородская область, п. Волоконовка</t>
  </si>
  <si>
    <t>Г.Новый Оскол, ул.Васильченко</t>
  </si>
  <si>
    <t>Спесивцева Г.В</t>
  </si>
  <si>
    <t>Услуги по установке спутниковых антен "Триколор ТВ" ИП Дубенцова Е.В.</t>
  </si>
  <si>
    <t>г.Новый Оскол, ул.Обыденко,113</t>
  </si>
  <si>
    <t>Дубенцова Елена Владимировна</t>
  </si>
  <si>
    <t>8(47233)4-70-91</t>
  </si>
  <si>
    <t>Услуги по вспашке зяби ИП Калинин А.Ф.</t>
  </si>
  <si>
    <t>Новооскольский район, с.Великомихайловка, ул.Красноармейская,66</t>
  </si>
  <si>
    <t>Калинин Александр Федорович</t>
  </si>
  <si>
    <t>Услуги по вспашке зяби ИП Анисимов А.И.</t>
  </si>
  <si>
    <t>Новооскольский район, с.Беломестное</t>
  </si>
  <si>
    <t>с.Беломестное</t>
  </si>
  <si>
    <t>Анисимов Алексей Иванович</t>
  </si>
  <si>
    <t>ИП Плотников Владимир Михайлович велоремонт</t>
  </si>
  <si>
    <t>г.Новый Оскол, ул.Дорожная 1 кв 30</t>
  </si>
  <si>
    <t>г.Новый Оскол, ул.Ленина 42</t>
  </si>
  <si>
    <t>10.00 -15.00</t>
  </si>
  <si>
    <t xml:space="preserve"> Плотников Владимир Михайлович</t>
  </si>
  <si>
    <t xml:space="preserve">Мастерская изготовление ключей, заточка ножей
</t>
  </si>
  <si>
    <t>г. Новый Оскол, ул. Кооперативная</t>
  </si>
  <si>
    <t xml:space="preserve">г. Новый Оскол, ул. Славы (территория рынка)
</t>
  </si>
  <si>
    <t xml:space="preserve">8.00 — 14.00
</t>
  </si>
  <si>
    <t xml:space="preserve">Попов Алексей Николаевич
</t>
  </si>
  <si>
    <t xml:space="preserve">Автомойка ИП Еремин А.Н. 
</t>
  </si>
  <si>
    <t xml:space="preserve">г. Новый Оскол, ул. 1 Конной Армии
</t>
  </si>
  <si>
    <t xml:space="preserve">8.00 - 17.00
</t>
  </si>
  <si>
    <t xml:space="preserve">Еремин А.Н. 
</t>
  </si>
  <si>
    <t xml:space="preserve">Банкетный зал для проведения праздничных мероприятий  
</t>
  </si>
  <si>
    <t xml:space="preserve">Новооскольский район, с. Ниновка, ул. Придорожная, 12 
</t>
  </si>
  <si>
    <t xml:space="preserve">8.00 — 22.00
</t>
  </si>
  <si>
    <t xml:space="preserve">СЗ Шейка Галина Васильевна
</t>
  </si>
  <si>
    <t>Ремонт ключей ИП Марков Н.П.</t>
  </si>
  <si>
    <t>Новооскольский район, с.Ольховатка, ул.Центральная, д.148</t>
  </si>
  <si>
    <t>Марков Николай Петрович</t>
  </si>
  <si>
    <t>Творческая мастерская «Ксилема», Васильченко В.С.</t>
  </si>
  <si>
    <t>Новооскольский район, с .Ольховатка</t>
  </si>
  <si>
    <t>Васильченко Валентина Сергеевна</t>
  </si>
  <si>
    <t>Массаж Мартиросова Людмила Аршалузовна</t>
  </si>
  <si>
    <t>г. Новый Оскол, пл. Центральная, 5 (в здании сбербанка)</t>
  </si>
  <si>
    <t>Мартиросова Людмила Аршалузовна</t>
  </si>
  <si>
    <t>Детская игровая комната «Шум Бум»</t>
  </si>
  <si>
    <t xml:space="preserve"> г. Новый Оскол, ул. Ливенская, 121 </t>
  </si>
  <si>
    <t>Чубарых Елена Александровна</t>
  </si>
  <si>
    <t>Грехова Инна Николаевна</t>
  </si>
  <si>
    <t>Контактный телефон (47233)4-53-22</t>
  </si>
  <si>
    <t>Дислокация предприятий  бытового  обслуживания на территории Краснояружского районапо состоянию на 1 января 2025 года</t>
  </si>
  <si>
    <t>ИП Савченко В.А.</t>
  </si>
  <si>
    <t>309420 Белгородская область,рп Красная Яруга,ул Центральная, д 44</t>
  </si>
  <si>
    <t>309420 Белгородская область,рп Красная Яруга,ул Центральная, д 49</t>
  </si>
  <si>
    <t>ненормированный</t>
  </si>
  <si>
    <t>Савченко Виталий Александрович</t>
  </si>
  <si>
    <t>ИП Мосиенко О.</t>
  </si>
  <si>
    <t>309421 Белгородская область,рп Красная Яруга,ул Западная</t>
  </si>
  <si>
    <t>309421 Белгородская область,рп Красная Яруга,ул Центральная д 55</t>
  </si>
  <si>
    <t>8.00-17.00    без перерыва и выходных</t>
  </si>
  <si>
    <t>Мосиенко Оксана</t>
  </si>
  <si>
    <t>самозанятый Додонов В. Н.</t>
  </si>
  <si>
    <t>309420 Белгородская область,рп Красная Яруга,ул Свободная, д 1-а</t>
  </si>
  <si>
    <t>Додонов Виталий Николаевич</t>
  </si>
  <si>
    <t>Анискина О. Н.</t>
  </si>
  <si>
    <t>Белгородская область, Краснояружский район, п. Красная Яруга, ул.Центральная,41а</t>
  </si>
  <si>
    <t>8.00-18.00    без перерыва и выходных</t>
  </si>
  <si>
    <t>Анискина Ольга Николаевна</t>
  </si>
  <si>
    <t> самозанятая Бредихина . Н.</t>
  </si>
  <si>
    <t>309423 Белгородская область,Краснояружский район,п Степное,ул Новая, д 9</t>
  </si>
  <si>
    <t>309420 Белгородская область,рп Красная Яруга, ул. Центральная, д. 21</t>
  </si>
  <si>
    <t>Бредихина Наталья Николаевна</t>
  </si>
  <si>
    <t>Иванисова Е.А.</t>
  </si>
  <si>
    <t>309420 Белгородская область,Красная Яруга, ул. Кооперативная, 15</t>
  </si>
  <si>
    <t>309423 Белгородская область,Красная Яруга, ул. Кооперативная, 15</t>
  </si>
  <si>
    <t>Иванисова Елена Александровна</t>
  </si>
  <si>
    <t>ИП Ткачев В.И.</t>
  </si>
  <si>
    <t>309420 Белгородская область,рп Красная Яруга,ул Пролетарская, д 7</t>
  </si>
  <si>
    <t>Ткачев Валерий Иванович</t>
  </si>
  <si>
    <t>ИП Лукьяненко О.В.</t>
  </si>
  <si>
    <t>309420 Белгородская область,рп Красная Яруга,ул Центральная, д 87, кв 31</t>
  </si>
  <si>
    <t>Лукьяненко Олег Викторович</t>
  </si>
  <si>
    <t>ИП Дьяков Ю.Ю.</t>
  </si>
  <si>
    <t>309421 Белгородская область,рп Красная Яруга,ул Мира, д 22, кв 1</t>
  </si>
  <si>
    <t>309421 Белгородская область,рп Красная Яруга,ул Центральная, 73б</t>
  </si>
  <si>
    <t>Дьяков Юрий Юрьевич</t>
  </si>
  <si>
    <t>ИП Глинков В.А.</t>
  </si>
  <si>
    <t>309420 Белгородская область,рп Красная Яруга</t>
  </si>
  <si>
    <t>Глинков Василий Анатольевич</t>
  </si>
  <si>
    <t>ИП Селезнев С.В.</t>
  </si>
  <si>
    <t>309420 Белгородская область,рп Красная Яруга,ул Ткаченко, д 5</t>
  </si>
  <si>
    <t>309420 Белгородская область,рп Красная Яруга,ул Пролетарская, д 9</t>
  </si>
  <si>
    <t>Селезнев Сергей Васильевич</t>
  </si>
  <si>
    <t>Ткачев С.А.</t>
  </si>
  <si>
    <t>309420 Белгородская область,рп Красная Яруга,ул Колхозная, д 26а</t>
  </si>
  <si>
    <t>309420 Белгородская область,рп Красная Яруга,ул Театральная</t>
  </si>
  <si>
    <t>Ткачев Святослав Андреевич</t>
  </si>
  <si>
    <t>ИП Дворниченко С.И.</t>
  </si>
  <si>
    <t> Белгородская область,Краснояружский р-н, с. Репяховка</t>
  </si>
  <si>
    <t>Дворниченко Сергей Иванович</t>
  </si>
  <si>
    <t>ИП Черных Е. И.</t>
  </si>
  <si>
    <t>Белгородская область, Краснояружский район, с. Вязовое, ул. Гребеника 52</t>
  </si>
  <si>
    <t>Черных Евгений Иванович</t>
  </si>
  <si>
    <t>ИП Шахов Т. У.</t>
  </si>
  <si>
    <t> Белгородская область,Краснояружский р-н, х. Вязовской</t>
  </si>
  <si>
    <t>Шахов Темурали Усманович</t>
  </si>
  <si>
    <t>Акопян С.В.</t>
  </si>
  <si>
    <t>309420 Белгородская область,рп Красная Яруга,ул Школьная,7</t>
  </si>
  <si>
    <t>Акопян Сирекан Варданович</t>
  </si>
  <si>
    <t>ИП Шкаровский О.А.</t>
  </si>
  <si>
    <t>Шкаровский Олег Анатольевич</t>
  </si>
  <si>
    <t>Аллахвердиев П.А.</t>
  </si>
  <si>
    <t>309420 Белгородская область,Краснояружский р., п. Отрадовский, ул Широкая,21</t>
  </si>
  <si>
    <t>309420 Белгородская область,Краснояружский р., п. Отрадовский, ул. Широкая,21</t>
  </si>
  <si>
    <t>Аллахвердиев Паша Алейович</t>
  </si>
  <si>
    <t>Мамаджанян А.А.</t>
  </si>
  <si>
    <t>309420 Белгородская область,рп Красная Яруга, Набережная,4</t>
  </si>
  <si>
    <t>Мамаджанян Арам Аветикович</t>
  </si>
  <si>
    <t>Мартиросян Н.Г.</t>
  </si>
  <si>
    <t>309420 Белгородская область,рп Красная Яруга,ул Набережная,67</t>
  </si>
  <si>
    <t>Мартиросян Нвер Гюрджиевич</t>
  </si>
  <si>
    <t>Василенко А.А.</t>
  </si>
  <si>
    <t>309420 Белгородская область,рп Красная Яруга,ул Вдовытченко,18</t>
  </si>
  <si>
    <t>Василенко Андрей Алексеевич</t>
  </si>
  <si>
    <t>Шкилев Д.В.</t>
  </si>
  <si>
    <t>309420 Белгородская область,рп Красная Яруга,ул Заречная,16</t>
  </si>
  <si>
    <t>Шкилев Дмитрий Витальевич</t>
  </si>
  <si>
    <t>Техническое обслуживание и ремонт транспортных средств, машин и оборудования                        </t>
  </si>
  <si>
    <t>самозанятый Родионов С.П.</t>
  </si>
  <si>
    <t>309420 Белгородская область,рп Красная Яруга,ул Вдовытченко, д 72</t>
  </si>
  <si>
    <t>Родионов Сергей Павлович</t>
  </si>
  <si>
    <t>89606210613</t>
  </si>
  <si>
    <t>ИП Рукавичко М.А.</t>
  </si>
  <si>
    <t>309421 Белгородская область,рп Красная Яруга,ул Кооперативная, д 5</t>
  </si>
  <si>
    <t>Рукавичко Михаил Александрович</t>
  </si>
  <si>
    <t>89290003304</t>
  </si>
  <si>
    <t>самозанятый Пименов С.  В.</t>
  </si>
  <si>
    <t>Белгородская область, Краснояружский район, х. Крисаново, ул. Зеленая дом 26 </t>
  </si>
  <si>
    <t>Пименов Сергей Владимирович</t>
  </si>
  <si>
    <t>самозанятый Григорьев Д. Ю.</t>
  </si>
  <si>
    <t>309420 Белгородская область,рп. Красная Яруга, ул. Пролетарская, д. 5</t>
  </si>
  <si>
    <t>Григорьев Дмитрий Юрьевич</t>
  </si>
  <si>
    <t>89040993257</t>
  </si>
  <si>
    <t>Кочергина И.П.</t>
  </si>
  <si>
    <t>309420 Белгородская область,рп Красная Яруга,ул Первомайская, д 57</t>
  </si>
  <si>
    <t>Кочергина Ирина Петровна</t>
  </si>
  <si>
    <t>89066071237</t>
  </si>
  <si>
    <t>самозанятый Кочергин Н.В.</t>
  </si>
  <si>
    <t>309420 Белгородская область,рп Красная Яруга,ул Центральная, 78</t>
  </si>
  <si>
    <t>8.00-19.00    без перерыва и выходных</t>
  </si>
  <si>
    <t>Кочергин Никита Вадимович</t>
  </si>
  <si>
    <t>89087800428</t>
  </si>
  <si>
    <t>ИП Цимер Л.А.</t>
  </si>
  <si>
    <t>309423 Белгородская область,Краснояружский район,х Вязовской,д 13</t>
  </si>
  <si>
    <t>Цимер Леонид Александрович</t>
  </si>
  <si>
    <t>ИП Романенко Р.Н.</t>
  </si>
  <si>
    <t>309432 Белгородская область,Краснояружский район,с Графовка,ул Хуторская, д 5</t>
  </si>
  <si>
    <t>Романенко Роман Николаевич</t>
  </si>
  <si>
    <t>89205658016</t>
  </si>
  <si>
    <t>ИП Исмиев Р.Ш.</t>
  </si>
  <si>
    <t>309431 Белгородская область,Краснояружский район,с Репяховка,ул Дальняя, д 43</t>
  </si>
  <si>
    <t>Исмиев Руслан Шагабудинович</t>
  </si>
  <si>
    <t>ИП Абулгасанов Е.А.</t>
  </si>
  <si>
    <t>Белгородская область, Краснояружский район, п.Красная Яруга,</t>
  </si>
  <si>
    <t>Абулгасанов Евгений Андреевич</t>
  </si>
  <si>
    <t>ИП Манин В.А.</t>
  </si>
  <si>
    <t>Манин Валерий Анатольевич</t>
  </si>
  <si>
    <t>ИП Пугачев И.Ю.</t>
  </si>
  <si>
    <t>Белгородская область, Краснояружский район, п.Красная Яруга, ул. Центральная, 76г</t>
  </si>
  <si>
    <t>Пугачев Игорь Юрьевич</t>
  </si>
  <si>
    <t>ИП Чижов А.А.</t>
  </si>
  <si>
    <t>Белгородская область, Краснояружский район, п.Красная Яруга,Центральная, 76г</t>
  </si>
  <si>
    <t>Чижов Алексей Алексеевич</t>
  </si>
  <si>
    <t>ИП Молдояров В.А.</t>
  </si>
  <si>
    <t>Белгородская область, Краснояружский район, п.Красная Яруга, ул. Невидневка</t>
  </si>
  <si>
    <t>Молдояров Виталий Алексеевич</t>
  </si>
  <si>
    <t>Кирсанов Е.И.</t>
  </si>
  <si>
    <t>Белгородская область, Краснояружский район, п.Красная Яруга, ул. Крыловка,75</t>
  </si>
  <si>
    <t>Кирсанов Евгений Игоревич</t>
  </si>
  <si>
    <t>89040987929</t>
  </si>
  <si>
    <t>Мельников А.Ю.</t>
  </si>
  <si>
    <t>Белгородская область, Краснояружский район, п.Красная Яруга, ул. Трудовая,44</t>
  </si>
  <si>
    <t>Мельников Александр Юрьевич</t>
  </si>
  <si>
    <t>89507128419</t>
  </si>
  <si>
    <t>ИП Заставенко В.А.</t>
  </si>
  <si>
    <t>309420 Белгородская область,рп Красная Яруга,ул Широкая, д 4</t>
  </si>
  <si>
    <t>8.00-18.00 без переыва, выходной - понедельник</t>
  </si>
  <si>
    <t>Заставенко Виктор Александрович</t>
  </si>
  <si>
    <t>46260</t>
  </si>
  <si>
    <t> 1</t>
  </si>
  <si>
    <t>ИП Семикопенко В.А.</t>
  </si>
  <si>
    <t> П.Кр.Яруга ул. Центральная, 5</t>
  </si>
  <si>
    <t>с 12-00 до 22-00</t>
  </si>
  <si>
    <t>Семикопенко В.А.</t>
  </si>
  <si>
    <t> Голодова М.С.</t>
  </si>
  <si>
    <t>309420 Белгородская область,рп Красная Яруга,ул Набережная, д 11</t>
  </si>
  <si>
    <t>8.00-18.00    без перерыва , выходной воскресенье</t>
  </si>
  <si>
    <t>Муштакова Мария Сергеевна</t>
  </si>
  <si>
    <t>89040995496</t>
  </si>
  <si>
    <t> Жукова Л.Б.</t>
  </si>
  <si>
    <t>309420 Белгородская область,рп Красная Яруга,ул Набережная, д 52</t>
  </si>
  <si>
    <t>309420 Белгородская область,рп Красная Яруга,ул Центральная, 49</t>
  </si>
  <si>
    <t>8.00-16.00    без перерыва , выходной воскресенье</t>
  </si>
  <si>
    <t>Жукова Людмила Борисовна</t>
  </si>
  <si>
    <t>89511403203</t>
  </si>
  <si>
    <t>Жерноклева Л.И.</t>
  </si>
  <si>
    <t>309420 Белгородская область,рп Красная Яруга,ул Центральная, 41а</t>
  </si>
  <si>
    <t>Дьяченко Лилия Александровна</t>
  </si>
  <si>
    <t> Белаш С.В.</t>
  </si>
  <si>
    <t>309420 Белгородская область,рп Красная Яруга,ул Центральная, д 125</t>
  </si>
  <si>
    <t>8.00-18.00    без перерыва, выходной воскресенье</t>
  </si>
  <si>
    <t>Белаш Светлана Владимировна</t>
  </si>
  <si>
    <t>89507159501</t>
  </si>
  <si>
    <t> Котельникова А.Г.</t>
  </si>
  <si>
    <t>309424 Белгородская область,рп Красная Яруга,ул Полевая, д 9, кв 7</t>
  </si>
  <si>
    <t>Котельникова Алла Григорьевна</t>
  </si>
  <si>
    <t>89205846522</t>
  </si>
  <si>
    <t> Аншакова С.В.</t>
  </si>
  <si>
    <t>309420 Белгородская область,рп Красная Яруга,ул Театральная, д 5</t>
  </si>
  <si>
    <t>Аншакова Светлана Викторовна</t>
  </si>
  <si>
    <t>89202039468</t>
  </si>
  <si>
    <t> Гостряк И.В.</t>
  </si>
  <si>
    <t>309420 Белгородская область,рп Красная Яруга,ул Парковая, д 17, кв 1</t>
  </si>
  <si>
    <t>309420 Белгородская область,рп Красная Яруга,ул Центральная, д 12</t>
  </si>
  <si>
    <t>Гостряк Ирина Викторовна</t>
  </si>
  <si>
    <t>89065659010</t>
  </si>
  <si>
    <t>Латышева О.Г.</t>
  </si>
  <si>
    <t>309420 п. Красная Яруга, ул. Южная 42</t>
  </si>
  <si>
    <t>309420 п. Красная Яруга, ул. Центральная, 73 В</t>
  </si>
  <si>
    <t>Латышева Олеся Геннадьевна</t>
  </si>
  <si>
    <t>89205611975</t>
  </si>
  <si>
    <t>ИП Кизириди А. С.</t>
  </si>
  <si>
    <t>309420 Белгородская область,Краснояружский район, п. Красная Яруга, ул. Центральная, 65/1</t>
  </si>
  <si>
    <t>309420 Белгородская область,Краснояружский район, п. Красная Яруга, ул. Центральная, 41</t>
  </si>
  <si>
    <t>Кизириди Алена Семеновна</t>
  </si>
  <si>
    <t>89202002128</t>
  </si>
  <si>
    <t> Дьяченко Н. В.</t>
  </si>
  <si>
    <t>309420 Белгородская область,рп Красная Яруга,ул Автомобилистов, д 11, кв 1</t>
  </si>
  <si>
    <t>Дьяченко Наталья Владимировна</t>
  </si>
  <si>
    <t> Руденко Т.С.</t>
  </si>
  <si>
    <t>309440 Белгородская область,Краснояружский район,с Илек-Пеньковка,ул Понаровка, д 6</t>
  </si>
  <si>
    <t>Руденко Татьяна Сергеевна</t>
  </si>
  <si>
    <t>89038875308</t>
  </si>
  <si>
    <t> Мищенко М.А.</t>
  </si>
  <si>
    <t>309440 Белгородская область,Краснояружский район,с Илек-Пеньковка,ул Молодежная, д 15</t>
  </si>
  <si>
    <t>Мищенко Марина Анатольевна</t>
  </si>
  <si>
    <t>89202040504</t>
  </si>
  <si>
    <t>309431 Белгородская область,Краснояружский район,с Репяховка,ул Шляховая, д 35</t>
  </si>
  <si>
    <t>Семикопенко Виктория Андреевна</t>
  </si>
  <si>
    <t>89205689843</t>
  </si>
  <si>
    <t> Демина М. В.</t>
  </si>
  <si>
    <t>Белгородская область, Краснояружский район, с. Теребрено ул. Новостроевка дом 33</t>
  </si>
  <si>
    <t>309421 Белгородская область,рп Красная Яруга,ул Центральная, 41</t>
  </si>
  <si>
    <t>Демина Марина Викторовна</t>
  </si>
  <si>
    <t>89205530552</t>
  </si>
  <si>
    <t> Поповская Л. В.</t>
  </si>
  <si>
    <t>Белгородская область, Краснояружский район, п. Красная Яруга, ул. Садовая   дом 10</t>
  </si>
  <si>
    <t>Поповская Людмила Викторовна</t>
  </si>
  <si>
    <t>Шамина О. Б.</t>
  </si>
  <si>
    <t>Белгородская область, Краснояружский район, п. Красная Яруга</t>
  </si>
  <si>
    <t>Шамина Ольга Борисовна</t>
  </si>
  <si>
    <t>Томаровщенко Д. А.</t>
  </si>
  <si>
    <t>Белгородская область, Краснояружский район, п. Красная Яруга, ул.Трудовая</t>
  </si>
  <si>
    <t>Томаровщенко Дарья Анатольевна</t>
  </si>
  <si>
    <t>Проконич Е. И.</t>
  </si>
  <si>
    <t>Белгородская область, Краснояружский район, п. Красная Яруга, ул.Центральная</t>
  </si>
  <si>
    <t>Белгородская область, Краснояружский район, п. Красная Яруга, ул Народная, 1</t>
  </si>
  <si>
    <t>Проконич Елена Ивановна</t>
  </si>
  <si>
    <t>Денисенко Д. А.</t>
  </si>
  <si>
    <t>Белгородская область, Краснояружский район, п. Красная Яруга,ул. Центральная</t>
  </si>
  <si>
    <t>Денисенко Дарья Александровна</t>
  </si>
  <si>
    <t>Гончарова Г.Н.</t>
  </si>
  <si>
    <t>Белгородская область, Краснояружский район, п. Красная Яруга,ул. Центральная,68</t>
  </si>
  <si>
    <t>Гончарова Галина Николаевна</t>
  </si>
  <si>
    <t>Малеева Е.В,</t>
  </si>
  <si>
    <t>Белгородская область, Краснояружский район, п. Красная Яруга,ул. Центральная,41</t>
  </si>
  <si>
    <t>Малеева Елена Владимировна</t>
  </si>
  <si>
    <t>Пугачева Е.Ю.</t>
  </si>
  <si>
    <t>Белгородская область, Краснояружский район, п. Красная Яруга,ул. Народная,67</t>
  </si>
  <si>
    <t>Пугачева Евгения Юрьевна</t>
  </si>
  <si>
    <t>Семикопенко Н.С,</t>
  </si>
  <si>
    <t>Семикопенко Наталья Сергеевна</t>
  </si>
  <si>
    <t>Косенко В.В,</t>
  </si>
  <si>
    <t>Косенко Виктория Владимировна</t>
  </si>
  <si>
    <t>Голубева А.Е.</t>
  </si>
  <si>
    <t>Белгородская область, Краснояружский район, п. Красная Яруга,ул. Центральная,48</t>
  </si>
  <si>
    <t>Голубева Анастасия Евгеньевна</t>
  </si>
  <si>
    <t>Шевченко Е.Ф.</t>
  </si>
  <si>
    <t>Белгородская область, Краснояружский район, п. Красная Яруга,ул. Садовая, 9а</t>
  </si>
  <si>
    <t>Шевченко Екатернина Филипповна</t>
  </si>
  <si>
    <t>89511341880</t>
  </si>
  <si>
    <t>ИП Полникова Г.Н.</t>
  </si>
  <si>
    <t>309420 Белгородская область,рп Красная Яруга,ул Красноармейская, д 3</t>
  </si>
  <si>
    <t>309420 Белгородская область,рп Красная Яруга,ул Центральная, 88</t>
  </si>
  <si>
    <t>без перерыва и выходных</t>
  </si>
  <si>
    <t>Полникова Галина Николаевна</t>
  </si>
  <si>
    <t>46908</t>
  </si>
  <si>
    <t>ИП Томаровщенко В. А.</t>
  </si>
  <si>
    <t>Белгородская область, Краснояружский район, п. Красная Яруга, ул. Невидневка дом 16 </t>
  </si>
  <si>
    <t>309420 п. Красная Яруга, ул. Центральная, </t>
  </si>
  <si>
    <t>Томаровщенко Виталий Александрович</t>
  </si>
  <si>
    <t>89202063955</t>
  </si>
  <si>
    <t>ИП Коробков В.А.</t>
  </si>
  <si>
    <t>Белгородская область, Ракитянский район, п. Ракитное</t>
  </si>
  <si>
    <t>Белгородская область, Краснояружский район, п. Красная Яруга, ул. Почтовая</t>
  </si>
  <si>
    <t>Коробков Виктор Анатольевич</t>
  </si>
  <si>
    <t>Пруденко А.Г. (услуги по очистке питьевой воды)</t>
  </si>
  <si>
    <t>п. Красная Яруга, ул.Центральная, д.87, кв.84.</t>
  </si>
  <si>
    <t>Пруденко Андрей Геннадьевич</t>
  </si>
  <si>
    <t xml:space="preserve">Новицкая В.Н. (услуги кондитера)
</t>
  </si>
  <si>
    <t>п. Красная Яруга, ул.Бульвар Юности, 16</t>
  </si>
  <si>
    <t>Новицкая Валентина Николаевна</t>
  </si>
  <si>
    <t>Пенгрин С. А. (услуги жестянщика)</t>
  </si>
  <si>
    <t>п. Красная Яруга, ул. Первомайская</t>
  </si>
  <si>
    <t>Пенгрин Сергей Александрович</t>
  </si>
  <si>
    <t>Пашинян Азат (услуги по ковке из металла)</t>
  </si>
  <si>
    <t>п. Красная Яруга, ул.Парковая</t>
  </si>
  <si>
    <t>Пашинян Азат</t>
  </si>
  <si>
    <t>Ткачев С.А. (услуги жестянщика)</t>
  </si>
  <si>
    <t>п. Красная Яруга, ул.Школьная</t>
  </si>
  <si>
    <t>Ткачев Сергей Александрович</t>
  </si>
  <si>
    <t>Глушкин  А. В. (услуги по ремонту помещений)</t>
  </si>
  <si>
    <t>п. Красная Яруга, ул.Пионерская</t>
  </si>
  <si>
    <t>Глушкин Антон Вячеславович</t>
  </si>
  <si>
    <t>Штыленко А.В. (онлайн-услуги по шитью нижнего белья)</t>
  </si>
  <si>
    <t>п. Красная Яруга, ул.Полевая</t>
  </si>
  <si>
    <t>Штыленко Анжелика Владимировна</t>
  </si>
  <si>
    <t>Полянская М. С. (бухгалтерские услуги)</t>
  </si>
  <si>
    <t>п. Красная Яруга, ул.Центральная, 55</t>
  </si>
  <si>
    <t>Полянская Маргарита Сергеевна</t>
  </si>
  <si>
    <t>Демченко  С.  В. (услуги садовника)</t>
  </si>
  <si>
    <t>п. Красная Яруга, ул.Западная</t>
  </si>
  <si>
    <t>Демченко Сергей Владимирович</t>
  </si>
  <si>
    <t>Мартиросян Г. Н. (услуги жестянщика)</t>
  </si>
  <si>
    <t>п. Красная Яруга, ул. Родниковая д 14</t>
  </si>
  <si>
    <t>Мартиросян Гюрджи Нверович</t>
  </si>
  <si>
    <t>Шастун  А.  С. (услуги аниматора)</t>
  </si>
  <si>
    <t>п. Красная Яруга, ул. Рабочая д.59</t>
  </si>
  <si>
    <t>Шастун Анастасия Сергеевна</t>
  </si>
  <si>
    <t>Пологотин С.А.(услуги тракториста)</t>
  </si>
  <si>
    <t>п. Красная Яруга, ул. Лозовая д.2</t>
  </si>
  <si>
    <t>Пологотин Сергей Александрович</t>
  </si>
  <si>
    <t>Микитчук С.С.(услуги по ремонту ключей)</t>
  </si>
  <si>
    <t>п. Красная Яруга, ул. Пролетарская</t>
  </si>
  <si>
    <t>Микитчук Сергей Сергеевис</t>
  </si>
  <si>
    <t>Рыбалка Н.А.(юридические услуги)</t>
  </si>
  <si>
    <t>Рыбалка Надежда Александровна</t>
  </si>
  <si>
    <t>Василенко А.А.(услуги мастера на дому)</t>
  </si>
  <si>
    <t>с. Колотиловка</t>
  </si>
  <si>
    <t>Василенко Андрей Анатольевич</t>
  </si>
  <si>
    <t xml:space="preserve">Дислокация предприятий  бытового  обслуживания на территории Ровеньского  район по состоянию на 1 января 2025 года        </t>
  </si>
  <si>
    <t>Мастерская                          ИП Майшев В.Г.</t>
  </si>
  <si>
    <t>п Ровеньки,ул Гагарина, д 67</t>
  </si>
  <si>
    <t>п.Ровеньки, ул.Мира,3</t>
  </si>
  <si>
    <t>с 8.30 мин. до 17.00 мин.,   выходной-понедельник</t>
  </si>
  <si>
    <t>Майшев Вадим Геннадьевич</t>
  </si>
  <si>
    <t>5-64-79, 89205813421</t>
  </si>
  <si>
    <t>Мастерская аренда                        ИП Фролов В.П.</t>
  </si>
  <si>
    <t>п Ровеньки,ул Дзержинского, д 28</t>
  </si>
  <si>
    <t>п.Ровеньки,ул.Кирова,18</t>
  </si>
  <si>
    <t>Фролов Вадим Павлович</t>
  </si>
  <si>
    <t>Ателье "Элегант"                                ИП Колтакова И.А..</t>
  </si>
  <si>
    <t>п Ровеньки,</t>
  </si>
  <si>
    <t>п.Ровеньки, ул. Кирова 16</t>
  </si>
  <si>
    <t>с 9.00 мин. до 17.00 мин.,   выходной-понедельник</t>
  </si>
  <si>
    <t>Колтакова Ирина Анатольевна</t>
  </si>
  <si>
    <t>Ателье ИП Ещенко Н.А.</t>
  </si>
  <si>
    <t>п.Ровеньки, ул.Кирова,22</t>
  </si>
  <si>
    <t>п.Ровеньки, ул.Кирова</t>
  </si>
  <si>
    <t>с 9.00 мин. до 16.00;выходной-понедельник</t>
  </si>
  <si>
    <t>Ещенко Наталья Анатольевна.</t>
  </si>
  <si>
    <t xml:space="preserve">Швейная мастерская Нитепина Н.П. (самзанятая) </t>
  </si>
  <si>
    <t>п.Ровеньки, ул.Колхозная площадь, д. 29</t>
  </si>
  <si>
    <t>ежедневно, с 9.00 до 18.00, по заказам</t>
  </si>
  <si>
    <t>Нитепина Наталья Павловна</t>
  </si>
  <si>
    <t>Ателье, Кузьменко Н.В. (самозанятая)</t>
  </si>
  <si>
    <t>п.Ровеньки, ул.им.Бутова, д.28</t>
  </si>
  <si>
    <t>п.Ровеньки, ул.Кирова,д.18</t>
  </si>
  <si>
    <t>ежедневно по заказам</t>
  </si>
  <si>
    <t>Кузьменко Надежда Викторовна</t>
  </si>
  <si>
    <t xml:space="preserve">Швейная мастерская Бузова К.С. (самозанятая) </t>
  </si>
  <si>
    <t>п.Ровеньки, ул.М.Горького,д.9, КВ.14</t>
  </si>
  <si>
    <t>п.Ровеньки, ул.М.Горького,д.9, КВ.15</t>
  </si>
  <si>
    <t>Бузова Ксения Сергеевна</t>
  </si>
  <si>
    <t>Отелье по ремонту и пошиву одежды Денисенко Н.А. (самозанятая)</t>
  </si>
  <si>
    <t>п.Ровеньки, ул.Октябрьская, д.70, кв.2</t>
  </si>
  <si>
    <t>Денисенко Наталья Анатольевна</t>
  </si>
  <si>
    <t>ИП - НАДОМНИК Колтаков А.Н.</t>
  </si>
  <si>
    <t>п.Ровеньки, ул.Ленина, д.4 кв.2 </t>
  </si>
  <si>
    <t>ежедневно, без перерыва</t>
  </si>
  <si>
    <t>Колтаков Александр Николаевич</t>
  </si>
  <si>
    <t>5-60-08,89092044880</t>
  </si>
  <si>
    <t>Сервисный центр "Олимп" ИП Ковалев С.А.</t>
  </si>
  <si>
    <t>п Ровеньки, ул С Разина, д 12, кв 8-а</t>
  </si>
  <si>
    <t>п. Ровеньки, ул. Победы</t>
  </si>
  <si>
    <t>понедельник-пятница с 9.00 мин. до 17.00 мин.;      суббота-воскресенье с 9.00 мин. до 13.00 мин</t>
  </si>
  <si>
    <t>Ковалев Сергей Александрович</t>
  </si>
  <si>
    <t>ИП Винников Е.А.</t>
  </si>
  <si>
    <t>п.Ровеньки, ул.Кравцова, д.17</t>
  </si>
  <si>
    <t>Винников Евгений Алексеевич</t>
  </si>
  <si>
    <t>ИП Спесивцев С.В.</t>
  </si>
  <si>
    <t>п.Ровеньки, ул.Шевченко</t>
  </si>
  <si>
    <t>с 8.30 до 17.00 мин., выходной воскресенье</t>
  </si>
  <si>
    <t>Спесивцев Станислав Васильевич</t>
  </si>
  <si>
    <t>ИП Михайличенко Е. Д.</t>
  </si>
  <si>
    <t>п.Ровеньки, ул.Пугачева, д.68</t>
  </si>
  <si>
    <t>ежедневно по записи</t>
  </si>
  <si>
    <t>Михайличенко Евгений Дмитрович</t>
  </si>
  <si>
    <t>ИП Мамедов В.Р.</t>
  </si>
  <si>
    <t>п.Ровеньки, ул.Ленина,д.76,кв.22</t>
  </si>
  <si>
    <t>ежедневно с 9.00 до 18.00</t>
  </si>
  <si>
    <t>Мамедов Вадим Раджабалыевич</t>
  </si>
  <si>
    <t>ИП Макаров В.Г. (мебельный цех)</t>
  </si>
  <si>
    <t>п.Ровеньки, ул.Гагарина</t>
  </si>
  <si>
    <t>п.Ровеньки, ул.Ст.Разина, д.19</t>
  </si>
  <si>
    <t>ежедневно с 8.00 до 17.00</t>
  </si>
  <si>
    <t>Макаров Владимир Геннадьевич</t>
  </si>
  <si>
    <t>ООО "Служба заказчика"</t>
  </si>
  <si>
    <t>п. Ровеньки, ул. Ст. Разина, 8</t>
  </si>
  <si>
    <t>с 8.00 мин. до 17.00 мин.,выходной-суббота,воскресенье</t>
  </si>
  <si>
    <t>Прозорова Светлана  Александровна</t>
  </si>
  <si>
    <t>5-56-97</t>
  </si>
  <si>
    <t>ИП Ивасив П.М.</t>
  </si>
  <si>
    <t>с. Нагольное</t>
  </si>
  <si>
    <t>ежедневно, без перерывов</t>
  </si>
  <si>
    <t>Ивасив Павел Михайлович</t>
  </si>
  <si>
    <t>ИП Мягкий А.И.</t>
  </si>
  <si>
    <t>п.Ровеньки, ул.Харьковская</t>
  </si>
  <si>
    <t>Мягкий Александр Иванович</t>
  </si>
  <si>
    <t>Калинников М.Ю. (самозанятый)            (натяжные потолки)         </t>
  </si>
  <si>
    <t>п.Ровеньки, ул.Гагарина, д.129, кв.5</t>
  </si>
  <si>
    <t>п.Ровеньки, ул.Ст. Разина</t>
  </si>
  <si>
    <t>ежедневно с 9.00 до 20.00</t>
  </si>
  <si>
    <t>Калинников Михаил Юрьевич</t>
  </si>
  <si>
    <t>Криулин А.В. (самозанятый) (строительные и ремонтные работы)</t>
  </si>
  <si>
    <t>п.Ровеньки, ул.Пархомы, д.79</t>
  </si>
  <si>
    <t>Криулин Александр Владимирович</t>
  </si>
  <si>
    <t>Соловьев Р.С. (самозанятый) (строительные работы)</t>
  </si>
  <si>
    <t>Ровеньский район, с.Нагольное, ул.Мира, д.40</t>
  </si>
  <si>
    <t>Соловьев Роман Сергеевич</t>
  </si>
  <si>
    <t>Чепель Е.В.</t>
  </si>
  <si>
    <t>Ровеньский район, с.Адар, ул.Центральная,д.57</t>
  </si>
  <si>
    <t>Чепель Евгений Владимирович</t>
  </si>
  <si>
    <t>ИП Пасюгин А.В.</t>
  </si>
  <si>
    <t>П.Ровеньки, ул.Октябрьская, д.53</t>
  </si>
  <si>
    <t>Пасюгин Алексей Владимирович</t>
  </si>
  <si>
    <t>89205689019</t>
  </si>
  <si>
    <t>Антуль А.В. (самозятый) (строительные и ремонтные работы)</t>
  </si>
  <si>
    <t>Ровеньский район, с.Пристень, ул.Центральная,д.69</t>
  </si>
  <si>
    <t>Антуль Алексей Владимирович</t>
  </si>
  <si>
    <t>89205959522</t>
  </si>
  <si>
    <t>Барабашов Н.А. (самозанятый) (строительно - монтажные работы)</t>
  </si>
  <si>
    <t>Ровеньский район, с.Нагольное, ул.Победы,д.17</t>
  </si>
  <si>
    <t>Барабашов Никита Александрович</t>
  </si>
  <si>
    <t>89506224726</t>
  </si>
  <si>
    <t>Черевашенко В.А. (самозанятый) (строительные работы)</t>
  </si>
  <si>
    <t>п.Ровеньки, ул.Московская, д.54</t>
  </si>
  <si>
    <t>Черевашенко Вадим Александрович</t>
  </si>
  <si>
    <t>89300888729</t>
  </si>
  <si>
    <t>Шеремет А.И. (самозанятый) (строительные - работы)</t>
  </si>
  <si>
    <t>п. Ровеньки, ул. Ст. Разина, 55</t>
  </si>
  <si>
    <t>Шеремет Александр Иванович</t>
  </si>
  <si>
    <t>89202072716</t>
  </si>
  <si>
    <t>СТО "Мотор"                                   ИП Николаенко И.П.  </t>
  </si>
  <si>
    <t>п. Ровеньки, ул. Полевая, д.29</t>
  </si>
  <si>
    <t>п. Ровеньки, ул. Первомайская </t>
  </si>
  <si>
    <t>с 8.00 мин. до 17.00 мин.,без выходных</t>
  </si>
  <si>
    <t>Николаенко Ирина Петровна</t>
  </si>
  <si>
    <t>5-72-22</t>
  </si>
  <si>
    <t>СТО  ИП Бондарева В.П.</t>
  </si>
  <si>
    <t>п.Ровеньки, ул. М.Горького</t>
  </si>
  <si>
    <t>Бондарева Валентина Павловна</t>
  </si>
  <si>
    <t>5-68-44</t>
  </si>
  <si>
    <t>СТО                                        ИП Волочаева С.В.  </t>
  </si>
  <si>
    <t>п.Ровеньки, ул.Кирова,26</t>
  </si>
  <si>
    <t>Волочаева Светлана Васильевна</t>
  </si>
  <si>
    <t>89066007170 5-68-45</t>
  </si>
  <si>
    <t>СТО "Грант"                          ИП Ермишина Л.Н.</t>
  </si>
  <si>
    <t>п.Ровеньки, ул.Шевченко, д.49</t>
  </si>
  <si>
    <t>Ермишина Людмила Николаевна</t>
  </si>
  <si>
    <t>5-57-25</t>
  </si>
  <si>
    <t>СТО    "Формула"   ИП Ходко А.И.</t>
  </si>
  <si>
    <t>Ровеньский район, с. Новоалександровка, ул. Дружды, д.53</t>
  </si>
  <si>
    <t>Ходко Андрей Иванович</t>
  </si>
  <si>
    <t>32-5-33    89202085683</t>
  </si>
  <si>
    <t>СТО   Шептухин А. Н. (самозанятый)                      </t>
  </si>
  <si>
    <t>Ровеньский район,          с. Нагорье, ул.  Народная д.3/1</t>
  </si>
  <si>
    <t>Ровеньский район,  с. Нагорье, ул.  Народная д.3/2</t>
  </si>
  <si>
    <t>Шептухин Алексей Николаевич</t>
  </si>
  <si>
    <t>СТО Заикин Н. Д.</t>
  </si>
  <si>
    <t>Ровеньский район,                     с. Нагорье, ул.Садовая,13</t>
  </si>
  <si>
    <t>Ровеньский район,                     с. Нагорье</t>
  </si>
  <si>
    <t>круглосуточно, без выходных</t>
  </si>
  <si>
    <t>Заикин Николай Дмитриевич</t>
  </si>
  <si>
    <t>5-32-97</t>
  </si>
  <si>
    <t>СТО Квитко Н.П.</t>
  </si>
  <si>
    <t>п. Ровеньки, ул. Ст. Разина, 19а</t>
  </si>
  <si>
    <t>с 8.00 мин. до 18.00 мин.,без выходных</t>
  </si>
  <si>
    <t>Квитко Наталья Петровна</t>
  </si>
  <si>
    <t>3-72-89</t>
  </si>
  <si>
    <t>СТО "Автомир" ИП Можний А.Н.</t>
  </si>
  <si>
    <t>п.Ровеньки, ул.Привольная</t>
  </si>
  <si>
    <t>Можний Александр Николаевич</t>
  </si>
  <si>
    <t>ООО "Ровенькиагропромэнерго"</t>
  </si>
  <si>
    <t>п.Ровеньки, ул. М.Горького, д.29</t>
  </si>
  <si>
    <t>Пигунов Леонид Анатольевич</t>
  </si>
  <si>
    <t>СТО Крот С.В.</t>
  </si>
  <si>
    <t>п Ровеньки, ул Кандыбина, д 34</t>
  </si>
  <si>
    <t>п.Ровеньки, ул. Привольная,2а</t>
  </si>
  <si>
    <t>Крот Сергей Владимирович</t>
  </si>
  <si>
    <t>89205504401, 89205955754 (Татьяна)</t>
  </si>
  <si>
    <t>СТО Ковалев А.В.</t>
  </si>
  <si>
    <t>п Ровеньки, ул Ленина, д 8, кв 2</t>
  </si>
  <si>
    <t>п.Ровеньки, ул. Привольная</t>
  </si>
  <si>
    <t>Ковалев Александр Владимирович</t>
  </si>
  <si>
    <t> ИП СТО Баев В.А.</t>
  </si>
  <si>
    <t>п Ровеньки, ул М Горького, д 7, кв 1</t>
  </si>
  <si>
    <t>Баев Виталий Алексеевич</t>
  </si>
  <si>
    <t>СТО ИП Горбачев А.И.</t>
  </si>
  <si>
    <t>П.Ровеньки, ул.Докучаева, д.76</t>
  </si>
  <si>
    <t>п.Ровеньки,ул.Комсомольская, д. 61</t>
  </si>
  <si>
    <t>с 8.00 мин. до 20.00 мин.,без выходных</t>
  </si>
  <si>
    <t>Горбачев Александр Иванович</t>
  </si>
  <si>
    <t>89205570666 gorbacev.a999@mail.ru</t>
  </si>
  <si>
    <t>СТО ИП Шаров С.С.</t>
  </si>
  <si>
    <t>п.Ровеньки, ул.Островского,д.</t>
  </si>
  <si>
    <t>п.Ровеньки, ул. Островского, д.</t>
  </si>
  <si>
    <t>с 8.00 до 18.00 без выходных</t>
  </si>
  <si>
    <t>Шаров Сергей Сергеевич</t>
  </si>
  <si>
    <t>Автомойка ИП Хирьянова Л.А.</t>
  </si>
  <si>
    <t> П.Ровеньки, ул.Первомайская, д.8</t>
  </si>
  <si>
    <t>п. Ровеньки, ул. Кузина</t>
  </si>
  <si>
    <t>Хирьянова Людмила Алексеевна</t>
  </si>
  <si>
    <t>СТО ИП Ковалев Ю.Ю.</t>
  </si>
  <si>
    <t>Ровеньский район, с.Нагольное, ул.Молодежная,д.20</t>
  </si>
  <si>
    <t>Ковалев Юрий Юрьевич</t>
  </si>
  <si>
    <t xml:space="preserve">СТО Мерц С.Н. (САМОЗАНЯТЫЙ) </t>
  </si>
  <si>
    <t>Ровеньский район, с.Нагольное, ул.Заречная, д.18</t>
  </si>
  <si>
    <t>Мерц Сергей Николаевич            </t>
  </si>
  <si>
    <t>Скрыпников Е.А. (самозанятый)                  </t>
  </si>
  <si>
    <t>Ровеньский район, с.Нагольное, ул. им. Крупской, д.11</t>
  </si>
  <si>
    <t>с 8.00 до 20.00 без выходных</t>
  </si>
  <si>
    <t>Скрыпников Евгений Анатольевич</t>
  </si>
  <si>
    <t>Ряднов В.В.    (самозанятый)                  инн 311701983595</t>
  </si>
  <si>
    <t>п.Ровеньки, ул.Московская, д. 31</t>
  </si>
  <si>
    <t>Ряднов Владимир Владимирович</t>
  </si>
  <si>
    <t xml:space="preserve">Ряднов Д.С.    (самозанятый)                  </t>
  </si>
  <si>
    <t>Ровеньский район, с.Айдар, ул.Луговая, д.34</t>
  </si>
  <si>
    <t>Ровеньский район, с.Айдар, ул.Луговая, д.35</t>
  </si>
  <si>
    <t>Ряднов Дмитрий Сергеевич</t>
  </si>
  <si>
    <t>Колесников И.Н. (самозанятый)                  </t>
  </si>
  <si>
    <t>Ровеньский район, с.Пристень, ул.Центральная, д.118</t>
  </si>
  <si>
    <t>Ровеньский район, с.Пристень, ул.Центральная, д.119</t>
  </si>
  <si>
    <t>с 09.00 до 20.00 без выходных</t>
  </si>
  <si>
    <t>Колесников Иван Николаевич</t>
  </si>
  <si>
    <t xml:space="preserve">Сидоренко А.Ф.                  (самозанятый)                    </t>
  </si>
  <si>
    <t>п.Ровеньки, ул.Кушнарева, д. 1</t>
  </si>
  <si>
    <t>по записи ежедневно</t>
  </si>
  <si>
    <t>Сидоренко Александр Федорович</t>
  </si>
  <si>
    <t>Гомкцян Р.С.(самозанятый)</t>
  </si>
  <si>
    <t>Ровеньский район, х.Клиновый, ул.Центральная, д.1</t>
  </si>
  <si>
    <t>Гомкцян Роберт Самвелович</t>
  </si>
  <si>
    <t>Мисюрин Д.А. (самозанятый) (кузовной ремонт автомобилей)</t>
  </si>
  <si>
    <t>Ровеньский район, с.В.Серебрянка, ул.Полевая, д.52</t>
  </si>
  <si>
    <t xml:space="preserve">Мисюрин Дмитрий Алексеевич </t>
  </si>
  <si>
    <t>Колтаков А.С. (самозанятый) (химчистка салона автомобиля)</t>
  </si>
  <si>
    <t>п.Ровеньки, ул.Октябрьская, д.51</t>
  </si>
  <si>
    <t>Колтаков Александр Сергеевич</t>
  </si>
  <si>
    <t>Верченко Д.В. (самозанятый, авторемонтная мастерская)</t>
  </si>
  <si>
    <t>Ровеньский район, с.Н.Серебрянка, ул.Сосновая, д.66</t>
  </si>
  <si>
    <t>Верченко Дмитрий Валерьевич</t>
  </si>
  <si>
    <t>Самарчев О.Н. (самозанятый) (обслуживание и ремонт автотранспорта)</t>
  </si>
  <si>
    <t>п.Ровеньки, ул.М.Горького,д.21 кв.9</t>
  </si>
  <si>
    <t>п.Ровеньки, ул.Строительная</t>
  </si>
  <si>
    <t>Самарчев Одисей Николаевич</t>
  </si>
  <si>
    <t>Полтавцев А.Г. (самозанятый) (шиномонтаж)</t>
  </si>
  <si>
    <t>Ровеньский район, с.Лозная, ул.Полевая,д.9</t>
  </si>
  <si>
    <t>п.Ровеньки, ул.Мягкого,д.25</t>
  </si>
  <si>
    <t>Полтавцев Андрей Григорьевич</t>
  </si>
  <si>
    <t>Ищенко В.Р. (самозанятый)  (сервис по ремонту автомобилей)</t>
  </si>
  <si>
    <t>п.Ровеньки, ул.Октябрьская, д.114</t>
  </si>
  <si>
    <t>п.Ровеньки, ул.Октябрьская,д.114</t>
  </si>
  <si>
    <t>Ищенко Владимир Романович</t>
  </si>
  <si>
    <t>ИП Лазуренко В.П.</t>
  </si>
  <si>
    <t>п.Ровеньки, ул.Кирова,16</t>
  </si>
  <si>
    <t>п.Ровеньки, ул.Кирова,18         ТБЦ "Ирина"</t>
  </si>
  <si>
    <t>Лазуренко Виталий Петрович</t>
  </si>
  <si>
    <t>ИП Черкасов А.Н.                             ИНН 311700038990</t>
  </si>
  <si>
    <t>п.Ровеньки, ул.М.Горького,д.53</t>
  </si>
  <si>
    <t>понедельник-пятница с 8.30 мин. до 17.00 мин.;      суббота-воскресенье с 8.30 мин. до 13.00 мин</t>
  </si>
  <si>
    <t>Черкасов Александр Николаевич</t>
  </si>
  <si>
    <t>МАУ "Спортивный клуб "Ровеньки"</t>
  </si>
  <si>
    <t>п.Ровеньки,ул.Степана Разина,6</t>
  </si>
  <si>
    <t>п.Ровеньки, ул. Шевченко, 69</t>
  </si>
  <si>
    <t>Ежедневно с 14.00 мин. до  22.00 мин.</t>
  </si>
  <si>
    <t>Сементеев Евгений Викторович</t>
  </si>
  <si>
    <t>5-70-21</t>
  </si>
  <si>
    <t>МАУ "Плавательный бассейн "Дельфин"</t>
  </si>
  <si>
    <t>п.Ровеньки, ул. М.Горького,д.139</t>
  </si>
  <si>
    <t>ежедневно, понедельник выходной</t>
  </si>
  <si>
    <t>Кучеров Александр Александрович</t>
  </si>
  <si>
    <t>5-72-88</t>
  </si>
  <si>
    <t>Парикмахерская                          ИПБондареваО.И.              Чередникова С.Н. (самозанятая)                      инн 311700090581</t>
  </si>
  <si>
    <t>п. Ровеньки ул. Шевченко,4а</t>
  </si>
  <si>
    <t>вторник-воскресенье с 8.30 мин.до 14.00 мин.;выходной-понедельник</t>
  </si>
  <si>
    <t>Бондарева Ольга Ивановна                        Чередникова Светлана Николаевна</t>
  </si>
  <si>
    <t>Парикмахерская"Фея" ЗубоваТ.В. (самозанатая)  инн311700534413                      </t>
  </si>
  <si>
    <t>п. Ровеньки ул. Ленина 52</t>
  </si>
  <si>
    <t>Зубова Татьяна  Владимировна </t>
  </si>
  <si>
    <t>5-55-59</t>
  </si>
  <si>
    <t>Парикмахерская "Фея"   ИП Омельченко Д.В.</t>
  </si>
  <si>
    <t>п. Ровеньки, ул . Московская</t>
  </si>
  <si>
    <t>ежедневно;выходной-суббота,воскресенье</t>
  </si>
  <si>
    <t>Омельченко Дина Викторовна</t>
  </si>
  <si>
    <t>89056762538,  89205794949</t>
  </si>
  <si>
    <t xml:space="preserve">Парикмахерская"Шарм" Ильюченко Н.А.,   (самозанятая)       </t>
  </si>
  <si>
    <t>п.Ровеньки, ул.Мира</t>
  </si>
  <si>
    <t xml:space="preserve"> Ильюченко Наталья Анатольевна         </t>
  </si>
  <si>
    <t>89205679896, 89300888648 Колесникова</t>
  </si>
  <si>
    <r>
      <rPr>
        <sz val="10"/>
        <rFont val="Times New Roman"/>
      </rPr>
      <t xml:space="preserve">Сендецкая И.В. (самозанятая) </t>
    </r>
    <r>
      <rPr>
        <sz val="10"/>
        <color rgb="FFC00000"/>
        <rFont val="Times New Roman"/>
      </rPr>
      <t>(услуга)</t>
    </r>
  </si>
  <si>
    <t>Сендецкая Ирина Викторовна</t>
  </si>
  <si>
    <t xml:space="preserve">Парикмахерская  Коняшина А.Б. </t>
  </si>
  <si>
    <t>п.Ровеньки, ул. Докучаева</t>
  </si>
  <si>
    <t>ежедневно, без выходных, с 9.00 до 14.00</t>
  </si>
  <si>
    <t>Коняшина Альбина Борисовна</t>
  </si>
  <si>
    <t>ИП Кравцова А.В. Салон красоты "Фея"</t>
  </si>
  <si>
    <t>п.Ровеньки, ул.Мл.л-та Горбенко д.44</t>
  </si>
  <si>
    <t>Пн-пт с 9-17, сб-вс с 9-13, ежедневно</t>
  </si>
  <si>
    <t>Кравцова Алена Викторовна</t>
  </si>
  <si>
    <r>
      <rPr>
        <sz val="10"/>
        <rFont val="Times New Roman"/>
      </rPr>
      <t xml:space="preserve">ИП Зубова М.В.  </t>
    </r>
    <r>
      <rPr>
        <sz val="10"/>
        <color rgb="FFC00000"/>
        <rFont val="Times New Roman"/>
      </rPr>
      <t>(парикмахер)</t>
    </r>
  </si>
  <si>
    <t>п.Ровеньки, ул.Луговая 16, кв.1</t>
  </si>
  <si>
    <t>П.Ровеньки, ул.Мира 6б</t>
  </si>
  <si>
    <t>ежедневно с 9.00 до 17.00</t>
  </si>
  <si>
    <t>Зубова Мария Викторовна</t>
  </si>
  <si>
    <t>89205668473, mari.zubova.88@bk.ru</t>
  </si>
  <si>
    <r>
      <rPr>
        <sz val="10"/>
        <rFont val="Times New Roman"/>
      </rPr>
      <t xml:space="preserve">Сендецкая И.В. (самозанятая) </t>
    </r>
    <r>
      <rPr>
        <sz val="10"/>
        <color rgb="FFC00000"/>
        <rFont val="Times New Roman"/>
      </rPr>
      <t>(парикмахер)</t>
    </r>
  </si>
  <si>
    <t>п.Ровеньки, ул.Ст. Разина,д.19</t>
  </si>
  <si>
    <t>п.Ровеньки, ул.Ст. Разина,д.20</t>
  </si>
  <si>
    <t>ежедневно с. 8.30 до 17.00, без выходных, без перерыва</t>
  </si>
  <si>
    <t>Маминова Галина Степановна</t>
  </si>
  <si>
    <t>5-58-75, 89606270166</t>
  </si>
  <si>
    <r>
      <rPr>
        <sz val="10"/>
        <rFont val="Times New Roman"/>
      </rPr>
      <t> Тыркалова Ж.В. (самозанятый)</t>
    </r>
    <r>
      <rPr>
        <sz val="10"/>
        <color rgb="FFC00000"/>
        <rFont val="Times New Roman"/>
      </rPr>
      <t>  (парикмахер)      </t>
    </r>
    <r>
      <rPr>
        <sz val="10"/>
        <rFont val="Times New Roman"/>
      </rPr>
      <t xml:space="preserve">           </t>
    </r>
  </si>
  <si>
    <t>п. Ровеньки, ул.Пролетарская,</t>
  </si>
  <si>
    <t>п.Ровеньки, ул. мл. л-та Горбенко</t>
  </si>
  <si>
    <t>Тыркалова Жанна Владимировна</t>
  </si>
  <si>
    <t>89092044896- Жанна </t>
  </si>
  <si>
    <t>Злобина А.И. (самозанятая)</t>
  </si>
  <si>
    <t>п.Ровеньки, ул.Пролетарская, д.14</t>
  </si>
  <si>
    <t>п.Ровеньки, ул.Пролетарская, д.15</t>
  </si>
  <si>
    <t>Злобина Арина Игоревна</t>
  </si>
  <si>
    <t> Черкасова Н.А. (самозанятая) (ногтевой сервис)</t>
  </si>
  <si>
    <t>Черкасова Наталья Александровна</t>
  </si>
  <si>
    <t xml:space="preserve">Удовенко И.А. (ногтевой сервис) пнпд </t>
  </si>
  <si>
    <t>Ровеньки,  п,Шевченко ул,4,</t>
  </si>
  <si>
    <t>Ровеньки п,Шевченко ул,4,,</t>
  </si>
  <si>
    <t>Удовенко Ирина Александровна</t>
  </si>
  <si>
    <t xml:space="preserve">Воронова А.Ю. (ногтевой сервис) пннпд инн </t>
  </si>
  <si>
    <t>Ровеньки п,Пролетарская ул,80</t>
  </si>
  <si>
    <t>Ровеньки п. Ровеньки, ул. Кирова,д.20</t>
  </si>
  <si>
    <t>Воронова Анастасия Юрьевна</t>
  </si>
  <si>
    <t>Скоробогатько М.О. (ногтевой сервис) пннпд</t>
  </si>
  <si>
    <t>Ровеньский р-н,,Нагольное с,Молодежная ул,2,,</t>
  </si>
  <si>
    <t>Скоробогатько Марина Олеговна</t>
  </si>
  <si>
    <t xml:space="preserve">Брехунцова Наталья (наращивание ресниц) самозанятая </t>
  </si>
  <si>
    <t>п.Ровеньки, ул. Горбенко,26</t>
  </si>
  <si>
    <t>п.Ровеньки, ул.Кирова, д.</t>
  </si>
  <si>
    <t>Брехунцова Наталья</t>
  </si>
  <si>
    <t>ИП Квиткина Ю.А. (ногтевой сервис)</t>
  </si>
  <si>
    <t>п. Ровеньки, ул. </t>
  </si>
  <si>
    <t>п.Ровеньки, ул.Привольная, д.2</t>
  </si>
  <si>
    <t>Квиткина Юлия Алексеевна</t>
  </si>
  <si>
    <r>
      <rPr>
        <sz val="10"/>
        <rFont val="Times New Roman"/>
      </rPr>
      <t>ИП Балюк Я.О</t>
    </r>
    <r>
      <rPr>
        <sz val="10"/>
        <color rgb="FFC00000"/>
        <rFont val="Times New Roman"/>
      </rPr>
      <t>. (парикмахер)</t>
    </r>
  </si>
  <si>
    <t>п. Ровеньки, ул. Октябрьская, д88</t>
  </si>
  <si>
    <t>п.Ровеньки, ул.Ленина,д.52</t>
  </si>
  <si>
    <t>Балюк Яна Олеговна</t>
  </si>
  <si>
    <r>
      <rPr>
        <sz val="10"/>
        <rFont val="Times New Roman"/>
      </rPr>
      <t>ИП Черномаз Я.В. </t>
    </r>
    <r>
      <rPr>
        <sz val="10"/>
        <color rgb="FFC00000"/>
        <rFont val="Times New Roman"/>
      </rPr>
      <t>(парикмахер)</t>
    </r>
  </si>
  <si>
    <t>п.Ровеньки, ул.Пугачева, д. 20</t>
  </si>
  <si>
    <t>п.Ровеньки, ул.Пугачева, д. 21</t>
  </si>
  <si>
    <t>Черномаз Яна Викторовна</t>
  </si>
  <si>
    <r>
      <rPr>
        <sz val="10"/>
        <rFont val="Times New Roman"/>
      </rPr>
      <t xml:space="preserve">Белова О.Г. </t>
    </r>
    <r>
      <rPr>
        <sz val="10"/>
        <color rgb="FFC00000"/>
        <rFont val="Times New Roman"/>
      </rPr>
      <t>(ногтевой сервис)</t>
    </r>
  </si>
  <si>
    <t>п.Ровеньки, ул.Павлова, д.8</t>
  </si>
  <si>
    <t>п.Ровеньки, ул.Павлова, д.9</t>
  </si>
  <si>
    <t>Белова Ольга Григорьевна</t>
  </si>
  <si>
    <r>
      <rPr>
        <sz val="10"/>
        <rFont val="Times New Roman"/>
      </rPr>
      <t>Вишнякова Е.В.</t>
    </r>
    <r>
      <rPr>
        <sz val="10"/>
        <color rgb="FFC00000"/>
        <rFont val="Times New Roman"/>
      </rPr>
      <t xml:space="preserve"> (ногтевой сервис)</t>
    </r>
  </si>
  <si>
    <t>п.Ровеньки, ул.Дорожная</t>
  </si>
  <si>
    <t>Вишнякова Елена Владимировна</t>
  </si>
  <si>
    <r>
      <rPr>
        <sz val="10"/>
        <rFont val="Times New Roman"/>
      </rPr>
      <t xml:space="preserve">Рубежная Н.И. (самозанятая)              </t>
    </r>
    <r>
      <rPr>
        <sz val="10"/>
        <color rgb="FFC00000"/>
        <rFont val="Times New Roman"/>
      </rPr>
      <t>(парикмахер)    </t>
    </r>
  </si>
  <si>
    <t>п.Ровеньки, ул. Чапаева,д.14кв.2</t>
  </si>
  <si>
    <t>п. Ровеньки, ул.Чапаева, д.14кв.2</t>
  </si>
  <si>
    <t>Рубежная Наталья Ивановна</t>
  </si>
  <si>
    <r>
      <rPr>
        <sz val="10"/>
        <rFont val="Times New Roman"/>
      </rPr>
      <t>Жолудева Е.Н. (самозанятая) </t>
    </r>
    <r>
      <rPr>
        <sz val="10"/>
        <color rgb="FFC00000"/>
        <rFont val="Times New Roman"/>
      </rPr>
      <t xml:space="preserve">(ногтевой сервис)                    </t>
    </r>
  </si>
  <si>
    <t>Ровеньский район, с.Пристень, ул.Калюжного, д.4</t>
  </si>
  <si>
    <t>п.Ровеньки, ул.мл.л-та Горбенко д.</t>
  </si>
  <si>
    <t>Жолудева Елена Николаевна</t>
  </si>
  <si>
    <r>
      <rPr>
        <sz val="10"/>
        <rFont val="Times New Roman"/>
      </rPr>
      <t>Дудукало Н.А. (самозанятая)  </t>
    </r>
    <r>
      <rPr>
        <sz val="10"/>
        <color rgb="FFC00000"/>
        <rFont val="Times New Roman"/>
      </rPr>
      <t>(услуга)          </t>
    </r>
    <r>
      <rPr>
        <sz val="10"/>
        <rFont val="Times New Roman"/>
      </rPr>
      <t xml:space="preserve">       </t>
    </r>
  </si>
  <si>
    <t>п.Ровеньки,         ул.Красная, д.4</t>
  </si>
  <si>
    <t>п.Ровеньки, ул.Красная, д.5</t>
  </si>
  <si>
    <t>Дудукало Наталья Александровна</t>
  </si>
  <si>
    <t>Хомутова О.В. (маникюрный кабинет) (самозанятый)               </t>
  </si>
  <si>
    <t>п.Ровеньки,   ул.Луговая, д. 21 , кв.2</t>
  </si>
  <si>
    <t>п.Ровеньки, ул. Новая, д.21</t>
  </si>
  <si>
    <t>Хомутова Ольга Владимировна</t>
  </si>
  <si>
    <r>
      <rPr>
        <sz val="10"/>
        <rFont val="Times New Roman"/>
      </rPr>
      <t>Кошадзе Э.А.</t>
    </r>
    <r>
      <rPr>
        <sz val="10"/>
        <color rgb="FFC00000"/>
        <rFont val="Times New Roman"/>
      </rPr>
      <t>(парикмахер)</t>
    </r>
  </si>
  <si>
    <t>Кошадзе Эмилия Андроникова</t>
  </si>
  <si>
    <t>Ковалева Ж.Г. (парикмахер)(самозанятая)</t>
  </si>
  <si>
    <t>Ровеньский район, с.Клименко</t>
  </si>
  <si>
    <t>Ровеньский район, с.Нагольное, ул.Победы, д.75</t>
  </si>
  <si>
    <t>Ковалева Жанна Геннадьевна</t>
  </si>
  <si>
    <t>Никитенко Д.В. (ногтевой сервис) (самозанятая)</t>
  </si>
  <si>
    <t>п.Ровеньки, ул.Шолохова, д.58</t>
  </si>
  <si>
    <t>п.Ровеньки, ул.Шолохова,д. 58</t>
  </si>
  <si>
    <t>Никитенко Дарья Владимировна</t>
  </si>
  <si>
    <t>Нудая О.В. (ногтевой сервис)самозанятая</t>
  </si>
  <si>
    <t>п.Ровеньки, ул.Ленина, д.77</t>
  </si>
  <si>
    <t>Нудная Олеся Викторовна</t>
  </si>
  <si>
    <t>Шевченко А.А. (парикмахер) (самозанятая)</t>
  </si>
  <si>
    <t>Ровеньский район, с.Новоалександровка, ул.Айдарская, д.16</t>
  </si>
  <si>
    <t>Ровеньский район, с.Новоалександровка, ул.Айдарская, д.17</t>
  </si>
  <si>
    <t>Шевченко Алла Алексеевна</t>
  </si>
  <si>
    <t>Ряднова М.А. (ногтевой сервис) (самозанятая)</t>
  </si>
  <si>
    <t>Ровеньский район, п.Ровеньки, ул. М.Горького, д.39</t>
  </si>
  <si>
    <t>Ровеньский район, с.В.Серебрянка, ул.Центральная,д.46</t>
  </si>
  <si>
    <t>Ряднова Марина Александровна</t>
  </si>
  <si>
    <t>Плякина Е.А. (ногтевой сервис) (самозанятая)</t>
  </si>
  <si>
    <t>п.Ровеньки, ул.Красная,д.2</t>
  </si>
  <si>
    <t>Плякина Екатерина Александровна</t>
  </si>
  <si>
    <t>Гладышева А.А. (парикмахе) (самозанятая)</t>
  </si>
  <si>
    <t>п.Ровеньки, ул.Белокриничная, д.35</t>
  </si>
  <si>
    <t>п.Ровеньки, ул.М.Горького, д.139</t>
  </si>
  <si>
    <t>Гладышева Алла Александровна</t>
  </si>
  <si>
    <t>Колесникова Л.В. (парикмахер) (самозанятая)</t>
  </si>
  <si>
    <t>п.Ровеньки, ул.Белокриничная, д.37</t>
  </si>
  <si>
    <t>п.Ровеньки, ул.Ст.Разина, д.19б</t>
  </si>
  <si>
    <t>Колесникова Людмила Викторовна</t>
  </si>
  <si>
    <t>Степенко Е.В. (наращивание ресниц) (самозанятая)</t>
  </si>
  <si>
    <t>Ровеньский район, с.Лознакя, ул.Калиновка,д.102</t>
  </si>
  <si>
    <t>п.Ровеньки, ул.Мира,д.3</t>
  </si>
  <si>
    <t>Степенко Екатерина Владимировна</t>
  </si>
  <si>
    <t>Каримова Е.В. (ногтевой сервис) (самозанятая)</t>
  </si>
  <si>
    <t>Ровеньский район, п.Ровеньки, ул. М.Горького, д.30,кв.13</t>
  </si>
  <si>
    <t>Каримова Екатерина Владимировна</t>
  </si>
  <si>
    <t>Бережная Н.А. (самозанятая) (ногтевой сервис)</t>
  </si>
  <si>
    <t>п.Ровеньки, ул.Привольная,д.15</t>
  </si>
  <si>
    <t>Бережная Наталья Алексеевна</t>
  </si>
  <si>
    <t>Ритуал  ИП Омельченко Д.В.</t>
  </si>
  <si>
    <t>п. Ровеньки,                            ул. Строительная 19</t>
  </si>
  <si>
    <t>5-60-76</t>
  </si>
  <si>
    <t>ИП Антоненко А.П</t>
  </si>
  <si>
    <t>п. Ровеньки, Кирова </t>
  </si>
  <si>
    <t>Антоненко Алексей Петрович</t>
  </si>
  <si>
    <t>5-64-37, 5-71-17, 89051708486</t>
  </si>
  <si>
    <r>
      <rPr>
        <sz val="10"/>
        <rFont val="Times New Roman"/>
      </rPr>
      <t>ИП Акопян А.Ж.</t>
    </r>
    <r>
      <rPr>
        <sz val="10"/>
        <color rgb="FFC00000"/>
        <rFont val="Times New Roman"/>
      </rPr>
      <t xml:space="preserve">                          (ремонт ювелирных изделий)</t>
    </r>
  </si>
  <si>
    <t>п Ровеньки, ул Гагарина, д 7</t>
  </si>
  <si>
    <t>п. Ровеньки, ул. Кирова, 12</t>
  </si>
  <si>
    <t>понедельник-пятница с 8.00 мин. до 17.00 мин.;      суббота-воскресенье с 8.00 мин. до 13.00 мин</t>
  </si>
  <si>
    <t>Акопян Аршалуйс Жирайрович</t>
  </si>
  <si>
    <r>
      <rPr>
        <sz val="10"/>
        <rFont val="Times New Roman"/>
      </rPr>
      <t xml:space="preserve">ИП Сыряный Э.П. </t>
    </r>
    <r>
      <rPr>
        <sz val="10"/>
        <color rgb="FFC00000"/>
        <rFont val="Times New Roman"/>
      </rPr>
      <t>(услуги по обмеру земли)</t>
    </r>
  </si>
  <si>
    <t>п Ровеньки, ул Мира, д 19</t>
  </si>
  <si>
    <t>Сыряный Эдуард Петрович</t>
  </si>
  <si>
    <r>
      <rPr>
        <sz val="10"/>
        <rFont val="Times New Roman"/>
      </rPr>
      <t>ИП Клименко А</t>
    </r>
    <r>
      <rPr>
        <sz val="10"/>
        <color rgb="FFC00000"/>
        <rFont val="Times New Roman"/>
      </rPr>
      <t>.(развлекательные услуги)</t>
    </r>
  </si>
  <si>
    <t>п.Ровеньки,с.Лозовое</t>
  </si>
  <si>
    <t>п.Ровеньки</t>
  </si>
  <si>
    <t>ежедневно, без выходных</t>
  </si>
  <si>
    <t>Клименко Николай Николаевич</t>
  </si>
  <si>
    <r>
      <rPr>
        <sz val="10"/>
        <rFont val="Times New Roman"/>
      </rPr>
      <t xml:space="preserve"> Непомящая Н.А.   (пннпд)       </t>
    </r>
    <r>
      <rPr>
        <sz val="10"/>
        <color rgb="FFC00000"/>
        <rFont val="Times New Roman"/>
      </rPr>
      <t xml:space="preserve">(изготовление ключей)   </t>
    </r>
  </si>
  <si>
    <t>п.Ровеньки, ул.Мягкого, д.23</t>
  </si>
  <si>
    <t>п.Ровеньки, ул.Мягкого, д.24</t>
  </si>
  <si>
    <t>Непомящая Наталья Анатольевна</t>
  </si>
  <si>
    <r>
      <rPr>
        <sz val="10"/>
        <rFont val="Times New Roman"/>
      </rPr>
      <t xml:space="preserve">Яровой Р.В. </t>
    </r>
    <r>
      <rPr>
        <sz val="10"/>
        <color rgb="FFC00000"/>
        <rFont val="Times New Roman"/>
      </rPr>
      <t>(художественная ковка)</t>
    </r>
  </si>
  <si>
    <t>п.Ровеньки, ул.Красная Площадь, д.7</t>
  </si>
  <si>
    <t>п.Ровеньки, ул.Красная Площадь, д.8</t>
  </si>
  <si>
    <t>ежедневно с 9.00 до 18.01</t>
  </si>
  <si>
    <t>Яровой РОман Владимирович</t>
  </si>
  <si>
    <t>Пасечников А.А. (сварочно - монтажные работы (иные сферы)</t>
  </si>
  <si>
    <t>п.Ровеньки, ул.М.Горького,д.27б,кв.27</t>
  </si>
  <si>
    <t>Пасечников Андрей Александрович</t>
  </si>
  <si>
    <t>Коломыйцев Е.И. (геодезические услуги)</t>
  </si>
  <si>
    <t>п.Ровеньки, ул.Островского, д.27</t>
  </si>
  <si>
    <t xml:space="preserve">Коломыйцев Евгений Иванович </t>
  </si>
  <si>
    <t>Пархоменко Светлана Владимировна</t>
  </si>
  <si>
    <t>8(47238)55435</t>
  </si>
  <si>
    <t> Дислокация предприятий  бытового  обслуживания на территории Чернянского района  по состоянию на 1 января 2025 года                                                                  </t>
  </si>
  <si>
    <t>Занимаемая площадь (м2)</t>
  </si>
  <si>
    <t>Кол-во рабочих   мест</t>
  </si>
  <si>
    <t>Потреб-ность в кадрах, чел.</t>
  </si>
  <si>
    <t xml:space="preserve">НПД Гущин Александр Егорович </t>
  </si>
  <si>
    <t>п. Чернянка ул. Ленина,65</t>
  </si>
  <si>
    <t xml:space="preserve">Гущин Александр Егорович </t>
  </si>
  <si>
    <t>8-920-580-00-89</t>
  </si>
  <si>
    <t>НПД Красавин Константин Александрович</t>
  </si>
  <si>
    <t>п.Чернянка ул.Есенина д.41</t>
  </si>
  <si>
    <t xml:space="preserve"> Красавин Константин Александрович </t>
  </si>
  <si>
    <t>8-915-565-57-10</t>
  </si>
  <si>
    <t>НПД Скатченко Виктор          Иванович</t>
  </si>
  <si>
    <t>п.Чернянка, ул.Кольцова, 22/23</t>
  </si>
  <si>
    <t>п.Чернянка        перекресток Магистральный (заготкантора)</t>
  </si>
  <si>
    <t>Скатченко Виктор          Иванович</t>
  </si>
  <si>
    <t>8-910-361-84-03</t>
  </si>
  <si>
    <t>Ремонт и пошив швейных, меховых и кожаных изделий, головных уборов и изделий текстильной галантереи, вязание трикотажных изделий</t>
  </si>
  <si>
    <t xml:space="preserve">НПД Шульгина 
Елена
Владимировна
</t>
  </si>
  <si>
    <t xml:space="preserve">П.Чернянка
ул.Индустриальная 46
</t>
  </si>
  <si>
    <t xml:space="preserve">П.Чернянка
ул.Магистральная
</t>
  </si>
  <si>
    <t xml:space="preserve">Шульгина 
Елена
Владимировна
</t>
  </si>
  <si>
    <t>8-950-713-77-57</t>
  </si>
  <si>
    <t xml:space="preserve">ИП Пронина 
Людмила 
Александровна
</t>
  </si>
  <si>
    <t xml:space="preserve">311900206138   307311910700016  </t>
  </si>
  <si>
    <t xml:space="preserve">П.Чернянка
ул.Жученко, 6
</t>
  </si>
  <si>
    <t xml:space="preserve">П.Чернянка
пл.Октябрьская,3
</t>
  </si>
  <si>
    <t xml:space="preserve">Пронина 
Людмила 
Александровна
</t>
  </si>
  <si>
    <t xml:space="preserve">8-960-633-71-10
8-915-576-97-47
8-951-767-93-59*
</t>
  </si>
  <si>
    <t>НПД Баккарас Елена Владимировна</t>
  </si>
  <si>
    <t>п.Чернянка ул. Заводская д.60</t>
  </si>
  <si>
    <t>п.Чернянка
ул.Ленина 79 А</t>
  </si>
  <si>
    <t>Вт.сб.9.00-17.00</t>
  </si>
  <si>
    <t xml:space="preserve"> Баккарас Елена Владимировна</t>
  </si>
  <si>
    <t>8-952-422-37-36    8-920-553-92-58*</t>
  </si>
  <si>
    <t xml:space="preserve">НПД Аксенова 
Лариса 
Геннадьевна
</t>
  </si>
  <si>
    <t xml:space="preserve">П.Чернянка
ул.Заводская, 20
</t>
  </si>
  <si>
    <t xml:space="preserve">Аксенова 
Лариса 
Геннадьевна
</t>
  </si>
  <si>
    <t>8-951-131-69-36</t>
  </si>
  <si>
    <t xml:space="preserve">НПД Скрыпникова 
Галина 
Николаевна
</t>
  </si>
  <si>
    <t xml:space="preserve">П.Чернянка
ул.Кожедуба, 5
</t>
  </si>
  <si>
    <t xml:space="preserve">П.Чернянка
пл. Октябрьская 10
</t>
  </si>
  <si>
    <t xml:space="preserve">Скрыпникова 
Галина 
Николаевна
</t>
  </si>
  <si>
    <t>8-960-624-85-82</t>
  </si>
  <si>
    <t xml:space="preserve">НПД Тараканова Олеся Владимировна </t>
  </si>
  <si>
    <t>п. Чернянка ул. Садовая,64</t>
  </si>
  <si>
    <t>п.Чернянка ул.20 лет Октября 2</t>
  </si>
  <si>
    <t xml:space="preserve"> Тараканова Олеся Владимировна </t>
  </si>
  <si>
    <t>8-908-785-40-97        8-920-566-27-24</t>
  </si>
  <si>
    <t xml:space="preserve">НПД Василец Татьяна Владимировна </t>
  </si>
  <si>
    <t>п.Чернянка ул.Школьная 4/13</t>
  </si>
  <si>
    <t xml:space="preserve">п.Чернянка ул. Магистральная </t>
  </si>
  <si>
    <t>Пн. выходной  9.00-17.00</t>
  </si>
  <si>
    <t xml:space="preserve">Василец Татьяна Владимировна  </t>
  </si>
  <si>
    <t>8-903-642-41-47</t>
  </si>
  <si>
    <t xml:space="preserve">  НПД Васильева Анна Владимировна  Харченко Ольга  </t>
  </si>
  <si>
    <t>п. Чернянка ул. Строительная д. 9 кв.12</t>
  </si>
  <si>
    <t>П.Чернянка
ул.Магистральная
(Универмаг)</t>
  </si>
  <si>
    <t>Пн. выходной  9.00-15.00</t>
  </si>
  <si>
    <t xml:space="preserve">Васильева Анна Владимировна Харченко Ольга </t>
  </si>
  <si>
    <t>8-952-422-35-22</t>
  </si>
  <si>
    <t>ИП Савченко Елена Алексеевна</t>
  </si>
  <si>
    <t>Чернянский район с. Русская Халань ул. Лесная 13</t>
  </si>
  <si>
    <t>Чернянский район с. Русская Халань ул. Тимонова д.6</t>
  </si>
  <si>
    <t>Пн.пят. 8-17 суб.воск вых.</t>
  </si>
  <si>
    <t xml:space="preserve"> Савченко Елена Алексеевна</t>
  </si>
  <si>
    <t>8-951-769-79-04</t>
  </si>
  <si>
    <t>ИП Алейников Александр Алексеевич</t>
  </si>
  <si>
    <t xml:space="preserve">311903036822  321312300019653   </t>
  </si>
  <si>
    <t>п. Чернянка</t>
  </si>
  <si>
    <t>п. Чернянка, ул.Ленина, 79 (ТЦ"Левша")</t>
  </si>
  <si>
    <t>Алейников Александр Алексеевич</t>
  </si>
  <si>
    <t>8-951-140-00-02</t>
  </si>
  <si>
    <t>ИП Должиков Игорь Андреевич</t>
  </si>
  <si>
    <t>317312300004658  311903057460</t>
  </si>
  <si>
    <t>п.Чернянка, ул.Ленина, 43</t>
  </si>
  <si>
    <t>Должиков Игорь Андреевич</t>
  </si>
  <si>
    <t>8-904-534-81-54</t>
  </si>
  <si>
    <t>ИП Фирсов Владислав Владимирович</t>
  </si>
  <si>
    <t xml:space="preserve">311902819820   313311409400027  </t>
  </si>
  <si>
    <t>п.Чернянка ул.Кольцова, 24/15</t>
  </si>
  <si>
    <t>п.Чернянка пл.Октябрьская, (ТЦ"Аврора")</t>
  </si>
  <si>
    <t>Фирсов Владислав Владимирович</t>
  </si>
  <si>
    <t>(47232) 5-57-24        8-908-789-16-71</t>
  </si>
  <si>
    <t xml:space="preserve">ИП Хорольский
Ян
Юрьевич
</t>
  </si>
  <si>
    <t>311900230437   309311407100012</t>
  </si>
  <si>
    <t xml:space="preserve">П.Чернянка
ул.Свердлова, 14
</t>
  </si>
  <si>
    <t xml:space="preserve">Хорольский
Ян
Юрьевич
</t>
  </si>
  <si>
    <t>8-919-285-26-31</t>
  </si>
  <si>
    <t>ИП Шумский Сергей Викторович</t>
  </si>
  <si>
    <t xml:space="preserve">311903201667   319312300069471    </t>
  </si>
  <si>
    <t>п.Чернянка пер.Маринченко д.9 кв30</t>
  </si>
  <si>
    <t xml:space="preserve"> Шумский Сергей Викторович</t>
  </si>
  <si>
    <t>8-910-369-71-50</t>
  </si>
  <si>
    <t>НПД Палтушев Владимир Юрьевич</t>
  </si>
  <si>
    <t>Чернянский район       с. Волотово ул.Хвощевая д.19</t>
  </si>
  <si>
    <t>п.Чернянка переулок Магистральный</t>
  </si>
  <si>
    <t xml:space="preserve"> Палтушев Владимир Юрьевич</t>
  </si>
  <si>
    <t>8-905-673-57-21</t>
  </si>
  <si>
    <t>НПД Рязанцев Виталий Валерьевич</t>
  </si>
  <si>
    <t>Чернянский район       с. Андреевка ул.Набережная д.8</t>
  </si>
  <si>
    <t xml:space="preserve">п.Чернянка
ул 20лет Октября
</t>
  </si>
  <si>
    <t>Рязанцев Виталий Валерьевич</t>
  </si>
  <si>
    <t>8-951-768-08-44           8-951-768-29-22*</t>
  </si>
  <si>
    <t xml:space="preserve">ИП Коханая
Галина
Юрьевна
</t>
  </si>
  <si>
    <t>311999832004   312311417300026</t>
  </si>
  <si>
    <t xml:space="preserve">П.Чернянка
Ул.М.Горького, 14
</t>
  </si>
  <si>
    <t xml:space="preserve">П.Чернянка
Ул.Семашко
</t>
  </si>
  <si>
    <t xml:space="preserve">Коханая
Галина
Юрьевна
</t>
  </si>
  <si>
    <t>8-920-550-40-44</t>
  </si>
  <si>
    <t>ИП Гламаздин Денис Васильевич</t>
  </si>
  <si>
    <t>311900398479  319312300017341</t>
  </si>
  <si>
    <t xml:space="preserve">П.Чернянка
</t>
  </si>
  <si>
    <t xml:space="preserve"> Гламаздин Денис Васильевич</t>
  </si>
  <si>
    <t>ИП Докукин Юрий Васильевич</t>
  </si>
  <si>
    <t>311902300961   320312300034082</t>
  </si>
  <si>
    <t>п.Чернянка ул.Садовая 7</t>
  </si>
  <si>
    <t xml:space="preserve">п.Чернянка ул. 20-я г.Октября д.24 </t>
  </si>
  <si>
    <t>Докукин Юрий Васильевич</t>
  </si>
  <si>
    <t>8-929-001-66-08           8-906-604-33-56</t>
  </si>
  <si>
    <t xml:space="preserve">ИП Каменев 
Владимир
Дмитриевич
</t>
  </si>
  <si>
    <t>311900867804    307311429900020</t>
  </si>
  <si>
    <t xml:space="preserve">П.Чернянка
ул.Суворова, 12
</t>
  </si>
  <si>
    <t xml:space="preserve">Каменев 
Владимир
Дмитриевич
</t>
  </si>
  <si>
    <t>ИП Савченко Михаил Александрович</t>
  </si>
  <si>
    <t>311903972324       318312300089085</t>
  </si>
  <si>
    <t>Савченко Михаил Александрович</t>
  </si>
  <si>
    <t>ИП Усатов Александр Ярославович</t>
  </si>
  <si>
    <t>311904090156     318312300081979</t>
  </si>
  <si>
    <t>Чернянский район, п.Красный Остров ул. Дорожников, д. 37</t>
  </si>
  <si>
    <t xml:space="preserve"> Усатов Александр Ярославович</t>
  </si>
  <si>
    <t>8-960-620-58-85</t>
  </si>
  <si>
    <t>ООО "Всемирстрой"</t>
  </si>
  <si>
    <t>3257022227     1143256013988</t>
  </si>
  <si>
    <t>п.Чернянка ул.Маринченко 2А</t>
  </si>
  <si>
    <t xml:space="preserve">  Черкашин Владимир Алексеевич</t>
  </si>
  <si>
    <t>8-906-607-40-10</t>
  </si>
  <si>
    <t>ИП Аржанов Георгий Илларионович</t>
  </si>
  <si>
    <t>311901917536    318312300067267</t>
  </si>
  <si>
    <t>п.Чернянка ул.Бульвар Юности, 21</t>
  </si>
  <si>
    <t xml:space="preserve">П.Чернянка
ул.Волотовская
</t>
  </si>
  <si>
    <t>Аржанов Георгий Илларионович</t>
  </si>
  <si>
    <r>
      <t xml:space="preserve">  8-950-714-50-47     8-904-536-36-71       8-950-713-89-11 </t>
    </r>
    <r>
      <rPr>
        <sz val="8"/>
        <rFont val="Times New Roman"/>
      </rPr>
      <t>Надежда Анатольевна</t>
    </r>
  </si>
  <si>
    <t xml:space="preserve"> ИП Алиев Надыр</t>
  </si>
  <si>
    <t>311904040170    321312300017183</t>
  </si>
  <si>
    <t>обл. Белгородская, Чернянский р-н, с. Ольшанка</t>
  </si>
  <si>
    <t>п. Чернянка, ул. Волотовская</t>
  </si>
  <si>
    <t>8.00-20.01</t>
  </si>
  <si>
    <t xml:space="preserve"> Алиев Надыр</t>
  </si>
  <si>
    <t xml:space="preserve">ИП Вербицкий 
Владимир 
Леонидович
</t>
  </si>
  <si>
    <t>311900029993   304311914600028</t>
  </si>
  <si>
    <t xml:space="preserve">П.Чернянка
пр.Пролетарский 1а
</t>
  </si>
  <si>
    <t xml:space="preserve">П.Чернянка
ул.Молодежная
</t>
  </si>
  <si>
    <t>8.00-20.02</t>
  </si>
  <si>
    <t xml:space="preserve">Вербицкий 
Владимир 
Леонидович
</t>
  </si>
  <si>
    <t>5-60-70</t>
  </si>
  <si>
    <t xml:space="preserve">НПД Галстян
Григор
Размикович
</t>
  </si>
  <si>
    <t xml:space="preserve">П.Чернянка
ул.Радужная, 1б
</t>
  </si>
  <si>
    <t xml:space="preserve">П.Чернянка, ул.Радужная, 1б
</t>
  </si>
  <si>
    <t>8.00-20.03</t>
  </si>
  <si>
    <t xml:space="preserve">Галстян
Григор
Размикович
</t>
  </si>
  <si>
    <t>ИП Гридунова Виктория Константиновна</t>
  </si>
  <si>
    <t xml:space="preserve">311999833449    316312300097236 </t>
  </si>
  <si>
    <t>п. Чернянка, ул. Садовая, 3а</t>
  </si>
  <si>
    <t>п. Чернянка      (западная часть)</t>
  </si>
  <si>
    <t>8.00-20.04</t>
  </si>
  <si>
    <t>Гридунова  Виктория Константиновна</t>
  </si>
  <si>
    <t>8-951-150-30-10                      8-920-205-18-39            8-952-428-02-20 мойка</t>
  </si>
  <si>
    <t xml:space="preserve">ИП Иванченко
Иннеса
Ивановна
</t>
  </si>
  <si>
    <t>311952033140   312311424400021</t>
  </si>
  <si>
    <t xml:space="preserve">П.Чернянка
ул.Энтузиастов, 6/30
</t>
  </si>
  <si>
    <t xml:space="preserve">П.Чернянка
пер.Заводской
</t>
  </si>
  <si>
    <t xml:space="preserve">Иванченко
Иннеса
Ивановна
</t>
  </si>
  <si>
    <t>8-929-002-08-91</t>
  </si>
  <si>
    <t xml:space="preserve">ИП Киреенков 
Михаил 
Михайлович
</t>
  </si>
  <si>
    <t>311901852776    304311934400080</t>
  </si>
  <si>
    <t xml:space="preserve">П.Чернянка
ул.Заводская, 1
</t>
  </si>
  <si>
    <t xml:space="preserve">Киреенков 
Михаил 
Михайлович
</t>
  </si>
  <si>
    <t>(47232) 5-71-09</t>
  </si>
  <si>
    <t>ИП Маслова Ирина Алексеевна</t>
  </si>
  <si>
    <t>312013758368  323310000043085</t>
  </si>
  <si>
    <t>Белгородская обл. г. Шебекино</t>
  </si>
  <si>
    <t xml:space="preserve">п. Чернянка ул. Железнодорожная </t>
  </si>
  <si>
    <t>Маслова Ирина Алексеевна</t>
  </si>
  <si>
    <t>8-904-533-98-73 *   8-951-141-87-75 Руслан                    8-980-322-96-23- Иван</t>
  </si>
  <si>
    <t>ИП Приходько Сергей Викторович</t>
  </si>
  <si>
    <t>311901151280  320312300066322</t>
  </si>
  <si>
    <t xml:space="preserve">П.Чернянка
ул.Маринченко, 5
</t>
  </si>
  <si>
    <t xml:space="preserve">П.Чернянка
ул.Волотовская,        4 е
</t>
  </si>
  <si>
    <t>Приходько Сергей Викторович</t>
  </si>
  <si>
    <t>8-929-000-66-01</t>
  </si>
  <si>
    <t>ИП Романенко Алексей Викторович</t>
  </si>
  <si>
    <t xml:space="preserve">311902740225    319312300001317   </t>
  </si>
  <si>
    <t xml:space="preserve">Чернянский район с. Верхнее Кузькино  </t>
  </si>
  <si>
    <t xml:space="preserve">П.Чернянка
м-н Южный д.45
</t>
  </si>
  <si>
    <t>Романенко Алексей Викторович</t>
  </si>
  <si>
    <t>8-960-632-22-35        5-58-94</t>
  </si>
  <si>
    <t>ИП Смирнов Роман Сергеевич</t>
  </si>
  <si>
    <t>311909912385    313311426200013</t>
  </si>
  <si>
    <t xml:space="preserve">п.Чернянка </t>
  </si>
  <si>
    <t>п.Чернянка ул. Чакалова</t>
  </si>
  <si>
    <t>Смирнов Роман Сергеевич</t>
  </si>
  <si>
    <t>8-919-430-30-55</t>
  </si>
  <si>
    <t xml:space="preserve"> Хамрабаев 
Баходыр
Алимжанович
</t>
  </si>
  <si>
    <t>311902738152     305311910200019</t>
  </si>
  <si>
    <t xml:space="preserve">П.Чернянка
ул.Орджоникидзе, 10/7
</t>
  </si>
  <si>
    <t xml:space="preserve">П.Чернянка
ул.Орджоникидзе
</t>
  </si>
  <si>
    <t xml:space="preserve">Хамрабаев 
Баходыр
Алимжанович
</t>
  </si>
  <si>
    <t>8-905-679-33-76</t>
  </si>
  <si>
    <t>НПД Шевченко Сергей Георгиевич</t>
  </si>
  <si>
    <t>п.Чернянка ул. Энтузиастов, дом 6, кв. 20</t>
  </si>
  <si>
    <t>п.Чернянка ул. Мичурина, 10</t>
  </si>
  <si>
    <t xml:space="preserve"> Шевченко Сергей Георгиевич</t>
  </si>
  <si>
    <t>8-903-884-33-58</t>
  </si>
  <si>
    <t xml:space="preserve">ИП Ширинкина
Екатерина
Михайловна
</t>
  </si>
  <si>
    <t>311902027335    318312300028234</t>
  </si>
  <si>
    <t>Чернянский район
п.Красный Остров
ул.Заречная д.29</t>
  </si>
  <si>
    <t xml:space="preserve">П.Чернянка
ул.Степана Разина
</t>
  </si>
  <si>
    <t xml:space="preserve"> Ширинкина
Екатерина
Михайловна
</t>
  </si>
  <si>
    <t>(47232) 5-73-35         8-903-885-57-05</t>
  </si>
  <si>
    <t>ООО "Ньюстрой"</t>
  </si>
  <si>
    <t>3119009221  1193123006592</t>
  </si>
  <si>
    <t>п.Чернянка ул.Ленина 15/1</t>
  </si>
  <si>
    <t>ООО "Стандарт"</t>
  </si>
  <si>
    <t>3119007087       1063119002165</t>
  </si>
  <si>
    <t>п. Чернянка, ул. Железнодорожная 10 кв1</t>
  </si>
  <si>
    <t>п. Чернянка, ул. Железнодорожная 47б</t>
  </si>
  <si>
    <t>Федорова Елена Ивановна</t>
  </si>
  <si>
    <t>8-908-781-17-56</t>
  </si>
  <si>
    <t>ИП Некрасов Александр Александрович</t>
  </si>
  <si>
    <t xml:space="preserve">  311902254987  312311427900022</t>
  </si>
  <si>
    <t>п.Чернянка ул.Железнодорож- ная, 71а</t>
  </si>
  <si>
    <t>Некрасов Александр Александрович</t>
  </si>
  <si>
    <t>8-920-567-44-00</t>
  </si>
  <si>
    <t>ИП Сапунов Евгений Сергеевич</t>
  </si>
  <si>
    <t>311903215797  311311421300036</t>
  </si>
  <si>
    <t xml:space="preserve">п. Чернянка, ул. </t>
  </si>
  <si>
    <t>п. Чернянка, ул. 20 лет Октября              ( "Дружба")</t>
  </si>
  <si>
    <t>Сапунов Евгений Сергеевич</t>
  </si>
  <si>
    <t>8-951-760-91-68</t>
  </si>
  <si>
    <t xml:space="preserve">НПД Богословский
Владимир
Анатольевич 
</t>
  </si>
  <si>
    <t xml:space="preserve">П.Чернянка
ул.К.Маркса, 20
</t>
  </si>
  <si>
    <t xml:space="preserve">п.Чернянка
пл.Октябрьская
</t>
  </si>
  <si>
    <t xml:space="preserve">Богословский
Владимир
Анатольевич 
</t>
  </si>
  <si>
    <t>8-908-789-44-61</t>
  </si>
  <si>
    <t xml:space="preserve">НПД Лазарев 
Анатолий 
Анатольевич
</t>
  </si>
  <si>
    <t xml:space="preserve">п.Чернянка
Пер.Свердлова, 1
</t>
  </si>
  <si>
    <t xml:space="preserve">п.Чернянка
ул 20лет Октября
(ТД "Дружба") </t>
  </si>
  <si>
    <t xml:space="preserve">Лазарев 
Анатолий 
Анатольевич
</t>
  </si>
  <si>
    <t>8-980-373-38-90</t>
  </si>
  <si>
    <t>ИП Лыкова Анастасия Сергеевна</t>
  </si>
  <si>
    <t>п.Чернянка ул. Космонавтов 3</t>
  </si>
  <si>
    <t>Лыкова Анастасия Сергеевна</t>
  </si>
  <si>
    <t>8-961-175-93-98</t>
  </si>
  <si>
    <t>ИП Григоршева Людмила Дмитриевна</t>
  </si>
  <si>
    <t xml:space="preserve">
    311900011065   305311901100291 
    </t>
  </si>
  <si>
    <t>п.Чернянка</t>
  </si>
  <si>
    <t xml:space="preserve">П.Чернянка
Ул.Кожедуба 137
</t>
  </si>
  <si>
    <t xml:space="preserve"> Григоршева Людмила Дмитриевна</t>
  </si>
  <si>
    <t>8-910-336-93-90</t>
  </si>
  <si>
    <t>ИП Андреева Вера Петровна</t>
  </si>
  <si>
    <t>311901637634   322312300007731</t>
  </si>
  <si>
    <t>Чернянский район Р. Халань  ул.1 мая 38/1</t>
  </si>
  <si>
    <t>п.Чернянка ул.Садовая, 2</t>
  </si>
  <si>
    <t>Андреева Вера Петровна</t>
  </si>
  <si>
    <t>8-951-145-80-18*        8-904-082-03-19</t>
  </si>
  <si>
    <t>НПД Акопян Сона Петросовна</t>
  </si>
  <si>
    <t xml:space="preserve">Чернянский район,      с. Окуни
</t>
  </si>
  <si>
    <t>п. Чернянка, ул. Октябрьская 10                ( гостиница)</t>
  </si>
  <si>
    <t xml:space="preserve">Акопян Сона Петросовна
</t>
  </si>
  <si>
    <t>8-980-522-38-01</t>
  </si>
  <si>
    <t>НПД Бурдовицина Валентина Ивановна</t>
  </si>
  <si>
    <t>п.Чернянка ул. Магистральная</t>
  </si>
  <si>
    <t>Бурдовицина Валентина Ивановна</t>
  </si>
  <si>
    <t>8-919-286-73-83</t>
  </si>
  <si>
    <t xml:space="preserve">ИП Блохина
Седа
Вардановна
</t>
  </si>
  <si>
    <t>311902819436   312311429800013</t>
  </si>
  <si>
    <t xml:space="preserve">П.Чернянка
ул.Ломоносова, 83
</t>
  </si>
  <si>
    <t xml:space="preserve">П.Чернянка
Ул.Магистральная 20
</t>
  </si>
  <si>
    <t>8.00-17.00   Без выходных</t>
  </si>
  <si>
    <t xml:space="preserve">Блохина
Седа
Вардановна
</t>
  </si>
  <si>
    <t>8-908-786-91-94       8-906-567-32-72*</t>
  </si>
  <si>
    <t>ИП Боженко              Елена          Николаевна</t>
  </si>
  <si>
    <t xml:space="preserve">311999812664   314311407900069 </t>
  </si>
  <si>
    <t>П.Чернянка ул.Ленина 52</t>
  </si>
  <si>
    <t>П.Чернянка ул.Ленина, 52а   "Успех"</t>
  </si>
  <si>
    <t>Боженко              Елена          Николаевна</t>
  </si>
  <si>
    <t>8-920-567-52-77        8-951-157-77-88</t>
  </si>
  <si>
    <t>НПД Бондаренко Анна Георгиевна</t>
  </si>
  <si>
    <t>п.Чернянка ул.Бульвар Юности 24</t>
  </si>
  <si>
    <t>п. Чернянка ул.Ленина 26</t>
  </si>
  <si>
    <t>Бондаренко Анна Георгиевна</t>
  </si>
  <si>
    <t>8-904-533-72-77</t>
  </si>
  <si>
    <t xml:space="preserve">Бойченко Людмила Павловна </t>
  </si>
  <si>
    <t xml:space="preserve">п.Чернянка ул. Первомайская        </t>
  </si>
  <si>
    <t>НПД Белоусова Екатерина Федоровна</t>
  </si>
  <si>
    <t xml:space="preserve">п. Чернянка         </t>
  </si>
  <si>
    <t>п.Чернянка ул. Садовая, д. 2</t>
  </si>
  <si>
    <t>Белоусова Екатерина Федоровна</t>
  </si>
  <si>
    <t>8-951-768-21-03</t>
  </si>
  <si>
    <t>НПД Воробьева Анна Игоревна</t>
  </si>
  <si>
    <t>Чернянский р-н, с.Кочегуры, ул.Центральная, 142</t>
  </si>
  <si>
    <t>п. Чернянка ул.Волотовская        (ТЦ "Восточный")</t>
  </si>
  <si>
    <t xml:space="preserve"> Воробьева Анна Игоревна</t>
  </si>
  <si>
    <t>8-952-434-46-95</t>
  </si>
  <si>
    <t>НПД Гаврилова Юлия Андреевна</t>
  </si>
  <si>
    <t>п.Чернянка ул. Кожедуба 48</t>
  </si>
  <si>
    <t>п.Чернянка ул.Гоголя 1б</t>
  </si>
  <si>
    <t>8.00-17.01</t>
  </si>
  <si>
    <t>Гаврилова Юлия Андреевна</t>
  </si>
  <si>
    <t>8-952-428-49-53</t>
  </si>
  <si>
    <t xml:space="preserve"> Грунская 
Людмила 
Николаевна
</t>
  </si>
  <si>
    <t xml:space="preserve">П.Чернянка
пер.Ленинский, 5/9
</t>
  </si>
  <si>
    <t xml:space="preserve">п.Чернянка
ул.Первомайская 
</t>
  </si>
  <si>
    <t xml:space="preserve">Грунская 
Людмила 
Николаевна
</t>
  </si>
  <si>
    <t>8-908-786-48-56</t>
  </si>
  <si>
    <t xml:space="preserve"> НПД Гущина Лариса Викторовна</t>
  </si>
  <si>
    <t>п. Чернянка ул. Ленина д.102</t>
  </si>
  <si>
    <t>п. Чернянка ул. Ленина д.63</t>
  </si>
  <si>
    <t>Гущина Лариса Викторовна</t>
  </si>
  <si>
    <t>8-915-579-88-40</t>
  </si>
  <si>
    <t xml:space="preserve">ИП Вакуленко
Наталья
Ивановна
</t>
  </si>
  <si>
    <t>311401495558  312311408100012</t>
  </si>
  <si>
    <t>г.Новый Оскол ул.Ливенская д.104,   кв 29</t>
  </si>
  <si>
    <t>п.Чернянка
Ул.Степана Разина, 2а</t>
  </si>
  <si>
    <t xml:space="preserve">Вакуленко
Наталья
Ивановна
</t>
  </si>
  <si>
    <t>8-904-093-10-60</t>
  </si>
  <si>
    <t>НПД Габдуллина Мария Валерьевна</t>
  </si>
  <si>
    <t>п. Чернянка, ул.Мира, 1</t>
  </si>
  <si>
    <t>п. Чернянка, ул.Ленина 45</t>
  </si>
  <si>
    <t>Габдуллина Мария Валерьевна</t>
  </si>
  <si>
    <t>8-961-179-98-84</t>
  </si>
  <si>
    <t xml:space="preserve">ИП Дейнеко
Лариса
Борисовна
</t>
  </si>
  <si>
    <t>311999760720   308311409500056</t>
  </si>
  <si>
    <t>Чернянский район с.Ездочное ул. Пролетарская д. 21 кв.1</t>
  </si>
  <si>
    <t xml:space="preserve">п.Чернянка
Ул.Магистральная 20
</t>
  </si>
  <si>
    <t xml:space="preserve">Дейнеко
Лариса
Борисовна
</t>
  </si>
  <si>
    <t>8-951-140-65-25</t>
  </si>
  <si>
    <t xml:space="preserve">п.Чернянка
Ул.Магистральная
</t>
  </si>
  <si>
    <t>НПД Дорн Валерия Алексеевна</t>
  </si>
  <si>
    <t>Чернянский район с. Кочегуры ул. Центральная д.121</t>
  </si>
  <si>
    <t>Дорн Валерия Алексеевна</t>
  </si>
  <si>
    <t>8-950-716-13-64</t>
  </si>
  <si>
    <t xml:space="preserve">НПД  Дяченко  Оксана Владимировна </t>
  </si>
  <si>
    <t>п.Чернянка ул.Октябрьская 11а</t>
  </si>
  <si>
    <t xml:space="preserve">Долгоненко Оксана Владимировна    </t>
  </si>
  <si>
    <t>8-952-435-34-15    8-920-550-72-65</t>
  </si>
  <si>
    <t xml:space="preserve">ИП Журавлева (Головкова)
Ирина
Константиновна
</t>
  </si>
  <si>
    <t>311902222255   309311414100066</t>
  </si>
  <si>
    <t xml:space="preserve">Чернянский район
С.Ездочное ул. Центральна д.2.кв.7
</t>
  </si>
  <si>
    <t>Чернянский район
С.Ездочное ул.Центральная 66</t>
  </si>
  <si>
    <t xml:space="preserve">Вт. Суб. 9.00-17.00 </t>
  </si>
  <si>
    <t xml:space="preserve">Журавлева
Ирина
Константиновна
</t>
  </si>
  <si>
    <t>(47232) 4-05-20        8-960-640-82-47        8-904-539-36-44*</t>
  </si>
  <si>
    <t>ИП Зимина Елизавета Александровна</t>
  </si>
  <si>
    <t>312735149767  319312300066110</t>
  </si>
  <si>
    <t>Белгородская область, город Губкин</t>
  </si>
  <si>
    <t>п. Чернянка, пл. Октябрьская 21</t>
  </si>
  <si>
    <t xml:space="preserve"> Зимина Елизавета Александровна</t>
  </si>
  <si>
    <t>ИП Капустина Юлия Александровна</t>
  </si>
  <si>
    <t>311903064820  318312300034897</t>
  </si>
  <si>
    <t xml:space="preserve">п. Чернянка, пл. Октябрьская </t>
  </si>
  <si>
    <t>Капустина Юлия Александровна</t>
  </si>
  <si>
    <t>8-904-535-59-27</t>
  </si>
  <si>
    <t xml:space="preserve">ИП Кобрисева
Людмила
Витальевна
</t>
  </si>
  <si>
    <t xml:space="preserve">311901753990  310311431700021 </t>
  </si>
  <si>
    <t xml:space="preserve">П.Чернянка
Ул.Кольцова, 23/26
</t>
  </si>
  <si>
    <t xml:space="preserve">п.Чернянка
перекресток Комсамольский
</t>
  </si>
  <si>
    <t xml:space="preserve">Кобрисева
Людмила
Витальевна
</t>
  </si>
  <si>
    <t>8-903-885-85-01         5-62-44</t>
  </si>
  <si>
    <t xml:space="preserve">НПД Ковалева
Юлия
Владимировна
</t>
  </si>
  <si>
    <t xml:space="preserve">П.Чернянка
Пер.2-й Лермонтова, 5
</t>
  </si>
  <si>
    <t xml:space="preserve">п.Чернянка
пл.Октябрьская 8
</t>
  </si>
  <si>
    <t xml:space="preserve">Ковалева
Юлия
Владимировна
</t>
  </si>
  <si>
    <t>8-960-606-89-32 8-951-768-05-50</t>
  </si>
  <si>
    <t>НПД Колесниченко Татьяна Владимировна</t>
  </si>
  <si>
    <t xml:space="preserve">п. Чернянка ул. Индустриальная </t>
  </si>
  <si>
    <t>Колесниченко Татьяна Владимировна</t>
  </si>
  <si>
    <t>8-951-768-05-50</t>
  </si>
  <si>
    <t>НПД Колесникова Надежда Сергеевна</t>
  </si>
  <si>
    <t>п.Чернянка ул. Первомайская        ( У Волошина)</t>
  </si>
  <si>
    <t>Колесникова Надежда Сергеевна</t>
  </si>
  <si>
    <t>8-950-711-61-11</t>
  </si>
  <si>
    <t xml:space="preserve"> НПД Сильченко Лариса Буньят</t>
  </si>
  <si>
    <t>п. Чернянка, ул.Первомайская 31</t>
  </si>
  <si>
    <t xml:space="preserve">п. Чернянка, улЛенина 81      (ТО Вита) </t>
  </si>
  <si>
    <t>Сильченко Лариса Буньят</t>
  </si>
  <si>
    <t>8-952-422-90-02</t>
  </si>
  <si>
    <t>НПД Кучерявенко         Татьяна Александровна</t>
  </si>
  <si>
    <t xml:space="preserve">П.Чернянка
ул.Маринченко
</t>
  </si>
  <si>
    <t>Кучерявенко         Татьяна Александровна</t>
  </si>
  <si>
    <t>8-904-097-88-80</t>
  </si>
  <si>
    <t>НПД Малахова Татьяна Рафиковна</t>
  </si>
  <si>
    <t xml:space="preserve"> Малахова Татьяна Рафиковна   </t>
  </si>
  <si>
    <t>8-908-78625-85</t>
  </si>
  <si>
    <t xml:space="preserve">НПД Мощенко
Светлана
Ивановна
</t>
  </si>
  <si>
    <t xml:space="preserve">Чернянский район
С.Ездочное
</t>
  </si>
  <si>
    <t>п.Чернянка
Пл.Октябрьская, 2
(бассейн)</t>
  </si>
  <si>
    <t xml:space="preserve">Мощенко
Светлана
Ивановна
</t>
  </si>
  <si>
    <t>(47232) 4-05-33</t>
  </si>
  <si>
    <t>Мирошникова Анастасия  Александровна</t>
  </si>
  <si>
    <t>п. Чернянка ул. Первомайская 59</t>
  </si>
  <si>
    <t xml:space="preserve">Мирошникова Анастасия </t>
  </si>
  <si>
    <t>8-951-143-99-75</t>
  </si>
  <si>
    <t xml:space="preserve">ИП Назаренко
Юлия 
Валерьевна
</t>
  </si>
  <si>
    <t>311999875008   310311420700030</t>
  </si>
  <si>
    <t xml:space="preserve">П.Чернянка
Пер.Ленинский, 3/1
</t>
  </si>
  <si>
    <t>п.Чернянка
пл.Октябрьская
(ТЦ "Аврора")</t>
  </si>
  <si>
    <t xml:space="preserve">Назаренко
Юлия 
Валерьевна
</t>
  </si>
  <si>
    <t>8-905-670-32-31</t>
  </si>
  <si>
    <t>ИП Наумова Наталья Равильевна</t>
  </si>
  <si>
    <t>п.Чернянка ул.Колхозная 17</t>
  </si>
  <si>
    <t xml:space="preserve"> Наумова Наталья Равильевна</t>
  </si>
  <si>
    <t>8-920-209-73-82</t>
  </si>
  <si>
    <t>НПД Овсяникова Кристина Дмитриевна</t>
  </si>
  <si>
    <t>Чернянский район с.Волоконовка ул.Луговая, д.25</t>
  </si>
  <si>
    <t>п.Чернянка ул.Строительная 13 А</t>
  </si>
  <si>
    <t>Овсяникова Кристина Дмитриевна</t>
  </si>
  <si>
    <t>8-951-147-45-89</t>
  </si>
  <si>
    <t>НПД Скуратова Светлана Александровна</t>
  </si>
  <si>
    <t>Скуратова Светлана Александровна</t>
  </si>
  <si>
    <t>8-908-787-72-75</t>
  </si>
  <si>
    <t>ИП Сырбу Мария Вячеславовна</t>
  </si>
  <si>
    <t>311902692300  316312300052126</t>
  </si>
  <si>
    <t>Чернянский р-н      п. Красный Остров  ул.Фрунзе д .6</t>
  </si>
  <si>
    <t xml:space="preserve"> Сырбу Мария Вячеславовна</t>
  </si>
  <si>
    <t>8-904-097-96-13</t>
  </si>
  <si>
    <t>НПД Фёдорова Татьяна Александровна</t>
  </si>
  <si>
    <t>п.Чернянка,                   б. Юности д.15</t>
  </si>
  <si>
    <t>п.Чернянка ул.Ленина,26</t>
  </si>
  <si>
    <t xml:space="preserve"> Фёдорова Татьяна Александровна</t>
  </si>
  <si>
    <t>8-980-522-71-06</t>
  </si>
  <si>
    <t xml:space="preserve">ИП Цыганова
Анастасия
Владимировна
</t>
  </si>
  <si>
    <t>311902222181   310311412400016</t>
  </si>
  <si>
    <t xml:space="preserve">П.Чернянка
ул.Луговая, 49
</t>
  </si>
  <si>
    <t xml:space="preserve">П.Чернянка
Ул.Ленина, 79а
</t>
  </si>
  <si>
    <t xml:space="preserve">Цыганова
Анастасия
Владимировна
</t>
  </si>
  <si>
    <t>8-906-600-89-50</t>
  </si>
  <si>
    <t>НПД Кузнецова Татьяна          Николаевна</t>
  </si>
  <si>
    <t>п.Чернянка пер.Ленинский 11/13</t>
  </si>
  <si>
    <t>П.Чернянка  ул.Садовая, 2</t>
  </si>
  <si>
    <t>Кузнецова Татьяна          Николаевна</t>
  </si>
  <si>
    <t>8-903-024-16-32</t>
  </si>
  <si>
    <t>НПД Касьяненко Анна Олеговна</t>
  </si>
  <si>
    <t>п.Чернянка ул.Железнодорожная</t>
  </si>
  <si>
    <t>Касьяненко Анна Олеговна</t>
  </si>
  <si>
    <t>8-951-157-81-19</t>
  </si>
  <si>
    <t xml:space="preserve">НПД Понамарева 
Татьяна 
Владимировна
</t>
  </si>
  <si>
    <t xml:space="preserve">П.Чернянка
ул.Ломоносова, 31
</t>
  </si>
  <si>
    <t xml:space="preserve">п.Чернянка
Пл.Октябрьская
</t>
  </si>
  <si>
    <t xml:space="preserve">Понамарева
Татьяна 
Владимировна
</t>
  </si>
  <si>
    <t>8-960-620-15-05</t>
  </si>
  <si>
    <t>НПД Попова Кристина Александровна</t>
  </si>
  <si>
    <t>п. Чернянка ул. Титова 12/2</t>
  </si>
  <si>
    <t>п. Чернянка 20 годовщина Октября д.2</t>
  </si>
  <si>
    <t>Попова Кристина Александровна</t>
  </si>
  <si>
    <t>8-919-22-19-69</t>
  </si>
  <si>
    <t xml:space="preserve">НПД Рыбальченко 
Наталья
Константиновна
</t>
  </si>
  <si>
    <t>Чернянский район с.Воскресеновка</t>
  </si>
  <si>
    <t xml:space="preserve">п.Чернянка
Ул. 20 лет Октября 2
</t>
  </si>
  <si>
    <t xml:space="preserve">Рыбальченко 
Наталья
Константиновна
</t>
  </si>
  <si>
    <t>8-905-172-90-68</t>
  </si>
  <si>
    <t>НПД Сазонова Елена Юрьевна</t>
  </si>
  <si>
    <t>п. Чернянка ул.Лермонтова д.49  кв.4</t>
  </si>
  <si>
    <t>п. Чернянка ул.Волотовская             (ТЦ "Восточный")</t>
  </si>
  <si>
    <t>Сазонова     Елена      Юрьевна</t>
  </si>
  <si>
    <t>8-951-151-91-42</t>
  </si>
  <si>
    <t>НПД Сизых Инна Викторовна</t>
  </si>
  <si>
    <t>п. Чернянка ул Ломоносова</t>
  </si>
  <si>
    <t>Сизых Инна Викторовна</t>
  </si>
  <si>
    <t>8-962-309-08-88</t>
  </si>
  <si>
    <t xml:space="preserve">НПД Стофато 
Наталья 
Николаевна 
</t>
  </si>
  <si>
    <t xml:space="preserve">П.Чернянка
Пер.Ленинский, 1/5
</t>
  </si>
  <si>
    <t xml:space="preserve">п.Чернянка
Ул.Семашко 16
</t>
  </si>
  <si>
    <t xml:space="preserve">Стофато 
Наталья 
Николаевна 
</t>
  </si>
  <si>
    <t>8-906-603-63-97</t>
  </si>
  <si>
    <t xml:space="preserve">НПД Широкова 
Светлана 
Юрьевна
</t>
  </si>
  <si>
    <t xml:space="preserve">П.Чернянка
ул.Свердлова, 7/2
</t>
  </si>
  <si>
    <t xml:space="preserve">П.Чернянка
Ул.Семашко 16 
</t>
  </si>
  <si>
    <t xml:space="preserve">Широкова 
Светлана 
Юрьевна
</t>
  </si>
  <si>
    <t>8-952-422-43-02</t>
  </si>
  <si>
    <t>ИП Токарева Алёна Александровна</t>
  </si>
  <si>
    <t>311901940567  322310000048759</t>
  </si>
  <si>
    <t>п.Чернянка  ул.Пролетарская, 10А</t>
  </si>
  <si>
    <t>п.Чернянка ул.Первомайская 104 а</t>
  </si>
  <si>
    <t>Токарева Алёна Александровна</t>
  </si>
  <si>
    <t>8-951-134-86-90*        8-930-086-10-70</t>
  </si>
  <si>
    <t xml:space="preserve"> ИП Тутынина Нина Валерьевна</t>
  </si>
  <si>
    <t xml:space="preserve">п.Чернянка  </t>
  </si>
  <si>
    <t>Тутынина Нина Валерьевна</t>
  </si>
  <si>
    <t>8-908-782-66-69</t>
  </si>
  <si>
    <t>НПД Галич Дарья Сергеевна</t>
  </si>
  <si>
    <t>п.Чернянка ул.Жданова д.5 А</t>
  </si>
  <si>
    <t>п. Чернянка, ул.Магистральная д.9</t>
  </si>
  <si>
    <t>Галич Дарья Сергеевна</t>
  </si>
  <si>
    <t>8-908-788-24-33</t>
  </si>
  <si>
    <t>НПД Янпольская Наталья Николаевна</t>
  </si>
  <si>
    <t>п.Чернянка ул.Кольцова</t>
  </si>
  <si>
    <t>Янпольская Наталья Николаевна</t>
  </si>
  <si>
    <t>8-908-788-90-08</t>
  </si>
  <si>
    <t>НПД Лыкова Марина Николаевна</t>
  </si>
  <si>
    <t>п.Чернянка ул.Кожедуба д.117</t>
  </si>
  <si>
    <t>п.Чернянка ул.Октябрьская 11</t>
  </si>
  <si>
    <t>9:00- 17:00 вых. Суб,В</t>
  </si>
  <si>
    <t>Лыкова Марина Николаевна</t>
  </si>
  <si>
    <t>8-950-713-78-60</t>
  </si>
  <si>
    <t xml:space="preserve">НПД Пальщикова Елена Викторовна </t>
  </si>
  <si>
    <t>Чернянский район с. Ездочное ул.Старомасловская д.10</t>
  </si>
  <si>
    <t>Чернянский район с. Ездочное ул.Молодежная 36/2</t>
  </si>
  <si>
    <t xml:space="preserve">Пальщикова Елена Викторовна </t>
  </si>
  <si>
    <t>8-951-155-37-27</t>
  </si>
  <si>
    <t xml:space="preserve">  НПД Крючкова Ирина</t>
  </si>
  <si>
    <t>п.Чернянка ул.</t>
  </si>
  <si>
    <t xml:space="preserve"> Крючкова Ирина</t>
  </si>
  <si>
    <t>8-952-423-36-93</t>
  </si>
  <si>
    <t>НПД Морякова Ксения Сергеевна</t>
  </si>
  <si>
    <t>п. Чернянка ул. Приоскольская д.2.кв.3</t>
  </si>
  <si>
    <t>8.00-18:00</t>
  </si>
  <si>
    <t>Морякова Ксения Сергеевна</t>
  </si>
  <si>
    <t>8-951-151-45-45</t>
  </si>
  <si>
    <t xml:space="preserve">НПД Гридина Яна Игоревна </t>
  </si>
  <si>
    <t>п. Чернянка ул. Ленина 81/1</t>
  </si>
  <si>
    <t>Гридина Яна Игоревна</t>
  </si>
  <si>
    <t>8-908-789-37-78</t>
  </si>
  <si>
    <t>НПД Пахомова Варвара Валерьевна</t>
  </si>
  <si>
    <t>п. Чернянка ул. Есенина д 17 а</t>
  </si>
  <si>
    <t>8.00-17:00</t>
  </si>
  <si>
    <t>Пахомова Варвара Валерьевна</t>
  </si>
  <si>
    <t>8-951-155-58-07</t>
  </si>
  <si>
    <t xml:space="preserve">НПД Рагозина Елена Викторовна </t>
  </si>
  <si>
    <t>п. Чернянка ул. Кооперативная д.13/1</t>
  </si>
  <si>
    <t>п. Чернянка пл Октябрьская д.24</t>
  </si>
  <si>
    <t xml:space="preserve">Рагозина Елена Викторовна </t>
  </si>
  <si>
    <t>8-904-091-24-33</t>
  </si>
  <si>
    <t xml:space="preserve">НПД Облогина Анастасия Александровна </t>
  </si>
  <si>
    <t>п. Чернянка ул. Школьная д.4 кв9</t>
  </si>
  <si>
    <t xml:space="preserve">Облогина Анастасия Александровна </t>
  </si>
  <si>
    <t>8-952-435-42-36</t>
  </si>
  <si>
    <t>МБУ "ФОК"</t>
  </si>
  <si>
    <t>3119004022    1023101267188</t>
  </si>
  <si>
    <t>п. Чернянка, пл. Октябрьская, д. 24.</t>
  </si>
  <si>
    <t>Чернянский район п.Красный Остров ул. Володарского                            40 (вело-лыже-роллерная трасса "Лидер")</t>
  </si>
  <si>
    <t>Князев Михаил Юрьевич</t>
  </si>
  <si>
    <t>8(47232)5-74-28  8(47232)5-74-27                                8-920-561-60-81 (Гуков Николай Егорович)</t>
  </si>
  <si>
    <t>МБУ "Ледовая Арена Черняского района Белгородской области"</t>
  </si>
  <si>
    <t>3119009038    1173123037845</t>
  </si>
  <si>
    <t>п. Чернянка, пл. Октябрьская, д. 24</t>
  </si>
  <si>
    <t>п. Чернянка, л. ул.Степана Разина</t>
  </si>
  <si>
    <t>Андреев Александр Александрович</t>
  </si>
  <si>
    <t>8(47232)5-74-27</t>
  </si>
  <si>
    <t>ООО «Вита-Сервис»</t>
  </si>
  <si>
    <t>3119005523    1033102500133</t>
  </si>
  <si>
    <t xml:space="preserve">П.Чернянка
Ул.Октябрьская, 11
</t>
  </si>
  <si>
    <t>Муровцева Валентина Ивановна</t>
  </si>
  <si>
    <t>(47232) 5-50-99        8-951-132-52-15       8-909-207-13-63</t>
  </si>
  <si>
    <t>ИП Рыкун                  Галина          Федоровна</t>
  </si>
  <si>
    <t xml:space="preserve">311948002125  314311410000012 </t>
  </si>
  <si>
    <t>П.Чернянка ул. Октябрьская 64</t>
  </si>
  <si>
    <t xml:space="preserve">П.Чернянка
Ул.Степана Разина
</t>
  </si>
  <si>
    <t>Рыкун                  Галина          Федоровна</t>
  </si>
  <si>
    <t>8-915-575-50-77</t>
  </si>
  <si>
    <t xml:space="preserve">ИП Питинова 
Кристина Николаевна
</t>
  </si>
  <si>
    <t>311903442550    317312300067816</t>
  </si>
  <si>
    <t xml:space="preserve">П.Чернянка
Ул.Горького 29
</t>
  </si>
  <si>
    <t xml:space="preserve">Питинова 
Кристина Николаевна
</t>
  </si>
  <si>
    <t>(47232) 5-50-07           8-904-092-02-48</t>
  </si>
  <si>
    <t xml:space="preserve">ИП Герасимова 
Наталья
Григорьевна
</t>
  </si>
  <si>
    <t>311400449936   319312300047531</t>
  </si>
  <si>
    <t>г.Новый Оскол ул.Островского,75</t>
  </si>
  <si>
    <t xml:space="preserve">П.Чернянка
Ул.20 годовщина Октября
</t>
  </si>
  <si>
    <t xml:space="preserve">Герасимова 
Наталья
Григорьевна
</t>
  </si>
  <si>
    <t>8-905-670-98-20          8-906-566-35-16</t>
  </si>
  <si>
    <t>Гробова Олеся Сергеевна</t>
  </si>
  <si>
    <t>311903839139   316312300066742</t>
  </si>
  <si>
    <t>п.Чернянка ул. Приоскольская д.22</t>
  </si>
  <si>
    <t>п.Чернянка ул.Магистральная 12 (рынок)</t>
  </si>
  <si>
    <t>8-920-552-24-18</t>
  </si>
  <si>
    <t>МАУ "'Экосервис"</t>
  </si>
  <si>
    <t>311900899041   1233100013992</t>
  </si>
  <si>
    <t>п.Чернянка  ул.Садовая,2</t>
  </si>
  <si>
    <t>Калинин Егор Иванович</t>
  </si>
  <si>
    <t>5-65-44,             5-74-58,             5-51-74</t>
  </si>
  <si>
    <t>ИП Третьякова Ольга Юрьевна</t>
  </si>
  <si>
    <t>311401670256   322312300005562</t>
  </si>
  <si>
    <t>Н.Оскол пл.Революции 26/3</t>
  </si>
  <si>
    <t>п.Чернянка  ул.Маринченко, 37А</t>
  </si>
  <si>
    <t>Третьякова Ольга Юрьевна</t>
  </si>
  <si>
    <t>8-952-431-91-77        8-915-565-16-21-м-н</t>
  </si>
  <si>
    <t>ИП Бычков Владимир Михайлович (Установка окон и дверей)</t>
  </si>
  <si>
    <t>311900040010   304311913800019</t>
  </si>
  <si>
    <t>Чернянский р-н, с.Ездочное, ул.Центральная, 2/5</t>
  </si>
  <si>
    <t>п.Чернянка ул.Магистральная 14</t>
  </si>
  <si>
    <t>Бычков Владимир Михайлович</t>
  </si>
  <si>
    <t>8-910-324-45-09         8-904-087-49-68</t>
  </si>
  <si>
    <t>ИП Бычков Олег Владимирович (Установка окон и дверей)</t>
  </si>
  <si>
    <t>311902900567   317312300089147</t>
  </si>
  <si>
    <t>Бычков Олег Владимирович</t>
  </si>
  <si>
    <t xml:space="preserve">8-908-785-44-14  oleg_bychkov_94@mail.ru </t>
  </si>
  <si>
    <t>НПД Васильев  Сергей    Николаевич (Установка окон и дверей)</t>
  </si>
  <si>
    <t>п.Чернянка ул.Строительная 9 кв 12</t>
  </si>
  <si>
    <t>п.Чернянка ул.Магистральная (универмаг)</t>
  </si>
  <si>
    <t>Пн.выходной  9.00-14.00</t>
  </si>
  <si>
    <t>Васильев  Сергей    Николаевич</t>
  </si>
  <si>
    <t>8-952-422-35-22               8-908-787-26-55</t>
  </si>
  <si>
    <t>ИП Вербицких Николай Викторович (услуги пилораммы)</t>
  </si>
  <si>
    <t>311900074435    310311414700032</t>
  </si>
  <si>
    <t>п.Чернянка, ул.Гастелло, 8</t>
  </si>
  <si>
    <t>Чернянский район с.Ездочное ул.Центральная 61</t>
  </si>
  <si>
    <t>Вербицких Николай Викторович</t>
  </si>
  <si>
    <t>8-910-224-06-19        8-951-142-80-27       8-904-092-69-72</t>
  </si>
  <si>
    <t>ИП Глушко Александр Евгеньевич (Установка окон и дверей)</t>
  </si>
  <si>
    <t>311404312234   311311427900070</t>
  </si>
  <si>
    <t>п.Чернянка переулок Магистральный 19</t>
  </si>
  <si>
    <t>Глушко Александр Евгеньевич</t>
  </si>
  <si>
    <t>8-905-677-07-77       8-904-533-19-53  8(47232)5-74-26 8(4722)37-47-15   black.cat31@yandex.ru</t>
  </si>
  <si>
    <t>ИП Гончарова Галина   Стефановна (Установка окон и дверей)</t>
  </si>
  <si>
    <t>311900244172   304311909000030</t>
  </si>
  <si>
    <t>п.Чернянка ул.Ленина 100</t>
  </si>
  <si>
    <t>П.Чернянка ул.Магистральная, (напротив Полесья)</t>
  </si>
  <si>
    <t>Гончарова Галина        Стефановна</t>
  </si>
  <si>
    <t>8-905-679-34-73</t>
  </si>
  <si>
    <t xml:space="preserve"> ИП Федорченко Эдуард Акимович  
Работы столярные и плотничные</t>
  </si>
  <si>
    <t>311902284420   318312300019643</t>
  </si>
  <si>
    <t>Чернянский район с.Кузькино</t>
  </si>
  <si>
    <t>Федорченко Эдуард Акимович</t>
  </si>
  <si>
    <t>8-904-534-82-97 (она)</t>
  </si>
  <si>
    <t>НПД Добрышин Вячеслав Митрофанович  ( Изготавление ключей)</t>
  </si>
  <si>
    <t>п.Чернянка, ул.Кооперативная, 8</t>
  </si>
  <si>
    <t>П.Чернянка Ул.Первомайская</t>
  </si>
  <si>
    <t>Добрышин Вячеслав Митрофанович</t>
  </si>
  <si>
    <t>8-951-159-34-55</t>
  </si>
  <si>
    <t xml:space="preserve">ООО "Электросервис" </t>
  </si>
  <si>
    <t xml:space="preserve"> 3119008490   1133114000029 </t>
  </si>
  <si>
    <t>п. Чернянка, Ворошилова, 7/2</t>
  </si>
  <si>
    <t>п. Чернянка, ул. Семашко, д.2</t>
  </si>
  <si>
    <t>Худобина Вера Александровна</t>
  </si>
  <si>
    <t>8-951-159-45-57-он  5-71-04                      8-915-572-30-52-Лена</t>
  </si>
  <si>
    <t xml:space="preserve">ООО «Ломбард 
«Авантажный»
</t>
  </si>
  <si>
    <t xml:space="preserve">3119005065  1023101266990 </t>
  </si>
  <si>
    <t>г. Старый Оскол мик. Восточный 9/26</t>
  </si>
  <si>
    <t xml:space="preserve">П.Чернянка
Ул.Октябрьская,         11 А
</t>
  </si>
  <si>
    <t xml:space="preserve">Атаманкин
Николай Викторович
</t>
  </si>
  <si>
    <t xml:space="preserve">8-919-221-68-06 он
44-09-65
5-64-76             (магазин )
</t>
  </si>
  <si>
    <t xml:space="preserve">ООО"Ломбард" </t>
  </si>
  <si>
    <t>3123360880  1153123002922</t>
  </si>
  <si>
    <t>г.Белгород ул. 5 Августа, д.2</t>
  </si>
  <si>
    <t xml:space="preserve">П.Чернянка Ул.Магистральная </t>
  </si>
  <si>
    <t>Воронцов Роман Александрович</t>
  </si>
  <si>
    <t>8-980-329-06-95        8-910-222-88-00</t>
  </si>
  <si>
    <t xml:space="preserve">НПД Лыкова Виктория Сергеевна Деятельность зрелищно-развлекательная </t>
  </si>
  <si>
    <t>х.Раевка ул.Центральная д.21А</t>
  </si>
  <si>
    <t>п.Чернянка ул. Октябрьская 11 А</t>
  </si>
  <si>
    <t xml:space="preserve">Лыкова Виктория Сергеевна </t>
  </si>
  <si>
    <t>8-904-082-51-84</t>
  </si>
  <si>
    <t>НПД Скоров Алексей Владимирович             ( Ремонт ювелирных изделий)</t>
  </si>
  <si>
    <t>ул.Октябрьская (телемастерскя)</t>
  </si>
  <si>
    <t>Скоров Алексей Владимирович</t>
  </si>
  <si>
    <t>5-65-51                    8-951-142-39-72</t>
  </si>
  <si>
    <t xml:space="preserve"> НПД Мкртчян Светлана Васильевна   (Изготовление цветочных композиций)</t>
  </si>
  <si>
    <t>п. Чернянка ул.Петренко</t>
  </si>
  <si>
    <t>п.Чернянка пл. Октябрьская 8</t>
  </si>
  <si>
    <t>Мкртчян Светлана Васильевна</t>
  </si>
  <si>
    <t>8-951-150-95-79</t>
  </si>
  <si>
    <t xml:space="preserve">Дислокация предприятий бытового обслуживания на территории Староосокольского городского округа  по состоянию на 1 января 2025 года        </t>
  </si>
  <si>
    <t>ООО «Осколсервисобувь»</t>
  </si>
  <si>
    <t>пр. Губкина, 5 (Дом Быта)</t>
  </si>
  <si>
    <t>Старосельцева Татьяна Ивановна</t>
  </si>
  <si>
    <t>920-206-35-18</t>
  </si>
  <si>
    <t>мкр. Олимпийский, 56</t>
  </si>
  <si>
    <t>Приголовкин Александр Николаевич</t>
  </si>
  <si>
    <t>ул. Свободы, р-н д. №5</t>
  </si>
  <si>
    <t>8-996-308-30-72</t>
  </si>
  <si>
    <t>ООО «Презент»</t>
  </si>
  <si>
    <t>мкр. Юбилейный, 4, помещение 1</t>
  </si>
  <si>
    <t>ТЦ Валенсия,              ул. Ленина, 40</t>
  </si>
  <si>
    <t>Назаренко Сергей Иванович</t>
  </si>
  <si>
    <t>22-67-24</t>
  </si>
  <si>
    <t>ООО "Презент"</t>
  </si>
  <si>
    <t>мкр. Юбилейный, 4</t>
  </si>
  <si>
    <t>8-910-328-39-86</t>
  </si>
  <si>
    <t>ИП Аракелов Р.А.</t>
  </si>
  <si>
    <t>мкр. Жукова, 51</t>
  </si>
  <si>
    <t>Аракелов Р.А.</t>
  </si>
  <si>
    <t>Баркалов Владимир Петрович</t>
  </si>
  <si>
    <t>мкр. Королева, 33</t>
  </si>
  <si>
    <t>Баркалов Владим Петрович</t>
  </si>
  <si>
    <t>8-904-536-73-22</t>
  </si>
  <si>
    <t>ИП Батюков К.П.</t>
  </si>
  <si>
    <t>мкр. Солнечный, 36</t>
  </si>
  <si>
    <t>Константин Петрович</t>
  </si>
  <si>
    <t>915-566-10-32</t>
  </si>
  <si>
    <t>ИП Беликов И.В.</t>
  </si>
  <si>
    <t>мкр. Макаренко, 38</t>
  </si>
  <si>
    <t>8-19.</t>
  </si>
  <si>
    <t>Беликов Игорь Владимирович</t>
  </si>
  <si>
    <t>ИП Болсуновский И.А.</t>
  </si>
  <si>
    <t>мкр. Весенний 5а, 52</t>
  </si>
  <si>
    <t>ул. Свердлова, 4, рынок «Восточный»</t>
  </si>
  <si>
    <t>Болсуновский И.А.</t>
  </si>
  <si>
    <t>920-582-83-00</t>
  </si>
  <si>
    <t>Винокуров В.В.</t>
  </si>
  <si>
    <t>мкр. Восточный, 27</t>
  </si>
  <si>
    <t>Винокуров Валерий Владеленович</t>
  </si>
  <si>
    <t>903-642-96-69</t>
  </si>
  <si>
    <t>Вострейкин М.В.</t>
  </si>
  <si>
    <t>мкр. Королева, 5</t>
  </si>
  <si>
    <t>Вострейкин Михаил Владимирович</t>
  </si>
  <si>
    <t>8-910-227-79-21</t>
  </si>
  <si>
    <t>ИП Глуховченко А.И.</t>
  </si>
  <si>
    <t>мкр. Восточный,32Б</t>
  </si>
  <si>
    <t>9-19.</t>
  </si>
  <si>
    <t>Глуховченко Александр Иванович</t>
  </si>
  <si>
    <t>8-919-435-48-28</t>
  </si>
  <si>
    <t>ИП Есауленко А.В.</t>
  </si>
  <si>
    <t xml:space="preserve">ул. Ленина, 42
</t>
  </si>
  <si>
    <t>Есауленко Алексей Владимирович
master0071@mail.ru</t>
  </si>
  <si>
    <t xml:space="preserve">8-920-555-13-78
8-920-569-72-92
</t>
  </si>
  <si>
    <t>пр-кт Молодежный, 10 ТЦ "Маскарад"</t>
  </si>
  <si>
    <t>мкр. Олимипийский,       ТЦ "Оскол" пав. 4, 0 этаж</t>
  </si>
  <si>
    <t>ИП Еганян Гарегин Альбертович</t>
  </si>
  <si>
    <t>мкр. Звездный, 3/4</t>
  </si>
  <si>
    <t>9-18:30.</t>
  </si>
  <si>
    <t>Гарегин Альбертович</t>
  </si>
  <si>
    <t>8 904-536-66-43</t>
  </si>
  <si>
    <t>ИП Ефанов А.Д.</t>
  </si>
  <si>
    <t>мкр. Восточный,49</t>
  </si>
  <si>
    <t>Ефанов Александр Дмитриевич</t>
  </si>
  <si>
    <t>8-908-788-87-67 Татьяна</t>
  </si>
  <si>
    <t>ИП Зуева Л.Е.</t>
  </si>
  <si>
    <t>мкр. Солнечный,3</t>
  </si>
  <si>
    <t>Зуева Лариса Евгеньевна</t>
  </si>
  <si>
    <t>8-906-608-30-69</t>
  </si>
  <si>
    <t>ИП Казаева Л.И.</t>
  </si>
  <si>
    <t>ул. 9 Января, р-к "Центральный"</t>
  </si>
  <si>
    <t>Казаева Лариса Ивановна</t>
  </si>
  <si>
    <t>8-904-094-25-53</t>
  </si>
  <si>
    <t>ИП Котолевская В.П.</t>
  </si>
  <si>
    <t>Котолевская Валентина Павловна </t>
  </si>
  <si>
    <t>33-36-62 д,                       8-920-571-24-50</t>
  </si>
  <si>
    <t>Козарь Анжелика Евгеньевна</t>
  </si>
  <si>
    <t>9-17:45</t>
  </si>
  <si>
    <t>Анжелика Евгеньевна</t>
  </si>
  <si>
    <t>8-905-040-35-13        (951) 144-35-53</t>
  </si>
  <si>
    <t>ИП Купреев М.М.</t>
  </si>
  <si>
    <t>мкр. Лесной,16а-33</t>
  </si>
  <si>
    <t>8 - 18 .</t>
  </si>
  <si>
    <t>Купреев Михаил Михайлович</t>
  </si>
  <si>
    <t>ИП Лаврышев О.Н.</t>
  </si>
  <si>
    <t>мкр. Приборостроитель, 3</t>
  </si>
  <si>
    <t>Лаврышев О.Н.</t>
  </si>
  <si>
    <t>ИП Левин А.Д.</t>
  </si>
  <si>
    <t>мкр. Солнечный, 1</t>
  </si>
  <si>
    <t>Левин А.Д.</t>
  </si>
  <si>
    <t>ИП Леденев А.И.</t>
  </si>
  <si>
    <t>мкр. Олимпийский, 20Б</t>
  </si>
  <si>
    <t>10-18 .</t>
  </si>
  <si>
    <t>Александр Иванович</t>
  </si>
  <si>
    <t>905-040-30-66</t>
  </si>
  <si>
    <t>ИП Логай А.С.</t>
  </si>
  <si>
    <t>мкр. Королева, 5б (пристройка)</t>
  </si>
  <si>
    <t>Логай Александр Стахович</t>
  </si>
  <si>
    <t>8-905-172-03-75, 41-52-48</t>
  </si>
  <si>
    <t>ИП Лунев А.И.</t>
  </si>
  <si>
    <t>ул. Хмелева, 4</t>
  </si>
  <si>
    <t>9-19 .</t>
  </si>
  <si>
    <t>Лунев Анатоий Иванович</t>
  </si>
  <si>
    <t>24-59-50</t>
  </si>
  <si>
    <t>ИП Макаров Сергей Борисович</t>
  </si>
  <si>
    <t>мкр. Жукова, 45, пом. 1</t>
  </si>
  <si>
    <t>Макаров Сергей Борисович</t>
  </si>
  <si>
    <t>8 910-368-22-53</t>
  </si>
  <si>
    <t>ИП Марутян В.Э.</t>
  </si>
  <si>
    <t>мкр. Горняк, 18а</t>
  </si>
  <si>
    <t>8-18 .</t>
  </si>
  <si>
    <t>Марутян В.Э.</t>
  </si>
  <si>
    <t>32-66-24</t>
  </si>
  <si>
    <t>ИП Махинов Евгений Сергеевич</t>
  </si>
  <si>
    <t>мкр. Жукова, 37</t>
  </si>
  <si>
    <t>Евгений Сергеевич</t>
  </si>
  <si>
    <t>8 952-421-13-64</t>
  </si>
  <si>
    <t>ИП Мироненко И.Д.</t>
  </si>
  <si>
    <t>мкр. Приборостроитель, 21</t>
  </si>
  <si>
    <t>Мироненко Игорь Дмитриевич</t>
  </si>
  <si>
    <t>8 960-630-80-51</t>
  </si>
  <si>
    <t>мкр. Макаренко,              р-н дома №3 </t>
  </si>
  <si>
    <t>960-638-21-08</t>
  </si>
  <si>
    <t>ИП Пляшкина Н.И.</t>
  </si>
  <si>
    <t>мкр. Буденного,4</t>
  </si>
  <si>
    <t>10-19 .</t>
  </si>
  <si>
    <t>Пляшкина Н.И.</t>
  </si>
  <si>
    <t>ИП Попова И.П.</t>
  </si>
  <si>
    <t>мкр. Жукова, 43</t>
  </si>
  <si>
    <t>Попова Инна Петровна</t>
  </si>
  <si>
    <t>Морозов Юрий Анатольевич</t>
  </si>
  <si>
    <t>мкр.Молодогвардеец, Олимп</t>
  </si>
  <si>
    <t>8-906-601-85-30</t>
  </si>
  <si>
    <t>ИП Прасолова А.В.</t>
  </si>
  <si>
    <t>мкр. Макаренко, 7а</t>
  </si>
  <si>
    <t>Прасолова Анжелина Владимировна</t>
  </si>
  <si>
    <t>33-41-50</t>
  </si>
  <si>
    <t>Пузырева Е.Н.</t>
  </si>
  <si>
    <t>ул. Хмелева, 6а</t>
  </si>
  <si>
    <t>Пузырева Елена Николаевна</t>
  </si>
  <si>
    <t>8 951-145-98-96, 25-37-99</t>
  </si>
  <si>
    <t>ИП Самородов И.Н.</t>
  </si>
  <si>
    <t>ул. Архангельская, 89 </t>
  </si>
  <si>
    <t>Игорь Николаевич</t>
  </si>
  <si>
    <t>951-135-93-97</t>
  </si>
  <si>
    <t>ИП Протасов Дмитрий Викторович</t>
  </si>
  <si>
    <t>мкр. Жукова, 24а</t>
  </si>
  <si>
    <t>9-18 .</t>
  </si>
  <si>
    <t>Протасов Дмитрий Викторович</t>
  </si>
  <si>
    <t>8 (908) 788 68 21</t>
  </si>
  <si>
    <t>ИП Смовдаренко С.В.</t>
  </si>
  <si>
    <t>мкр. Рудничный, д.14 (р-н «Роспечать»)</t>
  </si>
  <si>
    <t>Смовдаренко Сергей Васильевич</t>
  </si>
  <si>
    <t>46-09-29д,                8-915-578-46-91</t>
  </si>
  <si>
    <t>ИП Таранов С.Ю.</t>
  </si>
  <si>
    <t>мкр. Будёного Автовокзал</t>
  </si>
  <si>
    <t>9-16.</t>
  </si>
  <si>
    <t>Таранов Сергей Юрьевич</t>
  </si>
  <si>
    <t>ИП Трофимов А.А.</t>
  </si>
  <si>
    <t>мкр. Юность, 9 (сш. № 21)</t>
  </si>
  <si>
    <t>Трофимов Александр Анатольевич</t>
  </si>
  <si>
    <t>ИП Унру Г.А.</t>
  </si>
  <si>
    <t>мкр. Восточный,14</t>
  </si>
  <si>
    <t>7-20.</t>
  </si>
  <si>
    <t>Унру Галина Абрамовна</t>
  </si>
  <si>
    <t>ИП Фильчаков А.М.</t>
  </si>
  <si>
    <t>мкр. Интернациональный, 49а</t>
  </si>
  <si>
    <t>Фильчаков Александр Михайлович</t>
  </si>
  <si>
    <t>25-43-61</t>
  </si>
  <si>
    <t>ИП Хозей Г.М.</t>
  </si>
  <si>
    <t>мкр. Восточный,8</t>
  </si>
  <si>
    <t>Хозей Галина Михайловна</t>
  </si>
  <si>
    <t>8-960-631-28-45</t>
  </si>
  <si>
    <t>Хорошев С.П.</t>
  </si>
  <si>
    <t>мкр. Жукова, 45</t>
  </si>
  <si>
    <t>Хорошев С.П. </t>
  </si>
  <si>
    <t>8-950-714-35-10, 
24-92-26</t>
  </si>
  <si>
    <t>Шаповалов Юрий Викторович</t>
  </si>
  <si>
    <t>ул. 8 Марта, 19</t>
  </si>
  <si>
    <t>8 904-539-36-87</t>
  </si>
  <si>
    <t>ИП Шеванов О.В.</t>
  </si>
  <si>
    <t>мкр. Южный, 10</t>
  </si>
  <si>
    <t>10-19.</t>
  </si>
  <si>
    <t>Шеванов О.В.</t>
  </si>
  <si>
    <t>25-68-78</t>
  </si>
  <si>
    <t>ИП Шеванова Е.А.</t>
  </si>
  <si>
    <t>мкр. Конева, 7</t>
  </si>
  <si>
    <t>Шеванова Елена Анатольевна</t>
  </si>
  <si>
    <t>ИП Шевелёв С.И.</t>
  </si>
  <si>
    <t>мкр. Набережный, 12
ТЦ "Арбат"</t>
  </si>
  <si>
    <t>Шевелев Сергей Иванович</t>
  </si>
  <si>
    <t>8-920-559-32-34</t>
  </si>
  <si>
    <t>ИП Элибегян К.А.</t>
  </si>
  <si>
    <t>мкр. Интернациональный, 29</t>
  </si>
  <si>
    <t>Элибегян Вреж Карленович </t>
  </si>
  <si>
    <t>24-83-94
8-904-537-99-66</t>
  </si>
  <si>
    <t>ИП Юнкин В.В.</t>
  </si>
  <si>
    <t>Юнкин В.В.</t>
  </si>
  <si>
    <t>32-45-86</t>
  </si>
  <si>
    <t>62</t>
  </si>
  <si>
    <t>         Ремонт и пошив швейных, меховых и кожаных изделий, головных уборов и изделий текстильной галантереи, ремонт, пошив и вязание трикотажных изделий.</t>
  </si>
  <si>
    <t>ООО"Рада Наш Текс"</t>
  </si>
  <si>
    <t>ул. Мира, 2а</t>
  </si>
  <si>
    <t>Макарова Людмила Ивановна</t>
  </si>
  <si>
    <t>Богданова Наталия Валериевна</t>
  </si>
  <si>
    <t>с. Лапыгино, ул. Оскольская, 27а</t>
  </si>
  <si>
    <t>ул. Ленина,  71а</t>
  </si>
  <si>
    <t> Наталия Валериевна</t>
  </si>
  <si>
    <t>8-909-205-31-07 nataly.tkani@mail.ru</t>
  </si>
  <si>
    <t>ИП Агаркова И.М.</t>
  </si>
  <si>
    <t>мкр. Дубрава -1, 23
ТЦ Карусель</t>
  </si>
  <si>
    <t>Ирина Михайловна</t>
  </si>
  <si>
    <t>952-423-07-79</t>
  </si>
  <si>
    <t>ИП Акинина О.Н.</t>
  </si>
  <si>
    <t>Акинина Ольга Николаевна</t>
  </si>
  <si>
    <t>22-72-24, 8-904-539-01-15</t>
  </si>
  <si>
    <t>ИП Армянинова Э.В.</t>
  </si>
  <si>
    <t>мкр. Весенний, 6а
ТЦ Весенний</t>
  </si>
  <si>
    <t>Элеанора Викторовна</t>
  </si>
  <si>
    <t>915-574-74-20</t>
  </si>
  <si>
    <t>ИП Бегичева Елена Анатольевна</t>
  </si>
  <si>
    <t>мкр. Королёва, 5б "Орбита"</t>
  </si>
  <si>
    <t>Бегичева Елена Анатольевна</t>
  </si>
  <si>
    <t>8-915-560-28-85</t>
  </si>
  <si>
    <t>ИП Бегунова А.В.</t>
  </si>
  <si>
    <t>пр-т Губкина, 5 (Дом быта)</t>
  </si>
  <si>
    <t>Бегунова Анна Владимировна</t>
  </si>
  <si>
    <t>48-14-68, 8-950-716-98-22</t>
  </si>
  <si>
    <t>ИП Белкина О.П.</t>
  </si>
  <si>
    <t>7,6
11,9</t>
  </si>
  <si>
    <t>9-19.
9-18.</t>
  </si>
  <si>
    <t>Ольга Петровна</t>
  </si>
  <si>
    <t>951-137-37-07
904-090-75-54</t>
  </si>
  <si>
    <t>ИП Бордуненко Ольга Ивановна</t>
  </si>
  <si>
    <t>мкр. Олимпийский, 63 ТЦ "Оскол" </t>
  </si>
  <si>
    <t>Ольга Ивановна</t>
  </si>
  <si>
    <t>8 919-430-10-23</t>
  </si>
  <si>
    <t>ИП Борисова В.Ф.</t>
  </si>
  <si>
    <t>мкр. Горняк, 10</t>
  </si>
  <si>
    <t>Борисова Вераника Федоровна  8-910-745-15-07</t>
  </si>
  <si>
    <t>24-33-94, 25-74-44д</t>
  </si>
  <si>
    <t>ИП Борщева В.В.</t>
  </si>
  <si>
    <t>Борщева Валентина Васильевна</t>
  </si>
  <si>
    <t>44-03-41, 8-910-360-73-51</t>
  </si>
  <si>
    <t>ИП Горожанкина О.П.</t>
  </si>
  <si>
    <t>мкр. Конева, 1</t>
  </si>
  <si>
    <t>Горожанкина Наталья Петровна</t>
  </si>
  <si>
    <t>8-910-226-14-45</t>
  </si>
  <si>
    <t>ИП Горохова Л.И.</t>
  </si>
  <si>
    <t>Горохова Людмила Ивановна</t>
  </si>
  <si>
    <t>ИП Грицких И.В.</t>
  </si>
  <si>
    <t>ул. Ленина 
5-21</t>
  </si>
  <si>
    <t>мкр. Степной, 12, офис 3 </t>
  </si>
  <si>
    <t>40, 95</t>
  </si>
  <si>
    <t> Грицких Ирина Викторовна gritskikh.irinka@mail.ru</t>
  </si>
  <si>
    <t>48-88-47, 8-910-328-53-56</t>
  </si>
  <si>
    <t>ИП Гудованная Анастасия Германовна</t>
  </si>
  <si>
    <t>ул. Ленина, 40 
ТЦ "Валенсия"</t>
  </si>
  <si>
    <t>Гудованная Анастасия Германовна</t>
  </si>
  <si>
    <t>8 920-560-16-30</t>
  </si>
  <si>
    <t>ИП Жирова И.Н.</t>
  </si>
  <si>
    <t>мкр. Степной,13</t>
  </si>
  <si>
    <t>Жирова Ирина Николаевна</t>
  </si>
  <si>
    <t>40-64-64 </t>
  </si>
  <si>
    <t>ИП Заварина Е.С.</t>
  </si>
  <si>
    <t>мкр. Молодогвардеец, 11б (ТЦ Лунный)</t>
  </si>
  <si>
    <t>Евгения Станиславовна</t>
  </si>
  <si>
    <t>8-919-432-96-33</t>
  </si>
  <si>
    <t>ИП Захаркин Д.А.</t>
  </si>
  <si>
    <t>мкр. Зеленый Лог, 2а ТЦ Арбат 2 эт</t>
  </si>
  <si>
    <t>Захаркин Д.А.</t>
  </si>
  <si>
    <t>8 910-365-19-47                            8 952 439-63-92</t>
  </si>
  <si>
    <t>ИП Зубарева Л.А.</t>
  </si>
  <si>
    <t>мкр. Королева, 29</t>
  </si>
  <si>
    <t>Зубарева Любовь Алексеевна (Татьяна Вячеславовна-завед-ая)</t>
  </si>
  <si>
    <t>42-43-50, 8-915-577-58-08</t>
  </si>
  <si>
    <t>ИП Зубкова Л.Г.
ИП Косарева В.И.</t>
  </si>
  <si>
    <t>15
15,6</t>
  </si>
  <si>
    <t>Людмила Григорьевна
Вера Ивановна</t>
  </si>
  <si>
    <t>903-887-23-72
908-785-57-76</t>
  </si>
  <si>
    <t>1
1</t>
  </si>
  <si>
    <t>ИП Исайкина Людмила Нигматовна</t>
  </si>
  <si>
    <t>мкр. Олимпийский,61</t>
  </si>
  <si>
    <t>Исайкина Людмила Нигматовна</t>
  </si>
  <si>
    <t>бух. 32-13-58</t>
  </si>
  <si>
    <t>ИП Клюева М.В.</t>
  </si>
  <si>
    <t>ул.Кирова, д.38</t>
  </si>
  <si>
    <t xml:space="preserve">ул. Ленина, 40 
</t>
  </si>
  <si>
    <t>Клюева Марина Валерьевна</t>
  </si>
  <si>
    <t>8 908-787-03-95</t>
  </si>
  <si>
    <t>ИП Козырева О.А.</t>
  </si>
  <si>
    <t>Козырева Ольга Александровна</t>
  </si>
  <si>
    <t>43-63-51, 32-81-00/
8-910-741-84-20</t>
  </si>
  <si>
    <t>ИП Кондаурова Ольга Александровна</t>
  </si>
  <si>
    <t> Кондаурова Ольга Александровна</t>
  </si>
  <si>
    <t>8-908-786-64-19</t>
  </si>
  <si>
    <t>ИП Коновалова М.Ю.</t>
  </si>
  <si>
    <t>мкр. Степной,3</t>
  </si>
  <si>
    <t>Коновалова Мария Юрьевна</t>
  </si>
  <si>
    <t>ИП Корсун А.М.</t>
  </si>
  <si>
    <t>мкр. Надежда, 5 
(ТЦ Все для Вас)</t>
  </si>
  <si>
    <t>Анжела Михайловна</t>
  </si>
  <si>
    <t>915-569-21-13</t>
  </si>
  <si>
    <t>ИП Коршикова Е.В.</t>
  </si>
  <si>
    <t>Солнечный, 36                         ТЦ Солнечный, офис 325</t>
  </si>
  <si>
    <t>Елена Витальевна            960-620-99-96</t>
  </si>
  <si>
    <t>8-960-635-82-59</t>
  </si>
  <si>
    <t>ИП Котова Т.О</t>
  </si>
  <si>
    <t>мкр. Восточный, 1</t>
  </si>
  <si>
    <t>9-20.</t>
  </si>
  <si>
    <t>Котова Татьяна Олеговна</t>
  </si>
  <si>
    <t>43-53-73, 8-910-328-05-55</t>
  </si>
  <si>
    <t>ИП Кузнецова Ж.В.</t>
  </si>
  <si>
    <t>мкр. Восточный, 17</t>
  </si>
  <si>
    <t>Кузнецова Жанна Владимировна</t>
  </si>
  <si>
    <t>42-37-50</t>
  </si>
  <si>
    <t>ИП Кускина О.А.</t>
  </si>
  <si>
    <t>мкр. Восточный, 49</t>
  </si>
  <si>
    <t>10-19*.</t>
  </si>
  <si>
    <t>Кускина Ольга Анатольевна</t>
  </si>
  <si>
    <t>8-910-362-69-13</t>
  </si>
  <si>
    <t>ИП Лапикова О.Ф.</t>
  </si>
  <si>
    <t>мкр. Жукова, 45, 
пом. 1</t>
  </si>
  <si>
    <t>Лапикова Ольга Федоровна </t>
  </si>
  <si>
    <t>32-45-86,  
8-920-209-85-74,  8-920-552-86-76</t>
  </si>
  <si>
    <t>ул. Свердлова, 4 (рынок "Восточный")</t>
  </si>
  <si>
    <t>Лапикова Ольга Федоровна</t>
  </si>
  <si>
    <t>32-46-77/ 920-552-86-76</t>
  </si>
  <si>
    <t>ИП Ласкавая Г.В.</t>
  </si>
  <si>
    <t>мкр. Олимпийский, 18</t>
  </si>
  <si>
    <t> Ласкавая Галина Витальевна   </t>
  </si>
  <si>
    <t>ИП Лебедева Лилиана Евгеньевна</t>
  </si>
  <si>
    <t>ул. Ленина, 67/9</t>
  </si>
  <si>
    <t>Лилиана Евгеньевна</t>
  </si>
  <si>
    <t>8 951-149-10-94</t>
  </si>
  <si>
    <t>ИП Леонова Е.Е.</t>
  </si>
  <si>
    <t>мкр. Звездный, 7, под.8</t>
  </si>
  <si>
    <t>10-17.</t>
  </si>
  <si>
    <t> Леонова Елена Евгеньевна</t>
  </si>
  <si>
    <t>25-39-23д</t>
  </si>
  <si>
    <t>ИП Лесогорова Т.В.</t>
  </si>
  <si>
    <t>мкр. Восточный, 4</t>
  </si>
  <si>
    <t>43-45-16</t>
  </si>
  <si>
    <t>46-31-23</t>
  </si>
  <si>
    <t>мкр. Парковый, 28а</t>
  </si>
  <si>
    <t>ИП Лошко Наталья Ивановна</t>
  </si>
  <si>
    <t>ИП Любимова Елена Ивановна</t>
  </si>
  <si>
    <t>р-к Юбилейный, 2-ой этаж, место 15</t>
  </si>
  <si>
    <t>9-15.</t>
  </si>
  <si>
    <t>Елена Ивановна</t>
  </si>
  <si>
    <t>8 904-085-88-30</t>
  </si>
  <si>
    <t>ИП Макаренко Т.Д.</t>
  </si>
  <si>
    <t>ул. Свердлова, 9, р-к "Восточный"</t>
  </si>
  <si>
    <t>Макаренко Татьяна Дмитриевна</t>
  </si>
  <si>
    <t>904-087-20-84</t>
  </si>
  <si>
    <t>ИП Максимова Р.С.</t>
  </si>
  <si>
    <t>мкр. Олимпийский, 62 (Бизнес Центр)</t>
  </si>
  <si>
    <t> Максимова Раиса Семеновна</t>
  </si>
  <si>
    <t>48-93-99, 8-903-587-46-21</t>
  </si>
  <si>
    <t>ИП Малахова Т.А.</t>
  </si>
  <si>
    <t>р-к Юбилейный, 2-ой этаж, 7 место</t>
  </si>
  <si>
    <t>ИП Масалова Н.М.</t>
  </si>
  <si>
    <t>ул. Свободы, 3а</t>
  </si>
  <si>
    <t>Масалова Н. М.</t>
  </si>
  <si>
    <t>ИП Миронова Е.А.</t>
  </si>
  <si>
    <t>пр-т Губкина, 5 (Дом Быта)</t>
  </si>
  <si>
    <t>10-17 .</t>
  </si>
  <si>
    <t>Миронова Елена Алексеевна</t>
  </si>
  <si>
    <t>33-39-97д,  8-960-626-54-76, 8 951-157-87-31</t>
  </si>
  <si>
    <t>ИП Мухина Г.А.</t>
  </si>
  <si>
    <t>мкр. Жукова, 28</t>
  </si>
  <si>
    <t>Мухина Галина Александровна</t>
  </si>
  <si>
    <t>42-81-66</t>
  </si>
  <si>
    <t>ИП Нагорнов Е.В.</t>
  </si>
  <si>
    <t>Б-р Дружбы, 8</t>
  </si>
  <si>
    <t>Евгений Валерьевич</t>
  </si>
  <si>
    <t>905-040-41-70</t>
  </si>
  <si>
    <t>ИП Надеина Т.А.+
 ИП Куликова И.В.</t>
  </si>
  <si>
    <t>мкр. Ольминского, 17
ТЦ Боше</t>
  </si>
  <si>
    <t>Татьяна Александровна
Инна Викторовна</t>
  </si>
  <si>
    <t>908-788-99-13</t>
  </si>
  <si>
    <t>ИП Никитина В.И.</t>
  </si>
  <si>
    <t>мкр. Солнечный,15</t>
  </si>
  <si>
    <t>Никитина Валентина Иосифовна​
boscko31@mail.ru</t>
  </si>
  <si>
    <t>43-12-01д,  8-905-672-61-39</t>
  </si>
  <si>
    <t>ИП Озерова Т.Ю.</t>
  </si>
  <si>
    <t>мкр. Надежда, 5</t>
  </si>
  <si>
    <t>Озерова Татьяна Юрьевна 8-950-719-61-44</t>
  </si>
  <si>
    <t>25-42-53</t>
  </si>
  <si>
    <t>ИП Пильгуй Е.И.</t>
  </si>
  <si>
    <t>мкр. Восточный, 48</t>
  </si>
  <si>
    <t>Пильгуй Елена Ивановна</t>
  </si>
  <si>
    <t>8-950-717-38-55</t>
  </si>
  <si>
    <t>ИП Подвязная Н.В.</t>
  </si>
  <si>
    <t>Подвязная Наталья Владимировна</t>
  </si>
  <si>
    <t>33-84-20,  8-904-086-23-67</t>
  </si>
  <si>
    <t>ИП Подкопаева Юлия Васильевна</t>
  </si>
  <si>
    <t>мкр. Конева, 5</t>
  </si>
  <si>
    <t>Подкопаева Юлия Васильевна</t>
  </si>
  <si>
    <t>8 951-154-41-81</t>
  </si>
  <si>
    <t>ИП Понамарева Ирина</t>
  </si>
  <si>
    <t>ул. Ленина, 70/3а</t>
  </si>
  <si>
    <t>8 951-157-30-74</t>
  </si>
  <si>
    <t>ИП Прядко Елена Алексеевна</t>
  </si>
  <si>
    <t>Елена Алексеевна</t>
  </si>
  <si>
    <t>ИП Ремер С.А.</t>
  </si>
  <si>
    <t>мкр. Восточный, 3а</t>
  </si>
  <si>
    <t>Ремер Светлана Александровна boston.3377@mail.ru</t>
  </si>
  <si>
    <t>42-11-15, 8 903-887-75-90</t>
  </si>
  <si>
    <t>ИП Рудась Т.В.</t>
  </si>
  <si>
    <t>мкр. Буденного, 16</t>
  </si>
  <si>
    <t>Рудась Татьяна Викторовна</t>
  </si>
  <si>
    <t>8-952-424-42-43</t>
  </si>
  <si>
    <t>ИП Сарибекова Л.М.</t>
  </si>
  <si>
    <t>мкр. Восточный, 12</t>
  </si>
  <si>
    <t>Сарибекова Людмила Митрофановна</t>
  </si>
  <si>
    <t>8-951-137-05-30</t>
  </si>
  <si>
    <t>ИП Селиванова Наталья Геннадьевна</t>
  </si>
  <si>
    <t>мкр. Жукова, 27</t>
  </si>
  <si>
    <t>Селиванова Наталья Геннадьевна</t>
  </si>
  <si>
    <t>8 919-285-28-44</t>
  </si>
  <si>
    <t>ИП Сидяева Ю.С.</t>
  </si>
  <si>
    <t>мкр. Олимпийский, 1</t>
  </si>
  <si>
    <t>Сидяева Юлия Сергеевна</t>
  </si>
  <si>
    <t>8-910-366-29-80</t>
  </si>
  <si>
    <t>ИП Скабцова О.А.</t>
  </si>
  <si>
    <t>мкр. Жукова, 52</t>
  </si>
  <si>
    <t>Скабцова Ольга Александровна</t>
  </si>
  <si>
    <t>8-904-537-77-08</t>
  </si>
  <si>
    <t>ИП Смолина О.П.</t>
  </si>
  <si>
    <t>Смолина Ольга Петровна</t>
  </si>
  <si>
    <t>8-960-627-65-77</t>
  </si>
  <si>
    <t>ИП Степанова И.А.</t>
  </si>
  <si>
    <t>ул. Свердлова, 4
ТК Восточный</t>
  </si>
  <si>
    <t>10-16.</t>
  </si>
  <si>
    <t>Ирина Алексеевна</t>
  </si>
  <si>
    <t>8-952-421-88-22</t>
  </si>
  <si>
    <t>ИП Стукалова А.В.</t>
  </si>
  <si>
    <t>пр-т Губкина, 5
Дом Быта</t>
  </si>
  <si>
    <t>Анастасия Вячеславовна</t>
  </si>
  <si>
    <t>8 952-424-51-35, 
8 904-092-70-38</t>
  </si>
  <si>
    <t>ИП Сужанская М.А.</t>
  </si>
  <si>
    <t>Сужанская Марина Анатольевна</t>
  </si>
  <si>
    <t>8-906-604-87-37</t>
  </si>
  <si>
    <t>ИП Тройнина Н.А.</t>
  </si>
  <si>
    <t>Наталья Андреевна</t>
  </si>
  <si>
    <t>8 905-672-76-11</t>
  </si>
  <si>
    <t>ИП Трюшникова Вера Павловна</t>
  </si>
  <si>
    <t>мкр. Лесной, 15</t>
  </si>
  <si>
    <t>Трюшникова Вера Павловна</t>
  </si>
  <si>
    <t>8 951-157-44-14</t>
  </si>
  <si>
    <t>ИП Фалева О.М.</t>
  </si>
  <si>
    <t>Фалева Ольга Матвеевна</t>
  </si>
  <si>
    <t>8-910-365-23-32</t>
  </si>
  <si>
    <t>ИП Цинамдзгвришвили Е.Я.</t>
  </si>
  <si>
    <t>мкр. Надежда, 5 ТЦ «Все для Вас»</t>
  </si>
  <si>
    <t>Цинамдзгвришвили Елена Яковлевна</t>
  </si>
  <si>
    <t>8-915-566-33-75</t>
  </si>
  <si>
    <t>пр-т Молодежный, 10
ТЦ Маскарад 2 эт.</t>
  </si>
  <si>
    <t>10-21.</t>
  </si>
  <si>
    <t>ИП Цыганкова С.А.</t>
  </si>
  <si>
    <t>мкр. Олимпийский, 56  </t>
  </si>
  <si>
    <t>Цыганкова Светлана Александровна</t>
  </si>
  <si>
    <t>8-952-430-27-59</t>
  </si>
  <si>
    <t>ИП Чайковская Н.В.</t>
  </si>
  <si>
    <t>пр-т Угарова, 2
р-к Юбилейный, 2я пл., пав. № 446</t>
  </si>
  <si>
    <t>Наталия Вячеславовна</t>
  </si>
  <si>
    <t>8-910-328-91-90</t>
  </si>
  <si>
    <t>ИП Чаплыгина Н.С.</t>
  </si>
  <si>
    <t>0 31703375043</t>
  </si>
  <si>
    <t>ул. Пролетарская, 169/1 (Ездоцкий центр)</t>
  </si>
  <si>
    <t>Чаплыгина Наталья Сергеевна</t>
  </si>
  <si>
    <t>8-950-718-37-08</t>
  </si>
  <si>
    <t>ИП Чунчуков Иван Николаевич</t>
  </si>
  <si>
    <t>мкр. Молодогвардеец, 1с</t>
  </si>
  <si>
    <t>Чунчуков Иван Николаевич</t>
  </si>
  <si>
    <t>8-910-225-81-72</t>
  </si>
  <si>
    <t>ИП Шмарина А.В.</t>
  </si>
  <si>
    <t>мкр. Королева, 32в</t>
  </si>
  <si>
    <t>Шмарина Анна Викторовна</t>
  </si>
  <si>
    <t>8-951-132-80-30</t>
  </si>
  <si>
    <t>ООО "Осколспецпошив"</t>
  </si>
  <si>
    <t>мкр. Дубрава, 2</t>
  </si>
  <si>
    <t>Алистратова Татьяна Сергеевна hr@oskolsp.ru</t>
  </si>
  <si>
    <t>8-910-741-04-04, 8-904-535-67-49</t>
  </si>
  <si>
    <t>ООО "Стелс"</t>
  </si>
  <si>
    <t>ул. Хмелева, 17</t>
  </si>
  <si>
    <t>8-17 .</t>
  </si>
  <si>
    <t>Саркисян Алексей Ашотович</t>
  </si>
  <si>
    <t>22-72-19, 33-63-11</t>
  </si>
  <si>
    <t>ООО "Центр Спецодежды-Комфорт"</t>
  </si>
  <si>
    <t>ул. Ленина, 15</t>
  </si>
  <si>
    <t xml:space="preserve">Сидорова Нина Владимировна
8 980-379-04-99
</t>
  </si>
  <si>
    <t>8 980-379-04-99</t>
  </si>
  <si>
    <t>ООО «Лера»</t>
  </si>
  <si>
    <t>мкр. Парковый,
4, 7</t>
  </si>
  <si>
    <t>Степанова (Носкова) Валерия Валерьевна</t>
  </si>
  <si>
    <t>44-04-11/ 909-202-46-06</t>
  </si>
  <si>
    <t>ООО «Трамон-Текс»</t>
  </si>
  <si>
    <t>пр-т Алексея Угарова, 11</t>
  </si>
  <si>
    <t>8-16.30.</t>
  </si>
  <si>
    <t>Сальникова Инесса Витальевна</t>
  </si>
  <si>
    <t>37-82-18 БелТекс, 37-82-52, 37-82-19</t>
  </si>
  <si>
    <t>93</t>
  </si>
  <si>
    <t xml:space="preserve">Уточняется </t>
  </si>
  <si>
    <t>мкр. Дубрава - 1, 13</t>
  </si>
  <si>
    <t>Любовь</t>
  </si>
  <si>
    <t>Итого: 81</t>
  </si>
  <si>
    <t>261</t>
  </si>
  <si>
    <t>             Ремонт и техническое обслуживание бытовой радиоэлектронной аппаратуры, бытовых машин и бытовых приборов, ремонт и изготовление металлоизделий</t>
  </si>
  <si>
    <t>ЗАО НТЦ “Виотекс-сервис”</t>
  </si>
  <si>
    <t>мкр. Горняк, 19</t>
  </si>
  <si>
    <t>Горожанкин Иван Николаевич</t>
  </si>
  <si>
    <t>24-47-77</t>
  </si>
  <si>
    <t>Федоров Сергей Владимирович
Лапшин  Алексей Иванович</t>
  </si>
  <si>
    <t>мкр. Жукова, 45, пом 1</t>
  </si>
  <si>
    <t>Федоров Сергей Владимирович</t>
  </si>
  <si>
    <t>8 919-222-49-54</t>
  </si>
  <si>
    <t>ИП Абдуллаев Г.А.</t>
  </si>
  <si>
    <t>мкр. Солнечный, 3 (маг. «Снежана»)</t>
  </si>
  <si>
    <t>9 - 19 .</t>
  </si>
  <si>
    <t>Абдуллаев Г.А.</t>
  </si>
  <si>
    <t>32-42-04</t>
  </si>
  <si>
    <t>ИП Афанасьев Р.И.</t>
  </si>
  <si>
    <t>мкр. Буденного, 9 (автовокзал)</t>
  </si>
  <si>
    <t>Афанасьев Роман Иванович</t>
  </si>
  <si>
    <t>42-31-80</t>
  </si>
  <si>
    <t>мкр. Ольминского, 17 ТЦ Боше, 1 эт.</t>
  </si>
  <si>
    <t>910-328-10-68
960-626-10-07</t>
  </si>
  <si>
    <t>ИП Ахмедов В.Н.О</t>
  </si>
  <si>
    <t>мкр. Приборостроитель, 28</t>
  </si>
  <si>
    <t>Вейс Назим Оглы</t>
  </si>
  <si>
    <t>8-960-623-05-05</t>
  </si>
  <si>
    <t>мкр. Конева, 17</t>
  </si>
  <si>
    <t>9 — 17 .</t>
  </si>
  <si>
    <t>Богушева Елена Ивановна, зам. Рыбальченко Юлия Сергеевна, диспетчер Елена s.oskol@bel-service.ru</t>
  </si>
  <si>
    <t>42-60-52, 42-59-75,44-59-75
8-910-326-02-60</t>
  </si>
  <si>
    <t>ИП Бологов А.Б.</t>
  </si>
  <si>
    <t>мкр. Интернациональный, 2а</t>
  </si>
  <si>
    <t>Бологов Андрей Борисович</t>
  </si>
  <si>
    <t>24-32-42</t>
  </si>
  <si>
    <t>ИП Ветлужская Л.И.</t>
  </si>
  <si>
    <t>мкр. Буденного, д.9 (здание автовокзала)</t>
  </si>
  <si>
    <t>8 - 17 .</t>
  </si>
  <si>
    <t>Ветлужская Лидия Ивановна</t>
  </si>
  <si>
    <t>33-10-89, 42-31-80 8 905 679 87 80</t>
  </si>
  <si>
    <t>ИП Гончарова Е.</t>
  </si>
  <si>
    <t>мкр. Олимпийский, 62, БЦ 7эт., 708а</t>
  </si>
  <si>
    <t>Хазим Абунабуд</t>
  </si>
  <si>
    <t>39-01-90, 920-550-04-90</t>
  </si>
  <si>
    <t>ИП Грибачев А.В.</t>
  </si>
  <si>
    <t>мкр. Олимпийский, 7</t>
  </si>
  <si>
    <t>9 - 18.</t>
  </si>
  <si>
    <t>Грибачев Александр Викторович</t>
  </si>
  <si>
    <t>42-41-00, 42-72-22, 8910-366-58-36</t>
  </si>
  <si>
    <t>ИП Евсеев А.В.</t>
  </si>
  <si>
    <t>Евсеев Алексей Владимирович</t>
  </si>
  <si>
    <t>24-75-94</t>
  </si>
  <si>
    <t>мкр. Северный, 6</t>
  </si>
  <si>
    <t>ИП Евсеев В.Н.</t>
  </si>
  <si>
    <t>мкр. Олимпийский, 61, оф. 209</t>
  </si>
  <si>
    <t>Василий Николаевич</t>
  </si>
  <si>
    <t>910-322-78-54</t>
  </si>
  <si>
    <t>ИП Евсеев Н.А.</t>
  </si>
  <si>
    <t>ул. Плотниково, 54</t>
  </si>
  <si>
    <t>р-к Восточный, маг. №3, площ. 2</t>
  </si>
  <si>
    <t>Евсеев Николай Андреевич</t>
  </si>
  <si>
    <t>910-745-54-12</t>
  </si>
  <si>
    <t>ИП Евсеева Н.Н.</t>
  </si>
  <si>
    <t>Евсеева Наталья Николаевна</t>
  </si>
  <si>
    <t>48-47-04, 24-27-23</t>
  </si>
  <si>
    <t>ИП Евсеева Наталья Николаевна</t>
  </si>
  <si>
    <t>ул. Ленина, 40, 
ТЦ "Валенсия"</t>
  </si>
  <si>
    <t>22-59-29</t>
  </si>
  <si>
    <t>ИП Зеро К.П.</t>
  </si>
  <si>
    <t>пр-т Комсомольский, 67 гост. Уют</t>
  </si>
  <si>
    <t>Зеро Константин Петрович</t>
  </si>
  <si>
    <t>22-97-56, 8-904-532-94-08</t>
  </si>
  <si>
    <t>ИП Зиялов К.А.</t>
  </si>
  <si>
    <t>Зиялов Карен Армаисович</t>
  </si>
  <si>
    <t>32-82-01, 43-08-37, 8-960-630-57-48</t>
  </si>
  <si>
    <t>ИП Калиганов Н.Е.</t>
  </si>
  <si>
    <t>мкр. Макаренко, 3</t>
  </si>
  <si>
    <t> Калиганов Николай Елизарович  8-909-205-87-54</t>
  </si>
  <si>
    <t>46-05-40р,  </t>
  </si>
  <si>
    <t>ИП Клева А.И.</t>
  </si>
  <si>
    <t>мкр. Макаренко, 29</t>
  </si>
  <si>
    <t> Клева А.И.</t>
  </si>
  <si>
    <t>ИП Королев А.В.</t>
  </si>
  <si>
    <t>мкр. Весенний 
10-135</t>
  </si>
  <si>
    <t>мкр. Молодогвардеец, 6</t>
  </si>
  <si>
    <t>Королев Андрей Васильевич</t>
  </si>
  <si>
    <t>8-908-786-20-72</t>
  </si>
  <si>
    <t>ИП Костин К.А.</t>
  </si>
  <si>
    <t>мкр. Олимпийский, 63 ТЦ "Оскол"</t>
  </si>
  <si>
    <t>Кирилл Анатольевич</t>
  </si>
  <si>
    <t>919-288-65-83</t>
  </si>
  <si>
    <t>ИП Красовский С.Ю.</t>
  </si>
  <si>
    <t>ул. Октябрьская, 3 в маг. "Приоритет"</t>
  </si>
  <si>
    <t>Красовский Сергей Юрьевич</t>
  </si>
  <si>
    <t>22-08-13, 22-46-71</t>
  </si>
  <si>
    <t>ИП Кузьмин Д.В.</t>
  </si>
  <si>
    <t>б-р Дружбы 10а, гост. "Русь"</t>
  </si>
  <si>
    <t>Кузьмин Даниил Витальевич</t>
  </si>
  <si>
    <t>8-910-226-08-87</t>
  </si>
  <si>
    <t>ИП Кущ О.В.</t>
  </si>
  <si>
    <t>ул. Октябрьская, 3 </t>
  </si>
  <si>
    <t>Ольга Викторовна</t>
  </si>
  <si>
    <t>8-910-364-41-06</t>
  </si>
  <si>
    <t>мкр. Олимпийский, 62 </t>
  </si>
  <si>
    <t>910-364-41-06</t>
  </si>
  <si>
    <t>ИП Литовчак Е.А.</t>
  </si>
  <si>
    <t>Литовчак Елена Анатольевна</t>
  </si>
  <si>
    <t>ИП Лозовой В.Н.</t>
  </si>
  <si>
    <t>пр-т Гупкина, 5 (Дом быта)</t>
  </si>
  <si>
    <t>Лозовой Виктор Николаевич</t>
  </si>
  <si>
    <t>8-960-627-79-89</t>
  </si>
  <si>
    <t>ИП Малахов А.В.</t>
  </si>
  <si>
    <t>Малахов Александр Васильевич</t>
  </si>
  <si>
    <t>33-27-83 д, 32-27-57</t>
  </si>
  <si>
    <t>ИП Монаков А.И.</t>
  </si>
  <si>
    <t>мкр. Олимпийский, 62, Бизнес-Центр 3 этаж, офис 312</t>
  </si>
  <si>
    <t>Монаков Алексей Иванович</t>
  </si>
  <si>
    <t>43-96-30, 8-910-367-03-05</t>
  </si>
  <si>
    <t>ИП Некрасов И.И.</t>
  </si>
  <si>
    <t>мкр. Восточный, 44</t>
  </si>
  <si>
    <t>Некрасов Игорь Ильич</t>
  </si>
  <si>
    <t>8-919-430-33-24</t>
  </si>
  <si>
    <t>ИП Пивкова Е.В.</t>
  </si>
  <si>
    <t>ул. 9января «Оскольский универмаг»</t>
  </si>
  <si>
    <t>9 - 17 .</t>
  </si>
  <si>
    <t>Пивкова Елена Валентиновна </t>
  </si>
  <si>
    <t>22-15-04</t>
  </si>
  <si>
    <t>ИП Полянин О.В.</t>
  </si>
  <si>
    <t>9 - 18 .</t>
  </si>
  <si>
    <t>Полянин Олег Владимирович</t>
  </si>
  <si>
    <t>25-08-12,                  8-960-627-08-20</t>
  </si>
  <si>
    <t>ИП Рубель А.В.</t>
  </si>
  <si>
    <t>мкр. Королева, сш. № 34</t>
  </si>
  <si>
    <t>Рубель А. В.</t>
  </si>
  <si>
    <t>33-71-79, 42-56-90</t>
  </si>
  <si>
    <t>ИП Руденко Н.Г.</t>
  </si>
  <si>
    <t>мкр. Жукова, 39</t>
  </si>
  <si>
    <t>Руденко Наталья Григорьевна</t>
  </si>
  <si>
    <t>32-26-60</t>
  </si>
  <si>
    <t>ИП Сдержиков В.А.</t>
  </si>
  <si>
    <t>пр-т Алексея Угарова, 20 (авторынок)</t>
  </si>
  <si>
    <t>Сдержиков Вячеслав Алексеевич</t>
  </si>
  <si>
    <t>42-47-24</t>
  </si>
  <si>
    <t>пр-т Алексея Угарова, 2, рынок "Юбилейный"</t>
  </si>
  <si>
    <t>ИП Соболев А.Н.</t>
  </si>
  <si>
    <t>мкр. Королева, 3</t>
  </si>
  <si>
    <t>Соболев Александр Николаевич</t>
  </si>
  <si>
    <t>мкр. Солнечный, 5</t>
  </si>
  <si>
    <t>ИП Соловьева Л.Н.</t>
  </si>
  <si>
    <t>Соловьева Людмила Николаевна</t>
  </si>
  <si>
    <t>8-910-328-12-37</t>
  </si>
  <si>
    <t>ИП Соломахин Р.В.</t>
  </si>
  <si>
    <t>мкр. Королева, 32</t>
  </si>
  <si>
    <t>Соломахин Руслан Викторович</t>
  </si>
  <si>
    <t>44-13-94</t>
  </si>
  <si>
    <t>ИП Фомичев Юрий Александрович</t>
  </si>
  <si>
    <t>мкр. Лесной, 14</t>
  </si>
  <si>
    <t>Фомичев Юрий Александрович</t>
  </si>
  <si>
    <t>8 960-640-55-00</t>
  </si>
  <si>
    <t>ИП Шорстов В.Н.</t>
  </si>
  <si>
    <t>мкр. Ольминского, 10а</t>
  </si>
  <si>
    <t>Шорстов В.Н.</t>
  </si>
  <si>
    <t>8-920-553-31-33</t>
  </si>
  <si>
    <t>ИП Щуплов И.С.</t>
  </si>
  <si>
    <t>мкр. Приборостроитель, 31</t>
  </si>
  <si>
    <t>Щуплов Игорь Сергеевич</t>
  </si>
  <si>
    <t>47-44-07,8-903-884-78-96/ 8-903-886-79-90</t>
  </si>
  <si>
    <t>ИП Юзбашев Г.А.</t>
  </si>
  <si>
    <t>пр. Комсомольский, 33 (киоск)</t>
  </si>
  <si>
    <t>10 - 19 .</t>
  </si>
  <si>
    <t>Юзбашев Георгий Александрович</t>
  </si>
  <si>
    <t>25-58-87, 8-908-787-36-53</t>
  </si>
  <si>
    <t>ООО "Авантаж-Сервис"</t>
  </si>
  <si>
    <t>мкр. Лебединец, 1а</t>
  </si>
  <si>
    <t>8:30-17:30</t>
  </si>
  <si>
    <t>Бусловский Сергей Викторович</t>
  </si>
  <si>
    <t>24-62-27, 24-73-49,8-910-327-54-48</t>
  </si>
  <si>
    <t>ООО "Анчек Компани"</t>
  </si>
  <si>
    <t>ул. Студенческая, 28, оф.25</t>
  </si>
  <si>
    <t>б-р Дружбы 10</t>
  </si>
  <si>
    <t>зам. Антон Сергеевич</t>
  </si>
  <si>
    <t>903-887-75-55
951-143-38-99</t>
  </si>
  <si>
    <t>ООО "Концепт-С"</t>
  </si>
  <si>
    <t>мкр. Зеленый лог, 7</t>
  </si>
  <si>
    <t>Гнездюков Роман Ник.
Сафонов Ал. Ник.</t>
  </si>
  <si>
    <t>48-12-05
952-425-33-16,
8 951-138-44-25</t>
  </si>
  <si>
    <t>ООО "Комтрейд-Сервис"</t>
  </si>
  <si>
    <t>мкр. Ольминского, 7а</t>
  </si>
  <si>
    <t>Бакланов Леонид Александр</t>
  </si>
  <si>
    <t>42-18-68, 42-18-48,42-00-66</t>
  </si>
  <si>
    <t>ООО "Коралл"</t>
  </si>
  <si>
    <t>Гринев А. Л.</t>
  </si>
  <si>
    <t>33-68-46, 42-65-45, 48-15-48</t>
  </si>
  <si>
    <t>ООО "Ломбард "Ювелир"</t>
  </si>
  <si>
    <t>33-97-55, 44-13-94, 8-910-229-48-62(Юрий)</t>
  </si>
  <si>
    <t>ООО "Лот"</t>
  </si>
  <si>
    <t>мкр. Дубрава-3, 30</t>
  </si>
  <si>
    <t>Байдавлетова Елена Николаевна</t>
  </si>
  <si>
    <t>40-54-46
42-57-77 </t>
  </si>
  <si>
    <t>ООО "Проф-Сервис"</t>
  </si>
  <si>
    <t>ул. Коммунистическая, 6а</t>
  </si>
  <si>
    <t>919-287-08-27/ Ларионов Владимир Сергеевич</t>
  </si>
  <si>
    <t>44-54-65</t>
  </si>
  <si>
    <t>ООО "Эталон"</t>
  </si>
  <si>
    <t>ул. Пролетарская, 27</t>
  </si>
  <si>
    <t>Куценко Александр Ильич
951-133-32-30</t>
  </si>
  <si>
    <t>44-58-00</t>
  </si>
  <si>
    <t>29</t>
  </si>
  <si>
    <t>ООО “Осколторгтехника”</t>
  </si>
  <si>
    <t>ст. Котел, 10</t>
  </si>
  <si>
    <t>Чеботарев В.Н.</t>
  </si>
  <si>
    <t>24-23-88</t>
  </si>
  <si>
    <t>ООО “Тиви-сервис”</t>
  </si>
  <si>
    <t>мкр. Королева, 28а</t>
  </si>
  <si>
    <t>9 - 20 .</t>
  </si>
  <si>
    <t>Скобченко В.В.</t>
  </si>
  <si>
    <t>33-33-01</t>
  </si>
  <si>
    <t>ООО «АйТиСервис»</t>
  </si>
  <si>
    <t>пер. Мичурина, 15/1</t>
  </si>
  <si>
    <t>Захаров Василий Михайлович</t>
  </si>
  <si>
    <t>42-94-29</t>
  </si>
  <si>
    <t>ООО «Ева - Быттехника»</t>
  </si>
  <si>
    <t>мкр. Приборостроитель, 4</t>
  </si>
  <si>
    <t>Евсеев Владимир Афанасьевич
evagold31@yandex.ru</t>
  </si>
  <si>
    <t>32-25-82, 42-80-96</t>
  </si>
  <si>
    <t>мкр. Олимпийский, 52</t>
  </si>
  <si>
    <t>8-905-879-21-75 (Дмитрий Владимирович)</t>
  </si>
  <si>
    <t>ООО «Софтсервис»</t>
  </si>
  <si>
    <t>ПН-ПТ 9:00-19:00, СБ-ВС 10:00-19:00</t>
  </si>
  <si>
    <t>Орлов Денис Викторович -директор, orlov.d@soft-service.ru</t>
  </si>
  <si>
    <t>8-910-741-15-89, +7 (4725) 429-429</t>
  </si>
  <si>
    <t>ООО «Экран»</t>
  </si>
  <si>
    <t>Седойкина Нина Павловна </t>
  </si>
  <si>
    <t>32-86-16, 8-915-565-17-75</t>
  </si>
  <si>
    <t>Итого: 62</t>
  </si>
  <si>
    <t>165</t>
  </si>
  <si>
    <t>Изготовление и ремонт мебели.</t>
  </si>
  <si>
    <t>ООО "Гранд-стиль"</t>
  </si>
  <si>
    <t>ТЦ Арбат (цех в районе РЭП)</t>
  </si>
  <si>
    <t xml:space="preserve">
Ракитский Виктор Александрович</t>
  </si>
  <si>
    <t>8-910-228-91-11</t>
  </si>
  <si>
    <t>ООО “М-Лайн”</t>
  </si>
  <si>
    <t>ст. Котел, площадка Монтажная, проезд Ш-5 корпус 8</t>
  </si>
  <si>
    <t>Емельянов Евгений Владимирович  
8-910-328-92-43</t>
  </si>
  <si>
    <t>46-91-21</t>
  </si>
  <si>
    <t>22</t>
  </si>
  <si>
    <t>пр-т Губкина,5 (дом Быта)</t>
  </si>
  <si>
    <t>Емельянов Евгений Владимирович
mlinest@mail.ru</t>
  </si>
  <si>
    <t>47-17-77</t>
  </si>
  <si>
    <t>мкр. Солнечный, 36 ТЦ «Солнечный»</t>
  </si>
  <si>
    <t>11 - 18 .</t>
  </si>
  <si>
    <t>Емельянов Евгений Владимирович</t>
  </si>
  <si>
    <t>ООО "Фабрика Кухни "</t>
  </si>
  <si>
    <t>мкр. Северный, 7</t>
  </si>
  <si>
    <t>Кузинков Владимир Константинович</t>
  </si>
  <si>
    <t>46-04-04, 42-55-10(12)</t>
  </si>
  <si>
    <t>ООО "Фабрика Кухни "Бачио"</t>
  </si>
  <si>
    <t>мкр. Рождественский, д. 7, ТЦ Олимп</t>
  </si>
  <si>
    <t>8 (904) 095-12-11</t>
  </si>
  <si>
    <t>ИП Азимов С.Р.</t>
  </si>
  <si>
    <t>мкр. Буденного, 16
ТЦ Радуга</t>
  </si>
  <si>
    <t>Сергей Рашидович</t>
  </si>
  <si>
    <t>8-908-786-75-66</t>
  </si>
  <si>
    <t>ИП Бирюков Е.М.</t>
  </si>
  <si>
    <t>ул. Мира, 14</t>
  </si>
  <si>
    <t>Бирюков Евгений Михайлович</t>
  </si>
  <si>
    <t>8-950-718-48-69</t>
  </si>
  <si>
    <t>ИП Гончаров А.А.</t>
  </si>
  <si>
    <t>мкр. Ольминского, 12</t>
  </si>
  <si>
    <t>Гончаров Александр Александр-ч</t>
  </si>
  <si>
    <t>ИП Елецкий И.В.</t>
  </si>
  <si>
    <t>ул. Ватутина</t>
  </si>
  <si>
    <t>Елецкий И. В.</t>
  </si>
  <si>
    <t>22-65-73</t>
  </si>
  <si>
    <t>ИП Казак Ю.А.</t>
  </si>
  <si>
    <t>мкр. Дубрава-1, 54 ТЦ "СтройМаркет"</t>
  </si>
  <si>
    <t>Казак Юрий Алексеевич</t>
  </si>
  <si>
    <t>48-06-43</t>
  </si>
  <si>
    <t>ИП Калинина А.В.</t>
  </si>
  <si>
    <t>мкр. Лебединец, 35-11</t>
  </si>
  <si>
    <t>пр-т Алексея Угарова, 6</t>
  </si>
  <si>
    <t>11-17.</t>
  </si>
  <si>
    <t>Калинина Анжелика Васильевна</t>
  </si>
  <si>
    <t>8-920-207-69-69</t>
  </si>
  <si>
    <t>ИП Колядченкова М.В.</t>
  </si>
  <si>
    <t>Все для Вас</t>
  </si>
  <si>
    <t>Колядченкова Марина Викторовна</t>
  </si>
  <si>
    <t>42-92-18, 8-910-326-41-47</t>
  </si>
  <si>
    <t>ИП Колядченков Ю.Н.</t>
  </si>
  <si>
    <t>с. Незнамово, ул. Центральная, 24</t>
  </si>
  <si>
    <t>Колядченков Юрий Николаевич</t>
  </si>
  <si>
    <t>42-92-18,8-910-745-97-31</t>
  </si>
  <si>
    <t>ИП Кретов Е.А.</t>
  </si>
  <si>
    <t>мкр. Восточный,1-17</t>
  </si>
  <si>
    <t>мкр. Степной, 13</t>
  </si>
  <si>
    <t>Кретова Татьяна Андреевна (mebeleon08@yandex.ru)</t>
  </si>
  <si>
    <t>41-59-95,48-49-12, 8-910-368-09-12,48-09-12,8-919-435-49-12</t>
  </si>
  <si>
    <t>ИП Лесковец Л.В.</t>
  </si>
  <si>
    <t>Пр-т Молодежный, 12</t>
  </si>
  <si>
    <t>Лесковец Любовь Вениаминовна</t>
  </si>
  <si>
    <t>43-05-26д,8-903-885-44-81</t>
  </si>
  <si>
    <t>ИП Шаповаленко Я.М.</t>
  </si>
  <si>
    <t>мкр. Дубрава-1, д. 54</t>
  </si>
  <si>
    <t>Яна Михайловна</t>
  </si>
  <si>
    <t>910-361-13-19</t>
  </si>
  <si>
    <t>ИП Мирошников Г.Б.</t>
  </si>
  <si>
    <t>Мирошников Генадий Борисович</t>
  </si>
  <si>
    <t>42-06-96д,41-03-68</t>
  </si>
  <si>
    <t>Итого: 18</t>
  </si>
  <si>
    <t>85</t>
  </si>
  <si>
    <t> Химическая чистка и крашение, услуги прачечных</t>
  </si>
  <si>
    <t>ООО "АВА ГРУПП"</t>
  </si>
  <si>
    <t>пр-т Молодежный, 12</t>
  </si>
  <si>
    <t xml:space="preserve">пр-т Молодежный,12
</t>
  </si>
  <si>
    <t>Брязгун Татьяна Вячеславовна</t>
  </si>
  <si>
    <t xml:space="preserve">45-21-26/ 8 910-367-41-85
oskolclean@mail.ru
</t>
  </si>
  <si>
    <t>ООО "Фея"</t>
  </si>
  <si>
    <t>мкр. Лесной, 3, офис 304</t>
  </si>
  <si>
    <t>8-21.</t>
  </si>
  <si>
    <t>Егорова Ольга Даниловна</t>
  </si>
  <si>
    <t>8 906-567-83-78</t>
  </si>
  <si>
    <t>ИП Андриенко Дмитрий Викторович</t>
  </si>
  <si>
    <t>ул. Орджоникидзе, 55</t>
  </si>
  <si>
    <t> Андриенко Дмитрий Викторович</t>
  </si>
  <si>
    <t>8 906-604-68-01</t>
  </si>
  <si>
    <t>ООО "Вектор"</t>
  </si>
  <si>
    <t>ул. Прядченко, 117</t>
  </si>
  <si>
    <t>ул. Прядченко, 118</t>
  </si>
  <si>
    <t>Шаврин Сергей Владимирович</t>
  </si>
  <si>
    <t>8-919-430-33-19</t>
  </si>
  <si>
    <t>ИП Медведев Юрий Николаевич</t>
  </si>
  <si>
    <t>ул. Ленина, 56а</t>
  </si>
  <si>
    <t>Юлия clean_oskol@mail.ru</t>
  </si>
  <si>
    <t> 8 904-539-26-35</t>
  </si>
  <si>
    <t>ОАО «Таит»</t>
  </si>
  <si>
    <t>территория ОЭМК</t>
  </si>
  <si>
    <t>8-16:30.</t>
  </si>
  <si>
    <t>Голубятникова Лариса Александровна 
32-29-58</t>
  </si>
  <si>
    <t>37-43-00, 32-94-29ф, 37-22-78, 37-24-04, 37-50-25</t>
  </si>
  <si>
    <t>ИП Шемякин Игорь Михайлович</t>
  </si>
  <si>
    <t>ул 8. Марта (офис)</t>
  </si>
  <si>
    <t>Шемякин Игорь Михайлович</t>
  </si>
  <si>
    <t>910-327-55-66</t>
  </si>
  <si>
    <t>ИП Сикерин В.М.</t>
  </si>
  <si>
    <t>мкр. Космос, 2</t>
  </si>
  <si>
    <t>Сикерин Вячеслав Михайлович</t>
  </si>
  <si>
    <t>42-62-98</t>
  </si>
  <si>
    <t>ИП Коробов Никита Сергеевич</t>
  </si>
  <si>
    <t>мкр. Надежда, 5             ТЦ «Все для Вас», 1 этаж</t>
  </si>
  <si>
    <t>Никита Сергеевич</t>
  </si>
  <si>
    <t>48-07-88                                           8-910-368-07-88</t>
  </si>
  <si>
    <t>ИП Громоздина С.В.</t>
  </si>
  <si>
    <t>мкр. Надежда, 5
ТЦ "Все для Вас", 
2 эт.</t>
  </si>
  <si>
    <t>Громоздина Светлана Владимировна</t>
  </si>
  <si>
    <t>42-16-92/
905-679-97-11</t>
  </si>
  <si>
    <t>ИП Гнедин А.В.</t>
  </si>
  <si>
    <t>мкр. Степной  
14-66</t>
  </si>
  <si>
    <t>ул. Посадская, 20
цех Котел,10</t>
  </si>
  <si>
    <t>Гнедин Александр Витальевич </t>
  </si>
  <si>
    <t>41-00-11/910-741-00-11, 910-328-03-53</t>
  </si>
  <si>
    <t>Ремонт и строительство жилья и других построек. </t>
  </si>
  <si>
    <t>ЗАО "Окна ВИПЛАСТ"</t>
  </si>
  <si>
    <t>Прокудина Наталья Алексеевна</t>
  </si>
  <si>
    <t>32-76-62</t>
  </si>
  <si>
    <t>ЗАО "Парк"</t>
  </si>
  <si>
    <t>ул. Прядченко, 90</t>
  </si>
  <si>
    <t>Спицин Геннадий Николаевич  8-910-328-14-75, 8-910-367-05-34</t>
  </si>
  <si>
    <t>44-53-45, 42-70-08</t>
  </si>
  <si>
    <t>ООО "Фасадные оконные конструкции"</t>
  </si>
  <si>
    <t>ул. Прядченко, 112</t>
  </si>
  <si>
    <t>Каретников Сергей Васильевич</t>
  </si>
  <si>
    <t>47-10-75</t>
  </si>
  <si>
    <t>ООО "Алмаз"</t>
  </si>
  <si>
    <t>мкр. Степной,8а 2 этаж</t>
  </si>
  <si>
    <t>Кириченко Сергей Александрович</t>
  </si>
  <si>
    <t>48-88-81,8-919-435-19-95, рег.директор Оксана 8-904-084-22-23</t>
  </si>
  <si>
    <t>ООО "Варис"</t>
  </si>
  <si>
    <t>мкр. Конева,13</t>
  </si>
  <si>
    <t>Уклеин Виталий Иванович</t>
  </si>
  <si>
    <t>8-905-170-24-12</t>
  </si>
  <si>
    <t>ООО "Металдверсервис"</t>
  </si>
  <si>
    <t>мкр. Королева, 29 (вход со двора)</t>
  </si>
  <si>
    <t>Корчак Сергей Валерьевич</t>
  </si>
  <si>
    <t>43-97-39</t>
  </si>
  <si>
    <t>ООО "Окна Черноземья-Оскол"</t>
  </si>
  <si>
    <t>мкр. Горняк, 9</t>
  </si>
  <si>
    <t>Иванов Сергей Трофимович, 8 910 736 59 10</t>
  </si>
  <si>
    <t>44-25-70ф, 33-11-77</t>
  </si>
  <si>
    <t>Иванов Сергей Трофимович</t>
  </si>
  <si>
    <t>43-97-34, 43-97-24ф</t>
  </si>
  <si>
    <t>ООО "РИСАЛ"</t>
  </si>
  <si>
    <t>мкр. Олимпийский, 62 каб. № 471а</t>
  </si>
  <si>
    <t>Баркин Денис Евгеньевич</t>
  </si>
  <si>
    <t>43-94-92</t>
  </si>
  <si>
    <t>ООО "Самос"</t>
  </si>
  <si>
    <t>ул. Прядченко, 92</t>
  </si>
  <si>
    <t>Хан Александр Геннадьевич</t>
  </si>
  <si>
    <t>42-90-42, 8-910-736-21-94</t>
  </si>
  <si>
    <t>ООО "Строй-Сити"</t>
  </si>
  <si>
    <t>пр-т Комсомольский, 8а</t>
  </si>
  <si>
    <t>Родионова Светлана Александровна</t>
  </si>
  <si>
    <t>44-10-04, 44-11-09</t>
  </si>
  <si>
    <t>ИП Бурцев Е.Н.</t>
  </si>
  <si>
    <t>пр-т Комсомольский, 73</t>
  </si>
  <si>
    <t>Бурцев Е. Н.</t>
  </si>
  <si>
    <t>ИП Давыдов В.И.</t>
  </si>
  <si>
    <t>ул. Октябрьская, 17/14</t>
  </si>
  <si>
    <t>Давыдов В.И.</t>
  </si>
  <si>
    <t>ИП Козлов В.В.</t>
  </si>
  <si>
    <t>Козлов В.В.</t>
  </si>
  <si>
    <t>ИП Колыхалов С.А.</t>
  </si>
  <si>
    <t>ул. Ленина, 72</t>
  </si>
  <si>
    <t> Колыхалов Сергей Александрович</t>
  </si>
  <si>
    <t>8-920-557-27-82</t>
  </si>
  <si>
    <t>ИП Михайлова Е.И.</t>
  </si>
  <si>
    <t>ст. Котел-10</t>
  </si>
  <si>
    <t>Михайлова Е. И.</t>
  </si>
  <si>
    <t>ИП Ткачева А.Б.(ООО Самос М)</t>
  </si>
  <si>
    <t>Ткачева Анастасия Борисовна samos1@mail.ru</t>
  </si>
  <si>
    <t>40-62-62, 44-51-91</t>
  </si>
  <si>
    <t>ООО «Ярд»</t>
  </si>
  <si>
    <t>мкр. Солнечный, 3</t>
  </si>
  <si>
    <t>Ларионов Андрей Юрьевич</t>
  </si>
  <si>
    <t>48-29-24, 48-29-25, 8-910-321-46-23</t>
  </si>
  <si>
    <t>ООО Торговый Дом "Завод Декоративных Конструкций"</t>
  </si>
  <si>
    <t>Дугачева Елена Сергеевна</t>
  </si>
  <si>
    <t>42-90-90, 36-16-00, 36-11-00</t>
  </si>
  <si>
    <t>ООО «Золотые ворота»</t>
  </si>
  <si>
    <t>с. Архангельское, ул. Центральная, 6</t>
  </si>
  <si>
    <t>Жеребцов Владимир Алексеевич</t>
  </si>
  <si>
    <t>8-906-566-72-51</t>
  </si>
  <si>
    <t>ИП Быкова Оксана Сергеевна</t>
  </si>
  <si>
    <t>ул. Прядченко, 103</t>
  </si>
  <si>
    <t>Винников Виктор Петрович</t>
  </si>
  <si>
    <t xml:space="preserve">
22-67-22</t>
  </si>
  <si>
    <t>ИП Верейкин В.В.</t>
  </si>
  <si>
    <t>ул. Пролетарская 162</t>
  </si>
  <si>
    <t>Верейкин В.В.</t>
  </si>
  <si>
    <t>ИП Лихачева О.Г.</t>
  </si>
  <si>
    <t>мкр. Интернациональный, 14</t>
  </si>
  <si>
    <t>Лихачева Оксана Геннадьевна</t>
  </si>
  <si>
    <t>25-14-61, 22-44-40, 22-43-40</t>
  </si>
  <si>
    <t>ИП Дорош А.Е.</t>
  </si>
  <si>
    <t>пр-т Комсомольский, 73, рядом с Дукат-Снабом</t>
  </si>
  <si>
    <t>Дорош Андрей Евгеньевич</t>
  </si>
  <si>
    <t>42-58-00, 41-03-19</t>
  </si>
  <si>
    <t>Итого: 24</t>
  </si>
  <si>
    <t>65</t>
  </si>
  <si>
    <t> Техническое обслуживание  и ремонт автотранспортных средств, машин и оборудования</t>
  </si>
  <si>
    <t>ООО "Осколнефтеснаб"</t>
  </si>
  <si>
    <t>ул. Арх. Бутовой, 14 (рынок Юбилейный)</t>
  </si>
  <si>
    <t>23-38-73</t>
  </si>
  <si>
    <t>пр-т Губкина, 7</t>
  </si>
  <si>
    <t>мкр. Надежда, 11б</t>
  </si>
  <si>
    <t>пр-т А. Угарова, д. 16М</t>
  </si>
  <si>
    <t>ул. Ерошенко, д. 5/2</t>
  </si>
  <si>
    <t>ул. Матросова, 5</t>
  </si>
  <si>
    <t>ООО "Стекло"</t>
  </si>
  <si>
    <t>мкр. Ольминского, 17 </t>
  </si>
  <si>
    <t>мкр. Ольминского, 17 ТРЦ "БОШЕ"</t>
  </si>
  <si>
    <t>8 (915) 568-85-11 администратор,                       8-915-568-85-11 Денис Владимирович</t>
  </si>
  <si>
    <t>ИП Макарова Наталья Алексеевна</t>
  </si>
  <si>
    <t>90 в собственности</t>
  </si>
  <si>
    <t>8-18,                     вск. 8-14</t>
  </si>
  <si>
    <t>Макарова Наталья Алексеевна   </t>
  </si>
  <si>
    <t>8-915-563-03-01 Василий Васильевич муж</t>
  </si>
  <si>
    <t>ул. Прядченко, 150 </t>
  </si>
  <si>
    <t>110 в собственности</t>
  </si>
  <si>
    <t>ЗАО «Автодом-Оскол»</t>
  </si>
  <si>
    <t>пр-т Алексея Угарова, 18ж</t>
  </si>
  <si>
    <t>Чуркин Сергей Николаевич 41-03-30</t>
  </si>
  <si>
    <t>43-59-08 гл.бух. Оксана Васильевна, 48-40-48,48-49-48</t>
  </si>
  <si>
    <t>ЗАО «БОШЕ»</t>
  </si>
  <si>
    <t>мкр. Ольминского, 17 ТЦ "БОШЕ"</t>
  </si>
  <si>
    <t>Воронков Сергей Иванович</t>
  </si>
  <si>
    <t>40-94-29 юр.отдел</t>
  </si>
  <si>
    <t>ЗАО "Белое"</t>
  </si>
  <si>
    <t>мкр. Парковый, 77</t>
  </si>
  <si>
    <t>Брониславский Александр Юрьевич</t>
  </si>
  <si>
    <t>44-09-87, 44-11-29</t>
  </si>
  <si>
    <t>ЗАО "Начало"</t>
  </si>
  <si>
    <t>с. Каплино, ул. Кольцевая, район поста ГАИ</t>
  </si>
  <si>
    <t>Рассохин Николай Петрович</t>
  </si>
  <si>
    <t>24-33-31, 24-45-20</t>
  </si>
  <si>
    <t>ЗАО «СОАТЭ»</t>
  </si>
  <si>
    <t>ул. Ватутина, 54</t>
  </si>
  <si>
    <t>Мамонов А.А.</t>
  </si>
  <si>
    <t>22-86-99, 22-96-43- приемная, 22-97-04</t>
  </si>
  <si>
    <t>ЗАО «СОФИС»</t>
  </si>
  <si>
    <t>ул. Ерошенко 8,  ул. Свердлова (путепровод)</t>
  </si>
  <si>
    <t>0,86га; 0,46га</t>
  </si>
  <si>
    <t>Павленко Николай Ефставьевич</t>
  </si>
  <si>
    <t>33-18-55, 31-32-24</t>
  </si>
  <si>
    <t>ИП Локтев Руслан Валерьевич</t>
  </si>
  <si>
    <t>ул. Ерошенко, 5/2</t>
  </si>
  <si>
    <t>Локтев Руслан Валерьевич</t>
  </si>
  <si>
    <t>8-960-625-85-87</t>
  </si>
  <si>
    <t>ИП Абышкин В.Н.</t>
  </si>
  <si>
    <t>ул. Ерошенко,5
ул. Чапаева, 43</t>
  </si>
  <si>
    <t>Валенрий Николаевич</t>
  </si>
  <si>
    <t xml:space="preserve">
9040800172
910-327-96-31</t>
  </si>
  <si>
    <t>ИП Холтобина Ольга Викторовна</t>
  </si>
  <si>
    <t>мкр. Северный, 8а</t>
  </si>
  <si>
    <t>8-910-220-79-99</t>
  </si>
  <si>
    <t>ООО "Авентин -
Сервис +"</t>
  </si>
  <si>
    <t>пр-т Алексея Угарова, 9, корп. 3</t>
  </si>
  <si>
    <t>Щипцов Роман Юрьевич</t>
  </si>
  <si>
    <t>378-013</t>
  </si>
  <si>
    <t>ОАО «Агропромснаб»</t>
  </si>
  <si>
    <t>ул. Мичурина, 1</t>
  </si>
  <si>
    <t>Добринский Юрий Васильевич/ Василий Юрьевич</t>
  </si>
  <si>
    <t>42-07-37 32-25-40, 32-26-41</t>
  </si>
  <si>
    <t>ОАО «СПАТП-1»</t>
  </si>
  <si>
    <t>ул. Ленина, 92</t>
  </si>
  <si>
    <t>Юрченко Николай Кузьмич</t>
  </si>
  <si>
    <t>22-42-01, 22-48-52</t>
  </si>
  <si>
    <t>ООО "Авточас"</t>
  </si>
  <si>
    <t>ул. Мира, 2а, корпус 1</t>
  </si>
  <si>
    <t>Чесноков Олег Александрович</t>
  </si>
  <si>
    <t>Александр 8 980-391-07-74</t>
  </si>
  <si>
    <t>ООО «Автобыт»</t>
  </si>
  <si>
    <t>мкр. Рудничный, разворотная площадка</t>
  </si>
  <si>
    <t>Мацнева Елена Александровна</t>
  </si>
  <si>
    <t>ул. Мира, 6а</t>
  </si>
  <si>
    <t>22-44-60</t>
  </si>
  <si>
    <t>ООО "Авто Оскол"</t>
  </si>
  <si>
    <t>ул. Рождественская, 13</t>
  </si>
  <si>
    <t>Слесарева Елена Александровна</t>
  </si>
  <si>
    <t>919-435-11-06</t>
  </si>
  <si>
    <t>ООО "Автоэкспресс"</t>
  </si>
  <si>
    <t>пр-т Алексея Угарова,38</t>
  </si>
  <si>
    <t>Сорокина Л.Н.</t>
  </si>
  <si>
    <t>37-81-07</t>
  </si>
  <si>
    <t>ООО "Автокомфорт"</t>
  </si>
  <si>
    <t>ул. Кольцевая,3</t>
  </si>
  <si>
    <t>ООО «Автотест»</t>
  </si>
  <si>
    <t>мкр. Северный, 45</t>
  </si>
  <si>
    <t>48-96-93</t>
  </si>
  <si>
    <t>р-н Трамвайное депо</t>
  </si>
  <si>
    <t>Пустоселов Н.Г.</t>
  </si>
  <si>
    <t>ООО "Автекс"</t>
  </si>
  <si>
    <t>р-н Мемориала</t>
  </si>
  <si>
    <t>Самар В. В.</t>
  </si>
  <si>
    <t>24-75-86</t>
  </si>
  <si>
    <t>ООО "Автоцентр "Северный"</t>
  </si>
  <si>
    <t>Светлана Ивановна</t>
  </si>
  <si>
    <t>48-96-92</t>
  </si>
  <si>
    <t>ООО "Бизнес Лига"</t>
  </si>
  <si>
    <t>пр. Алексея Угарова, 22</t>
  </si>
  <si>
    <t>Козюминский Анатолий Иванович 8 910-360-18-08</t>
  </si>
  <si>
    <r>
      <rPr>
        <sz val="10"/>
        <rFont val="Times New Roman"/>
      </rPr>
      <t>46-09-91,  46-07-81, 46-00-22/</t>
    </r>
    <r>
      <rPr>
        <b/>
        <sz val="10"/>
        <rFont val="Times New Roman"/>
      </rPr>
      <t>46-77-77
 773322@list.ru</t>
    </r>
  </si>
  <si>
    <t>ООО "Белград и К"</t>
  </si>
  <si>
    <t>пр-т Комсомольский, 73р</t>
  </si>
  <si>
    <t>Божунович О.В.</t>
  </si>
  <si>
    <t>24-37-38</t>
  </si>
  <si>
    <t>ООО "Белмет Запад"</t>
  </si>
  <si>
    <t>ООО "Верона Моторс""</t>
  </si>
  <si>
    <t>пр. Алексея Угарова, 18г</t>
  </si>
  <si>
    <t>Каримов Евгений Викторович</t>
  </si>
  <si>
    <t>42-86-10,  42-83-21,  42-83-14</t>
  </si>
  <si>
    <t>ООО «Викинг»</t>
  </si>
  <si>
    <t>ГСК «Ямской»</t>
  </si>
  <si>
    <t>Шамкаев Петр Юнусович 8-909-208-52-99</t>
  </si>
  <si>
    <t>24-01-43</t>
  </si>
  <si>
    <t>ООО «Водолей»</t>
  </si>
  <si>
    <t>ул. Архитектора Бутовой, 1</t>
  </si>
  <si>
    <t>Мирошникова З.Н.</t>
  </si>
  <si>
    <t>ООО "Дельта-Норд"</t>
  </si>
  <si>
    <t>пр-т Алексея Угарова, 18а</t>
  </si>
  <si>
    <t>Вагнер Александр Владимирович</t>
  </si>
  <si>
    <t>32-42-69</t>
  </si>
  <si>
    <t>ООО "Евромойка" ,
ООО "РусМет"</t>
  </si>
  <si>
    <t>мкр. Дубрава - 1, 25</t>
  </si>
  <si>
    <t>Волошин Виктор Владимирович</t>
  </si>
  <si>
    <t>8-980-328-00-16</t>
  </si>
  <si>
    <t>ООО «Магнето»</t>
  </si>
  <si>
    <t>Северная промкомзона, район авторынка</t>
  </si>
  <si>
    <t>Андрусов Виктор Анатольевич</t>
  </si>
  <si>
    <t>42-93-70, 42-94-01маг., 42-93-00</t>
  </si>
  <si>
    <t>ООО «Носонов и К»</t>
  </si>
  <si>
    <t>Носонов Василий Викторович</t>
  </si>
  <si>
    <t>24-33-14, 48-00-42</t>
  </si>
  <si>
    <t>ООО "Оскол-БСК-1"</t>
  </si>
  <si>
    <t>площадка ремзавода</t>
  </si>
  <si>
    <t>Корчагин А. В.</t>
  </si>
  <si>
    <t>26-19-62</t>
  </si>
  <si>
    <t>ООО «Пит-Стоп»</t>
  </si>
  <si>
    <t>Боев Олег Владимирович</t>
  </si>
  <si>
    <t>8-910-327-37-70, 48-49-78,8-919-435-49-78</t>
  </si>
  <si>
    <t>ООО "Региональная газовая компания"</t>
  </si>
  <si>
    <t>мкр. Королева, 5б</t>
  </si>
  <si>
    <t>Паук Андрей Владимирович</t>
  </si>
  <si>
    <t>46-10-87</t>
  </si>
  <si>
    <t>ООО "Ринг Авто Оскол"</t>
  </si>
  <si>
    <t>пр-т Угарова, 22</t>
  </si>
  <si>
    <t>пр-т Угарова, 18Е</t>
  </si>
  <si>
    <t>Козюминский Анатолий Иванович</t>
  </si>
  <si>
    <t>46-27-27</t>
  </si>
  <si>
    <t>ООО "Реноме АвтоТехЦентр"</t>
  </si>
  <si>
    <t>пр-т Угарова, 18Г</t>
  </si>
  <si>
    <t>ООО «Рынок Сервис плюс»</t>
  </si>
  <si>
    <t>ул.Свердлова,4, р-к "Восточный" (рядом с Гуменской церковью)</t>
  </si>
  <si>
    <t>Плутахина Валентина Ивановна</t>
  </si>
  <si>
    <t>25-30-25</t>
  </si>
  <si>
    <t>ООО «Севам»</t>
  </si>
  <si>
    <t>ул. Прядченко, 140а</t>
  </si>
  <si>
    <t>Мушанков Сергей Васильевич</t>
  </si>
  <si>
    <t>33-76-71, 42-63-03</t>
  </si>
  <si>
    <t>ООО "Сигнал Сервис"</t>
  </si>
  <si>
    <t>ул. Пролетарская, 53</t>
  </si>
  <si>
    <t>Чирков Владимир Павлович</t>
  </si>
  <si>
    <t>22-56-91</t>
  </si>
  <si>
    <t>ООО "Союз"</t>
  </si>
  <si>
    <t>с. Незнамово, пр-кт Угарова, 104</t>
  </si>
  <si>
    <t>Сафонников Сергей Владимирович</t>
  </si>
  <si>
    <t>910-736-03-50,
42-29-99</t>
  </si>
  <si>
    <t>ООО «Старооскольский автоцентр «КАМАЗ»</t>
  </si>
  <si>
    <t>Котел</t>
  </si>
  <si>
    <t>Горбушин Валерий Львович</t>
  </si>
  <si>
    <t>32-72-76, 36-11-96</t>
  </si>
  <si>
    <t>ООО «Стройтех»</t>
  </si>
  <si>
    <t>Леденев Иван Николаевич</t>
  </si>
  <si>
    <t>48-96-93 48-96-94</t>
  </si>
  <si>
    <t>ООО "Стройтех -1"</t>
  </si>
  <si>
    <t>ул. Советская, 11м</t>
  </si>
  <si>
    <t>7-23:00</t>
  </si>
  <si>
    <t>Виктор Александрович</t>
  </si>
  <si>
    <t>22-67-89 приемная, 89102262003</t>
  </si>
  <si>
    <t>ООО "Пит Стоп"</t>
  </si>
  <si>
    <t>Молодёжный проспект, 12в</t>
  </si>
  <si>
    <t>Олег Владимирович</t>
  </si>
  <si>
    <t>8 (919) 435-49-78</t>
  </si>
  <si>
    <t>ООО "СервисКар"</t>
  </si>
  <si>
    <t>ул. 1-й Конной Армии, 45</t>
  </si>
  <si>
    <t>46-07-07, </t>
  </si>
  <si>
    <t>ООО ТД "Славянки"</t>
  </si>
  <si>
    <t>пр-т Алексея Угарова, 6 прилегающая территория к ТЦ "Славянка"</t>
  </si>
  <si>
    <t>Лимарь Александр Сергеевич</t>
  </si>
  <si>
    <t>32-52-19 32-50-95</t>
  </si>
  <si>
    <t>ООО "Континент"</t>
  </si>
  <si>
    <t>пр-т Алексея Угарова,18М</t>
  </si>
  <si>
    <t>Товстуха Олег Евгеньевич</t>
  </si>
  <si>
    <t>47-41-04,47-31-81</t>
  </si>
  <si>
    <t>ИП Стеблицев Сергей Васильевич</t>
  </si>
  <si>
    <t>ул. Демократическая, 18а</t>
  </si>
  <si>
    <t>8 960-623-02-05</t>
  </si>
  <si>
    <t>ИП Андросов Г.П.</t>
  </si>
  <si>
    <t>ул. Ватутина, 226</t>
  </si>
  <si>
    <t>24-91-77</t>
  </si>
  <si>
    <t>ООО «Феникс-1»</t>
  </si>
  <si>
    <t>ул. Хмелева, д.20</t>
  </si>
  <si>
    <t>Панов М.Е.</t>
  </si>
  <si>
    <t>ООО «Юг-сервис»</t>
  </si>
  <si>
    <t>с. Городище, ул. 8 марта, 6</t>
  </si>
  <si>
    <t>Громов Александр Александрович</t>
  </si>
  <si>
    <t>8-909-202-22-53</t>
  </si>
  <si>
    <t>Всероссийское общество автомобилистов</t>
  </si>
  <si>
    <t>мкр. «Рудничный»</t>
  </si>
  <si>
    <t> 1,21 га</t>
  </si>
  <si>
    <t>Мальцев Евгений Васильевич (представ. в Ст. Осколе — Яковенко Игорь Николаевич 8-910-367-06-50</t>
  </si>
  <si>
    <t>24-62-19 24-72-22</t>
  </si>
  <si>
    <t>ул. Советская, 11</t>
  </si>
  <si>
    <t>0,53 га</t>
  </si>
  <si>
    <t>Мальцев Евгений Васильевич</t>
  </si>
  <si>
    <t>44-58-15</t>
  </si>
  <si>
    <t>ИП Акинин В.П.</t>
  </si>
  <si>
    <t>ул. Мичурина, 15</t>
  </si>
  <si>
    <t>Акинин Владимир Петрович</t>
  </si>
  <si>
    <t>33-86-37,  32-10-92</t>
  </si>
  <si>
    <t>ИП Белоусов А.А.</t>
  </si>
  <si>
    <t>ул. Ленина, 97б</t>
  </si>
  <si>
    <t>Белоусов А.А.</t>
  </si>
  <si>
    <t>904-089-01-01</t>
  </si>
  <si>
    <t>ИП Боров Б.Б.</t>
  </si>
  <si>
    <t>ул. Прядченко, 150/1</t>
  </si>
  <si>
    <t xml:space="preserve">Борис сдает в аренду
Арифов Дм. Алескандр 8-908-784-79-97
</t>
  </si>
  <si>
    <t>8-908-784-79-97</t>
  </si>
  <si>
    <t>ИП Бидзян Джемма Робертовна</t>
  </si>
  <si>
    <t>улица 1-й Конной Армии, 71</t>
  </si>
  <si>
    <t>8-22.</t>
  </si>
  <si>
    <t>Бидзян Джемма Робертовна</t>
  </si>
  <si>
    <t>8 (919) 283-74-08</t>
  </si>
  <si>
    <t>ИП Булгаков В.В.</t>
  </si>
  <si>
    <t>пр-т Сталеваров, 14а</t>
  </si>
  <si>
    <t>Булгаков Виктор Вячеславович</t>
  </si>
  <si>
    <t>48-00-94,  8-910-328-84-01</t>
  </si>
  <si>
    <t>ИП Борисенко А.А.</t>
  </si>
  <si>
    <t>пр. Комсомольский, 73</t>
  </si>
  <si>
    <t>Борисенко А.А.</t>
  </si>
  <si>
    <t>24-52-17</t>
  </si>
  <si>
    <r>
      <rPr>
        <sz val="10"/>
        <rFont val="Times New Roman"/>
      </rPr>
      <t xml:space="preserve">ИП Воротынцев А.В.-собст.
</t>
    </r>
    <r>
      <rPr>
        <b/>
        <sz val="10"/>
        <rFont val="Times New Roman"/>
      </rPr>
      <t>ИП Ансимов М.А.</t>
    </r>
  </si>
  <si>
    <t>ул. Мира, 2б</t>
  </si>
  <si>
    <r>
      <rPr>
        <sz val="10"/>
        <rFont val="Times New Roman"/>
      </rPr>
      <t xml:space="preserve">Воротынцев Александр Васильевич
</t>
    </r>
    <r>
      <rPr>
        <b/>
        <sz val="10"/>
        <rFont val="Times New Roman"/>
      </rPr>
      <t>Михаил Антальевич</t>
    </r>
  </si>
  <si>
    <r>
      <rPr>
        <sz val="10"/>
        <rFont val="Times New Roman"/>
      </rPr>
      <t xml:space="preserve">44-54-72, 8-961-171-86-60
</t>
    </r>
    <r>
      <rPr>
        <b/>
        <sz val="10"/>
        <rFont val="Times New Roman"/>
      </rPr>
      <t>920-575-14-10</t>
    </r>
  </si>
  <si>
    <t>ИП Вавилов Ю.В.</t>
  </si>
  <si>
    <t>с. Каплино, ул. Генерала Бежко, 3</t>
  </si>
  <si>
    <t>Вавилов Юрий Владимирович</t>
  </si>
  <si>
    <t>22-33-11</t>
  </si>
  <si>
    <t>ИП Григоревская Н.П.</t>
  </si>
  <si>
    <t>3-й переулок Московский, 2</t>
  </si>
  <si>
    <t>Григоревская Нина Петровна</t>
  </si>
  <si>
    <t>43-43-93</t>
  </si>
  <si>
    <t>ИП Горбачев Ю.В.</t>
  </si>
  <si>
    <t>пр-т Алексея Угарова, 24</t>
  </si>
  <si>
    <t>Горбачев Юрий</t>
  </si>
  <si>
    <t>910-741-15-60</t>
  </si>
  <si>
    <t>ИП Гончаров И.И.</t>
  </si>
  <si>
    <t>ул. Мебельная, 20а</t>
  </si>
  <si>
    <t>Гончаров Руслан Иванович</t>
  </si>
  <si>
    <t>8-904-539-03-02</t>
  </si>
  <si>
    <t>ИП Грибунцов М.Ю.</t>
  </si>
  <si>
    <t>пр-т Алексея Угарова, 15/1</t>
  </si>
  <si>
    <t>Грибунцов Максим Юрьевич</t>
  </si>
  <si>
    <t>8-910-323-67-34</t>
  </si>
  <si>
    <t>ИП Гружевский А.В.</t>
  </si>
  <si>
    <t>пр-т Алексея Угарова, 16а</t>
  </si>
  <si>
    <t>Александр Владимирович</t>
  </si>
  <si>
    <t>8 904-085-39-99</t>
  </si>
  <si>
    <t>ИП Деев Александр Владимирович</t>
  </si>
  <si>
    <t>ул. Мира, 3/2</t>
  </si>
  <si>
    <t>10.20.</t>
  </si>
  <si>
    <t>Деев Александр Владимирович</t>
  </si>
  <si>
    <t>8 915-572-79-97</t>
  </si>
  <si>
    <t>ИП Денисенко Р.А.</t>
  </si>
  <si>
    <t>ул. 1й Конной Армии, 45</t>
  </si>
  <si>
    <t>Руслана Анатольевна</t>
  </si>
  <si>
    <t>22-84-15</t>
  </si>
  <si>
    <t>ИП Журавлев С.В.</t>
  </si>
  <si>
    <t>Журовлев Сергей Викторович 8-908-787-41-70</t>
  </si>
  <si>
    <t>22-42-21, 8-905-674-42-42</t>
  </si>
  <si>
    <t>ИП Земзюлин А.В.</t>
  </si>
  <si>
    <t>ГСК "Уют"</t>
  </si>
  <si>
    <t xml:space="preserve">Земзюлин Алексей Викторович 505den101@mail.ru
</t>
  </si>
  <si>
    <t>42-06-28. 8-910-365-26-26                               8-909-207-01-93 бух-р Людмила</t>
  </si>
  <si>
    <t>ИП Замараев П.В.</t>
  </si>
  <si>
    <t>Южная объездная дорога, 7 </t>
  </si>
  <si>
    <t>Замараев Павел Вячеславович</t>
  </si>
  <si>
    <t>44-15-51</t>
  </si>
  <si>
    <t>ИП Ильясов С.А.</t>
  </si>
  <si>
    <t>пр-т Алексея Угарова, оптовый овощной рынок</t>
  </si>
  <si>
    <t>Ильясов Салимсолтан Алимсолтанович</t>
  </si>
  <si>
    <t>8-915-524-88-77</t>
  </si>
  <si>
    <t>ИП Ильясов А.А.</t>
  </si>
  <si>
    <t>ул. Лермонтова, 4а</t>
  </si>
  <si>
    <t>8-951-130-34-32</t>
  </si>
  <si>
    <t>ИП Каморников А.А.</t>
  </si>
  <si>
    <t>ул. А. Бутовой ,1</t>
  </si>
  <si>
    <t>Каморников Алексей Александрович</t>
  </si>
  <si>
    <t>8-915-563-85-12</t>
  </si>
  <si>
    <t>ИП Косых К.В.</t>
  </si>
  <si>
    <t>ул. Пролетарская, 39</t>
  </si>
  <si>
    <t>Косых К. В.</t>
  </si>
  <si>
    <t>25-87-61</t>
  </si>
  <si>
    <t>ИП Кровниченко И.П.</t>
  </si>
  <si>
    <t>мкр. Студенческий, АЗС</t>
  </si>
  <si>
    <t>Кровниченко И. П.</t>
  </si>
  <si>
    <t>42-09-31</t>
  </si>
  <si>
    <t>ИП Кожухов Г.Н.</t>
  </si>
  <si>
    <t>ул. Архитектора Бутовой, 19</t>
  </si>
  <si>
    <t>Кожухов Геннадий Николаевич</t>
  </si>
  <si>
    <t>8-905-673-18-64,31-37-82, 40-92-12,42-84-27</t>
  </si>
  <si>
    <t>ИП Колесников Р.С.</t>
  </si>
  <si>
    <t>проезд Сталеваров, 29</t>
  </si>
  <si>
    <t>Роман Сергеевич</t>
  </si>
  <si>
    <t>8-910-220-45-40</t>
  </si>
  <si>
    <t>ИП Корж И.С.</t>
  </si>
  <si>
    <t>ул. Ватутина, 182</t>
  </si>
  <si>
    <t>Корж Иван Сергеевич</t>
  </si>
  <si>
    <t>920-570-39-68 /980-326-54-23</t>
  </si>
  <si>
    <t>ИП Коршиков В.П.</t>
  </si>
  <si>
    <t>ГСК "Автолюбитель"</t>
  </si>
  <si>
    <t>Коршиков Владимир Петрович</t>
  </si>
  <si>
    <t>22-94-26</t>
  </si>
  <si>
    <t>ИП Коваленко В.М.</t>
  </si>
  <si>
    <t>1й Рождественский пер. 21/2</t>
  </si>
  <si>
    <t>Коваленко Виталий Михайлович</t>
  </si>
  <si>
    <t>47-30-72, 8-919-286-76-86</t>
  </si>
  <si>
    <t>ИП Коваленко М.В.</t>
  </si>
  <si>
    <t>ул. Советская, 13а</t>
  </si>
  <si>
    <t>8-24.</t>
  </si>
  <si>
    <t>Коваленко Михаил Васильевич
8-910-741-17-69, soleks-31@yandex.ru</t>
  </si>
  <si>
    <r>
      <rPr>
        <sz val="10"/>
        <rFont val="Times New Roman"/>
      </rPr>
      <t xml:space="preserve">44-29-94, 46-98-75, </t>
    </r>
    <r>
      <rPr>
        <u/>
        <sz val="10"/>
        <rFont val="Times New Roman"/>
      </rPr>
      <t>37-81-05(06), 22-05-98</t>
    </r>
  </si>
  <si>
    <t>ул. Токарева, 12</t>
  </si>
  <si>
    <t>Коваленко Михаил Васильевич</t>
  </si>
  <si>
    <t>24-07-60, 33-33-50, 24-51-87</t>
  </si>
  <si>
    <t>ИП Лардыгин Виктор Александрович</t>
  </si>
  <si>
    <t>ул. Советская, 11 ж</t>
  </si>
  <si>
    <t>8 910-226-20-03</t>
  </si>
  <si>
    <t>ИП Лагутин Антон Олегович</t>
  </si>
  <si>
    <t>ул. Мирная, 22</t>
  </si>
  <si>
    <t>Артем</t>
  </si>
  <si>
    <t>8 930-090-11-13</t>
  </si>
  <si>
    <t>ИП Лебедева Т.Н.</t>
  </si>
  <si>
    <t>ул. Летная,3а</t>
  </si>
  <si>
    <t>Анна Васильевна</t>
  </si>
  <si>
    <t xml:space="preserve">
48-08-22</t>
  </si>
  <si>
    <t>ИП Манжосов В.В.</t>
  </si>
  <si>
    <t>ГСК «Ямская»</t>
  </si>
  <si>
    <t>Манжосов В.В.</t>
  </si>
  <si>
    <t>ИП Мануилов Артем Владимирович</t>
  </si>
  <si>
    <t>проспект Алексея Угарова, 24</t>
  </si>
  <si>
    <t>Мануилов Артем Владимирович</t>
  </si>
  <si>
    <t>89103289078</t>
  </si>
  <si>
    <t>ИП Макаров В.В.</t>
  </si>
  <si>
    <t>Макаров В. В.</t>
  </si>
  <si>
    <t>32-14-20</t>
  </si>
  <si>
    <t>ИП Мелихов А.А.</t>
  </si>
  <si>
    <t>мкр. Парковый, 23а</t>
  </si>
  <si>
    <t>Александр Александрович</t>
  </si>
  <si>
    <t>951-138-55-59</t>
  </si>
  <si>
    <t>ИП Михайлов А.В.</t>
  </si>
  <si>
    <t>южная объездная дорога, строение № 6</t>
  </si>
  <si>
    <t>Михайлов Александр Вячеславович</t>
  </si>
  <si>
    <t>33-14-44.</t>
  </si>
  <si>
    <t>ИП Попова Е.С.</t>
  </si>
  <si>
    <t>с. Федосеевка, пер. 4й Свободный</t>
  </si>
  <si>
    <t>Екатерина Сергеевна</t>
  </si>
  <si>
    <t>ИП Михайлюк С.В.</t>
  </si>
  <si>
    <t>с. Федосеевка, пер. 1й Свободный, стр. 1</t>
  </si>
  <si>
    <t>920-562-30-79</t>
  </si>
  <si>
    <t>ИП Малый М.А.</t>
  </si>
  <si>
    <t>ул. 1-й Конной Армии, 46 (напротив канатной фабрики)</t>
  </si>
  <si>
    <t>Малый Максим Александрович</t>
  </si>
  <si>
    <t>8-909-202-99-66</t>
  </si>
  <si>
    <t>ИП Морозов А.Г.</t>
  </si>
  <si>
    <t>ул. Мебельная, 24а</t>
  </si>
  <si>
    <t>Морозов Александр Григорьевич  905-04-04-190 (сын Игорь )</t>
  </si>
  <si>
    <t>41-30-00, 8-920-557-77-72</t>
  </si>
  <si>
    <t>ИП Насонов В.В</t>
  </si>
  <si>
    <t>пр-т Комсомольский, 73/2</t>
  </si>
  <si>
    <t>Нсонов Василий Викторович</t>
  </si>
  <si>
    <t>24-33-14/910-736-06-28</t>
  </si>
  <si>
    <t>ИП Нетусов А.В.</t>
  </si>
  <si>
    <t>ул. Ватутина, 205а</t>
  </si>
  <si>
    <t>Нетусова  Андрей Валентинович 8-920-565-49-00, 8-951-154-47-07</t>
  </si>
  <si>
    <t>24-53-49ф, 8-920-208-55-09</t>
  </si>
  <si>
    <t>ИП Нестерова В.Н.</t>
  </si>
  <si>
    <t>ул. Ерошенко, 14</t>
  </si>
  <si>
    <t>Нестерова Вера Николаевна</t>
  </si>
  <si>
    <t>8-910-745-75-90</t>
  </si>
  <si>
    <t>ИП Неляпина Н.Ю.</t>
  </si>
  <si>
    <t>с. Песчанка, ул. Логовая, 1</t>
  </si>
  <si>
    <t>Неляпина Надежда Юрьевна</t>
  </si>
  <si>
    <t>8-903-886-49-13</t>
  </si>
  <si>
    <t>ИП Никифоров Н.В.</t>
  </si>
  <si>
    <t>ГСК Ямской, ряд 29,гараж 1135</t>
  </si>
  <si>
    <t>Никифоров  Николай Владимирович</t>
  </si>
  <si>
    <t>904-537-19-56</t>
  </si>
  <si>
    <t>ИП Николайчук В.С.</t>
  </si>
  <si>
    <t>мкр. Дубрава-2, ул. Ублинская, 32</t>
  </si>
  <si>
    <t>Николайчук Валерий Степанович</t>
  </si>
  <si>
    <t>8-919-284-35-30, 43-42-42</t>
  </si>
  <si>
    <t>ИП Орленко И.В.</t>
  </si>
  <si>
    <t>ул. Ватутина, 150</t>
  </si>
  <si>
    <t>Орленко Игорь Викторович</t>
  </si>
  <si>
    <t>8-910-364-81-66</t>
  </si>
  <si>
    <t>ИП Оськин А.А.</t>
  </si>
  <si>
    <t>ул. Мира, 2а, бокс 4</t>
  </si>
  <si>
    <t>Оськин Алексей Анатольевич</t>
  </si>
  <si>
    <t>8-920-563-24-32</t>
  </si>
  <si>
    <t>ИП Пашков В.А.</t>
  </si>
  <si>
    <t>мкр. Дубрава, ул. Сталеваров, 3</t>
  </si>
  <si>
    <t>Пашков Владимир Алексеевич</t>
  </si>
  <si>
    <t>8-919-433-09-48, 43-51-14</t>
  </si>
  <si>
    <t>ИП Пыханова Е.Н.</t>
  </si>
  <si>
    <t>ул. Крутикова, 7</t>
  </si>
  <si>
    <t>Пыханова Елена Николаевна</t>
  </si>
  <si>
    <t>32-72-57</t>
  </si>
  <si>
    <t>пр-т Алексея Угарова, 5</t>
  </si>
  <si>
    <t>32-72-56</t>
  </si>
  <si>
    <t>ИП Радченко В.Н.</t>
  </si>
  <si>
    <t>ул. Ерошенко, 5а (р-н пожарного депо)</t>
  </si>
  <si>
    <t>Радченко Виктор  Николаевич</t>
  </si>
  <si>
    <r>
      <rPr>
        <sz val="10"/>
        <rFont val="Times New Roman"/>
      </rPr>
      <t xml:space="preserve">33-84-33, 44-10-70, </t>
    </r>
    <r>
      <rPr>
        <u/>
        <sz val="10"/>
        <rFont val="Times New Roman"/>
      </rPr>
      <t>42-68-81</t>
    </r>
    <r>
      <rPr>
        <sz val="10"/>
        <rFont val="Times New Roman"/>
      </rPr>
      <t>/91 Ольга Павл.</t>
    </r>
  </si>
  <si>
    <t xml:space="preserve">Радченко Виктор  Николаевич
</t>
  </si>
  <si>
    <t>46-30-39, 8-910-737-85-55</t>
  </si>
  <si>
    <t>мкр. Буденного, 18а</t>
  </si>
  <si>
    <t>8-910-737-85-55</t>
  </si>
  <si>
    <t>пр-т Комсомольский, 79</t>
  </si>
  <si>
    <t>ИП Сторожев С.Н.</t>
  </si>
  <si>
    <t>ул. Можайского, 44</t>
  </si>
  <si>
    <t>Сторожев С. Н.</t>
  </si>
  <si>
    <t>22-51-95</t>
  </si>
  <si>
    <t>ИП Сальков Д.И.</t>
  </si>
  <si>
    <t>Денис Иванович</t>
  </si>
  <si>
    <t>951-155-94-24/951-155-99-24</t>
  </si>
  <si>
    <t>ИП Свидерская Дарья Дмитриевна</t>
  </si>
  <si>
    <t>Свидерская Дарья Дмитриевна</t>
  </si>
  <si>
    <t>8 980-379-71-03</t>
  </si>
  <si>
    <t>ИП Сарычев В.И.</t>
  </si>
  <si>
    <t>мкр. Юбилейный, 9</t>
  </si>
  <si>
    <t>Сарычев Виктор Иванович</t>
  </si>
  <si>
    <t>32-25-52</t>
  </si>
  <si>
    <t>ИП Севрюков В.Н.</t>
  </si>
  <si>
    <t>ГПК «Автолюбитель-3»</t>
  </si>
  <si>
    <t>Севрюков В.Н.</t>
  </si>
  <si>
    <t>24-89-20</t>
  </si>
  <si>
    <t>ИП Соколенко Р.В.</t>
  </si>
  <si>
    <t>ул. Ленина, 78</t>
  </si>
  <si>
    <t>Соколенко Роман Владимирович                        8-906-604-26-63</t>
  </si>
  <si>
    <t>44-52-23</t>
  </si>
  <si>
    <t>ИП Симонов В.М.</t>
  </si>
  <si>
    <t>пр-т Алексея Угарова, 99</t>
  </si>
  <si>
    <t>Симонов Владимир Михайлович (дир.)</t>
  </si>
  <si>
    <t>41-55-99
904-530-99-62</t>
  </si>
  <si>
    <t>пр-т Алексея Угарова, 66</t>
  </si>
  <si>
    <t>41-55-99
8-904-530-99-62</t>
  </si>
  <si>
    <t>Симонов Владимир Михайлович(дир.)</t>
  </si>
  <si>
    <t>ИП Теплов А.И.</t>
  </si>
  <si>
    <t>ул. Бондаренко, 79</t>
  </si>
  <si>
    <t>Теплов Александр Иванович</t>
  </si>
  <si>
    <t>32-17-49</t>
  </si>
  <si>
    <t>ИП Третьяков В.Ю.</t>
  </si>
  <si>
    <t>ул. Архангельская, 31</t>
  </si>
  <si>
    <t>Третьяков Вячеслав Юрьевич ИНН 312822951102</t>
  </si>
  <si>
    <t>960-631-86-72</t>
  </si>
  <si>
    <t>ИП Фомин В.И.</t>
  </si>
  <si>
    <t>пр. Алексея Угарова, 6</t>
  </si>
  <si>
    <t>Фомин Василий Иванович</t>
  </si>
  <si>
    <t>42-33-42д, 8-919-227-00-10</t>
  </si>
  <si>
    <t>ИП Фомина Н.И.</t>
  </si>
  <si>
    <t>271,9/2,54</t>
  </si>
  <si>
    <t>271,9/2,55</t>
  </si>
  <si>
    <t>Фомина Нина Ивановна</t>
  </si>
  <si>
    <t>920-204-00-02</t>
  </si>
  <si>
    <t>ИП Чесноков Ю.Н.</t>
  </si>
  <si>
    <t>ул. 1-ой Конной Армии</t>
  </si>
  <si>
    <t>Чесноков Юрий Николаевич</t>
  </si>
  <si>
    <t>ИП Черников Д.И.</t>
  </si>
  <si>
    <t>мкр. Дубрава, ул. Сталеваров, 100</t>
  </si>
  <si>
    <t>Черников Дмитрий Игоревич</t>
  </si>
  <si>
    <t>8-919-280-98-87</t>
  </si>
  <si>
    <t>ИП Чернов Константин Александрович</t>
  </si>
  <si>
    <t>ИП Чуйкин А.А.</t>
  </si>
  <si>
    <t>ул. Ерошенко, 8</t>
  </si>
  <si>
    <t>Артем Александрович</t>
  </si>
  <si>
    <t>910-224-78-63</t>
  </si>
  <si>
    <t>ИП Шафоростов В.М.</t>
  </si>
  <si>
    <t>с. Городище, ул. Ленина, 249</t>
  </si>
  <si>
    <t>Шафоростов Василий Михайлович</t>
  </si>
  <si>
    <t>33-32-88, 42-71-11</t>
  </si>
  <si>
    <t>ИП Эрденко В.П.</t>
  </si>
  <si>
    <t>ул. Советская, 7</t>
  </si>
  <si>
    <t>Эрденко Виктор Петрович</t>
  </si>
  <si>
    <t>42-54-86, 8-910-320-77-34</t>
  </si>
  <si>
    <t>ИП Яуров Д.А.</t>
  </si>
  <si>
    <t>мкр. Космос, 12</t>
  </si>
  <si>
    <t>Яуров Денис Анатольевич</t>
  </si>
  <si>
    <t>8-903-885-20-20</t>
  </si>
  <si>
    <t>ООО "ОсколНефтеГаз"</t>
  </si>
  <si>
    <t>Южная объездная автодорога,21</t>
  </si>
  <si>
    <t>Терешонок Алексей Сергеевич</t>
  </si>
  <si>
    <t>39-05-60</t>
  </si>
  <si>
    <t>ИП Ясинский А.В.</t>
  </si>
  <si>
    <t>с. Незнамово, ул. Центральная, 2</t>
  </si>
  <si>
    <t>Ясинский Александр Васильевич</t>
  </si>
  <si>
    <t>49-47-73, 49-48-38</t>
  </si>
  <si>
    <t>ИП Тельканова Марина Анатольевна</t>
  </si>
  <si>
    <t>ул. Мира, д. 2 б</t>
  </si>
  <si>
    <t>Денис Владимирович</t>
  </si>
  <si>
    <t>8 (915) 568-85-11</t>
  </si>
  <si>
    <t>Автомойка самообслуживания ЕСО</t>
  </si>
  <si>
    <t>676</t>
  </si>
  <si>
    <t>ООО «Рилс»</t>
  </si>
  <si>
    <t xml:space="preserve">Роенко Владимир Николаевич 
</t>
  </si>
  <si>
    <t>25-98-21пр, 24-84-50пр, 24-92-25, 44-24-01</t>
  </si>
  <si>
    <t>9-21.</t>
  </si>
  <si>
    <t>8-906-565-44-11</t>
  </si>
  <si>
    <t>мкр. Жукова, 30а</t>
  </si>
  <si>
    <t>ЗАО «Энергоснаб»</t>
  </si>
  <si>
    <t>мкр. Интернациональный, 32</t>
  </si>
  <si>
    <t>Приданникова Оксана Серг. или  Виноградова Галина Анатат.</t>
  </si>
  <si>
    <t>24-32-90/ </t>
  </si>
  <si>
    <t>ИП Мишин С.Н. 
(аренда у ООО “Оскол-Фото”)</t>
  </si>
  <si>
    <t>Мишин Сергей Николаевич
Куликов Иг.Ник.
oskol_ohrana@mail.ru</t>
  </si>
  <si>
    <t>905-674-45-22
42-48-80,  42-50-51бух</t>
  </si>
  <si>
    <t>ООО “Регион Имидж”</t>
  </si>
  <si>
    <t>ул. Свердлова, р-н ж.д. № 29</t>
  </si>
  <si>
    <t>Владимир Ник. Дир
зам. Валиева Наталия</t>
  </si>
  <si>
    <t>48-28-00</t>
  </si>
  <si>
    <t>мкр. Надежды, 1</t>
  </si>
  <si>
    <t>Лихушина Елена Александровна</t>
  </si>
  <si>
    <t>мкр. Жукова, 25</t>
  </si>
  <si>
    <t>ООО “Оскол Имидж”</t>
  </si>
  <si>
    <t>мкр. Восточный, 15</t>
  </si>
  <si>
    <t>дир. Лихушина Елена Александровна</t>
  </si>
  <si>
    <t>ООО "Студия графика дизайна"</t>
  </si>
  <si>
    <t>ул. Ленина, 27</t>
  </si>
  <si>
    <t>Сарксян Мариетта Манвеловна</t>
  </si>
  <si>
    <t>8 952-432-71-54</t>
  </si>
  <si>
    <t>ООО "ФОТОЛАЙФ"</t>
  </si>
  <si>
    <t>мкр. Королева, 1</t>
  </si>
  <si>
    <t>Панова Юлия Александровна</t>
  </si>
  <si>
    <t>950-713-05-61</t>
  </si>
  <si>
    <t>ИП Закирова Римма Ревовна</t>
  </si>
  <si>
    <t>Римма Ревовна</t>
  </si>
  <si>
    <t>42-48-80</t>
  </si>
  <si>
    <t>ИП Мацнев Ю.И.</t>
  </si>
  <si>
    <t>мкр. Королева, 29а</t>
  </si>
  <si>
    <t>Юрий Иванович</t>
  </si>
  <si>
    <t>8-915-572-77-83</t>
  </si>
  <si>
    <t>ИП Никитина Т.П.</t>
  </si>
  <si>
    <t>мкр. Солнечный, 6</t>
  </si>
  <si>
    <t>Никитина Тамара Петровна</t>
  </si>
  <si>
    <t>8-919-284-10-06</t>
  </si>
  <si>
    <t>ИП Перминова Л.Н.</t>
  </si>
  <si>
    <t>Приборостроитель, 53</t>
  </si>
  <si>
    <t>Людмила Николаевна</t>
  </si>
  <si>
    <t>910-226-66-74</t>
  </si>
  <si>
    <t>ул. 9-го Января, 14</t>
  </si>
  <si>
    <t>ИП Прохоров Семен Александрович</t>
  </si>
  <si>
    <t>пр-т Алексея Угарова, 18Б</t>
  </si>
  <si>
    <t>плавающий режим работы</t>
  </si>
  <si>
    <t>Прохоров Семен Александрович</t>
  </si>
  <si>
    <t>8 920-557-66-18, 8 952-438-40-16</t>
  </si>
  <si>
    <t>ИП Ханыков А.А.</t>
  </si>
  <si>
    <t>Ханыков Алексей Александрович</t>
  </si>
  <si>
    <t>8-906-603-63-33</t>
  </si>
  <si>
    <t>50</t>
  </si>
  <si>
    <t>Услуги бань и душевых</t>
  </si>
  <si>
    <t>ООО "Аркада"</t>
  </si>
  <si>
    <t>пр-т Молодежный, 6</t>
  </si>
  <si>
    <t>6:30-23:00</t>
  </si>
  <si>
    <t>Шматов Илья Ильич              8 910-368-00-12 ilichwork@mail.ru</t>
  </si>
  <si>
    <t>48-52-24</t>
  </si>
  <si>
    <t>ООО «Грация»</t>
  </si>
  <si>
    <t>ул. Шухова, 1</t>
  </si>
  <si>
    <t>Шматов Илья Ильич              8 910-368-00-12, бухгалтер 8 915-532-72-47                                              Ирина Владимировна</t>
  </si>
  <si>
    <t>32-52-39 32-28-19</t>
  </si>
  <si>
    <t>11-21.</t>
  </si>
  <si>
    <t>Юлия clean_oskol@mail.ru      </t>
  </si>
  <si>
    <t>8 904-539-26-35</t>
  </si>
  <si>
    <t>ООО "Улыбка-Лидер"</t>
  </si>
  <si>
    <t>Б/о «Улыбка»</t>
  </si>
  <si>
    <t>8-03.</t>
  </si>
  <si>
    <t>Гусева Оксана Леонидовна 8 910-741-00-29</t>
  </si>
  <si>
    <t>33-77-77, 33-75-66, 39-00-77 отдел кадров</t>
  </si>
  <si>
    <t>ИП Воротынцев А.В.</t>
  </si>
  <si>
    <t>8-8.</t>
  </si>
  <si>
    <t>Воротынцев Александр Васильевич</t>
  </si>
  <si>
    <t>8-910-226-38-05</t>
  </si>
  <si>
    <t>ИП Гулиев Н.К.</t>
  </si>
  <si>
    <t>Площадка Цемзавода (ремзаводские гаражи)</t>
  </si>
  <si>
    <t>Гулиев Низами Кулеевич</t>
  </si>
  <si>
    <t>8 951-760-07-82, 8-951-152-36-37</t>
  </si>
  <si>
    <t>ИП Донских А.И.</t>
  </si>
  <si>
    <t>мкр. Парковый, 33</t>
  </si>
  <si>
    <t>Донских Анатолий Иванович</t>
  </si>
  <si>
    <t>44-35-62, 8 910-327-85-06</t>
  </si>
  <si>
    <t>ИП Кленин А.Н.</t>
  </si>
  <si>
    <t>пр-т Комсомольский, 73п</t>
  </si>
  <si>
    <t>12-24.</t>
  </si>
  <si>
    <t>Кленин Алексей Николаевич</t>
  </si>
  <si>
    <t>44-19-66, +7 915 527-99-40, st-roscha@yandex.ru</t>
  </si>
  <si>
    <t>ИП Устинов С.Н.</t>
  </si>
  <si>
    <t>м-он Ольминского 7а</t>
  </si>
  <si>
    <t>Устинов Сергей Николаевич</t>
  </si>
  <si>
    <t>42-35-54/ 910-327-92-04</t>
  </si>
  <si>
    <t>ИП Шарыкина Н.В.</t>
  </si>
  <si>
    <t>с. Федосеевка, ул. Н. Лихачевой, 9</t>
  </si>
  <si>
    <t>Шарыкина Наталья Вячеславовна (муж Александр Сергеевич)</t>
  </si>
  <si>
    <t>8-920-205-52-38/ 47-14-91</t>
  </si>
  <si>
    <t>ИП Якимова С.В.</t>
  </si>
  <si>
    <t>мкр. Дубрава-1, 58а</t>
  </si>
  <si>
    <t>Якимова Светлана Валентиновна 8-920-200-33-77</t>
  </si>
  <si>
    <t>+7 919 435-24-42</t>
  </si>
  <si>
    <t>ООО "Гурман"</t>
  </si>
  <si>
    <t>ул. 1 Конной Армии, 1/1</t>
  </si>
  <si>
    <t>Людмила Дмитриевна, Альберт Арамаисович - 8-930-086-79-09, albertataman@yandex.ru</t>
  </si>
  <si>
    <t>8 920-564-58-72</t>
  </si>
  <si>
    <t>ИП Литвинова Надежда Васильевна</t>
  </si>
  <si>
    <t>ул. Молодежная, 1а</t>
  </si>
  <si>
    <t>Литвинова Надежда Васильевна</t>
  </si>
  <si>
    <t>8 910-221-92-22</t>
  </si>
  <si>
    <t>ИП Брончукова Ольга Васильевна</t>
  </si>
  <si>
    <t>Канальная ул. 3, с. Сорокино</t>
  </si>
  <si>
    <t>Брончукова Ольга Васильевна</t>
  </si>
  <si>
    <t>8 910-745-68-00, 8 910-223-57-12</t>
  </si>
  <si>
    <t>ИП Горишнякова Карина Викторовна</t>
  </si>
  <si>
    <t>Южная объездная дорога, район Песчаного карьера</t>
  </si>
  <si>
    <t>Горишнякова Карина Викторовна</t>
  </si>
  <si>
    <t>8 910-745-86-36</t>
  </si>
  <si>
    <t>ИП Фомина Нина Ивановна</t>
  </si>
  <si>
    <t>Константин 8 904-085-42-36</t>
  </si>
  <si>
    <t>8 952-432-33-04</t>
  </si>
  <si>
    <t>ООО "Казачий берег Хмелева"</t>
  </si>
  <si>
    <t>ул. Лазебного, 1</t>
  </si>
  <si>
    <t>Мария</t>
  </si>
  <si>
    <t>8 915-566-43-70</t>
  </si>
  <si>
    <t>ООО "Осколрегионсервис"</t>
  </si>
  <si>
    <t>ул. Прядченко, 31</t>
  </si>
  <si>
    <t>Корчагин Павел Олегович</t>
  </si>
  <si>
    <t>44-19-66, 47-00-47</t>
  </si>
  <si>
    <t>ООО "Идиллия красоты"</t>
  </si>
  <si>
    <t>мкр. Зеленый Лог 5</t>
  </si>
  <si>
    <t>Колтакова Анастасия Гаджикеримовна</t>
  </si>
  <si>
    <t>8 910-368-56-82, 39-09-80</t>
  </si>
  <si>
    <t>108</t>
  </si>
  <si>
    <t>АНПОО «Школа искусства красоты»</t>
  </si>
  <si>
    <t>Мещеринова Елена Анатольевна</t>
  </si>
  <si>
    <t>8 910-224-07-48</t>
  </si>
  <si>
    <t>ИП Бердянова Елена Юрьевна</t>
  </si>
  <si>
    <t>мкр. Юбилейный, 1</t>
  </si>
  <si>
    <t>Бердянова Елена Юрьевна(дир)
studiy_extrim@mail.ru</t>
  </si>
  <si>
    <t>43-18-91/ 905-672-07-57</t>
  </si>
  <si>
    <t>Бесхмельницина Ольга Викторовна                                  Новикова Анна Андреевна</t>
  </si>
  <si>
    <t>пр-т Комсомольский, 67</t>
  </si>
  <si>
    <t>Ольга Викторовна      </t>
  </si>
  <si>
    <t>8 908-788-38-43</t>
  </si>
  <si>
    <t>Бобрикова Маргарита Юрьевна</t>
  </si>
  <si>
    <t>Маргарита Юрьевна</t>
  </si>
  <si>
    <t>8-980-525-75-12</t>
  </si>
  <si>
    <t>Тамалова Татьяна Виктавшевна                                  Омельчук Татьяна Вячеславовна</t>
  </si>
  <si>
    <t>мкр. Олимпийский, 24</t>
  </si>
  <si>
    <t>8-980-385-81-88</t>
  </si>
  <si>
    <t>ИП Попова Анна Васильевна   Жданова Лия Викторовна    Тамаровская Оксана Сергеевна                                           Юлинская Наталья Владимировна</t>
  </si>
  <si>
    <t>мкр. Олимпийский, 20а</t>
  </si>
  <si>
    <t>Попова Анна Васильевна</t>
  </si>
  <si>
    <t>8-920-200-55-86</t>
  </si>
  <si>
    <t>Гаврилова Е.А.</t>
  </si>
  <si>
    <t>мкр. Восточный, 18</t>
  </si>
  <si>
    <t>Елена Анатольевна</t>
  </si>
  <si>
    <t>8 929-001-71-36</t>
  </si>
  <si>
    <t>Горяинов Алексей Юрьевич
Дурнев Владимир Эдуардович</t>
  </si>
  <si>
    <t>мкр. Надежда, 12 
ТЦ "Оранж", 2 этаж</t>
  </si>
  <si>
    <t>8 999-700-84-81 - салон</t>
  </si>
  <si>
    <t>ИП Абакумов А.В.</t>
  </si>
  <si>
    <t>мкр. Весенний, 21</t>
  </si>
  <si>
    <t>Абакумов Александр  Васильевич</t>
  </si>
  <si>
    <t>25-06-19</t>
  </si>
  <si>
    <t>ИП Акатова Л.В.</t>
  </si>
  <si>
    <t>мкр. Королева,  
в р-не ж.д. № 9а</t>
  </si>
  <si>
    <t>Акатова Людмила Васильевна</t>
  </si>
  <si>
    <t>33-79-07, 
8-908-788-51-00</t>
  </si>
  <si>
    <t>ИП Акинина Н.Н</t>
  </si>
  <si>
    <t>мкр. Северный, 14</t>
  </si>
  <si>
    <t>Акинина Наталья Николаевна</t>
  </si>
  <si>
    <t>42-66-21 д. Мамы</t>
  </si>
  <si>
    <t>ИП Алпатова Г.И.</t>
  </si>
  <si>
    <t>мкр. Солнечный, 8а</t>
  </si>
  <si>
    <t>Алпатова Галина Ивановна</t>
  </si>
  <si>
    <t>8 951-131-64-26,
8 915-569-95-89,
8 951-150-83-76</t>
  </si>
  <si>
    <t>ИП Андриянова Т.В.</t>
  </si>
  <si>
    <t>с. Незнамово,
 ул. Центральная, 1</t>
  </si>
  <si>
    <t> Андриянова Татьяна Валерьевна</t>
  </si>
  <si>
    <t>8-904-538-50-26</t>
  </si>
  <si>
    <t>ИП Ансимова Наталья Николаевна</t>
  </si>
  <si>
    <t>Ансимова Наталья Николаевна</t>
  </si>
  <si>
    <t>8 (904) 092 09 99, 8-951-149-44-44 Андрей Александрович</t>
  </si>
  <si>
    <t>ИП Арамян Р.В.</t>
  </si>
  <si>
    <t>мкр. Лесной, 16а</t>
  </si>
  <si>
    <t>Канайкина Наталья Николаевна собст.
Арамян Регина Владимировна 8952-425-36-54</t>
  </si>
  <si>
    <t>42-02-52, 43-27-18, 
8-910-327-50-39 Владимир</t>
  </si>
  <si>
    <t>ИП Артюшина С.Ю.</t>
  </si>
  <si>
    <t>Артюшина Светлана Юрьевна</t>
  </si>
  <si>
    <t>43-53-58, 
8-950-715-19-77</t>
  </si>
  <si>
    <t>ИП Аушева Е.И.</t>
  </si>
  <si>
    <t>мкр. Королева, 38</t>
  </si>
  <si>
    <t>Аушева Елена Ивановна</t>
  </si>
  <si>
    <t>43-97-18
951-762-32-21,
 33-43-04</t>
  </si>
  <si>
    <t>ИП Ахновский Алексей Иванович</t>
  </si>
  <si>
    <t>мкр. Надежда, 1</t>
  </si>
  <si>
    <t>Ахновский Алексей Иванович</t>
  </si>
  <si>
    <t>8-999-700-77-17</t>
  </si>
  <si>
    <t>ИП Бауэр Е.Ю.</t>
  </si>
  <si>
    <t>пр-т Энтузиастов, 31</t>
  </si>
  <si>
    <t>Бауэр Елена Юрьевна 
elen-bauehr@mail.ru</t>
  </si>
  <si>
    <t>8-951-767-02-85, 
22-47-03д</t>
  </si>
  <si>
    <t>ИП Белоусов В.И.</t>
  </si>
  <si>
    <t>мкр. Северный, 6 офис 1</t>
  </si>
  <si>
    <t>Валерий Иванович/ 8 960-635-43-98</t>
  </si>
  <si>
    <t>48-51-59</t>
  </si>
  <si>
    <t>ИП Белых Т.В.</t>
  </si>
  <si>
    <t>Хмелева, 4</t>
  </si>
  <si>
    <t>Татьяна Вячеславовна</t>
  </si>
  <si>
    <t>8 952-420-58-87</t>
  </si>
  <si>
    <t>ИП Бесхмельницина Елена Николавена</t>
  </si>
  <si>
    <t>Бесхмельницина Елена</t>
  </si>
  <si>
    <t>42-99-55, 
910-228-66-78</t>
  </si>
  <si>
    <t>ИП Бешляга О.С.</t>
  </si>
  <si>
    <t>мкр. Солнечный,4</t>
  </si>
  <si>
    <t>Бешляга Ольга Сергеевна    </t>
  </si>
  <si>
    <t>8 951-132-11-22
8 952-423-11-33</t>
  </si>
  <si>
    <t>ИП Бибикова Г.И.</t>
  </si>
  <si>
    <t>мкр. Рудничный, 14</t>
  </si>
  <si>
    <t xml:space="preserve">Галина Ивановна
</t>
  </si>
  <si>
    <t>8 910-368-82-01</t>
  </si>
  <si>
    <t>ИП Боева О.А.</t>
  </si>
  <si>
    <t>мкр. Дубрава-1, д. 18</t>
  </si>
  <si>
    <t>Боева Олеся Анатольевна
olesya_prok@mail.ru</t>
  </si>
  <si>
    <t>8 915-568-61-45/ 47-13-18</t>
  </si>
  <si>
    <t>ИП Боева Светлана Ивановна</t>
  </si>
  <si>
    <t>мкр. Степной, 11</t>
  </si>
  <si>
    <t> Боева Светлана Ивановна</t>
  </si>
  <si>
    <t>+7 (919) 287-97-11</t>
  </si>
  <si>
    <t>ИП Булгакова С.Т.</t>
  </si>
  <si>
    <t>Студенческий 19-40</t>
  </si>
  <si>
    <t>мкр. Парковый, 22</t>
  </si>
  <si>
    <t>Булгакова Светлана Тулебаевна</t>
  </si>
  <si>
    <t>8-951-153-98-41</t>
  </si>
  <si>
    <t>ИП Быковцева Виктория Александровна</t>
  </si>
  <si>
    <t>бул. Дружбы, 10</t>
  </si>
  <si>
    <t>Быковцева Виктория Александровна</t>
  </si>
  <si>
    <t>8 904-531-31-78</t>
  </si>
  <si>
    <t>ИП Быков А.Ф.</t>
  </si>
  <si>
    <t>мкр. Королева 37-31</t>
  </si>
  <si>
    <t>Быков Анатолий Фадеевич 8-910-365-30-31</t>
  </si>
  <si>
    <t>32-42-36,  48-50-60, 33-51-76д</t>
  </si>
  <si>
    <t>мкр. Королева 37-32</t>
  </si>
  <si>
    <t>мкр. Королева, 9</t>
  </si>
  <si>
    <t>Быков Анатолий Фадеевич </t>
  </si>
  <si>
    <t>ИП Васильева О.В.</t>
  </si>
  <si>
    <t>мкр. Интерациональный, 8</t>
  </si>
  <si>
    <t>Оксана Владимировна</t>
  </si>
  <si>
    <t>44-23-54,
 +7 (951) 760-58-89</t>
  </si>
  <si>
    <t>ИП Ватутина Майя Сергеевна</t>
  </si>
  <si>
    <t>Ватутина Майя Сергеевна mayavatutina@yandex.ru</t>
  </si>
  <si>
    <t>8 920-209-08-09</t>
  </si>
  <si>
    <t>ИП Витченко С.Н.</t>
  </si>
  <si>
    <t>ул. Октябрьская, 5а</t>
  </si>
  <si>
    <t>Витченко Светлана Николаевна
myagkaya74@mail.ru</t>
  </si>
  <si>
    <t>44-59-04,  
25-95-82д,
8 915-565-67-48</t>
  </si>
  <si>
    <t>ИП Волобуева Ирина Александровна</t>
  </si>
  <si>
    <t>мкр. Северный, 34</t>
  </si>
  <si>
    <t>Волобуева Ирина Александровна</t>
  </si>
  <si>
    <t>43-81-41/ 
8 919-436-94-99</t>
  </si>
  <si>
    <t>ИП Володайщик М.В.</t>
  </si>
  <si>
    <t>мкр. Солнечный, 9</t>
  </si>
  <si>
    <t>Володайщик Марина Валентиновна</t>
  </si>
  <si>
    <t>8-950-719-59-61</t>
  </si>
  <si>
    <t>ИП Воронежский М.В.</t>
  </si>
  <si>
    <t>мкр. Молодогвардеец, 7</t>
  </si>
  <si>
    <t>Воронежский Максим Викторович   
8-910-363-61-26-жена Лена</t>
  </si>
  <si>
    <t>8-910-327-63-56</t>
  </si>
  <si>
    <t>ИП Хоборова Кристина Владимировна</t>
  </si>
  <si>
    <t>Воронина Юлия Владимировна</t>
  </si>
  <si>
    <t>ИП Востокова Ольга Кирилловна</t>
  </si>
  <si>
    <t>мкр. Жукова,48, 2 этаж. ТЦ "MIX"</t>
  </si>
  <si>
    <t>Ольга Кирилловна</t>
  </si>
  <si>
    <t>8 961-173-06-00</t>
  </si>
  <si>
    <t>ИП Гавриленко Н.В.</t>
  </si>
  <si>
    <t>мкр. Жукова, 28 </t>
  </si>
  <si>
    <t>Гавриленко Наталья Владимировна</t>
  </si>
  <si>
    <t>д. 42-02-35,
 8-910-328-62-61, 
раб. 31-28-61</t>
  </si>
  <si>
    <t>ИП Галышева Ирина Павловна</t>
  </si>
  <si>
    <t>мкр.  Макаренко, 33</t>
  </si>
  <si>
    <t>Галышева Ирина Павловна</t>
  </si>
  <si>
    <t>8 951-135-10-13</t>
  </si>
  <si>
    <t>ИП Герасимова Ирина Георгиевна</t>
  </si>
  <si>
    <t>мкр. Дубрава, 3-1</t>
  </si>
  <si>
    <t>Герасимова Ирина Георгиевна</t>
  </si>
  <si>
    <t>8 904-530-47-79 -салон. 8 904-539-02-07</t>
  </si>
  <si>
    <t>ИП Гиманова А.Я.</t>
  </si>
  <si>
    <t>мкр. Молодогвардеец, 16-139</t>
  </si>
  <si>
    <t>мкр. Макаренко, 38 в собст.</t>
  </si>
  <si>
    <t>Гиманова Альбина Ярославовна</t>
  </si>
  <si>
    <t>25-40-60, 
8-909-209-80-02</t>
  </si>
  <si>
    <t>мкр. Молодогвардеец, 16-140</t>
  </si>
  <si>
    <t>25-40-60.</t>
  </si>
  <si>
    <t>ИП Гончарук О.Г.</t>
  </si>
  <si>
    <t>Гончарук Оксана Григорьевна</t>
  </si>
  <si>
    <t>45-20-99,
8-915-524-86-44</t>
  </si>
  <si>
    <t>ИП Горишнякова Н.К.</t>
  </si>
  <si>
    <t>мкр. Солнечный, 36,               ТЦ "Солнечный"</t>
  </si>
  <si>
    <t>Горишнякова Надежда Кузьминична</t>
  </si>
  <si>
    <t>32-98-59, 46-11-48, 
8 904-095-77-74</t>
  </si>
  <si>
    <t>ИП Горожанкина Л.Ю.</t>
  </si>
  <si>
    <t>мкр. Степной, 11, 
оф. 4</t>
  </si>
  <si>
    <t>Лидия Юрьевна</t>
  </si>
  <si>
    <t>8 910-366-82-70
48-88-33</t>
  </si>
  <si>
    <t>ИП Горянская Н.А.</t>
  </si>
  <si>
    <t>мкр. Солнечный, 4</t>
  </si>
  <si>
    <t>Горянская Н.А.</t>
  </si>
  <si>
    <t>8 909-206-23-27</t>
  </si>
  <si>
    <t>ИП Горячева Н.И.</t>
  </si>
  <si>
    <t>мкр. Юбилейный, 6</t>
  </si>
  <si>
    <t>Горячева Наталия Ивановна</t>
  </si>
  <si>
    <t>  43-22-24, 43-93-46</t>
  </si>
  <si>
    <t>ИП Грошева Оксана Васильевна</t>
  </si>
  <si>
    <t>мкр. Жукова, 21</t>
  </si>
  <si>
    <t>Гранева Оксана Васильевна</t>
  </si>
  <si>
    <t>8 952-428-36-36</t>
  </si>
  <si>
    <t>ИП Дашков А.А.                                                         </t>
  </si>
  <si>
    <t>Дашков Алексей Александрович</t>
  </si>
  <si>
    <t>45-02-90</t>
  </si>
  <si>
    <t>ИП Дашкова С.Н.                                                       </t>
  </si>
  <si>
    <t>мкр. Юбилейный, 3</t>
  </si>
  <si>
    <t>Дашкова Светлана Николаевна</t>
  </si>
  <si>
    <t>8 910-225-34-64</t>
  </si>
  <si>
    <t>ИП Фомина Ирина Николаевна</t>
  </si>
  <si>
    <t>мкр. Весенний,16/17</t>
  </si>
  <si>
    <t>Фомина Ирина Николаевна</t>
  </si>
  <si>
    <t>8-904-538-84-10</t>
  </si>
  <si>
    <t>25-13-57</t>
  </si>
  <si>
    <t>Добринская Т.Ю.,                         Рябых Н.,
Иполетова Ж.,
Кудинова Т.,
ИП Иголкина Светлана                          </t>
  </si>
  <si>
    <t>ул. Ленина, 23, 2 этаж</t>
  </si>
  <si>
    <t xml:space="preserve">Добринская Тат. Юрьевна 
8-905-673-95-77
</t>
  </si>
  <si>
    <t>22-68-00</t>
  </si>
  <si>
    <t>ИП Дорохова О.А.</t>
  </si>
  <si>
    <t>мкр. Жукова, 30</t>
  </si>
  <si>
    <t>Дорохова Ольга Алексеевна</t>
  </si>
  <si>
    <t>22-12-08,  32-89-89</t>
  </si>
  <si>
    <t>ИП Дружинина Е.М.</t>
  </si>
  <si>
    <t>Дружинина Евгения Михайловна</t>
  </si>
  <si>
    <t>8-910-737-77-44</t>
  </si>
  <si>
    <t>Дружинина Светлана Алексеевна</t>
  </si>
  <si>
    <t>мкр. Буденого, 4 а</t>
  </si>
  <si>
    <t>8 904-539-88-74</t>
  </si>
  <si>
    <t>ИП Ежова В.Д.</t>
  </si>
  <si>
    <t>мкр. Северный, 27</t>
  </si>
  <si>
    <t>Ежова Зинаида Васильевна</t>
  </si>
  <si>
    <t>43-82-10,
 8-920-557-43-48</t>
  </si>
  <si>
    <t>ИП Емельянова Лионелла Вячеславовна</t>
  </si>
  <si>
    <t>мкр. Жукова, 44а</t>
  </si>
  <si>
    <t>Емельянова Лионелла Вячеславовна</t>
  </si>
  <si>
    <t>8 904-535-60-77</t>
  </si>
  <si>
    <t>ИП Епрева Светлана Викторовна</t>
  </si>
  <si>
    <t>Епрева Светлана Викторовна</t>
  </si>
  <si>
    <t>8 904-085-91-95</t>
  </si>
  <si>
    <t>ИП Еременко Ольга Ивановна</t>
  </si>
  <si>
    <t>мкр. Олимпийский, 36</t>
  </si>
  <si>
    <t>Ерёменко Роман Анатольевич </t>
  </si>
  <si>
    <t xml:space="preserve">42-85-32,
910-224-44-24/ Ольга (жена)
</t>
  </si>
  <si>
    <t>ИП Еремкина В.А.</t>
  </si>
  <si>
    <t>мкр. Макаренко, 13</t>
  </si>
  <si>
    <t>Еремкина Валентина Александровна</t>
  </si>
  <si>
    <t>ИП Ермакова И.С.</t>
  </si>
  <si>
    <t>Ермакова Ирина Семеновна</t>
  </si>
  <si>
    <t>22-79-00, 
8-910-736-34-69</t>
  </si>
  <si>
    <t>ИП Еткина А.Н.</t>
  </si>
  <si>
    <t>мкр. Дубрава-3,11</t>
  </si>
  <si>
    <t>Еткина А.Н.</t>
  </si>
  <si>
    <t>ИП Жиманова Людмила Владимировна</t>
  </si>
  <si>
    <t>мкр. Олимпийский 36</t>
  </si>
  <si>
    <t>Жиманова Людмила Владимировна</t>
  </si>
  <si>
    <t>8 906-603-21-61</t>
  </si>
  <si>
    <t>ИП Завитаева В.В.</t>
  </si>
  <si>
    <t>мкр. Королева, 4</t>
  </si>
  <si>
    <t>Завитаева Виктория Вячеславовна</t>
  </si>
  <si>
    <t>42-66-49, 
8915-563-97-92</t>
  </si>
  <si>
    <t>ИП Зангиева Т.В.</t>
  </si>
  <si>
    <t>мкр. Восточный, 10</t>
  </si>
  <si>
    <t>Зангиева Татьяна Васильевна</t>
  </si>
  <si>
    <t>48-33-58,
 8-908-787-21-01</t>
  </si>
  <si>
    <t>ИП Зенчинкова Е.В.</t>
  </si>
  <si>
    <t>Зенчинкова Елена Владимировна</t>
  </si>
  <si>
    <t>42-35-11, 33-19-92д.
8-952-429-11-17</t>
  </si>
  <si>
    <t>ИП Зорина Татьяна Ивановна</t>
  </si>
  <si>
    <t>Зорина Татьяна Ивановна</t>
  </si>
  <si>
    <t>8-908-782-10-13</t>
  </si>
  <si>
    <t xml:space="preserve">Кудреватая Наталия 
Радченко Елена
Гребенкина Жанна
</t>
  </si>
  <si>
    <t>Зубарева Любовь Алексеевна сдает места под аренду 8 915-577-58-08</t>
  </si>
  <si>
    <t>42-43-50</t>
  </si>
  <si>
    <t>ИП Иванов Ю.А.</t>
  </si>
  <si>
    <t>мкр. Парковый,33</t>
  </si>
  <si>
    <t>Иванов Юрий Александрович</t>
  </si>
  <si>
    <t>44-35-61/44-35-63</t>
  </si>
  <si>
    <t>ИП Иванова Елена Николаевна</t>
  </si>
  <si>
    <t>Осипова Александра Георгиевна</t>
  </si>
  <si>
    <t>42-54-88, 
8-919-220-73-58, 
8 919-220-39-98</t>
  </si>
  <si>
    <t>ИП Иванова Ирина Владимировна</t>
  </si>
  <si>
    <t>мкр. Приборостроитель, 19</t>
  </si>
  <si>
    <t>Иванова Ирина Владимировна</t>
  </si>
  <si>
    <t>8-919-436-24-94 Ирина Владимировна,                            8 920-593-39-39</t>
  </si>
  <si>
    <t>ИП Ильц Т.Т.</t>
  </si>
  <si>
    <t>мкр. Дубрава-3, 4</t>
  </si>
  <si>
    <t xml:space="preserve">Ильц Татьяна Тихоновна 8-910-328-55-20/
Юлия - 8 919-229-95-85
</t>
  </si>
  <si>
    <t>43-54-04
8 961-175-30-70/
46-13-89</t>
  </si>
  <si>
    <t>ИП Иринина М.В.</t>
  </si>
  <si>
    <t>ул. Ленина, 53</t>
  </si>
  <si>
    <t>Марина Владимировна</t>
  </si>
  <si>
    <t>8 980-326-09-13 р
915-528-30-79</t>
  </si>
  <si>
    <t>ИП Калинина Елена Ивановна</t>
  </si>
  <si>
    <t>мкр. Жукова, 27, п. 8</t>
  </si>
  <si>
    <t>Калинина Елена Ивановна</t>
  </si>
  <si>
    <t>8 904-096-53-10</t>
  </si>
  <si>
    <t>ИП Калиниченко Елена Анатольевна</t>
  </si>
  <si>
    <t>мкр. Восточный, 45</t>
  </si>
  <si>
    <t xml:space="preserve">Елена Анатольевна
</t>
  </si>
  <si>
    <t>46-04-02,
 8-950-715-39-31
Арендатор Анастасия-8909-205-30-00</t>
  </si>
  <si>
    <t>ИП Килинкарова С.В.</t>
  </si>
  <si>
    <t>мкр. Лесной, 9</t>
  </si>
  <si>
    <t>Килинкарова Светлана  Васильевна</t>
  </si>
  <si>
    <t>43-24-26, 8-919-229-43-20</t>
  </si>
  <si>
    <t>ИП Ким Е.Р.</t>
  </si>
  <si>
    <t>мкр. Степной, 12</t>
  </si>
  <si>
    <t>Елена Руслановна</t>
  </si>
  <si>
    <t>8-980-376-14-49
kanasuk84@gmail.com</t>
  </si>
  <si>
    <t>ИП Кириллова Н.М.</t>
  </si>
  <si>
    <t>мкр. Олимпийский, 61</t>
  </si>
  <si>
    <t>Кириллова Натьяна Михайловна</t>
  </si>
  <si>
    <t> 32-14-43, 
8-950-716-61-90</t>
  </si>
  <si>
    <t>ИП Ковалева Е.Н.</t>
  </si>
  <si>
    <t>мкр. Восточный, 46</t>
  </si>
  <si>
    <t>Ковалева Е.Н. руководитель Сергей Григорьевич</t>
  </si>
  <si>
    <t>8-950-717-75-00</t>
  </si>
  <si>
    <t>ИП Ковалева О.В.</t>
  </si>
  <si>
    <t>мкр. Буденного, 9</t>
  </si>
  <si>
    <t>Ковалева Ольга Васильевна    </t>
  </si>
  <si>
    <t> 8-951-130-53-86</t>
  </si>
  <si>
    <t>ИП Ковалева С.М.</t>
  </si>
  <si>
    <t>мкр. Интернациональная, 14</t>
  </si>
  <si>
    <t>Ковалева Светлана Михайловна</t>
  </si>
  <si>
    <t>8-910-360-38-53</t>
  </si>
  <si>
    <t>ИП Кожан К.С.</t>
  </si>
  <si>
    <t>Константин Сергеевич</t>
  </si>
  <si>
    <t>ИП Кожемякина И.А.</t>
  </si>
  <si>
    <t>мкр. Олимпийский, 62 БЦ </t>
  </si>
  <si>
    <t>Ирина Анатольевна</t>
  </si>
  <si>
    <t>8 910-367-60-29</t>
  </si>
  <si>
    <t>ИП Козьмина И.И.</t>
  </si>
  <si>
    <t>мкр. Северный 
7-47</t>
  </si>
  <si>
    <t> Козьмина Ирина Ивановна  
8-910-362-13-95
irinakozmina1951@mail.ru</t>
  </si>
  <si>
    <t>45-02-28, 
42-24-72 д</t>
  </si>
  <si>
    <t> Козьмина Ирина Ивановна  
8-910-362-13-95, 8-919-229-33-47</t>
  </si>
  <si>
    <r>
      <rPr>
        <sz val="10"/>
        <rFont val="Times New Roman"/>
      </rPr>
      <t xml:space="preserve">42-02-28, </t>
    </r>
    <r>
      <rPr>
        <u/>
        <sz val="10"/>
        <rFont val="Times New Roman"/>
      </rPr>
      <t>43-32-33</t>
    </r>
  </si>
  <si>
    <t>Колесникова Ольга Владимировна
Морозова Елена Владимировна
Некрасова Ольга Владимировна</t>
  </si>
  <si>
    <t>ул. Ленина, 17</t>
  </si>
  <si>
    <t>8 905-672-37-47</t>
  </si>
  <si>
    <t>ИП Кольцова Е.Н.</t>
  </si>
  <si>
    <t>мкр. Восточный, 1а</t>
  </si>
  <si>
    <t>Кольцова Елена Анатольевна</t>
  </si>
  <si>
    <t>42-02-23</t>
  </si>
  <si>
    <t>ИП Кондаурова Е.А.</t>
  </si>
  <si>
    <t>ул. Пролетарская, 218</t>
  </si>
  <si>
    <t>ИП Копылова Е.Г.</t>
  </si>
  <si>
    <t>Копылова Елена Григорьевна</t>
  </si>
  <si>
    <t>33-49-87</t>
  </si>
  <si>
    <t>Королева М.Е.</t>
  </si>
  <si>
    <t>мкр. Макаренко, 3а</t>
  </si>
  <si>
    <t>Марина Евгеньевна</t>
  </si>
  <si>
    <t>8 961-165-95-42</t>
  </si>
  <si>
    <t>ИП Коротких Надежда Васильевна </t>
  </si>
  <si>
    <t>мкр. Восточный, 2а</t>
  </si>
  <si>
    <t>Коротких Надежда Васильевна</t>
  </si>
  <si>
    <t>8-920-550-64-13</t>
  </si>
  <si>
    <t>ИП Корякина О.А.</t>
  </si>
  <si>
    <t>Дубрава 3-д. 35</t>
  </si>
  <si>
    <t>Ольга Александровна</t>
  </si>
  <si>
    <t>42-63-84</t>
  </si>
  <si>
    <t>ИП Костомарова Н.Д.</t>
  </si>
  <si>
    <t>мкр. Макаренко, 11в</t>
  </si>
  <si>
    <t>Костомарова Надежда Дмитриевна</t>
  </si>
  <si>
    <t>42-92-11, 32-53-09д</t>
  </si>
  <si>
    <t>ИП Кочанова И.П.</t>
  </si>
  <si>
    <t>мкр. Олимпийский, 9, ТЦ "Дриада"</t>
  </si>
  <si>
    <t>Инна Павловна</t>
  </si>
  <si>
    <t>8 903-642-24-74</t>
  </si>
  <si>
    <t>мкр. Лесной, 1
ТЦ "Линия"</t>
  </si>
  <si>
    <t>мкр. Ольминского, 7</t>
  </si>
  <si>
    <t>пр-т Алексея Угарова, 14б 
ТЦ "Ашан"</t>
  </si>
  <si>
    <t>Кравцова Оксана Васильевна</t>
  </si>
  <si>
    <t>ул. Ленина, 2 этаж, 8 каб.</t>
  </si>
  <si>
    <t>8 903-886-94-76</t>
  </si>
  <si>
    <t>ИП Красноруцкий Александр Николаевич</t>
  </si>
  <si>
    <t>мкр. Жукова, 48 
ТЦ "Мix"</t>
  </si>
  <si>
    <t>Красноруцкий Александр Николаевич</t>
  </si>
  <si>
    <t>8 901-186-43-17</t>
  </si>
  <si>
    <t>ИП Крунтяева О.И.,                ИП Бережанская Л.Г.</t>
  </si>
  <si>
    <t>мкр. Приборострои-тель, 27</t>
  </si>
  <si>
    <t>Крунтяева Ольга Ильинична Бережанская Людмила Геннадьевна</t>
  </si>
  <si>
    <t>33-59-78 д,
 8-905-171-12-12</t>
  </si>
  <si>
    <t>ИП Кузина Н.В.</t>
  </si>
  <si>
    <t>Восточный, 15-23</t>
  </si>
  <si>
    <t>мкр. Степной, 2</t>
  </si>
  <si>
    <t>Кузина Наталья Владиславовна</t>
  </si>
  <si>
    <t>48-75-41, 
8-952-426-83-64 - салон, 
8-910-328-73-71</t>
  </si>
  <si>
    <t>ИП Кузнецова Н.М.</t>
  </si>
  <si>
    <t>Кузнецова Наталья Михайловна
 8-906-600-04-74</t>
  </si>
  <si>
    <t>42-46-76, 43-53-53, 32-18-13д, 42-00-63</t>
  </si>
  <si>
    <t>мкр. Восточный, 43</t>
  </si>
  <si>
    <t>Кузнецова Наталья Михайловна</t>
  </si>
  <si>
    <t> 43-53-53</t>
  </si>
  <si>
    <t>мкр. Зеленый Лог, 6</t>
  </si>
  <si>
    <t>32-59-36, 32-18-13д, 42-00-63</t>
  </si>
  <si>
    <t>ИП Кузнецова О.В. </t>
  </si>
  <si>
    <t>мкр. Весенний, 3</t>
  </si>
  <si>
    <t>Кузнецова О.В. </t>
  </si>
  <si>
    <t>8 903-642-37-59, 41-57-59</t>
  </si>
  <si>
    <t>ИП Кузьмина В.Г.</t>
  </si>
  <si>
    <t>Кузьмина Валентина Геннадиевна</t>
  </si>
  <si>
    <t>8-952-432-13-07</t>
  </si>
  <si>
    <t>ИП Кулаева Е.Н.</t>
  </si>
  <si>
    <t>мкр. Олимпийский, 49 а</t>
  </si>
  <si>
    <t>Кулаева Елена Николаевна</t>
  </si>
  <si>
    <t>8-910-368-58-48</t>
  </si>
  <si>
    <t>ИП Кускина Л.Н.</t>
  </si>
  <si>
    <t>Олимпийский, 63
ТЦ Оскол</t>
  </si>
  <si>
    <t>Лилия Николаевна</t>
  </si>
  <si>
    <t>980-328-53-60</t>
  </si>
  <si>
    <t>ИП Мишустина Ю.Ф.</t>
  </si>
  <si>
    <t>мкр. Весенний, 27</t>
  </si>
  <si>
    <t>Куценко Юлия Федоровна</t>
  </si>
  <si>
    <t>8-910-361-69-53</t>
  </si>
  <si>
    <t>ИП Лебедева А.А.</t>
  </si>
  <si>
    <t>Алина Александровна</t>
  </si>
  <si>
    <t>8-980-370-05-30
8-919-285-63-11</t>
  </si>
  <si>
    <t>ИП </t>
  </si>
  <si>
    <t>Сергей Васильевич, breskinbank1991@mail.com</t>
  </si>
  <si>
    <t>8 920-583-33-31,               8 910-224-87-57, продали Антону
 8 920-599-17-77</t>
  </si>
  <si>
    <t>ИП Леоненко Л.В.</t>
  </si>
  <si>
    <t>Восточный, 
1а-231</t>
  </si>
  <si>
    <t>мкр. Восточный, 3а
собст.</t>
  </si>
  <si>
    <t xml:space="preserve">Леоненко Лариса Валерьевна 
</t>
  </si>
  <si>
    <t>8-915-524-24-33 (Татьяна 8-904-536-00-42), 43-55-65, 42-62-77 д</t>
  </si>
  <si>
    <t>ИП Леонтьева Екатерина Васильевна</t>
  </si>
  <si>
    <t>мкр. Дубрава-3, д. 4</t>
  </si>
  <si>
    <t>Леонтьева Екатерина Васильевна</t>
  </si>
  <si>
    <t>8 919-435-46-46</t>
  </si>
  <si>
    <t>г.Белгород, б-р Юности, 33-179</t>
  </si>
  <si>
    <r>
      <rPr>
        <sz val="10"/>
        <rFont val="Times New Roman"/>
      </rPr>
      <t>Лесогорова Татьяна Владимировна 8-910-328-23-77 / (Светлана Мих. 
8-910-224-74-96</t>
    </r>
    <r>
      <rPr>
        <b/>
        <sz val="10"/>
        <rFont val="Times New Roman"/>
      </rPr>
      <t xml:space="preserve">)
</t>
    </r>
    <r>
      <rPr>
        <sz val="10"/>
        <rFont val="Times New Roman"/>
      </rPr>
      <t>matiss-37@mail.ru</t>
    </r>
  </si>
  <si>
    <t>г.Белгород, б-р Юности, 33-180</t>
  </si>
  <si>
    <t>мкр. Жукова, 45/1</t>
  </si>
  <si>
    <t>Лесогорова Т.В.</t>
  </si>
  <si>
    <t>42-12-91</t>
  </si>
  <si>
    <t>ИП Литвиненко Н.И.</t>
  </si>
  <si>
    <t>мкр. Степной, 9-17</t>
  </si>
  <si>
    <t>мкр. Макаренко,38</t>
  </si>
  <si>
    <t>84.5</t>
  </si>
  <si>
    <t>Литвиненко Наталья Ивановна</t>
  </si>
  <si>
    <t>8910-220-56-56</t>
  </si>
  <si>
    <t>ИП Логачев С.А.</t>
  </si>
  <si>
    <t>8.30-18.</t>
  </si>
  <si>
    <t>Сергей Алексеевич</t>
  </si>
  <si>
    <t>8 904-537-04-84</t>
  </si>
  <si>
    <t>ИП Логачева И.И.</t>
  </si>
  <si>
    <t>Ирина Ивановна</t>
  </si>
  <si>
    <t>8 920-555-79-21</t>
  </si>
  <si>
    <t>ИП Лопатченко М.В.</t>
  </si>
  <si>
    <t>мкр. Молодогвардеец, 1</t>
  </si>
  <si>
    <t> Лопатченко Марина Валер.; Ирина Алексеевна (8-951-156-02-80)</t>
  </si>
  <si>
    <t>25-54-47р., 24-41-40, 8-908-788-38-45</t>
  </si>
  <si>
    <t>Лукъянцева Мария Владимировна</t>
  </si>
  <si>
    <t>мкр. Лесной, 3, цокольный этаж.</t>
  </si>
  <si>
    <t>Мария Владимировна</t>
  </si>
  <si>
    <t>8 919-433-30-01</t>
  </si>
  <si>
    <t>Лыткина Светлана Сергеевна</t>
  </si>
  <si>
    <t>мкр. Буденного, 4а</t>
  </si>
  <si>
    <t>8 980-373-07-24</t>
  </si>
  <si>
    <t>ИП Мальцева А.А.</t>
  </si>
  <si>
    <t>Алла Александровна</t>
  </si>
  <si>
    <t>904-098-93-56</t>
  </si>
  <si>
    <t>ИП Мальчикова Н.Э.</t>
  </si>
  <si>
    <t>мкр. Горняк, 18</t>
  </si>
  <si>
    <t>Мальчикова Нэля Эрстовна </t>
  </si>
  <si>
    <t> 24-10-73,
8 952-435-44-24</t>
  </si>
  <si>
    <t>ИП Мандриков Сергей Юрьевич</t>
  </si>
  <si>
    <t>мкр. Надежда, 1, здание ЗАГС</t>
  </si>
  <si>
    <t>Мандриков Сергей Юрьевич</t>
  </si>
  <si>
    <t>8-951-761-65-99</t>
  </si>
  <si>
    <t>ИП Маркина С.С.</t>
  </si>
  <si>
    <t>мкр. Жукова, 44</t>
  </si>
  <si>
    <t>Маркина Светлана Сергеевна</t>
  </si>
  <si>
    <t>8-905-679-28-21</t>
  </si>
  <si>
    <t>ИП Мартынова Т.Ф.</t>
  </si>
  <si>
    <t>мкр. Жукова, 9</t>
  </si>
  <si>
    <t> Мартынова Т.Ф.</t>
  </si>
  <si>
    <t>8-909-201-77-66</t>
  </si>
  <si>
    <t>ИП Мартынова Т.Ф.,            Иващенко Виктор Викторович                                 Глотова Татьяна Алексеевна</t>
  </si>
  <si>
    <t>Мартынова Тат.Федор.-8-909-201-66-77 </t>
  </si>
  <si>
    <t>32-70-16д,/  42-63-74д, 
8-903-642-99-10</t>
  </si>
  <si>
    <t>ИП Масленников Роман Александрович</t>
  </si>
  <si>
    <t>Масленников Роман Александрович</t>
  </si>
  <si>
    <t>8 904-537-60-33</t>
  </si>
  <si>
    <t>ИП Масликова И.А.</t>
  </si>
  <si>
    <t>Масликова Ирина Алексеевна</t>
  </si>
  <si>
    <t>25-54-47, 
8-951-156-02-80</t>
  </si>
  <si>
    <t>ИП Махсудян А.С.</t>
  </si>
  <si>
    <t>Ашот Славикович./ Лариса Врежевна</t>
  </si>
  <si>
    <t>25-27-53/
8 915-572-10-44</t>
  </si>
  <si>
    <t>ИП Медведева Наталья Владимировна</t>
  </si>
  <si>
    <t>мкр. Лесной, 3, 2 этаж, 112 каб.</t>
  </si>
  <si>
    <t>11-18.</t>
  </si>
  <si>
    <t>Медведева Наталья Владимировна</t>
  </si>
  <si>
    <t>8 915-575-32-05</t>
  </si>
  <si>
    <t>ИП Мельник О.М.</t>
  </si>
  <si>
    <t>мкр. Зеленый Лог, 2а</t>
  </si>
  <si>
    <t>Мельник Ольга Михайловна</t>
  </si>
  <si>
    <t>32-90-01, 42-81-79</t>
  </si>
  <si>
    <t>ИП Мелюханова Е.В.</t>
  </si>
  <si>
    <t>Мелюханова Елена Васильевна
mev0212@mail.ru</t>
  </si>
  <si>
    <t>8-980-324-77-77</t>
  </si>
  <si>
    <t>ИП Меньщикова А.А.</t>
  </si>
  <si>
    <t>Ангелина Андреевна</t>
  </si>
  <si>
    <t>48-11-91</t>
  </si>
  <si>
    <t>ИП Михайлова Екатерина Валерьевна</t>
  </si>
  <si>
    <t>мкр. Буденного,
рынок "Юбилейный"</t>
  </si>
  <si>
    <t>Екатерина Валерьевна</t>
  </si>
  <si>
    <t>8 910-328-53-58</t>
  </si>
  <si>
    <t>ИП Монакова С.Ю.</t>
  </si>
  <si>
    <t>мкр. Степной, 17</t>
  </si>
  <si>
    <t>Монакова Светлана Юрьевна</t>
  </si>
  <si>
    <t>8 919-285-30-25</t>
  </si>
  <si>
    <t>ИП Боровикова Алена Александровна</t>
  </si>
  <si>
    <t>мкр. Лесной, 10</t>
  </si>
  <si>
    <t>Боровикова Алена Александровна</t>
  </si>
  <si>
    <t>8 980-326-07-37</t>
  </si>
  <si>
    <t>ИП Муратова О.В.</t>
  </si>
  <si>
    <t>ул.Первомайская, 13-110</t>
  </si>
  <si>
    <t>мкр. Молодогвардеец, 18</t>
  </si>
  <si>
    <t>Муратова Оксана Викторовна 8-903-886-27-86</t>
  </si>
  <si>
    <t>22-16-35 д. </t>
  </si>
  <si>
    <t>ИП Мюслюм В.М.</t>
  </si>
  <si>
    <t>13-19.</t>
  </si>
  <si>
    <t>Мюслюм Валентина Михайловна</t>
  </si>
  <si>
    <t>22-70-77 д</t>
  </si>
  <si>
    <t>ИП Мягкая Людмила Васильевна</t>
  </si>
  <si>
    <t>ТЦ "Маскарад" 3 этаж, пр-т Молодежный, 10</t>
  </si>
  <si>
    <t>Мягкая Людмила Васильевна</t>
  </si>
  <si>
    <t>8 906-565-20-21</t>
  </si>
  <si>
    <t>ТЦ "Оскол" 3 этаж мкр. Олимпийский, 63</t>
  </si>
  <si>
    <t>8 906-565-20-21, салон 8 960-632-18-80</t>
  </si>
  <si>
    <t>ИП Мяснянкина М.В.</t>
  </si>
  <si>
    <t>Маснянкина Маргарита Владимировна</t>
  </si>
  <si>
    <t>8-903-885-40-34, 
24-34-68д</t>
  </si>
  <si>
    <t>ИП Наколюжная С.И.</t>
  </si>
  <si>
    <t>мкр. Олимпийский, 60</t>
  </si>
  <si>
    <t>Наколюжная Светлана Ивановна</t>
  </si>
  <si>
    <t>8-906-602-72-07</t>
  </si>
  <si>
    <t>Николишина Евгения Геннадиевна
Еременок Снежанна Владиславовна</t>
  </si>
  <si>
    <t>Николишина Евгения Геннадиевна</t>
  </si>
  <si>
    <t>8 980-379-78-00,
8 950-715-21-47 </t>
  </si>
  <si>
    <t>ИП Несеренко Р.А.</t>
  </si>
  <si>
    <t>ул. Ленина, 40
 (ТЦ "Валенсия")</t>
  </si>
  <si>
    <t>Римма Александровна</t>
  </si>
  <si>
    <t>8 920-574-15-45</t>
  </si>
  <si>
    <t>ИП Нестеренко Оксана Георгиевна</t>
  </si>
  <si>
    <t>Нестеренко Оксана Георгиевна</t>
  </si>
  <si>
    <t>8 910-326-17-64</t>
  </si>
  <si>
    <t>ИП Нефедова И.А.</t>
  </si>
  <si>
    <t>мкр. Приборостроитель, 12</t>
  </si>
  <si>
    <t>Ирина Александровна</t>
  </si>
  <si>
    <t>8-904-096-81-07</t>
  </si>
  <si>
    <t>ИП Нечаева А.С.</t>
  </si>
  <si>
    <t>Нечаева Александра Сергеевна
as_neshaeva@mail.ru</t>
  </si>
  <si>
    <t>45-08-83, 31-31-23д, 8-905-173-54-53,
 45-08-83</t>
  </si>
  <si>
    <t>ИП Объедкова И.В.</t>
  </si>
  <si>
    <t>пр-т Комсомольский,71</t>
  </si>
  <si>
    <t>Объедкова Ирина Витальевна</t>
  </si>
  <si>
    <t>ИП Панкратова Н.Ф.</t>
  </si>
  <si>
    <t>мкр. Королева, 11</t>
  </si>
  <si>
    <t>Панкратова Надежда Федоровна</t>
  </si>
  <si>
    <t>31-40-29</t>
  </si>
  <si>
    <t>Скворцова Надежда</t>
  </si>
  <si>
    <t>ул. Ленина, 23, 2 этаж, 7 каб.</t>
  </si>
  <si>
    <t>8 910-226-16-05</t>
  </si>
  <si>
    <t>ИП Соловьев Андрей Игоревич</t>
  </si>
  <si>
    <t>мкр. Молодогвардеец, 11б</t>
  </si>
  <si>
    <t>9-21.30.</t>
  </si>
  <si>
    <t>Соловьев Андрей Игоревич</t>
  </si>
  <si>
    <t>8 (980) 383-22-46</t>
  </si>
  <si>
    <t>ИП Паук И.С.</t>
  </si>
  <si>
    <t>Ирина Сергеевна
irinapauk@mail.ru</t>
  </si>
  <si>
    <t>8 961-177-97-07</t>
  </si>
  <si>
    <t>ИП Пашова А.А.</t>
  </si>
  <si>
    <t>Ассоль Атанасовна</t>
  </si>
  <si>
    <t>48-28-02</t>
  </si>
  <si>
    <t>ИП Пелевина Е.В.</t>
  </si>
  <si>
    <t>мкр. Солнечный, 12</t>
  </si>
  <si>
    <t>Екатерина Владимировна</t>
  </si>
  <si>
    <t>910-737-46-43</t>
  </si>
  <si>
    <t>ИП Пелле А.Д.</t>
  </si>
  <si>
    <t>мкр. Дубрава -3, 1,
пом. № 2</t>
  </si>
  <si>
    <t>Анжелика Дмитриевна</t>
  </si>
  <si>
    <t>8-904-539-86-07</t>
  </si>
  <si>
    <t>ИП Перепечаева Т.С.</t>
  </si>
  <si>
    <t>мкр. Восточный, 9</t>
  </si>
  <si>
    <t>Татьяна Сергеевна</t>
  </si>
  <si>
    <t>43-41-46</t>
  </si>
  <si>
    <t>ИП Петруша И.А.</t>
  </si>
  <si>
    <t>мкр. Космос,6</t>
  </si>
  <si>
    <t>Петруша Ирина Алексеевна</t>
  </si>
  <si>
    <t>37-10-03</t>
  </si>
  <si>
    <t>ИП Пешкова Виктория Александровна</t>
  </si>
  <si>
    <t>ул. Ленина, 22 
ТЦ "Славянский"</t>
  </si>
  <si>
    <t>Пешкова Виктория Александровна</t>
  </si>
  <si>
    <t>8 (910) 368-03-62</t>
  </si>
  <si>
    <t>ИП Пильгуй Елена Ивановна</t>
  </si>
  <si>
    <t>8 950-717-38-55</t>
  </si>
  <si>
    <t>ИП Пирог Г.В.</t>
  </si>
  <si>
    <t>Галина Валерьевна
galyapirog@yandex.ru</t>
  </si>
  <si>
    <t>48-10-14,
 8 919-431-30-38</t>
  </si>
  <si>
    <t>Польских Ольга Викторовна</t>
  </si>
  <si>
    <t>8 951-137-86-20</t>
  </si>
  <si>
    <t>ИП Польникова Евгения Николаевна</t>
  </si>
  <si>
    <t>с. Городище, 
ул. Ленина, 249</t>
  </si>
  <si>
    <t>Польникова Евгения Николаевна</t>
  </si>
  <si>
    <t>8 960-633-23-22</t>
  </si>
  <si>
    <t>ИП Попова О.Н.</t>
  </si>
  <si>
    <t>Попова Оксана Николаевна 8 919-226-54-13 (oks_viushkina@mail.ru)    Валент. Мих - 8-951-144-01-50</t>
  </si>
  <si>
    <t>24-53-35, 25-18-01 д.В.М.</t>
  </si>
  <si>
    <t>ИП Прохорова И.В.,                    ИП Чавычалова Л.Ю.</t>
  </si>
  <si>
    <t>площадка цемзавода, здание АБК</t>
  </si>
  <si>
    <t>8.30-17</t>
  </si>
  <si>
    <t>Прохорова Ирина Викторовна / Чавычалова Любовь Юрьевна </t>
  </si>
  <si>
    <t>26-03-60.</t>
  </si>
  <si>
    <t>ИП Пугина О.А.</t>
  </si>
  <si>
    <t>ул. Победы, здание ж/д вокзала, пригородный зал</t>
  </si>
  <si>
    <t>Пугина Оксана Анатольевна </t>
  </si>
  <si>
    <t>41-17-93, 
8 904-535-89-09</t>
  </si>
  <si>
    <t>ИП Раджабли Елена Викторовна</t>
  </si>
  <si>
    <t>мкр. Интернациональный, 12а</t>
  </si>
  <si>
    <t>Елена Викторовна</t>
  </si>
  <si>
    <t>8 920-204-11-42, 
39-09-69</t>
  </si>
  <si>
    <t>ИП Ржевский Максим Александрович</t>
  </si>
  <si>
    <t>бульвар Дружбы, 6</t>
  </si>
  <si>
    <t>Максим Александрович</t>
  </si>
  <si>
    <t>8 965-248-14-08, 
8 910-368-04-07</t>
  </si>
  <si>
    <t>ИП Романова Н.И.,                   ИП Мельникова И.И.</t>
  </si>
  <si>
    <t>Романова Наталья Ивановна / Мельникова Ирина Григорьевна </t>
  </si>
  <si>
    <t>8-920-557-29-97,
8 910-320-89-56</t>
  </si>
  <si>
    <t>ИП Рудакова И.В.</t>
  </si>
  <si>
    <t>Макаренко, 21-43</t>
  </si>
  <si>
    <t>мкр. Конева, 8</t>
  </si>
  <si>
    <t>Рудакова Ирина Владимировна</t>
  </si>
  <si>
    <t>8-950-717-83-14 раб.</t>
  </si>
  <si>
    <t>ИП Русанова В.С.</t>
  </si>
  <si>
    <t>мкр. Восточный 49</t>
  </si>
  <si>
    <t>Русанова Вера Сергеевна</t>
  </si>
  <si>
    <t>42-57-40</t>
  </si>
  <si>
    <t>ИП Русанова И.А.
ИП Усик Елена Константиновна</t>
  </si>
  <si>
    <t>ул. Свободы, 3</t>
  </si>
  <si>
    <t>Русанова Ирина Александровна</t>
  </si>
  <si>
    <t>8 950-714-20-96</t>
  </si>
  <si>
    <t>Москвичева Венера Талгиповна</t>
  </si>
  <si>
    <t>мкр. Солнечный, 7а</t>
  </si>
  <si>
    <t>8 920-564-23-34</t>
  </si>
  <si>
    <t>Савельева Евгения Юрьевна</t>
  </si>
  <si>
    <t>8 920-202-18-90</t>
  </si>
  <si>
    <t>ИП Садикова Татьяна Валерьевна</t>
  </si>
  <si>
    <t>Садикова Татьяна Валерьевна</t>
  </si>
  <si>
    <t>8 951-147-12-33</t>
  </si>
  <si>
    <t>Садриева О.Р.</t>
  </si>
  <si>
    <t>Федосеевка, пер. Сереневый, д.22</t>
  </si>
  <si>
    <t>мкр. Жукова, 29а</t>
  </si>
  <si>
    <t>Оксана Рахматуллаевна</t>
  </si>
  <si>
    <t>8 903-884-71-26</t>
  </si>
  <si>
    <t>Сазонтова Надежда Михайловна</t>
  </si>
  <si>
    <t>ул. Окружная, 22</t>
  </si>
  <si>
    <t>мкр. Дубрава, 3 д. 4</t>
  </si>
  <si>
    <t>Надежда Михайловна sazontov.alex@narod.ru</t>
  </si>
  <si>
    <t>8 906-600-39-90</t>
  </si>
  <si>
    <t>ИП Салюкова В.В.</t>
  </si>
  <si>
    <t>Королева 35-31</t>
  </si>
  <si>
    <t>мкр. Королева, 35</t>
  </si>
  <si>
    <t>Салюкова Виктория Владимировна</t>
  </si>
  <si>
    <t>8 950-717-88-96</t>
  </si>
  <si>
    <t>ИП Самохвалова А.И.</t>
  </si>
  <si>
    <t>мкр. Королева, 12а</t>
  </si>
  <si>
    <t>Самохвалова Алла Ивановна</t>
  </si>
  <si>
    <t>33-75-17д,
45-00-71,
8-910-367-04-13</t>
  </si>
  <si>
    <t>ИП Саплина К.А.</t>
  </si>
  <si>
    <t>Саплина Кристина Александровна</t>
  </si>
  <si>
    <t>8-904-089-45-56, 
46-31-11</t>
  </si>
  <si>
    <t>ИП Святенко Сергей Юрьевич</t>
  </si>
  <si>
    <t>мкр. Юность, 1</t>
  </si>
  <si>
    <t>Святенко Сергей Юрьевич</t>
  </si>
  <si>
    <t>42-15-01,  46-15-76</t>
  </si>
  <si>
    <t>мкр. Королева 9-109</t>
  </si>
  <si>
    <t>42-15-01, 25-38-14, 33-13-74 д</t>
  </si>
  <si>
    <t>мкр. Набережный, 12</t>
  </si>
  <si>
    <t>ул. Свердлова, 26</t>
  </si>
  <si>
    <t>25-38-14, 40-11-11</t>
  </si>
  <si>
    <t>8-904-538-60-00
8-910-226-60-00</t>
  </si>
  <si>
    <t>ИП Селютина Л.А.</t>
  </si>
  <si>
    <t>Селютина Любовь Аскольдовна</t>
  </si>
  <si>
    <t>8-910-225-40-01</t>
  </si>
  <si>
    <t>Семиноженко Екатерина Элгуджиевна </t>
  </si>
  <si>
    <t>8-910-220-53-35,
 33-73-82, 42-41-92 д</t>
  </si>
  <si>
    <t>ИП Белых В.И.</t>
  </si>
  <si>
    <t>мкр. Лебединец, 27</t>
  </si>
  <si>
    <t>Белых Валерия Игоревна
муж. 904-533-48-64</t>
  </si>
  <si>
    <t>8-951-145-06-06</t>
  </si>
  <si>
    <t>ИП Сербина О.Р.</t>
  </si>
  <si>
    <t>с. Федосеевка, ул. Трудовая, 49</t>
  </si>
  <si>
    <t>Сербина Ольга Радиковна</t>
  </si>
  <si>
    <t>8-909-206-42-53</t>
  </si>
  <si>
    <t>ИП Скворцова Н.В.</t>
  </si>
  <si>
    <t>ул. Ленина, 23</t>
  </si>
  <si>
    <t>Надежда Викторовна</t>
  </si>
  <si>
    <t>ИП Скокова И.В.</t>
  </si>
  <si>
    <t xml:space="preserve">Скокова Инна Владимировна 
</t>
  </si>
  <si>
    <t> 22-15-03 д</t>
  </si>
  <si>
    <t>ИП Соболева О.А.</t>
  </si>
  <si>
    <t>8 910-737-71-87</t>
  </si>
  <si>
    <t>ИП Соколов Антон Александрович</t>
  </si>
  <si>
    <t>мкр. Олимпийский, 62  </t>
  </si>
  <si>
    <t>Соколов Антон Александрович</t>
  </si>
  <si>
    <t>8 980-382-92-13,
салон 8 980-378-80-88</t>
  </si>
  <si>
    <t>ИП Солодова Л.Н.</t>
  </si>
  <si>
    <t>Северный, 2-219</t>
  </si>
  <si>
    <t>мкр. Дубрава-3, 10</t>
  </si>
  <si>
    <t>Солодова Людмила Николаевна
maldiv2@inbox.ru</t>
  </si>
  <si>
    <t>43-65-61, 
8 915-560-11-41</t>
  </si>
  <si>
    <t>ИП Сорокин В.Н.</t>
  </si>
  <si>
    <t>ул. Ленина, 15а</t>
  </si>
  <si>
    <t>Сорокин Владимир Николаевич
Гладких Дм. Владим.</t>
  </si>
  <si>
    <t>8-929-000-57-57
8-915-523-22-28
раб. 8-919-435-12-12</t>
  </si>
  <si>
    <t>ИП Сорокина А.А.</t>
  </si>
  <si>
    <t>пр-т А.Угарова, 2, 
р-к Юбилейный</t>
  </si>
  <si>
    <t xml:space="preserve">Анна Александровна 
</t>
  </si>
  <si>
    <t>8 908-786-86-14</t>
  </si>
  <si>
    <t>ИП Сорокина Виктория Александровна</t>
  </si>
  <si>
    <t>Виктория Евгеньевна</t>
  </si>
  <si>
    <t>8 951-143-33-20</t>
  </si>
  <si>
    <t>ИП Сычева Ольга Олеговна</t>
  </si>
  <si>
    <t>мкр. Интернациональный, 12</t>
  </si>
  <si>
    <t>Сычева Ольга Олеговна</t>
  </si>
  <si>
    <t>8 950 715-57-42</t>
  </si>
  <si>
    <t>ИП Сорокина Е.И.</t>
  </si>
  <si>
    <t xml:space="preserve">Сорокина Елена Ивановна
</t>
  </si>
  <si>
    <t xml:space="preserve">43-26-76, 
919-288-23-88, 
8 952-430-04-47
43-26-19 маг.
432619@mail.ru 
</t>
  </si>
  <si>
    <t>ИП Сторожева Э.В.</t>
  </si>
  <si>
    <t>мкр. Восточный, 47</t>
  </si>
  <si>
    <t>Эллада Валерьевна</t>
  </si>
  <si>
    <t>8 915-525-52-58</t>
  </si>
  <si>
    <t>ИП Стрельникова Н.М.</t>
  </si>
  <si>
    <t>мкр. Степной, 
18-197</t>
  </si>
  <si>
    <t>мкр. Звездный,3/4</t>
  </si>
  <si>
    <t>Стрельникова Наталья Михайловна
strelniko-natalya@yandex.ru</t>
  </si>
  <si>
    <t>40-22-34,  
8 951-766-47-24</t>
  </si>
  <si>
    <t>ИП Тараненко И.В.</t>
  </si>
  <si>
    <t>ул. Рождественская, 1</t>
  </si>
  <si>
    <t>Долгих Ирина, Монакова Наталья</t>
  </si>
  <si>
    <t>8 904-535-99-39,
 47-46-70</t>
  </si>
  <si>
    <t>ИП Тарасенко Я.В.</t>
  </si>
  <si>
    <t>мкр. Степной, 18</t>
  </si>
  <si>
    <t>Яна </t>
  </si>
  <si>
    <t>8 910-741-04-26</t>
  </si>
  <si>
    <t>ИП Тигай И.И.</t>
  </si>
  <si>
    <t>мкр. Королёва, 4</t>
  </si>
  <si>
    <t>Тигай Ирина Ивановна</t>
  </si>
  <si>
    <t>31-24-26</t>
  </si>
  <si>
    <t>ИП Титова С.В.,                                 ИП Соловьева Е.И.,                           ИП Юркив О.Т.</t>
  </si>
  <si>
    <t>мкр. Горняк, 5</t>
  </si>
  <si>
    <t>ИП Титова С.В., ИП Соловьева Е.И., ИП Юркив О.Т.</t>
  </si>
  <si>
    <t>ИП Ткачева Т.А.</t>
  </si>
  <si>
    <t>Татьяна Алексеевна</t>
  </si>
  <si>
    <t>8 905-172-12-81</t>
  </si>
  <si>
    <t>ИП Тодорова Елена Викторовна</t>
  </si>
  <si>
    <t>ул. 1-ой  Конной Армии, 28а, стр.1</t>
  </si>
  <si>
    <t>Тодорова Елена Викторовна</t>
  </si>
  <si>
    <t>8 909-201-17-60</t>
  </si>
  <si>
    <t>ИП Тульчевская Л.Н.</t>
  </si>
  <si>
    <t>мкр. Парковый, 28</t>
  </si>
  <si>
    <t>Тульчевская Людмила Николаевна</t>
  </si>
  <si>
    <t>44-17-92</t>
  </si>
  <si>
    <t>ИП Федосова О.Ю.</t>
  </si>
  <si>
    <t>мкр. Дубрава - 3, 1</t>
  </si>
  <si>
    <t>Оксана Юрьевна</t>
  </si>
  <si>
    <t>8 961-173-06-50</t>
  </si>
  <si>
    <t>ИП Фидашева Е.В.</t>
  </si>
  <si>
    <t>Фидашева Екатерина Викторовна
katy198212@mail.ru</t>
  </si>
  <si>
    <t>24-90-85, 
8-905-674-96-01</t>
  </si>
  <si>
    <t>ИП Филимонова Г.В.</t>
  </si>
  <si>
    <t>мкр. Жукова, 24б</t>
  </si>
  <si>
    <t>Филимонова Галина Валерьевна</t>
  </si>
  <si>
    <t>8-906-607-00-36</t>
  </si>
  <si>
    <t>ИП Фомин А.Н.</t>
  </si>
  <si>
    <t>мкр. Зеленый Лог, 2а, ТЦ "Арбат"</t>
  </si>
  <si>
    <t>Фомин Александр Николаевич
anfomin72@mail.ru </t>
  </si>
  <si>
    <t>42-81-79,
8 910-221-06-30</t>
  </si>
  <si>
    <t>ИП Юдина Маргарита Александровна</t>
  </si>
  <si>
    <t>мкр. Конева, 17, 4 этаж, оф. 414 </t>
  </si>
  <si>
    <t>Юдина Маргарита Александровна</t>
  </si>
  <si>
    <t>8 961-178-13-16</t>
  </si>
  <si>
    <t>ИП Фомина О.В.</t>
  </si>
  <si>
    <t>Фомина Ольга Викторовна</t>
  </si>
  <si>
    <t>8 915-566-22-11</t>
  </si>
  <si>
    <t>ИП Хадеев А.Н.</t>
  </si>
  <si>
    <t>мкр. Молодогвардеец, 19</t>
  </si>
  <si>
    <t>Хадеев Александр Николаевич</t>
  </si>
  <si>
    <t>22-45-55</t>
  </si>
  <si>
    <t>ИП Халеева Н.И.</t>
  </si>
  <si>
    <t>Халеева Надежда Ивановна</t>
  </si>
  <si>
    <t>8-910-741-13-57</t>
  </si>
  <si>
    <t>ИП Хорхордина М.А.</t>
  </si>
  <si>
    <t>мкр. Парковый, 
26-3</t>
  </si>
  <si>
    <t>мкр. Интернациоальный, 38</t>
  </si>
  <si>
    <t>Мария Алексеевна
(в собст)</t>
  </si>
  <si>
    <t>951-158-71-72</t>
  </si>
  <si>
    <t>ИП Черных Е.В.</t>
  </si>
  <si>
    <t>мкр. Дубрава-3, 1</t>
  </si>
  <si>
    <t>Черных Евгения Вячеславовна</t>
  </si>
  <si>
    <t>8-915-579-95-15</t>
  </si>
  <si>
    <t>ИП Черных И.Ф.</t>
  </si>
  <si>
    <t>мкр. Северный, 7а</t>
  </si>
  <si>
    <t>Черных Ирина Федоровна </t>
  </si>
  <si>
    <t>46-03-45,
8 910-741-33-98</t>
  </si>
  <si>
    <t>ИП Черных Л.В.</t>
  </si>
  <si>
    <t>мкр. Рудничный, 11а</t>
  </si>
  <si>
    <t>Черных Любовь Васильевна
909-206-74-45                            lyuba.chernykh.2017@mail.ru</t>
  </si>
  <si>
    <t>8-908-789-52-40 раб
8 904-080-82-73</t>
  </si>
  <si>
    <t>ИП Чупас О.И.</t>
  </si>
  <si>
    <t>мкр. Студенческий, 20</t>
  </si>
  <si>
    <t>Чупас Ольга Ивановна </t>
  </si>
  <si>
    <t xml:space="preserve">24-40-55
</t>
  </si>
  <si>
    <t>ИП Шаповалова Е.М.</t>
  </si>
  <si>
    <t>мкр. Горняк, 34</t>
  </si>
  <si>
    <t>Шаповалова Елена Михайловна
shapovalova-lelya@bk.ru</t>
  </si>
  <si>
    <t>44-14-44,
 8-951-131-94-06</t>
  </si>
  <si>
    <t>Шаповалова Е.М.</t>
  </si>
  <si>
    <t>8-951-131-94-06</t>
  </si>
  <si>
    <t>Шенцева Н.В.</t>
  </si>
  <si>
    <t>Шенцева Надежда Викторовна</t>
  </si>
  <si>
    <t>8-910-226-16-05</t>
  </si>
  <si>
    <t>Шерашова Л.Г.</t>
  </si>
  <si>
    <t>Любовь Геннадиевна</t>
  </si>
  <si>
    <t>8 910-360-87-08</t>
  </si>
  <si>
    <t>ИП Шнякина Е.В.        ИП Гольда Людмила Николавна                   </t>
  </si>
  <si>
    <t>Шнякина Елена Витальевна</t>
  </si>
  <si>
    <t>8-915-525-78-50</t>
  </si>
  <si>
    <t>ИП Шполянская А.В.</t>
  </si>
  <si>
    <t>б. Дружбы, 8</t>
  </si>
  <si>
    <t>Шполянская Алла Владимировна</t>
  </si>
  <si>
    <t>24-35-29</t>
  </si>
  <si>
    <t>Общественная организация "Всероссийское общество инвалидов"</t>
  </si>
  <si>
    <t>мкр. Лебединец, 20</t>
  </si>
  <si>
    <t> Туманова Ольга Викторовна</t>
  </si>
  <si>
    <t>24-73-86, 
8-908-785-80-24
voi-st.oskol@yandex.ru</t>
  </si>
  <si>
    <t>ООО "Амел"</t>
  </si>
  <si>
    <t>Мелентьев Владимир Иванович</t>
  </si>
  <si>
    <t>Нифанова Оксана Вардкесовна                         Гранкина Наталья Николаевна                                     </t>
  </si>
  <si>
    <t>мкр. Олимпийский, 30а</t>
  </si>
  <si>
    <t>Шаповалова Ирина Александровна - собственник
shapovalova1155@mail.ru</t>
  </si>
  <si>
    <t>42-35-99</t>
  </si>
  <si>
    <t>ООО "Афина"</t>
  </si>
  <si>
    <t>мкр. Олимпийский, 55</t>
  </si>
  <si>
    <t>Шаповалова Ирина Александровна </t>
  </si>
  <si>
    <t>32-15-00, 43-52-56д, 32-15-99</t>
  </si>
  <si>
    <t>Евграфов Игорь Владимирович/ Елезарьева Ек. Ал-ровна</t>
  </si>
  <si>
    <t>48-82-69д</t>
  </si>
  <si>
    <t>ООО "Гармония"</t>
  </si>
  <si>
    <t>Трасковская Алена Сергеевна</t>
  </si>
  <si>
    <t>8 980-527-98-47 - салон</t>
  </si>
  <si>
    <t>ООО "Завиток"</t>
  </si>
  <si>
    <t>Кучер Анна Федоровна</t>
  </si>
  <si>
    <t>42-55-46, 
8-903-887-40-40</t>
  </si>
  <si>
    <t>ООО "Идиллия красоты и здоровья"</t>
  </si>
  <si>
    <t>мкр. Зеленый лог, 5</t>
  </si>
  <si>
    <t>8 910-368-56-82</t>
  </si>
  <si>
    <t>21</t>
  </si>
  <si>
    <t>ООО "Компания Академ"</t>
  </si>
  <si>
    <t>Прохода Сергей Анатольевич</t>
  </si>
  <si>
    <t>8 952-423-94-84</t>
  </si>
  <si>
    <t>ООО "Прана" </t>
  </si>
  <si>
    <t>мкр. Восточный, 2а-212</t>
  </si>
  <si>
    <t>Ольминского, 17 
ТЦ Боше</t>
  </si>
  <si>
    <t>ООО "Спаиндустрия"</t>
  </si>
  <si>
    <t>мкр. Дубрава-3, 6</t>
  </si>
  <si>
    <t>43-43-39,
Екатерина Юрьевна - управляющая</t>
  </si>
  <si>
    <t>ООО "ТК Актив Черноземье"</t>
  </si>
  <si>
    <t>Дугин Геннадий Анатольевич/ зам. Баженов Вячеслав Сергеевич -
brilliantdga@yandex.ru hyperborey2@yandex.ru</t>
  </si>
  <si>
    <t>42-05-00/
910-737-74-74/
адм.- 8-910-737-45-45</t>
  </si>
  <si>
    <t>ООО "Чарли"</t>
  </si>
  <si>
    <t>мкр. Приборостроитель, 54</t>
  </si>
  <si>
    <t>Вьюнова Вера Александровна</t>
  </si>
  <si>
    <t>24-91-06,  
8-908-785-49-67
vynovastar@mail.ru</t>
  </si>
  <si>
    <t>мкр. Интернациональный, 8</t>
  </si>
  <si>
    <t>24-91-06, 
8-908-785-49-67</t>
  </si>
  <si>
    <t>ИП Берман Э.В.</t>
  </si>
  <si>
    <t>пр-т Комсомольский, 35</t>
  </si>
  <si>
    <t>Элеонора Викторовна</t>
  </si>
  <si>
    <t>8 910-229-71-80</t>
  </si>
  <si>
    <t>ООО «Колестон»</t>
  </si>
  <si>
    <t>мкр. Жукова, 49/75</t>
  </si>
  <si>
    <t>Гаврилова Наталья Петровна                            </t>
  </si>
  <si>
    <t>32-83-78, 
8-903-886-61-64</t>
  </si>
  <si>
    <t>ООО «Лагуна»</t>
  </si>
  <si>
    <t> 42-91-91, 
8-950-717-75-00</t>
  </si>
  <si>
    <t>ООО «Локон»</t>
  </si>
  <si>
    <t>мкр. Парковый, 14</t>
  </si>
  <si>
    <t>Фомина Лидия Ивановна</t>
  </si>
  <si>
    <t>8-951-153-44-14, 
8-951-157-61-25</t>
  </si>
  <si>
    <t>ООО «Матрица»</t>
  </si>
  <si>
    <t>Юрченко И.Н.</t>
  </si>
  <si>
    <t>ООО "Спа мастер тай"</t>
  </si>
  <si>
    <t>Артемов Станислав Александрович</t>
  </si>
  <si>
    <t>Денис - 8 915-520-33-44</t>
  </si>
  <si>
    <t>ООО «Чародейка»</t>
  </si>
  <si>
    <t>Бутько Галина Сергеевнkrasnikova16@yandex.ru                                    8-951-766-61-15</t>
  </si>
  <si>
    <t>32-43-57,
8 960-639-38-12</t>
  </si>
  <si>
    <t>ул. Ленина, 77</t>
  </si>
  <si>
    <t>Бутько Галина Сергеевна</t>
  </si>
  <si>
    <t>22-59-00</t>
  </si>
  <si>
    <t>пр. Губкина, 5 
"Дом Быта"</t>
  </si>
  <si>
    <t>24-51-88</t>
  </si>
  <si>
    <t>ООО "СВ Вектор"</t>
  </si>
  <si>
    <t>Ольминского, 17 
ТЦ "Боше"</t>
  </si>
  <si>
    <t>Елена Евгеньевна
бух. Св.Ив. 24-55-80</t>
  </si>
  <si>
    <t xml:space="preserve">8 910-220-22-43
</t>
  </si>
  <si>
    <t>Сертакова Светлана Николаевна</t>
  </si>
  <si>
    <t>мкр. Восточный, 1а, корп. 1</t>
  </si>
  <si>
    <t>8 951-152-35-98</t>
  </si>
  <si>
    <t>Сорокина Светлана Михайловна</t>
  </si>
  <si>
    <t>8 950-716-32-93</t>
  </si>
  <si>
    <t>Старооскольская местная общественная организация "Общество инвалидов"</t>
  </si>
  <si>
    <t>8-903-887-35-14, 
(Зоя Ник-на 8 951-134-42-65) 42-07-93</t>
  </si>
  <si>
    <t>ИП Маркиза Саидовна Курбанова</t>
  </si>
  <si>
    <t>мкр. Уютный, 4</t>
  </si>
  <si>
    <t>Маркиза Саидовна Курбанова</t>
  </si>
  <si>
    <t>8-905-674-90-12</t>
  </si>
  <si>
    <t>ИП Воротынцева Екатерина Николаевна</t>
  </si>
  <si>
    <t>мкр. Степной, 21</t>
  </si>
  <si>
    <t>Воротынцева Екатерина Николаевна </t>
  </si>
  <si>
    <t>8-910-226-60-85</t>
  </si>
  <si>
    <t>ИП Ясева Виктория Александровна</t>
  </si>
  <si>
    <t>мкр. Степной, 27</t>
  </si>
  <si>
    <t>Ясева Виктория</t>
  </si>
  <si>
    <t>89290020407</t>
  </si>
  <si>
    <t>Итого: 262</t>
  </si>
  <si>
    <t>705</t>
  </si>
  <si>
    <t> Услуги предприятий по прокату</t>
  </si>
  <si>
    <t>ИП Субботина Ирина Викторовна</t>
  </si>
  <si>
    <t>ул. Тружеников, 8/16</t>
  </si>
  <si>
    <t>Ирина Викторовна</t>
  </si>
  <si>
    <t>8 961-178-11-32</t>
  </si>
  <si>
    <t>ООО "Старооскольский Гольф-Клуб"</t>
  </si>
  <si>
    <t>пр-т Молодежный, стр. 6</t>
  </si>
  <si>
    <t>Филипенко Евгений Константинович</t>
  </si>
  <si>
    <t>43-92-87</t>
  </si>
  <si>
    <t>ООО "ФР "Комелот"</t>
  </si>
  <si>
    <t>ул. Заречная, напротив дома 3, 5</t>
  </si>
  <si>
    <t>10-10.</t>
  </si>
  <si>
    <t>Юрий Владимирович</t>
  </si>
  <si>
    <t>8 980-325-86-87</t>
  </si>
  <si>
    <t>ИП Пономарев В.В.</t>
  </si>
  <si>
    <t>територия городского округа</t>
  </si>
  <si>
    <t> Ритуальные, обрядовые услуги</t>
  </si>
  <si>
    <t>ООО «Память»</t>
  </si>
  <si>
    <t>ул. Пролетарская, 165</t>
  </si>
  <si>
    <t>Калачев Юрий Афанасьевич</t>
  </si>
  <si>
    <t>22-42-14 4725224214@mail.ru</t>
  </si>
  <si>
    <t>ООО «Городская похоронная служба»</t>
  </si>
  <si>
    <t>с. Каплино, городское кладбище</t>
  </si>
  <si>
    <t>Туголуков Валерий Иванович 8-910-741-89-49</t>
  </si>
  <si>
    <t xml:space="preserve">48-01-29, 48-01-20/ 919-435-26-62 Дом быта ritual31@bk.ru
</t>
  </si>
  <si>
    <t>пр-т Комсомольский, 81</t>
  </si>
  <si>
    <t>Туголуков Валерий Иванович </t>
  </si>
  <si>
    <t>22-05-38, 44-54-30 бух
ritual31@bk.ru</t>
  </si>
  <si>
    <t>Пушкарское Лесничество</t>
  </si>
  <si>
    <t xml:space="preserve">22-05-38 ritual31@bk.ru
</t>
  </si>
  <si>
    <t>ул. Прядченко, 33</t>
  </si>
  <si>
    <t xml:space="preserve">910-741-89-49,                          8-980-376-31-38 бух-р Виктория ritual31@bk.ru
</t>
  </si>
  <si>
    <t>ооо "Набат"</t>
  </si>
  <si>
    <t>ул. Пролетарская, 144, территория РСУ</t>
  </si>
  <si>
    <t>Вольский Виталий Валентинович (зам. Светлана Анатольевна)</t>
  </si>
  <si>
    <t>8-951-153-27-97</t>
  </si>
  <si>
    <t xml:space="preserve">ООО "Ритуал Сервис"
</t>
  </si>
  <si>
    <t>мкр. Восточный, 1а, корп 2</t>
  </si>
  <si>
    <t>Генеральный директор Мальцева Жаклин Владимировна</t>
  </si>
  <si>
    <t>8 910-327-18-75 79205867422@yandex.ru</t>
  </si>
  <si>
    <t>ул. Тракторная, 9 район старой нефтебазы (около железнодор. переезда)</t>
  </si>
  <si>
    <t>Марченко Владимир Николаевич </t>
  </si>
  <si>
    <t>8-920-202-95-75, бух. Татьяна Юрьевна                 8 910-228-71-81 79205867422@yandex.ru</t>
  </si>
  <si>
    <t>ООО "Главкамень"</t>
  </si>
  <si>
    <t> 40-92-11, 8-920-202-95-75 79205867422@yandex.ru</t>
  </si>
  <si>
    <t>ИП Авджи Анастас Иванович</t>
  </si>
  <si>
    <t>ул.Пролетарская, 167</t>
  </si>
  <si>
    <t>Авджи Анастас Иванович</t>
  </si>
  <si>
    <t>46-22-65,8-960-622-57-66
ooovrkoskola@yandex.ru 44-60-31</t>
  </si>
  <si>
    <t>ул. Октябрьская, 5</t>
  </si>
  <si>
    <t>22-18-45</t>
  </si>
  <si>
    <t>ИП Авджи Денис Анастасович</t>
  </si>
  <si>
    <t> Авджи Денис Анастасович</t>
  </si>
  <si>
    <t>ООО "Турботех"</t>
  </si>
  <si>
    <t>пр-кт Комсомольский, 73</t>
  </si>
  <si>
    <t>Гарькавый Виктор Николаевич</t>
  </si>
  <si>
    <t>24-35-73</t>
  </si>
  <si>
    <t>ООО "Белгранит"</t>
  </si>
  <si>
    <t>ул. Прядченко, 114б</t>
  </si>
  <si>
    <t>Влахно Игорь Борисович</t>
  </si>
  <si>
    <t>41-59-75
8-919-434-16-50</t>
  </si>
  <si>
    <t>ИП Долматова Н.И.</t>
  </si>
  <si>
    <t>Промкомзона, трикотажная фабрика «Белтекст»</t>
  </si>
  <si>
    <t>Долматова Наиля Исламгалеевна</t>
  </si>
  <si>
    <t>37-82-25</t>
  </si>
  <si>
    <t>ИП Катаева Елена Владимировна</t>
  </si>
  <si>
    <t>ул.Октябрьская,15</t>
  </si>
  <si>
    <t>Катаева Елена Владимировна (8-910-741-00-28-Алексей Викторович)
kataeffs2009@yandex.ru</t>
  </si>
  <si>
    <t>47-43-31, 48-43-31 8-910-741-00-28</t>
  </si>
  <si>
    <t>ИП Тричкова Людмила Евгеньевна</t>
  </si>
  <si>
    <t>пр-т Комсомольский, 6</t>
  </si>
  <si>
    <t>48-02-18, 8-950-711-22-33 (Неля) covit77@mail.ru</t>
  </si>
  <si>
    <t>ИП Ряполова Г.Г.</t>
  </si>
  <si>
    <t>Ряполова Галина Григорьевна</t>
  </si>
  <si>
    <t> 8-908-788-09-99</t>
  </si>
  <si>
    <t>ИП Спиридонов В.П.</t>
  </si>
  <si>
    <t>ул. Прядченко, 14б</t>
  </si>
  <si>
    <t>Спиридонов Вадим Пантелеевич</t>
  </si>
  <si>
    <t>42-22-34,8-910-327-81-00</t>
  </si>
  <si>
    <t>ООО "Оскол Гранит"</t>
  </si>
  <si>
    <t>Черновалов Николай Павлович</t>
  </si>
  <si>
    <t>8 910-220-05-09. Харитонов Алексей Валерьевич 8-910-327-24-09, oskolgranit@yandex.ru</t>
  </si>
  <si>
    <t>ИП Черникова Оксана Григорьевна</t>
  </si>
  <si>
    <t>ул. Мира, 2а </t>
  </si>
  <si>
    <t>Черникова О.Г.</t>
  </si>
  <si>
    <t>8 951-135-29-25</t>
  </si>
  <si>
    <t>ИП Элибегян В.К.</t>
  </si>
  <si>
    <t>Элибегян Вреж Карленович</t>
  </si>
  <si>
    <t>22-19-11, 24-83-94, 22-56-11,  22-13-66</t>
  </si>
  <si>
    <t>Итого: 23</t>
  </si>
  <si>
    <t>105</t>
  </si>
  <si>
    <t>Прочие услуги </t>
  </si>
  <si>
    <t>ООО "Русь Перо" (прием, обработка пухо-перьевой смеси)</t>
  </si>
  <si>
    <t>ул. 1-ой Конной Армии, Промкомзона</t>
  </si>
  <si>
    <t>Бабарина Вераника Анатольевна</t>
  </si>
  <si>
    <t>42-83-06</t>
  </si>
  <si>
    <t>ООО «Старый ломбард» (Услуги ломбарда)</t>
  </si>
  <si>
    <t>мкр. Приборостроитель,28</t>
  </si>
  <si>
    <t>Веденеев Михаил Алексеевич</t>
  </si>
  <si>
    <t>44-22-50</t>
  </si>
  <si>
    <t>ООО «Студия «ГРАФИКА» (рекламное агенство)</t>
  </si>
  <si>
    <t>ул. Коммунистическая, 12, офис № 166</t>
  </si>
  <si>
    <t>Сарксян Мариэтта Манвеловна</t>
  </si>
  <si>
    <t>8-910-369-79-06</t>
  </si>
  <si>
    <t>ООО "Ассистент Плюс" (Печатный центр)</t>
  </si>
  <si>
    <t>Хабибулин Тимур Владимирович</t>
  </si>
  <si>
    <t>8 903-884-29-94, 
8 904-533-04-04</t>
  </si>
  <si>
    <t>Устинова Ирина Иванона (изделия ручной работы (ватные игрушки)</t>
  </si>
  <si>
    <t>Устинова Ирина Иванона</t>
  </si>
  <si>
    <t>915-525-45-03</t>
  </si>
  <si>
    <t>ООО «Юнитайм Ломбард» (услуги ломбарда)</t>
  </si>
  <si>
    <t>Гринев Андрей Леонидович</t>
  </si>
  <si>
    <t>48-15-45</t>
  </si>
  <si>
    <t>ИП Бурцев Ю.М. (копировальный центр «Тринити — Принт»)</t>
  </si>
  <si>
    <t>ИП Башкатова Алла Сергеевна (копировально-печатный центр)</t>
  </si>
  <si>
    <t>Башкатова Алла Сергеевна</t>
  </si>
  <si>
    <t>8 980-521-56-25</t>
  </si>
  <si>
    <t>ИП Епанчина О.Ю. (пункт приема заказов (печать текстов, ксерокопия и т.д.)</t>
  </si>
  <si>
    <t>Епанчина Ольга Юрьевна</t>
  </si>
  <si>
    <t>ИП Каребин А.А. (багетная мастерская, изготовление печатей "АРТПЕЧАТЬ")</t>
  </si>
  <si>
    <t>мкр. Степной, 8а</t>
  </si>
  <si>
    <t>Свободный график</t>
  </si>
  <si>
    <t>Каребин Артем Александрович</t>
  </si>
  <si>
    <t>8-910-741-00-14</t>
  </si>
  <si>
    <t>ИП Кочеткова А.О.  (машинописные работы, услуги по снятию копий)</t>
  </si>
  <si>
    <t>пр-кт Комсомольский, 67</t>
  </si>
  <si>
    <t>Кочеткова Алла Олеговна</t>
  </si>
  <si>
    <t>24-36-79, 24-48-77</t>
  </si>
  <si>
    <t>ИП Мироненко И.А. (пункт выдачи заказов)</t>
  </si>
  <si>
    <t>мкр. Дубрава-3, д. 11</t>
  </si>
  <si>
    <t>Игорь Александрович</t>
  </si>
  <si>
    <t>905-675-35-25</t>
  </si>
  <si>
    <t>ИП Никус Д.Л. (игровой клуб "Play Room")</t>
  </si>
  <si>
    <t>мкр. Горняк, 15</t>
  </si>
  <si>
    <t>Дмитрий Леонидович</t>
  </si>
  <si>
    <t>915-520-00-29</t>
  </si>
  <si>
    <t>мкр. Жукова, 50</t>
  </si>
  <si>
    <t>ИП Патетько А.Ю. (услуги по ламинированию, набор текста)</t>
  </si>
  <si>
    <t>мкр. Конева, 6а</t>
  </si>
  <si>
    <t>Патетько Анна Юрьевна</t>
  </si>
  <si>
    <t>ИП Резникова Е.Г. (полиграфический салон "Бонус")</t>
  </si>
  <si>
    <t>Резникова Елена Геннадьевна</t>
  </si>
  <si>
    <t>44-16-16</t>
  </si>
  <si>
    <t>ИП Садовская Е.В. (пункт приема заказов (по набору текста, услуги ксерокопирования и ламинирования)</t>
  </si>
  <si>
    <t>Садовская Елена Владимировна</t>
  </si>
  <si>
    <t>22-02-79</t>
  </si>
  <si>
    <t>Итого: 17</t>
  </si>
  <si>
    <t>2401</t>
  </si>
  <si>
    <t xml:space="preserve">Дислокация предприятий  бытового  обслуживания на территории Ракитянского района  по состоянию на 1 января 2025 года  </t>
  </si>
  <si>
    <t>                                                                                                  </t>
  </si>
  <si>
    <t>ИНН </t>
  </si>
  <si>
    <t>Занимаемая площадь (м2),</t>
  </si>
  <si>
    <t>ип</t>
  </si>
  <si>
    <t>п. Ракитное,ул Почтовая, д 2</t>
  </si>
  <si>
    <t>п.Ракитное ул.Почтовая (на дому)</t>
  </si>
  <si>
    <t>Обухов Дмитрий Александрович</t>
  </si>
  <si>
    <t>8-920-553-50-20</t>
  </si>
  <si>
    <t>п. Ракитное,ул Белгородская, д 144</t>
  </si>
  <si>
    <t>п.Ракитное ул. Базарная (район продуктового рынка)</t>
  </si>
  <si>
    <t>Подгорный Константин Яковлевич</t>
  </si>
  <si>
    <t>8-908-788-29-33</t>
  </si>
  <si>
    <t>п.Ракитное ул. Белгородская, д 11, кв 3</t>
  </si>
  <si>
    <t>п.Ракитное ул. Базарная (киоск)</t>
  </si>
  <si>
    <t>Бугашев Андрей Алексеевич</t>
  </si>
  <si>
    <t>8-908-781-02-83</t>
  </si>
  <si>
    <t>с.Зинаидино ул.Бугорок 2 д.12</t>
  </si>
  <si>
    <t>п.Ракитное ул. Федутенко д.28</t>
  </si>
  <si>
    <t>с 9-00 до  17-00</t>
  </si>
  <si>
    <t>Гришаев Виктор Иванович</t>
  </si>
  <si>
    <t>8-951-153-38-38</t>
  </si>
  <si>
    <t> п. Пролетарский,ул Победы, д 27</t>
  </si>
  <si>
    <t>п.Пролетарский ул.Победы д. 28</t>
  </si>
  <si>
    <t>Мамаджанян Артур Сейранович</t>
  </si>
  <si>
    <t>8-951-144-45-76</t>
  </si>
  <si>
    <t> п. Ракитное,ул Свободы, д 42</t>
  </si>
  <si>
    <t>п.Пролетарский пер.Советский д.1         (дом быта)</t>
  </si>
  <si>
    <t>Обухов Владимир Александрович</t>
  </si>
  <si>
    <t>8-908-784-80-66</t>
  </si>
  <si>
    <t>п. Ракитное ул. Московская д.40</t>
  </si>
  <si>
    <t>с 8-00 до 17-00</t>
  </si>
  <si>
    <t>Юзефович Людмила Юрьевна</t>
  </si>
  <si>
    <t>8-952-439-57-93</t>
  </si>
  <si>
    <t>г. Белгород ул. Костюкова д.73 кв. 85</t>
  </si>
  <si>
    <t>п.Ракитное ул.Базарная (Меланж)</t>
  </si>
  <si>
    <t>Путивцева Ирина Александровна</t>
  </si>
  <si>
    <t>8-951-767-77-75, 36-4-78</t>
  </si>
  <si>
    <t>п Ракитное,ул Трудовая, д 32</t>
  </si>
  <si>
    <t>п. Ракитноеул. Базарная д.9 (Ателье Дуняша)</t>
  </si>
  <si>
    <t>Яровая Людмила Михайловна</t>
  </si>
  <si>
    <t>8-952-428-15-50</t>
  </si>
  <si>
    <t>п.Ракитное ул. Трудовая д.2</t>
  </si>
  <si>
    <t>п.Ракитное ул. Трудовая д.2 ( на дому)</t>
  </si>
  <si>
    <t>Хворостинская Елена Николаевна</t>
  </si>
  <si>
    <t>8-951-766-12-15</t>
  </si>
  <si>
    <t>п.Ракитное ул.Юбилейная (Меланж)</t>
  </si>
  <si>
    <t>п.Ракитное ул.Трудовая д.32</t>
  </si>
  <si>
    <t>п.Ракитное  ул.Базарная д.9</t>
  </si>
  <si>
    <t>п.Пролетарский,ул Луговая, д 8</t>
  </si>
  <si>
    <t>п.Пролетарский ул. Железнодорожная д. 17</t>
  </si>
  <si>
    <t>Коленченко Ольга Юрьевна</t>
  </si>
  <si>
    <t>8-952-421-90-04</t>
  </si>
  <si>
    <t>п. Пролетарский,ул Ленина, д 95</t>
  </si>
  <si>
    <t>Фалимендикова Елена Владимировна</t>
  </si>
  <si>
    <t>8-950-714-28-24</t>
  </si>
  <si>
    <t>п.Пролетарский пер.Кирпичного завода (Меланж)</t>
  </si>
  <si>
    <t>с/з Ателье "Бал"</t>
  </si>
  <si>
    <t>п.Пролетарский ул. Ватутина д.11</t>
  </si>
  <si>
    <t>п.Пролетарский ул. Ленина (возле Океана)</t>
  </si>
  <si>
    <t>с 9-00 до 18-00 (суббота до 14-00)</t>
  </si>
  <si>
    <t>Коленченко  Ирина Сергеевна</t>
  </si>
  <si>
    <t>8-915-565-65-50</t>
  </si>
  <si>
    <t>п.Пролетарский,ул Железнодорожная, д 13, кв 14</t>
  </si>
  <si>
    <t>п.Пролетарский ул. Ленина д.35 (на почте)</t>
  </si>
  <si>
    <t>Коптева Ольга Николаевна</t>
  </si>
  <si>
    <t>8-980-522-77-12</t>
  </si>
  <si>
    <t>ООО "Кварц"</t>
  </si>
  <si>
    <t>п.Ракитное,ул Пролетарская, д 22</t>
  </si>
  <si>
    <t>п.Ракитное ул.Пролетарский </t>
  </si>
  <si>
    <t>с 9-00 до 18-00 </t>
  </si>
  <si>
    <t>Кононов Владимир Сергеевич</t>
  </si>
  <si>
    <t>8-951-130-96-77</t>
  </si>
  <si>
    <t>п.Ракитное,ул Октябрьская, д 7 (здание почты) компьютерная техника</t>
  </si>
  <si>
    <t>п.Ракиное ул. Советская д.6</t>
  </si>
  <si>
    <t>Новиков Олег Анатольевич </t>
  </si>
  <si>
    <t>8-908-784-66-46</t>
  </si>
  <si>
    <t>п.Ракитное ул.Белгородская д.53</t>
  </si>
  <si>
    <t> п.Ракитное ул.Белгородская д.53</t>
  </si>
  <si>
    <t>Потехин Александр Евгеньевич</t>
  </si>
  <si>
    <t>8-951-767-44-91</t>
  </si>
  <si>
    <t>г.Белгород ул.Щорса д.39. кв.271</t>
  </si>
  <si>
    <t>п.Пролетарский ул. Пролетарская  ремонт бытовой техники ( за магазином сладкоежка)</t>
  </si>
  <si>
    <t>Погребной Александр Валентинович</t>
  </si>
  <si>
    <t>8-960-639-59-22</t>
  </si>
  <si>
    <t>Ракитянский район п. Пролетарский ул. Ватутина 11а кв.19</t>
  </si>
  <si>
    <t>п. Пролетарский ул. Ватутина 11а кв.19 ремонт бытовой техники</t>
  </si>
  <si>
    <t>Рыбаков Евгений Васильевич</t>
  </si>
  <si>
    <t>8-961-164-41-19</t>
  </si>
  <si>
    <t> с.Бобрава ул. Центральная</t>
  </si>
  <si>
    <t> с.Бобрава ул. Центральная д.2</t>
  </si>
  <si>
    <t>Латышев Павел Витальевич</t>
  </si>
  <si>
    <t>8-952-423-64-14</t>
  </si>
  <si>
    <t>п.Ракитное 2й Сосновый переулок д.2</t>
  </si>
  <si>
    <t>с 8-00 до 19-00</t>
  </si>
  <si>
    <t>Подлесный Дмитрий Вячеславович</t>
  </si>
  <si>
    <t>8-908-783-55-57</t>
  </si>
  <si>
    <t>п.Ракитное ул.Московская д.18</t>
  </si>
  <si>
    <t>с 8-00 до 19-01</t>
  </si>
  <si>
    <t>Дзисяк Иван Владимирович</t>
  </si>
  <si>
    <t>8-952-514-61-63</t>
  </si>
  <si>
    <t>ООО "Кристалл"</t>
  </si>
  <si>
    <t> п.Ракитное ул. Федутенко д.30</t>
  </si>
  <si>
    <t>Казарян  Араик Гамлетович</t>
  </si>
  <si>
    <t>8-47245-52-2-35 52-2-15</t>
  </si>
  <si>
    <t>п Ракитное,ул Солнечная, д 12</t>
  </si>
  <si>
    <t>с 8-00 до 18-00</t>
  </si>
  <si>
    <t>Мартиросян Ашот Коляевич</t>
  </si>
  <si>
    <t>8-910-323-23-44 8- 904-536-88-25</t>
  </si>
  <si>
    <t>с/з (штукатур,маляр)</t>
  </si>
  <si>
    <t>Хворостинский Алексей Андреевич</t>
  </si>
  <si>
    <t>8-908-786-97-31</t>
  </si>
  <si>
    <t>и/п</t>
  </si>
  <si>
    <t>п.Ракитное ул.Московская  д.21</t>
  </si>
  <si>
    <t>Ходжаниязов Владимир Хамраевич</t>
  </si>
  <si>
    <t>8-919-288-83-89</t>
  </si>
  <si>
    <t>п.Ракитное ул.Московская  д.18</t>
  </si>
  <si>
    <t>Марцев Евгений Васильевич</t>
  </si>
  <si>
    <t>8-951-134-62-55</t>
  </si>
  <si>
    <t>п.Ракитное ул.Добродомова  д.15</t>
  </si>
  <si>
    <t>п.Ракитное ул.Добродомова д.15</t>
  </si>
  <si>
    <t>Хомяков Сергей Алексеевич</t>
  </si>
  <si>
    <t>8-909-207-00-83</t>
  </si>
  <si>
    <t>п.Ракитное ул.Добродомова  д.6/2</t>
  </si>
  <si>
    <t>п.Ракитное ул.Добродомова д.6/2</t>
  </si>
  <si>
    <t>Чирин Николай Геннадьевич</t>
  </si>
  <si>
    <t>8-912-737-32-84</t>
  </si>
  <si>
    <t>п.Ракитное ул.Центральная д.135</t>
  </si>
  <si>
    <t>п.Ракитное ул.Центральная   д.135</t>
  </si>
  <si>
    <t>Качуров Александр Борисович</t>
  </si>
  <si>
    <t>8-908-787-19-07</t>
  </si>
  <si>
    <t>п.Ракитное ул.Радужная д.26</t>
  </si>
  <si>
    <t>Прокопенко Тимофей Борисович</t>
  </si>
  <si>
    <t>8-960-633-96-14</t>
  </si>
  <si>
    <t>п.Ракитное,пер 2-й Сосновый, д 5</t>
  </si>
  <si>
    <t>п.Пролетарский ул. Победы д.114</t>
  </si>
  <si>
    <t>Магеров Ибрагим Азимбек оглы</t>
  </si>
  <si>
    <t>8-960-622-82-10</t>
  </si>
  <si>
    <t>п.Пролетарский ул.Красноармейская, д.95</t>
  </si>
  <si>
    <t>Васильченко Евгений Анатольевич</t>
  </si>
  <si>
    <t>8-908-788-99-42</t>
  </si>
  <si>
    <t>ип (отделочные работы)</t>
  </si>
  <si>
    <t>п.Пролетарский ул.Жукова, д.31</t>
  </si>
  <si>
    <t>Савенков Николай Александрович</t>
  </si>
  <si>
    <t>8-951-765-12-06</t>
  </si>
  <si>
    <t>с/з (столярная мастерская)</t>
  </si>
  <si>
    <t>с.Лаптевка ул.Полевая д.75</t>
  </si>
  <si>
    <t>Попова Оксана Григорьевна</t>
  </si>
  <si>
    <t>8-960-623-66-02</t>
  </si>
  <si>
    <t>с/з (штукатурные работы)</t>
  </si>
  <si>
    <t>с.Нижние Пены ул.Ивановка д.40</t>
  </si>
  <si>
    <t>Трубчанинов Илья Юрьевич</t>
  </si>
  <si>
    <t>8-951-138-53-38</t>
  </si>
  <si>
    <t>п. Ракитное,ул Садовая, д 75</t>
  </si>
  <si>
    <t>п.Ракитное ул.Белгородская б/н</t>
  </si>
  <si>
    <t>Сверчков Александр Александрович</t>
  </si>
  <si>
    <t>8-952-427-88-22</t>
  </si>
  <si>
    <t>п.Ракитное,ул Ватутина, д 4, кв 25</t>
  </si>
  <si>
    <t>п.Ракитное ул. Коммунаров д.23</t>
  </si>
  <si>
    <t>Жукова Наталья  Владимировна</t>
  </si>
  <si>
    <t>8(47245)57-3-47</t>
  </si>
  <si>
    <t>п.Ракитное,ул Ватутина, д 4, кв 11</t>
  </si>
  <si>
    <t>п.Ракитное ул. Останкинская б/н</t>
  </si>
  <si>
    <t>Шкилев Сергей Иванович</t>
  </si>
  <si>
    <t>8-951-157-84-57</t>
  </si>
  <si>
    <t> п. Ракитное,ул Пролетарская, д 82, кв 4</t>
  </si>
  <si>
    <t>п.Ракитное ул.Пролетарская д.82</t>
  </si>
  <si>
    <t>Павлов Геннадий Николаевич</t>
  </si>
  <si>
    <t>8-910-229-38-88</t>
  </si>
  <si>
    <t>п. Ракитное,ул Садовая, д 22</t>
  </si>
  <si>
    <t>Додица Илья Андреевич</t>
  </si>
  <si>
    <t>8-908-788-80-90</t>
  </si>
  <si>
    <t>с Дмитриевка,ул Гончаривщина, д 29</t>
  </si>
  <si>
    <t>п.Ракитное ул. Коммунаров д.29</t>
  </si>
  <si>
    <t>Бессонов Игорь Анатольевич 06.18 (сломал ногу)</t>
  </si>
  <si>
    <t>8-919-438-52-33</t>
  </si>
  <si>
    <t>п Ракитное,ул Центральная, д 28</t>
  </si>
  <si>
    <t>п.Ракитное ул. Коммунаров д.29 "Гидросфера" "Заправка кондиционеров"</t>
  </si>
  <si>
    <t>Руденко Галина Ивановна</t>
  </si>
  <si>
    <t>8-915-524-50-30 косенко игорь анатольевич</t>
  </si>
  <si>
    <t> п.Пролетарский ул. Комсомольская д.6</t>
  </si>
  <si>
    <t>п.Ракитное ул. Пролетарская д.20А</t>
  </si>
  <si>
    <t>Кодес Денис Игоревич</t>
  </si>
  <si>
    <t>8-903-887-51-32,           8-919-433-37-37</t>
  </si>
  <si>
    <t>п.Ракитное ул. Н. Московская д.31</t>
  </si>
  <si>
    <t>Бондарев Сергей Александрович</t>
  </si>
  <si>
    <t>8-908-780-46-99</t>
  </si>
  <si>
    <t>ИП (мойка)</t>
  </si>
  <si>
    <t>п.Ракитное ул.Коммунаров д.11</t>
  </si>
  <si>
    <t>п.Ракитное ул.Коммунаров д.5</t>
  </si>
  <si>
    <t>ОГАПОУ Агротехнологический техникум Новикова Наталья Алексеевна</t>
  </si>
  <si>
    <t>8-961-179-94-11</t>
  </si>
  <si>
    <t>п.Ракитное 3й Московский пер.</t>
  </si>
  <si>
    <t>п.Ракиное ул. Новосадовая д.77</t>
  </si>
  <si>
    <t>Кравцов Сергей Николаевич</t>
  </si>
  <si>
    <t>8-951-139-82-36</t>
  </si>
  <si>
    <t>ИП (мойка,химчистка)</t>
  </si>
  <si>
    <t>п.Ракитное ул.Юбилейная д.17</t>
  </si>
  <si>
    <t>п.Ракитное ул.Парковая б/н</t>
  </si>
  <si>
    <t>Азин Антон Андреевич</t>
  </si>
  <si>
    <t>п.Ракиное 2-й Сосновый  переулок д.14</t>
  </si>
  <si>
    <t>п.Ракитное ул.Коммунистическая д.12</t>
  </si>
  <si>
    <t>с 9-00 до 18-01</t>
  </si>
  <si>
    <t>Казимир Андрей Викторович</t>
  </si>
  <si>
    <t>8-910-226-12-36</t>
  </si>
  <si>
    <t>п.Ракитное ул.Коммунистическая </t>
  </si>
  <si>
    <t>п.Пролетарский ул.Красноармейская д.131</t>
  </si>
  <si>
    <t>Лебедев Александр Петрович</t>
  </si>
  <si>
    <t>8-904-095-20-60</t>
  </si>
  <si>
    <t>и\п (тонировка)</t>
  </si>
  <si>
    <t>п.Пролетарский ул. Парковая д.2</t>
  </si>
  <si>
    <t>п.Пролетарский ул.Молодежная .4А</t>
  </si>
  <si>
    <t>Соколов Сергей Валерьевич</t>
  </si>
  <si>
    <t>8-919-281-04-94</t>
  </si>
  <si>
    <t>с/з автомастерская салона авто</t>
  </si>
  <si>
    <t> п. Пролетарский, ул. Советская д.7</t>
  </si>
  <si>
    <t>с 8-00 до 22-00</t>
  </si>
  <si>
    <t>Рыбников Роман Петрович</t>
  </si>
  <si>
    <t>8-951-142-65-60</t>
  </si>
  <si>
    <t>ип (мойка)</t>
  </si>
  <si>
    <t> п. Пролетарский,ул. Ватутина д.12/1</t>
  </si>
  <si>
    <t>п.Пролетарский ул.Покровская д.27</t>
  </si>
  <si>
    <t>Артеменко Дмитрий Николаевич</t>
  </si>
  <si>
    <t>8-904-534-15-86</t>
  </si>
  <si>
    <t>п.Пролетарский ул. Мелиоративная д.26 кв.12</t>
  </si>
  <si>
    <t>п. Пролетарский ул.Есенина д.11</t>
  </si>
  <si>
    <t>с 08-00 до 20-00</t>
  </si>
  <si>
    <t>Пожидаева Виктория Павловна</t>
  </si>
  <si>
    <t> 8-910-360-09-33</t>
  </si>
  <si>
    <t>п. Ракитное,ул Трудовая, д 24</t>
  </si>
  <si>
    <t>п. Пролетарский ул.Пролетарская д.1</t>
  </si>
  <si>
    <t>Грибов Олег Николаевич Кривошеев Вячеслав Борисович</t>
  </si>
  <si>
    <t>8-951-153-09-99, 8-951-153-90-43</t>
  </si>
  <si>
    <t>п.Пролетарский ул.Пролетарская д.1</t>
  </si>
  <si>
    <t>п. Пролетарский ул.Пролетарская д.1А</t>
  </si>
  <si>
    <t>Еременко Тамара Николаевна</t>
  </si>
  <si>
    <t>8-951-139-27-47</t>
  </si>
  <si>
    <t>п.Пролетарский пер. Садовый д.1</t>
  </si>
  <si>
    <t>п. Пролетарский пер. Садовый д.1</t>
  </si>
  <si>
    <t>Литвинов Иван Андреевич</t>
  </si>
  <si>
    <t>8-951-143-33-80</t>
  </si>
  <si>
    <t>п.Пролетарский,ул. Локомотивная д. кв.6</t>
  </si>
  <si>
    <t>п. Пролетарский ул. Железнодорожная д.6</t>
  </si>
  <si>
    <t>Рыбцов Дмитрий Аразович</t>
  </si>
  <si>
    <t>8-920-578-61-37</t>
  </si>
  <si>
    <t>ип </t>
  </si>
  <si>
    <t>п. Пролетарский ул. Железнодорожная д.20А кв.2</t>
  </si>
  <si>
    <t>п. Пролетарский ул. Железнодорожная д. 5   (мойка)</t>
  </si>
  <si>
    <t>Кашкаров Роман Михайлович</t>
  </si>
  <si>
    <t>8-930-087-40-70</t>
  </si>
  <si>
    <t>п.Пролетарский ул.Ватутина</t>
  </si>
  <si>
    <t>п.Пролетарский ул. Пушкина д.1</t>
  </si>
  <si>
    <t>Литвиненко Илья Петрович</t>
  </si>
  <si>
    <t>8-920-566-31-11</t>
  </si>
  <si>
    <t>Коленченко Денис Александрович</t>
  </si>
  <si>
    <t>8-951-130-14-43</t>
  </si>
  <si>
    <t>ип "полировка,химчистка"</t>
  </si>
  <si>
    <t>п.Пролетарский ул. Ватутина д.5 кв.58</t>
  </si>
  <si>
    <t>п.Пролетарский ул. Ватутина </t>
  </si>
  <si>
    <t>Федченко Александр Викторович</t>
  </si>
  <si>
    <t>8-905-67-21-686</t>
  </si>
  <si>
    <t>п.Пролетарский ул. Железнодорожная д.21</t>
  </si>
  <si>
    <t>п.Пролетарский ул. Ватутина д. 6 </t>
  </si>
  <si>
    <t>Бугорский Иван Сергеевич</t>
  </si>
  <si>
    <t>8-904-089-12-15</t>
  </si>
  <si>
    <t>с.Меловое Центральная ул,16</t>
  </si>
  <si>
    <t> с.Меловое Центральная ул,16</t>
  </si>
  <si>
    <t>с 09-00 до 21-00</t>
  </si>
  <si>
    <t>Аванесян Ашот Славаевич</t>
  </si>
  <si>
    <t>8-920-59-19-777</t>
  </si>
  <si>
    <t>с.В-Пены ул.Голодаевка д.57</t>
  </si>
  <si>
    <t>Ермолович Родион Сергеевич</t>
  </si>
  <si>
    <t>8-909-209-29-40</t>
  </si>
  <si>
    <t>34</t>
  </si>
  <si>
    <t>ип "Сервис Медиа"</t>
  </si>
  <si>
    <t>Яковлевский р-н с. Бутово ул.Малиновка д.21</t>
  </si>
  <si>
    <t>п.Ракитное ул.Советская д.8 (Центральный)</t>
  </si>
  <si>
    <t>Малышева Екатерина Ивановна</t>
  </si>
  <si>
    <t>8-920-595-94-40</t>
  </si>
  <si>
    <t> п.Ракитное п.Советская ул,39</t>
  </si>
  <si>
    <t>п.Ракитное ул.Советская д.5 (Старый сбербанк)</t>
  </si>
  <si>
    <t>Ковалев Александр Сергеевич</t>
  </si>
  <si>
    <t>8-952-421-74-50              8-951-142-65-02</t>
  </si>
  <si>
    <t> п. Пролетарский,ул. Садовая д.54</t>
  </si>
  <si>
    <t>п.Пролетарский ул.Железнодорожная  д.17А</t>
  </si>
  <si>
    <t>Мозговой Эдуард Александрович</t>
  </si>
  <si>
    <t>8-904-087-47-39</t>
  </si>
  <si>
    <t>п.Пролетарский ул. Пролетарская д.2б  (магазин "Сладкоежка")</t>
  </si>
  <si>
    <t> п. Ракитное,пер Сосновый, д 3 "Затерянный рай"</t>
  </si>
  <si>
    <t>п.Ракитное пер.1-й Сосновый</t>
  </si>
  <si>
    <t>Кудлаев Сергей Александрович</t>
  </si>
  <si>
    <t>8-915-573-91-39</t>
  </si>
  <si>
    <t>«МБУФК «Ракитянский спортивно-оздоровительный центр», </t>
  </si>
  <si>
    <t>с.Центральное Майская ул,4</t>
  </si>
  <si>
    <t>с.Центральное, ул.Средняя 1а</t>
  </si>
  <si>
    <t>Чуприна Юрий Викторович</t>
  </si>
  <si>
    <t>8-951-153-88-03</t>
  </si>
  <si>
    <t>Парикмахерская "Весна" с/з</t>
  </si>
  <si>
    <t> п.Ракитное, ул. Призаводская д 27</t>
  </si>
  <si>
    <t>п.Ракитное ул.Пролетарская д.4 (Диксис)</t>
  </si>
  <si>
    <t>1.Павлова Ольга Сергеевна </t>
  </si>
  <si>
    <t>8-903-886-90-12</t>
  </si>
  <si>
    <t>"Натали" ИП</t>
  </si>
  <si>
    <t>п. Ракитное,ул Комсомольская, д 32</t>
  </si>
  <si>
    <t>п.Ракитное ул.Базарная (район рынка продуктового)</t>
  </si>
  <si>
    <t>Талаева Наталья Леонидовна  </t>
  </si>
  <si>
    <t>8-960-631-24-15</t>
  </si>
  <si>
    <t>"Парикмахерская Лилия" </t>
  </si>
  <si>
    <t> п. Ракитное,ул Свободы, д 7</t>
  </si>
  <si>
    <t>п.Ракитное пл. Советская д.8 (ТЦ Центральный)</t>
  </si>
  <si>
    <t>1. Поддубровская Светлана Владимировна 2. МариноваЕлена Ивановна  3. Красюкова Наталья Александровна все (с/з) </t>
  </si>
  <si>
    <t>8-951-137-53-70             8-951-158-21-70      8-951-769-27-28        </t>
  </si>
  <si>
    <t>Ногтевой сервис (старый сбербанк) с/з</t>
  </si>
  <si>
    <t>с. Новозинаидинское ул. Цетральная д.3</t>
  </si>
  <si>
    <t>п. Ракитное пл. Советская д.5</t>
  </si>
  <si>
    <t>1. Ковалева Елена Васильевна  2.Коршикова Юлия Петровна (с/з)</t>
  </si>
  <si>
    <t> 8-904-083-68-24  8-950-717-71-47</t>
  </si>
  <si>
    <t>"Парикмахерская" ИП магазин "Тропик"</t>
  </si>
  <si>
    <t> п.Ракитное,ул Белгородская, д 50</t>
  </si>
  <si>
    <t>п.Ракитное ул.Коммунаров д.11М </t>
  </si>
  <si>
    <t>Качалова Людмила Александровна</t>
  </si>
  <si>
    <t>8-951-149-73-73</t>
  </si>
  <si>
    <t>с/з "Парикмахерская" ИП сах.эавод           (дом быта)</t>
  </si>
  <si>
    <t> с. Центральное,ул Огородная, д 8, кв 5</t>
  </si>
  <si>
    <t>п.Ракитное ул. Федутенко д.24       </t>
  </si>
  <si>
    <t>Глотова Татьяна Ивановна (с/з)</t>
  </si>
  <si>
    <t>8-47-245-25-1-17, 8-951-155-54-15</t>
  </si>
  <si>
    <t>Салон "У Алены" ИП </t>
  </si>
  <si>
    <t> п. Ракитное,ул Народная, д 61</t>
  </si>
  <si>
    <t>п.Ракитное ул.Базарная б/н</t>
  </si>
  <si>
    <t>1. Шкилева Алена Александровна -парикмахерская  </t>
  </si>
  <si>
    <t>8-951-152-62-61              </t>
  </si>
  <si>
    <t>с/з Парикмахерская "У Салима" ИП</t>
  </si>
  <si>
    <t> п. Ракитное, ул Советская, 11</t>
  </si>
  <si>
    <t>п.Ракитное ул.Советская д.6 (Почта)</t>
  </si>
  <si>
    <t>Бадалов Салимжон </t>
  </si>
  <si>
    <t>8-961-166-71-69</t>
  </si>
  <si>
    <t>Салон "Идеал"</t>
  </si>
  <si>
    <t> п. Ракитное,ул Пролетарская, д 23, кв 11</t>
  </si>
  <si>
    <t>п.Ракитное ул.Пролетарская д.23 кв.1</t>
  </si>
  <si>
    <t>с 10-00 до 20-00</t>
  </si>
  <si>
    <t>1. Огиенко Анжилика Ивановна- парикмахерская                2. Захарченко Чинара- парикмахерская  3. Семикопенко Виктория Сергеевна -маникюр (с/з)    </t>
  </si>
  <si>
    <t>8-951-134-34-30, 8-951-155-64-13, 8-951-151-93-48         </t>
  </si>
  <si>
    <t> Салон "Гармония" ИП</t>
  </si>
  <si>
    <t>п. Ракитное,ул Белгородская, д 73</t>
  </si>
  <si>
    <t>п.Ракитное ул.Базарная д.2 А</t>
  </si>
  <si>
    <t>1. Шалыго Татьяна Евгеньевна-парикмахер 2.Гусар   3.Алферова (с\з)</t>
  </si>
  <si>
    <t> 8-904-090-77-23</t>
  </si>
  <si>
    <t>"Парикмахерская"  </t>
  </si>
  <si>
    <t> п. Пролетарский ул. Ватутина д.7 кв.82</t>
  </si>
  <si>
    <t>п.Ракитное пл. Советская д.8 ( ТЦ Центральный)</t>
  </si>
  <si>
    <t>с 09-00 до 19-00</t>
  </si>
  <si>
    <t>1. Исамухамедова Зиля Амировна 2. Старкова Ирина Викторовна (с/з)</t>
  </si>
  <si>
    <t>8-951-133-44-60 8-951-130-51-18</t>
  </si>
  <si>
    <t>Ногтевой сервис "Марго" </t>
  </si>
  <si>
    <t>п. Ракитное,ул Федутенко, д 16</t>
  </si>
  <si>
    <t>п.Ракитное пл.Советская д.8  ( ТЦ Центральный)</t>
  </si>
  <si>
    <t>Соколова Маргарита Владимировна (с/з)</t>
  </si>
  <si>
    <t>8-952-432-42-27                             </t>
  </si>
  <si>
    <t>Парикмахерская  с/з</t>
  </si>
  <si>
    <t> п.Ракитное ул. Добродомова д.37</t>
  </si>
  <si>
    <t>п.Ракитное ул. Федутенко (сах.завод Империя)</t>
  </si>
  <si>
    <t>Осьмакова Елена Викторовна  (с/з)</t>
  </si>
  <si>
    <t>8-951-146-22-44</t>
  </si>
  <si>
    <t>п.Пролетарский ул.Заводская д.14</t>
  </si>
  <si>
    <t>п.Ракитное ул.Пролетрская д.34  </t>
  </si>
  <si>
    <t>Колойденко Виктория Евгеньевна</t>
  </si>
  <si>
    <t>8-910-360-03-56</t>
  </si>
  <si>
    <t> Ногтевой сервис "Эстетика" с/з</t>
  </si>
  <si>
    <t>п.Ракитное ул. Центральная д.102</t>
  </si>
  <si>
    <t>п.Ракитное  ул. Федутенко  д.24 (Дом быта)</t>
  </si>
  <si>
    <t>Матюхина Ирина Викторовна  (с/з)</t>
  </si>
  <si>
    <t>8-952-422-54-45</t>
  </si>
  <si>
    <t>Салон "STATUS" ИП</t>
  </si>
  <si>
    <t>п.Пролетарский ул. Ватутина д.11 кв.43, с.Киселева ул.Тихая д. 59</t>
  </si>
  <si>
    <t>п.Ракитное ул. Советская д.27 (бывшая гос. аптека)</t>
  </si>
  <si>
    <t>1. Говоркова Лидия Сергеевна (маникюр)  2. Воловикова Наталья Александровна (маникюр)</t>
  </si>
  <si>
    <t>8-952-433-13-22, 8-904-092-15-45</t>
  </si>
  <si>
    <t>п.Ракитное ул.Мирная д.51, </t>
  </si>
  <si>
    <t>с 09-00 до 19-01</t>
  </si>
  <si>
    <t>Косичкина Оксана Сергеевна </t>
  </si>
  <si>
    <t>8-915-574-41-03</t>
  </si>
  <si>
    <t>Парикмахерская ИП</t>
  </si>
  <si>
    <t>п.Ракитное 2й Сосновый переулок д.10</t>
  </si>
  <si>
    <t>п.Ракитное ул. Базарная б/н</t>
  </si>
  <si>
    <t>1. Антипова Елена Владимировна </t>
  </si>
  <si>
    <t>8-952-421-42-21</t>
  </si>
  <si>
    <t>Наращивание ресниц, коррекция бровей, макияж  ИП</t>
  </si>
  <si>
    <t> п.Ракитное</t>
  </si>
  <si>
    <t>п.Ракитное ул.Базарная д.13 (старый сбер)</t>
  </si>
  <si>
    <t>Щербакова Галина Валерьевна</t>
  </si>
  <si>
    <t>8-960-630-36-32</t>
  </si>
  <si>
    <t>Ногтевой сервис ИП</t>
  </si>
  <si>
    <t>п.Ракитное ул. Московская д.43</t>
  </si>
  <si>
    <t>Белоконева Марина Николаевна (с/з)</t>
  </si>
  <si>
    <t>8-910-369-59-49</t>
  </si>
  <si>
    <t>Услуги косметолога ИП</t>
  </si>
  <si>
    <t> п.Ракитное ул. Северная д.6</t>
  </si>
  <si>
    <t>п.Ракитное пер. Базарный д.2 (Бегемотик) 3-й этаж</t>
  </si>
  <si>
    <t>Чернова Жаннета Львовна</t>
  </si>
  <si>
    <t>8-906-601-11-73</t>
  </si>
  <si>
    <t>Салон красоты "Ваниль"ип Кулешова Т.Ю.</t>
  </si>
  <si>
    <t> с.Васильевна ул.Ленина д.51</t>
  </si>
  <si>
    <t>п.Ракитное ул.Пролетарская д.4  (Диксис)</t>
  </si>
  <si>
    <t>1.Ларина Анастасия Владимировна (парик) 2.Проскурнина Евгения Юрьевна  (маник)  3.Константинова Ольга (маник)</t>
  </si>
  <si>
    <t>8-930-089-05-69, 8-952-438-62-98, 8-919-433-53-62</t>
  </si>
  <si>
    <t>Салон красоты парикмахерская  "Лаборатория Красоты" </t>
  </si>
  <si>
    <t>Ракитянский район с.Центральное ул.Совхозная д.18</t>
  </si>
  <si>
    <t>п.Ракитное пер.Базарный д.3</t>
  </si>
  <si>
    <t>Парикмахер 1.Ковальчук Диана Алексеевна  (с/з)   2. Юрченко Оксана Александровна (с/з) 3. Ногти Иващенко Анастасия Олеговна (с/з)</t>
  </si>
  <si>
    <t>8-908-784-25-51  8-952-438-45-17  8-950-712-62-61</t>
  </si>
  <si>
    <t>Парикмахерская "Стрижка"</t>
  </si>
  <si>
    <t>п.Ракитное ул.Садовая д.24</t>
  </si>
  <si>
    <t>1. Ковалева Екатерина Александровна -парикмахер (с/з) 2. Гречихина Анна Вячеславовна - парикмахер 3.  Ковалев Данил </t>
  </si>
  <si>
    <t>8-950-710-78-52, 8-904-096-32-31</t>
  </si>
  <si>
    <t> Ногтевой сервис (с/з)</t>
  </si>
  <si>
    <t>п.Ракитное ул.Комсомольская д.12</t>
  </si>
  <si>
    <t>1.Ласкина Дарья Александровна </t>
  </si>
  <si>
    <t>8-904-534-96-66</t>
  </si>
  <si>
    <t>Парикмахерская ИП (с/з)</t>
  </si>
  <si>
    <t>п Ракитное</t>
  </si>
  <si>
    <t>п.Ракитное ул.Пролетарская д.9б (У Мозгового)</t>
  </si>
  <si>
    <t>Бадалова Наталья Валентиновна</t>
  </si>
  <si>
    <t> 8-960-640-09-44     </t>
  </si>
  <si>
    <t>Ногтевой сервис NailsBeuty (c/з)</t>
  </si>
  <si>
    <t>п.Ракитное ул.Коммунаров д.5Б</t>
  </si>
  <si>
    <t>п.Ракитное ул.Коммунаров д.3</t>
  </si>
  <si>
    <t>Федутенко Светлана Васильевна, Анищенко Дарья Алксандровна</t>
  </si>
  <si>
    <t>8-904-534-94-13, 8-951-179-00-69</t>
  </si>
  <si>
    <t>с.Криничное ул.Дальняя д.40</t>
  </si>
  <si>
    <t>п.Пролетарский пер.Советский д.1 (дом быта)</t>
  </si>
  <si>
    <t>Калашникова Олеся Владимировна</t>
  </si>
  <si>
    <t>8-904-091-46-80</t>
  </si>
  <si>
    <t> Ногтевой сервис</t>
  </si>
  <si>
    <t>п.Ракитное ул.Базарная д.43</t>
  </si>
  <si>
    <t>п.Ракитное ул.Базарная д.13 (старый сбер Щ.)</t>
  </si>
  <si>
    <t>Аленина Оксана Сергеевна</t>
  </si>
  <si>
    <t>8-960-640-78-57</t>
  </si>
  <si>
    <t>п.Ракитное  ул.Пролетарская д.11 кв.11</t>
  </si>
  <si>
    <t>Толстолуцкая Анастасия Ивановна</t>
  </si>
  <si>
    <t>8-952-433-13-27</t>
  </si>
  <si>
    <t>Ноктевой сервис "Дива"</t>
  </si>
  <si>
    <t>п.Ракитное ул.Коммунаров д.18</t>
  </si>
  <si>
    <t>п.Ракитное ул.Пролетарская д.4</t>
  </si>
  <si>
    <t>1.Солодуненко Елена Леонидовна</t>
  </si>
  <si>
    <t>8-951-140-08-83</t>
  </si>
  <si>
    <t>Парикмахерская "Нам красиво"</t>
  </si>
  <si>
    <t>1. Добродомова Виктория Александровна</t>
  </si>
  <si>
    <t>8-904-535-10-98</t>
  </si>
  <si>
    <t>Наращивание ресниц, лазерная эл.эпиляция</t>
  </si>
  <si>
    <t>п.Пролетарский ул. Калиновая</t>
  </si>
  <si>
    <t>п.Ракитное ул.Пролетарская д.42Д</t>
  </si>
  <si>
    <t>Селина Мария Владимировна  </t>
  </si>
  <si>
    <t>8-915-525-56-59</t>
  </si>
  <si>
    <t>Косметология "Мари"</t>
  </si>
  <si>
    <t>п.Ракитное ул. Малиновка д.37</t>
  </si>
  <si>
    <t>п.Ракитное пер.Базарный д.3 (бегемотик)</t>
  </si>
  <si>
    <t>Файден Марина Николаевна</t>
  </si>
  <si>
    <t>8-950-712-64-16, 8-980-389-01-95</t>
  </si>
  <si>
    <t>Шугаринг с/з</t>
  </si>
  <si>
    <t>п.Ракитное ул. Маршала жукова д.26</t>
  </si>
  <si>
    <t>Копущу Надежда Георгиевна</t>
  </si>
  <si>
    <t>8-980-393-72-83</t>
  </si>
  <si>
    <t>Наращивание  ресниц "Милана"</t>
  </si>
  <si>
    <t>п.Ракитное ул.Новосадовая д.8</t>
  </si>
  <si>
    <t>Гайдаренко  Лариса Ивановна</t>
  </si>
  <si>
    <t>8-915-562-49-83</t>
  </si>
  <si>
    <t>"Галерея красоты" Лазерная эпиляция</t>
  </si>
  <si>
    <t>п.Ракитное ул.Просторная д.7</t>
  </si>
  <si>
    <t>Данилова Анна Сергеевна</t>
  </si>
  <si>
    <t>8-977-978-09-28</t>
  </si>
  <si>
    <t>Салон красоты "Маями"</t>
  </si>
  <si>
    <t>п.Ракитное ул.Стрельникова д.10</t>
  </si>
  <si>
    <t>п.Ракитное ул.Федутенко (Империя)</t>
  </si>
  <si>
    <t>Игнатова Наталья Николаевна Гребенюк Наталья Игоревна</t>
  </si>
  <si>
    <t>8-903-886-43-33 8-952-432-68-02</t>
  </si>
  <si>
    <t>п.Ракитное  ул.Маршала Жукова д.31</t>
  </si>
  <si>
    <t>Маринов Дмитрий Владимирович</t>
  </si>
  <si>
    <t>8-995-138-03-09</t>
  </si>
  <si>
    <t>салон красоты "PRO- Красоту"</t>
  </si>
  <si>
    <t> п.Пролетарский ул.Железнодорожная д.18 А</t>
  </si>
  <si>
    <t>п.Пролетарский ул.Садовая д. 41 (Хозмаг)</t>
  </si>
  <si>
    <t>1. Кравченко Яна Александровна</t>
  </si>
  <si>
    <t> 8-961-147-95-40</t>
  </si>
  <si>
    <t>Салон "Имидж" ИП</t>
  </si>
  <si>
    <t>п. Пролетарский,ул Ватутина, д 10, кв 5</t>
  </si>
  <si>
    <t>п.Пролетарский ул.Железнодорожная д.18А</t>
  </si>
  <si>
    <t>1. Мозговая Лилия Михайловна-парикмахерская 2. Шмараева Ольга Ивановна-ногтевой сервис Виктория Викторовна  3.Сизонова Ирина Викторовна </t>
  </si>
  <si>
    <t>8-909-209-97-16  8-915-527-18-10  8-951-141-88-34    8-952-428-57-90       8-904-083-97-64                </t>
  </si>
  <si>
    <t>"Гламур" с/з</t>
  </si>
  <si>
    <t> п. Пролетарский,ул Пролетарская, д 83</t>
  </si>
  <si>
    <t>п.Пролетарский ул.Ватутина д.5</t>
  </si>
  <si>
    <t>с 11-00 до 19-00</t>
  </si>
  <si>
    <t>1.Шитова Светлана Сергеевна (с/з)   </t>
  </si>
  <si>
    <t>8-980-376-59-69 </t>
  </si>
  <si>
    <t>Салон Красоты маникюр, парикмахер,Солярий с/з</t>
  </si>
  <si>
    <t>г.Белгород Бульвар 1-го Салюта д.3кв.54</t>
  </si>
  <si>
    <t>п.Пролетарский ул.Ватутина 6Г</t>
  </si>
  <si>
    <t>с 09-00 до 17-00</t>
  </si>
  <si>
    <t>1.Даньшева Анна Валерьевна (с/з)  2.Кодес Наталья Викторовна </t>
  </si>
  <si>
    <t>8-904-089-59-57 8-908-781-00-64            </t>
  </si>
  <si>
    <t>Парикмахерская с/з</t>
  </si>
  <si>
    <t> с. Лаптевка,ул Полевая, д 114</t>
  </si>
  <si>
    <t>п.Пролетарский ул.Октябрьская д.40</t>
  </si>
  <si>
    <t>1.Дёмина  Жанна Александровна (с\з) </t>
  </si>
  <si>
    <t>8-908-781-00-64            </t>
  </si>
  <si>
    <t>парикмахерская</t>
  </si>
  <si>
    <t>п.Пролетарский ул. Ватутина д.6А</t>
  </si>
  <si>
    <t> Беликова Лариса Ивановна-парикмахер</t>
  </si>
  <si>
    <t>8-951-141-88-34                 </t>
  </si>
  <si>
    <t>Салон "Мерилин" с/з</t>
  </si>
  <si>
    <t>п. Пролетарский</t>
  </si>
  <si>
    <t>1. Рыбалко Юлия Юрьевна (с/з) 2. Сечная Ирина Юрьевна (с/з) . 3. Косач виктория Викторовна 4. Погорелова Лиля Александровна </t>
  </si>
  <si>
    <t>8-904-533-36-78   8-851-133-30-55  8-952-428-57-90         </t>
  </si>
  <si>
    <t>Маникюр с/з</t>
  </si>
  <si>
    <t>с.Криничное ул.Дальняя д.95</t>
  </si>
  <si>
    <t>Барышева Юлия Сергеевна</t>
  </si>
  <si>
    <t>8-951-157-70-46</t>
  </si>
  <si>
    <t>"Парикмахерская" с/з</t>
  </si>
  <si>
    <t> п. Пролетарский,ул Ватутина, д 10, кв 5</t>
  </si>
  <si>
    <t>п.Пролетарский ул.Ленина (Почта)</t>
  </si>
  <si>
    <t>1.Коломийцева Валентина Николаевна 2.Михайленко Мария Васильевна (с/з)</t>
  </si>
  <si>
    <t>8-904-533-91-22               8-915-523-53-66</t>
  </si>
  <si>
    <t>"Парикмахерская"  ИП</t>
  </si>
  <si>
    <t> п. Пролетарский,ул Ленина, д 78</t>
  </si>
  <si>
    <t>п.Пролетарский пер.Советский 1 (дом быта)</t>
  </si>
  <si>
    <t>с 8-30 до 17-00</t>
  </si>
  <si>
    <t>1.Макеева Елена Семеновна 2.Евдошенко Валентина Николаевна    </t>
  </si>
  <si>
    <t> 8-951-146-22-63 </t>
  </si>
  <si>
    <t> "Парикмахерская"  ИП</t>
  </si>
  <si>
    <t> п.Пролетарский </t>
  </si>
  <si>
    <t>п.Пролетарский ул. 8-й проезд</t>
  </si>
  <si>
    <t>1.Галевская Наталья Николаевна </t>
  </si>
  <si>
    <t>8-909-209-97-57</t>
  </si>
  <si>
    <t>Парикмахерская  "Ника"  ИП</t>
  </si>
  <si>
    <t> п.Пролетарский ул. Ватутина д.7</t>
  </si>
  <si>
    <t>п.Пролетарский пер. Почтовый д.1А</t>
  </si>
  <si>
    <t>1.Палиенко Людмила Владимировна     </t>
  </si>
  <si>
    <t>8-904-536-59-68  </t>
  </si>
  <si>
    <t>Салон красоты "Ми леди"  ИП</t>
  </si>
  <si>
    <t> п. Пролетарский,ул Красноармейская, д 46-а</t>
  </si>
  <si>
    <t>п.Пролетарский ул.Красноармейская д.44</t>
  </si>
  <si>
    <t>1. Денисова Ирина Николаевна 2. Коржевая Анастасия Анатольевна. 3. Осьмакова Юлия Сергеевна </t>
  </si>
  <si>
    <t>8-951-157-53-50                  8-980-522-87-29              8-904-094-20-10</t>
  </si>
  <si>
    <t>Салон красоты "Дива" с/з</t>
  </si>
  <si>
    <t> п. Пролетарский</t>
  </si>
  <si>
    <t>п.Пролетарский ул.Ватутина д.11Б</t>
  </si>
  <si>
    <t>2.Борозенцева Людмила Ивановна  </t>
  </si>
  <si>
    <t>8-908-784-43-71                8-951-144-48-70 </t>
  </si>
  <si>
    <t>Ногтевой сервис ИП (с/з)</t>
  </si>
  <si>
    <t> п.Пролетарский ул.Солнечная д.8</t>
  </si>
  <si>
    <t>п.Пролетарский ул.Солнечная д.8</t>
  </si>
  <si>
    <t>1. Горбатенко Татьяна Юрьевна     </t>
  </si>
  <si>
    <t>8-950-711-56-48                   </t>
  </si>
  <si>
    <t>Салон красоты Дуэт</t>
  </si>
  <si>
    <t>п. Пролетарский,ул.Ватутина д.7</t>
  </si>
  <si>
    <t>п.Пролетарский ул.Ленина д.37А</t>
  </si>
  <si>
    <t>Глущенко Надежда Николаевна (с/з) Ахметова Оксана Васильевна</t>
  </si>
  <si>
    <t>8-904-084-18-64 8-915-529-45-36</t>
  </si>
  <si>
    <t>Салон красоты </t>
  </si>
  <si>
    <t>п.Криничное ул.Дальняя д.88А п.Пролетарский ул.Полевая д.3а</t>
  </si>
  <si>
    <t>п.Пролетарский ул.Пролетарская д.31</t>
  </si>
  <si>
    <t>1.Черная Мария Анатольевна (с/з)</t>
  </si>
  <si>
    <t>8-908-782-86-62 </t>
  </si>
  <si>
    <t>Салон "Калибри"</t>
  </si>
  <si>
    <t>п.Пролетарский ул.Красноармейская д.31</t>
  </si>
  <si>
    <t>Лебедева Елена Сергеевна</t>
  </si>
  <si>
    <t>8-951-142-07-08</t>
  </si>
  <si>
    <t>Студия красоты "Laser"</t>
  </si>
  <si>
    <t>п.Пролетарский ул.Ватутина д.4 В </t>
  </si>
  <si>
    <t>Покутняя Мария Анатольевна</t>
  </si>
  <si>
    <t>8-950-717-23-70</t>
  </si>
  <si>
    <t>Ногтевой сервис с/з</t>
  </si>
  <si>
    <t>п.Пролетарский ул.Железнодорожная д.24 </t>
  </si>
  <si>
    <t>п.Пролетарский пер.Кирпичного Завода д.3</t>
  </si>
  <si>
    <t>Огиенко Кристина Николаевна</t>
  </si>
  <si>
    <t>8-930-089-66-89</t>
  </si>
  <si>
    <t>Лазерая эпиляция</t>
  </si>
  <si>
    <t>п.Пролетасркий ул.Ж\Д 12А кв.1</t>
  </si>
  <si>
    <t>п.Пролетарский ул.Садовая д.41</t>
  </si>
  <si>
    <t>Болховитина Оксана Игоревна</t>
  </si>
  <si>
    <t>8-910-364-02-22</t>
  </si>
  <si>
    <t>Ногтевой сервис (с/з)</t>
  </si>
  <si>
    <t>п.Криничное ул.Дальняя д.88А</t>
  </si>
  <si>
    <t>п.Пролетарский ул.Пролетарская д.1Б</t>
  </si>
  <si>
    <t>Гарбузова Ирина Анатольевна (с/з)</t>
  </si>
  <si>
    <t>8-915-577-80-88</t>
  </si>
  <si>
    <t>Салон красоты "Фламинго"</t>
  </si>
  <si>
    <t>п.Пролетарский ул.пролетарская д.33</t>
  </si>
  <si>
    <t>Коломийцева Ирина Владимировна</t>
  </si>
  <si>
    <t>8-904-080-90-99</t>
  </si>
  <si>
    <t>п.Пролетарский ул.Мелиоративная</t>
  </si>
  <si>
    <t>п.Пролетарский пер.Кирпичного Завода д.4</t>
  </si>
  <si>
    <t> Шевцова Вита Александровна</t>
  </si>
  <si>
    <t> 8-904-088-39-88</t>
  </si>
  <si>
    <t>Салон красоты "Элеон"</t>
  </si>
  <si>
    <t>п.Пролетарский ул. Ватутина д.5 кв. 4</t>
  </si>
  <si>
    <t>п.Пролетарский ул. Ленина д.37</t>
  </si>
  <si>
    <t>Николаенко Эльвира Шаиповна</t>
  </si>
  <si>
    <t>8-951-141-77-42</t>
  </si>
  <si>
    <t>Парикмахерская (Мега)</t>
  </si>
  <si>
    <t>п.Криничное ул.Дальняя д.21</t>
  </si>
  <si>
    <t>п.Пролетаркий ул. Ватутина  д.1 Б</t>
  </si>
  <si>
    <t>Федотова Юлия Владимировна</t>
  </si>
  <si>
    <t>8-952-429-23-55</t>
  </si>
  <si>
    <t>"Парикмахерская" </t>
  </si>
  <si>
    <t>с.Бобрава ул. Садовая д.3</t>
  </si>
  <si>
    <t>с.Бобрава ул. Центральная д.60</t>
  </si>
  <si>
    <t>Денежко Елена Викторовна</t>
  </si>
  <si>
    <t>53-1-80,                           8-952-427-86-50</t>
  </si>
  <si>
    <t>Парикмахерская "Мария" с/з</t>
  </si>
  <si>
    <t>с.Венгеровка ул.Щемиловка д.10</t>
  </si>
  <si>
    <t>Новикова Мария Юрьевна </t>
  </si>
  <si>
    <t>8-951-765-30-32</t>
  </si>
  <si>
    <t>Салон красоты (маникюр, педикюр</t>
  </si>
  <si>
    <t>с.Венгеровка ул.Центральная  д.1</t>
  </si>
  <si>
    <t>с.Венгеровка ул.Центральная  д.61 А</t>
  </si>
  <si>
    <t>Амбалиа Виктория Андреевна</t>
  </si>
  <si>
    <t>8-919-435-64-42</t>
  </si>
  <si>
    <t>101</t>
  </si>
  <si>
    <t> п. Ракитное,ул Советская, д 13, кв 1</t>
  </si>
  <si>
    <t>п.Ракитное ул.Советская д.13</t>
  </si>
  <si>
    <t>8-905-670-46-56</t>
  </si>
  <si>
    <t>ИП "Ангел" </t>
  </si>
  <si>
    <t> п. Ракитное,ул Московская, д 8</t>
  </si>
  <si>
    <t>п.Ракитное ул. Добродомова д.10А</t>
  </si>
  <si>
    <t>Саенко Иван Иванович</t>
  </si>
  <si>
    <t>8-903-642-02-58           8-960-621-60-03</t>
  </si>
  <si>
    <t> п. Ракитное,ул Заречная, д 15</t>
  </si>
  <si>
    <t>Качалова Нина Ивановна</t>
  </si>
  <si>
    <t>8-951-767-17-74</t>
  </si>
  <si>
    <t>п. Пролетарский,ул Калинина, д 61</t>
  </si>
  <si>
    <t>п.Пролетарский ул.Калинина д.61</t>
  </si>
  <si>
    <t>Шевцов Борис Михайлович</t>
  </si>
  <si>
    <t>8-906-605-13-21</t>
  </si>
  <si>
    <t>ИП  "Грааль" </t>
  </si>
  <si>
    <t>п.Пролетарский пер.Калинина д.9</t>
  </si>
  <si>
    <t>п.Пролетарский ул. Покровская д.27</t>
  </si>
  <si>
    <t>Шевкунов Михаил Александрович</t>
  </si>
  <si>
    <t>8-908-786-38-83</t>
  </si>
  <si>
    <t>ИП Ритуал</t>
  </si>
  <si>
    <t> п. Пролетарский,ул Калинина, д 61</t>
  </si>
  <si>
    <t>п.Пролетарский ул.Пролетарская д.10</t>
  </si>
  <si>
    <t>Итого по бытовым услугам:</t>
  </si>
  <si>
    <t>218</t>
  </si>
  <si>
    <t>ПАО "Ростелеком"</t>
  </si>
  <si>
    <t>г.Белгород</t>
  </si>
  <si>
    <t>Фатов Александр Алексеевич</t>
  </si>
  <si>
    <t>8-47245-56-0-00</t>
  </si>
  <si>
    <t>ремонт золотых изделий</t>
  </si>
  <si>
    <t> п. Ракитное,ул Парковая, д 17, кв 19</t>
  </si>
  <si>
    <t>п.Ракитное ул.Пролетарская д.3 Б</t>
  </si>
  <si>
    <t>Роговской Александр Виталиевич</t>
  </si>
  <si>
    <t>8-47245-55-5-91, 8-910-365-50-74</t>
  </si>
  <si>
    <t>ремонт электро-бензо инструмента</t>
  </si>
  <si>
    <t>Ракитянский район п. Ракитное,ул Новомосковская д.87</t>
  </si>
  <si>
    <t> п. Ракитное,ул Новомосковская д.87</t>
  </si>
  <si>
    <t>Качуров Юрий Николаевич</t>
  </si>
  <si>
    <t>8-915-575-39-82, 8-904-534-19-75</t>
  </si>
  <si>
    <t>Клининговые услуги </t>
  </si>
  <si>
    <t> п. Пролетарский ул.Октябрьская д.5</t>
  </si>
  <si>
    <t>Бороденко Оксана Сергеевна</t>
  </si>
  <si>
    <t>8-980-524-19-74</t>
  </si>
  <si>
    <t>Изготовление изделий из гипса, керамики, дерева </t>
  </si>
  <si>
    <t>  п. Ракитное,ул.Набережная  д.</t>
  </si>
  <si>
    <t>Калекин Николай Федорович</t>
  </si>
  <si>
    <t>  п.Пролетарский ,ул.Энтузиастов  д.9</t>
  </si>
  <si>
    <t>  п. Пролетарский,ул.Полевая  д.29</t>
  </si>
  <si>
    <t>Макиевский Виктор Валерьевич</t>
  </si>
  <si>
    <t>8-950-710-30-52</t>
  </si>
  <si>
    <t>  п.Ракитное ,ул.Первомайская д.31</t>
  </si>
  <si>
    <t>Сиончук Иван Иванович</t>
  </si>
  <si>
    <t>8-920-201-72-76</t>
  </si>
  <si>
    <t>Прочистка канализационных труб</t>
  </si>
  <si>
    <t>  п. Пролетарский, ул.Привокзальная  д.33</t>
  </si>
  <si>
    <t>Пименков Денис Алексеевич</t>
  </si>
  <si>
    <t>8-905-203-99-37</t>
  </si>
  <si>
    <t>238</t>
  </si>
  <si>
    <t>Исполнитель Храбан Карина Александровна</t>
  </si>
  <si>
    <t>Контактный телефон 8 (47245) 55-4-85</t>
  </si>
  <si>
    <t xml:space="preserve">Дислокация предприятий  бытового  обслуживания на территории Шебекинского городского округа  по состоянию на 1 января 2025 года  </t>
  </si>
  <si>
    <t>Мастерская  по ремонту обуви, Скиба А.А.</t>
  </si>
  <si>
    <t>г.Шебекино, ул.Харьковская     (территория постоянно действующей ярмарки)</t>
  </si>
  <si>
    <t>с 9-00 до 15-00,  б/в, б/п</t>
  </si>
  <si>
    <t>Скиба Алексей Анатольевич</t>
  </si>
  <si>
    <t>(248)22689</t>
  </si>
  <si>
    <t>Мастерская по ремонту обуви, Казарян Р.А.</t>
  </si>
  <si>
    <t>г.Шебекино, ул.Харьковская, д.26</t>
  </si>
  <si>
    <t>с 9-00  до 17-00, б/в, б/п</t>
  </si>
  <si>
    <t>Казарян Резо Арамович</t>
  </si>
  <si>
    <t>Мастерская по ремонту обуви, Симонян М.Г.</t>
  </si>
  <si>
    <t>г.Шебекино,  ул.Ржевское шоссе, д.292</t>
  </si>
  <si>
    <t>с 8-00  до 18-00,  б/в, б/п</t>
  </si>
  <si>
    <t>Симонян Микич Георгиевич</t>
  </si>
  <si>
    <t>(47 248)  20007</t>
  </si>
  <si>
    <t>Мастерская  по ремонту обуви, ИП Птуха Е.А.</t>
  </si>
  <si>
    <t>г.Шебекино,   ул.Ленина, д.13</t>
  </si>
  <si>
    <t>с 9-00  до 18-00,  вс.-выходной</t>
  </si>
  <si>
    <t>Птуха Евгений Александрович</t>
  </si>
  <si>
    <t>Мастерская  по ремонту обуви, ИП Доронин А.Н.</t>
  </si>
  <si>
    <t>г.Шебекино,  ул.Ленина, д.62</t>
  </si>
  <si>
    <t>с 9-00  до 18-00, суб.,вс.-выходной</t>
  </si>
  <si>
    <t>Доронин Александр Николаевич</t>
  </si>
  <si>
    <t>Ателье  по ремонту и пошиву одежды, Мирошниченко В.И. </t>
  </si>
  <si>
    <t>г.Шебекино, ул. Ленина,  д. 23</t>
  </si>
  <si>
    <t>с 8-00  до 18-00,  б/в, б/п</t>
  </si>
  <si>
    <t>Мирошниченко Валентина Ивановна </t>
  </si>
  <si>
    <t>Ателье "Элегант",  ИП Валяева Н.И.</t>
  </si>
  <si>
    <t>г.Шебекино, ул.Дзержинского, д.13</t>
  </si>
  <si>
    <t> с 9-00  до 18-00,  б/в, б/п</t>
  </si>
  <si>
    <t>Валяева Нина Ивановна</t>
  </si>
  <si>
    <t>(47248) 28098</t>
  </si>
  <si>
    <t>Мастерская  по ремонту и пошиву одежды Лиза",  ИП Евангулова А.Н.</t>
  </si>
  <si>
    <t>г.Шебекино, ул.Московская, д.43</t>
  </si>
  <si>
    <t>с 9-00 до 18-00, б/в, б/п</t>
  </si>
  <si>
    <t>Евангулова Алла Николаевна</t>
  </si>
  <si>
    <t>Швейная мастерская,  Жданова И.Г.</t>
  </si>
  <si>
    <t>г.Шебекино, ул.Железнодорожная, д.10</t>
  </si>
  <si>
    <t>с 8-30 до17-30,  б/в, б/п</t>
  </si>
  <si>
    <t>Жданова Ирина Геннадьевна</t>
  </si>
  <si>
    <t>Швейная мастерская, ИП Кузнецова О.В.</t>
  </si>
  <si>
    <t>г. Шебекино,  ул. Луговая, д. 1</t>
  </si>
  <si>
    <t>с 8.00 до 18.00, понед.-выход.</t>
  </si>
  <si>
    <t>Кузнецова Ольга Васильевна</t>
  </si>
  <si>
    <t>Швейная мастерская, ИП Сухомлинова О.Б.</t>
  </si>
  <si>
    <t>г.Шебекино, ул.Попова, д.16А</t>
  </si>
  <si>
    <t>с 9-00  до17-00,  б/в, б/п</t>
  </si>
  <si>
    <t>Сухомлинова Оксана Борисовна</t>
  </si>
  <si>
    <t>Ателье, ИП Шалагина Н.М.</t>
  </si>
  <si>
    <t>г.Шебекино, ул.Ленина, д.62</t>
  </si>
  <si>
    <t>с 9-00  до18-00,  б/в, б/п</t>
  </si>
  <si>
    <t>Шалагина Наталья Михайловна</t>
  </si>
  <si>
    <t>Швейная мастерская, Баглай И.Н</t>
  </si>
  <si>
    <t>п.Маслова Пристань, ул.1 Мая, д.62</t>
  </si>
  <si>
    <t>с  10-00 до 17-00, б/в, б/п</t>
  </si>
  <si>
    <t>Баглай Инна Николаевна</t>
  </si>
  <si>
    <t>Швейная мастерская, Гуреева Ю.Б. </t>
  </si>
  <si>
    <t>Гуреева Юлия Борисовна</t>
  </si>
  <si>
    <t>Ювелирная мастерская, ИП Лазарев В.В.</t>
  </si>
  <si>
    <t>г.Шебекино,  ул.Ленина, д.3</t>
  </si>
  <si>
    <t>с 9-00 до 18-00,   б/в, б/п</t>
  </si>
  <si>
    <t>Лазарев Валерий Викторович</t>
  </si>
  <si>
    <t>Мастерская инженера Елькина,  ООО "Город Мастеров"</t>
  </si>
  <si>
    <t>г.Шебекино,  ул. Харьковская,  д. 74</t>
  </si>
  <si>
    <t>г.Шебекино,  ул.Харьковскаяд. 45</t>
  </si>
  <si>
    <t>Елькин Александр Борисович</t>
  </si>
  <si>
    <t>8-905-673-43-42</t>
  </si>
  <si>
    <t>Мастерская по ремонту бытовой техники,  ИП Лихобаба К.А.</t>
  </si>
  <si>
    <t>г.Шебекино,   ул.Ржевское шоссе, д. 3 б</t>
  </si>
  <si>
    <t>с 8-00  до 15-00,  б/в, б/п</t>
  </si>
  <si>
    <t>Лихобаба Константин Александрович</t>
  </si>
  <si>
    <t>ИП Наумов И.А.</t>
  </si>
  <si>
    <t>г.Шебекино, ул.Московская, д.20</t>
  </si>
  <si>
    <t>с.Крапивное, ул.Заречная, д.49</t>
  </si>
  <si>
    <t>с 9-00  до 18-00,  б/в, б/п                     </t>
  </si>
  <si>
    <t>Наумов Игорь Анатольевич</t>
  </si>
  <si>
    <t>89056711648</t>
  </si>
  <si>
    <t>Прачечная "АкваСтиль", ИП Артеменко В.А.</t>
  </si>
  <si>
    <t>г.Шебекино, ул.Петровского,  д. 9</t>
  </si>
  <si>
    <t>г.Шебекино,  ул.Ржевское шоссе, д. 5</t>
  </si>
  <si>
    <t>с 8-00  до 17-00,  б/в, б/п</t>
  </si>
  <si>
    <t>Артеменко Валентина Александровна</t>
  </si>
  <si>
    <t> (47 248)   31150</t>
  </si>
  <si>
    <t>Пункт приема  в стирку Аквастиль",     ИП Артеменко В.А.</t>
  </si>
  <si>
    <t>г.Шебекино, ул.Ленина,   д. 87</t>
  </si>
  <si>
    <t>с 11-00    до 19-00,  б/в, б/п</t>
  </si>
  <si>
    <t>(47 248)  48770</t>
  </si>
  <si>
    <t>Химчистка "АкваСтиль",   ИП Артеменко В.А.</t>
  </si>
  <si>
    <t>г.Шебекино, ул.Петровского, д. 9</t>
  </si>
  <si>
    <t>г.Шебекино,  ул.Ржевское шоссе, д.5</t>
  </si>
  <si>
    <t>с 8-00  до 17-00,  б/в, б/п</t>
  </si>
  <si>
    <t>(47 248)  31150</t>
  </si>
  <si>
    <t>3 </t>
  </si>
  <si>
    <t>Мастерская "Шиномонтаж", ИП Макеев И.В.</t>
  </si>
  <si>
    <t>г.Шебекино,  ул.Ржевское шоссе (район дома № 314)</t>
  </si>
  <si>
    <t>с 8-00 до 20-00, б/в, б/п</t>
  </si>
  <si>
    <t>Макеев Игорь Васильевич</t>
  </si>
  <si>
    <t>(47 248)  39752, 89511323321</t>
  </si>
  <si>
    <t>Мастерская "Шиномонтаж",  ИП Макеев В.В.</t>
  </si>
  <si>
    <t>г.Шебекино, ул.Ржевское шоссе, д.5а</t>
  </si>
  <si>
    <t>с 8-00 до 20-00,  б/в, б/п</t>
  </si>
  <si>
    <t>Макеев Василий Васильевич</t>
  </si>
  <si>
    <t>(47 248)  39752, 89096075291</t>
  </si>
  <si>
    <t>Мастерская  по ремонту автомобилей,       ИП Британ В.П.</t>
  </si>
  <si>
    <t>г.Шебекино, ул.Петровского</t>
  </si>
  <si>
    <t>Британ Валерий Павлович</t>
  </si>
  <si>
    <t>(47 248) 33444</t>
  </si>
  <si>
    <t>Мастерская по ремонту автомобилей,         ИП Лукашин А.В.</t>
  </si>
  <si>
    <t>г.Шебекино,    ул. Лесная Поляна, д.24</t>
  </si>
  <si>
    <t>с 9-00 до 17-00,  б/в, б/п</t>
  </si>
  <si>
    <t>Лукашин Андрей Владимирович</t>
  </si>
  <si>
    <t>(47 248)33063</t>
  </si>
  <si>
    <t>Мастерская "Шиномонтаж",  ИП Валиев М.Ш.</t>
  </si>
  <si>
    <t>г.Шебекино,   ул.Ржевское шоссе, 64</t>
  </si>
  <si>
    <t>с  9-00 до 18-00,  б/в, б/п </t>
  </si>
  <si>
    <t>Валиев Максим Шамсиевич</t>
  </si>
  <si>
    <t>89066016012</t>
  </si>
  <si>
    <t>Автосервис "Форвард", ИП Яловенко А.Н.</t>
  </si>
  <si>
    <t>г.Шебекино,    ул. Московская, д. 6</t>
  </si>
  <si>
    <t>с 9-00 до 18-00,  б/в, б/п</t>
  </si>
  <si>
    <t>Яловенко Артем Николаевич</t>
  </si>
  <si>
    <t>89511357888</t>
  </si>
  <si>
    <t>Мастерская по ремонту автомобилей,      ИП Кривитченко С.П.</t>
  </si>
  <si>
    <t>г.Шебекино, пер.Меловой, д. 15</t>
  </si>
  <si>
    <t>с 9-00 до 18-00,  б/в, б/п</t>
  </si>
  <si>
    <t>Кривитченко Сергей Павлович</t>
  </si>
  <si>
    <t>(47 248)30802</t>
  </si>
  <si>
    <t>Мастерская по ремонту автомобилей,       ИП Субачев В.Н.</t>
  </si>
  <si>
    <t>г.Шебекино, ул.Ильина,   д. 26</t>
  </si>
  <si>
    <t>с 9-00 до 19-00,  б/в, б/п</t>
  </si>
  <si>
    <t>Субачев Виктор Николаевич</t>
  </si>
  <si>
    <t>(47 248)31502</t>
  </si>
  <si>
    <t>Мастерская "Шиномонтаж", ИП Мишнев С.Е. </t>
  </si>
  <si>
    <t>г.Шебекино, ул. Петровского, д.31</t>
  </si>
  <si>
    <t>с 9-00 до 20-00, воск.-вых.</t>
  </si>
  <si>
    <t>Мишнев Сергей Егорович</t>
  </si>
  <si>
    <t>89511341850</t>
  </si>
  <si>
    <t>СТО, автомойка,  Емельянов К.И. </t>
  </si>
  <si>
    <t>г.Шебекино,   пер. Набережный, д.3</t>
  </si>
  <si>
    <t>с 9-00 до 18-00,  б/в, б/п</t>
  </si>
  <si>
    <t>Емельянов Константин Игоревич</t>
  </si>
  <si>
    <t>89103202113</t>
  </si>
  <si>
    <t>Мастерская "Шиномонтаж", ИП Гончаров М.В.</t>
  </si>
  <si>
    <t>г.Шебекино,  пер. Ломоносова, д.14</t>
  </si>
  <si>
    <t>с 9-00 до 18-00,  б/в, б/п</t>
  </si>
  <si>
    <t>Гончаров Максим Васильевич</t>
  </si>
  <si>
    <t>89030244416</t>
  </si>
  <si>
    <t>Автосервис, ИП Вторников А.В.</t>
  </si>
  <si>
    <t>г.Шебекино, ул.Набережная, д.2А</t>
  </si>
  <si>
    <t>Вторников Александр Васильевич</t>
  </si>
  <si>
    <t>89103688969</t>
  </si>
  <si>
    <t>Автосервис, ИП Удовиченко И.В.</t>
  </si>
  <si>
    <t>Удовиченко Игорь Владимирович</t>
  </si>
  <si>
    <t>89103268535</t>
  </si>
  <si>
    <t>Автосервис, Мамедов А.А.Оглы</t>
  </si>
  <si>
    <t>г.Шебекино, ул.Белгородская, д.1</t>
  </si>
  <si>
    <t>с 8-00 до 20-00,  б/в, б/п</t>
  </si>
  <si>
    <t>Мамедов Аслан Али Оглы</t>
  </si>
  <si>
    <t>89040848117</t>
  </si>
  <si>
    <t>Автомойка,   ИП Бочарников С.М.</t>
  </si>
  <si>
    <t>г.Шебекино,  ул.Ржевское шоссе, д.269А</t>
  </si>
  <si>
    <t>с 9-00  до 20-00,  б/в, б/п</t>
  </si>
  <si>
    <t> Бочарников Сергей Михайлович</t>
  </si>
  <si>
    <t>89803215544</t>
  </si>
  <si>
    <t>Автомойка,   ИП Озерова Р.В.</t>
  </si>
  <si>
    <t>г.Шебекино,     ул.Пугачева,  д.35б</t>
  </si>
  <si>
    <t>Озерова Раиса Васильевна</t>
  </si>
  <si>
    <t>(47 248)23200</t>
  </si>
  <si>
    <t>Автомойка, ОАО "Белгородводстрой-2"</t>
  </si>
  <si>
    <t>г.Белгород,         ул.Железнодорожная, д.133</t>
  </si>
  <si>
    <t>г.Шебекино, ул.Ленина, д.109б</t>
  </si>
  <si>
    <t>Покидов Александр Алексеевич</t>
  </si>
  <si>
    <t>(47 248)26655</t>
  </si>
  <si>
    <t>Автомойка,  ИП Удовидченко С.В.</t>
  </si>
  <si>
    <t>г.Шебекино. ул.Харьковская, б/н</t>
  </si>
  <si>
    <t>с 9-00 до 20-00, б/в, б/п</t>
  </si>
  <si>
    <t>Удовидченко Сергей Викторович</t>
  </si>
  <si>
    <t>(47 248)31817</t>
  </si>
  <si>
    <t>Автомойка,  ИП Маслова В.П.</t>
  </si>
  <si>
    <t>г.Шебекино, ул.Железнодорожная, д.1</t>
  </si>
  <si>
    <t>Понед.-пятн. с 12-00 до 22-00, вых. и праздн. дни с 11-00 до 23-00</t>
  </si>
  <si>
    <t>Маслова Валентина Петровна</t>
  </si>
  <si>
    <t>89102249272</t>
  </si>
  <si>
    <t>г.Шебекино, ул.Мочалина, д.144А</t>
  </si>
  <si>
    <t>Лемешко Александр Анатольевич</t>
  </si>
  <si>
    <t>Автомойка самобслуживание "Пена",      ИП Тарасова Е.И.</t>
  </si>
  <si>
    <t>        г.Шебекино,        ул.Ржевское шоссе, д.7</t>
  </si>
  <si>
    <t>Тарасова Елена Ивановна</t>
  </si>
  <si>
    <t>89623051626</t>
  </si>
  <si>
    <t>Автомойка "Carrera" , ИП Сурнина В.О.</t>
  </si>
  <si>
    <t>г.Шебекино,  ул. Набережная, д. 2 А</t>
  </si>
  <si>
    <t>с 9-00  до 19-00,  б/в, б/п</t>
  </si>
  <si>
    <t>Сурнина Валерия Олеговна</t>
  </si>
  <si>
    <t>89517640024</t>
  </si>
  <si>
    <t>Автомойка, Мамедов А.А.Оглы</t>
  </si>
  <si>
    <t>Автосервис,  Бережная О.Е. </t>
  </si>
  <si>
    <t>Новотаволжанская сельская территория, вблизи с АЗС №39,   на автотрассе Шебекино-Белгород</t>
  </si>
  <si>
    <t>с 9-00  до 18-00,  б/в, б/п</t>
  </si>
  <si>
    <t>Бережная Ольга Евгеньевна</t>
  </si>
  <si>
    <t>89056730500, 24272</t>
  </si>
  <si>
    <t>Мастерская по ремонту автомобилей и шиномонтажу, ИП Шаклов А.Д. </t>
  </si>
  <si>
    <t> п.Маслова Пристань, ул.Зеленая, д.22</t>
  </si>
  <si>
    <t>с 9-00 до 18-00</t>
  </si>
  <si>
    <t>Шаклов Антон Дмитриевич</t>
  </si>
  <si>
    <t>89194332285</t>
  </si>
  <si>
    <t>СТО, ИП Слепченко И.О.</t>
  </si>
  <si>
    <t>п.Маслова Пристань, ул.Мелиораторов</t>
  </si>
  <si>
    <t>Слепченко Игорь Олегович</t>
  </si>
  <si>
    <t>Автомойка, ИП Безъязычный И.В.</t>
  </si>
  <si>
    <t>п.Маслова Пристань, ул. 1 Мая, д.36</t>
  </si>
  <si>
    <t>с 9-00 до 21-00</t>
  </si>
  <si>
    <t>Безъязычный Игорь Васильевич</t>
  </si>
  <si>
    <t>(248)56286</t>
  </si>
  <si>
    <t>Мастерская "Автосервис", ИП Маслов Г.И.</t>
  </si>
  <si>
    <t>с.Новая Таволжанка, ул.Садовая, д.3А</t>
  </si>
  <si>
    <t>с 8-00  до 18-00, пер. с 12-00 до 13-00, вых. воскр.</t>
  </si>
  <si>
    <t>Маслов Геннадий Иванович</t>
  </si>
  <si>
    <t>89038850139, 89040968924, 89524334565</t>
  </si>
  <si>
    <t>Мастерская "Шиномонтаж", ИП Булыгин Д.А.</t>
  </si>
  <si>
    <t>с.Червона Дибровка, вблизи АЗС № 28</t>
  </si>
  <si>
    <t>с 9-00   до 17-00, вых.-воскр.</t>
  </si>
  <si>
    <t>Булыгин Дмитрий Анатольевич</t>
  </si>
  <si>
    <t>89290011180</t>
  </si>
  <si>
    <t>Мастерская "Шиномонтаж", ИП Сергеев Е.Ю.</t>
  </si>
  <si>
    <t>с.Нежеголь, ул.Ленина, д.38</t>
  </si>
  <si>
    <t>вт.-воскр. с 9-00 до 18-00, понед.-вых.</t>
  </si>
  <si>
    <t>Сергеев Егор Юрьевич</t>
  </si>
  <si>
    <t>89194398997</t>
  </si>
  <si>
    <t>Мастерская "Шиномонтаж", ИП Камышенко Д.И.</t>
  </si>
  <si>
    <t>с.Безлюдовка, ул. Железнодорожная, д.41а</t>
  </si>
  <si>
    <t>по индивидуальным заявкам</t>
  </si>
  <si>
    <t>Камышенко Дмитрий Игоревич</t>
  </si>
  <si>
    <t>89511398339</t>
  </si>
  <si>
    <t>Фотоателье "Фантазия",  ИП Отраднова М.Е.</t>
  </si>
  <si>
    <t>г.Шебекино, ул.Мичурина, д.3</t>
  </si>
  <si>
    <t>Отраднова Марина Евгеньевна</t>
  </si>
  <si>
    <t>(47 248) 40937</t>
  </si>
  <si>
    <t>Минифотолаборатория,  ИП Жданова О.В.</t>
  </si>
  <si>
    <t>г.Шебекино, ул.Ленина, д.6</t>
  </si>
  <si>
    <t>с 9-00  до 19-00,  б/в, б/п</t>
  </si>
  <si>
    <t>Жданова Ольга Владимировна</t>
  </si>
  <si>
    <t>(47 248) 45967</t>
  </si>
  <si>
    <t>Фотосалон,  Гаплевский В.В.</t>
  </si>
  <si>
    <t>г.Шебекино, ул. Ленина, д.35</t>
  </si>
  <si>
    <t>с 9-00  до 18-00,  б/в, б/п</t>
  </si>
  <si>
    <t>Гаплевский Владимир Викторович</t>
  </si>
  <si>
    <t>Фотоателье,  ИП Жихарева А.А.</t>
  </si>
  <si>
    <t>п.Маслова Пристань, ул.Шумилова, д.22</t>
  </si>
  <si>
    <t>с 09-00  до 18-00,  б/в, б/п</t>
  </si>
  <si>
    <t>Жихарева Анна Александровна</t>
  </si>
  <si>
    <t>89524309434</t>
  </si>
  <si>
    <t>Услуги фотоателье, ИП Быкова М.С.</t>
  </si>
  <si>
    <t>п.Маслова Пристань</t>
  </si>
  <si>
    <t>Быкова Марина Сергеевна</t>
  </si>
  <si>
    <t>Баня "Банные усадьбы Белогорья", ООО "Торговый дом "Белогорье"</t>
  </si>
  <si>
    <t>г.Белгород, ул.Промышленная, д.19</t>
  </si>
  <si>
    <t>с.Большетроицкое, ул.Садовая, д.1Б</t>
  </si>
  <si>
    <t>с 12-00  до 24-00 </t>
  </si>
  <si>
    <t>89155675054, 89205813555</t>
  </si>
  <si>
    <t>Парикмахерская,  Королёв И.В.</t>
  </si>
  <si>
    <t>г.Шебекино,  ул.Ленина, д.29</t>
  </si>
  <si>
    <t>с 8-00 до 20-00,  сб, вс- 8-00 до 17-00</t>
  </si>
  <si>
    <t>Королев Игорь Васильевич</t>
  </si>
  <si>
    <t>(47 248) 40935</t>
  </si>
  <si>
    <t>Парикмахерская,  ООО "Жемчужина"</t>
  </si>
  <si>
    <t>г.Шебекино, ул.Свободы, д.38</t>
  </si>
  <si>
    <t>г.Шебекино,  ул.Свободы, д.38</t>
  </si>
  <si>
    <t>Левченко Маргарита Сергеевна</t>
  </si>
  <si>
    <t>(47 248) 41218</t>
  </si>
  <si>
    <t>Парикмахерская,  ООО "Косметика"</t>
  </si>
  <si>
    <t>г.Шебекино, ул.Ржевское шоссе, д.3</t>
  </si>
  <si>
    <t>г.Шебекино,  ул.Ржевское шоссе, д.3</t>
  </si>
  <si>
    <t>с 7-00  до 20-00, б/в, б/п</t>
  </si>
  <si>
    <t>Баева Светлана Анатольевна</t>
  </si>
  <si>
    <t>(47 248) 31179</t>
  </si>
  <si>
    <t>Парикмахерская,    ИП Щеблыкина Е.Н.</t>
  </si>
  <si>
    <t>г.Шебекино, ул.Железнодорожная, д.12</t>
  </si>
  <si>
    <t>Щеблыкина Елена Николаевна</t>
  </si>
  <si>
    <t>(47 248) 42991</t>
  </si>
  <si>
    <t>Парикмахерская,  ИП Иванов В.Ю.</t>
  </si>
  <si>
    <t>г.Шебекино, пер.Набережный, д.1</t>
  </si>
  <si>
    <t>Иванов Вячеслав Юрьевич</t>
  </si>
  <si>
    <t>(47 248) 31449</t>
  </si>
  <si>
    <t>Парикмахерская "Парадиз",   Васильченко Л.А.</t>
  </si>
  <si>
    <t>г.Шебекино,  ул. Парковая, д.1А</t>
  </si>
  <si>
    <t>Васильченко Лариса Александровна</t>
  </si>
  <si>
    <t>(47 248) 41202</t>
  </si>
  <si>
    <t>Парикмахерская,  Быкова Т. В.</t>
  </si>
  <si>
    <t>г.Шебекино,  ул. Ленина, (дворовая территория домов №1 и №3)</t>
  </si>
  <si>
    <t>Быкова Татьяна Вячеславовна</t>
  </si>
  <si>
    <t>Парикмахерская,   Тарасова Е.Ю.</t>
  </si>
  <si>
    <t>г.Шебекино, ул.Шумилова, д.8</t>
  </si>
  <si>
    <t>с 10-00 до 19-00,    б/в, б/п</t>
  </si>
  <si>
    <t>Тарасова Антонина Александровна</t>
  </si>
  <si>
    <t>89155231955</t>
  </si>
  <si>
    <t>             Парикмахерская "Инь Янь",                 ИП Швед Я.В..</t>
  </si>
  <si>
    <t>г.Шебекино, ул.Шумилова</t>
  </si>
  <si>
    <t>с 9-00 до 20-00,  б/в, б/п</t>
  </si>
  <si>
    <t>Швед Яна Викторовна</t>
  </si>
  <si>
    <t>89623054489</t>
  </si>
  <si>
    <t>Парикмахерская "Лик",  ИП Лысенко Л.А.</t>
  </si>
  <si>
    <t>г.Шебекино,   ул.Свободы, д.35</t>
  </si>
  <si>
    <t>с 8-00 до 20-00,  б/в, б/п</t>
  </si>
  <si>
    <t>Лысенко Любовь Анатольевна</t>
  </si>
  <si>
    <t>(47 248) 44884</t>
  </si>
  <si>
    <t>Парикмахерская "Светлана",  ИП Сульженко В.И.</t>
  </si>
  <si>
    <t>г.Шебекино,  ул.Ржевское шоссе, д.1а</t>
  </si>
  <si>
    <t>с 7-00  до 19-00,  б/в, б/п</t>
  </si>
  <si>
    <t>Сульженко Владимир Иванович</t>
  </si>
  <si>
    <t>89050401513</t>
  </si>
  <si>
    <t>г.Шебекино, ул.Московская, д.13</t>
  </si>
  <si>
    <t>с 7-00 до 19-00, б/в, б/п            </t>
  </si>
  <si>
    <t>Парикмахерская,    ИП Бакшеева М.А.</t>
  </si>
  <si>
    <t>г.Шебекино,  ул.Ленина, д.91а</t>
  </si>
  <si>
    <t>Бакшеева Марина Анатольевна</t>
  </si>
  <si>
    <t>(47 248)  29099</t>
  </si>
  <si>
    <t>Парикмахерская "Формула красоты",       ИП Куксова С.Н.</t>
  </si>
  <si>
    <t>с 9-00 до 20-00,  б/в, б/п</t>
  </si>
  <si>
    <t>Куксова Светлана Николаевна</t>
  </si>
  <si>
    <t>(47 248) 45694</t>
  </si>
  <si>
    <t>Салон красоты "Angel buty",   Шибаева И.В.</t>
  </si>
  <si>
    <t>г.Шебекино,  ул.Ленина, д.64</t>
  </si>
  <si>
    <t>с 8-00 до 20-00, б/п, б/в</t>
  </si>
  <si>
    <t>Шибаева Ирина Васильевна</t>
  </si>
  <si>
    <t>(47248) 45409</t>
  </si>
  <si>
    <t>Парикмахерская "Валенсия",  ИП Оруджев В.Ф </t>
  </si>
  <si>
    <t>г.Шебекино,  ул.Ржевское шоссе,  д.314 б</t>
  </si>
  <si>
    <t>с 9-00 до 20-00,  б/в, б/п</t>
  </si>
  <si>
    <t>Оруджев Вадим Фазилович</t>
  </si>
  <si>
    <t>89611762676</t>
  </si>
  <si>
    <t>Парикмахерская, Шлыкова А.В.</t>
  </si>
  <si>
    <t>г.Шебекино, ул.Московская, д.5</t>
  </si>
  <si>
    <t>Шлыкова Анна Владимировна</t>
  </si>
  <si>
    <t>89103293933</t>
  </si>
  <si>
    <t>Парикмахерская "Акцент",  Дядькова В.В.</t>
  </si>
  <si>
    <t>г.Шебекино,  ул.Ленина, д.90</t>
  </si>
  <si>
    <t>с 9-00 до 19-00, б/в, б/п</t>
  </si>
  <si>
    <t>Дядькова Валентина Викторовна</t>
  </si>
  <si>
    <t>89155666488</t>
  </si>
  <si>
    <t>Маникюрный кабинет,   Ежелева М. С.</t>
  </si>
  <si>
    <t>г.Шебекино,  ул.Ленина, д.109а</t>
  </si>
  <si>
    <t>Ежелева Марина Сергеевна</t>
  </si>
  <si>
    <t>Парикмахерская "Имидж", Никитина М.В.</t>
  </si>
  <si>
    <t>г. Шебекино,   ул. Чкалова, д. 28а</t>
  </si>
  <si>
    <t>с 9-00 до 19-00,    б/в, б/п</t>
  </si>
  <si>
    <t>Никитина Марина Владимировна</t>
  </si>
  <si>
    <t>89092045281</t>
  </si>
  <si>
    <t>Маникюрный кабинет,  ИП Якуба С.В.</t>
  </si>
  <si>
    <t>г. Шебекино, ул. Ржевское шоссе, д.3</t>
  </si>
  <si>
    <t>с 9-00 до 18-00,  б/п, вых.понед.</t>
  </si>
  <si>
    <t>Якуба Светлана Викторовна</t>
  </si>
  <si>
    <t>89205630844</t>
  </si>
  <si>
    <t>Парикмахерская "Масяня",  ИП Бирюкова Н.Б.</t>
  </si>
  <si>
    <t>г. Шебекино,   ул.Октябрьская, д.11</t>
  </si>
  <si>
    <t>с 9-00  до 19-00, б/в, б/п</t>
  </si>
  <si>
    <t>Бирюкова Наталья Борисовна</t>
  </si>
  <si>
    <t>89606232223</t>
  </si>
  <si>
    <t>Парикмахерская,   ИП Домнина С.Л.</t>
  </si>
  <si>
    <t>г.Шебекино,   ул.Пролетарская, д.1</t>
  </si>
  <si>
    <t>с 9-00 до 17-00,    б/в, б/п</t>
  </si>
  <si>
    <t>Домнина Светлана Леонидовна</t>
  </si>
  <si>
    <t>(47 248) 30528</t>
  </si>
  <si>
    <t>Парикмахерская,   Пакалова Н.В.</t>
  </si>
  <si>
    <t>с 9-00 до 19-00,   б/в, б/п</t>
  </si>
  <si>
    <t>Пакалова Наталья Владимировна</t>
  </si>
  <si>
    <t>89511454380</t>
  </si>
  <si>
    <t>Косметический кабинет, ИП Мкртчян Г.М.</t>
  </si>
  <si>
    <t>г.Шебекино,  ул.Московская, д. 8</t>
  </si>
  <si>
    <t>с 9-00 до 16-00,  суб., воск. вых.</t>
  </si>
  <si>
    <t>Мкртчян Гаянэ Мартыновна</t>
  </si>
  <si>
    <t>89511306351</t>
  </si>
  <si>
    <t>Парикмахерская "Бигуди",   ИП Гладких И.И.</t>
  </si>
  <si>
    <t>г.Шебекино,  ул.Ленина д. 31 а</t>
  </si>
  <si>
    <t>с 9-00  до 19-00, суб., воск. вых.</t>
  </si>
  <si>
    <t>Гладких Ирина Ивановна</t>
  </si>
  <si>
    <t>89803208396</t>
  </si>
  <si>
    <t>Студия красоты "Hairizma",   ИП Епишева О.С.</t>
  </si>
  <si>
    <t>г.Шебекино,  ул. Московская, д.21</t>
  </si>
  <si>
    <t>с 10-00 до 20-00,  б/в, б/п</t>
  </si>
  <si>
    <t>Епишева ольга Сергеевна</t>
  </si>
  <si>
    <t>8-920-557-85-11</t>
  </si>
  <si>
    <t>Социальная парикмахерская,  ОГА ПОУ «Шебекинский агротехнический ремесленный техникум»</t>
  </si>
  <si>
    <t>г.Шебекино,  ул. Харьковская,    д. 53</t>
  </si>
  <si>
    <t>г. Шебекино, ул. Харьковская,   д. 53</t>
  </si>
  <si>
    <t>Гиль Елена Германовна</t>
  </si>
  <si>
    <t>(248) 31413, 54685</t>
  </si>
  <si>
    <t>Парикмахерская "Family",   ИП Чуносова Н.В.</t>
  </si>
  <si>
    <t>г.Шебекино, ул.Крупской, д.10</t>
  </si>
  <si>
    <t>с 10-00 до 19-00,  б/в, б/п</t>
  </si>
  <si>
    <t>Чуносова Надежда Валерьевна</t>
  </si>
  <si>
    <t>89511513430</t>
  </si>
  <si>
    <t>Парикмахерская "Образ",  ИП Пыханова О.А.</t>
  </si>
  <si>
    <t>г. Шебекино,  ул. Ленина, д. 4/27</t>
  </si>
  <si>
    <t>Пыханова Ольга Анатольевна</t>
  </si>
  <si>
    <t>89102265425</t>
  </si>
  <si>
    <t>Парикмахерская "Образ",   Ерошенко С.Д.</t>
  </si>
  <si>
    <t>с 9-00  до 19-00, б/в, б/п</t>
  </si>
  <si>
    <t>Ерошенко Светлана Дмитриевна</t>
  </si>
  <si>
    <t>89045309084</t>
  </si>
  <si>
    <t>Салон по наращиванию ресниц, Бочарникова Е.В.</t>
  </si>
  <si>
    <t>с 09-00  до 19-00,  б/в, б/п</t>
  </si>
  <si>
    <t>Бочарникова Екатерина Владимировна</t>
  </si>
  <si>
    <t>89040872878</t>
  </si>
  <si>
    <t>Маникюрный кабинет, ИП Григорян Л.П.</t>
  </si>
  <si>
    <t>с.Большетроицкое, ул.Свердлова, д.3</t>
  </si>
  <si>
    <t>Григорян Лилит Петросовна</t>
  </si>
  <si>
    <t>89205789098, 89524213373</t>
  </si>
  <si>
    <t>       Мастер ногтевого сервиса,           Колпакова Е.А.</t>
  </si>
  <si>
    <t>г. Шебекино,   ул. Ленина, д. 4/27</t>
  </si>
  <si>
    <t>Колпакова Елена Александровна</t>
  </si>
  <si>
    <t>89155777976</t>
  </si>
  <si>
    <t>Маникюрный кабинет, Вдовиченко Л.С.</t>
  </si>
  <si>
    <t>г.Шебекино</t>
  </si>
  <si>
    <t>с 10-00  до 20-00,  б/в, б/п</t>
  </si>
  <si>
    <t>Вдовиченко Людмила Сергеевна</t>
  </si>
  <si>
    <t>89045304770</t>
  </si>
  <si>
    <t>Парикмахерская "Мафиозо", ИП Жукова Г.Л.</t>
  </si>
  <si>
    <t>г.Шебекино, ул.Ленина, д.37</t>
  </si>
  <si>
    <t>Жукова Галина Леонидовна</t>
  </si>
  <si>
    <t>Парикмахерская,  Арсёнова Е.В.</t>
  </si>
  <si>
    <t>с.Белянка, ул.Петренко, д.20</t>
  </si>
  <si>
    <t>с 08-00    до 17-00</t>
  </si>
  <si>
    <t>Арсёнова Елена Владимировна</t>
  </si>
  <si>
    <t>89511390526</t>
  </si>
  <si>
    <t>Парикмахерская,  Хорошилова Н.В.</t>
  </si>
  <si>
    <t>с.Новая Таволжанка, ул.Садовая,   д.2А</t>
  </si>
  <si>
    <t>Хорошилова Наталья Владимировна</t>
  </si>
  <si>
    <t>89511520957</t>
  </si>
  <si>
    <t>Парикмахерская,  Бадалян Т.О.</t>
  </si>
  <si>
    <t>Бадалян Татевик Овсеповна</t>
  </si>
  <si>
    <t>89103634394</t>
  </si>
  <si>
    <t>Салон красоты "Особа", ИП Терещенко Л.С.</t>
  </si>
  <si>
    <t>с.Новая Таволжанка, ул.Садовая, д.21А</t>
  </si>
  <si>
    <t>с 09-00  до 20-00</t>
  </si>
  <si>
    <t>Терещенко Любовь Сергеевна</t>
  </si>
  <si>
    <t>89805239887</t>
  </si>
  <si>
    <t>Парикмахерская,  ИП Статинова Л.В.</t>
  </si>
  <si>
    <t>с.Ржевка, ул.Ленина,д.1</t>
  </si>
  <si>
    <t>с 08-30 до 16-30, вых.-воскрес., понед., </t>
  </si>
  <si>
    <t>Статинова Лариса Владимировна</t>
  </si>
  <si>
    <t>89524395519</t>
  </si>
  <si>
    <t>Парикмахерская, ИП Серая И.Ю.</t>
  </si>
  <si>
    <t>с.Ржевка, ул.Заводская, д.1А</t>
  </si>
  <si>
    <t>Серая Инна Юрьевна</t>
  </si>
  <si>
    <t>89511347161</t>
  </si>
  <si>
    <t>Парикмахерская, ИП Теплоухова Ж.В.</t>
  </si>
  <si>
    <t>с.Большетроицкое, ул.Кирова, д.11 </t>
  </si>
  <si>
    <t>с 9-00  до 15-00, пер.с 12-00 до 13-00, вых.- воскр.</t>
  </si>
  <si>
    <t>Теплоухова Жанна Владимировна</t>
  </si>
  <si>
    <t>(248)62229, 89524324269</t>
  </si>
  <si>
    <t>Парикмахерская, Калашникова О.Д.</t>
  </si>
  <si>
    <t>с.Купино, ул.Молодежная, д.2</t>
  </si>
  <si>
    <t>с 10-00 до 17-00, суббота с 10-00 до 14-00, воскрес.-вых.</t>
  </si>
  <si>
    <t>Калашникова Оксана Дмитриевна</t>
  </si>
  <si>
    <t>89511523548</t>
  </si>
  <si>
    <t>Парикмахерская, Ивантеева Татьяна Юрьевна</t>
  </si>
  <si>
    <t>с. Купино ул. Молодежная  д. 1</t>
  </si>
  <si>
    <t>с 11-00 до 17-00</t>
  </si>
  <si>
    <t>Ивантеева Татьяна Юрьевна</t>
  </si>
  <si>
    <t>89045394305</t>
  </si>
  <si>
    <t>Парикмахерская "Анна",   ИП Лимарова А.И.</t>
  </si>
  <si>
    <t>п.Маслова Пристань, ул.Шумилова, д.15</t>
  </si>
  <si>
    <t>с 09-00 до 19-00,    б/в, б/п</t>
  </si>
  <si>
    <t>Лимарова Анна Ивановна</t>
  </si>
  <si>
    <t>89103602218</t>
  </si>
  <si>
    <t>Парикмахерская "Татьяна",  ИП Богданова Т.Г. </t>
  </si>
  <si>
    <t>с 09-00  до 19-00, б/п, б/в</t>
  </si>
  <si>
    <t>Богданова Татьяна Геннадьевна</t>
  </si>
  <si>
    <t>89205848488</t>
  </si>
  <si>
    <t>Парикмахерская, Клевчук И.Н.</t>
  </si>
  <si>
    <t>с 09-00    до 19-00, б/п, б/в</t>
  </si>
  <si>
    <t>Клевчук Ирина Николаевна</t>
  </si>
  <si>
    <t>89056760689</t>
  </si>
  <si>
    <t>Парикмахерская,  Иванова С.Н.</t>
  </si>
  <si>
    <t>с 10-00   до 19-00, б/п, б09</t>
  </si>
  <si>
    <t>Иванова Светлана Николаевна</t>
  </si>
  <si>
    <t>89194339145</t>
  </si>
  <si>
    <t>Парикмахерская,   Ахматхузина Т.В.</t>
  </si>
  <si>
    <t>п.Маслова Пристань, ул.72 Гвардейской дивизии, б/н</t>
  </si>
  <si>
    <t>Ахматхузина Татьяна Владимировна</t>
  </si>
  <si>
    <t>Парикмахерская,   ИП Алексеева С.А.</t>
  </si>
  <si>
    <t>с.Первое Цепляево, ул.Ленина, д.50В</t>
  </si>
  <si>
    <t>с 09-00  до 15-00, вых. суб., воскр., понед.</t>
  </si>
  <si>
    <t>Алексеева Светлана Анатольевна</t>
  </si>
  <si>
    <t>89511597009</t>
  </si>
  <si>
    <t>Парикмахерская, Голуб М. С. </t>
  </si>
  <si>
    <t>с. Графовка, ул. 1-го Салюта, д. 2 а</t>
  </si>
  <si>
    <t>Голуб Марина Сергеевна </t>
  </si>
  <si>
    <t>89803859642</t>
  </si>
  <si>
    <t>141</t>
  </si>
  <si>
    <t>102</t>
  </si>
  <si>
    <t>Бюро ритукальных услуг, ИП Чуб В.А.</t>
  </si>
  <si>
    <t>г.Шебекино,  ул.К.Маркса, д.9</t>
  </si>
  <si>
    <t>с 8-00  до 16-00,  б/в, б/п</t>
  </si>
  <si>
    <t>Чуб Владимир Александрович</t>
  </si>
  <si>
    <t>(47 248) 40709</t>
  </si>
  <si>
    <t>г.Шебекино, ул.Харьковская,  д. 4</t>
  </si>
  <si>
    <t>с 8-00 до 16-00,  б/в, б/п</t>
  </si>
  <si>
    <t>(47 248) 30188</t>
  </si>
  <si>
    <t>Бюро ритуальных услуг "Реквием", ИП Федоров В.В.</t>
  </si>
  <si>
    <t>г.Шебекино, ул.Ржевское шоссе, д.11</t>
  </si>
  <si>
    <t>с 8-00 до 17-00,  б/в, б/п</t>
  </si>
  <si>
    <t>Федоров Вячеслав Владимирович</t>
  </si>
  <si>
    <t>89040857891 (Соловьева Людмила Александровна)</t>
  </si>
  <si>
    <t> Пункт приема ритуальных услуг,  ИП Ломакин В.В.</t>
  </si>
  <si>
    <t>г.Шебекино, пер.Набережный, д.3а</t>
  </si>
  <si>
    <t>с 8-00  до 17-00, б/в, б/п</t>
  </si>
  <si>
    <t>Ломакин Владимир Владимирович</t>
  </si>
  <si>
    <t>89103268332</t>
  </si>
  <si>
    <t>Пункт приема ритуальных услуг,   Шевченко Ю.Н.</t>
  </si>
  <si>
    <t>г.Шебекино,  ул.К.Маркса, д.23</t>
  </si>
  <si>
    <t>Шевченко Юлия Николаевна </t>
  </si>
  <si>
    <t>89056772749</t>
  </si>
  <si>
    <t>Пункт приема ритуальных услуг "Обелиск",   ИП Погорелова Г.И.</t>
  </si>
  <si>
    <t>г.Шебекино, пер.Коммунальный, д.17</t>
  </si>
  <si>
    <t>Погорелова Галина Ивановна</t>
  </si>
  <si>
    <t>89205743957</t>
  </si>
  <si>
    <t>Ритуально-мемориальная компания "Ритуал-Сервис",  ИП Микшева Н.А.</t>
  </si>
  <si>
    <t>г.Шебекино,   ул.Ржевское шоссе, д. 23</t>
  </si>
  <si>
    <t>Микшева Наталья Александровна</t>
  </si>
  <si>
    <t>89103200635, 89511427436</t>
  </si>
  <si>
    <t>Бюро ритуальных услуг, ИП Фещенко В.В. </t>
  </si>
  <si>
    <t>г.Шебекино,   ул.Ржевское шоссе, д. 5</t>
  </si>
  <si>
    <t>с 8-00 до 17-00, б/в, б/п</t>
  </si>
  <si>
    <t>Фещенко Виктор Владимирович</t>
  </si>
  <si>
    <t>Ритуально-мемориальная компания "Ритуал-Сервис",  ИП Лунева В.Ф.</t>
  </si>
  <si>
    <t>с.Большетроицкое, ул.Ленина, д.7</t>
  </si>
  <si>
    <t>с 8-00  до 17-00,  б/в, б/п</t>
  </si>
  <si>
    <t>Лунева Вера Федоровна</t>
  </si>
  <si>
    <t>89524289301</t>
  </si>
  <si>
    <t> 9</t>
  </si>
  <si>
    <t>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  Прочие услуги</t>
  </si>
  <si>
    <t>Мастерская по резке стекла,  ИП Гаврунов Ю.Б.</t>
  </si>
  <si>
    <t>г.Шебекино, ул.Харьковская, д.23</t>
  </si>
  <si>
    <t>с 8-00 до 18-00,  б/в, б/п</t>
  </si>
  <si>
    <t>Гаврунов Юрий Борисович</t>
  </si>
  <si>
    <t>(47 248)40588</t>
  </si>
  <si>
    <t>Мастерская по чистке и реставрации пухо-перьевых изделий, ИП Артеменко В.А.</t>
  </si>
  <si>
    <t>(47 248)31150</t>
  </si>
  <si>
    <t>ИТОГО по округу:</t>
  </si>
  <si>
    <t>Примечание: в графе "Адрес предприятий юридический" не указан адрес регистрации ИП по месту жительства, относящийся к категории персональных данных.</t>
  </si>
  <si>
    <t>Исполнитель: Шконда Лариса Бимбаевна</t>
  </si>
  <si>
    <t>Контактный телефон: (47248) 3-29-70</t>
  </si>
  <si>
    <t xml:space="preserve">Дислокация предприятий  бытового  обслуживания на территории Яковлевского городского округа  по состоянию на 1 января 2025 года                                                                                      </t>
  </si>
  <si>
    <t>ИНН/ОГРН</t>
  </si>
  <si>
    <t>ИП Овчаренко Леонид Леонидович</t>
  </si>
  <si>
    <t>312103010129/ 304312133800037</t>
  </si>
  <si>
    <t>г.Строитель, ул Ленина, 15а</t>
  </si>
  <si>
    <t>12.00-17.00</t>
  </si>
  <si>
    <t>Овчаренко Леонид Леонидович</t>
  </si>
  <si>
    <t>8-915-525-88-40</t>
  </si>
  <si>
    <t>ИП Минасян  Маис Суликоевич</t>
  </si>
  <si>
    <t xml:space="preserve">312118198804/ 305313031900046
312118198804/ 305313031900046
</t>
  </si>
  <si>
    <t>г.Строитель, ул.Октябрьская  2</t>
  </si>
  <si>
    <t> 9.00-19.00</t>
  </si>
  <si>
    <t>Минасян  Маис Суликоевич</t>
  </si>
  <si>
    <t>8-910-324-53-76</t>
  </si>
  <si>
    <t>ИП Веранян Артур Сериевич</t>
  </si>
  <si>
    <t>312101361820/ 304312134000052</t>
  </si>
  <si>
    <t>г. Строитель ул. Юбилейная 1а</t>
  </si>
  <si>
    <t> 7.30-19.00</t>
  </si>
  <si>
    <t>Веранян Артур Сериевич</t>
  </si>
  <si>
    <t>8-910-369-32-01</t>
  </si>
  <si>
    <t>ИП Микаилян Сергей Самвэлович</t>
  </si>
  <si>
    <t>г.Строитель, ул.5 Августа 15 а ТК -ЖБИ, 2 этаж</t>
  </si>
  <si>
    <t>Сергей Самвэлович Микаилян</t>
  </si>
  <si>
    <t>910-226-87-53</t>
  </si>
  <si>
    <t>ИП Асланов Яшар Халиг оглы</t>
  </si>
  <si>
    <t>г.Строитель, пер.Жукова, д.3 </t>
  </si>
  <si>
    <t>Асланов Яшар Халиг оглы</t>
  </si>
  <si>
    <t>920-583-16-33 , 999-605-33-33</t>
  </si>
  <si>
    <t>ИП Колесникова Марина Владимировна</t>
  </si>
  <si>
    <t>312103127769/ 310313025700091</t>
  </si>
  <si>
    <t>г. Строитель, ул. Центральная, 2б</t>
  </si>
  <si>
    <t>Колесникова Марина Владимировна</t>
  </si>
  <si>
    <t>910-367-23-87</t>
  </si>
  <si>
    <t>ИП Воронкина Ольга Викторовна</t>
  </si>
  <si>
    <t>312100321447/ 310313008800168</t>
  </si>
  <si>
    <t>ТК  "Андреев" - г. Строитель ул.5 Августа 12</t>
  </si>
  <si>
    <t>Воронкина Ольга Викторовна</t>
  </si>
  <si>
    <t>920-581-71-46</t>
  </si>
  <si>
    <t xml:space="preserve">ИП Пастрома Ольга Геннадьевна
</t>
  </si>
  <si>
    <t xml:space="preserve">870300095585/ 322310000004656
</t>
  </si>
  <si>
    <t xml:space="preserve">г.Строитель, ул.Победы, 4
</t>
  </si>
  <si>
    <t xml:space="preserve">910-321-47-88, 8-915-569-29-59
</t>
  </si>
  <si>
    <t>ИП Каньшина Елена Анатольевна</t>
  </si>
  <si>
    <t xml:space="preserve">312100116984 / 317312300077154
</t>
  </si>
  <si>
    <t>г.Строитель, ул. Некрасова, 3б</t>
  </si>
  <si>
    <t>Каньшина Елена Анатольевна</t>
  </si>
  <si>
    <t>960-633-24-03</t>
  </si>
  <si>
    <t>ИП Гей Екатерина Николаевна</t>
  </si>
  <si>
    <t>312118035052/ 310313032000206</t>
  </si>
  <si>
    <t>г. Строитель ул.Октябрьская 12</t>
  </si>
  <si>
    <t>8-905-671-69-84</t>
  </si>
  <si>
    <t>ИП Ремнева Людмила Викторовна</t>
  </si>
  <si>
    <t>740700186066/ 316312300070445</t>
  </si>
  <si>
    <t>Ремнева Людмила Викторовна</t>
  </si>
  <si>
    <t>904-092-28-18</t>
  </si>
  <si>
    <t xml:space="preserve">реставрация подушек, перин, пуховых одеял, ремонт одежды
</t>
  </si>
  <si>
    <t>312181327902/ 311313017900021</t>
  </si>
  <si>
    <t>г.Строитель, ул.5 Августа 18 а ТК -ЖБИ, 2 этаж</t>
  </si>
  <si>
    <t>Денега Анна Андреевна</t>
  </si>
  <si>
    <t>980-373-61-05</t>
  </si>
  <si>
    <t xml:space="preserve">СЗ Карандеева Ирина Евгеньевна
</t>
  </si>
  <si>
    <t xml:space="preserve">СЗ Сазонова Анастасия Павловна
</t>
  </si>
  <si>
    <t xml:space="preserve">920-559-05-99
</t>
  </si>
  <si>
    <t>ИП Массалитина А. Н.</t>
  </si>
  <si>
    <t>312103393513/ 307313026300020</t>
  </si>
  <si>
    <t>г.Строитель, пер Казначейский 1 - ТД "Оазис"</t>
  </si>
  <si>
    <t>Массалитина А. Н.</t>
  </si>
  <si>
    <t>920-559-43-08 (57-57)</t>
  </si>
  <si>
    <t>ИП Логинова М. К.</t>
  </si>
  <si>
    <t>310901724821/ 308313024900010</t>
  </si>
  <si>
    <t>Логвинова М. К.</t>
  </si>
  <si>
    <t>8-920-555-74-99</t>
  </si>
  <si>
    <t>ИП Денисюк Л. В.</t>
  </si>
  <si>
    <t>312102749541/ 304312104700024</t>
  </si>
  <si>
    <t>г.Строитель, ул.Кривошеина, 11</t>
  </si>
  <si>
    <t> 9.00-20.00</t>
  </si>
  <si>
    <t>Денисюк Л. В.</t>
  </si>
  <si>
    <t>8-905-671-75-21</t>
  </si>
  <si>
    <t xml:space="preserve">СЗ Дубинина Александра Ивановна  </t>
  </si>
  <si>
    <t>Томаровка, ул. Первомайская, 1</t>
  </si>
  <si>
    <t>8-960-624-07-51</t>
  </si>
  <si>
    <t>ИП Шрейдер Наталья Викторовна</t>
  </si>
  <si>
    <t>312118822571/ 0310313033500050</t>
  </si>
  <si>
    <t>г. Строитель ул.Октябрьская (баня)</t>
  </si>
  <si>
    <t> 9.00-18.00</t>
  </si>
  <si>
    <t>Шрейдер Наталья Викторовна</t>
  </si>
  <si>
    <t>908-783-08-63</t>
  </si>
  <si>
    <t>ИП Макаренко Алла Николаевна</t>
  </si>
  <si>
    <t>312100142198/ 314313022600114</t>
  </si>
  <si>
    <t>г.Строитель, ул.Ленина, 18 тк "Альянс"</t>
  </si>
  <si>
    <t>Макаренко Алла Николаевна</t>
  </si>
  <si>
    <t>904-534-29-46</t>
  </si>
  <si>
    <t>ИП Быкова Ольга Борисовна</t>
  </si>
  <si>
    <t>312111211326/ 304312130600021</t>
  </si>
  <si>
    <t>п.Томаровка, ул. Рокоссовского, 1а</t>
  </si>
  <si>
    <t>9.00-17.00 </t>
  </si>
  <si>
    <t>Быкова Ольга Борисовна</t>
  </si>
  <si>
    <t>8-951-150-50-24</t>
  </si>
  <si>
    <t>Самозанятая Банникова Ольга Николаевна</t>
  </si>
  <si>
    <t>г.Строитель, ул.Ленина,15б </t>
  </si>
  <si>
    <t>Банникова Ольга Николаевна</t>
  </si>
  <si>
    <t>920-552-74-38</t>
  </si>
  <si>
    <t xml:space="preserve">ИП Быкова Ольга Борисовна
</t>
  </si>
  <si>
    <t>08.30-18.00 перерыв 13.00-14.00</t>
  </si>
  <si>
    <t>СЗ Клочкова Алла Александровна</t>
  </si>
  <si>
    <t>Томаровка, ул. Рокосовского, д. 1а</t>
  </si>
  <si>
    <t>8-951-148-03-51</t>
  </si>
  <si>
    <t>ИП Боброва Юлия Владимировна</t>
  </si>
  <si>
    <t>312318551174/ 316312300065461</t>
  </si>
  <si>
    <t>с.Кривцово, ул.Центральная, 14а</t>
  </si>
  <si>
    <t>8-962-604-75-33, 962-304-75-33</t>
  </si>
  <si>
    <t>ИП Яковлева Яна Александровна</t>
  </si>
  <si>
    <t>г.Строитель, ул. Промышленная, 43</t>
  </si>
  <si>
    <t>Яковлева Яна Александровна</t>
  </si>
  <si>
    <t>8-952-434-43-44</t>
  </si>
  <si>
    <t>Прокофьева Марина Владимировна</t>
  </si>
  <si>
    <t>п.Яковлево, ул.Шаландина, 104</t>
  </si>
  <si>
    <t>8-920-206-17-12</t>
  </si>
  <si>
    <t xml:space="preserve">ИП Бондаренко Арина Игоревна
</t>
  </si>
  <si>
    <t xml:space="preserve">г.Строитель, ул.Ленина, 13а
</t>
  </si>
  <si>
    <t xml:space="preserve">9.00-19.00
</t>
  </si>
  <si>
    <t xml:space="preserve">8-950-712-13-18
</t>
  </si>
  <si>
    <t>ИП  Нетикова Ольга Сергеевна</t>
  </si>
  <si>
    <t>312101275659/ 317312300006218</t>
  </si>
  <si>
    <t>г. Строитель,  ул. Октябрьская, д. 25-а</t>
  </si>
  <si>
    <t> Нетикова Ольга Сергеевна</t>
  </si>
  <si>
    <t>980-523-87-44</t>
  </si>
  <si>
    <t>ремонт телефонов</t>
  </si>
  <si>
    <t>312103030598/ 308313009200010</t>
  </si>
  <si>
    <t>г.Строитель, пер.Казначейский, 1 </t>
  </si>
  <si>
    <t>Родионов Р. С.</t>
  </si>
  <si>
    <t>8-950-718-49-19</t>
  </si>
  <si>
    <t>г.Строитель, ул.5Августа,10а</t>
  </si>
  <si>
    <t>Попов Сергей Константинович</t>
  </si>
  <si>
    <t>8-951-149-62-22</t>
  </si>
  <si>
    <t>ремонт холодильников</t>
  </si>
  <si>
    <t>г.Строитель, ул.Садовая,4</t>
  </si>
  <si>
    <t>Скопенко Г. П.</t>
  </si>
  <si>
    <t>8-919-228-90-74</t>
  </si>
  <si>
    <t>ремонт компьютерной техники и ноутбуков</t>
  </si>
  <si>
    <t>312103188345/ 304312136600152</t>
  </si>
  <si>
    <t>г.Строитель, ул.Промышленная</t>
  </si>
  <si>
    <t>Фильшин Сергей Викторович</t>
  </si>
  <si>
    <t>8-951-138-44-44</t>
  </si>
  <si>
    <t>изготовление пластиковых окон</t>
  </si>
  <si>
    <t>312102702208/ 304312134600240</t>
  </si>
  <si>
    <t>х.Жданово, ул. Новая, 31</t>
  </si>
  <si>
    <t>Золотухин Владимир Александрович</t>
  </si>
  <si>
    <t>8-906-606-44-80</t>
  </si>
  <si>
    <t>ремонт бытовой техники</t>
  </si>
  <si>
    <t>312100003437/ 314313010600130</t>
  </si>
  <si>
    <t>п.Томаровка, ул.Комсомольская, 65</t>
  </si>
  <si>
    <t>09.00-15.00</t>
  </si>
  <si>
    <t>Цыганков Сергей Николаевич</t>
  </si>
  <si>
    <t>950-719-52-52</t>
  </si>
  <si>
    <t>ремонт компьютеров</t>
  </si>
  <si>
    <t>312118549403/ 311313020300036</t>
  </si>
  <si>
    <t>г.Строитель, пер.Казначейский, 1</t>
  </si>
  <si>
    <t>Сак Александр Сергеевич</t>
  </si>
  <si>
    <t>8-909-201-57-85</t>
  </si>
  <si>
    <t>ООО "Росстройтехнология" </t>
  </si>
  <si>
    <t>3121185425/  1133130000794</t>
  </si>
  <si>
    <t>г.Строитель, ул.Промышленная,35</t>
  </si>
  <si>
    <t>8.00-18,00</t>
  </si>
  <si>
    <t> Галюга Николай Михайлович</t>
  </si>
  <si>
    <t>951-155-88-55</t>
  </si>
  <si>
    <t>ремонт газовых котлов и отопительных приборов</t>
  </si>
  <si>
    <t>661602640406/ 311313010100117</t>
  </si>
  <si>
    <t>г.Строитель, ул.Октябрьская, 11</t>
  </si>
  <si>
    <t> Сапегин Михаил Анатольевич</t>
  </si>
  <si>
    <t>904-532-93-83</t>
  </si>
  <si>
    <t>ИП Бессонов Владислав Влад.</t>
  </si>
  <si>
    <t>310205491509/ 304310207700158</t>
  </si>
  <si>
    <t>г.Строитель, ул.Ленина,18     </t>
  </si>
  <si>
    <t>Бессонов Владислав Влад.</t>
  </si>
  <si>
    <t>8-910-323-02-95</t>
  </si>
  <si>
    <t>сервисный центр "Чип" услуги по ремонту сложной электронной техники</t>
  </si>
  <si>
    <t>312100717463/ 304312135500070</t>
  </si>
  <si>
    <t>ТК "Андреев" - г. Строитель ул.5 Августа 12</t>
  </si>
  <si>
    <t>ИП Юрьев Сергей Петрович</t>
  </si>
  <si>
    <t>5-74-00, 5-73-94, 919-228-42-83, 980-527-58-59</t>
  </si>
  <si>
    <t xml:space="preserve">услуги доступа к сети интернет, ремонт оргтехники, заправка принторов
</t>
  </si>
  <si>
    <t>312100742710 / 321312300030391</t>
  </si>
  <si>
    <t>г.Строитель, ул.5 Августа 18 а ТК -ЖБИ, 1 этаж</t>
  </si>
  <si>
    <t xml:space="preserve">ИП Схоменко Александр Викторович
</t>
  </si>
  <si>
    <t xml:space="preserve">(904) 535-65-75,                   5-67-97,
</t>
  </si>
  <si>
    <t>офис ООО "Адамант" услуги по техобслуживанию и монтажу домофонов</t>
  </si>
  <si>
    <t>3121081955/ 1033105500196</t>
  </si>
  <si>
    <t> Погорелов Владимир Николаевич</t>
  </si>
  <si>
    <t>5-65-55,5-65-75, бух. Елена Викт. 908-782-01-77</t>
  </si>
  <si>
    <t>изготовление ключей</t>
  </si>
  <si>
    <t>310259512000/ 317312300005502</t>
  </si>
  <si>
    <t>г.Строитель, ул.5 августа, 28</t>
  </si>
  <si>
    <t>ИП Куренскова Дарья Викторовна</t>
  </si>
  <si>
    <t>980-528-49-16</t>
  </si>
  <si>
    <t>заточка парикмахерских/маникюрных инструментов</t>
  </si>
  <si>
    <t>312118426708/ 321312300037388</t>
  </si>
  <si>
    <t xml:space="preserve">г.Строитель, ул.5Августа,10а
</t>
  </si>
  <si>
    <t xml:space="preserve">10.00-18.00
</t>
  </si>
  <si>
    <t xml:space="preserve">ИП Асютин Владимир Александрович
</t>
  </si>
  <si>
    <t xml:space="preserve">950-715-34-88
</t>
  </si>
  <si>
    <t>офис ООО "Атри" </t>
  </si>
  <si>
    <t>г.Строитель, ул. 5 Августа, 18 А</t>
  </si>
  <si>
    <t>ООО "Атри" ген.дир. Конкин Андрей Владимирович</t>
  </si>
  <si>
    <t>5-67-97, упр. Кочубеев Андрей 951-765-99-98</t>
  </si>
  <si>
    <t>г.Строитель, ул.Ленина, 20 а</t>
  </si>
  <si>
    <t xml:space="preserve">09.00-19.00
</t>
  </si>
  <si>
    <t xml:space="preserve">ИП Касилов Валентин Александрович
</t>
  </si>
  <si>
    <t>915-524-85-95</t>
  </si>
  <si>
    <t xml:space="preserve">ИП Новак Руслан Юрьевич
</t>
  </si>
  <si>
    <t>312101740680/ 314313011100043</t>
  </si>
  <si>
    <t>Томаровка,ул. Калинина, д. 29/1</t>
  </si>
  <si>
    <t>8-980-324-27-70</t>
  </si>
  <si>
    <t>ремонт обуви, изготовление ключей, заточка</t>
  </si>
  <si>
    <t xml:space="preserve">ИП Шкуркин Евгений Егорович
</t>
  </si>
  <si>
    <t>908-788-20-82</t>
  </si>
  <si>
    <t xml:space="preserve">г.Строитель, ул. Зайцева, 3а
</t>
  </si>
  <si>
    <t xml:space="preserve">ИП Лебедев Владимир Сергеевич
</t>
  </si>
  <si>
    <t xml:space="preserve">8-904-090-65-65
</t>
  </si>
  <si>
    <t>ИП Михайлюкова Ирина Александровна</t>
  </si>
  <si>
    <t>312102751798/ 315313000005012</t>
  </si>
  <si>
    <t>г.Строитель, ул. Некрасова, 3б/1</t>
  </si>
  <si>
    <t>Михайлюкова Ирина Александровна</t>
  </si>
  <si>
    <t>8-906-602-14-12</t>
  </si>
  <si>
    <t>ООО "Стройнефть" </t>
  </si>
  <si>
    <t>г.Строитель, ул.5 Августа, 1 - 2 этаж</t>
  </si>
  <si>
    <t>Дуюн В.И.</t>
  </si>
  <si>
    <t>915-566-55-45</t>
  </si>
  <si>
    <t>ООО "Стройсервис"</t>
  </si>
  <si>
    <t>3123358842/ 1153123000931</t>
  </si>
  <si>
    <t>г. Строитель ул. Кривошеина, д.3</t>
  </si>
  <si>
    <t> г. Строитель ул. Кривошеина, д.3</t>
  </si>
  <si>
    <t>ООО "Анкор-Строй"</t>
  </si>
  <si>
    <t>г. Строитель. ул. Победы 4</t>
  </si>
  <si>
    <t>Логвинов Дмитрий Владимирович</t>
  </si>
  <si>
    <t>8-915-569-29-59</t>
  </si>
  <si>
    <t>электромаонтажные работы</t>
  </si>
  <si>
    <t>312100617300/ 313313021300079</t>
  </si>
  <si>
    <t>с. Бутово, мкр. Березки, д. 55</t>
  </si>
  <si>
    <t>Захаров Алексей Викторович</t>
  </si>
  <si>
    <t>920-582-01-66</t>
  </si>
  <si>
    <t>ООО "Кредо"   мастерская</t>
  </si>
  <si>
    <t>г.Строитель, ул.Промышленная,37</t>
  </si>
  <si>
    <t>Поберухина Людмила Ивановна</t>
  </si>
  <si>
    <t>904-095-61-18</t>
  </si>
  <si>
    <t xml:space="preserve">Бетонный растворный узел "Блоки"
</t>
  </si>
  <si>
    <t xml:space="preserve">с.Терновка, ул. Центральная, 20 а
</t>
  </si>
  <si>
    <t xml:space="preserve">ООО "Авангард"  Михайлов Алексей Николаевич
</t>
  </si>
  <si>
    <t>910-363-21-53, Вика 915-526-62-15</t>
  </si>
  <si>
    <t>пластиковые окна и жалюзи</t>
  </si>
  <si>
    <t>3121180642/ 1053100517898</t>
  </si>
  <si>
    <t xml:space="preserve">г.Строитель, ул.Ленина, 18
</t>
  </si>
  <si>
    <t>ООО "Грин Лайн" Канов Василий Михайлович</t>
  </si>
  <si>
    <t>910-745-68-51, 5-71-99</t>
  </si>
  <si>
    <t>мастерская "Гранит"</t>
  </si>
  <si>
    <t>312181483806/ 315313000008046</t>
  </si>
  <si>
    <t>ИП Польшин Тимур Сергеевич</t>
  </si>
  <si>
    <t>908-783-32-13</t>
  </si>
  <si>
    <t>база "Великий строительный двор" - услуги</t>
  </si>
  <si>
    <t xml:space="preserve">310201854247/ 306313011600020 </t>
  </si>
  <si>
    <t>г.Строитель, ул. Дорожная, 7</t>
  </si>
  <si>
    <t xml:space="preserve">10.00-19.00
</t>
  </si>
  <si>
    <t>ИП Дмитриева Алла Викторовна</t>
  </si>
  <si>
    <t>8-910-229-40-06; м-н 910-373-04-04, 910-226-71-72 -Оля, 980-371-04-04 Ирина</t>
  </si>
  <si>
    <t xml:space="preserve">Производство изделий из бетона для использования в строительстве
</t>
  </si>
  <si>
    <t xml:space="preserve">ООО "Эверест строй" Павлюченко Александр Григорьевич
</t>
  </si>
  <si>
    <t>980-323-64-43, 980-528-43-62</t>
  </si>
  <si>
    <t xml:space="preserve">Строительство жилых и нежилых зданий
</t>
  </si>
  <si>
    <t xml:space="preserve">г. Строитель ул.Мира 22
</t>
  </si>
  <si>
    <t xml:space="preserve">ООО "Белстройинвест" Яковенко Евгений Геннадьевич
</t>
  </si>
  <si>
    <t xml:space="preserve">5-76-76
</t>
  </si>
  <si>
    <t xml:space="preserve">строительные услуги - отделка
</t>
  </si>
  <si>
    <t xml:space="preserve">г.Строитель, ул.Промышленная,35
</t>
  </si>
  <si>
    <t xml:space="preserve">ООО "Альфастрой" Карнаухов Николай Иванович
</t>
  </si>
  <si>
    <t xml:space="preserve">920-207-94-62
</t>
  </si>
  <si>
    <t xml:space="preserve">услуги по строительству жилых и нежилых зданий
</t>
  </si>
  <si>
    <t>3121007863/ 1173123032235</t>
  </si>
  <si>
    <t xml:space="preserve">г.Строитель, ул. Промышленная, 40
</t>
  </si>
  <si>
    <t xml:space="preserve">08.00-19.00
</t>
  </si>
  <si>
    <t xml:space="preserve">ООО "СК "Белбытстрой" дир.Сидельников Евгений Васильевич
</t>
  </si>
  <si>
    <t xml:space="preserve">910-222-33-55
</t>
  </si>
  <si>
    <t>Производство строительных металлических конструкций, изделий и их частей</t>
  </si>
  <si>
    <t>г.Строитель, ул, Промышленная ,45  (в здании автовстанции)</t>
  </si>
  <si>
    <t xml:space="preserve">ООО "Алпрофи Плюс" , дир. Посиделов Андрей Викторович
</t>
  </si>
  <si>
    <t>915-523-05-55</t>
  </si>
  <si>
    <t>обработка отходов и лома черных металлов</t>
  </si>
  <si>
    <t>г.Строитель, ул. 2 Заводская</t>
  </si>
  <si>
    <t>СЗ Якименко Юрий Николаевич</t>
  </si>
  <si>
    <t>8-910-361-65-75</t>
  </si>
  <si>
    <t>технострой</t>
  </si>
  <si>
    <t>312118496695/ 318312300016880</t>
  </si>
  <si>
    <t>п.Томаровка, ул.Магистральная,86</t>
  </si>
  <si>
    <t>ИП Карталов Александр Викторович</t>
  </si>
  <si>
    <t>904-096-23-03</t>
  </si>
  <si>
    <t>автомастерская</t>
  </si>
  <si>
    <t>890603538976 / 313313003200016</t>
  </si>
  <si>
    <t>х.Крапивенские дворы, ул.Магистральная, 46 </t>
  </si>
  <si>
    <t>Выговский Богдан Викторович</t>
  </si>
  <si>
    <t>919-288-01-98</t>
  </si>
  <si>
    <t>г. Строитель ул.2-я Заводская, 7в</t>
  </si>
  <si>
    <t xml:space="preserve"> 9.00-19.00</t>
  </si>
  <si>
    <t>СЗ Ткаченко Николай Игоревич</t>
  </si>
  <si>
    <t>919-282-88-85</t>
  </si>
  <si>
    <t>мастерская "Чип-авто сервис"</t>
  </si>
  <si>
    <t>г.Строитель, ул. 2 Заводская, 4 в</t>
  </si>
  <si>
    <t>ИП Каунов Евгений Валерьевич</t>
  </si>
  <si>
    <t>8-919-287-97-76</t>
  </si>
  <si>
    <t xml:space="preserve">автобаза
</t>
  </si>
  <si>
    <t xml:space="preserve">312103202303/ 311313010100214
</t>
  </si>
  <si>
    <t xml:space="preserve">г.Строитель, ул.Промышленная, 33
</t>
  </si>
  <si>
    <t xml:space="preserve">ИП Луханин Евгений Александрович
</t>
  </si>
  <si>
    <t xml:space="preserve">910-322-52-98
</t>
  </si>
  <si>
    <t>312301927492/ 307312301800132</t>
  </si>
  <si>
    <t>г.Строитель, ул.5 Августа (редины дворы)</t>
  </si>
  <si>
    <t>Мусатов Стас Юрьевич</t>
  </si>
  <si>
    <t>8-910-320-23-45</t>
  </si>
  <si>
    <t xml:space="preserve">"312006311561/ 317312300016563
"
</t>
  </si>
  <si>
    <t>г. Строитель ул.Заводская</t>
  </si>
  <si>
    <t>Воробьев Андрей Владимирович</t>
  </si>
  <si>
    <t>8-920-554-42-23</t>
  </si>
  <si>
    <t>312102652902/ 308313011200060</t>
  </si>
  <si>
    <t>г. Строитель ул.Ленина</t>
  </si>
  <si>
    <t>Акулов Николай Иванович</t>
  </si>
  <si>
    <t>910- 320-26-12</t>
  </si>
  <si>
    <t>гаражный кооператив</t>
  </si>
  <si>
    <t xml:space="preserve">312103540398/ 322312300002973 </t>
  </si>
  <si>
    <t>г.Строитель, ул. Жукова,10</t>
  </si>
  <si>
    <t>аренда автоместо</t>
  </si>
  <si>
    <t xml:space="preserve">шиномонтаж </t>
  </si>
  <si>
    <t>г.Строитель, ул. Строительная, 5</t>
  </si>
  <si>
    <t xml:space="preserve">ИП Голуцкий Юрий Николаевич
</t>
  </si>
  <si>
    <t>910-227-59-00, 915-527-00-59, раб.960-624-62-24</t>
  </si>
  <si>
    <t>пункт техосмотра</t>
  </si>
  <si>
    <t>3121180466/ 1053100504863</t>
  </si>
  <si>
    <t>г.Строитель, ул. Зайцева, 2Б</t>
  </si>
  <si>
    <t>Погорелов Владимир Николаевич</t>
  </si>
  <si>
    <t>905-675-08-01</t>
  </si>
  <si>
    <t>г.Строитель, ул. Зайцева, </t>
  </si>
  <si>
    <t>Черкашин Сергей</t>
  </si>
  <si>
    <t>909-204-35-44</t>
  </si>
  <si>
    <t>312181540243/ 322312300020783</t>
  </si>
  <si>
    <t>г.Строитель, ул.Королева, 9</t>
  </si>
  <si>
    <t>ИП Проскурина Алина Сергеевна</t>
  </si>
  <si>
    <t xml:space="preserve">8-910-228-38-88 Серг.Вас.,раб. 960-639-87-03 </t>
  </si>
  <si>
    <t xml:space="preserve">312181540243/ 322312300020783
</t>
  </si>
  <si>
    <t>8-910-228-38-88</t>
  </si>
  <si>
    <t>312118705973 / 318312300001758</t>
  </si>
  <si>
    <t xml:space="preserve">г.Строитель, дорожная, 8 а       </t>
  </si>
  <si>
    <t> ИП Резанов Иван Николаевич</t>
  </si>
  <si>
    <t>8-920-554-60-53</t>
  </si>
  <si>
    <t>г.Строитель, ул. 5 Августа,24, возле Магнита</t>
  </si>
  <si>
    <t>Николаев Николай Владимирович</t>
  </si>
  <si>
    <t>910-322-40-81</t>
  </si>
  <si>
    <t xml:space="preserve"> автостоянка</t>
  </si>
  <si>
    <t>312100493703/ 311313010800112</t>
  </si>
  <si>
    <t>г.Строитель, ул. Зайцева</t>
  </si>
  <si>
    <t>ИП Вострикова Татьяна Ивановна</t>
  </si>
  <si>
    <t>951-147-40-43</t>
  </si>
  <si>
    <t>3120103130/ 1183123014084</t>
  </si>
  <si>
    <t>г.Строитель, ул.Магистральная, 1</t>
  </si>
  <si>
    <t>ООО "БелОсаго" дир. Селютин Александр Сергеевич</t>
  </si>
  <si>
    <t>8-950-710-73-33</t>
  </si>
  <si>
    <t>х.Жданово</t>
  </si>
  <si>
    <t>Фохт Василий Александрович</t>
  </si>
  <si>
    <t>8-910-321-38-17</t>
  </si>
  <si>
    <t>п.Томаровка, ул. Белгородского, 118</t>
  </si>
  <si>
    <t>СЗ Ломаков Сергей Михайлович</t>
  </si>
  <si>
    <t>8-905-878-27-09</t>
  </si>
  <si>
    <t xml:space="preserve">381301985634/ 314313004300100
</t>
  </si>
  <si>
    <t>Максимюк Алексей Сергеевич</t>
  </si>
  <si>
    <t>920-202-98-48</t>
  </si>
  <si>
    <t xml:space="preserve">Томаровка, ул. Магистральная (напротив Сырного дома)
</t>
  </si>
  <si>
    <t>самообслуживание</t>
  </si>
  <si>
    <t>Кибалов Максим Игоревич</t>
  </si>
  <si>
    <t>920-554-66-66</t>
  </si>
  <si>
    <t>312118319431/ 313313017900015</t>
  </si>
  <si>
    <t>п. Томаровка. Ул. Белгородская 116</t>
  </si>
  <si>
    <t>ИП Кибалов Максим  Игоревич</t>
  </si>
  <si>
    <t>312100150505/ 304312118100023</t>
  </si>
  <si>
    <t>п.Томаровка, ул. Белгородского, 112</t>
  </si>
  <si>
    <t> ИП Королев Артем Александрович</t>
  </si>
  <si>
    <t>8-909-209-49-49</t>
  </si>
  <si>
    <t>312102854803/ 307313005000010</t>
  </si>
  <si>
    <t>П. Томаровка, ул. Швеца, 2</t>
  </si>
  <si>
    <t>Ишкинин Антон Вячеславович</t>
  </si>
  <si>
    <t>8-903-886-92-70</t>
  </si>
  <si>
    <t xml:space="preserve">312118215753/ 305313034700020 </t>
  </si>
  <si>
    <t>г. Строитель ул. Жуково 8</t>
  </si>
  <si>
    <t>ИП Олейников Андрей Станиславович</t>
  </si>
  <si>
    <t>8-915-522-78-86</t>
  </si>
  <si>
    <t>мастерская</t>
  </si>
  <si>
    <t>ООО "Роставто"</t>
  </si>
  <si>
    <t>952-421-72-71</t>
  </si>
  <si>
    <t xml:space="preserve">автомойка </t>
  </si>
  <si>
    <t>312101066214/ 313313029000032</t>
  </si>
  <si>
    <t>г.Строитель, ул. Дорожная,3</t>
  </si>
  <si>
    <t>121.5</t>
  </si>
  <si>
    <t>Фальков Юрий Дмитриевич</t>
  </si>
  <si>
    <t>8-906-565-33-13</t>
  </si>
  <si>
    <t>шиномонтаж и автомойка</t>
  </si>
  <si>
    <t>312310539633/ 315312300017359</t>
  </si>
  <si>
    <t>г.Строитель, ул. Дорожная, 2</t>
  </si>
  <si>
    <t> Логвинов Сергей Александрович</t>
  </si>
  <si>
    <t>904-089-85-86</t>
  </si>
  <si>
    <t>312100078922/ 314313025200028</t>
  </si>
  <si>
    <t>г.Строитель, ул. Дорожная, 4</t>
  </si>
  <si>
    <t>Зелепукин Владимир Витальевич</t>
  </si>
  <si>
    <t>910-320-50-21</t>
  </si>
  <si>
    <t>автомойка грузовых машин</t>
  </si>
  <si>
    <t>312100160158/ 304312107600031</t>
  </si>
  <si>
    <t>г.Строитель, мкр Журавлик-3</t>
  </si>
  <si>
    <t>ИП Минаков Иван Александрович</t>
  </si>
  <si>
    <t>5-28-74; ф.5-28-90, 910-736-82-46</t>
  </si>
  <si>
    <t>311600321605/ 304311634300019</t>
  </si>
  <si>
    <t>г.Строитель, ул. Дорожная, 44 а</t>
  </si>
  <si>
    <t>ИП Беликов Юрий Николаевич</t>
  </si>
  <si>
    <t>8-915-527-49-07</t>
  </si>
  <si>
    <t>312344585349/ 319312300004482</t>
  </si>
  <si>
    <t>г.Строитель, ул. 5 Августа, 5а</t>
  </si>
  <si>
    <t> 9.00-21.00</t>
  </si>
  <si>
    <t>ИП Трофимов Сергей Александрович</t>
  </si>
  <si>
    <t>910-229-73-58</t>
  </si>
  <si>
    <t>СТО, шиномонтаж, автокондиционеры</t>
  </si>
  <si>
    <t>г.Строитель, ул. Зайцева,1</t>
  </si>
  <si>
    <t>ИП Польшин Юрий Викторович</t>
  </si>
  <si>
    <t>910-325-25-44</t>
  </si>
  <si>
    <t xml:space="preserve">312101181513/ 315313000003021 </t>
  </si>
  <si>
    <t>п.Яковлево, ул. Административная, 3</t>
  </si>
  <si>
    <t>ИП Донской Николай Александрович</t>
  </si>
  <si>
    <t>910-320-01-35</t>
  </si>
  <si>
    <t>грузоперенвозки</t>
  </si>
  <si>
    <t>3121188294152 / 310313024400050</t>
  </si>
  <si>
    <t>с. Алексеевка ул. Луговая, 14, кв.2</t>
  </si>
  <si>
    <t>круглосуточно, по заявкам</t>
  </si>
  <si>
    <t>Шаповалов Р.Ф.</t>
  </si>
  <si>
    <t>64-1-97</t>
  </si>
  <si>
    <t>грузоперевозки</t>
  </si>
  <si>
    <t xml:space="preserve">312102733260 / 308313023200044
</t>
  </si>
  <si>
    <t>с. Луханино, ул. Новая, д. 12.</t>
  </si>
  <si>
    <t>Пирогов С. М.</t>
  </si>
  <si>
    <t> 8-910-329-23-59 </t>
  </si>
  <si>
    <t>672205124788 / 304672211900030</t>
  </si>
  <si>
    <t>с.Быковка, ул. Центральная, 27</t>
  </si>
  <si>
    <t>Бруснев Андрей Викторович</t>
  </si>
  <si>
    <t>фотоуслуги</t>
  </si>
  <si>
    <t>312100218721/ 305313018000045</t>
  </si>
  <si>
    <t>г.Строитель, ул. 5 Августа, 12</t>
  </si>
  <si>
    <t>Голощапова Наталья Валерьевна</t>
  </si>
  <si>
    <t>920-200-13-21</t>
  </si>
  <si>
    <t xml:space="preserve">312101544887/ 310313011700078
</t>
  </si>
  <si>
    <t>с.Бутово, ул.Кочки, 17</t>
  </si>
  <si>
    <t>Польшин А.В.</t>
  </si>
  <si>
    <t>930-088-11-83</t>
  </si>
  <si>
    <t>312181254404/ 311313020300058</t>
  </si>
  <si>
    <t>с. Бутово, ул. Кочки, д. 6</t>
  </si>
  <si>
    <t>Куницин Игорь Николаевич</t>
  </si>
  <si>
    <t>951-132-54-50</t>
  </si>
  <si>
    <t> ООО "Регионавтотранс"</t>
  </si>
  <si>
    <t>3123081703/ 1023101643949</t>
  </si>
  <si>
    <t>г. Строитель ул.Промышленная, 45</t>
  </si>
  <si>
    <t>8.00- 20.00</t>
  </si>
  <si>
    <t> Шляхов Сергей Григорьевич</t>
  </si>
  <si>
    <t>36-61-50</t>
  </si>
  <si>
    <t>логистическая транспортная компания </t>
  </si>
  <si>
    <t>312337641514/ 317312300069625</t>
  </si>
  <si>
    <t>г.Строитель, ул. Октябрьская 14 Дом быта</t>
  </si>
  <si>
    <t> Жуковин Генадий Федорович</t>
  </si>
  <si>
    <t>904-533-50-09</t>
  </si>
  <si>
    <t>грузопреревозки</t>
  </si>
  <si>
    <t>312102546051 /311313019500038</t>
  </si>
  <si>
    <t>с.Ворскла, ул. Рязанская, д.31</t>
  </si>
  <si>
    <t>Дорогина Е.С.</t>
  </si>
  <si>
    <t>951-115-40-87</t>
  </si>
  <si>
    <t>пассажирские перевозки</t>
  </si>
  <si>
    <t>312100134302/ 304312120200032</t>
  </si>
  <si>
    <t>с.Быковка, ул. Центральная, д. 21</t>
  </si>
  <si>
    <t>Голощапов В. М.</t>
  </si>
  <si>
    <t>910-223-67-42</t>
  </si>
  <si>
    <t>312100101018/ 304312102800030</t>
  </si>
  <si>
    <t>с. Красный Отрожек, ул. Набережная 27</t>
  </si>
  <si>
    <t>Супрун П. В.</t>
  </si>
  <si>
    <t>8-910-321-44-50</t>
  </si>
  <si>
    <t>г. Строитель, ул. Октябрьская</t>
  </si>
  <si>
    <t>Якименко Николай Николаевич</t>
  </si>
  <si>
    <t>952-420-15-65</t>
  </si>
  <si>
    <t>310259475888/ 316312300085481</t>
  </si>
  <si>
    <t>г. Строитель  ул. Октябрьская 6</t>
  </si>
  <si>
    <t>ИП Аболмасова Екатерина Николаевна</t>
  </si>
  <si>
    <t>8-909-209-30-36</t>
  </si>
  <si>
    <t xml:space="preserve">312100034643/ 307313020800046
</t>
  </si>
  <si>
    <t>г.Строитель, ул.Ленина, 15-109</t>
  </si>
  <si>
    <t>Пеньков Александр Анатольевич</t>
  </si>
  <si>
    <t>8-920-205-66-06</t>
  </si>
  <si>
    <t xml:space="preserve">312100107901/304312135700084
</t>
  </si>
  <si>
    <t>Томаровка, ул. Промышленная, д. 39 б</t>
  </si>
  <si>
    <t xml:space="preserve">ИП Свищев Андрей Викторович </t>
  </si>
  <si>
    <t>8-910-321-25-56</t>
  </si>
  <si>
    <t>фотостудия</t>
  </si>
  <si>
    <t xml:space="preserve">711604161304/
</t>
  </si>
  <si>
    <t>Томаровка, ул. Ватутина, д. 12</t>
  </si>
  <si>
    <t>08.00-18.00, вс 08.00-14.00</t>
  </si>
  <si>
    <t xml:space="preserve">СЗ Москвин Олег Анатольевич 
</t>
  </si>
  <si>
    <t xml:space="preserve">312118657342/ 308313007800017
</t>
  </si>
  <si>
    <t>п.Томаровка. Ул.Ватутина,6</t>
  </si>
  <si>
    <t>Пшеничных В.И.</t>
  </si>
  <si>
    <t>909-207-90-40</t>
  </si>
  <si>
    <t xml:space="preserve">312100101018/ 304312102800030
</t>
  </si>
  <si>
    <t>Томаровка, Промышленная, д.37</t>
  </si>
  <si>
    <t xml:space="preserve">ИП Супрун Павел Васильевич </t>
  </si>
  <si>
    <t>грузоперевозки, автострахование</t>
  </si>
  <si>
    <t>312103241479/ 316312300089848</t>
  </si>
  <si>
    <t>Томаровка, ул. 32-Гвардейского корпуса, д. 112 6</t>
  </si>
  <si>
    <t>ИП Фролов Олег Владимирович</t>
  </si>
  <si>
    <t>8-950-715-18-08</t>
  </si>
  <si>
    <t>г. Строитель, пер. Восточный, д. 11.</t>
  </si>
  <si>
    <t>ИП Соколов Григорий Иванович</t>
  </si>
  <si>
    <t>906-607-88-88</t>
  </si>
  <si>
    <t>г. Строитель, ул. Центральная, д. 25</t>
  </si>
  <si>
    <t>ИП Скирденко Николай Константинович</t>
  </si>
  <si>
    <t>8-980-322-40-49</t>
  </si>
  <si>
    <t xml:space="preserve">310259475888/ 316312300085481
</t>
  </si>
  <si>
    <t> Аболмасова Екатерина Николаевна</t>
  </si>
  <si>
    <t>8-980-320-34-03</t>
  </si>
  <si>
    <t>312118202112 / 305313031300011</t>
  </si>
  <si>
    <t>с. Гостищево ул. Привокзальная 61</t>
  </si>
  <si>
    <t>Пят, суб. 12.00-20.00</t>
  </si>
  <si>
    <t>Капустин В. А.</t>
  </si>
  <si>
    <t>8-920-208-62-68</t>
  </si>
  <si>
    <t>ООО "Экополис" Шляхов Сергей Григорьевич (баня)</t>
  </si>
  <si>
    <t>3121181283/ 1063130025254</t>
  </si>
  <si>
    <t> 15.00-21.00, по вых. 14.00-21.00</t>
  </si>
  <si>
    <t>Шляхов Сергей Григорьевич</t>
  </si>
  <si>
    <t>920-203-45-37</t>
  </si>
  <si>
    <t>Релаксационной комплекс  "Криница"</t>
  </si>
  <si>
    <t>310259475567/ 311313004800040</t>
  </si>
  <si>
    <t>с.Шопино,ул,Криничная</t>
  </si>
  <si>
    <t>Беседин Николай Николаевич</t>
  </si>
  <si>
    <t>919-229-99-39</t>
  </si>
  <si>
    <t>база сельского туризма "Родник"</t>
  </si>
  <si>
    <t>312320318746 / 310312322100010</t>
  </si>
  <si>
    <t>с.Шопино, ул.Центральная, д.1а</t>
  </si>
  <si>
    <t>Бакушев Денис Витальевич</t>
  </si>
  <si>
    <t>903-642-03-62</t>
  </si>
  <si>
    <t>баня "Семейная баня"</t>
  </si>
  <si>
    <t>г. Строитель ул.Ленина, 31</t>
  </si>
  <si>
    <t>13.00-23.00</t>
  </si>
  <si>
    <t>ИП Акулов Николай Иванович</t>
  </si>
  <si>
    <t>баня "У Санича"</t>
  </si>
  <si>
    <t xml:space="preserve">312100429602/ 311312318900020 </t>
  </si>
  <si>
    <t>п. Томаровка ул. Набережная 13</t>
  </si>
  <si>
    <t>Ж- ср.,суб.       М-  втор.,вскр.            17.00-22.00</t>
  </si>
  <si>
    <t>Бондаренко Светлана Викторовна</t>
  </si>
  <si>
    <t>950-713-13-29</t>
  </si>
  <si>
    <t>банный комплекс "Старая Крепость"</t>
  </si>
  <si>
    <t>312318270600/ 306312309300976</t>
  </si>
  <si>
    <t>п.Томаровка, ул. Белгородская</t>
  </si>
  <si>
    <t>12.00-23.00</t>
  </si>
  <si>
    <t>Титенко Алексей Анатольевич</t>
  </si>
  <si>
    <t>999-519-32-31</t>
  </si>
  <si>
    <t>База отдыха "Лепота"</t>
  </si>
  <si>
    <t>781132527846/ 316470400068141</t>
  </si>
  <si>
    <t>с.Шопино ул.Центральная д.18 Г</t>
  </si>
  <si>
    <t xml:space="preserve">КФХ Кузнецов Данила Вадимович
</t>
  </si>
  <si>
    <t>8-964-535-39-00</t>
  </si>
  <si>
    <t>Сауна</t>
  </si>
  <si>
    <t xml:space="preserve">г.Строитель, ул.Промышленная 37
</t>
  </si>
  <si>
    <t xml:space="preserve">по заявкам
</t>
  </si>
  <si>
    <t xml:space="preserve">ООО "Кредо " Побирухина Людмила Ивановна
</t>
  </si>
  <si>
    <t>раб. 915-574-78-00</t>
  </si>
  <si>
    <t>баня - банный комплекс "Усадьба Белогорья"</t>
  </si>
  <si>
    <t>3123413821/ 1173123018485</t>
  </si>
  <si>
    <t>с.Дмитриевка, ул.Центральная, 56а</t>
  </si>
  <si>
    <t>14.00-22.00, пят-суб  до 01.00</t>
  </si>
  <si>
    <t>Коломыцева Тамара Николаевна</t>
  </si>
  <si>
    <t>20-23-06</t>
  </si>
  <si>
    <t>СЗ Сибен Неля Сергеевна</t>
  </si>
  <si>
    <t xml:space="preserve">312103262648/ 
</t>
  </si>
  <si>
    <t>с. Бутово, ул. Речная, д.4</t>
  </si>
  <si>
    <t>8-952-421-41-01</t>
  </si>
  <si>
    <t>ИП Лифинцева Людмила Ивановна</t>
  </si>
  <si>
    <t>312101460394/  315313000003604</t>
  </si>
  <si>
    <t>с.Пушкарное, ул. Выгонная, 17</t>
  </si>
  <si>
    <t>951-146-96-68</t>
  </si>
  <si>
    <t>ИП Косенкова Елена Александровна</t>
  </si>
  <si>
    <t>312118572550/ 31331301260089</t>
  </si>
  <si>
    <t>с. Гостищево, ул. Комсомольская, 11</t>
  </si>
  <si>
    <t>8-952-420-58-03</t>
  </si>
  <si>
    <t>ИП Лазарева Елена Евгеньевна</t>
  </si>
  <si>
    <t>312118111828 / 317312300020496</t>
  </si>
  <si>
    <t>г.Строитель, ул.Центральная, 14А</t>
  </si>
  <si>
    <t>904-081-19-28</t>
  </si>
  <si>
    <t>ИП Широкова Надежда Ивановна</t>
  </si>
  <si>
    <t>312101592070/ 311313029900061</t>
  </si>
  <si>
    <t>салон красоты "Милена"</t>
  </si>
  <si>
    <t>233101573520/ 315313000000551</t>
  </si>
  <si>
    <t>г.Строитель, ул.Центральная, 2а</t>
  </si>
  <si>
    <t>ИП Багно Александр Сергеевич</t>
  </si>
  <si>
    <t>929-003-74-34</t>
  </si>
  <si>
    <t>студия "Взгляда"</t>
  </si>
  <si>
    <t>312101769961/ 317312300087695</t>
  </si>
  <si>
    <t>г. Строитель ул.Ленина, 26</t>
  </si>
  <si>
    <t>ИП Тюфанова Ирина Александровна</t>
  </si>
  <si>
    <t>910-220-17-95, 980-371-20-78</t>
  </si>
  <si>
    <t xml:space="preserve">салон красоты </t>
  </si>
  <si>
    <t>252801442900/ 304250521800074</t>
  </si>
  <si>
    <t>ИП Хоменко Наталья Александровна</t>
  </si>
  <si>
    <t>8-980-327-97-16</t>
  </si>
  <si>
    <t>кабинет маникюра</t>
  </si>
  <si>
    <t>СЗ Лотто Ирина Дмитриевна</t>
  </si>
  <si>
    <t>8-980-377-12-45</t>
  </si>
  <si>
    <t>СЗ Белоусава Ирина Геннадьевна</t>
  </si>
  <si>
    <t>8-920-544-99-88</t>
  </si>
  <si>
    <t>салон красоты "Кравт"</t>
  </si>
  <si>
    <t>312118545952/ 32231230020122</t>
  </si>
  <si>
    <t>г. Строитель, пер. Стетенский, 1</t>
  </si>
  <si>
    <t xml:space="preserve">ИП Абалакова Анна Николаевна
</t>
  </si>
  <si>
    <t>8-951-153-79-46</t>
  </si>
  <si>
    <t>студия "Имидж"</t>
  </si>
  <si>
    <t>312118472207/ 319312300001121</t>
  </si>
  <si>
    <t>г. Строитель ул.Ленина,19</t>
  </si>
  <si>
    <t>ИП Лядова Анастасия Геннадьевна</t>
  </si>
  <si>
    <t>8-920-556-91-15,</t>
  </si>
  <si>
    <t>461603472300/ 319312300001469</t>
  </si>
  <si>
    <t>ИП Шубина Ольга Георгиевна</t>
  </si>
  <si>
    <t>8-980-374-05-18</t>
  </si>
  <si>
    <t xml:space="preserve">663102624216/ 319312300001577 </t>
  </si>
  <si>
    <t>ИП Захарова Ирина Александровна</t>
  </si>
  <si>
    <t>8-980-322-29-47</t>
  </si>
  <si>
    <t>парикмахерская "Династия"</t>
  </si>
  <si>
    <t>312101361509/ 309313032100012</t>
  </si>
  <si>
    <t>ИП Курмей Наталья Дмитриевна</t>
  </si>
  <si>
    <t>951-136-70-77 8-906-602-04-74</t>
  </si>
  <si>
    <t>парикмахерская "Beauty peple"</t>
  </si>
  <si>
    <t xml:space="preserve">СЗ Пыхтина Ирина Владимировна </t>
  </si>
  <si>
    <t>8-951-149-73-06</t>
  </si>
  <si>
    <t>СЗ Безменова Ольга Петровна</t>
  </si>
  <si>
    <t>8-908-787-17-02</t>
  </si>
  <si>
    <t>студия -красоты "Ля вуаля"</t>
  </si>
  <si>
    <t>312101619290/ 313313018600021</t>
  </si>
  <si>
    <t>г. Строитель ул.5 Августа 8\109</t>
  </si>
  <si>
    <t>ИП Цуканова Юлия Викторовна</t>
  </si>
  <si>
    <t>8-910-322-33-68; 5-00-03 А</t>
  </si>
  <si>
    <t>г. Строитель ул.Ленина, 15</t>
  </si>
  <si>
    <t>студия красоты</t>
  </si>
  <si>
    <t>г.Строитель, ул. Ленина, 15 в</t>
  </si>
  <si>
    <t>СЗ Бондаренко Татьяна Владимировна</t>
  </si>
  <si>
    <t>8-915-527-10-77</t>
  </si>
  <si>
    <t>кабинет "Миндаль"</t>
  </si>
  <si>
    <t>312103174141/ 313313020300012</t>
  </si>
  <si>
    <t xml:space="preserve">СЗ Сопина Ирина Сергеевна
</t>
  </si>
  <si>
    <t>908-782-63-96</t>
  </si>
  <si>
    <t>салон красоты "Дольчевита"</t>
  </si>
  <si>
    <t>3123305656162/ 305313321100060</t>
  </si>
  <si>
    <t xml:space="preserve">с.Терновка, ул. Центральная 17а
</t>
  </si>
  <si>
    <t>ИП Пулукчу Валентина Дмитриева</t>
  </si>
  <si>
    <t>5-34-80: 5-06-58</t>
  </si>
  <si>
    <t>парикмахерская "Анжелика"</t>
  </si>
  <si>
    <t>312100257640/ 304312127900010</t>
  </si>
  <si>
    <t>г. Строитель ул. Кривошеина</t>
  </si>
  <si>
    <t>ИП Полякова Анжелика Петровна</t>
  </si>
  <si>
    <t>951-148-66-48</t>
  </si>
  <si>
    <t xml:space="preserve">наращивание рестниц
</t>
  </si>
  <si>
    <t>г. Строитель , ул. Победы 3а</t>
  </si>
  <si>
    <t xml:space="preserve">СЗ Переверзева Арина Александровна
</t>
  </si>
  <si>
    <t xml:space="preserve">951-131-60-81
</t>
  </si>
  <si>
    <t xml:space="preserve">СЗ Тихомирова Екатерина Юрьевна
</t>
  </si>
  <si>
    <t>980-372-80-71</t>
  </si>
  <si>
    <t>маникюрный кабинет</t>
  </si>
  <si>
    <t xml:space="preserve">СЗ Шолохова Ирина
</t>
  </si>
  <si>
    <t xml:space="preserve">920-585-06-32
</t>
  </si>
  <si>
    <t>парикмахерская "Точка красоты"</t>
  </si>
  <si>
    <t>парикмахерская "Каприз"</t>
  </si>
  <si>
    <t>312100112186/ 304312130000029</t>
  </si>
  <si>
    <t>г.Строитель, ул.Ленина,18</t>
  </si>
  <si>
    <t>ИП Михайлюк Роман Васильевич</t>
  </si>
  <si>
    <t>910-745-60-17, 920-552-27-95 жена Оксана Влад.</t>
  </si>
  <si>
    <t>парикмахерская "Амели"</t>
  </si>
  <si>
    <t>312103218695/ 314313006300097</t>
  </si>
  <si>
    <t>г.Строитель, ул.Ленина, 18 ТК "Альянс"</t>
  </si>
  <si>
    <t>ИП Дулова Юлия Анатольевна</t>
  </si>
  <si>
    <t>908-780-88-21</t>
  </si>
  <si>
    <t>312103750532/ 319312300078441</t>
  </si>
  <si>
    <t>ИП Оленченко Анна Анатольевна</t>
  </si>
  <si>
    <t>904-096-04-57</t>
  </si>
  <si>
    <t>парикмахерские услуги</t>
  </si>
  <si>
    <t xml:space="preserve">310902828485/ 318312300074860 </t>
  </si>
  <si>
    <t>г.Строитель, пер.Казначейский, 1 (Оазис)</t>
  </si>
  <si>
    <t>ИП Бутенко Лариса Анатольевна</t>
  </si>
  <si>
    <t>8-960-635-90-68</t>
  </si>
  <si>
    <t>клуб красоты "Бигудини"</t>
  </si>
  <si>
    <t>312111216229/ 307313026700107</t>
  </si>
  <si>
    <t>г. Строитель ул.Ленина, 10</t>
  </si>
  <si>
    <t>ИП Колесникова Ирина Валерьевна</t>
  </si>
  <si>
    <t>5-48-00, 8-905-675-21-38; в пар. 8-919-430-33-86, 980-321-00-05</t>
  </si>
  <si>
    <t>СЗ Удовникова Олеся Владимировна</t>
  </si>
  <si>
    <t>8-915-572-52-84</t>
  </si>
  <si>
    <t>СЗ Губарева Инна Юрьевна</t>
  </si>
  <si>
    <t>8-980-376-50-10</t>
  </si>
  <si>
    <t>СЗ Узингер Наталья Владимировна</t>
  </si>
  <si>
    <t>8-919-222-48-98</t>
  </si>
  <si>
    <t>СЗ Крыгина Нина Владимировна</t>
  </si>
  <si>
    <t>8-910-745-81-83</t>
  </si>
  <si>
    <t>салон-парикмахерская "Шарм"</t>
  </si>
  <si>
    <t>312111248319/ 316312300063511</t>
  </si>
  <si>
    <t>г.Строитель, ул. Советская, 32, кв.78</t>
  </si>
  <si>
    <t>ИП Гусельникова Инна Юрьевна</t>
  </si>
  <si>
    <t>8-920-573-71-75 (15)</t>
  </si>
  <si>
    <t>парикмахерская "Монро"</t>
  </si>
  <si>
    <t>312118641913/ 317312300004811</t>
  </si>
  <si>
    <t>г.Строитель, ул. Советская, 32</t>
  </si>
  <si>
    <t>ИП Ринк Галина Даниловна</t>
  </si>
  <si>
    <t>903-885-56-95</t>
  </si>
  <si>
    <t>г. Строитель, ул. Октябрьская, д. 25</t>
  </si>
  <si>
    <t>905-675-36-86, 903-885-56-95, 915-525-35-39</t>
  </si>
  <si>
    <t xml:space="preserve">маникюрный кабинет </t>
  </si>
  <si>
    <t>СЗ Ринк Оксана</t>
  </si>
  <si>
    <t>915-526-51-58</t>
  </si>
  <si>
    <t>ногтевой сервис</t>
  </si>
  <si>
    <t>312181018260/ 318312300023402</t>
  </si>
  <si>
    <t>ИП Апухтина Алена Александровна</t>
  </si>
  <si>
    <t>951-146-69-09</t>
  </si>
  <si>
    <t>г. Строитель ул.Ленина, 13</t>
  </si>
  <si>
    <t>ИП Заяц Елена Владимировна</t>
  </si>
  <si>
    <t>952-431-85-65</t>
  </si>
  <si>
    <t>ИП Третьякова Людмила Васильевна</t>
  </si>
  <si>
    <t>910-225-22-45</t>
  </si>
  <si>
    <t>студия красоты "Красотория"</t>
  </si>
  <si>
    <t xml:space="preserve">ИП Гуторова Наталья Сергеевна
</t>
  </si>
  <si>
    <t xml:space="preserve">920-560-01-31
</t>
  </si>
  <si>
    <t>салон красоты "Ирины Абрамовой"</t>
  </si>
  <si>
    <t>312118621096/ 317312300045196</t>
  </si>
  <si>
    <t>г.Строитель, ул. Промышленная, 32</t>
  </si>
  <si>
    <t>ИП Абрамова Ирина Валерьевна</t>
  </si>
  <si>
    <t>951-140-83-63</t>
  </si>
  <si>
    <t>парикмахерская "Трио"</t>
  </si>
  <si>
    <t>261400922911/ 314312606300022</t>
  </si>
  <si>
    <t>г.Строитель, ул. Промышленная, 40</t>
  </si>
  <si>
    <t>самозанят. Шевченко Людмила Ермаковна; Сидорова Наталья Евгеньевна, Малеева Анастасия</t>
  </si>
  <si>
    <t>920-551-11-40 Люд., 950-716-03-93 Нат, 950-717-28-16 Анаст.</t>
  </si>
  <si>
    <t>парикмахерская "Морго"</t>
  </si>
  <si>
    <t>312118369344/ 318312300009351</t>
  </si>
  <si>
    <t>ИП Зваженко Маргарита Николаевна</t>
  </si>
  <si>
    <t>8-950-719-71-75</t>
  </si>
  <si>
    <t>парикмахерская "Камелия"</t>
  </si>
  <si>
    <t>312102852010/ 306313035500011</t>
  </si>
  <si>
    <t>ИП Гордиенко Елена Николаевна</t>
  </si>
  <si>
    <t>312118612253/ 313313009900064</t>
  </si>
  <si>
    <t>ИП Болдарева Анастасия Ивановна</t>
  </si>
  <si>
    <t>косметический салон</t>
  </si>
  <si>
    <t>СЗ Кривошеева Галина Евдокимовна</t>
  </si>
  <si>
    <t>8-905-170-38-80; 919-220-20-14</t>
  </si>
  <si>
    <t>маникюрный салон</t>
  </si>
  <si>
    <t>312100250274/ 306313013700039</t>
  </si>
  <si>
    <t>ИП Силина Марина Александровна</t>
  </si>
  <si>
    <t>8-903-024-32-23; 919-220-20-14</t>
  </si>
  <si>
    <t>студия красоты "Ногтевой и ресничный сервис"</t>
  </si>
  <si>
    <t>312102929216/ 314313002100079</t>
  </si>
  <si>
    <t>ИП Ковалева Анна Николаевна</t>
  </si>
  <si>
    <t>910-737-90-76, раб.915-574-59-39</t>
  </si>
  <si>
    <t>312100163825/ 313313002900010</t>
  </si>
  <si>
    <t>г. Строитель ул.Октябрьская 14 Дом быта</t>
  </si>
  <si>
    <t>ИП Каменская Оксана Викторовна</t>
  </si>
  <si>
    <t>980-782-35-87</t>
  </si>
  <si>
    <t>груминг "Eivis"</t>
  </si>
  <si>
    <t>ИП Карлова Л.А.</t>
  </si>
  <si>
    <t>30-80-30</t>
  </si>
  <si>
    <t>парикмахерская "Будуар"</t>
  </si>
  <si>
    <t>312111249513/ 312313032800049</t>
  </si>
  <si>
    <t>г. Строитель ул.Мира 22</t>
  </si>
  <si>
    <t>ИП Михайличенко Лариса Викторовна</t>
  </si>
  <si>
    <t>910-366-85-09 Наталья</t>
  </si>
  <si>
    <t xml:space="preserve">территория красота "Bona"
</t>
  </si>
  <si>
    <t>312118590578/ 315313000002802</t>
  </si>
  <si>
    <t xml:space="preserve">г.Строитель ул.Октябрьская, 28
</t>
  </si>
  <si>
    <t>ИП Фисенко Светлана Владимировна</t>
  </si>
  <si>
    <t xml:space="preserve">952-429-03-13, 995-015-03-10
</t>
  </si>
  <si>
    <t>парикмахерская "Эль мира"</t>
  </si>
  <si>
    <t>951-140-40-28</t>
  </si>
  <si>
    <t xml:space="preserve">СЗ Скутарь Елена Александровна
</t>
  </si>
  <si>
    <t xml:space="preserve">920-558-52-61
</t>
  </si>
  <si>
    <t>услуги маникюра</t>
  </si>
  <si>
    <t xml:space="preserve">г.Строитель, ул.5Августа,10а
</t>
  </si>
  <si>
    <t xml:space="preserve">СЗ Куликова Милана Сергеевна
</t>
  </si>
  <si>
    <t xml:space="preserve">915-157-82-60
</t>
  </si>
  <si>
    <t>СЗ Харитонова Анна</t>
  </si>
  <si>
    <t xml:space="preserve">951-140-68-42
</t>
  </si>
  <si>
    <t xml:space="preserve">бровист, ламинирование ресниц
</t>
  </si>
  <si>
    <t>СЗ Штельмах Елена Михайловна</t>
  </si>
  <si>
    <t xml:space="preserve">904-083-36-35
</t>
  </si>
  <si>
    <t>СЗ Малахина Анна</t>
  </si>
  <si>
    <t xml:space="preserve">910-368-73-02
</t>
  </si>
  <si>
    <t>СЗ Царева Евгения Олеговна</t>
  </si>
  <si>
    <t xml:space="preserve">980-327-77-15
</t>
  </si>
  <si>
    <t xml:space="preserve">СЗ Авдеева Ирина Александровна
</t>
  </si>
  <si>
    <t xml:space="preserve">915-562-70-16
</t>
  </si>
  <si>
    <t xml:space="preserve">г. Строитель ул. Кривошеина, д.3
</t>
  </si>
  <si>
    <t>студия красоты "Идеаль"</t>
  </si>
  <si>
    <t xml:space="preserve">312118118020/ 316312300124102
</t>
  </si>
  <si>
    <t>ИП Губарева Любовь Владимировна</t>
  </si>
  <si>
    <t>980-373-18-82, 8-915-577-77-53</t>
  </si>
  <si>
    <t>Студия бровей и ресниц "Beauty Poom Shkirmanova"</t>
  </si>
  <si>
    <t>312101765621/ 317312300073830</t>
  </si>
  <si>
    <t>ИП Шкирманова Ольга Ивановна</t>
  </si>
  <si>
    <t>8-980-371-12-75</t>
  </si>
  <si>
    <t xml:space="preserve">г.Строитель, ул.5 Августа 18 а ТК -ЖБИ, 2 этаж
</t>
  </si>
  <si>
    <t xml:space="preserve">СЗ Буманова Валентина Леонидовна
</t>
  </si>
  <si>
    <t xml:space="preserve">903-885-31-05 Олег Игоревич
</t>
  </si>
  <si>
    <t>парикмахерская "Анастасия"</t>
  </si>
  <si>
    <t>312101945470/ 32131230002529</t>
  </si>
  <si>
    <t xml:space="preserve">ИП Молодых Галина Николаевна
</t>
  </si>
  <si>
    <t>920-207-27-19, 919-225-44-45</t>
  </si>
  <si>
    <t xml:space="preserve">СЗ Зиминова Татьяна Владимировна
</t>
  </si>
  <si>
    <t xml:space="preserve">980-524-17-08
</t>
  </si>
  <si>
    <t xml:space="preserve">СЗ Жабская Анна Сергеевна
</t>
  </si>
  <si>
    <t xml:space="preserve">920-575-10-89
</t>
  </si>
  <si>
    <t xml:space="preserve">г. Строитель,  ул. Октябрьская, д. 24
</t>
  </si>
  <si>
    <t xml:space="preserve">СЗ Молчанова Светлана анатольевна
</t>
  </si>
  <si>
    <t xml:space="preserve">950-711-46-89
</t>
  </si>
  <si>
    <t xml:space="preserve">косметические услуги
</t>
  </si>
  <si>
    <t xml:space="preserve">312104106602/
</t>
  </si>
  <si>
    <t>г. Строитель , ул. Победы 4</t>
  </si>
  <si>
    <t xml:space="preserve">ИП Борисевич Елена Васильевна
</t>
  </si>
  <si>
    <t xml:space="preserve">919-264-66-07, раб.980-089-29-49
</t>
  </si>
  <si>
    <t>СЗ Смолякова Екатерина Сергеевна</t>
  </si>
  <si>
    <t xml:space="preserve">311515827609/ 
</t>
  </si>
  <si>
    <t>г. Строитель , ул. Победы 5а</t>
  </si>
  <si>
    <t>904-091-51-63, 919-285-67-32</t>
  </si>
  <si>
    <t>СЗ Кахута Елена Викторовна</t>
  </si>
  <si>
    <t>383400474190/</t>
  </si>
  <si>
    <t>8-915-573-91-11</t>
  </si>
  <si>
    <t>ИП Никифорова Елена Алексеевна</t>
  </si>
  <si>
    <t xml:space="preserve">312118548600/ 320312300064814
</t>
  </si>
  <si>
    <t>8-904-099-66-05</t>
  </si>
  <si>
    <t>наращивание ресниц</t>
  </si>
  <si>
    <t>г. Строитель , ул. Победы 5</t>
  </si>
  <si>
    <t xml:space="preserve">СЗ Ададимова Мария Александровна
</t>
  </si>
  <si>
    <t xml:space="preserve">915-561-15-90
</t>
  </si>
  <si>
    <t>г.Строитель, ул. Промышленная, 69</t>
  </si>
  <si>
    <t xml:space="preserve">ООО "Рейс31" , дир. Апостолова Ольга Анатольевна
</t>
  </si>
  <si>
    <t>915-575-48-88</t>
  </si>
  <si>
    <t xml:space="preserve">косметологические услуги
</t>
  </si>
  <si>
    <t>Мешкова Кристина</t>
  </si>
  <si>
    <t>910-220-63-42</t>
  </si>
  <si>
    <t>СЗ Симбирская Александра</t>
  </si>
  <si>
    <t>980-392-82-41</t>
  </si>
  <si>
    <t xml:space="preserve">СЗ Плотникова Эльвира Игоревна
</t>
  </si>
  <si>
    <t>980-522-38-85</t>
  </si>
  <si>
    <t xml:space="preserve">ООО "Регинавтотранс" </t>
  </si>
  <si>
    <t>г.Строитель,        ул.Жукова 1</t>
  </si>
  <si>
    <t>СЗ Лыкова Галина Викторовна</t>
  </si>
  <si>
    <t>8-915-572-93-97</t>
  </si>
  <si>
    <t xml:space="preserve">312326256207/
</t>
  </si>
  <si>
    <t>СЗ Кринцман Ольга Юрьевна</t>
  </si>
  <si>
    <t>8-915-565-82-13</t>
  </si>
  <si>
    <t>салон красоты "FACE &amp; BODY"</t>
  </si>
  <si>
    <t>г.Строитель, ул.Жукова, 7</t>
  </si>
  <si>
    <t>ИП Попов Андрей Петрович</t>
  </si>
  <si>
    <t>920-597-98-00, 920-201-82-49, раб.920-577-29-32, 920-555-05-05</t>
  </si>
  <si>
    <t>Студия -красоты "Бэль"</t>
  </si>
  <si>
    <t>312100111129/ 304312105700039</t>
  </si>
  <si>
    <t>г.Строитель, ул. Жукова, 7б в ТД "Жуково"</t>
  </si>
  <si>
    <t>ИП Колесников Юрий Николаевич</t>
  </si>
  <si>
    <t>919-221-80-65 Яна Валерьявна; 2-14-11</t>
  </si>
  <si>
    <t xml:space="preserve">г.Строитель, пер.Жукова, д.3 </t>
  </si>
  <si>
    <t>СЗ  Демачина Виктория Евгеньевна</t>
  </si>
  <si>
    <t>908-788-48-70</t>
  </si>
  <si>
    <t>парикмахерская "Марафет"</t>
  </si>
  <si>
    <t>СЗ Логачева Ольга Михайловна</t>
  </si>
  <si>
    <t>8-915-574-01-66</t>
  </si>
  <si>
    <t>8-980-377-92-12</t>
  </si>
  <si>
    <t>маникюр</t>
  </si>
  <si>
    <t>СЗ Плотникова Эльвира Игоревна</t>
  </si>
  <si>
    <t xml:space="preserve">980-522-38-85
</t>
  </si>
  <si>
    <t xml:space="preserve">СЗ Тыркалова Анастасия Леонидовна
</t>
  </si>
  <si>
    <t xml:space="preserve">999-518-67-52
</t>
  </si>
  <si>
    <t>лимфодренажный кабинет</t>
  </si>
  <si>
    <t>3121008296/ 1183123016890</t>
  </si>
  <si>
    <t>ООО "Эстет +" Попов Андрей Петрович</t>
  </si>
  <si>
    <t>920-597-98-00, 920-201-82-49</t>
  </si>
  <si>
    <t xml:space="preserve">СЗ Литвиненко Наталья Вячеславовна
</t>
  </si>
  <si>
    <t>Массаж лица</t>
  </si>
  <si>
    <t xml:space="preserve">г.Строитель, ул. Октябрьская, 14 
</t>
  </si>
  <si>
    <t xml:space="preserve">Базарова Милана Лемаевна
</t>
  </si>
  <si>
    <t xml:space="preserve">910-222-88-85
</t>
  </si>
  <si>
    <t>Халилова Елена Александровна</t>
  </si>
  <si>
    <t>904-085-34-04</t>
  </si>
  <si>
    <t xml:space="preserve">Антонова Ирина Валерьевна
</t>
  </si>
  <si>
    <t>Акименко Наталья Анатольевна</t>
  </si>
  <si>
    <t xml:space="preserve">919-285-87-10
</t>
  </si>
  <si>
    <t>парикмахерская "Сакура"</t>
  </si>
  <si>
    <t>г.Строитель, ул. Победы 4</t>
  </si>
  <si>
    <t>ИП Губина Жанна Алексеевна</t>
  </si>
  <si>
    <t>919-229-56-56</t>
  </si>
  <si>
    <t xml:space="preserve">СЗ Беседина Надежда Владимировна
</t>
  </si>
  <si>
    <t xml:space="preserve">904-534-56-60
</t>
  </si>
  <si>
    <t>312103125680 / 311313033300014</t>
  </si>
  <si>
    <t xml:space="preserve">г. Строитель  ул. Октябрьская 6
</t>
  </si>
  <si>
    <t xml:space="preserve">ИП Зубова Елена Юрьевна
</t>
  </si>
  <si>
    <t xml:space="preserve">980-521-53-78
</t>
  </si>
  <si>
    <t>СЗ Ветренко Ирина Викторовна</t>
  </si>
  <si>
    <t>950-716-74-36</t>
  </si>
  <si>
    <t xml:space="preserve">673200784239/ 314313002700030
</t>
  </si>
  <si>
    <t>п. Томаровка ул. Ленина,14</t>
  </si>
  <si>
    <t>ИП Гусакова Мария Николаевна</t>
  </si>
  <si>
    <t>8-920-206-92-48</t>
  </si>
  <si>
    <t>п. Томаровка ул. Ленина,5</t>
  </si>
  <si>
    <t>ИП Андреева Анжелика Геннадьевна</t>
  </si>
  <si>
    <t>919-284-18-24</t>
  </si>
  <si>
    <t>п. Томаровка ул. Ленина,18а</t>
  </si>
  <si>
    <t>ИП Груколенко Анна Юрьевна</t>
  </si>
  <si>
    <t>951-762-52-45</t>
  </si>
  <si>
    <t>312330742922/ 317312300031178</t>
  </si>
  <si>
    <t>ИП Конева Нелли Владимировна</t>
  </si>
  <si>
    <t>909-205-61-11</t>
  </si>
  <si>
    <t>СЗ Харькова Юлия Станиславовна</t>
  </si>
  <si>
    <t>8-915-576-83-16</t>
  </si>
  <si>
    <t>СЗ Ковина Мария Владимировна</t>
  </si>
  <si>
    <t>8-908-786-16-19</t>
  </si>
  <si>
    <t xml:space="preserve">СЗ Фанина Оксана Игоревна </t>
  </si>
  <si>
    <t>8-915-520-30-37</t>
  </si>
  <si>
    <t>312101777426/ 305313035400058</t>
  </si>
  <si>
    <t>п. Томаровка ул. 6 Августа,38</t>
  </si>
  <si>
    <t>8.00-17.00 вых. Понедельник</t>
  </si>
  <si>
    <t>ИП Лебедева Светлана Александровна</t>
  </si>
  <si>
    <t>4-46-83; 8-920--550-89-60</t>
  </si>
  <si>
    <t xml:space="preserve">312118628140/ 314313009900013
</t>
  </si>
  <si>
    <t>п.Томаровка, ул. Магистральная, 86</t>
  </si>
  <si>
    <t>ИП Золотарева Анжела Владимировна</t>
  </si>
  <si>
    <t>908-783-99-07</t>
  </si>
  <si>
    <t>парикмахерская "Людмила" (в здании "АРГО")</t>
  </si>
  <si>
    <t>312100659684/ 304312128900088</t>
  </si>
  <si>
    <t>п.Томаровка, ул. Первомайская, 1</t>
  </si>
  <si>
    <t>ИП Шкуратова Татьяна Михайловна</t>
  </si>
  <si>
    <t>905-172-65-57</t>
  </si>
  <si>
    <t>маникюрный кабинет "Сакура"</t>
  </si>
  <si>
    <t>312180981478/ 314313002800130</t>
  </si>
  <si>
    <t>ИП Бердникова Инна Валерьевна</t>
  </si>
  <si>
    <t>908-781-14-70, 8-919-289-43-00</t>
  </si>
  <si>
    <t>СЗ Сохина Елена Ивановна</t>
  </si>
  <si>
    <t>8-904-090-89-07</t>
  </si>
  <si>
    <t>СЗ Харитонова Марина Николаевна</t>
  </si>
  <si>
    <t>8-980-520-89-39</t>
  </si>
  <si>
    <t>кабинет шугаринга</t>
  </si>
  <si>
    <t>СЗ Леонова Марина Евгеньевна</t>
  </si>
  <si>
    <t>8-919-431-88-23</t>
  </si>
  <si>
    <t xml:space="preserve"> косметологический кабинет</t>
  </si>
  <si>
    <t>СЗ Печенкина Татьяна Геннадьевна</t>
  </si>
  <si>
    <t>8-904-094-50-28</t>
  </si>
  <si>
    <t>парикмахерская "Николь"</t>
  </si>
  <si>
    <t>312338773249/ 317312300038057</t>
  </si>
  <si>
    <t>СЗ Кашубина Ольга Андреевна</t>
  </si>
  <si>
    <t>8-952-432-79-69</t>
  </si>
  <si>
    <t xml:space="preserve">312101565982/ 317312300038079      </t>
  </si>
  <si>
    <t>СЗ Лопырева Вероника Васильевна</t>
  </si>
  <si>
    <t>СЗ Пирагова Нина Викторовна</t>
  </si>
  <si>
    <t>п.Томаровка, ул. 6е Августа, 38</t>
  </si>
  <si>
    <t>09.00-16.00 вс, пн-вых</t>
  </si>
  <si>
    <t>СЗ Шумилова Валентина Владимировна</t>
  </si>
  <si>
    <t>8-920-205-38-98</t>
  </si>
  <si>
    <t>312100021323/ 304312128400012</t>
  </si>
  <si>
    <t>п.Томаровка, ул. Ватутина, 12</t>
  </si>
  <si>
    <t>ИП Чайковская Лариса Ивановна</t>
  </si>
  <si>
    <t>950-711-36-77</t>
  </si>
  <si>
    <t xml:space="preserve"> нейл арт, студия маникюра</t>
  </si>
  <si>
    <t>СЗ Музалева Надежда Владимировна</t>
  </si>
  <si>
    <t>8-920-569-06-13</t>
  </si>
  <si>
    <t>парикмахерская ООО "Локон"</t>
  </si>
  <si>
    <t>312102636636/ 308313029500104</t>
  </si>
  <si>
    <t>п. Яковлево ул.Шаландина 84 кв.2</t>
  </si>
  <si>
    <t>ИП Набокова Татьяна Сергеевна</t>
  </si>
  <si>
    <t>62-5-54; 920-208-49-09</t>
  </si>
  <si>
    <t xml:space="preserve">312103988221/
</t>
  </si>
  <si>
    <t xml:space="preserve">Томровка, ул. Первомайская, д. 1, 2й этаж здание Магнит
</t>
  </si>
  <si>
    <t xml:space="preserve">09.30-18.00, пн-вых.
</t>
  </si>
  <si>
    <t xml:space="preserve">СЗ Старцева Ксения Владимировна
</t>
  </si>
  <si>
    <t xml:space="preserve">Салон Педикюра
</t>
  </si>
  <si>
    <t xml:space="preserve">Семенюк Елена Александровна
</t>
  </si>
  <si>
    <t>312118458805/ 315313000004080</t>
  </si>
  <si>
    <t>п.Томаровка, ул. Магистральная, 84</t>
  </si>
  <si>
    <t>ИП Исаева-Кендюхова Виктория Александровна</t>
  </si>
  <si>
    <t>960-631-33-59</t>
  </si>
  <si>
    <t>ИП Тримасова Мария Николаевна</t>
  </si>
  <si>
    <t>910-327-48-18</t>
  </si>
  <si>
    <t>ритуальные услуги</t>
  </si>
  <si>
    <t>312118215506/ 315313000004061</t>
  </si>
  <si>
    <t>8-30-15.30</t>
  </si>
  <si>
    <t>Герчук Игорь Владимирович</t>
  </si>
  <si>
    <t>8-904-531-05-72,</t>
  </si>
  <si>
    <t>312103144919/ 310313014600107</t>
  </si>
  <si>
    <t>ИП Чернова Ирина Владимировна</t>
  </si>
  <si>
    <t>910-364-01-57</t>
  </si>
  <si>
    <t>Трифонов Александр Анатольевич</t>
  </si>
  <si>
    <t>312100753006/ 304312136600390</t>
  </si>
  <si>
    <t>Строитель. кладбище</t>
  </si>
  <si>
    <t>8.30-14.00</t>
  </si>
  <si>
    <t>8-915-577-82-01</t>
  </si>
  <si>
    <t>312180905251/ 309313029600078</t>
  </si>
  <si>
    <t>п. Томаровка, ул. Магистральная, 89 А</t>
  </si>
  <si>
    <t>ИП Титова Татьяна Алексеевна</t>
  </si>
  <si>
    <t>8-903-024-28-51</t>
  </si>
  <si>
    <t>312118666890/ 315313000009725</t>
  </si>
  <si>
    <t>п.Томаровка, ул. Ленина, 164</t>
  </si>
  <si>
    <t>Артеменко Елена Юрьевна                                                        </t>
  </si>
  <si>
    <t>980-322-24-44</t>
  </si>
  <si>
    <t xml:space="preserve">г.Строитель, ул. Зайцева,1
</t>
  </si>
  <si>
    <t xml:space="preserve">ИП Фанин Сергей Павлович
</t>
  </si>
  <si>
    <t xml:space="preserve">8-910-325-46-72, 915-158-71-78
</t>
  </si>
  <si>
    <t>312101397939/ 315313000006865</t>
  </si>
  <si>
    <t>г.Строитель, ул.Промышленная 37</t>
  </si>
  <si>
    <t>Буняева Жанна Ивановна</t>
  </si>
  <si>
    <t>905-040-27-67</t>
  </si>
  <si>
    <t>312103114512/ 320312300061542</t>
  </si>
  <si>
    <t>г.Строитель, ул.Промышленная 41</t>
  </si>
  <si>
    <t>Стрелкина Нина Митрофановна</t>
  </si>
  <si>
    <t>8-905-672-89-94</t>
  </si>
  <si>
    <t>Польшин Тимур Сергеевич</t>
  </si>
  <si>
    <t>312118461149/ 321312300025752</t>
  </si>
  <si>
    <t>п.Яковлево, ул. Южная, 5а</t>
  </si>
  <si>
    <t>Смолянинова Людмила Владимировна</t>
  </si>
  <si>
    <t xml:space="preserve">312180905251/ 309313029600078
</t>
  </si>
  <si>
    <t>п.Томаровка, ул. Магистральная, д. 89 а</t>
  </si>
  <si>
    <t xml:space="preserve">ИП Титова Татьяна Алексеевна
</t>
  </si>
  <si>
    <t>312300485202/ 316312300114266</t>
  </si>
  <si>
    <t>п.Томаровка, ул. Магистральная,39</t>
  </si>
  <si>
    <t>Гребенникова Надежда Алексеевна</t>
  </si>
  <si>
    <t>980-378-02-13</t>
  </si>
  <si>
    <t>СЗ Зайцева Людмила Павловна</t>
  </si>
  <si>
    <t xml:space="preserve">г.Строитель, ул. Октябрьская, 14 </t>
  </si>
  <si>
    <t>8-920-555-58-86</t>
  </si>
  <si>
    <t xml:space="preserve">Торговый комплекс "Родное" - мастерская "Smart serviсe"
</t>
  </si>
  <si>
    <t>312827973759/ 318312300059694</t>
  </si>
  <si>
    <t>г.Строитель, ул. Жукова 6</t>
  </si>
  <si>
    <t xml:space="preserve">10.00-20.00
</t>
  </si>
  <si>
    <t>ИП Воробьева Елена Александровна</t>
  </si>
  <si>
    <t>8-915-527-38-87</t>
  </si>
  <si>
    <t>ООО "Втормет-Регионы" Медведев Михаил Александрович</t>
  </si>
  <si>
    <t>Томаровка, ул. Ленина, 164г</t>
  </si>
  <si>
    <t>8-930-857-88-56</t>
  </si>
  <si>
    <t xml:space="preserve">ООО "БелТехМет" </t>
  </si>
  <si>
    <t>Томаровка, ул. Промышленная,  37</t>
  </si>
  <si>
    <t xml:space="preserve">8-919-221-38-44  ,        </t>
  </si>
  <si>
    <t>ремонт ювелирных изделий</t>
  </si>
  <si>
    <t>312100001743/ 304312110500030</t>
  </si>
  <si>
    <t>г. Строитель ул. Ленина 15</t>
  </si>
  <si>
    <t>Новиков В. А.</t>
  </si>
  <si>
    <t>8-910-736-81-68</t>
  </si>
  <si>
    <t>услуги по ремонту часов, очков, изг-я ключей</t>
  </si>
  <si>
    <t>312100009534/ 304312125900056</t>
  </si>
  <si>
    <t>г.Строитель, ул. Ленина, 8</t>
  </si>
  <si>
    <t>Никулин Юрий Алексеевич</t>
  </si>
  <si>
    <t>920-559-39-87</t>
  </si>
  <si>
    <t>Тагирова Наталья Николаевна</t>
  </si>
  <si>
    <t>8 (47244) 6-93-98</t>
  </si>
  <si>
    <t>СТО на территории Грайворонского муниципального округа</t>
  </si>
</sst>
</file>

<file path=xl/styles.xml><?xml version="1.0" encoding="utf-8"?>
<styleSheet xmlns="http://schemas.openxmlformats.org/spreadsheetml/2006/main">
  <numFmts count="3">
    <numFmt numFmtId="44" formatCode="_-* #,##0.00&quot;р.&quot;_-;\-* #,##0.00&quot;р.&quot;_-;_-* &quot;-&quot;??&quot;р.&quot;_-;_-@_-"/>
    <numFmt numFmtId="164" formatCode="0.0"/>
    <numFmt numFmtId="165" formatCode="mm/yy"/>
  </numFmts>
  <fonts count="96">
    <font>
      <sz val="10"/>
      <color theme="1"/>
      <name val="Arial"/>
    </font>
    <font>
      <sz val="11"/>
      <color theme="1"/>
      <name val="Calibri"/>
      <scheme val="minor"/>
    </font>
    <font>
      <b/>
      <sz val="18"/>
      <name val="Times New Roman"/>
    </font>
    <font>
      <sz val="12"/>
      <name val="Times New Roman"/>
    </font>
    <font>
      <b/>
      <sz val="10"/>
      <name val="Times New Roman"/>
    </font>
    <font>
      <sz val="10"/>
      <name val="Arial"/>
    </font>
    <font>
      <sz val="12"/>
      <color theme="1"/>
      <name val="Arial"/>
    </font>
    <font>
      <b/>
      <sz val="12"/>
      <name val="Times New Roman"/>
    </font>
    <font>
      <sz val="12"/>
      <color indexed="59"/>
      <name val="Times New Roman"/>
    </font>
    <font>
      <sz val="11"/>
      <name val="Times New Roman"/>
    </font>
    <font>
      <sz val="10"/>
      <name val="Times New Roman"/>
    </font>
    <font>
      <u/>
      <sz val="10"/>
      <color theme="10"/>
      <name val="Arial"/>
    </font>
    <font>
      <sz val="10"/>
      <color indexed="63"/>
      <name val="Arial"/>
    </font>
    <font>
      <b/>
      <sz val="12"/>
      <color indexed="59"/>
      <name val="Times New Roman"/>
    </font>
    <font>
      <b/>
      <sz val="11"/>
      <name val="Times New Roman"/>
    </font>
    <font>
      <b/>
      <sz val="10"/>
      <color indexed="59"/>
      <name val="Times New Roman"/>
    </font>
    <font>
      <sz val="11"/>
      <name val="Calibri"/>
    </font>
    <font>
      <sz val="11"/>
      <color indexed="63"/>
      <name val="Times New Roman"/>
    </font>
    <font>
      <sz val="12"/>
      <color indexed="63"/>
      <name val="Arial"/>
    </font>
    <font>
      <sz val="12"/>
      <name val="Arial"/>
    </font>
    <font>
      <b/>
      <sz val="12"/>
      <color indexed="59"/>
      <name val="Arial"/>
    </font>
    <font>
      <sz val="10"/>
      <color indexed="59"/>
      <name val="Arial"/>
    </font>
    <font>
      <b/>
      <sz val="12"/>
      <name val="Arial"/>
    </font>
    <font>
      <sz val="10"/>
      <name val="Calibri"/>
    </font>
    <font>
      <b/>
      <sz val="11"/>
      <name val="Calibri"/>
    </font>
    <font>
      <sz val="12"/>
      <name val="Calibri"/>
    </font>
    <font>
      <sz val="9"/>
      <color theme="1"/>
      <name val="Arial"/>
    </font>
    <font>
      <b/>
      <sz val="16"/>
      <name val="Times New Roman"/>
    </font>
    <font>
      <sz val="10"/>
      <color indexed="63"/>
      <name val="Times New Roman"/>
    </font>
    <font>
      <sz val="10"/>
      <color indexed="59"/>
      <name val="Times New Roman"/>
    </font>
    <font>
      <b/>
      <sz val="12"/>
      <color theme="1"/>
      <name val="Arial"/>
    </font>
    <font>
      <sz val="10"/>
      <color rgb="FF0C0E31"/>
      <name val="Times New Roman"/>
    </font>
    <font>
      <sz val="10"/>
      <color rgb="FF35383B"/>
      <name val="Times New Roman"/>
    </font>
    <font>
      <b/>
      <sz val="14"/>
      <name val="Times New Roman"/>
    </font>
    <font>
      <sz val="14"/>
      <name val="Times New Roman"/>
    </font>
    <font>
      <sz val="11"/>
      <color indexed="59"/>
      <name val="Times New Roman"/>
    </font>
    <font>
      <sz val="10"/>
      <name val="Courier New"/>
    </font>
    <font>
      <sz val="12"/>
      <color theme="1"/>
      <name val="Times New Roman"/>
    </font>
    <font>
      <sz val="11"/>
      <color theme="1"/>
      <name val="Times New Roman"/>
    </font>
    <font>
      <b/>
      <sz val="11"/>
      <color theme="1"/>
      <name val="Times New Roman"/>
    </font>
    <font>
      <b/>
      <sz val="14"/>
      <color theme="1"/>
      <name val="Times New Roman"/>
    </font>
    <font>
      <sz val="10"/>
      <color theme="1"/>
      <name val="Times New Roman"/>
    </font>
    <font>
      <sz val="11"/>
      <color theme="1"/>
      <name val="Times New Roman"/>
    </font>
    <font>
      <sz val="10"/>
      <color theme="1"/>
      <name val="Times New Roman"/>
    </font>
    <font>
      <sz val="11"/>
      <color indexed="2"/>
      <name val="Times New Roman"/>
    </font>
    <font>
      <sz val="12"/>
      <name val="SimSun"/>
    </font>
    <font>
      <sz val="12"/>
      <color rgb="FF212529"/>
      <name val="Arial"/>
    </font>
    <font>
      <b/>
      <sz val="18"/>
      <color indexed="2"/>
      <name val="Arial"/>
    </font>
    <font>
      <sz val="11"/>
      <color theme="1"/>
      <name val="Arial"/>
    </font>
    <font>
      <u/>
      <sz val="12"/>
      <color theme="10"/>
      <name val="Times New Roman"/>
    </font>
    <font>
      <sz val="11"/>
      <name val="Arial"/>
    </font>
    <font>
      <sz val="12"/>
      <color indexed="2"/>
      <name val="Times New Roman"/>
    </font>
    <font>
      <sz val="12"/>
      <color indexed="59"/>
      <name val="Arial"/>
    </font>
    <font>
      <sz val="12"/>
      <color theme="1"/>
      <name val="Times New Roman"/>
    </font>
    <font>
      <sz val="10.5"/>
      <color rgb="FF0C0E31"/>
      <name val="Arial"/>
    </font>
    <font>
      <b/>
      <sz val="12"/>
      <color theme="1"/>
      <name val="Times New Roman"/>
    </font>
    <font>
      <sz val="10.5"/>
      <color rgb="FF35383B"/>
      <name val="Arial"/>
    </font>
    <font>
      <sz val="13"/>
      <name val="Times New Roman"/>
    </font>
    <font>
      <b/>
      <sz val="9"/>
      <name val="Times New Roman"/>
    </font>
    <font>
      <b/>
      <sz val="13"/>
      <name val="Times New Roman"/>
    </font>
    <font>
      <sz val="11"/>
      <color rgb="FF35383B"/>
      <name val="Arial"/>
    </font>
    <font>
      <b/>
      <sz val="12"/>
      <name val="Calibri"/>
    </font>
    <font>
      <b/>
      <sz val="10"/>
      <color theme="1"/>
      <name val="Arial"/>
    </font>
    <font>
      <b/>
      <sz val="10"/>
      <color theme="1"/>
      <name val="Arial"/>
    </font>
    <font>
      <b/>
      <sz val="12"/>
      <color theme="1"/>
      <name val="Times New Roman"/>
    </font>
    <font>
      <b/>
      <sz val="12"/>
      <color theme="1"/>
      <name val="Calibri"/>
    </font>
    <font>
      <sz val="9"/>
      <name val="Times New Roman"/>
    </font>
    <font>
      <sz val="10"/>
      <color theme="1"/>
      <name val="Arial"/>
    </font>
    <font>
      <b/>
      <sz val="12"/>
      <color theme="1"/>
      <name val="Arial"/>
    </font>
    <font>
      <u/>
      <sz val="12"/>
      <name val="Times New Roman"/>
    </font>
    <font>
      <sz val="12"/>
      <name val="PT Astra Serif"/>
    </font>
    <font>
      <b/>
      <sz val="11"/>
      <name val="PT Astra Serif"/>
    </font>
    <font>
      <sz val="11"/>
      <name val="PT Astra Serif"/>
    </font>
    <font>
      <sz val="10"/>
      <name val="PT Astra Serif"/>
    </font>
    <font>
      <sz val="10"/>
      <color rgb="FF33394D"/>
      <name val="Times New Roman"/>
    </font>
    <font>
      <sz val="9"/>
      <color indexed="59"/>
      <name val="Times New Roman"/>
    </font>
    <font>
      <sz val="9"/>
      <color theme="1"/>
      <name val="Times New Roman"/>
    </font>
    <font>
      <sz val="9"/>
      <color rgb="FF35383B"/>
      <name val="Times New Roman"/>
    </font>
    <font>
      <sz val="9"/>
      <color indexed="2"/>
      <name val="Times New Roman"/>
    </font>
    <font>
      <sz val="9"/>
      <name val="Arial"/>
    </font>
    <font>
      <sz val="9"/>
      <color theme="1" tint="4.9958800012207406E-2"/>
      <name val="Times New Roman"/>
    </font>
    <font>
      <sz val="9"/>
      <color indexed="63"/>
      <name val="Times New Roman"/>
    </font>
    <font>
      <b/>
      <sz val="10"/>
      <name val="Arial"/>
    </font>
    <font>
      <b/>
      <sz val="9"/>
      <color indexed="59"/>
      <name val="Times New Roman"/>
    </font>
    <font>
      <sz val="9"/>
      <color theme="1"/>
      <name val="Times New Roman"/>
    </font>
    <font>
      <sz val="9"/>
      <color indexed="63"/>
      <name val="Arial"/>
    </font>
    <font>
      <sz val="10"/>
      <color indexed="2"/>
      <name val="Times New Roman"/>
    </font>
    <font>
      <sz val="10"/>
      <color rgb="FF262626"/>
      <name val="Times New Roman"/>
    </font>
    <font>
      <sz val="10"/>
      <color theme="1" tint="4.9989318521683403E-2"/>
      <name val="Times New Roman"/>
    </font>
    <font>
      <b/>
      <sz val="10"/>
      <color indexed="2"/>
      <name val="Times New Roman"/>
    </font>
    <font>
      <sz val="12"/>
      <color indexed="63"/>
      <name val="Times New Roman"/>
    </font>
    <font>
      <b/>
      <sz val="10"/>
      <color indexed="59"/>
      <name val="Arial"/>
    </font>
    <font>
      <sz val="14"/>
      <color theme="1"/>
      <name val="Arial"/>
    </font>
    <font>
      <sz val="10"/>
      <color rgb="FFC00000"/>
      <name val="Times New Roman"/>
    </font>
    <font>
      <sz val="8"/>
      <name val="Times New Roman"/>
    </font>
    <font>
      <u/>
      <sz val="10"/>
      <name val="Times New Roman"/>
    </font>
  </fonts>
  <fills count="59">
    <fill>
      <patternFill patternType="none"/>
    </fill>
    <fill>
      <patternFill patternType="gray125"/>
    </fill>
    <fill>
      <patternFill patternType="none"/>
    </fill>
    <fill>
      <patternFill patternType="solid">
        <fgColor indexed="47"/>
        <bgColor indexed="47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39997558519241921"/>
        <bgColor theme="5" tint="0.39997558519241921"/>
      </patternFill>
    </fill>
    <fill>
      <patternFill patternType="solid">
        <fgColor theme="0" tint="-0.249977111117893"/>
        <bgColor rgb="FFB6DDE7"/>
      </patternFill>
    </fill>
    <fill>
      <patternFill patternType="solid">
        <fgColor indexed="65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rgb="FFB6DDE7"/>
        <bgColor rgb="FFB6DDE7"/>
      </patternFill>
    </fill>
    <fill>
      <patternFill patternType="solid">
        <fgColor rgb="FFB7DEE8"/>
        <bgColor rgb="FFB7DEE8"/>
      </patternFill>
    </fill>
    <fill>
      <patternFill patternType="solid">
        <fgColor theme="0"/>
        <bgColor theme="0"/>
      </patternFill>
    </fill>
    <fill>
      <patternFill patternType="solid">
        <fgColor rgb="FFA6A6A6"/>
        <bgColor rgb="FFA6A6A6"/>
      </patternFill>
    </fill>
    <fill>
      <patternFill patternType="solid">
        <fgColor rgb="FFBFBFBF"/>
        <bgColor rgb="FFBFBFBF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theme="0"/>
        <bgColor theme="0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theme="0" tint="-0.34998626667073579"/>
        <bgColor rgb="FFB6DDE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 tint="-0.34998626667073579"/>
        <bgColor rgb="FFB7DEE8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 tint="-0.34998626667073579"/>
        <bgColor theme="0"/>
      </patternFill>
    </fill>
    <fill>
      <patternFill patternType="solid">
        <fgColor theme="0"/>
        <bgColor rgb="FFB6DDE7"/>
      </patternFill>
    </fill>
    <fill>
      <patternFill patternType="solid">
        <fgColor theme="0" tint="-0.14999847407452621"/>
        <bgColor rgb="FFB6DDE7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theme="0" tint="-0.34998626667073579"/>
        <bgColor rgb="FFB6DDE8"/>
      </patternFill>
    </fill>
    <fill>
      <patternFill patternType="solid">
        <fgColor rgb="FFF4B084"/>
        <bgColor rgb="FFF4B084"/>
      </patternFill>
    </fill>
    <fill>
      <patternFill patternType="solid">
        <fgColor rgb="FFF8CBAD"/>
        <bgColor rgb="FFF8CBAD"/>
      </patternFill>
    </fill>
    <fill>
      <patternFill patternType="solid">
        <fgColor rgb="FFC65911"/>
        <bgColor rgb="FFC65911"/>
      </patternFill>
    </fill>
    <fill>
      <patternFill patternType="solid">
        <fgColor theme="5" tint="0.59999389629810485"/>
        <bgColor theme="5" tint="0.59999389629810485"/>
      </patternFill>
    </fill>
    <fill>
      <patternFill patternType="solid">
        <fgColor theme="0" tint="-0.34998626667073579"/>
        <bgColor indexed="31"/>
      </patternFill>
    </fill>
    <fill>
      <patternFill patternType="solid">
        <fgColor indexed="65"/>
        <bgColor indexed="26"/>
      </patternFill>
    </fill>
    <fill>
      <patternFill patternType="solid">
        <fgColor theme="0" tint="-0.34998626667073579"/>
        <bgColor theme="4" tint="0.59999389629810485"/>
      </patternFill>
    </fill>
    <fill>
      <patternFill patternType="solid">
        <fgColor indexed="2"/>
        <bgColor indexed="2"/>
      </patternFill>
    </fill>
    <fill>
      <patternFill patternType="solid">
        <fgColor theme="0" tint="-0.34998626667073579"/>
        <bgColor indexed="44"/>
      </patternFill>
    </fill>
    <fill>
      <patternFill patternType="solid">
        <fgColor theme="0" tint="-0.14999847407452621"/>
        <bgColor rgb="FFB6DDE8"/>
      </patternFill>
    </fill>
    <fill>
      <patternFill patternType="solid">
        <fgColor theme="0" tint="-0.14999847407452621"/>
        <bgColor rgb="FFDA9694"/>
      </patternFill>
    </fill>
    <fill>
      <patternFill patternType="solid">
        <fgColor theme="0"/>
        <bgColor rgb="FFDA9694"/>
      </patternFill>
    </fill>
    <fill>
      <patternFill patternType="solid">
        <fgColor theme="0" tint="-0.14999847407452621"/>
        <bgColor indexed="65"/>
      </patternFill>
    </fill>
    <fill>
      <patternFill patternType="solid">
        <fgColor theme="0" tint="-0.34998626667073579"/>
        <bgColor rgb="FF8DB4E2"/>
      </patternFill>
    </fill>
    <fill>
      <patternFill patternType="solid">
        <fgColor indexed="5"/>
        <bgColor indexed="5"/>
      </patternFill>
    </fill>
    <fill>
      <patternFill patternType="solid">
        <fgColor theme="0" tint="-0.14999847407452621"/>
        <bgColor indexed="44"/>
      </patternFill>
    </fill>
    <fill>
      <patternFill patternType="solid">
        <fgColor rgb="FFFFC000"/>
        <bgColor rgb="FFFFC000"/>
      </patternFill>
    </fill>
    <fill>
      <patternFill patternType="solid">
        <fgColor rgb="FFD7E3BC"/>
        <bgColor rgb="FFD7E3BC"/>
      </patternFill>
    </fill>
    <fill>
      <patternFill patternType="solid">
        <fgColor theme="0" tint="-0.34995574816125979"/>
        <bgColor theme="0" tint="-0.34995574816125979"/>
      </patternFill>
    </fill>
    <fill>
      <patternFill patternType="solid">
        <fgColor theme="0" tint="-4.9958800012207406E-2"/>
        <bgColor theme="0" tint="-4.9958800012207406E-2"/>
      </patternFill>
    </fill>
    <fill>
      <patternFill patternType="solid">
        <fgColor rgb="FF92D050"/>
        <bgColor rgb="FF92D050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0"/>
        <bgColor indexed="50"/>
      </patternFill>
    </fill>
    <fill>
      <patternFill patternType="solid">
        <fgColor indexed="42"/>
        <bgColor indexed="42"/>
      </patternFill>
    </fill>
    <fill>
      <patternFill patternType="solid">
        <fgColor indexed="45"/>
        <bgColor indexed="45"/>
      </patternFill>
    </fill>
    <fill>
      <patternFill patternType="solid">
        <fgColor theme="0" tint="-0.14999847407452621"/>
        <bgColor rgb="FFB7DEE8"/>
      </patternFill>
    </fill>
    <fill>
      <patternFill patternType="solid">
        <fgColor theme="0"/>
        <bgColor rgb="FFB7DEE8"/>
      </patternFill>
    </fill>
    <fill>
      <patternFill patternType="solid">
        <fgColor theme="0" tint="-0.14999847407452621"/>
        <bgColor theme="9" tint="0.59999389629810485"/>
      </patternFill>
    </fill>
    <fill>
      <patternFill patternType="solid">
        <fgColor theme="0" tint="-0.14999847407452621"/>
        <bgColor rgb="FFFCE4D6"/>
      </patternFill>
    </fill>
    <fill>
      <patternFill patternType="solid">
        <fgColor theme="0"/>
        <bgColor rgb="FFFCE4D6"/>
      </patternFill>
    </fill>
  </fills>
  <borders count="4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theme="1"/>
      </right>
      <top style="thin">
        <color auto="1"/>
      </top>
      <bottom/>
      <diagonal/>
    </border>
    <border>
      <left style="thin">
        <color theme="1"/>
      </left>
      <right/>
      <top style="thin">
        <color auto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auto="1"/>
      </right>
      <top/>
      <bottom style="thin">
        <color theme="1"/>
      </bottom>
      <diagonal/>
    </border>
    <border>
      <left style="thin">
        <color theme="1"/>
      </left>
      <right/>
      <top style="thin">
        <color auto="1"/>
      </top>
      <bottom style="thin">
        <color theme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/>
      <bottom style="thin">
        <color auto="1"/>
      </bottom>
      <diagonal/>
    </border>
    <border>
      <left/>
      <right style="thin">
        <color theme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auto="1"/>
      </bottom>
      <diagonal/>
    </border>
  </borders>
  <cellStyleXfs count="3">
    <xf numFmtId="0" fontId="0" fillId="0" borderId="0"/>
    <xf numFmtId="0" fontId="67" fillId="2" borderId="0"/>
    <xf numFmtId="44" fontId="1" fillId="2" borderId="0" applyFont="0" applyFill="0" applyBorder="0"/>
  </cellStyleXfs>
  <cellXfs count="2758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/>
    <xf numFmtId="0" fontId="2" fillId="4" borderId="0" xfId="0" applyFont="1" applyFill="1" applyAlignment="1">
      <alignment horizontal="center" vertical="top" wrapText="1"/>
    </xf>
    <xf numFmtId="0" fontId="2" fillId="4" borderId="0" xfId="0" applyFont="1" applyFill="1" applyAlignment="1">
      <alignment horizontal="left" vertical="top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/>
    <xf numFmtId="0" fontId="3" fillId="0" borderId="0" xfId="0" applyFont="1" applyAlignment="1">
      <alignment horizontal="left"/>
    </xf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top" wrapText="1"/>
    </xf>
    <xf numFmtId="0" fontId="9" fillId="7" borderId="5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top" wrapText="1"/>
    </xf>
    <xf numFmtId="1" fontId="10" fillId="7" borderId="5" xfId="0" applyNumberFormat="1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top" wrapText="1"/>
    </xf>
    <xf numFmtId="0" fontId="9" fillId="7" borderId="7" xfId="0" applyFont="1" applyFill="1" applyBorder="1" applyAlignment="1">
      <alignment horizontal="center" vertical="center" wrapText="1"/>
    </xf>
    <xf numFmtId="1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9" fillId="7" borderId="10" xfId="0" applyNumberFormat="1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7" borderId="11" xfId="0" applyFont="1" applyFill="1" applyBorder="1" applyAlignment="1">
      <alignment horizontal="center" vertical="center" wrapText="1"/>
    </xf>
    <xf numFmtId="1" fontId="9" fillId="7" borderId="12" xfId="0" applyNumberFormat="1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1" fontId="11" fillId="7" borderId="3" xfId="0" applyNumberFormat="1" applyFont="1" applyFill="1" applyBorder="1" applyAlignment="1">
      <alignment horizontal="center" vertical="center" wrapText="1"/>
    </xf>
    <xf numFmtId="0" fontId="11" fillId="7" borderId="7" xfId="0" applyFont="1" applyFill="1" applyBorder="1" applyAlignment="1">
      <alignment horizontal="center" vertical="center" wrapText="1"/>
    </xf>
    <xf numFmtId="0" fontId="11" fillId="7" borderId="12" xfId="0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0" fontId="9" fillId="7" borderId="0" xfId="0" applyFont="1" applyFill="1" applyAlignment="1">
      <alignment horizontal="center" vertical="center" wrapText="1"/>
    </xf>
    <xf numFmtId="0" fontId="11" fillId="7" borderId="3" xfId="0" applyFont="1" applyFill="1" applyBorder="1" applyAlignment="1">
      <alignment horizontal="center" vertical="center" wrapText="1"/>
    </xf>
    <xf numFmtId="0" fontId="10" fillId="7" borderId="9" xfId="0" applyFont="1" applyFill="1" applyBorder="1" applyAlignment="1">
      <alignment vertical="center" wrapText="1"/>
    </xf>
    <xf numFmtId="1" fontId="10" fillId="7" borderId="10" xfId="0" applyNumberFormat="1" applyFont="1" applyFill="1" applyBorder="1" applyAlignment="1">
      <alignment vertical="center" wrapText="1"/>
    </xf>
    <xf numFmtId="0" fontId="10" fillId="7" borderId="3" xfId="0" applyFont="1" applyFill="1" applyBorder="1" applyAlignment="1">
      <alignment vertical="center" wrapText="1"/>
    </xf>
    <xf numFmtId="0" fontId="10" fillId="7" borderId="10" xfId="0" applyFont="1" applyFill="1" applyBorder="1" applyAlignment="1">
      <alignment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0" fillId="7" borderId="11" xfId="0" applyFont="1" applyFill="1" applyBorder="1" applyAlignment="1">
      <alignment vertical="center" wrapText="1"/>
    </xf>
    <xf numFmtId="1" fontId="3" fillId="7" borderId="12" xfId="0" applyNumberFormat="1" applyFont="1" applyFill="1" applyBorder="1" applyAlignment="1">
      <alignment horizontal="left" wrapText="1"/>
    </xf>
    <xf numFmtId="0" fontId="3" fillId="7" borderId="11" xfId="0" applyFont="1" applyFill="1" applyBorder="1" applyAlignment="1">
      <alignment horizontal="left" wrapText="1"/>
    </xf>
    <xf numFmtId="0" fontId="3" fillId="7" borderId="10" xfId="0" applyFont="1" applyFill="1" applyBorder="1" applyAlignment="1">
      <alignment horizontal="left" wrapText="1"/>
    </xf>
    <xf numFmtId="0" fontId="12" fillId="7" borderId="12" xfId="0" applyFont="1" applyFill="1" applyBorder="1" applyAlignment="1">
      <alignment horizontal="left" wrapText="1"/>
    </xf>
    <xf numFmtId="0" fontId="10" fillId="7" borderId="12" xfId="0" applyFont="1" applyFill="1" applyBorder="1" applyAlignment="1">
      <alignment vertical="center" wrapText="1"/>
    </xf>
    <xf numFmtId="0" fontId="10" fillId="7" borderId="12" xfId="0" applyFont="1" applyFill="1" applyBorder="1" applyAlignment="1">
      <alignment horizontal="center" vertical="center" wrapText="1"/>
    </xf>
    <xf numFmtId="1" fontId="9" fillId="7" borderId="4" xfId="0" applyNumberFormat="1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1" fontId="3" fillId="7" borderId="4" xfId="0" applyNumberFormat="1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1" fontId="3" fillId="7" borderId="5" xfId="0" applyNumberFormat="1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wrapText="1"/>
    </xf>
    <xf numFmtId="0" fontId="9" fillId="7" borderId="4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left" wrapText="1"/>
    </xf>
    <xf numFmtId="0" fontId="9" fillId="2" borderId="5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17" fontId="9" fillId="2" borderId="5" xfId="0" applyNumberFormat="1" applyFont="1" applyFill="1" applyBorder="1" applyAlignment="1">
      <alignment horizontal="center" vertical="center" wrapText="1"/>
    </xf>
    <xf numFmtId="1" fontId="10" fillId="2" borderId="5" xfId="0" applyNumberFormat="1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wrapText="1"/>
    </xf>
    <xf numFmtId="49" fontId="9" fillId="2" borderId="2" xfId="0" applyNumberFormat="1" applyFont="1" applyFill="1" applyBorder="1" applyAlignment="1">
      <alignment horizontal="center" vertical="center" wrapText="1"/>
    </xf>
    <xf numFmtId="49" fontId="9" fillId="2" borderId="0" xfId="0" applyNumberFormat="1" applyFont="1" applyFill="1" applyAlignment="1">
      <alignment horizontal="center" vertical="top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49" fontId="9" fillId="2" borderId="10" xfId="0" applyNumberFormat="1" applyFont="1" applyFill="1" applyBorder="1" applyAlignment="1">
      <alignment horizontal="center" vertical="center" wrapText="1"/>
    </xf>
    <xf numFmtId="49" fontId="9" fillId="2" borderId="12" xfId="0" applyNumberFormat="1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wrapText="1"/>
    </xf>
    <xf numFmtId="49" fontId="11" fillId="2" borderId="3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wrapText="1"/>
    </xf>
    <xf numFmtId="49" fontId="11" fillId="2" borderId="12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11" fillId="2" borderId="4" xfId="0" applyNumberFormat="1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49" fontId="3" fillId="2" borderId="4" xfId="0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2" borderId="7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wrapText="1"/>
    </xf>
    <xf numFmtId="0" fontId="3" fillId="8" borderId="0" xfId="0" applyFont="1" applyFill="1" applyAlignment="1">
      <alignment horizontal="center" wrapText="1"/>
    </xf>
    <xf numFmtId="0" fontId="9" fillId="2" borderId="7" xfId="0" applyFont="1" applyFill="1" applyBorder="1" applyAlignment="1">
      <alignment horizontal="left" wrapText="1"/>
    </xf>
    <xf numFmtId="0" fontId="9" fillId="2" borderId="3" xfId="0" applyFont="1" applyFill="1" applyBorder="1" applyAlignment="1">
      <alignment horizontal="left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left" wrapText="1"/>
    </xf>
    <xf numFmtId="0" fontId="9" fillId="2" borderId="10" xfId="0" applyFont="1" applyFill="1" applyBorder="1" applyAlignment="1">
      <alignment horizontal="left" wrapText="1"/>
    </xf>
    <xf numFmtId="0" fontId="12" fillId="2" borderId="12" xfId="0" applyFont="1" applyFill="1" applyBorder="1" applyAlignment="1">
      <alignment horizontal="center" wrapText="1"/>
    </xf>
    <xf numFmtId="0" fontId="10" fillId="2" borderId="14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7" fillId="9" borderId="5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14" fillId="10" borderId="5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0" fontId="10" fillId="2" borderId="5" xfId="0" applyFont="1" applyFill="1" applyBorder="1" applyAlignment="1">
      <alignment horizontal="left" wrapText="1"/>
    </xf>
    <xf numFmtId="0" fontId="15" fillId="2" borderId="5" xfId="0" applyFont="1" applyFill="1" applyBorder="1" applyAlignment="1">
      <alignment horizontal="center" wrapText="1"/>
    </xf>
    <xf numFmtId="0" fontId="16" fillId="2" borderId="5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vertical="center" wrapText="1"/>
    </xf>
    <xf numFmtId="21" fontId="9" fillId="2" borderId="5" xfId="0" applyNumberFormat="1" applyFont="1" applyFill="1" applyBorder="1" applyAlignment="1">
      <alignment horizontal="center" vertical="center" wrapText="1"/>
    </xf>
    <xf numFmtId="21" fontId="9" fillId="7" borderId="5" xfId="0" applyNumberFormat="1" applyFont="1" applyFill="1" applyBorder="1" applyAlignment="1">
      <alignment horizontal="center" vertical="center" wrapText="1"/>
    </xf>
    <xf numFmtId="3" fontId="9" fillId="2" borderId="5" xfId="0" applyNumberFormat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center" wrapText="1"/>
    </xf>
    <xf numFmtId="0" fontId="10" fillId="2" borderId="10" xfId="0" applyFont="1" applyFill="1" applyBorder="1" applyAlignment="1">
      <alignment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left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left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vertical="center" wrapText="1"/>
    </xf>
    <xf numFmtId="0" fontId="7" fillId="9" borderId="5" xfId="0" applyFont="1" applyFill="1" applyBorder="1" applyAlignment="1">
      <alignment horizontal="center" wrapText="1"/>
    </xf>
    <xf numFmtId="0" fontId="10" fillId="2" borderId="2" xfId="0" applyFont="1" applyFill="1" applyBorder="1" applyAlignment="1">
      <alignment vertical="center" wrapText="1"/>
    </xf>
    <xf numFmtId="0" fontId="9" fillId="2" borderId="2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11" fillId="2" borderId="10" xfId="0" applyFont="1" applyFill="1" applyBorder="1" applyAlignment="1">
      <alignment horizontal="center" wrapText="1"/>
    </xf>
    <xf numFmtId="0" fontId="9" fillId="2" borderId="12" xfId="0" applyFont="1" applyFill="1" applyBorder="1" applyAlignment="1">
      <alignment vertical="center" wrapText="1"/>
    </xf>
    <xf numFmtId="0" fontId="10" fillId="2" borderId="1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vertical="center" wrapText="1"/>
    </xf>
    <xf numFmtId="0" fontId="3" fillId="2" borderId="5" xfId="0" applyFont="1" applyFill="1" applyBorder="1" applyAlignment="1">
      <alignment horizontal="left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wrapText="1"/>
    </xf>
    <xf numFmtId="14" fontId="9" fillId="2" borderId="5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9" fillId="2" borderId="9" xfId="0" applyFont="1" applyFill="1" applyBorder="1" applyAlignment="1">
      <alignment horizontal="left" vertical="center" wrapText="1"/>
    </xf>
    <xf numFmtId="0" fontId="12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vertical="center" wrapText="1"/>
    </xf>
    <xf numFmtId="0" fontId="17" fillId="2" borderId="3" xfId="0" applyFont="1" applyFill="1" applyBorder="1" applyAlignment="1">
      <alignment horizontal="left" wrapText="1"/>
    </xf>
    <xf numFmtId="49" fontId="9" fillId="2" borderId="9" xfId="0" applyNumberFormat="1" applyFont="1" applyFill="1" applyBorder="1" applyAlignment="1">
      <alignment horizontal="center" vertical="center" wrapText="1"/>
    </xf>
    <xf numFmtId="49" fontId="3" fillId="2" borderId="5" xfId="0" applyNumberFormat="1" applyFont="1" applyFill="1" applyBorder="1" applyAlignment="1">
      <alignment horizontal="center" vertical="center" wrapText="1"/>
    </xf>
    <xf numFmtId="49" fontId="11" fillId="2" borderId="5" xfId="0" applyNumberFormat="1" applyFont="1" applyFill="1" applyBorder="1" applyAlignment="1">
      <alignment horizontal="center" vertical="center" wrapText="1"/>
    </xf>
    <xf numFmtId="16" fontId="9" fillId="2" borderId="5" xfId="0" applyNumberFormat="1" applyFont="1" applyFill="1" applyBorder="1" applyAlignment="1">
      <alignment horizontal="center" vertical="center" wrapText="1"/>
    </xf>
    <xf numFmtId="49" fontId="9" fillId="7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top" wrapText="1"/>
    </xf>
    <xf numFmtId="0" fontId="12" fillId="2" borderId="5" xfId="0" applyFont="1" applyFill="1" applyBorder="1" applyAlignment="1">
      <alignment horizontal="left" vertical="top" wrapText="1"/>
    </xf>
    <xf numFmtId="49" fontId="9" fillId="2" borderId="5" xfId="0" applyNumberFormat="1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center" vertical="top" wrapText="1"/>
    </xf>
    <xf numFmtId="0" fontId="9" fillId="2" borderId="7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center" vertical="top" wrapText="1"/>
    </xf>
    <xf numFmtId="0" fontId="9" fillId="2" borderId="11" xfId="0" applyFont="1" applyFill="1" applyBorder="1" applyAlignment="1">
      <alignment horizontal="center" vertical="top" wrapText="1"/>
    </xf>
    <xf numFmtId="0" fontId="9" fillId="2" borderId="12" xfId="0" applyFont="1" applyFill="1" applyBorder="1" applyAlignment="1">
      <alignment horizontal="center" vertical="top" wrapText="1"/>
    </xf>
    <xf numFmtId="49" fontId="9" fillId="2" borderId="12" xfId="0" applyNumberFormat="1" applyFont="1" applyFill="1" applyBorder="1" applyAlignment="1">
      <alignment horizontal="center" vertical="top" wrapText="1"/>
    </xf>
    <xf numFmtId="49" fontId="9" fillId="2" borderId="11" xfId="0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top" wrapText="1"/>
    </xf>
    <xf numFmtId="0" fontId="9" fillId="2" borderId="4" xfId="0" applyFont="1" applyFill="1" applyBorder="1" applyAlignment="1">
      <alignment horizontal="center" vertical="top" wrapText="1"/>
    </xf>
    <xf numFmtId="0" fontId="9" fillId="2" borderId="3" xfId="0" applyFont="1" applyFill="1" applyBorder="1" applyAlignment="1">
      <alignment horizontal="left" vertical="center" wrapText="1"/>
    </xf>
    <xf numFmtId="0" fontId="9" fillId="2" borderId="10" xfId="0" applyFont="1" applyFill="1" applyBorder="1" applyAlignment="1">
      <alignment horizontal="left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center" vertical="center" wrapText="1"/>
    </xf>
    <xf numFmtId="49" fontId="11" fillId="2" borderId="1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vertical="center" wrapText="1"/>
    </xf>
    <xf numFmtId="49" fontId="10" fillId="2" borderId="4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49" fontId="10" fillId="2" borderId="7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left" vertical="center" wrapText="1" indent="1"/>
    </xf>
    <xf numFmtId="49" fontId="18" fillId="2" borderId="10" xfId="0" applyNumberFormat="1" applyFont="1" applyFill="1" applyBorder="1" applyAlignment="1">
      <alignment horizontal="left" wrapText="1"/>
    </xf>
    <xf numFmtId="0" fontId="12" fillId="2" borderId="16" xfId="0" applyFont="1" applyFill="1" applyBorder="1" applyAlignment="1">
      <alignment horizontal="left" vertical="center" wrapText="1" indent="1"/>
    </xf>
    <xf numFmtId="0" fontId="3" fillId="2" borderId="11" xfId="0" applyFont="1" applyFill="1" applyBorder="1" applyAlignment="1">
      <alignment horizontal="left" vertical="center" wrapText="1"/>
    </xf>
    <xf numFmtId="49" fontId="10" fillId="2" borderId="12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vertical="center" wrapText="1"/>
    </xf>
    <xf numFmtId="0" fontId="9" fillId="2" borderId="11" xfId="0" applyFont="1" applyFill="1" applyBorder="1" applyAlignment="1">
      <alignment horizontal="left" vertical="center" wrapText="1"/>
    </xf>
    <xf numFmtId="0" fontId="12" fillId="2" borderId="10" xfId="0" applyFont="1" applyFill="1" applyBorder="1" applyAlignment="1">
      <alignment horizontal="left" vertical="center" wrapText="1" indent="1"/>
    </xf>
    <xf numFmtId="49" fontId="9" fillId="2" borderId="12" xfId="0" applyNumberFormat="1" applyFont="1" applyFill="1" applyBorder="1" applyAlignment="1">
      <alignment vertical="center" wrapText="1"/>
    </xf>
    <xf numFmtId="0" fontId="9" fillId="2" borderId="14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wrapText="1"/>
    </xf>
    <xf numFmtId="0" fontId="9" fillId="2" borderId="16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center" wrapText="1"/>
    </xf>
    <xf numFmtId="49" fontId="10" fillId="2" borderId="10" xfId="0" applyNumberFormat="1" applyFont="1" applyFill="1" applyBorder="1" applyAlignment="1">
      <alignment horizontal="center" vertical="center" wrapText="1"/>
    </xf>
    <xf numFmtId="49" fontId="5" fillId="2" borderId="12" xfId="0" applyNumberFormat="1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49" fontId="3" fillId="2" borderId="10" xfId="0" applyNumberFormat="1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49" fontId="3" fillId="2" borderId="12" xfId="0" applyNumberFormat="1" applyFont="1" applyFill="1" applyBorder="1" applyAlignment="1">
      <alignment horizontal="center" vertical="center" wrapText="1"/>
    </xf>
    <xf numFmtId="49" fontId="9" fillId="2" borderId="8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2" borderId="0" xfId="0" applyNumberFormat="1" applyFont="1" applyFill="1" applyAlignment="1">
      <alignment horizontal="center" vertical="center" wrapText="1"/>
    </xf>
    <xf numFmtId="0" fontId="3" fillId="2" borderId="7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16" fillId="2" borderId="5" xfId="0" applyFont="1" applyFill="1" applyBorder="1" applyAlignment="1">
      <alignment horizontal="left"/>
    </xf>
    <xf numFmtId="0" fontId="5" fillId="2" borderId="4" xfId="0" applyFont="1" applyFill="1" applyBorder="1" applyAlignment="1">
      <alignment horizontal="center" wrapText="1"/>
    </xf>
    <xf numFmtId="0" fontId="19" fillId="2" borderId="5" xfId="0" applyFont="1" applyFill="1" applyBorder="1" applyAlignment="1">
      <alignment horizontal="left"/>
    </xf>
    <xf numFmtId="0" fontId="19" fillId="2" borderId="5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wrapText="1"/>
    </xf>
    <xf numFmtId="0" fontId="3" fillId="0" borderId="7" xfId="0" applyFont="1" applyBorder="1" applyAlignment="1">
      <alignment horizontal="left" wrapText="1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20" fillId="9" borderId="7" xfId="0" applyFont="1" applyFill="1" applyBorder="1" applyAlignment="1">
      <alignment horizontal="center"/>
    </xf>
    <xf numFmtId="0" fontId="7" fillId="9" borderId="3" xfId="0" applyFont="1" applyFill="1" applyBorder="1" applyAlignment="1">
      <alignment horizontal="left"/>
    </xf>
    <xf numFmtId="0" fontId="21" fillId="9" borderId="7" xfId="0" applyFont="1" applyFill="1" applyBorder="1" applyAlignment="1">
      <alignment horizontal="center"/>
    </xf>
    <xf numFmtId="0" fontId="22" fillId="9" borderId="7" xfId="0" applyFont="1" applyFill="1" applyBorder="1" applyAlignment="1">
      <alignment horizontal="center" vertical="center"/>
    </xf>
    <xf numFmtId="0" fontId="6" fillId="0" borderId="13" xfId="0" applyFont="1" applyBorder="1"/>
    <xf numFmtId="0" fontId="6" fillId="0" borderId="13" xfId="0" applyFont="1" applyBorder="1" applyAlignment="1">
      <alignment horizontal="left"/>
    </xf>
    <xf numFmtId="0" fontId="6" fillId="2" borderId="13" xfId="0" applyFont="1" applyFill="1" applyBorder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left"/>
    </xf>
    <xf numFmtId="0" fontId="3" fillId="2" borderId="0" xfId="0" applyFont="1" applyFill="1" applyAlignment="1">
      <alignment horizontal="center"/>
    </xf>
    <xf numFmtId="49" fontId="0" fillId="2" borderId="0" xfId="0" applyNumberFormat="1" applyFill="1"/>
    <xf numFmtId="0" fontId="3" fillId="0" borderId="0" xfId="0" applyFont="1"/>
    <xf numFmtId="0" fontId="7" fillId="0" borderId="7" xfId="0" applyFont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49" fontId="7" fillId="0" borderId="3" xfId="0" applyNumberFormat="1" applyFont="1" applyBorder="1" applyAlignment="1">
      <alignment horizontal="center" vertical="top" wrapText="1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 vertical="top" wrapText="1"/>
    </xf>
    <xf numFmtId="49" fontId="7" fillId="0" borderId="12" xfId="0" applyNumberFormat="1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/>
    </xf>
    <xf numFmtId="0" fontId="8" fillId="0" borderId="9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17" fontId="10" fillId="0" borderId="10" xfId="0" applyNumberFormat="1" applyFont="1" applyBorder="1" applyAlignment="1">
      <alignment horizontal="center" vertical="center" wrapText="1"/>
    </xf>
    <xf numFmtId="49" fontId="10" fillId="7" borderId="10" xfId="0" applyNumberFormat="1" applyFont="1" applyFill="1" applyBorder="1" applyAlignment="1">
      <alignment horizontal="center" vertical="center" wrapText="1"/>
    </xf>
    <xf numFmtId="49" fontId="10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17" fontId="10" fillId="0" borderId="12" xfId="0" applyNumberFormat="1" applyFont="1" applyBorder="1" applyAlignment="1">
      <alignment horizontal="center" vertical="center" wrapText="1"/>
    </xf>
    <xf numFmtId="49" fontId="10" fillId="7" borderId="12" xfId="0" applyNumberFormat="1" applyFont="1" applyFill="1" applyBorder="1" applyAlignment="1">
      <alignment horizontal="center" vertical="center" wrapText="1"/>
    </xf>
    <xf numFmtId="49" fontId="10" fillId="0" borderId="12" xfId="0" applyNumberFormat="1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0" fillId="11" borderId="0" xfId="0" applyFill="1"/>
    <xf numFmtId="0" fontId="8" fillId="11" borderId="16" xfId="0" applyFont="1" applyFill="1" applyBorder="1" applyAlignment="1">
      <alignment horizontal="center" vertical="top" wrapText="1"/>
    </xf>
    <xf numFmtId="0" fontId="8" fillId="11" borderId="2" xfId="0" applyFont="1" applyFill="1" applyBorder="1" applyAlignment="1">
      <alignment horizontal="center" vertical="top" wrapText="1"/>
    </xf>
    <xf numFmtId="0" fontId="8" fillId="11" borderId="4" xfId="0" applyFont="1" applyFill="1" applyBorder="1" applyAlignment="1">
      <alignment horizontal="center" vertical="top" wrapText="1"/>
    </xf>
    <xf numFmtId="0" fontId="16" fillId="11" borderId="13" xfId="0" applyFont="1" applyFill="1" applyBorder="1" applyAlignment="1">
      <alignment horizontal="center" vertical="top" wrapText="1"/>
    </xf>
    <xf numFmtId="0" fontId="3" fillId="11" borderId="4" xfId="0" applyFont="1" applyFill="1" applyBorder="1" applyAlignment="1">
      <alignment horizontal="center" vertical="top" wrapText="1"/>
    </xf>
    <xf numFmtId="0" fontId="8" fillId="11" borderId="9" xfId="0" applyFont="1" applyFill="1" applyBorder="1" applyAlignment="1">
      <alignment horizontal="center" vertical="center" wrapText="1"/>
    </xf>
    <xf numFmtId="0" fontId="10" fillId="11" borderId="10" xfId="0" applyFont="1" applyFill="1" applyBorder="1" applyAlignment="1">
      <alignment horizontal="center" vertical="center" wrapText="1"/>
    </xf>
    <xf numFmtId="17" fontId="10" fillId="11" borderId="10" xfId="0" applyNumberFormat="1" applyFont="1" applyFill="1" applyBorder="1" applyAlignment="1">
      <alignment horizontal="center" vertical="center" wrapText="1"/>
    </xf>
    <xf numFmtId="49" fontId="10" fillId="11" borderId="10" xfId="0" applyNumberFormat="1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10" fillId="11" borderId="10" xfId="0" applyFont="1" applyFill="1" applyBorder="1" applyAlignment="1">
      <alignment horizontal="left" vertical="center" wrapText="1"/>
    </xf>
    <xf numFmtId="0" fontId="23" fillId="11" borderId="10" xfId="0" applyFont="1" applyFill="1" applyBorder="1" applyAlignment="1">
      <alignment horizontal="center" vertical="center" wrapText="1"/>
    </xf>
    <xf numFmtId="0" fontId="10" fillId="11" borderId="12" xfId="0" applyFont="1" applyFill="1" applyBorder="1" applyAlignment="1">
      <alignment horizontal="center" vertical="center" wrapText="1"/>
    </xf>
    <xf numFmtId="49" fontId="10" fillId="11" borderId="12" xfId="0" applyNumberFormat="1" applyFont="1" applyFill="1" applyBorder="1" applyAlignment="1">
      <alignment horizontal="center" vertical="center" wrapText="1"/>
    </xf>
    <xf numFmtId="0" fontId="3" fillId="11" borderId="12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10" fillId="11" borderId="3" xfId="0" applyFont="1" applyFill="1" applyBorder="1" applyAlignment="1">
      <alignment horizontal="center" vertical="center" wrapText="1"/>
    </xf>
    <xf numFmtId="0" fontId="10" fillId="11" borderId="3" xfId="0" applyFont="1" applyFill="1" applyBorder="1" applyAlignment="1">
      <alignment vertical="center" wrapText="1"/>
    </xf>
    <xf numFmtId="17" fontId="10" fillId="11" borderId="3" xfId="0" applyNumberFormat="1" applyFont="1" applyFill="1" applyBorder="1" applyAlignment="1">
      <alignment horizontal="center" vertical="center" wrapText="1"/>
    </xf>
    <xf numFmtId="49" fontId="10" fillId="11" borderId="3" xfId="0" applyNumberFormat="1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0" fillId="0" borderId="0" xfId="0"/>
    <xf numFmtId="0" fontId="3" fillId="11" borderId="1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top" wrapText="1"/>
    </xf>
    <xf numFmtId="0" fontId="8" fillId="0" borderId="17" xfId="0" applyFont="1" applyBorder="1" applyAlignment="1">
      <alignment horizontal="center" vertical="top" wrapText="1"/>
    </xf>
    <xf numFmtId="0" fontId="8" fillId="0" borderId="18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9" fillId="11" borderId="10" xfId="0" applyFont="1" applyFill="1" applyBorder="1" applyAlignment="1">
      <alignment horizontal="center" vertical="center" wrapText="1"/>
    </xf>
    <xf numFmtId="0" fontId="16" fillId="11" borderId="10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wrapText="1"/>
    </xf>
    <xf numFmtId="0" fontId="3" fillId="0" borderId="3" xfId="0" applyFont="1" applyBorder="1" applyAlignment="1">
      <alignment wrapText="1"/>
    </xf>
    <xf numFmtId="49" fontId="8" fillId="0" borderId="17" xfId="0" applyNumberFormat="1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wrapText="1"/>
    </xf>
    <xf numFmtId="0" fontId="3" fillId="0" borderId="3" xfId="0" applyFont="1" applyBorder="1" applyAlignment="1">
      <alignment horizontal="center" wrapText="1"/>
    </xf>
    <xf numFmtId="0" fontId="8" fillId="0" borderId="4" xfId="0" applyFont="1" applyBorder="1" applyAlignment="1">
      <alignment horizontal="center" wrapText="1"/>
    </xf>
    <xf numFmtId="49" fontId="3" fillId="0" borderId="3" xfId="0" applyNumberFormat="1" applyFont="1" applyBorder="1" applyAlignment="1">
      <alignment horizontal="center" wrapText="1"/>
    </xf>
    <xf numFmtId="49" fontId="8" fillId="0" borderId="4" xfId="0" applyNumberFormat="1" applyFont="1" applyBorder="1" applyAlignment="1">
      <alignment horizontal="center" wrapText="1"/>
    </xf>
    <xf numFmtId="0" fontId="9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justify" vertical="top" wrapText="1"/>
    </xf>
    <xf numFmtId="0" fontId="10" fillId="0" borderId="7" xfId="0" applyFont="1" applyBorder="1" applyAlignment="1">
      <alignment horizont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0" xfId="0" applyFont="1" applyBorder="1" applyAlignment="1">
      <alignment wrapText="1"/>
    </xf>
    <xf numFmtId="0" fontId="8" fillId="0" borderId="21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49" fontId="3" fillId="0" borderId="22" xfId="0" applyNumberFormat="1" applyFont="1" applyBorder="1" applyAlignment="1">
      <alignment horizontal="center" vertical="center" wrapText="1"/>
    </xf>
    <xf numFmtId="0" fontId="10" fillId="0" borderId="10" xfId="0" applyFont="1" applyBorder="1" applyAlignment="1">
      <alignment wrapText="1"/>
    </xf>
    <xf numFmtId="49" fontId="10" fillId="0" borderId="10" xfId="0" applyNumberFormat="1" applyFont="1" applyBorder="1" applyAlignment="1">
      <alignment wrapText="1"/>
    </xf>
    <xf numFmtId="0" fontId="3" fillId="0" borderId="11" xfId="0" applyFont="1" applyBorder="1" applyAlignment="1">
      <alignment wrapText="1"/>
    </xf>
    <xf numFmtId="0" fontId="10" fillId="0" borderId="12" xfId="0" applyFont="1" applyBorder="1" applyAlignment="1">
      <alignment wrapText="1"/>
    </xf>
    <xf numFmtId="49" fontId="10" fillId="0" borderId="12" xfId="0" applyNumberFormat="1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10" fillId="0" borderId="12" xfId="0" applyFont="1" applyBorder="1" applyAlignment="1">
      <alignment horizontal="center" vertical="center"/>
    </xf>
    <xf numFmtId="0" fontId="5" fillId="0" borderId="3" xfId="0" applyFont="1" applyBorder="1"/>
    <xf numFmtId="0" fontId="5" fillId="0" borderId="3" xfId="0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/>
    </xf>
    <xf numFmtId="0" fontId="3" fillId="9" borderId="10" xfId="0" applyFont="1" applyFill="1" applyBorder="1"/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1" fillId="0" borderId="3" xfId="0" applyFont="1" applyBorder="1"/>
    <xf numFmtId="0" fontId="21" fillId="0" borderId="3" xfId="0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 wrapText="1"/>
    </xf>
    <xf numFmtId="0" fontId="21" fillId="9" borderId="9" xfId="0" applyFont="1" applyFill="1" applyBorder="1"/>
    <xf numFmtId="0" fontId="21" fillId="9" borderId="10" xfId="0" applyFont="1" applyFill="1" applyBorder="1"/>
    <xf numFmtId="0" fontId="21" fillId="9" borderId="10" xfId="0" applyFont="1" applyFill="1" applyBorder="1" applyAlignment="1">
      <alignment horizontal="center" vertical="center"/>
    </xf>
    <xf numFmtId="0" fontId="21" fillId="9" borderId="3" xfId="0" applyFont="1" applyFill="1" applyBorder="1" applyAlignment="1">
      <alignment horizontal="center" vertical="center"/>
    </xf>
    <xf numFmtId="49" fontId="21" fillId="9" borderId="10" xfId="0" applyNumberFormat="1" applyFont="1" applyFill="1" applyBorder="1" applyAlignment="1">
      <alignment horizontal="center" vertical="center"/>
    </xf>
    <xf numFmtId="49" fontId="21" fillId="9" borderId="3" xfId="0" applyNumberFormat="1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/>
    </xf>
    <xf numFmtId="0" fontId="21" fillId="0" borderId="0" xfId="0" applyFont="1"/>
    <xf numFmtId="49" fontId="21" fillId="0" borderId="0" xfId="0" applyNumberFormat="1" applyFont="1"/>
    <xf numFmtId="0" fontId="9" fillId="0" borderId="0" xfId="0" applyFont="1"/>
    <xf numFmtId="49" fontId="9" fillId="0" borderId="0" xfId="0" applyNumberFormat="1" applyFont="1" applyAlignment="1">
      <alignment wrapText="1"/>
    </xf>
    <xf numFmtId="0" fontId="7" fillId="0" borderId="0" xfId="0" applyFont="1" applyAlignment="1">
      <alignment vertical="top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top" wrapText="1"/>
    </xf>
    <xf numFmtId="0" fontId="7" fillId="7" borderId="3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12" fontId="3" fillId="7" borderId="3" xfId="0" applyNumberFormat="1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12" fontId="3" fillId="7" borderId="10" xfId="0" applyNumberFormat="1" applyFont="1" applyFill="1" applyBorder="1" applyAlignment="1">
      <alignment horizontal="center" vertical="center" wrapText="1"/>
    </xf>
    <xf numFmtId="0" fontId="8" fillId="12" borderId="9" xfId="0" applyFont="1" applyFill="1" applyBorder="1" applyAlignment="1">
      <alignment horizontal="center" vertical="top" wrapText="1"/>
    </xf>
    <xf numFmtId="0" fontId="13" fillId="12" borderId="10" xfId="0" applyFont="1" applyFill="1" applyBorder="1" applyAlignment="1">
      <alignment horizontal="center" vertical="center" wrapText="1"/>
    </xf>
    <xf numFmtId="0" fontId="25" fillId="12" borderId="1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wrapText="1"/>
    </xf>
    <xf numFmtId="0" fontId="0" fillId="0" borderId="0" xfId="0" applyAlignment="1">
      <alignment vertical="center"/>
    </xf>
    <xf numFmtId="0" fontId="3" fillId="13" borderId="9" xfId="0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7" fillId="13" borderId="10" xfId="0" applyFont="1" applyFill="1" applyBorder="1" applyAlignment="1">
      <alignment horizontal="center" vertical="center" wrapText="1"/>
    </xf>
    <xf numFmtId="0" fontId="13" fillId="13" borderId="10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left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9" xfId="0" applyFont="1" applyFill="1" applyBorder="1" applyAlignment="1">
      <alignment horizontal="center" vertical="center" wrapText="1"/>
    </xf>
    <xf numFmtId="0" fontId="25" fillId="7" borderId="10" xfId="0" applyFont="1" applyFill="1" applyBorder="1" applyAlignment="1">
      <alignment horizontal="center" vertical="center" wrapText="1"/>
    </xf>
    <xf numFmtId="0" fontId="3" fillId="14" borderId="9" xfId="0" applyFont="1" applyFill="1" applyBorder="1" applyAlignment="1">
      <alignment horizontal="center" vertical="center" wrapText="1"/>
    </xf>
    <xf numFmtId="0" fontId="13" fillId="14" borderId="10" xfId="0" applyFont="1" applyFill="1" applyBorder="1" applyAlignment="1">
      <alignment horizontal="center" vertical="center" wrapText="1"/>
    </xf>
    <xf numFmtId="0" fontId="3" fillId="14" borderId="10" xfId="0" applyFont="1" applyFill="1" applyBorder="1" applyAlignment="1">
      <alignment horizontal="center" vertical="center" wrapText="1"/>
    </xf>
    <xf numFmtId="0" fontId="3" fillId="14" borderId="9" xfId="0" applyFont="1" applyFill="1" applyBorder="1" applyAlignment="1">
      <alignment horizontal="center" vertical="top" wrapText="1"/>
    </xf>
    <xf numFmtId="0" fontId="3" fillId="14" borderId="10" xfId="0" applyFont="1" applyFill="1" applyBorder="1" applyAlignment="1">
      <alignment horizontal="center" vertical="top" wrapText="1"/>
    </xf>
    <xf numFmtId="0" fontId="7" fillId="14" borderId="10" xfId="0" applyFont="1" applyFill="1" applyBorder="1" applyAlignment="1">
      <alignment horizontal="center" vertical="top" wrapText="1"/>
    </xf>
    <xf numFmtId="0" fontId="13" fillId="14" borderId="10" xfId="0" applyFont="1" applyFill="1" applyBorder="1" applyAlignment="1">
      <alignment horizontal="center" vertical="top" wrapText="1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13" fillId="7" borderId="10" xfId="0" applyFont="1" applyFill="1" applyBorder="1" applyAlignment="1">
      <alignment horizontal="center" vertical="center" wrapText="1"/>
    </xf>
    <xf numFmtId="0" fontId="3" fillId="14" borderId="9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center" vertical="center"/>
    </xf>
    <xf numFmtId="0" fontId="3" fillId="14" borderId="9" xfId="0" applyFont="1" applyFill="1" applyBorder="1" applyAlignment="1">
      <alignment horizontal="left" wrapText="1"/>
    </xf>
    <xf numFmtId="0" fontId="22" fillId="14" borderId="10" xfId="0" applyFont="1" applyFill="1" applyBorder="1" applyAlignment="1">
      <alignment horizontal="center" wrapText="1"/>
    </xf>
    <xf numFmtId="0" fontId="7" fillId="14" borderId="10" xfId="0" applyFont="1" applyFill="1" applyBorder="1" applyAlignment="1">
      <alignment horizontal="center" vertical="center" wrapText="1"/>
    </xf>
    <xf numFmtId="0" fontId="19" fillId="14" borderId="10" xfId="0" applyFont="1" applyFill="1" applyBorder="1" applyAlignment="1">
      <alignment horizontal="center" vertical="center" wrapText="1"/>
    </xf>
    <xf numFmtId="0" fontId="19" fillId="14" borderId="10" xfId="0" applyFont="1" applyFill="1" applyBorder="1" applyAlignment="1">
      <alignment horizontal="left" wrapText="1"/>
    </xf>
    <xf numFmtId="0" fontId="3" fillId="13" borderId="7" xfId="0" applyFont="1" applyFill="1" applyBorder="1" applyAlignment="1">
      <alignment horizontal="center" vertical="center" wrapText="1"/>
    </xf>
    <xf numFmtId="0" fontId="13" fillId="13" borderId="3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left" vertical="center" wrapText="1"/>
    </xf>
    <xf numFmtId="0" fontId="20" fillId="15" borderId="5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 wrapText="1"/>
    </xf>
    <xf numFmtId="0" fontId="22" fillId="15" borderId="5" xfId="0" applyFont="1" applyFill="1" applyBorder="1" applyAlignment="1">
      <alignment horizontal="center" vertical="center"/>
    </xf>
    <xf numFmtId="0" fontId="6" fillId="15" borderId="0" xfId="0" applyFont="1" applyFill="1"/>
    <xf numFmtId="0" fontId="6" fillId="15" borderId="0" xfId="0" applyFont="1" applyFill="1" applyAlignment="1">
      <alignment horizontal="left"/>
    </xf>
    <xf numFmtId="0" fontId="6" fillId="2" borderId="0" xfId="0" applyFont="1" applyFill="1"/>
    <xf numFmtId="0" fontId="26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0" fillId="0" borderId="0" xfId="0" applyAlignment="1">
      <alignment wrapText="1"/>
    </xf>
    <xf numFmtId="0" fontId="6" fillId="15" borderId="0" xfId="0" applyFont="1" applyFill="1" applyAlignment="1">
      <alignment vertical="top" wrapText="1"/>
    </xf>
    <xf numFmtId="0" fontId="6" fillId="15" borderId="0" xfId="0" applyFont="1" applyFill="1" applyAlignment="1">
      <alignment horizontal="left" vertical="top" wrapText="1"/>
    </xf>
    <xf numFmtId="12" fontId="6" fillId="15" borderId="0" xfId="0" applyNumberFormat="1" applyFont="1" applyFill="1" applyAlignment="1">
      <alignment horizontal="left" vertical="top" wrapText="1"/>
    </xf>
    <xf numFmtId="49" fontId="6" fillId="15" borderId="0" xfId="0" applyNumberFormat="1" applyFont="1" applyFill="1" applyAlignment="1">
      <alignment vertical="top" wrapText="1"/>
    </xf>
    <xf numFmtId="0" fontId="0" fillId="0" borderId="0" xfId="0" applyAlignment="1">
      <alignment vertical="top" wrapText="1"/>
    </xf>
    <xf numFmtId="0" fontId="11" fillId="15" borderId="0" xfId="0" applyFont="1" applyFill="1" applyAlignment="1">
      <alignment horizontal="left" vertical="top" wrapText="1"/>
    </xf>
    <xf numFmtId="0" fontId="10" fillId="15" borderId="0" xfId="0" applyFont="1" applyFill="1" applyAlignment="1">
      <alignment horizontal="left" vertical="center" wrapText="1"/>
    </xf>
    <xf numFmtId="12" fontId="10" fillId="15" borderId="0" xfId="0" applyNumberFormat="1" applyFont="1" applyFill="1" applyAlignment="1">
      <alignment horizontal="left" vertical="center" wrapText="1"/>
    </xf>
    <xf numFmtId="0" fontId="10" fillId="7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 wrapText="1"/>
    </xf>
    <xf numFmtId="0" fontId="10" fillId="7" borderId="0" xfId="0" applyFont="1" applyFill="1" applyAlignment="1">
      <alignment horizontal="center" vertical="center" wrapText="1"/>
    </xf>
    <xf numFmtId="0" fontId="6" fillId="11" borderId="0" xfId="0" applyFont="1" applyFill="1" applyAlignment="1">
      <alignment wrapText="1"/>
    </xf>
    <xf numFmtId="0" fontId="4" fillId="15" borderId="0" xfId="0" applyFont="1" applyFill="1" applyAlignment="1">
      <alignment horizontal="left" vertical="center" wrapText="1"/>
    </xf>
    <xf numFmtId="12" fontId="4" fillId="15" borderId="0" xfId="0" applyNumberFormat="1" applyFont="1" applyFill="1" applyAlignment="1">
      <alignment horizontal="left" vertical="center" wrapText="1"/>
    </xf>
    <xf numFmtId="0" fontId="3" fillId="11" borderId="0" xfId="0" applyFont="1" applyFill="1" applyAlignment="1">
      <alignment horizontal="left"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7" fillId="15" borderId="3" xfId="0" applyFont="1" applyFill="1" applyBorder="1" applyAlignment="1">
      <alignment horizontal="center" vertical="center" wrapText="1"/>
    </xf>
    <xf numFmtId="12" fontId="4" fillId="15" borderId="3" xfId="0" applyNumberFormat="1" applyFont="1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center" vertical="center" wrapText="1"/>
    </xf>
    <xf numFmtId="0" fontId="6" fillId="11" borderId="0" xfId="0" applyFont="1" applyFill="1" applyAlignment="1">
      <alignment horizontal="center" wrapText="1"/>
    </xf>
    <xf numFmtId="0" fontId="10" fillId="15" borderId="3" xfId="0" applyFont="1" applyFill="1" applyBorder="1" applyAlignment="1">
      <alignment horizontal="center" vertical="center" wrapText="1"/>
    </xf>
    <xf numFmtId="0" fontId="3" fillId="11" borderId="0" xfId="0" applyFont="1" applyFill="1" applyAlignment="1">
      <alignment horizontal="center" vertical="center" wrapText="1"/>
    </xf>
    <xf numFmtId="0" fontId="10" fillId="15" borderId="7" xfId="0" applyFont="1" applyFill="1" applyBorder="1" applyAlignment="1">
      <alignment horizontal="center" vertical="center" wrapText="1"/>
    </xf>
    <xf numFmtId="12" fontId="10" fillId="15" borderId="7" xfId="0" applyNumberFormat="1" applyFont="1" applyFill="1" applyBorder="1" applyAlignment="1">
      <alignment horizontal="center" vertical="center" wrapText="1"/>
    </xf>
    <xf numFmtId="0" fontId="10" fillId="15" borderId="10" xfId="0" applyFont="1" applyFill="1" applyBorder="1" applyAlignment="1">
      <alignment horizontal="center" vertical="center" wrapText="1"/>
    </xf>
    <xf numFmtId="0" fontId="10" fillId="15" borderId="9" xfId="0" applyFont="1" applyFill="1" applyBorder="1" applyAlignment="1">
      <alignment horizontal="center" vertical="center" wrapText="1"/>
    </xf>
    <xf numFmtId="12" fontId="10" fillId="15" borderId="1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7" fillId="7" borderId="0" xfId="0" applyFont="1" applyFill="1" applyAlignment="1">
      <alignment horizontal="left" vertical="center" wrapText="1"/>
    </xf>
    <xf numFmtId="12" fontId="28" fillId="15" borderId="0" xfId="0" applyNumberFormat="1" applyFont="1" applyFill="1" applyAlignment="1">
      <alignment horizontal="center" vertical="center" wrapText="1"/>
    </xf>
    <xf numFmtId="0" fontId="3" fillId="7" borderId="0" xfId="0" applyFont="1" applyFill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12" fontId="10" fillId="15" borderId="3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29" fillId="15" borderId="9" xfId="0" applyFont="1" applyFill="1" applyBorder="1" applyAlignment="1">
      <alignment horizontal="center" vertical="center" wrapText="1"/>
    </xf>
    <xf numFmtId="0" fontId="29" fillId="15" borderId="10" xfId="0" applyFont="1" applyFill="1" applyBorder="1" applyAlignment="1">
      <alignment horizontal="center" vertical="center" wrapText="1"/>
    </xf>
    <xf numFmtId="12" fontId="29" fillId="15" borderId="10" xfId="0" applyNumberFormat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0" fontId="3" fillId="15" borderId="0" xfId="0" applyFont="1" applyFill="1" applyAlignment="1">
      <alignment horizontal="left" vertical="center" wrapText="1"/>
    </xf>
    <xf numFmtId="49" fontId="10" fillId="15" borderId="10" xfId="0" applyNumberFormat="1" applyFont="1" applyFill="1" applyBorder="1" applyAlignment="1">
      <alignment horizontal="center" vertical="center" wrapText="1"/>
    </xf>
    <xf numFmtId="49" fontId="10" fillId="15" borderId="1" xfId="0" applyNumberFormat="1" applyFont="1" applyFill="1" applyBorder="1" applyAlignment="1">
      <alignment horizontal="center" vertical="center" wrapText="1"/>
    </xf>
    <xf numFmtId="49" fontId="10" fillId="15" borderId="9" xfId="0" applyNumberFormat="1" applyFont="1" applyFill="1" applyBorder="1" applyAlignment="1">
      <alignment horizontal="center" vertical="center" wrapText="1"/>
    </xf>
    <xf numFmtId="49" fontId="10" fillId="15" borderId="3" xfId="0" applyNumberFormat="1" applyFont="1" applyFill="1" applyBorder="1" applyAlignment="1">
      <alignment horizontal="center" vertical="center" wrapText="1"/>
    </xf>
    <xf numFmtId="49" fontId="29" fillId="15" borderId="10" xfId="0" applyNumberFormat="1" applyFont="1" applyFill="1" applyBorder="1" applyAlignment="1">
      <alignment horizontal="center" vertical="center" wrapText="1"/>
    </xf>
    <xf numFmtId="0" fontId="7" fillId="15" borderId="0" xfId="0" applyFont="1" applyFill="1" applyAlignment="1">
      <alignment horizontal="left" vertical="center" wrapText="1"/>
    </xf>
    <xf numFmtId="0" fontId="3" fillId="15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wrapText="1"/>
    </xf>
    <xf numFmtId="0" fontId="6" fillId="2" borderId="0" xfId="0" applyFont="1" applyFill="1" applyAlignment="1">
      <alignment horizontal="center" wrapText="1"/>
    </xf>
    <xf numFmtId="12" fontId="10" fillId="15" borderId="0" xfId="0" applyNumberFormat="1" applyFont="1" applyFill="1" applyAlignment="1">
      <alignment horizontal="center" vertical="center" wrapText="1"/>
    </xf>
    <xf numFmtId="14" fontId="10" fillId="15" borderId="10" xfId="0" applyNumberFormat="1" applyFont="1" applyFill="1" applyBorder="1" applyAlignment="1">
      <alignment horizontal="center" vertical="center" wrapText="1"/>
    </xf>
    <xf numFmtId="12" fontId="31" fillId="15" borderId="10" xfId="0" applyNumberFormat="1" applyFont="1" applyFill="1" applyBorder="1" applyAlignment="1">
      <alignment horizontal="center" vertical="center" wrapText="1"/>
    </xf>
    <xf numFmtId="12" fontId="32" fillId="15" borderId="10" xfId="0" applyNumberFormat="1" applyFont="1" applyFill="1" applyBorder="1" applyAlignment="1">
      <alignment horizontal="center" vertical="center" wrapText="1"/>
    </xf>
    <xf numFmtId="0" fontId="10" fillId="15" borderId="0" xfId="0" applyFont="1" applyFill="1" applyAlignment="1">
      <alignment horizontal="center" vertical="center" wrapText="1"/>
    </xf>
    <xf numFmtId="49" fontId="10" fillId="15" borderId="15" xfId="0" applyNumberFormat="1" applyFont="1" applyFill="1" applyBorder="1" applyAlignment="1">
      <alignment horizontal="center" vertical="center" wrapText="1"/>
    </xf>
    <xf numFmtId="0" fontId="10" fillId="15" borderId="15" xfId="0" applyFont="1" applyFill="1" applyBorder="1" applyAlignment="1">
      <alignment horizontal="center" vertical="center" wrapText="1"/>
    </xf>
    <xf numFmtId="0" fontId="10" fillId="15" borderId="11" xfId="0" applyFont="1" applyFill="1" applyBorder="1" applyAlignment="1">
      <alignment horizontal="center" vertical="center" wrapText="1"/>
    </xf>
    <xf numFmtId="0" fontId="10" fillId="15" borderId="12" xfId="0" applyFont="1" applyFill="1" applyBorder="1" applyAlignment="1">
      <alignment horizontal="center" vertical="center" wrapText="1"/>
    </xf>
    <xf numFmtId="0" fontId="10" fillId="15" borderId="4" xfId="0" applyFont="1" applyFill="1" applyBorder="1" applyAlignment="1">
      <alignment horizontal="center" vertical="center" wrapText="1"/>
    </xf>
    <xf numFmtId="12" fontId="31" fillId="15" borderId="9" xfId="0" applyNumberFormat="1" applyFont="1" applyFill="1" applyBorder="1" applyAlignment="1">
      <alignment horizontal="center" vertical="center" wrapText="1"/>
    </xf>
    <xf numFmtId="12" fontId="10" fillId="15" borderId="1" xfId="0" applyNumberFormat="1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left" wrapText="1"/>
    </xf>
    <xf numFmtId="0" fontId="0" fillId="2" borderId="0" xfId="0" applyFill="1" applyAlignment="1">
      <alignment wrapText="1"/>
    </xf>
    <xf numFmtId="0" fontId="10" fillId="15" borderId="1" xfId="0" applyFont="1" applyFill="1" applyBorder="1" applyAlignment="1">
      <alignment horizontal="center" vertical="center" wrapText="1"/>
    </xf>
    <xf numFmtId="0" fontId="4" fillId="15" borderId="9" xfId="0" applyFont="1" applyFill="1" applyBorder="1" applyAlignment="1">
      <alignment horizontal="center" vertical="center" wrapText="1"/>
    </xf>
    <xf numFmtId="0" fontId="4" fillId="15" borderId="10" xfId="0" applyFont="1" applyFill="1" applyBorder="1" applyAlignment="1">
      <alignment horizontal="center" vertical="center" wrapText="1"/>
    </xf>
    <xf numFmtId="12" fontId="4" fillId="15" borderId="10" xfId="0" applyNumberFormat="1" applyFont="1" applyFill="1" applyBorder="1" applyAlignment="1">
      <alignment horizontal="center" vertical="center" wrapText="1"/>
    </xf>
    <xf numFmtId="49" fontId="4" fillId="15" borderId="10" xfId="0" applyNumberFormat="1" applyFont="1" applyFill="1" applyBorder="1" applyAlignment="1">
      <alignment horizontal="center" vertical="center" wrapText="1"/>
    </xf>
    <xf numFmtId="0" fontId="29" fillId="15" borderId="0" xfId="0" applyFont="1" applyFill="1" applyAlignment="1">
      <alignment horizontal="left" wrapText="1"/>
    </xf>
    <xf numFmtId="12" fontId="29" fillId="15" borderId="0" xfId="0" applyNumberFormat="1" applyFont="1" applyFill="1" applyAlignment="1">
      <alignment horizontal="left" wrapText="1"/>
    </xf>
    <xf numFmtId="49" fontId="29" fillId="15" borderId="0" xfId="0" applyNumberFormat="1" applyFont="1" applyFill="1" applyAlignment="1">
      <alignment horizontal="left" wrapText="1"/>
    </xf>
    <xf numFmtId="0" fontId="10" fillId="15" borderId="0" xfId="0" applyFont="1" applyFill="1" applyAlignment="1">
      <alignment horizontal="left" wrapText="1"/>
    </xf>
    <xf numFmtId="0" fontId="0" fillId="2" borderId="0" xfId="0" applyFill="1" applyAlignment="1">
      <alignment vertical="top" wrapText="1"/>
    </xf>
    <xf numFmtId="0" fontId="34" fillId="4" borderId="0" xfId="0" applyFont="1" applyFill="1" applyAlignment="1">
      <alignment horizontal="center"/>
    </xf>
    <xf numFmtId="0" fontId="7" fillId="2" borderId="7" xfId="0" applyFont="1" applyFill="1" applyBorder="1" applyAlignment="1">
      <alignment horizontal="center" vertical="center" wrapText="1"/>
    </xf>
    <xf numFmtId="0" fontId="4" fillId="16" borderId="3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left" wrapText="1"/>
    </xf>
    <xf numFmtId="0" fontId="8" fillId="7" borderId="10" xfId="0" applyFont="1" applyFill="1" applyBorder="1" applyAlignment="1">
      <alignment horizontal="left" wrapText="1"/>
    </xf>
    <xf numFmtId="49" fontId="8" fillId="7" borderId="10" xfId="0" applyNumberFormat="1" applyFont="1" applyFill="1" applyBorder="1" applyAlignment="1">
      <alignment horizontal="center" wrapText="1"/>
    </xf>
    <xf numFmtId="0" fontId="8" fillId="11" borderId="9" xfId="0" applyFont="1" applyFill="1" applyBorder="1" applyAlignment="1">
      <alignment horizontal="left" wrapText="1"/>
    </xf>
    <xf numFmtId="0" fontId="8" fillId="11" borderId="10" xfId="0" applyFont="1" applyFill="1" applyBorder="1" applyAlignment="1">
      <alignment horizontal="left" wrapText="1"/>
    </xf>
    <xf numFmtId="49" fontId="8" fillId="11" borderId="10" xfId="0" applyNumberFormat="1" applyFont="1" applyFill="1" applyBorder="1" applyAlignment="1">
      <alignment horizontal="center" wrapText="1"/>
    </xf>
    <xf numFmtId="0" fontId="3" fillId="11" borderId="10" xfId="0" applyFont="1" applyFill="1" applyBorder="1" applyAlignment="1">
      <alignment horizontal="left" wrapText="1"/>
    </xf>
    <xf numFmtId="0" fontId="8" fillId="18" borderId="9" xfId="0" applyFont="1" applyFill="1" applyBorder="1" applyAlignment="1">
      <alignment horizontal="left" wrapText="1"/>
    </xf>
    <xf numFmtId="0" fontId="13" fillId="19" borderId="8" xfId="0" applyFont="1" applyFill="1" applyBorder="1" applyAlignment="1">
      <alignment horizontal="center" vertical="center" wrapText="1"/>
    </xf>
    <xf numFmtId="0" fontId="13" fillId="19" borderId="3" xfId="0" applyFont="1" applyFill="1" applyBorder="1" applyAlignment="1">
      <alignment horizontal="center" vertical="center" wrapText="1"/>
    </xf>
    <xf numFmtId="0" fontId="13" fillId="19" borderId="10" xfId="0" applyFont="1" applyFill="1" applyBorder="1" applyAlignment="1">
      <alignment horizontal="left" vertical="center" wrapText="1"/>
    </xf>
    <xf numFmtId="0" fontId="13" fillId="18" borderId="10" xfId="0" applyFont="1" applyFill="1" applyBorder="1" applyAlignment="1">
      <alignment horizontal="left" vertical="center" wrapText="1"/>
    </xf>
    <xf numFmtId="0" fontId="7" fillId="19" borderId="10" xfId="0" applyFont="1" applyFill="1" applyBorder="1" applyAlignment="1">
      <alignment horizontal="left" vertical="center" wrapText="1"/>
    </xf>
    <xf numFmtId="0" fontId="35" fillId="2" borderId="9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49" fontId="8" fillId="2" borderId="10" xfId="0" applyNumberFormat="1" applyFont="1" applyFill="1" applyBorder="1" applyAlignment="1">
      <alignment horizontal="center" vertical="center" wrapText="1"/>
    </xf>
    <xf numFmtId="14" fontId="8" fillId="2" borderId="10" xfId="0" applyNumberFormat="1" applyFont="1" applyFill="1" applyBorder="1" applyAlignment="1">
      <alignment horizontal="center" vertical="center" wrapText="1"/>
    </xf>
    <xf numFmtId="0" fontId="8" fillId="19" borderId="9" xfId="0" applyFont="1" applyFill="1" applyBorder="1" applyAlignment="1">
      <alignment horizontal="left" wrapText="1"/>
    </xf>
    <xf numFmtId="0" fontId="13" fillId="19" borderId="10" xfId="0" applyFont="1" applyFill="1" applyBorder="1" applyAlignment="1">
      <alignment horizontal="left" wrapText="1"/>
    </xf>
    <xf numFmtId="0" fontId="13" fillId="18" borderId="10" xfId="0" applyFont="1" applyFill="1" applyBorder="1" applyAlignment="1">
      <alignment horizontal="left" wrapText="1"/>
    </xf>
    <xf numFmtId="0" fontId="7" fillId="19" borderId="10" xfId="0" applyFont="1" applyFill="1" applyBorder="1" applyAlignment="1">
      <alignment horizontal="left" wrapText="1"/>
    </xf>
    <xf numFmtId="49" fontId="3" fillId="11" borderId="10" xfId="0" applyNumberFormat="1" applyFont="1" applyFill="1" applyBorder="1" applyAlignment="1">
      <alignment horizontal="center" vertical="center" wrapText="1"/>
    </xf>
    <xf numFmtId="14" fontId="3" fillId="11" borderId="10" xfId="0" applyNumberFormat="1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18" borderId="9" xfId="0" applyFont="1" applyFill="1" applyBorder="1" applyAlignment="1">
      <alignment horizontal="left"/>
    </xf>
    <xf numFmtId="0" fontId="7" fillId="19" borderId="10" xfId="0" applyFont="1" applyFill="1" applyBorder="1" applyAlignment="1">
      <alignment horizontal="left" vertical="center"/>
    </xf>
    <xf numFmtId="0" fontId="7" fillId="18" borderId="10" xfId="0" applyFont="1" applyFill="1" applyBorder="1" applyAlignment="1">
      <alignment horizontal="left" vertical="center"/>
    </xf>
    <xf numFmtId="49" fontId="7" fillId="18" borderId="10" xfId="0" applyNumberFormat="1" applyFont="1" applyFill="1" applyBorder="1" applyAlignment="1">
      <alignment horizontal="left" vertical="center"/>
    </xf>
    <xf numFmtId="49" fontId="7" fillId="19" borderId="10" xfId="0" applyNumberFormat="1" applyFont="1" applyFill="1" applyBorder="1" applyAlignment="1">
      <alignment horizontal="left" vertical="center"/>
    </xf>
    <xf numFmtId="49" fontId="3" fillId="0" borderId="10" xfId="0" applyNumberFormat="1" applyFont="1" applyBorder="1" applyAlignment="1">
      <alignment horizontal="center" vertical="center" wrapText="1"/>
    </xf>
    <xf numFmtId="0" fontId="7" fillId="19" borderId="10" xfId="0" applyFont="1" applyFill="1" applyBorder="1" applyAlignment="1">
      <alignment horizontal="left"/>
    </xf>
    <xf numFmtId="0" fontId="7" fillId="18" borderId="10" xfId="0" applyFont="1" applyFill="1" applyBorder="1" applyAlignment="1">
      <alignment horizontal="left"/>
    </xf>
    <xf numFmtId="49" fontId="7" fillId="18" borderId="10" xfId="0" applyNumberFormat="1" applyFont="1" applyFill="1" applyBorder="1" applyAlignment="1">
      <alignment horizontal="left"/>
    </xf>
    <xf numFmtId="49" fontId="7" fillId="19" borderId="10" xfId="0" applyNumberFormat="1" applyFont="1" applyFill="1" applyBorder="1" applyAlignment="1">
      <alignment horizontal="left"/>
    </xf>
    <xf numFmtId="0" fontId="3" fillId="0" borderId="9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2" borderId="10" xfId="0" applyFont="1" applyFill="1" applyBorder="1" applyAlignment="1">
      <alignment horizontal="left"/>
    </xf>
    <xf numFmtId="0" fontId="36" fillId="0" borderId="10" xfId="0" applyFont="1" applyBorder="1" applyAlignment="1">
      <alignment horizontal="left"/>
    </xf>
    <xf numFmtId="49" fontId="3" fillId="0" borderId="10" xfId="0" applyNumberFormat="1" applyFont="1" applyBorder="1" applyAlignment="1">
      <alignment horizontal="left"/>
    </xf>
    <xf numFmtId="0" fontId="19" fillId="0" borderId="10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49" fontId="9" fillId="0" borderId="10" xfId="0" applyNumberFormat="1" applyFont="1" applyBorder="1" applyAlignment="1">
      <alignment horizontal="center" vertical="center" wrapText="1"/>
    </xf>
    <xf numFmtId="0" fontId="0" fillId="19" borderId="0" xfId="0" applyFill="1"/>
    <xf numFmtId="0" fontId="7" fillId="19" borderId="10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49" fontId="7" fillId="18" borderId="10" xfId="0" applyNumberFormat="1" applyFont="1" applyFill="1" applyBorder="1" applyAlignment="1">
      <alignment horizontal="center" vertical="center"/>
    </xf>
    <xf numFmtId="49" fontId="7" fillId="19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9" fillId="2" borderId="10" xfId="0" applyNumberFormat="1" applyFont="1" applyFill="1" applyBorder="1" applyAlignment="1">
      <alignment horizontal="center" vertical="center" wrapText="1"/>
    </xf>
    <xf numFmtId="2" fontId="9" fillId="2" borderId="3" xfId="0" applyNumberFormat="1" applyFont="1" applyFill="1" applyBorder="1" applyAlignment="1">
      <alignment horizontal="center" vertical="center" wrapText="1"/>
    </xf>
    <xf numFmtId="2" fontId="3" fillId="2" borderId="3" xfId="0" applyNumberFormat="1" applyFont="1" applyFill="1" applyBorder="1" applyAlignment="1">
      <alignment horizontal="center" vertical="center" wrapText="1"/>
    </xf>
    <xf numFmtId="49" fontId="3" fillId="2" borderId="7" xfId="0" applyNumberFormat="1" applyFont="1" applyFill="1" applyBorder="1" applyAlignment="1">
      <alignment horizontal="center" vertical="center" wrapText="1"/>
    </xf>
    <xf numFmtId="2" fontId="3" fillId="2" borderId="4" xfId="0" applyNumberFormat="1" applyFont="1" applyFill="1" applyBorder="1" applyAlignment="1">
      <alignment horizontal="center" vertical="center" wrapText="1"/>
    </xf>
    <xf numFmtId="49" fontId="3" fillId="15" borderId="10" xfId="0" applyNumberFormat="1" applyFont="1" applyFill="1" applyBorder="1" applyAlignment="1">
      <alignment horizontal="center" vertical="center" wrapText="1"/>
    </xf>
    <xf numFmtId="49" fontId="3" fillId="2" borderId="9" xfId="0" applyNumberFormat="1" applyFont="1" applyFill="1" applyBorder="1" applyAlignment="1">
      <alignment horizontal="center" vertical="center" wrapText="1"/>
    </xf>
    <xf numFmtId="2" fontId="3" fillId="2" borderId="9" xfId="0" applyNumberFormat="1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2" fontId="3" fillId="2" borderId="7" xfId="0" applyNumberFormat="1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2" fontId="3" fillId="2" borderId="23" xfId="0" applyNumberFormat="1" applyFont="1" applyFill="1" applyBorder="1" applyAlignment="1">
      <alignment horizontal="center" vertical="center" wrapText="1"/>
    </xf>
    <xf numFmtId="0" fontId="3" fillId="19" borderId="9" xfId="0" applyFont="1" applyFill="1" applyBorder="1" applyAlignment="1">
      <alignment horizontal="left"/>
    </xf>
    <xf numFmtId="0" fontId="9" fillId="0" borderId="9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9" fillId="2" borderId="10" xfId="0" applyFont="1" applyFill="1" applyBorder="1" applyAlignment="1">
      <alignment horizontal="left"/>
    </xf>
    <xf numFmtId="49" fontId="9" fillId="0" borderId="10" xfId="0" applyNumberFormat="1" applyFont="1" applyBorder="1" applyAlignment="1">
      <alignment horizontal="left"/>
    </xf>
    <xf numFmtId="0" fontId="37" fillId="2" borderId="10" xfId="0" applyFont="1" applyFill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0" fontId="13" fillId="19" borderId="10" xfId="0" applyFont="1" applyFill="1" applyBorder="1" applyAlignment="1">
      <alignment horizontal="center" vertical="center"/>
    </xf>
    <xf numFmtId="0" fontId="13" fillId="18" borderId="10" xfId="0" applyFont="1" applyFill="1" applyBorder="1" applyAlignment="1">
      <alignment horizontal="center" vertical="center"/>
    </xf>
    <xf numFmtId="49" fontId="13" fillId="18" borderId="10" xfId="0" applyNumberFormat="1" applyFont="1" applyFill="1" applyBorder="1" applyAlignment="1">
      <alignment horizontal="center" vertical="center"/>
    </xf>
    <xf numFmtId="49" fontId="13" fillId="19" borderId="10" xfId="0" applyNumberFormat="1" applyFont="1" applyFill="1" applyBorder="1" applyAlignment="1">
      <alignment horizontal="center" vertical="center"/>
    </xf>
    <xf numFmtId="0" fontId="33" fillId="19" borderId="10" xfId="0" applyFont="1" applyFill="1" applyBorder="1" applyAlignment="1">
      <alignment horizontal="center" vertical="center"/>
    </xf>
    <xf numFmtId="0" fontId="33" fillId="18" borderId="10" xfId="0" applyFont="1" applyFill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38" fillId="2" borderId="0" xfId="0" applyFont="1" applyFill="1"/>
    <xf numFmtId="0" fontId="38" fillId="2" borderId="0" xfId="1" applyFont="1" applyFill="1"/>
    <xf numFmtId="0" fontId="38" fillId="15" borderId="0" xfId="1" applyFont="1" applyFill="1" applyAlignment="1">
      <alignment horizontal="left"/>
    </xf>
    <xf numFmtId="0" fontId="38" fillId="15" borderId="0" xfId="1" applyFont="1" applyFill="1" applyAlignment="1">
      <alignment horizontal="center"/>
    </xf>
    <xf numFmtId="0" fontId="38" fillId="2" borderId="0" xfId="1" applyFont="1" applyFill="1" applyAlignment="1">
      <alignment horizontal="left"/>
    </xf>
    <xf numFmtId="0" fontId="39" fillId="2" borderId="0" xfId="0" applyFont="1" applyFill="1"/>
    <xf numFmtId="0" fontId="39" fillId="2" borderId="0" xfId="0" applyFont="1" applyFill="1" applyAlignment="1">
      <alignment horizontal="left"/>
    </xf>
    <xf numFmtId="0" fontId="38" fillId="2" borderId="0" xfId="1" applyFont="1" applyFill="1" applyAlignment="1">
      <alignment horizontal="left" vertical="top" wrapText="1"/>
    </xf>
    <xf numFmtId="0" fontId="38" fillId="2" borderId="0" xfId="1" applyFont="1" applyFill="1" applyAlignment="1">
      <alignment horizontal="center" vertical="top"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center"/>
    </xf>
    <xf numFmtId="0" fontId="39" fillId="2" borderId="5" xfId="1" applyFont="1" applyFill="1" applyBorder="1" applyAlignment="1">
      <alignment horizontal="center" vertical="center" wrapText="1"/>
    </xf>
    <xf numFmtId="0" fontId="39" fillId="15" borderId="18" xfId="1" applyFont="1" applyFill="1" applyBorder="1" applyAlignment="1">
      <alignment horizontal="center" vertical="center" wrapText="1"/>
    </xf>
    <xf numFmtId="0" fontId="9" fillId="2" borderId="7" xfId="1" applyFont="1" applyFill="1" applyBorder="1" applyAlignment="1">
      <alignment horizontal="center" vertical="center" wrapText="1"/>
    </xf>
    <xf numFmtId="0" fontId="9" fillId="7" borderId="3" xfId="1" applyFont="1" applyFill="1" applyBorder="1" applyAlignment="1">
      <alignment horizontal="left" vertical="center" wrapText="1"/>
    </xf>
    <xf numFmtId="0" fontId="9" fillId="7" borderId="3" xfId="1" applyFont="1" applyFill="1" applyBorder="1" applyAlignment="1">
      <alignment horizontal="center" vertical="center" wrapText="1"/>
    </xf>
    <xf numFmtId="49" fontId="9" fillId="7" borderId="3" xfId="1" applyNumberFormat="1" applyFont="1" applyFill="1" applyBorder="1" applyAlignment="1">
      <alignment horizontal="left" vertical="center" wrapText="1"/>
    </xf>
    <xf numFmtId="0" fontId="9" fillId="15" borderId="7" xfId="1" applyFont="1" applyFill="1" applyBorder="1" applyAlignment="1">
      <alignment horizontal="left" vertical="center" wrapText="1"/>
    </xf>
    <xf numFmtId="49" fontId="9" fillId="7" borderId="7" xfId="1" applyNumberFormat="1" applyFont="1" applyFill="1" applyBorder="1" applyAlignment="1">
      <alignment horizontal="center" vertical="center" wrapText="1"/>
    </xf>
    <xf numFmtId="0" fontId="9" fillId="15" borderId="7" xfId="1" applyFont="1" applyFill="1" applyBorder="1" applyAlignment="1">
      <alignment horizontal="center" vertical="center" wrapText="1"/>
    </xf>
    <xf numFmtId="49" fontId="9" fillId="7" borderId="7" xfId="1" applyNumberFormat="1" applyFont="1" applyFill="1" applyBorder="1" applyAlignment="1">
      <alignment horizontal="left" vertical="center" wrapText="1"/>
    </xf>
    <xf numFmtId="0" fontId="9" fillId="2" borderId="3" xfId="1" applyFont="1" applyFill="1" applyBorder="1" applyAlignment="1">
      <alignment horizontal="center" vertical="center" wrapText="1"/>
    </xf>
    <xf numFmtId="0" fontId="38" fillId="2" borderId="5" xfId="1" applyFont="1" applyFill="1" applyBorder="1" applyAlignment="1">
      <alignment horizontal="center" vertical="center" wrapText="1"/>
    </xf>
    <xf numFmtId="0" fontId="9" fillId="15" borderId="9" xfId="1" applyFont="1" applyFill="1" applyBorder="1" applyAlignment="1">
      <alignment horizontal="center" vertical="center" wrapText="1"/>
    </xf>
    <xf numFmtId="0" fontId="9" fillId="15" borderId="10" xfId="1" applyFont="1" applyFill="1" applyBorder="1" applyAlignment="1">
      <alignment horizontal="left" vertical="center" wrapText="1"/>
    </xf>
    <xf numFmtId="0" fontId="9" fillId="15" borderId="10" xfId="1" applyFont="1" applyFill="1" applyBorder="1" applyAlignment="1">
      <alignment horizontal="center" vertical="center" wrapText="1"/>
    </xf>
    <xf numFmtId="49" fontId="9" fillId="15" borderId="3" xfId="1" applyNumberFormat="1" applyFont="1" applyFill="1" applyBorder="1" applyAlignment="1">
      <alignment horizontal="left" vertical="center" wrapText="1"/>
    </xf>
    <xf numFmtId="49" fontId="9" fillId="15" borderId="9" xfId="1" applyNumberFormat="1" applyFont="1" applyFill="1" applyBorder="1" applyAlignment="1">
      <alignment horizontal="center" vertical="center" wrapText="1"/>
    </xf>
    <xf numFmtId="49" fontId="9" fillId="15" borderId="9" xfId="1" applyNumberFormat="1" applyFont="1" applyFill="1" applyBorder="1" applyAlignment="1">
      <alignment horizontal="left" vertical="center" wrapText="1"/>
    </xf>
    <xf numFmtId="0" fontId="9" fillId="15" borderId="9" xfId="1" applyFont="1" applyFill="1" applyBorder="1" applyAlignment="1">
      <alignment horizontal="left" vertical="center" wrapText="1"/>
    </xf>
    <xf numFmtId="0" fontId="38" fillId="15" borderId="5" xfId="1" applyFont="1" applyFill="1" applyBorder="1" applyAlignment="1">
      <alignment horizontal="center" vertical="center" wrapText="1"/>
    </xf>
    <xf numFmtId="0" fontId="38" fillId="15" borderId="0" xfId="0" applyFont="1" applyFill="1" applyAlignment="1">
      <alignment horizontal="left"/>
    </xf>
    <xf numFmtId="0" fontId="38" fillId="15" borderId="0" xfId="0" applyFont="1" applyFill="1"/>
    <xf numFmtId="0" fontId="9" fillId="15" borderId="11" xfId="1" applyFont="1" applyFill="1" applyBorder="1" applyAlignment="1">
      <alignment horizontal="center" vertical="center" wrapText="1"/>
    </xf>
    <xf numFmtId="0" fontId="9" fillId="15" borderId="12" xfId="1" applyFont="1" applyFill="1" applyBorder="1" applyAlignment="1">
      <alignment horizontal="left" vertical="center" wrapText="1"/>
    </xf>
    <xf numFmtId="0" fontId="9" fillId="15" borderId="12" xfId="1" applyFont="1" applyFill="1" applyBorder="1" applyAlignment="1">
      <alignment horizontal="center" vertical="center" wrapText="1"/>
    </xf>
    <xf numFmtId="49" fontId="9" fillId="15" borderId="4" xfId="1" applyNumberFormat="1" applyFont="1" applyFill="1" applyBorder="1" applyAlignment="1">
      <alignment horizontal="left" vertical="center" wrapText="1"/>
    </xf>
    <xf numFmtId="0" fontId="9" fillId="15" borderId="2" xfId="1" applyFont="1" applyFill="1" applyBorder="1" applyAlignment="1">
      <alignment horizontal="left" vertical="center" wrapText="1"/>
    </xf>
    <xf numFmtId="49" fontId="9" fillId="15" borderId="11" xfId="1" applyNumberFormat="1" applyFont="1" applyFill="1" applyBorder="1" applyAlignment="1">
      <alignment horizontal="center" vertical="center" wrapText="1"/>
    </xf>
    <xf numFmtId="49" fontId="9" fillId="15" borderId="11" xfId="1" applyNumberFormat="1" applyFont="1" applyFill="1" applyBorder="1" applyAlignment="1">
      <alignment horizontal="left" vertical="center" wrapText="1"/>
    </xf>
    <xf numFmtId="0" fontId="9" fillId="15" borderId="11" xfId="1" applyFont="1" applyFill="1" applyBorder="1" applyAlignment="1">
      <alignment horizontal="left" vertical="center" wrapText="1"/>
    </xf>
    <xf numFmtId="0" fontId="9" fillId="2" borderId="5" xfId="1" applyFont="1" applyFill="1" applyBorder="1" applyAlignment="1">
      <alignment horizontal="center" vertical="center" wrapText="1"/>
    </xf>
    <xf numFmtId="0" fontId="9" fillId="7" borderId="5" xfId="1" applyFont="1" applyFill="1" applyBorder="1" applyAlignment="1">
      <alignment horizontal="left" vertical="center" wrapText="1"/>
    </xf>
    <xf numFmtId="0" fontId="9" fillId="7" borderId="5" xfId="1" applyFont="1" applyFill="1" applyBorder="1" applyAlignment="1">
      <alignment horizontal="center" vertical="center" wrapText="1"/>
    </xf>
    <xf numFmtId="49" fontId="9" fillId="7" borderId="5" xfId="1" applyNumberFormat="1" applyFont="1" applyFill="1" applyBorder="1" applyAlignment="1">
      <alignment horizontal="left" vertical="center" wrapText="1"/>
    </xf>
    <xf numFmtId="0" fontId="9" fillId="15" borderId="5" xfId="1" applyFont="1" applyFill="1" applyBorder="1" applyAlignment="1">
      <alignment horizontal="left" vertical="center" wrapText="1"/>
    </xf>
    <xf numFmtId="49" fontId="9" fillId="7" borderId="5" xfId="1" applyNumberFormat="1" applyFont="1" applyFill="1" applyBorder="1" applyAlignment="1">
      <alignment horizontal="center" vertical="center" wrapText="1"/>
    </xf>
    <xf numFmtId="0" fontId="9" fillId="15" borderId="5" xfId="1" applyFont="1" applyFill="1" applyBorder="1" applyAlignment="1">
      <alignment horizontal="center" vertical="center" wrapText="1"/>
    </xf>
    <xf numFmtId="12" fontId="9" fillId="7" borderId="5" xfId="1" applyNumberFormat="1" applyFont="1" applyFill="1" applyBorder="1" applyAlignment="1">
      <alignment horizontal="center" vertical="center" wrapText="1"/>
    </xf>
    <xf numFmtId="0" fontId="38" fillId="20" borderId="0" xfId="0" applyFont="1" applyFill="1"/>
    <xf numFmtId="0" fontId="38" fillId="20" borderId="5" xfId="1" applyFont="1" applyFill="1" applyBorder="1" applyAlignment="1">
      <alignment vertical="center" wrapText="1"/>
    </xf>
    <xf numFmtId="0" fontId="38" fillId="20" borderId="5" xfId="1" applyFont="1" applyFill="1" applyBorder="1" applyAlignment="1">
      <alignment horizontal="center" vertical="center" wrapText="1"/>
    </xf>
    <xf numFmtId="0" fontId="38" fillId="20" borderId="0" xfId="0" applyFont="1" applyFill="1" applyAlignment="1">
      <alignment horizontal="left"/>
    </xf>
    <xf numFmtId="0" fontId="38" fillId="15" borderId="5" xfId="1" applyFont="1" applyFill="1" applyBorder="1" applyAlignment="1">
      <alignment horizontal="left" vertical="center" wrapText="1"/>
    </xf>
    <xf numFmtId="0" fontId="38" fillId="2" borderId="5" xfId="1" applyFont="1" applyFill="1" applyBorder="1" applyAlignment="1">
      <alignment vertical="center" wrapText="1"/>
    </xf>
    <xf numFmtId="0" fontId="38" fillId="15" borderId="5" xfId="1" applyFont="1" applyFill="1" applyBorder="1" applyAlignment="1">
      <alignment vertical="center" wrapText="1"/>
    </xf>
    <xf numFmtId="49" fontId="38" fillId="15" borderId="5" xfId="1" applyNumberFormat="1" applyFont="1" applyFill="1" applyBorder="1" applyAlignment="1">
      <alignment horizontal="center" vertical="center" wrapText="1"/>
    </xf>
    <xf numFmtId="0" fontId="38" fillId="2" borderId="5" xfId="1" applyFont="1" applyFill="1" applyBorder="1" applyAlignment="1">
      <alignment horizontal="left" vertical="center" wrapText="1"/>
    </xf>
    <xf numFmtId="0" fontId="38" fillId="2" borderId="0" xfId="0" applyFont="1" applyFill="1" applyAlignment="1">
      <alignment horizontal="left" vertical="center"/>
    </xf>
    <xf numFmtId="0" fontId="3" fillId="15" borderId="7" xfId="1" applyFont="1" applyFill="1" applyBorder="1" applyAlignment="1">
      <alignment horizontal="center" vertical="center" wrapText="1"/>
    </xf>
    <xf numFmtId="49" fontId="3" fillId="15" borderId="7" xfId="1" applyNumberFormat="1" applyFont="1" applyFill="1" applyBorder="1" applyAlignment="1">
      <alignment horizontal="center" vertical="center" wrapText="1"/>
    </xf>
    <xf numFmtId="0" fontId="3" fillId="15" borderId="7" xfId="1" applyFont="1" applyFill="1" applyBorder="1" applyAlignment="1">
      <alignment horizontal="center" vertical="top" wrapText="1"/>
    </xf>
    <xf numFmtId="0" fontId="3" fillId="2" borderId="7" xfId="1" applyFont="1" applyFill="1" applyBorder="1" applyAlignment="1">
      <alignment horizontal="left" vertical="top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38" fillId="2" borderId="24" xfId="1" applyFont="1" applyFill="1" applyBorder="1" applyAlignment="1">
      <alignment horizontal="center" vertical="center" wrapText="1"/>
    </xf>
    <xf numFmtId="0" fontId="38" fillId="2" borderId="0" xfId="1" applyFont="1" applyFill="1" applyAlignment="1">
      <alignment horizontal="center" vertical="center" wrapText="1"/>
    </xf>
    <xf numFmtId="0" fontId="38" fillId="2" borderId="18" xfId="1" applyFont="1" applyFill="1" applyBorder="1" applyAlignment="1">
      <alignment horizontal="center" vertical="center" wrapText="1"/>
    </xf>
    <xf numFmtId="49" fontId="41" fillId="15" borderId="5" xfId="1" applyNumberFormat="1" applyFont="1" applyFill="1" applyBorder="1" applyAlignment="1">
      <alignment horizontal="center" vertical="center" wrapText="1"/>
    </xf>
    <xf numFmtId="0" fontId="8" fillId="20" borderId="9" xfId="1" applyFont="1" applyFill="1" applyBorder="1" applyAlignment="1">
      <alignment horizontal="center" vertical="top" wrapText="1"/>
    </xf>
    <xf numFmtId="0" fontId="38" fillId="20" borderId="18" xfId="1" applyFont="1" applyFill="1" applyBorder="1" applyAlignment="1">
      <alignment vertical="center" wrapText="1"/>
    </xf>
    <xf numFmtId="0" fontId="38" fillId="20" borderId="19" xfId="1" applyFont="1" applyFill="1" applyBorder="1" applyAlignment="1">
      <alignment vertical="center" wrapText="1"/>
    </xf>
    <xf numFmtId="0" fontId="38" fillId="20" borderId="18" xfId="1" applyFont="1" applyFill="1" applyBorder="1" applyAlignment="1">
      <alignment horizontal="center" vertical="center" wrapText="1"/>
    </xf>
    <xf numFmtId="0" fontId="38" fillId="14" borderId="0" xfId="0" applyFont="1" applyFill="1"/>
    <xf numFmtId="0" fontId="38" fillId="14" borderId="0" xfId="0" applyFont="1" applyFill="1" applyAlignment="1">
      <alignment horizontal="left"/>
    </xf>
    <xf numFmtId="0" fontId="38" fillId="2" borderId="5" xfId="1" applyFont="1" applyFill="1" applyBorder="1" applyAlignment="1">
      <alignment horizontal="center" vertical="center"/>
    </xf>
    <xf numFmtId="0" fontId="42" fillId="15" borderId="5" xfId="1" applyFont="1" applyFill="1" applyBorder="1" applyAlignment="1">
      <alignment horizontal="left" vertical="center" wrapText="1"/>
    </xf>
    <xf numFmtId="49" fontId="42" fillId="15" borderId="5" xfId="1" applyNumberFormat="1" applyFont="1" applyFill="1" applyBorder="1" applyAlignment="1">
      <alignment horizontal="center" vertical="center" wrapText="1"/>
    </xf>
    <xf numFmtId="49" fontId="43" fillId="15" borderId="5" xfId="1" applyNumberFormat="1" applyFont="1" applyFill="1" applyBorder="1" applyAlignment="1">
      <alignment horizontal="center" vertical="center" wrapText="1"/>
    </xf>
    <xf numFmtId="0" fontId="38" fillId="20" borderId="5" xfId="1" applyFont="1" applyFill="1" applyBorder="1" applyAlignment="1">
      <alignment horizontal="left" vertical="center" wrapText="1"/>
    </xf>
    <xf numFmtId="0" fontId="38" fillId="20" borderId="19" xfId="1" applyFont="1" applyFill="1" applyBorder="1" applyAlignment="1">
      <alignment horizontal="left" vertical="center" wrapText="1"/>
    </xf>
    <xf numFmtId="0" fontId="3" fillId="20" borderId="9" xfId="1" applyFont="1" applyFill="1" applyBorder="1" applyAlignment="1">
      <alignment horizontal="center" vertical="center" wrapText="1"/>
    </xf>
    <xf numFmtId="0" fontId="38" fillId="20" borderId="18" xfId="1" applyFont="1" applyFill="1" applyBorder="1" applyAlignment="1">
      <alignment horizontal="left" vertical="center" wrapText="1"/>
    </xf>
    <xf numFmtId="0" fontId="38" fillId="20" borderId="0" xfId="0" applyFont="1" applyFill="1" applyAlignment="1">
      <alignment horizontal="left" vertical="center"/>
    </xf>
    <xf numFmtId="0" fontId="38" fillId="2" borderId="5" xfId="1" applyFont="1" applyFill="1" applyBorder="1" applyAlignment="1">
      <alignment horizontal="center" vertical="top" wrapText="1"/>
    </xf>
    <xf numFmtId="0" fontId="38" fillId="20" borderId="5" xfId="1" applyFont="1" applyFill="1" applyBorder="1" applyAlignment="1">
      <alignment horizontal="left" vertical="top" wrapText="1"/>
    </xf>
    <xf numFmtId="0" fontId="38" fillId="20" borderId="5" xfId="1" applyFont="1" applyFill="1" applyBorder="1" applyAlignment="1">
      <alignment horizontal="center" vertical="top" wrapText="1"/>
    </xf>
    <xf numFmtId="0" fontId="3" fillId="15" borderId="25" xfId="1" applyFont="1" applyFill="1" applyBorder="1" applyAlignment="1">
      <alignment horizontal="center" vertical="center" wrapText="1"/>
    </xf>
    <xf numFmtId="49" fontId="3" fillId="15" borderId="5" xfId="1" applyNumberFormat="1" applyFont="1" applyFill="1" applyBorder="1" applyAlignment="1">
      <alignment horizontal="center" vertical="center" wrapText="1"/>
    </xf>
    <xf numFmtId="0" fontId="3" fillId="15" borderId="4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left" vertical="center"/>
    </xf>
    <xf numFmtId="0" fontId="3" fillId="15" borderId="2" xfId="1" applyFont="1" applyFill="1" applyBorder="1" applyAlignment="1">
      <alignment horizontal="center" vertical="center" wrapText="1"/>
    </xf>
    <xf numFmtId="49" fontId="3" fillId="20" borderId="9" xfId="1" applyNumberFormat="1" applyFont="1" applyFill="1" applyBorder="1" applyAlignment="1">
      <alignment horizontal="center" vertical="center" wrapText="1"/>
    </xf>
    <xf numFmtId="0" fontId="3" fillId="20" borderId="7" xfId="1" applyFont="1" applyFill="1" applyBorder="1" applyAlignment="1">
      <alignment horizontal="left" vertical="center" wrapText="1"/>
    </xf>
    <xf numFmtId="0" fontId="3" fillId="20" borderId="7" xfId="1" applyFont="1" applyFill="1" applyBorder="1" applyAlignment="1">
      <alignment horizontal="center" vertical="center" wrapText="1"/>
    </xf>
    <xf numFmtId="0" fontId="3" fillId="20" borderId="2" xfId="1" applyFont="1" applyFill="1" applyBorder="1" applyAlignment="1">
      <alignment horizontal="center" vertical="center" wrapText="1"/>
    </xf>
    <xf numFmtId="0" fontId="38" fillId="15" borderId="5" xfId="1" applyFont="1" applyFill="1" applyBorder="1" applyAlignment="1">
      <alignment horizontal="left" vertical="top" wrapText="1"/>
    </xf>
    <xf numFmtId="49" fontId="38" fillId="15" borderId="5" xfId="1" applyNumberFormat="1" applyFont="1" applyFill="1" applyBorder="1" applyAlignment="1">
      <alignment horizontal="center" vertical="top" wrapText="1"/>
    </xf>
    <xf numFmtId="0" fontId="38" fillId="2" borderId="5" xfId="1" applyFont="1" applyFill="1" applyBorder="1" applyAlignment="1">
      <alignment horizontal="left" vertical="top" wrapText="1"/>
    </xf>
    <xf numFmtId="49" fontId="38" fillId="15" borderId="24" xfId="1" applyNumberFormat="1" applyFont="1" applyFill="1" applyBorder="1" applyAlignment="1">
      <alignment horizontal="center" vertical="top" wrapText="1"/>
    </xf>
    <xf numFmtId="0" fontId="38" fillId="15" borderId="19" xfId="1" applyFont="1" applyFill="1" applyBorder="1" applyAlignment="1">
      <alignment horizontal="left" vertical="top" wrapText="1"/>
    </xf>
    <xf numFmtId="49" fontId="3" fillId="15" borderId="7" xfId="1" applyNumberFormat="1" applyFont="1" applyFill="1" applyBorder="1" applyAlignment="1">
      <alignment horizontal="center" vertical="top" wrapText="1"/>
    </xf>
    <xf numFmtId="0" fontId="38" fillId="15" borderId="18" xfId="1" applyFont="1" applyFill="1" applyBorder="1" applyAlignment="1">
      <alignment horizontal="left" vertical="top" wrapText="1"/>
    </xf>
    <xf numFmtId="49" fontId="38" fillId="15" borderId="6" xfId="1" applyNumberFormat="1" applyFont="1" applyFill="1" applyBorder="1" applyAlignment="1">
      <alignment horizontal="center" vertical="top" wrapText="1"/>
    </xf>
    <xf numFmtId="0" fontId="38" fillId="15" borderId="24" xfId="1" applyFont="1" applyFill="1" applyBorder="1" applyAlignment="1">
      <alignment horizontal="left" vertical="top" wrapText="1"/>
    </xf>
    <xf numFmtId="0" fontId="38" fillId="2" borderId="24" xfId="1" applyFont="1" applyFill="1" applyBorder="1" applyAlignment="1">
      <alignment horizontal="left" vertical="top" wrapText="1"/>
    </xf>
    <xf numFmtId="0" fontId="3" fillId="15" borderId="3" xfId="1" applyFont="1" applyFill="1" applyBorder="1" applyAlignment="1">
      <alignment horizontal="center" vertical="center" wrapText="1"/>
    </xf>
    <xf numFmtId="49" fontId="3" fillId="15" borderId="2" xfId="1" applyNumberFormat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left" vertical="center" wrapText="1"/>
    </xf>
    <xf numFmtId="0" fontId="3" fillId="2" borderId="0" xfId="1" applyFont="1" applyFill="1" applyAlignment="1">
      <alignment horizontal="center" vertical="center" wrapText="1"/>
    </xf>
    <xf numFmtId="0" fontId="38" fillId="2" borderId="19" xfId="1" applyFont="1" applyFill="1" applyBorder="1" applyAlignment="1">
      <alignment horizontal="center" vertical="center" wrapText="1"/>
    </xf>
    <xf numFmtId="0" fontId="3" fillId="2" borderId="26" xfId="1" applyFont="1" applyFill="1" applyBorder="1" applyAlignment="1">
      <alignment horizontal="center" vertical="center" wrapText="1"/>
    </xf>
    <xf numFmtId="0" fontId="3" fillId="2" borderId="27" xfId="1" applyFont="1" applyFill="1" applyBorder="1" applyAlignment="1">
      <alignment horizontal="center" vertical="center" wrapText="1"/>
    </xf>
    <xf numFmtId="0" fontId="3" fillId="2" borderId="5" xfId="1" applyFont="1" applyFill="1" applyBorder="1" applyAlignment="1">
      <alignment horizontal="center" vertical="center" wrapText="1"/>
    </xf>
    <xf numFmtId="0" fontId="38" fillId="2" borderId="0" xfId="0" applyFont="1" applyFill="1" applyAlignment="1">
      <alignment horizontal="left" vertical="center" wrapText="1"/>
    </xf>
    <xf numFmtId="0" fontId="38" fillId="2" borderId="28" xfId="1" applyFont="1" applyFill="1" applyBorder="1" applyAlignment="1">
      <alignment horizontal="center" vertical="center" wrapText="1"/>
    </xf>
    <xf numFmtId="0" fontId="3" fillId="15" borderId="0" xfId="1" applyFont="1" applyFill="1" applyAlignment="1">
      <alignment horizontal="center" vertical="center" wrapText="1"/>
    </xf>
    <xf numFmtId="49" fontId="3" fillId="20" borderId="7" xfId="1" applyNumberFormat="1" applyFont="1" applyFill="1" applyBorder="1" applyAlignment="1">
      <alignment horizontal="center" vertical="center" wrapText="1"/>
    </xf>
    <xf numFmtId="0" fontId="3" fillId="7" borderId="2" xfId="1" applyFont="1" applyFill="1" applyBorder="1" applyAlignment="1">
      <alignment horizontal="center" vertical="center" wrapText="1"/>
    </xf>
    <xf numFmtId="0" fontId="3" fillId="2" borderId="29" xfId="1" applyFont="1" applyFill="1" applyBorder="1" applyAlignment="1">
      <alignment horizontal="center" vertical="center" wrapText="1"/>
    </xf>
    <xf numFmtId="0" fontId="3" fillId="2" borderId="24" xfId="1" applyFont="1" applyFill="1" applyBorder="1" applyAlignment="1">
      <alignment horizontal="center" vertical="center" wrapText="1"/>
    </xf>
    <xf numFmtId="0" fontId="38" fillId="20" borderId="30" xfId="1" applyFont="1" applyFill="1" applyBorder="1" applyAlignment="1">
      <alignment horizontal="left" vertical="top" wrapText="1"/>
    </xf>
    <xf numFmtId="0" fontId="38" fillId="20" borderId="6" xfId="1" applyFont="1" applyFill="1" applyBorder="1" applyAlignment="1">
      <alignment horizontal="center" vertical="top" wrapText="1"/>
    </xf>
    <xf numFmtId="0" fontId="38" fillId="20" borderId="6" xfId="1" applyFont="1" applyFill="1" applyBorder="1" applyAlignment="1">
      <alignment horizontal="left" vertical="top" wrapText="1"/>
    </xf>
    <xf numFmtId="0" fontId="38" fillId="20" borderId="19" xfId="1" applyFont="1" applyFill="1" applyBorder="1" applyAlignment="1">
      <alignment horizontal="left" vertical="top" wrapText="1"/>
    </xf>
    <xf numFmtId="0" fontId="38" fillId="20" borderId="18" xfId="1" applyFont="1" applyFill="1" applyBorder="1" applyAlignment="1">
      <alignment horizontal="left" vertical="top" wrapText="1"/>
    </xf>
    <xf numFmtId="0" fontId="38" fillId="15" borderId="5" xfId="1" applyFont="1" applyFill="1" applyBorder="1" applyAlignment="1">
      <alignment horizontal="left" wrapText="1"/>
    </xf>
    <xf numFmtId="0" fontId="38" fillId="2" borderId="5" xfId="1" applyFont="1" applyFill="1" applyBorder="1" applyAlignment="1">
      <alignment horizontal="center" wrapText="1"/>
    </xf>
    <xf numFmtId="0" fontId="38" fillId="2" borderId="5" xfId="1" applyFont="1" applyFill="1" applyBorder="1" applyAlignment="1">
      <alignment horizontal="left" wrapText="1"/>
    </xf>
    <xf numFmtId="0" fontId="44" fillId="15" borderId="5" xfId="1" applyFont="1" applyFill="1" applyBorder="1" applyAlignment="1">
      <alignment horizontal="left" vertical="top" wrapText="1"/>
    </xf>
    <xf numFmtId="49" fontId="3" fillId="15" borderId="5" xfId="1" applyNumberFormat="1" applyFont="1" applyFill="1" applyBorder="1" applyAlignment="1">
      <alignment horizontal="center" vertical="top" wrapText="1"/>
    </xf>
    <xf numFmtId="0" fontId="38" fillId="15" borderId="5" xfId="1" applyFont="1" applyFill="1" applyBorder="1" applyAlignment="1">
      <alignment horizontal="center" vertical="top" wrapText="1"/>
    </xf>
    <xf numFmtId="0" fontId="38" fillId="15" borderId="0" xfId="1" applyFont="1" applyFill="1" applyAlignment="1">
      <alignment horizontal="center" vertical="center" wrapText="1"/>
    </xf>
    <xf numFmtId="0" fontId="38" fillId="15" borderId="0" xfId="0" applyFont="1" applyFill="1" applyAlignment="1">
      <alignment horizontal="left" vertical="center"/>
    </xf>
    <xf numFmtId="0" fontId="9" fillId="15" borderId="3" xfId="1" applyFont="1" applyFill="1" applyBorder="1" applyAlignment="1">
      <alignment horizontal="left" vertical="center" wrapText="1"/>
    </xf>
    <xf numFmtId="0" fontId="9" fillId="15" borderId="15" xfId="1" applyFont="1" applyFill="1" applyBorder="1" applyAlignment="1">
      <alignment horizontal="left" vertical="center" wrapText="1"/>
    </xf>
    <xf numFmtId="0" fontId="9" fillId="15" borderId="0" xfId="1" applyFont="1" applyFill="1" applyAlignment="1">
      <alignment horizontal="left" vertical="center" wrapText="1"/>
    </xf>
    <xf numFmtId="0" fontId="3" fillId="20" borderId="5" xfId="1" applyFont="1" applyFill="1" applyBorder="1" applyAlignment="1">
      <alignment horizontal="center" vertical="center" wrapText="1"/>
    </xf>
    <xf numFmtId="0" fontId="3" fillId="20" borderId="7" xfId="1" applyFont="1" applyFill="1" applyBorder="1" applyAlignment="1">
      <alignment horizontal="center" vertical="top" wrapText="1"/>
    </xf>
    <xf numFmtId="0" fontId="9" fillId="7" borderId="7" xfId="1" applyFont="1" applyFill="1" applyBorder="1" applyAlignment="1">
      <alignment horizontal="left" vertical="center" wrapText="1"/>
    </xf>
    <xf numFmtId="0" fontId="9" fillId="2" borderId="5" xfId="1" applyFont="1" applyFill="1" applyBorder="1" applyAlignment="1">
      <alignment horizontal="left" vertical="center" wrapText="1"/>
    </xf>
    <xf numFmtId="0" fontId="9" fillId="7" borderId="0" xfId="1" applyFont="1" applyFill="1" applyAlignment="1">
      <alignment horizontal="left" vertical="center" wrapText="1"/>
    </xf>
    <xf numFmtId="0" fontId="3" fillId="2" borderId="7" xfId="1" applyFont="1" applyFill="1" applyBorder="1" applyAlignment="1">
      <alignment horizontal="center" vertical="top" wrapText="1"/>
    </xf>
    <xf numFmtId="0" fontId="3" fillId="2" borderId="9" xfId="1" applyFont="1" applyFill="1" applyBorder="1" applyAlignment="1">
      <alignment horizontal="center" vertical="top" wrapText="1"/>
    </xf>
    <xf numFmtId="0" fontId="9" fillId="2" borderId="0" xfId="0" applyFont="1" applyFill="1" applyAlignment="1">
      <alignment horizontal="right"/>
    </xf>
    <xf numFmtId="49" fontId="10" fillId="15" borderId="7" xfId="1" applyNumberFormat="1" applyFont="1" applyFill="1" applyBorder="1" applyAlignment="1">
      <alignment horizontal="center" vertical="top" wrapText="1"/>
    </xf>
    <xf numFmtId="0" fontId="3" fillId="15" borderId="3" xfId="1" applyFont="1" applyFill="1" applyBorder="1" applyAlignment="1">
      <alignment horizontal="center" vertical="top" wrapText="1"/>
    </xf>
    <xf numFmtId="0" fontId="38" fillId="2" borderId="7" xfId="1" applyFont="1" applyFill="1" applyBorder="1" applyAlignment="1">
      <alignment horizontal="left" vertical="top" wrapText="1"/>
    </xf>
    <xf numFmtId="0" fontId="3" fillId="7" borderId="7" xfId="1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 wrapText="1"/>
    </xf>
    <xf numFmtId="49" fontId="3" fillId="2" borderId="7" xfId="1" applyNumberFormat="1" applyFont="1" applyFill="1" applyBorder="1" applyAlignment="1">
      <alignment horizontal="center" vertical="center" wrapText="1"/>
    </xf>
    <xf numFmtId="0" fontId="38" fillId="15" borderId="7" xfId="1" applyFont="1" applyFill="1" applyBorder="1" applyAlignment="1">
      <alignment horizontal="left" vertical="top" wrapText="1"/>
    </xf>
    <xf numFmtId="0" fontId="41" fillId="2" borderId="0" xfId="1" applyFont="1" applyFill="1" applyAlignment="1">
      <alignment horizontal="left"/>
    </xf>
    <xf numFmtId="0" fontId="38" fillId="2" borderId="0" xfId="1" applyFont="1" applyFill="1" applyAlignment="1">
      <alignment horizontal="center"/>
    </xf>
    <xf numFmtId="0" fontId="3" fillId="2" borderId="2" xfId="1" applyFont="1" applyFill="1" applyBorder="1" applyAlignment="1">
      <alignment horizontal="center" vertical="top" wrapText="1"/>
    </xf>
    <xf numFmtId="0" fontId="3" fillId="2" borderId="0" xfId="1" applyFont="1" applyFill="1" applyAlignment="1">
      <alignment horizontal="center" vertical="top" wrapText="1"/>
    </xf>
    <xf numFmtId="49" fontId="3" fillId="15" borderId="0" xfId="1" applyNumberFormat="1" applyFont="1" applyFill="1" applyAlignment="1">
      <alignment horizontal="center" vertical="center" wrapText="1"/>
    </xf>
    <xf numFmtId="0" fontId="3" fillId="15" borderId="0" xfId="1" applyFont="1" applyFill="1" applyAlignment="1">
      <alignment horizontal="center" vertical="top" wrapText="1"/>
    </xf>
    <xf numFmtId="49" fontId="3" fillId="15" borderId="0" xfId="1" applyNumberFormat="1" applyFont="1" applyFill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0" fontId="3" fillId="2" borderId="9" xfId="1" applyFont="1" applyFill="1" applyBorder="1" applyAlignment="1">
      <alignment horizontal="center" vertical="center" wrapText="1"/>
    </xf>
    <xf numFmtId="49" fontId="38" fillId="15" borderId="0" xfId="1" applyNumberFormat="1" applyFont="1" applyFill="1" applyAlignment="1">
      <alignment horizontal="center"/>
    </xf>
    <xf numFmtId="0" fontId="3" fillId="2" borderId="4" xfId="1" applyFont="1" applyFill="1" applyBorder="1" applyAlignment="1">
      <alignment horizontal="center" vertical="top" wrapText="1"/>
    </xf>
    <xf numFmtId="49" fontId="3" fillId="15" borderId="2" xfId="1" applyNumberFormat="1" applyFont="1" applyFill="1" applyBorder="1" applyAlignment="1">
      <alignment horizontal="center" vertical="top" wrapText="1"/>
    </xf>
    <xf numFmtId="0" fontId="3" fillId="15" borderId="14" xfId="1" applyFont="1" applyFill="1" applyBorder="1" applyAlignment="1">
      <alignment horizontal="center" vertical="top" wrapText="1"/>
    </xf>
    <xf numFmtId="0" fontId="38" fillId="15" borderId="5" xfId="1" applyFont="1" applyFill="1" applyBorder="1" applyAlignment="1">
      <alignment horizontal="center"/>
    </xf>
    <xf numFmtId="0" fontId="45" fillId="2" borderId="7" xfId="1" applyFont="1" applyFill="1" applyBorder="1" applyAlignment="1">
      <alignment horizontal="center" vertical="top" wrapText="1"/>
    </xf>
    <xf numFmtId="0" fontId="3" fillId="2" borderId="3" xfId="1" applyFont="1" applyFill="1" applyBorder="1" applyAlignment="1">
      <alignment horizontal="center" vertical="top" wrapText="1"/>
    </xf>
    <xf numFmtId="49" fontId="3" fillId="15" borderId="3" xfId="1" applyNumberFormat="1" applyFont="1" applyFill="1" applyBorder="1" applyAlignment="1">
      <alignment horizontal="center" vertical="top" wrapText="1"/>
    </xf>
    <xf numFmtId="0" fontId="3" fillId="15" borderId="4" xfId="1" applyFont="1" applyFill="1" applyBorder="1" applyAlignment="1">
      <alignment horizontal="center" vertical="top" wrapText="1"/>
    </xf>
    <xf numFmtId="49" fontId="3" fillId="15" borderId="4" xfId="1" applyNumberFormat="1" applyFont="1" applyFill="1" applyBorder="1" applyAlignment="1">
      <alignment horizontal="center" vertical="top" wrapText="1"/>
    </xf>
    <xf numFmtId="0" fontId="3" fillId="15" borderId="2" xfId="1" applyFont="1" applyFill="1" applyBorder="1" applyAlignment="1">
      <alignment horizontal="center" vertical="top" wrapText="1"/>
    </xf>
    <xf numFmtId="0" fontId="38" fillId="2" borderId="2" xfId="1" applyFont="1" applyFill="1" applyBorder="1" applyAlignment="1">
      <alignment horizontal="left" vertical="top" wrapText="1"/>
    </xf>
    <xf numFmtId="0" fontId="3" fillId="15" borderId="5" xfId="1" applyFont="1" applyFill="1" applyBorder="1" applyAlignment="1">
      <alignment horizontal="center" vertical="top" wrapText="1"/>
    </xf>
    <xf numFmtId="0" fontId="10" fillId="2" borderId="5" xfId="1" applyFont="1" applyFill="1" applyBorder="1" applyAlignment="1">
      <alignment horizontal="center" vertical="top" wrapText="1"/>
    </xf>
    <xf numFmtId="0" fontId="3" fillId="2" borderId="5" xfId="1" applyFont="1" applyFill="1" applyBorder="1" applyAlignment="1">
      <alignment horizontal="center" vertical="top" wrapText="1"/>
    </xf>
    <xf numFmtId="0" fontId="3" fillId="15" borderId="24" xfId="1" applyFont="1" applyFill="1" applyBorder="1" applyAlignment="1">
      <alignment horizontal="center" vertical="top" wrapText="1"/>
    </xf>
    <xf numFmtId="49" fontId="3" fillId="15" borderId="24" xfId="1" applyNumberFormat="1" applyFont="1" applyFill="1" applyBorder="1" applyAlignment="1">
      <alignment horizontal="center" vertical="top" wrapText="1"/>
    </xf>
    <xf numFmtId="0" fontId="3" fillId="2" borderId="24" xfId="1" applyFont="1" applyFill="1" applyBorder="1" applyAlignment="1">
      <alignment horizontal="center" vertical="top" wrapText="1"/>
    </xf>
    <xf numFmtId="0" fontId="3" fillId="15" borderId="9" xfId="1" applyFont="1" applyFill="1" applyBorder="1" applyAlignment="1">
      <alignment horizontal="center" vertical="top" wrapText="1"/>
    </xf>
    <xf numFmtId="0" fontId="3" fillId="20" borderId="9" xfId="1" applyFont="1" applyFill="1" applyBorder="1" applyAlignment="1">
      <alignment horizontal="center" vertical="top" wrapText="1"/>
    </xf>
    <xf numFmtId="0" fontId="38" fillId="20" borderId="9" xfId="1" applyFont="1" applyFill="1" applyBorder="1" applyAlignment="1">
      <alignment horizontal="left" vertical="top" wrapText="1"/>
    </xf>
    <xf numFmtId="0" fontId="38" fillId="20" borderId="30" xfId="1" applyFont="1" applyFill="1" applyBorder="1" applyAlignment="1">
      <alignment horizontal="center" vertical="top" wrapText="1"/>
    </xf>
    <xf numFmtId="0" fontId="9" fillId="20" borderId="0" xfId="0" applyFont="1" applyFill="1" applyAlignment="1">
      <alignment horizontal="right"/>
    </xf>
    <xf numFmtId="0" fontId="38" fillId="2" borderId="5" xfId="1" applyFont="1" applyFill="1" applyBorder="1" applyAlignment="1">
      <alignment horizontal="right" vertical="center" wrapText="1"/>
    </xf>
    <xf numFmtId="0" fontId="38" fillId="20" borderId="5" xfId="1" applyFont="1" applyFill="1" applyBorder="1" applyAlignment="1">
      <alignment horizontal="left"/>
    </xf>
    <xf numFmtId="0" fontId="3" fillId="20" borderId="7" xfId="1" applyFont="1" applyFill="1" applyBorder="1" applyAlignment="1">
      <alignment horizontal="center" vertical="center"/>
    </xf>
    <xf numFmtId="0" fontId="38" fillId="20" borderId="5" xfId="1" applyFont="1" applyFill="1" applyBorder="1" applyAlignment="1">
      <alignment horizontal="left" vertical="center"/>
    </xf>
    <xf numFmtId="0" fontId="38" fillId="20" borderId="19" xfId="1" applyFont="1" applyFill="1" applyBorder="1" applyAlignment="1">
      <alignment horizontal="left" vertical="center"/>
    </xf>
    <xf numFmtId="0" fontId="38" fillId="20" borderId="18" xfId="1" applyFont="1" applyFill="1" applyBorder="1" applyAlignment="1">
      <alignment horizontal="center" vertical="center"/>
    </xf>
    <xf numFmtId="49" fontId="38" fillId="15" borderId="19" xfId="1" applyNumberFormat="1" applyFont="1" applyFill="1" applyBorder="1" applyAlignment="1">
      <alignment horizontal="center" vertical="center" wrapText="1"/>
    </xf>
    <xf numFmtId="0" fontId="9" fillId="2" borderId="3" xfId="1" applyFont="1" applyFill="1" applyBorder="1" applyAlignment="1">
      <alignment horizontal="left" vertical="center" wrapText="1"/>
    </xf>
    <xf numFmtId="0" fontId="9" fillId="7" borderId="9" xfId="1" applyFont="1" applyFill="1" applyBorder="1" applyAlignment="1">
      <alignment horizontal="left" vertical="center" wrapText="1"/>
    </xf>
    <xf numFmtId="0" fontId="9" fillId="2" borderId="10" xfId="1" applyFont="1" applyFill="1" applyBorder="1" applyAlignment="1">
      <alignment horizontal="left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38" fillId="2" borderId="5" xfId="1" applyFont="1" applyFill="1" applyBorder="1" applyAlignment="1">
      <alignment horizontal="left" vertical="center"/>
    </xf>
    <xf numFmtId="0" fontId="3" fillId="7" borderId="7" xfId="1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horizontal="left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7" borderId="11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45" fillId="2" borderId="10" xfId="1" applyFont="1" applyFill="1" applyBorder="1" applyAlignment="1">
      <alignment horizontal="center" vertical="center" wrapText="1"/>
    </xf>
    <xf numFmtId="0" fontId="38" fillId="19" borderId="24" xfId="1" applyFont="1" applyFill="1" applyBorder="1" applyAlignment="1">
      <alignment horizontal="left" vertical="top" wrapText="1"/>
    </xf>
    <xf numFmtId="0" fontId="38" fillId="15" borderId="5" xfId="1" applyFont="1" applyFill="1" applyBorder="1" applyAlignment="1">
      <alignment horizontal="left"/>
    </xf>
    <xf numFmtId="0" fontId="38" fillId="19" borderId="5" xfId="1" applyFont="1" applyFill="1" applyBorder="1" applyAlignment="1">
      <alignment horizontal="left"/>
    </xf>
    <xf numFmtId="0" fontId="3" fillId="19" borderId="7" xfId="1" applyFont="1" applyFill="1" applyBorder="1" applyAlignment="1">
      <alignment horizontal="center" wrapText="1"/>
    </xf>
    <xf numFmtId="0" fontId="38" fillId="2" borderId="18" xfId="1" applyFont="1" applyFill="1" applyBorder="1" applyAlignment="1">
      <alignment horizontal="left"/>
    </xf>
    <xf numFmtId="0" fontId="38" fillId="2" borderId="5" xfId="1" applyFont="1" applyFill="1" applyBorder="1" applyAlignment="1">
      <alignment horizontal="left"/>
    </xf>
    <xf numFmtId="0" fontId="38" fillId="2" borderId="24" xfId="1" applyFont="1" applyFill="1" applyBorder="1" applyAlignment="1">
      <alignment horizontal="center"/>
    </xf>
    <xf numFmtId="0" fontId="13" fillId="10" borderId="7" xfId="1" applyFont="1" applyFill="1" applyBorder="1" applyAlignment="1">
      <alignment horizontal="center"/>
    </xf>
    <xf numFmtId="0" fontId="38" fillId="2" borderId="19" xfId="1" applyFont="1" applyFill="1" applyBorder="1" applyAlignment="1">
      <alignment horizontal="left"/>
    </xf>
    <xf numFmtId="0" fontId="38" fillId="15" borderId="0" xfId="1" applyFont="1" applyFill="1" applyAlignment="1">
      <alignment horizontal="left" vertical="center"/>
    </xf>
    <xf numFmtId="0" fontId="38" fillId="15" borderId="0" xfId="1" applyFont="1" applyFill="1" applyAlignment="1">
      <alignment horizontal="center" vertical="center"/>
    </xf>
    <xf numFmtId="0" fontId="38" fillId="15" borderId="0" xfId="1" applyFont="1" applyFill="1" applyAlignment="1">
      <alignment horizontal="left" vertical="center" wrapText="1"/>
    </xf>
    <xf numFmtId="0" fontId="38" fillId="2" borderId="0" xfId="1" applyFont="1" applyFill="1" applyAlignment="1">
      <alignment horizontal="left" wrapText="1"/>
    </xf>
    <xf numFmtId="0" fontId="38" fillId="2" borderId="0" xfId="1" applyFont="1" applyFill="1" applyAlignment="1">
      <alignment horizontal="right"/>
    </xf>
    <xf numFmtId="0" fontId="38" fillId="2" borderId="0" xfId="1" applyFont="1" applyFill="1" applyAlignment="1">
      <alignment horizontal="right" wrapText="1"/>
    </xf>
    <xf numFmtId="2" fontId="0" fillId="2" borderId="0" xfId="0" applyNumberFormat="1" applyFill="1" applyAlignment="1">
      <alignment horizontal="left"/>
    </xf>
    <xf numFmtId="2" fontId="0" fillId="15" borderId="0" xfId="0" applyNumberFormat="1" applyFill="1"/>
    <xf numFmtId="0" fontId="4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/>
    </xf>
    <xf numFmtId="1" fontId="3" fillId="2" borderId="0" xfId="0" applyNumberFormat="1" applyFont="1" applyFill="1" applyAlignment="1">
      <alignment horizontal="left"/>
    </xf>
    <xf numFmtId="49" fontId="3" fillId="2" borderId="0" xfId="0" applyNumberFormat="1" applyFont="1" applyFill="1" applyAlignment="1">
      <alignment horizontal="left"/>
    </xf>
    <xf numFmtId="1" fontId="3" fillId="15" borderId="0" xfId="0" applyNumberFormat="1" applyFont="1" applyFill="1" applyAlignment="1">
      <alignment horizontal="left"/>
    </xf>
    <xf numFmtId="0" fontId="7" fillId="15" borderId="7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top" wrapText="1"/>
    </xf>
    <xf numFmtId="1" fontId="4" fillId="16" borderId="3" xfId="0" applyNumberFormat="1" applyFont="1" applyFill="1" applyBorder="1" applyAlignment="1">
      <alignment horizontal="center" vertical="center" wrapText="1"/>
    </xf>
    <xf numFmtId="1" fontId="7" fillId="15" borderId="3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/>
    </xf>
    <xf numFmtId="0" fontId="3" fillId="15" borderId="8" xfId="0" applyFont="1" applyFill="1" applyBorder="1" applyAlignment="1">
      <alignment horizontal="center" vertical="top" wrapText="1"/>
    </xf>
    <xf numFmtId="0" fontId="3" fillId="15" borderId="3" xfId="0" applyFont="1" applyFill="1" applyBorder="1" applyAlignment="1">
      <alignment horizontal="center" vertical="top" wrapText="1"/>
    </xf>
    <xf numFmtId="0" fontId="8" fillId="15" borderId="9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1" fontId="16" fillId="15" borderId="7" xfId="0" applyNumberFormat="1" applyFont="1" applyFill="1" applyBorder="1" applyAlignment="1">
      <alignment horizontal="left" wrapText="1"/>
    </xf>
    <xf numFmtId="1" fontId="8" fillId="15" borderId="10" xfId="0" applyNumberFormat="1" applyFont="1" applyFill="1" applyBorder="1" applyAlignment="1">
      <alignment horizontal="center" vertical="center" wrapText="1"/>
    </xf>
    <xf numFmtId="0" fontId="0" fillId="20" borderId="0" xfId="0" applyFill="1"/>
    <xf numFmtId="0" fontId="8" fillId="20" borderId="9" xfId="0" applyFont="1" applyFill="1" applyBorder="1" applyAlignment="1">
      <alignment horizontal="center" vertical="top" wrapText="1"/>
    </xf>
    <xf numFmtId="0" fontId="8" fillId="20" borderId="10" xfId="0" applyFont="1" applyFill="1" applyBorder="1" applyAlignment="1">
      <alignment horizontal="left" vertical="top" wrapText="1"/>
    </xf>
    <xf numFmtId="1" fontId="8" fillId="20" borderId="10" xfId="0" applyNumberFormat="1" applyFont="1" applyFill="1" applyBorder="1" applyAlignment="1">
      <alignment horizontal="left" vertical="top" wrapText="1"/>
    </xf>
    <xf numFmtId="0" fontId="8" fillId="20" borderId="10" xfId="0" applyFont="1" applyFill="1" applyBorder="1" applyAlignment="1">
      <alignment horizontal="center" vertical="top" wrapText="1"/>
    </xf>
    <xf numFmtId="1" fontId="8" fillId="20" borderId="10" xfId="0" applyNumberFormat="1" applyFont="1" applyFill="1" applyBorder="1" applyAlignment="1">
      <alignment horizontal="center" vertical="top" wrapText="1"/>
    </xf>
    <xf numFmtId="0" fontId="3" fillId="20" borderId="10" xfId="0" applyFont="1" applyFill="1" applyBorder="1" applyAlignment="1">
      <alignment horizontal="center" vertical="top" wrapText="1"/>
    </xf>
    <xf numFmtId="0" fontId="0" fillId="20" borderId="0" xfId="0" applyFill="1" applyAlignment="1">
      <alignment horizontal="left"/>
    </xf>
    <xf numFmtId="0" fontId="0" fillId="11" borderId="0" xfId="0" applyFill="1" applyAlignment="1">
      <alignment horizontal="left"/>
    </xf>
    <xf numFmtId="1" fontId="3" fillId="15" borderId="10" xfId="0" applyNumberFormat="1" applyFont="1" applyFill="1" applyBorder="1" applyAlignment="1">
      <alignment horizontal="center" vertical="center" wrapText="1"/>
    </xf>
    <xf numFmtId="0" fontId="0" fillId="11" borderId="0" xfId="0" applyFill="1" applyAlignment="1">
      <alignment horizontal="left" vertical="center"/>
    </xf>
    <xf numFmtId="0" fontId="3" fillId="20" borderId="9" xfId="0" applyFont="1" applyFill="1" applyBorder="1" applyAlignment="1">
      <alignment horizontal="center" vertical="top" wrapText="1"/>
    </xf>
    <xf numFmtId="0" fontId="3" fillId="20" borderId="10" xfId="0" applyFont="1" applyFill="1" applyBorder="1" applyAlignment="1">
      <alignment horizontal="left" vertical="top" wrapText="1"/>
    </xf>
    <xf numFmtId="1" fontId="3" fillId="20" borderId="10" xfId="0" applyNumberFormat="1" applyFont="1" applyFill="1" applyBorder="1" applyAlignment="1">
      <alignment horizontal="left" vertical="top" wrapText="1"/>
    </xf>
    <xf numFmtId="1" fontId="3" fillId="20" borderId="10" xfId="0" applyNumberFormat="1" applyFont="1" applyFill="1" applyBorder="1" applyAlignment="1">
      <alignment horizontal="center" vertical="top" wrapText="1"/>
    </xf>
    <xf numFmtId="1" fontId="3" fillId="11" borderId="10" xfId="0" applyNumberFormat="1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top" wrapText="1"/>
    </xf>
    <xf numFmtId="0" fontId="3" fillId="11" borderId="10" xfId="0" applyFont="1" applyFill="1" applyBorder="1" applyAlignment="1">
      <alignment horizontal="center" vertical="top" wrapText="1"/>
    </xf>
    <xf numFmtId="1" fontId="3" fillId="11" borderId="10" xfId="0" applyNumberFormat="1" applyFont="1" applyFill="1" applyBorder="1" applyAlignment="1">
      <alignment horizontal="center" vertical="top" wrapText="1"/>
    </xf>
    <xf numFmtId="0" fontId="7" fillId="11" borderId="0" xfId="0" applyFont="1" applyFill="1" applyAlignment="1">
      <alignment horizontal="left" wrapText="1"/>
    </xf>
    <xf numFmtId="0" fontId="3" fillId="11" borderId="10" xfId="0" applyFont="1" applyFill="1" applyBorder="1" applyAlignment="1">
      <alignment horizontal="left" vertical="top" wrapText="1"/>
    </xf>
    <xf numFmtId="1" fontId="3" fillId="15" borderId="10" xfId="0" applyNumberFormat="1" applyFont="1" applyFill="1" applyBorder="1" applyAlignment="1">
      <alignment horizontal="center" vertical="top" wrapText="1"/>
    </xf>
    <xf numFmtId="0" fontId="3" fillId="20" borderId="3" xfId="0" applyFont="1" applyFill="1" applyBorder="1" applyAlignment="1">
      <alignment horizontal="center" vertical="top" wrapText="1"/>
    </xf>
    <xf numFmtId="1" fontId="16" fillId="11" borderId="7" xfId="0" applyNumberFormat="1" applyFont="1" applyFill="1" applyBorder="1" applyAlignment="1">
      <alignment horizontal="left" wrapText="1"/>
    </xf>
    <xf numFmtId="1" fontId="16" fillId="2" borderId="7" xfId="0" applyNumberFormat="1" applyFont="1" applyFill="1" applyBorder="1" applyAlignment="1">
      <alignment horizontal="left" wrapText="1"/>
    </xf>
    <xf numFmtId="49" fontId="3" fillId="20" borderId="10" xfId="0" applyNumberFormat="1" applyFont="1" applyFill="1" applyBorder="1" applyAlignment="1">
      <alignment horizontal="center" vertical="top" wrapText="1"/>
    </xf>
    <xf numFmtId="1" fontId="3" fillId="2" borderId="10" xfId="0" applyNumberFormat="1" applyFont="1" applyFill="1" applyBorder="1" applyAlignment="1">
      <alignment horizontal="center" vertical="center" wrapText="1"/>
    </xf>
    <xf numFmtId="49" fontId="3" fillId="7" borderId="10" xfId="0" applyNumberFormat="1" applyFont="1" applyFill="1" applyBorder="1" applyAlignment="1">
      <alignment horizontal="center" vertical="center" wrapText="1"/>
    </xf>
    <xf numFmtId="1" fontId="46" fillId="2" borderId="10" xfId="0" applyNumberFormat="1" applyFont="1" applyFill="1" applyBorder="1" applyAlignment="1">
      <alignment horizontal="left" vertical="center" wrapText="1"/>
    </xf>
    <xf numFmtId="1" fontId="3" fillId="7" borderId="10" xfId="0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horizontal="left" vertical="center" wrapText="1"/>
    </xf>
    <xf numFmtId="1" fontId="16" fillId="7" borderId="7" xfId="0" applyNumberFormat="1" applyFont="1" applyFill="1" applyBorder="1" applyAlignment="1">
      <alignment horizontal="left" wrapText="1"/>
    </xf>
    <xf numFmtId="0" fontId="0" fillId="20" borderId="0" xfId="0" applyFill="1" applyAlignment="1">
      <alignment horizontal="left" vertical="center"/>
    </xf>
    <xf numFmtId="0" fontId="3" fillId="21" borderId="9" xfId="0" applyFont="1" applyFill="1" applyBorder="1" applyAlignment="1">
      <alignment horizontal="center" vertical="top" wrapText="1"/>
    </xf>
    <xf numFmtId="0" fontId="3" fillId="21" borderId="10" xfId="0" applyFont="1" applyFill="1" applyBorder="1" applyAlignment="1">
      <alignment horizontal="center" vertical="top" wrapText="1"/>
    </xf>
    <xf numFmtId="1" fontId="3" fillId="21" borderId="10" xfId="0" applyNumberFormat="1" applyFont="1" applyFill="1" applyBorder="1" applyAlignment="1">
      <alignment horizontal="center" vertical="top" wrapText="1"/>
    </xf>
    <xf numFmtId="0" fontId="3" fillId="2" borderId="9" xfId="0" applyFont="1" applyFill="1" applyBorder="1" applyAlignment="1">
      <alignment horizontal="center" vertical="top" wrapText="1"/>
    </xf>
    <xf numFmtId="0" fontId="3" fillId="2" borderId="10" xfId="0" applyFont="1" applyFill="1" applyBorder="1" applyAlignment="1">
      <alignment horizontal="left" vertical="top" wrapText="1"/>
    </xf>
    <xf numFmtId="1" fontId="3" fillId="2" borderId="10" xfId="0" applyNumberFormat="1" applyFont="1" applyFill="1" applyBorder="1" applyAlignment="1">
      <alignment horizontal="left" vertical="top" wrapText="1"/>
    </xf>
    <xf numFmtId="0" fontId="3" fillId="2" borderId="10" xfId="0" applyFont="1" applyFill="1" applyBorder="1" applyAlignment="1">
      <alignment horizontal="center" vertical="top" wrapText="1"/>
    </xf>
    <xf numFmtId="49" fontId="3" fillId="2" borderId="10" xfId="0" applyNumberFormat="1" applyFont="1" applyFill="1" applyBorder="1" applyAlignment="1">
      <alignment horizontal="center" vertical="top" wrapText="1"/>
    </xf>
    <xf numFmtId="0" fontId="0" fillId="2" borderId="0" xfId="0" applyFill="1"/>
    <xf numFmtId="0" fontId="37" fillId="2" borderId="1" xfId="0" applyFont="1" applyFill="1" applyBorder="1" applyAlignment="1">
      <alignment horizontal="center" vertical="center" wrapText="1"/>
    </xf>
    <xf numFmtId="49" fontId="0" fillId="2" borderId="0" xfId="0" applyNumberFormat="1" applyFill="1" applyAlignment="1">
      <alignment horizontal="left"/>
    </xf>
    <xf numFmtId="0" fontId="3" fillId="20" borderId="9" xfId="0" applyFont="1" applyFill="1" applyBorder="1" applyAlignment="1">
      <alignment horizontal="center" vertical="center" wrapText="1"/>
    </xf>
    <xf numFmtId="0" fontId="3" fillId="20" borderId="10" xfId="0" applyFont="1" applyFill="1" applyBorder="1" applyAlignment="1">
      <alignment horizontal="left" vertical="center" wrapText="1"/>
    </xf>
    <xf numFmtId="1" fontId="3" fillId="20" borderId="10" xfId="0" applyNumberFormat="1" applyFont="1" applyFill="1" applyBorder="1" applyAlignment="1">
      <alignment horizontal="left" vertical="center" wrapText="1"/>
    </xf>
    <xf numFmtId="0" fontId="3" fillId="20" borderId="10" xfId="0" applyFont="1" applyFill="1" applyBorder="1" applyAlignment="1">
      <alignment horizontal="center" vertical="center"/>
    </xf>
    <xf numFmtId="1" fontId="3" fillId="20" borderId="10" xfId="0" applyNumberFormat="1" applyFont="1" applyFill="1" applyBorder="1" applyAlignment="1">
      <alignment horizontal="center" vertical="center" wrapText="1"/>
    </xf>
    <xf numFmtId="0" fontId="3" fillId="20" borderId="10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left"/>
    </xf>
    <xf numFmtId="0" fontId="3" fillId="10" borderId="10" xfId="0" applyFont="1" applyFill="1" applyBorder="1" applyAlignment="1">
      <alignment horizontal="left"/>
    </xf>
    <xf numFmtId="1" fontId="3" fillId="10" borderId="10" xfId="0" applyNumberFormat="1" applyFont="1" applyFill="1" applyBorder="1" applyAlignment="1">
      <alignment horizontal="left"/>
    </xf>
    <xf numFmtId="0" fontId="47" fillId="10" borderId="10" xfId="0" applyFont="1" applyFill="1" applyBorder="1" applyAlignment="1">
      <alignment horizontal="right"/>
    </xf>
    <xf numFmtId="0" fontId="21" fillId="10" borderId="10" xfId="0" applyFont="1" applyFill="1" applyBorder="1" applyAlignment="1">
      <alignment horizontal="right"/>
    </xf>
    <xf numFmtId="1" fontId="21" fillId="10" borderId="10" xfId="0" applyNumberFormat="1" applyFont="1" applyFill="1" applyBorder="1" applyAlignment="1">
      <alignment horizontal="left"/>
    </xf>
    <xf numFmtId="164" fontId="21" fillId="10" borderId="10" xfId="0" applyNumberFormat="1" applyFont="1" applyFill="1" applyBorder="1" applyAlignment="1">
      <alignment horizontal="right"/>
    </xf>
    <xf numFmtId="49" fontId="21" fillId="10" borderId="10" xfId="0" applyNumberFormat="1" applyFont="1" applyFill="1" applyBorder="1" applyAlignment="1">
      <alignment horizontal="right"/>
    </xf>
    <xf numFmtId="1" fontId="21" fillId="15" borderId="10" xfId="0" applyNumberFormat="1" applyFont="1" applyFill="1" applyBorder="1" applyAlignment="1">
      <alignment horizontal="right"/>
    </xf>
    <xf numFmtId="1" fontId="0" fillId="2" borderId="0" xfId="0" applyNumberFormat="1" applyFill="1" applyAlignment="1">
      <alignment horizontal="left"/>
    </xf>
    <xf numFmtId="1" fontId="0" fillId="15" borderId="0" xfId="0" applyNumberFormat="1" applyFill="1"/>
    <xf numFmtId="1" fontId="0" fillId="2" borderId="0" xfId="0" applyNumberFormat="1" applyFill="1"/>
    <xf numFmtId="0" fontId="7" fillId="2" borderId="7" xfId="0" applyFont="1" applyFill="1" applyBorder="1" applyAlignment="1">
      <alignment horizontal="center" vertical="top" wrapText="1"/>
    </xf>
    <xf numFmtId="0" fontId="48" fillId="11" borderId="0" xfId="0" applyFont="1" applyFill="1"/>
    <xf numFmtId="0" fontId="8" fillId="11" borderId="7" xfId="0" applyFont="1" applyFill="1" applyBorder="1" applyAlignment="1">
      <alignment horizontal="center" vertical="center" wrapText="1"/>
    </xf>
    <xf numFmtId="0" fontId="8" fillId="11" borderId="3" xfId="0" applyFont="1" applyFill="1" applyBorder="1" applyAlignment="1">
      <alignment horizontal="center" vertical="center" wrapText="1"/>
    </xf>
    <xf numFmtId="1" fontId="8" fillId="11" borderId="3" xfId="0" applyNumberFormat="1" applyFont="1" applyFill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22" borderId="9" xfId="0" applyFont="1" applyFill="1" applyBorder="1" applyAlignment="1">
      <alignment horizontal="center" vertical="center" wrapText="1"/>
    </xf>
    <xf numFmtId="0" fontId="8" fillId="22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8" fillId="11" borderId="10" xfId="0" applyFont="1" applyFill="1" applyBorder="1" applyAlignment="1">
      <alignment horizontal="center" vertical="center" wrapText="1"/>
    </xf>
    <xf numFmtId="49" fontId="8" fillId="7" borderId="3" xfId="0" applyNumberFormat="1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9" fontId="8" fillId="7" borderId="10" xfId="0" applyNumberFormat="1" applyFont="1" applyFill="1" applyBorder="1" applyAlignment="1">
      <alignment horizontal="center" vertical="center" wrapText="1"/>
    </xf>
    <xf numFmtId="49" fontId="8" fillId="11" borderId="10" xfId="0" applyNumberFormat="1" applyFont="1" applyFill="1" applyBorder="1" applyAlignment="1">
      <alignment horizontal="center" vertical="center" wrapText="1"/>
    </xf>
    <xf numFmtId="0" fontId="8" fillId="11" borderId="9" xfId="0" applyFont="1" applyFill="1" applyBorder="1" applyAlignment="1">
      <alignment horizontal="center" vertical="top" wrapText="1"/>
    </xf>
    <xf numFmtId="0" fontId="8" fillId="11" borderId="30" xfId="0" applyFont="1" applyFill="1" applyBorder="1" applyAlignment="1">
      <alignment horizontal="center" vertical="center" wrapText="1"/>
    </xf>
    <xf numFmtId="0" fontId="8" fillId="11" borderId="31" xfId="0" applyFont="1" applyFill="1" applyBorder="1" applyAlignment="1">
      <alignment horizontal="center" vertical="center" wrapText="1"/>
    </xf>
    <xf numFmtId="0" fontId="8" fillId="11" borderId="12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3" fillId="19" borderId="9" xfId="0" applyFont="1" applyFill="1" applyBorder="1" applyAlignment="1">
      <alignment horizontal="center" vertical="center" wrapText="1"/>
    </xf>
    <xf numFmtId="0" fontId="3" fillId="19" borderId="10" xfId="0" applyFont="1" applyFill="1" applyBorder="1" applyAlignment="1">
      <alignment horizontal="center" vertical="center" wrapText="1"/>
    </xf>
    <xf numFmtId="0" fontId="13" fillId="19" borderId="10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center" vertical="center" wrapText="1"/>
    </xf>
    <xf numFmtId="49" fontId="3" fillId="11" borderId="3" xfId="0" applyNumberFormat="1" applyFont="1" applyFill="1" applyBorder="1" applyAlignment="1">
      <alignment horizontal="center" vertical="center" wrapText="1"/>
    </xf>
    <xf numFmtId="0" fontId="3" fillId="19" borderId="7" xfId="0" applyFont="1" applyFill="1" applyBorder="1" applyAlignment="1">
      <alignment horizontal="center" vertical="top" wrapText="1"/>
    </xf>
    <xf numFmtId="0" fontId="3" fillId="19" borderId="3" xfId="0" applyFont="1" applyFill="1" applyBorder="1" applyAlignment="1">
      <alignment horizontal="center" vertical="top" wrapText="1"/>
    </xf>
    <xf numFmtId="49" fontId="3" fillId="19" borderId="3" xfId="0" applyNumberFormat="1" applyFont="1" applyFill="1" applyBorder="1" applyAlignment="1">
      <alignment horizontal="center" vertical="top" wrapText="1"/>
    </xf>
    <xf numFmtId="0" fontId="20" fillId="19" borderId="7" xfId="0" applyFont="1" applyFill="1" applyBorder="1" applyAlignment="1">
      <alignment horizontal="center" vertical="center" wrapText="1"/>
    </xf>
    <xf numFmtId="0" fontId="20" fillId="19" borderId="3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19" borderId="10" xfId="0" applyFont="1" applyFill="1" applyBorder="1" applyAlignment="1">
      <alignment horizontal="center" vertical="center" wrapText="1"/>
    </xf>
    <xf numFmtId="1" fontId="3" fillId="7" borderId="3" xfId="0" applyNumberFormat="1" applyFont="1" applyFill="1" applyBorder="1" applyAlignment="1">
      <alignment horizontal="center" vertical="center" wrapText="1"/>
    </xf>
    <xf numFmtId="0" fontId="49" fillId="11" borderId="3" xfId="0" applyFont="1" applyFill="1" applyBorder="1" applyAlignment="1">
      <alignment horizontal="center" vertical="center" wrapText="1"/>
    </xf>
    <xf numFmtId="0" fontId="50" fillId="19" borderId="7" xfId="0" applyFont="1" applyFill="1" applyBorder="1" applyAlignment="1">
      <alignment horizontal="left" vertical="top" wrapText="1"/>
    </xf>
    <xf numFmtId="0" fontId="13" fillId="19" borderId="7" xfId="0" applyFont="1" applyFill="1" applyBorder="1" applyAlignment="1">
      <alignment horizontal="center" vertical="top" wrapText="1"/>
    </xf>
    <xf numFmtId="0" fontId="8" fillId="19" borderId="7" xfId="0" applyFont="1" applyFill="1" applyBorder="1" applyAlignment="1">
      <alignment horizontal="center" vertical="top" wrapText="1"/>
    </xf>
    <xf numFmtId="1" fontId="3" fillId="11" borderId="10" xfId="2" applyNumberFormat="1" applyFont="1" applyFill="1" applyBorder="1" applyAlignment="1">
      <alignment horizontal="center" vertical="center" wrapText="1"/>
    </xf>
    <xf numFmtId="0" fontId="3" fillId="7" borderId="12" xfId="0" applyFont="1" applyFill="1" applyBorder="1" applyAlignment="1">
      <alignment horizontal="center" vertical="center" wrapText="1"/>
    </xf>
    <xf numFmtId="49" fontId="3" fillId="7" borderId="12" xfId="0" applyNumberFormat="1" applyFont="1" applyFill="1" applyBorder="1" applyAlignment="1">
      <alignment horizontal="center" vertical="center" wrapText="1"/>
    </xf>
    <xf numFmtId="0" fontId="3" fillId="11" borderId="1" xfId="0" applyFont="1" applyFill="1" applyBorder="1" applyAlignment="1">
      <alignment horizontal="center" vertical="center" wrapText="1"/>
    </xf>
    <xf numFmtId="0" fontId="3" fillId="11" borderId="5" xfId="0" applyFont="1" applyFill="1" applyBorder="1" applyAlignment="1">
      <alignment horizontal="center" vertical="center" wrapText="1"/>
    </xf>
    <xf numFmtId="0" fontId="8" fillId="11" borderId="5" xfId="0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0" fontId="3" fillId="11" borderId="24" xfId="0" applyFont="1" applyFill="1" applyBorder="1" applyAlignment="1">
      <alignment horizontal="center" vertical="center" wrapText="1"/>
    </xf>
    <xf numFmtId="0" fontId="3" fillId="11" borderId="18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5" fillId="7" borderId="4" xfId="0" applyFont="1" applyFill="1" applyBorder="1" applyAlignment="1">
      <alignment horizontal="center" vertical="center" wrapText="1"/>
    </xf>
    <xf numFmtId="0" fontId="3" fillId="11" borderId="4" xfId="0" applyFont="1" applyFill="1" applyBorder="1" applyAlignment="1">
      <alignment horizontal="center" vertical="center" wrapText="1"/>
    </xf>
    <xf numFmtId="49" fontId="3" fillId="7" borderId="3" xfId="0" applyNumberFormat="1" applyFont="1" applyFill="1" applyBorder="1" applyAlignment="1">
      <alignment horizontal="center" vertical="center" wrapText="1"/>
    </xf>
    <xf numFmtId="0" fontId="35" fillId="7" borderId="3" xfId="0" applyFont="1" applyFill="1" applyBorder="1" applyAlignment="1">
      <alignment horizontal="center" vertical="center" wrapText="1"/>
    </xf>
    <xf numFmtId="0" fontId="35" fillId="7" borderId="10" xfId="0" applyFont="1" applyFill="1" applyBorder="1" applyAlignment="1">
      <alignment horizontal="center" vertical="center" wrapText="1"/>
    </xf>
    <xf numFmtId="0" fontId="3" fillId="19" borderId="0" xfId="0" applyFont="1" applyFill="1" applyAlignment="1">
      <alignment horizontal="center" vertical="center" wrapText="1"/>
    </xf>
    <xf numFmtId="0" fontId="13" fillId="19" borderId="9" xfId="0" applyFont="1" applyFill="1" applyBorder="1" applyAlignment="1">
      <alignment horizontal="center" vertical="center" wrapText="1"/>
    </xf>
    <xf numFmtId="0" fontId="7" fillId="17" borderId="14" xfId="0" applyFont="1" applyFill="1" applyBorder="1" applyAlignment="1">
      <alignment horizontal="center" wrapText="1"/>
    </xf>
    <xf numFmtId="0" fontId="7" fillId="17" borderId="8" xfId="0" applyFont="1" applyFill="1" applyBorder="1" applyAlignment="1">
      <alignment horizontal="center" wrapText="1"/>
    </xf>
    <xf numFmtId="0" fontId="7" fillId="17" borderId="3" xfId="0" applyFont="1" applyFill="1" applyBorder="1" applyAlignment="1">
      <alignment horizontal="center" wrapText="1"/>
    </xf>
    <xf numFmtId="49" fontId="3" fillId="19" borderId="10" xfId="0" applyNumberFormat="1" applyFont="1" applyFill="1" applyBorder="1" applyAlignment="1">
      <alignment horizontal="center" vertical="center" wrapText="1"/>
    </xf>
    <xf numFmtId="0" fontId="7" fillId="19" borderId="10" xfId="0" applyFont="1" applyFill="1" applyBorder="1" applyAlignment="1">
      <alignment horizontal="center" vertical="center" wrapText="1"/>
    </xf>
    <xf numFmtId="0" fontId="3" fillId="19" borderId="7" xfId="0" applyFont="1" applyFill="1" applyBorder="1" applyAlignment="1">
      <alignment horizontal="center" wrapText="1"/>
    </xf>
    <xf numFmtId="0" fontId="3" fillId="19" borderId="3" xfId="0" applyFont="1" applyFill="1" applyBorder="1" applyAlignment="1">
      <alignment horizontal="center" wrapText="1"/>
    </xf>
    <xf numFmtId="0" fontId="13" fillId="19" borderId="7" xfId="0" applyFont="1" applyFill="1" applyBorder="1" applyAlignment="1">
      <alignment horizontal="center" wrapText="1"/>
    </xf>
    <xf numFmtId="49" fontId="3" fillId="11" borderId="5" xfId="0" applyNumberFormat="1" applyFont="1" applyFill="1" applyBorder="1" applyAlignment="1">
      <alignment horizontal="center" vertical="center" wrapText="1"/>
    </xf>
    <xf numFmtId="0" fontId="3" fillId="11" borderId="6" xfId="0" applyFont="1" applyFill="1" applyBorder="1" applyAlignment="1">
      <alignment horizontal="center" vertical="center" wrapText="1"/>
    </xf>
    <xf numFmtId="49" fontId="3" fillId="11" borderId="6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19" borderId="7" xfId="0" applyFont="1" applyFill="1" applyBorder="1" applyAlignment="1">
      <alignment horizontal="center" vertical="center" wrapText="1"/>
    </xf>
    <xf numFmtId="0" fontId="3" fillId="19" borderId="3" xfId="0" applyFont="1" applyFill="1" applyBorder="1" applyAlignment="1">
      <alignment horizontal="center" vertical="center" wrapText="1"/>
    </xf>
    <xf numFmtId="49" fontId="3" fillId="19" borderId="3" xfId="0" applyNumberFormat="1" applyFont="1" applyFill="1" applyBorder="1" applyAlignment="1">
      <alignment horizontal="center" vertical="center" wrapText="1"/>
    </xf>
    <xf numFmtId="0" fontId="10" fillId="19" borderId="3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11" borderId="14" xfId="0" applyFont="1" applyFill="1" applyBorder="1" applyAlignment="1">
      <alignment horizontal="center" wrapText="1"/>
    </xf>
    <xf numFmtId="0" fontId="3" fillId="19" borderId="7" xfId="0" applyFont="1" applyFill="1" applyBorder="1" applyAlignment="1">
      <alignment horizontal="center"/>
    </xf>
    <xf numFmtId="0" fontId="13" fillId="19" borderId="7" xfId="0" applyFont="1" applyFill="1" applyBorder="1" applyAlignment="1">
      <alignment horizontal="center" vertical="center" wrapText="1"/>
    </xf>
    <xf numFmtId="0" fontId="3" fillId="19" borderId="7" xfId="0" applyFont="1" applyFill="1" applyBorder="1" applyAlignment="1">
      <alignment horizontal="center" vertical="center"/>
    </xf>
    <xf numFmtId="0" fontId="7" fillId="17" borderId="14" xfId="0" applyFont="1" applyFill="1" applyBorder="1" applyAlignment="1">
      <alignment horizontal="center"/>
    </xf>
    <xf numFmtId="0" fontId="7" fillId="17" borderId="8" xfId="0" applyFont="1" applyFill="1" applyBorder="1" applyAlignment="1">
      <alignment horizontal="center"/>
    </xf>
    <xf numFmtId="0" fontId="7" fillId="17" borderId="3" xfId="0" applyFont="1" applyFill="1" applyBorder="1" applyAlignment="1">
      <alignment horizontal="center"/>
    </xf>
    <xf numFmtId="0" fontId="51" fillId="11" borderId="3" xfId="0" applyFont="1" applyFill="1" applyBorder="1" applyAlignment="1">
      <alignment horizontal="center" vertical="center" wrapText="1"/>
    </xf>
    <xf numFmtId="0" fontId="51" fillId="11" borderId="10" xfId="0" applyFont="1" applyFill="1" applyBorder="1" applyAlignment="1">
      <alignment horizontal="center" vertical="center" wrapText="1"/>
    </xf>
    <xf numFmtId="0" fontId="51" fillId="11" borderId="12" xfId="0" applyFont="1" applyFill="1" applyBorder="1" applyAlignment="1">
      <alignment horizontal="center" vertical="center" wrapText="1"/>
    </xf>
    <xf numFmtId="49" fontId="3" fillId="11" borderId="12" xfId="0" applyNumberFormat="1" applyFont="1" applyFill="1" applyBorder="1" applyAlignment="1">
      <alignment horizontal="center" vertical="center" wrapText="1"/>
    </xf>
    <xf numFmtId="0" fontId="51" fillId="11" borderId="5" xfId="0" applyFont="1" applyFill="1" applyBorder="1" applyAlignment="1">
      <alignment horizontal="center" vertical="center" wrapText="1"/>
    </xf>
    <xf numFmtId="0" fontId="51" fillId="7" borderId="3" xfId="0" applyFont="1" applyFill="1" applyBorder="1" applyAlignment="1">
      <alignment horizontal="center" vertical="center" wrapText="1"/>
    </xf>
    <xf numFmtId="0" fontId="10" fillId="7" borderId="3" xfId="0" applyFont="1" applyFill="1" applyBorder="1" applyAlignment="1">
      <alignment horizontal="center" vertical="center" wrapText="1"/>
    </xf>
    <xf numFmtId="0" fontId="35" fillId="7" borderId="7" xfId="0" applyFont="1" applyFill="1" applyBorder="1" applyAlignment="1">
      <alignment horizontal="center" vertical="center" wrapText="1"/>
    </xf>
    <xf numFmtId="0" fontId="13" fillId="17" borderId="9" xfId="0" applyFont="1" applyFill="1" applyBorder="1" applyAlignment="1">
      <alignment horizontal="center"/>
    </xf>
    <xf numFmtId="0" fontId="22" fillId="9" borderId="10" xfId="0" applyFont="1" applyFill="1" applyBorder="1" applyAlignment="1">
      <alignment horizontal="center" vertical="center" wrapText="1"/>
    </xf>
    <xf numFmtId="0" fontId="52" fillId="9" borderId="10" xfId="0" applyFont="1" applyFill="1" applyBorder="1" applyAlignment="1">
      <alignment horizontal="center" vertical="center" wrapText="1"/>
    </xf>
    <xf numFmtId="0" fontId="20" fillId="9" borderId="10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53" fillId="0" borderId="0" xfId="0" applyFont="1" applyAlignment="1">
      <alignment horizontal="center"/>
    </xf>
    <xf numFmtId="0" fontId="53" fillId="0" borderId="0" xfId="0" applyFont="1" applyAlignment="1">
      <alignment horizontal="center" vertical="center"/>
    </xf>
    <xf numFmtId="0" fontId="3" fillId="19" borderId="5" xfId="0" applyFont="1" applyFill="1" applyBorder="1" applyAlignment="1">
      <alignment horizontal="center" vertical="center" wrapText="1"/>
    </xf>
    <xf numFmtId="0" fontId="13" fillId="24" borderId="5" xfId="0" applyFont="1" applyFill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0" fontId="13" fillId="25" borderId="5" xfId="0" applyFont="1" applyFill="1" applyBorder="1" applyAlignment="1">
      <alignment horizontal="center" vertical="center" wrapText="1"/>
    </xf>
    <xf numFmtId="0" fontId="7" fillId="24" borderId="5" xfId="0" applyFont="1" applyFill="1" applyBorder="1" applyAlignment="1">
      <alignment horizontal="center" vertical="center" wrapText="1"/>
    </xf>
    <xf numFmtId="0" fontId="3" fillId="7" borderId="11" xfId="0" applyFont="1" applyFill="1" applyBorder="1" applyAlignment="1">
      <alignment horizontal="center" vertical="center" wrapText="1"/>
    </xf>
    <xf numFmtId="0" fontId="3" fillId="26" borderId="5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top" wrapText="1"/>
    </xf>
    <xf numFmtId="12" fontId="3" fillId="2" borderId="10" xfId="0" applyNumberFormat="1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wrapText="1" shrinkToFit="1"/>
    </xf>
    <xf numFmtId="0" fontId="6" fillId="0" borderId="0" xfId="0" applyFont="1" applyAlignment="1">
      <alignment wrapText="1" shrinkToFit="1"/>
    </xf>
    <xf numFmtId="49" fontId="6" fillId="0" borderId="0" xfId="0" applyNumberFormat="1" applyFont="1" applyAlignment="1">
      <alignment wrapText="1" shrinkToFit="1"/>
    </xf>
    <xf numFmtId="0" fontId="0" fillId="2" borderId="0" xfId="0" applyFill="1" applyAlignment="1">
      <alignment wrapText="1" shrinkToFit="1"/>
    </xf>
    <xf numFmtId="0" fontId="4" fillId="2" borderId="3" xfId="0" applyFont="1" applyFill="1" applyBorder="1" applyAlignment="1">
      <alignment horizontal="center" vertical="center" wrapText="1" shrinkToFit="1"/>
    </xf>
    <xf numFmtId="49" fontId="4" fillId="2" borderId="3" xfId="0" applyNumberFormat="1" applyFont="1" applyFill="1" applyBorder="1" applyAlignment="1">
      <alignment horizontal="center" vertical="center" wrapText="1" shrinkToFit="1"/>
    </xf>
    <xf numFmtId="49" fontId="4" fillId="2" borderId="8" xfId="0" applyNumberFormat="1" applyFont="1" applyFill="1" applyBorder="1" applyAlignment="1">
      <alignment horizontal="center" vertical="center" wrapText="1" shrinkToFit="1"/>
    </xf>
    <xf numFmtId="0" fontId="14" fillId="2" borderId="10" xfId="0" applyFont="1" applyFill="1" applyBorder="1" applyAlignment="1">
      <alignment horizontal="center" vertical="center" wrapText="1" shrinkToFit="1"/>
    </xf>
    <xf numFmtId="49" fontId="14" fillId="2" borderId="10" xfId="0" applyNumberFormat="1" applyFont="1" applyFill="1" applyBorder="1" applyAlignment="1">
      <alignment horizontal="center" vertical="center" wrapText="1" shrinkToFit="1"/>
    </xf>
    <xf numFmtId="0" fontId="9" fillId="2" borderId="10" xfId="0" applyFont="1" applyFill="1" applyBorder="1" applyAlignment="1">
      <alignment horizontal="left" wrapText="1" shrinkToFit="1"/>
    </xf>
    <xf numFmtId="0" fontId="9" fillId="7" borderId="10" xfId="0" applyFont="1" applyFill="1" applyBorder="1" applyAlignment="1">
      <alignment horizontal="center" vertical="center" wrapText="1" shrinkToFit="1"/>
    </xf>
    <xf numFmtId="0" fontId="9" fillId="7" borderId="10" xfId="0" applyFont="1" applyFill="1" applyBorder="1" applyAlignment="1">
      <alignment horizontal="left" vertical="center" wrapText="1" shrinkToFit="1"/>
    </xf>
    <xf numFmtId="12" fontId="9" fillId="7" borderId="10" xfId="0" applyNumberFormat="1" applyFont="1" applyFill="1" applyBorder="1" applyAlignment="1">
      <alignment horizontal="center" vertical="center" wrapText="1" shrinkToFit="1"/>
    </xf>
    <xf numFmtId="0" fontId="9" fillId="7" borderId="10" xfId="0" applyFont="1" applyFill="1" applyBorder="1" applyAlignment="1">
      <alignment vertical="center" wrapText="1" shrinkToFit="1"/>
    </xf>
    <xf numFmtId="49" fontId="9" fillId="7" borderId="10" xfId="0" applyNumberFormat="1" applyFont="1" applyFill="1" applyBorder="1" applyAlignment="1">
      <alignment horizontal="center" vertical="center" wrapText="1" shrinkToFit="1"/>
    </xf>
    <xf numFmtId="12" fontId="9" fillId="2" borderId="0" xfId="0" applyNumberFormat="1" applyFont="1" applyFill="1" applyAlignment="1">
      <alignment horizontal="center" vertical="center" wrapText="1" shrinkToFit="1"/>
    </xf>
    <xf numFmtId="0" fontId="9" fillId="7" borderId="9" xfId="0" applyFont="1" applyFill="1" applyBorder="1" applyAlignment="1">
      <alignment vertical="center" wrapText="1" shrinkToFit="1"/>
    </xf>
    <xf numFmtId="12" fontId="9" fillId="7" borderId="3" xfId="0" applyNumberFormat="1" applyFont="1" applyFill="1" applyBorder="1" applyAlignment="1">
      <alignment horizontal="center" vertical="center" wrapText="1" shrinkToFit="1"/>
    </xf>
    <xf numFmtId="0" fontId="9" fillId="28" borderId="10" xfId="0" applyFont="1" applyFill="1" applyBorder="1" applyAlignment="1">
      <alignment horizontal="center" wrapText="1" shrinkToFit="1"/>
    </xf>
    <xf numFmtId="0" fontId="7" fillId="28" borderId="10" xfId="0" applyFont="1" applyFill="1" applyBorder="1" applyAlignment="1">
      <alignment horizontal="center" vertical="center" wrapText="1" shrinkToFit="1"/>
    </xf>
    <xf numFmtId="0" fontId="14" fillId="28" borderId="10" xfId="0" applyFont="1" applyFill="1" applyBorder="1" applyAlignment="1">
      <alignment horizontal="center" vertical="center" wrapText="1" shrinkToFit="1"/>
    </xf>
    <xf numFmtId="49" fontId="14" fillId="28" borderId="10" xfId="0" applyNumberFormat="1" applyFont="1" applyFill="1" applyBorder="1" applyAlignment="1">
      <alignment horizontal="center" vertical="center" wrapText="1" shrinkToFit="1"/>
    </xf>
    <xf numFmtId="49" fontId="14" fillId="28" borderId="1" xfId="0" applyNumberFormat="1" applyFont="1" applyFill="1" applyBorder="1" applyAlignment="1">
      <alignment horizontal="center" vertical="center" wrapText="1" shrinkToFit="1"/>
    </xf>
    <xf numFmtId="0" fontId="9" fillId="7" borderId="10" xfId="0" applyFont="1" applyFill="1" applyBorder="1" applyAlignment="1">
      <alignment horizontal="left" wrapText="1" shrinkToFit="1"/>
    </xf>
    <xf numFmtId="0" fontId="3" fillId="7" borderId="10" xfId="0" applyFont="1" applyFill="1" applyBorder="1" applyAlignment="1">
      <alignment horizontal="left" vertical="center" wrapText="1" shrinkToFit="1"/>
    </xf>
    <xf numFmtId="12" fontId="3" fillId="7" borderId="10" xfId="0" applyNumberFormat="1" applyFont="1" applyFill="1" applyBorder="1" applyAlignment="1">
      <alignment horizontal="center" vertical="center" wrapText="1" shrinkToFit="1"/>
    </xf>
    <xf numFmtId="0" fontId="3" fillId="7" borderId="10" xfId="0" applyFont="1" applyFill="1" applyBorder="1" applyAlignment="1">
      <alignment horizontal="center" vertical="center" wrapText="1" shrinkToFit="1"/>
    </xf>
    <xf numFmtId="49" fontId="3" fillId="7" borderId="10" xfId="0" applyNumberFormat="1" applyFont="1" applyFill="1" applyBorder="1" applyAlignment="1">
      <alignment horizontal="center" vertical="center" wrapText="1" shrinkToFit="1"/>
    </xf>
    <xf numFmtId="49" fontId="9" fillId="7" borderId="10" xfId="0" applyNumberFormat="1" applyFont="1" applyFill="1" applyBorder="1" applyAlignment="1">
      <alignment horizontal="left" wrapText="1" shrinkToFit="1"/>
    </xf>
    <xf numFmtId="0" fontId="10" fillId="7" borderId="10" xfId="0" applyFont="1" applyFill="1" applyBorder="1" applyAlignment="1">
      <alignment horizontal="left" vertical="center" wrapText="1" shrinkToFit="1"/>
    </xf>
    <xf numFmtId="0" fontId="57" fillId="29" borderId="10" xfId="0" applyFont="1" applyFill="1" applyBorder="1" applyAlignment="1">
      <alignment horizontal="center" wrapText="1" shrinkToFit="1"/>
    </xf>
    <xf numFmtId="0" fontId="58" fillId="29" borderId="10" xfId="0" applyFont="1" applyFill="1" applyBorder="1" applyAlignment="1">
      <alignment horizontal="left" wrapText="1" shrinkToFit="1"/>
    </xf>
    <xf numFmtId="0" fontId="59" fillId="29" borderId="10" xfId="0" applyFont="1" applyFill="1" applyBorder="1" applyAlignment="1">
      <alignment horizontal="left" wrapText="1" shrinkToFit="1"/>
    </xf>
    <xf numFmtId="0" fontId="59" fillId="29" borderId="10" xfId="0" applyFont="1" applyFill="1" applyBorder="1" applyAlignment="1">
      <alignment horizontal="center" wrapText="1" shrinkToFit="1"/>
    </xf>
    <xf numFmtId="49" fontId="59" fillId="29" borderId="10" xfId="0" applyNumberFormat="1" applyFont="1" applyFill="1" applyBorder="1" applyAlignment="1">
      <alignment horizontal="center" wrapText="1" shrinkToFit="1"/>
    </xf>
    <xf numFmtId="49" fontId="9" fillId="2" borderId="10" xfId="0" applyNumberFormat="1" applyFont="1" applyFill="1" applyBorder="1" applyAlignment="1">
      <alignment horizontal="center" vertical="center" wrapText="1" shrinkToFit="1"/>
    </xf>
    <xf numFmtId="12" fontId="60" fillId="7" borderId="10" xfId="0" applyNumberFormat="1" applyFont="1" applyFill="1" applyBorder="1" applyAlignment="1">
      <alignment horizontal="center" vertical="center" wrapText="1" shrinkToFit="1"/>
    </xf>
    <xf numFmtId="0" fontId="28" fillId="7" borderId="10" xfId="0" applyFont="1" applyFill="1" applyBorder="1" applyAlignment="1">
      <alignment horizontal="center" vertical="center" wrapText="1" shrinkToFit="1"/>
    </xf>
    <xf numFmtId="0" fontId="17" fillId="7" borderId="10" xfId="0" applyFont="1" applyFill="1" applyBorder="1" applyAlignment="1">
      <alignment horizontal="center" vertical="center" wrapText="1" shrinkToFit="1"/>
    </xf>
    <xf numFmtId="0" fontId="10" fillId="7" borderId="10" xfId="0" applyFont="1" applyFill="1" applyBorder="1" applyAlignment="1">
      <alignment horizontal="center" vertical="center" wrapText="1" shrinkToFit="1"/>
    </xf>
    <xf numFmtId="0" fontId="57" fillId="28" borderId="10" xfId="0" applyFont="1" applyFill="1" applyBorder="1" applyAlignment="1">
      <alignment horizontal="center" wrapText="1" shrinkToFit="1"/>
    </xf>
    <xf numFmtId="0" fontId="57" fillId="28" borderId="10" xfId="0" applyFont="1" applyFill="1" applyBorder="1" applyAlignment="1">
      <alignment horizontal="center" vertical="center" wrapText="1" shrinkToFit="1"/>
    </xf>
    <xf numFmtId="0" fontId="59" fillId="28" borderId="10" xfId="0" applyFont="1" applyFill="1" applyBorder="1" applyAlignment="1">
      <alignment horizontal="center" vertical="center" wrapText="1" shrinkToFit="1"/>
    </xf>
    <xf numFmtId="49" fontId="59" fillId="28" borderId="10" xfId="0" applyNumberFormat="1" applyFont="1" applyFill="1" applyBorder="1" applyAlignment="1">
      <alignment horizontal="center" vertical="center" wrapText="1" shrinkToFit="1"/>
    </xf>
    <xf numFmtId="49" fontId="57" fillId="28" borderId="10" xfId="0" applyNumberFormat="1" applyFont="1" applyFill="1" applyBorder="1" applyAlignment="1">
      <alignment horizontal="center" vertical="center" wrapText="1" shrinkToFit="1"/>
    </xf>
    <xf numFmtId="0" fontId="34" fillId="2" borderId="10" xfId="0" applyFont="1" applyFill="1" applyBorder="1" applyAlignment="1">
      <alignment horizontal="left" wrapText="1" shrinkToFit="1"/>
    </xf>
    <xf numFmtId="0" fontId="9" fillId="7" borderId="10" xfId="0" applyFont="1" applyFill="1" applyBorder="1" applyAlignment="1">
      <alignment horizontal="right" wrapText="1" shrinkToFit="1"/>
    </xf>
    <xf numFmtId="0" fontId="9" fillId="7" borderId="10" xfId="0" applyFont="1" applyFill="1" applyBorder="1" applyAlignment="1">
      <alignment horizontal="right" vertical="center" wrapText="1" shrinkToFit="1"/>
    </xf>
    <xf numFmtId="10" fontId="9" fillId="7" borderId="10" xfId="0" applyNumberFormat="1" applyFont="1" applyFill="1" applyBorder="1" applyAlignment="1">
      <alignment horizontal="center" vertical="center" wrapText="1" shrinkToFit="1"/>
    </xf>
    <xf numFmtId="0" fontId="9" fillId="2" borderId="10" xfId="0" applyFont="1" applyFill="1" applyBorder="1" applyAlignment="1">
      <alignment horizontal="left" vertical="center" wrapText="1" shrinkToFit="1"/>
    </xf>
    <xf numFmtId="10" fontId="9" fillId="2" borderId="10" xfId="0" applyNumberFormat="1" applyFont="1" applyFill="1" applyBorder="1" applyAlignment="1">
      <alignment horizontal="center" vertical="center" wrapText="1" shrinkToFit="1"/>
    </xf>
    <xf numFmtId="0" fontId="9" fillId="2" borderId="10" xfId="0" applyFont="1" applyFill="1" applyBorder="1" applyAlignment="1">
      <alignment vertical="center" wrapText="1" shrinkToFit="1"/>
    </xf>
    <xf numFmtId="0" fontId="9" fillId="2" borderId="10" xfId="0" applyFont="1" applyFill="1" applyBorder="1" applyAlignment="1">
      <alignment horizontal="center" vertical="center" wrapText="1" shrinkToFit="1"/>
    </xf>
    <xf numFmtId="0" fontId="59" fillId="3" borderId="10" xfId="0" applyFont="1" applyFill="1" applyBorder="1" applyAlignment="1">
      <alignment horizontal="center" vertical="center" wrapText="1" shrinkToFit="1"/>
    </xf>
    <xf numFmtId="49" fontId="59" fillId="3" borderId="10" xfId="0" applyNumberFormat="1" applyFont="1" applyFill="1" applyBorder="1" applyAlignment="1">
      <alignment horizontal="center" vertical="center" wrapText="1" shrinkToFit="1"/>
    </xf>
    <xf numFmtId="0" fontId="9" fillId="2" borderId="10" xfId="0" applyFont="1" applyFill="1" applyBorder="1" applyAlignment="1">
      <alignment horizontal="right" wrapText="1" shrinkToFit="1"/>
    </xf>
    <xf numFmtId="49" fontId="59" fillId="28" borderId="10" xfId="0" applyNumberFormat="1" applyFont="1" applyFill="1" applyBorder="1" applyAlignment="1">
      <alignment horizontal="left" vertical="center" wrapText="1" shrinkToFit="1"/>
    </xf>
    <xf numFmtId="12" fontId="9" fillId="7" borderId="10" xfId="0" applyNumberFormat="1" applyFont="1" applyFill="1" applyBorder="1" applyAlignment="1">
      <alignment horizontal="center" wrapText="1" shrinkToFit="1"/>
    </xf>
    <xf numFmtId="0" fontId="9" fillId="28" borderId="10" xfId="0" applyFont="1" applyFill="1" applyBorder="1" applyAlignment="1">
      <alignment horizontal="left" wrapText="1" shrinkToFit="1"/>
    </xf>
    <xf numFmtId="0" fontId="9" fillId="7" borderId="10" xfId="0" applyFont="1" applyFill="1" applyBorder="1" applyAlignment="1">
      <alignment horizontal="center" wrapText="1" shrinkToFit="1"/>
    </xf>
    <xf numFmtId="0" fontId="3" fillId="3" borderId="10" xfId="0" applyFont="1" applyFill="1" applyBorder="1" applyAlignment="1">
      <alignment horizontal="left" wrapText="1" shrinkToFit="1"/>
    </xf>
    <xf numFmtId="0" fontId="7" fillId="3" borderId="10" xfId="0" applyFont="1" applyFill="1" applyBorder="1" applyAlignment="1">
      <alignment horizontal="right" vertical="center" wrapText="1" shrinkToFit="1"/>
    </xf>
    <xf numFmtId="0" fontId="7" fillId="3" borderId="10" xfId="0" applyFont="1" applyFill="1" applyBorder="1" applyAlignment="1">
      <alignment horizontal="left" vertical="center" wrapText="1" shrinkToFit="1"/>
    </xf>
    <xf numFmtId="49" fontId="7" fillId="3" borderId="10" xfId="0" applyNumberFormat="1" applyFont="1" applyFill="1" applyBorder="1" applyAlignment="1">
      <alignment horizontal="right" vertical="center" wrapText="1" shrinkToFit="1"/>
    </xf>
    <xf numFmtId="49" fontId="3" fillId="3" borderId="10" xfId="0" applyNumberFormat="1" applyFont="1" applyFill="1" applyBorder="1" applyAlignment="1">
      <alignment horizontal="left" vertical="center" wrapText="1" shrinkToFit="1"/>
    </xf>
    <xf numFmtId="0" fontId="3" fillId="28" borderId="10" xfId="0" applyFont="1" applyFill="1" applyBorder="1" applyAlignment="1">
      <alignment horizontal="center" wrapText="1" shrinkToFit="1"/>
    </xf>
    <xf numFmtId="0" fontId="3" fillId="28" borderId="10" xfId="0" applyFont="1" applyFill="1" applyBorder="1" applyAlignment="1">
      <alignment horizontal="center" vertical="center" wrapText="1" shrinkToFit="1"/>
    </xf>
    <xf numFmtId="49" fontId="7" fillId="28" borderId="10" xfId="0" applyNumberFormat="1" applyFont="1" applyFill="1" applyBorder="1" applyAlignment="1">
      <alignment horizontal="center" vertical="center" wrapText="1" shrinkToFit="1"/>
    </xf>
    <xf numFmtId="49" fontId="3" fillId="28" borderId="10" xfId="0" applyNumberFormat="1" applyFont="1" applyFill="1" applyBorder="1" applyAlignment="1">
      <alignment horizontal="center" vertical="center" wrapText="1" shrinkToFit="1"/>
    </xf>
    <xf numFmtId="0" fontId="3" fillId="7" borderId="10" xfId="0" applyFont="1" applyFill="1" applyBorder="1" applyAlignment="1">
      <alignment vertical="center" wrapText="1" shrinkToFit="1"/>
    </xf>
    <xf numFmtId="0" fontId="57" fillId="3" borderId="10" xfId="0" applyFont="1" applyFill="1" applyBorder="1" applyAlignment="1">
      <alignment horizontal="center" wrapText="1" shrinkToFit="1"/>
    </xf>
    <xf numFmtId="0" fontId="57" fillId="3" borderId="10" xfId="0" applyFont="1" applyFill="1" applyBorder="1" applyAlignment="1">
      <alignment horizontal="center" vertical="center" wrapText="1" shrinkToFit="1"/>
    </xf>
    <xf numFmtId="49" fontId="59" fillId="29" borderId="10" xfId="0" applyNumberFormat="1" applyFont="1" applyFill="1" applyBorder="1" applyAlignment="1">
      <alignment horizontal="center" vertical="center" wrapText="1" shrinkToFit="1"/>
    </xf>
    <xf numFmtId="49" fontId="57" fillId="29" borderId="10" xfId="0" applyNumberFormat="1" applyFont="1" applyFill="1" applyBorder="1" applyAlignment="1">
      <alignment horizontal="center" vertical="center" wrapText="1" shrinkToFit="1"/>
    </xf>
    <xf numFmtId="12" fontId="9" fillId="7" borderId="10" xfId="0" applyNumberFormat="1" applyFont="1" applyFill="1" applyBorder="1" applyAlignment="1">
      <alignment vertical="center" wrapText="1" shrinkToFit="1"/>
    </xf>
    <xf numFmtId="12" fontId="9" fillId="7" borderId="10" xfId="0" applyNumberFormat="1" applyFont="1" applyFill="1" applyBorder="1" applyAlignment="1">
      <alignment horizontal="right" vertical="center" wrapText="1" shrinkToFit="1"/>
    </xf>
    <xf numFmtId="0" fontId="11" fillId="7" borderId="10" xfId="0" applyFont="1" applyFill="1" applyBorder="1" applyAlignment="1">
      <alignment horizontal="left" vertical="center" wrapText="1" shrinkToFit="1"/>
    </xf>
    <xf numFmtId="12" fontId="9" fillId="7" borderId="10" xfId="0" applyNumberFormat="1" applyFont="1" applyFill="1" applyBorder="1" applyAlignment="1">
      <alignment horizontal="left" vertical="center" wrapText="1" shrinkToFit="1"/>
    </xf>
    <xf numFmtId="0" fontId="57" fillId="28" borderId="10" xfId="0" applyFont="1" applyFill="1" applyBorder="1" applyAlignment="1">
      <alignment horizontal="left" wrapText="1" shrinkToFit="1"/>
    </xf>
    <xf numFmtId="0" fontId="57" fillId="28" borderId="10" xfId="0" applyFont="1" applyFill="1" applyBorder="1" applyAlignment="1">
      <alignment horizontal="left" vertical="center" wrapText="1" shrinkToFit="1"/>
    </xf>
    <xf numFmtId="0" fontId="59" fillId="28" borderId="10" xfId="0" applyFont="1" applyFill="1" applyBorder="1" applyAlignment="1">
      <alignment horizontal="left" vertical="center" wrapText="1" shrinkToFit="1"/>
    </xf>
    <xf numFmtId="49" fontId="57" fillId="28" borderId="10" xfId="0" applyNumberFormat="1" applyFont="1" applyFill="1" applyBorder="1" applyAlignment="1">
      <alignment horizontal="left" vertical="center" wrapText="1" shrinkToFit="1"/>
    </xf>
    <xf numFmtId="0" fontId="33" fillId="2" borderId="10" xfId="0" applyFont="1" applyFill="1" applyBorder="1" applyAlignment="1">
      <alignment horizontal="left" vertical="center" wrapText="1" shrinkToFit="1"/>
    </xf>
    <xf numFmtId="49" fontId="33" fillId="2" borderId="10" xfId="0" applyNumberFormat="1" applyFont="1" applyFill="1" applyBorder="1" applyAlignment="1">
      <alignment horizontal="left" vertical="center" wrapText="1" shrinkToFit="1"/>
    </xf>
    <xf numFmtId="0" fontId="3" fillId="3" borderId="10" xfId="0" applyFont="1" applyFill="1" applyBorder="1" applyAlignment="1">
      <alignment horizontal="center" wrapText="1" shrinkToFit="1"/>
    </xf>
    <xf numFmtId="0" fontId="58" fillId="3" borderId="10" xfId="0" applyFont="1" applyFill="1" applyBorder="1" applyAlignment="1">
      <alignment horizontal="center" vertical="center" wrapText="1" shrinkToFit="1"/>
    </xf>
    <xf numFmtId="0" fontId="3" fillId="7" borderId="10" xfId="0" applyFont="1" applyFill="1" applyBorder="1" applyAlignment="1">
      <alignment horizontal="center" wrapText="1" shrinkToFit="1"/>
    </xf>
    <xf numFmtId="0" fontId="34" fillId="2" borderId="10" xfId="0" applyFont="1" applyFill="1" applyBorder="1" applyAlignment="1">
      <alignment horizontal="left" vertical="center" wrapText="1" shrinkToFit="1"/>
    </xf>
    <xf numFmtId="49" fontId="34" fillId="2" borderId="10" xfId="0" applyNumberFormat="1" applyFont="1" applyFill="1" applyBorder="1" applyAlignment="1">
      <alignment horizontal="left" vertical="center" wrapText="1" shrinkToFit="1"/>
    </xf>
    <xf numFmtId="0" fontId="9" fillId="29" borderId="10" xfId="0" applyFont="1" applyFill="1" applyBorder="1" applyAlignment="1">
      <alignment horizontal="center" vertical="center" wrapText="1" shrinkToFit="1"/>
    </xf>
    <xf numFmtId="0" fontId="14" fillId="29" borderId="10" xfId="0" applyFont="1" applyFill="1" applyBorder="1" applyAlignment="1">
      <alignment horizontal="left" vertical="center" wrapText="1" shrinkToFit="1"/>
    </xf>
    <xf numFmtId="0" fontId="14" fillId="29" borderId="10" xfId="0" applyFont="1" applyFill="1" applyBorder="1" applyAlignment="1">
      <alignment horizontal="center" vertical="center" wrapText="1" shrinkToFit="1"/>
    </xf>
    <xf numFmtId="0" fontId="14" fillId="29" borderId="10" xfId="0" applyFont="1" applyFill="1" applyBorder="1" applyAlignment="1">
      <alignment horizontal="right" vertical="center" wrapText="1" shrinkToFit="1"/>
    </xf>
    <xf numFmtId="49" fontId="14" fillId="29" borderId="10" xfId="0" applyNumberFormat="1" applyFont="1" applyFill="1" applyBorder="1" applyAlignment="1">
      <alignment horizontal="center" vertical="center" wrapText="1" shrinkToFit="1"/>
    </xf>
    <xf numFmtId="0" fontId="24" fillId="30" borderId="10" xfId="0" applyFont="1" applyFill="1" applyBorder="1" applyAlignment="1">
      <alignment horizontal="left" wrapText="1" shrinkToFit="1"/>
    </xf>
    <xf numFmtId="0" fontId="14" fillId="30" borderId="10" xfId="0" applyFont="1" applyFill="1" applyBorder="1" applyAlignment="1">
      <alignment horizontal="left" wrapText="1" shrinkToFit="1"/>
    </xf>
    <xf numFmtId="0" fontId="7" fillId="30" borderId="10" xfId="0" applyFont="1" applyFill="1" applyBorder="1" applyAlignment="1">
      <alignment horizontal="left" wrapText="1" shrinkToFit="1"/>
    </xf>
    <xf numFmtId="0" fontId="61" fillId="30" borderId="10" xfId="0" applyFont="1" applyFill="1" applyBorder="1" applyAlignment="1">
      <alignment horizontal="center" wrapText="1" shrinkToFit="1"/>
    </xf>
    <xf numFmtId="0" fontId="7" fillId="30" borderId="10" xfId="0" applyFont="1" applyFill="1" applyBorder="1" applyAlignment="1">
      <alignment horizontal="right" wrapText="1" shrinkToFit="1"/>
    </xf>
    <xf numFmtId="49" fontId="7" fillId="30" borderId="10" xfId="0" applyNumberFormat="1" applyFont="1" applyFill="1" applyBorder="1" applyAlignment="1">
      <alignment horizontal="center" wrapText="1" shrinkToFit="1"/>
    </xf>
    <xf numFmtId="49" fontId="16" fillId="30" borderId="10" xfId="0" applyNumberFormat="1" applyFont="1" applyFill="1" applyBorder="1" applyAlignment="1">
      <alignment horizontal="left" wrapText="1" shrinkToFit="1"/>
    </xf>
    <xf numFmtId="0" fontId="6" fillId="2" borderId="0" xfId="0" applyFont="1" applyFill="1" applyAlignment="1">
      <alignment wrapText="1" shrinkToFit="1"/>
    </xf>
    <xf numFmtId="49" fontId="6" fillId="2" borderId="0" xfId="0" applyNumberFormat="1" applyFont="1" applyFill="1" applyAlignment="1">
      <alignment wrapText="1" shrinkToFit="1"/>
    </xf>
    <xf numFmtId="0" fontId="3" fillId="11" borderId="0" xfId="0" applyFont="1" applyFill="1" applyAlignment="1">
      <alignment horizontal="center"/>
    </xf>
    <xf numFmtId="0" fontId="3" fillId="11" borderId="0" xfId="0" applyFont="1" applyFill="1" applyAlignment="1">
      <alignment horizontal="left"/>
    </xf>
    <xf numFmtId="0" fontId="3" fillId="11" borderId="0" xfId="0" applyFont="1" applyFill="1"/>
    <xf numFmtId="49" fontId="3" fillId="11" borderId="0" xfId="0" applyNumberFormat="1" applyFont="1" applyFill="1" applyAlignment="1">
      <alignment horizontal="center"/>
    </xf>
    <xf numFmtId="0" fontId="6" fillId="11" borderId="1" xfId="0" applyFont="1" applyFill="1" applyBorder="1" applyAlignment="1">
      <alignment horizontal="left"/>
    </xf>
    <xf numFmtId="0" fontId="7" fillId="11" borderId="7" xfId="0" applyFont="1" applyFill="1" applyBorder="1" applyAlignment="1">
      <alignment horizontal="center" vertical="center" wrapText="1"/>
    </xf>
    <xf numFmtId="0" fontId="8" fillId="19" borderId="7" xfId="0" applyFont="1" applyFill="1" applyBorder="1" applyAlignment="1">
      <alignment horizontal="left" vertical="top" wrapText="1"/>
    </xf>
    <xf numFmtId="0" fontId="25" fillId="19" borderId="7" xfId="0" applyFont="1" applyFill="1" applyBorder="1" applyAlignment="1">
      <alignment horizontal="center" vertical="top" wrapText="1"/>
    </xf>
    <xf numFmtId="0" fontId="62" fillId="0" borderId="0" xfId="0" applyFont="1"/>
    <xf numFmtId="0" fontId="3" fillId="24" borderId="14" xfId="0" applyFont="1" applyFill="1" applyBorder="1" applyAlignment="1">
      <alignment horizontal="center" vertical="top" wrapText="1"/>
    </xf>
    <xf numFmtId="0" fontId="3" fillId="24" borderId="7" xfId="0" applyFont="1" applyFill="1" applyBorder="1" applyAlignment="1">
      <alignment horizontal="center" vertical="top" wrapText="1"/>
    </xf>
    <xf numFmtId="0" fontId="3" fillId="31" borderId="7" xfId="0" applyFont="1" applyFill="1" applyBorder="1" applyAlignment="1">
      <alignment horizontal="center" vertical="top" wrapText="1"/>
    </xf>
    <xf numFmtId="0" fontId="7" fillId="24" borderId="7" xfId="0" applyFont="1" applyFill="1" applyBorder="1" applyAlignment="1">
      <alignment horizontal="center" vertical="top" wrapText="1"/>
    </xf>
    <xf numFmtId="0" fontId="62" fillId="2" borderId="0" xfId="0" applyFont="1" applyFill="1"/>
    <xf numFmtId="0" fontId="3" fillId="31" borderId="8" xfId="0" applyFont="1" applyFill="1" applyBorder="1" applyAlignment="1">
      <alignment horizontal="center" vertical="top" wrapText="1"/>
    </xf>
    <xf numFmtId="0" fontId="3" fillId="24" borderId="3" xfId="0" applyFont="1" applyFill="1" applyBorder="1" applyAlignment="1">
      <alignment horizontal="center" vertical="top" wrapText="1"/>
    </xf>
    <xf numFmtId="0" fontId="10" fillId="24" borderId="7" xfId="0" applyFont="1" applyFill="1" applyBorder="1" applyAlignment="1">
      <alignment horizontal="center" vertical="top" wrapText="1"/>
    </xf>
    <xf numFmtId="0" fontId="3" fillId="19" borderId="14" xfId="0" applyFont="1" applyFill="1" applyBorder="1" applyAlignment="1">
      <alignment horizontal="center" vertical="top" wrapText="1"/>
    </xf>
    <xf numFmtId="0" fontId="3" fillId="19" borderId="7" xfId="0" applyFont="1" applyFill="1" applyBorder="1" applyAlignment="1">
      <alignment horizontal="left" vertical="center" wrapText="1"/>
    </xf>
    <xf numFmtId="0" fontId="3" fillId="11" borderId="7" xfId="0" applyFont="1" applyFill="1" applyBorder="1" applyAlignment="1">
      <alignment horizontal="center" vertical="top" wrapText="1"/>
    </xf>
    <xf numFmtId="0" fontId="3" fillId="11" borderId="3" xfId="0" applyFont="1" applyFill="1" applyBorder="1" applyAlignment="1">
      <alignment horizontal="left" vertical="top" wrapText="1"/>
    </xf>
    <xf numFmtId="1" fontId="3" fillId="31" borderId="3" xfId="0" applyNumberFormat="1" applyFont="1" applyFill="1" applyBorder="1" applyAlignment="1">
      <alignment horizontal="left" vertical="top" wrapText="1"/>
    </xf>
    <xf numFmtId="0" fontId="3" fillId="11" borderId="7" xfId="0" applyFont="1" applyFill="1" applyBorder="1" applyAlignment="1">
      <alignment horizontal="left" vertical="top" wrapText="1"/>
    </xf>
    <xf numFmtId="0" fontId="10" fillId="11" borderId="7" xfId="0" applyFont="1" applyFill="1" applyBorder="1" applyAlignment="1">
      <alignment horizontal="left" vertical="top" wrapText="1"/>
    </xf>
    <xf numFmtId="0" fontId="13" fillId="11" borderId="7" xfId="0" applyFont="1" applyFill="1" applyBorder="1" applyAlignment="1">
      <alignment horizontal="center" vertical="top" wrapText="1"/>
    </xf>
    <xf numFmtId="0" fontId="3" fillId="31" borderId="7" xfId="0" applyFont="1" applyFill="1" applyBorder="1" applyAlignment="1">
      <alignment horizontal="left" vertical="top" wrapText="1"/>
    </xf>
    <xf numFmtId="0" fontId="10" fillId="11" borderId="7" xfId="0" applyFont="1" applyFill="1" applyBorder="1" applyAlignment="1">
      <alignment horizontal="center" vertical="top" wrapText="1"/>
    </xf>
    <xf numFmtId="0" fontId="3" fillId="19" borderId="7" xfId="0" applyFont="1" applyFill="1" applyBorder="1" applyAlignment="1">
      <alignment horizontal="left" vertical="top" wrapText="1"/>
    </xf>
    <xf numFmtId="0" fontId="3" fillId="11" borderId="7" xfId="0" applyFont="1" applyFill="1" applyBorder="1" applyAlignment="1">
      <alignment horizontal="left" wrapText="1"/>
    </xf>
    <xf numFmtId="0" fontId="3" fillId="11" borderId="3" xfId="0" applyFont="1" applyFill="1" applyBorder="1" applyAlignment="1">
      <alignment horizontal="left" wrapText="1"/>
    </xf>
    <xf numFmtId="0" fontId="3" fillId="31" borderId="3" xfId="0" applyFont="1" applyFill="1" applyBorder="1" applyAlignment="1">
      <alignment horizontal="left" wrapText="1"/>
    </xf>
    <xf numFmtId="0" fontId="10" fillId="11" borderId="7" xfId="0" applyFont="1" applyFill="1" applyBorder="1" applyAlignment="1">
      <alignment horizontal="left" vertical="center" wrapText="1"/>
    </xf>
    <xf numFmtId="0" fontId="13" fillId="11" borderId="7" xfId="0" applyFont="1" applyFill="1" applyBorder="1" applyAlignment="1">
      <alignment horizontal="center" vertical="center" wrapText="1"/>
    </xf>
    <xf numFmtId="0" fontId="3" fillId="11" borderId="7" xfId="0" applyFont="1" applyFill="1" applyBorder="1" applyAlignment="1">
      <alignment horizontal="left" vertical="center" wrapText="1"/>
    </xf>
    <xf numFmtId="0" fontId="3" fillId="11" borderId="14" xfId="0" applyFont="1" applyFill="1" applyBorder="1" applyAlignment="1">
      <alignment horizontal="left" wrapText="1"/>
    </xf>
    <xf numFmtId="0" fontId="10" fillId="11" borderId="7" xfId="0" applyFont="1" applyFill="1" applyBorder="1" applyAlignment="1">
      <alignment horizontal="center" vertical="center" wrapText="1"/>
    </xf>
    <xf numFmtId="0" fontId="3" fillId="31" borderId="7" xfId="0" applyFont="1" applyFill="1" applyBorder="1" applyAlignment="1">
      <alignment horizontal="left" wrapText="1"/>
    </xf>
    <xf numFmtId="0" fontId="3" fillId="19" borderId="7" xfId="0" applyFont="1" applyFill="1" applyBorder="1" applyAlignment="1">
      <alignment horizontal="left" wrapText="1"/>
    </xf>
    <xf numFmtId="0" fontId="25" fillId="11" borderId="7" xfId="0" applyFont="1" applyFill="1" applyBorder="1" applyAlignment="1">
      <alignment horizontal="center" vertical="center"/>
    </xf>
    <xf numFmtId="0" fontId="5" fillId="11" borderId="7" xfId="0" applyFont="1" applyFill="1" applyBorder="1" applyAlignment="1">
      <alignment horizontal="left" vertical="center"/>
    </xf>
    <xf numFmtId="0" fontId="3" fillId="11" borderId="8" xfId="0" applyFont="1" applyFill="1" applyBorder="1" applyAlignment="1">
      <alignment horizontal="left" wrapText="1"/>
    </xf>
    <xf numFmtId="0" fontId="3" fillId="31" borderId="8" xfId="0" applyFont="1" applyFill="1" applyBorder="1" applyAlignment="1">
      <alignment horizontal="left" wrapText="1"/>
    </xf>
    <xf numFmtId="0" fontId="10" fillId="11" borderId="8" xfId="0" applyFont="1" applyFill="1" applyBorder="1" applyAlignment="1">
      <alignment horizontal="left" vertical="center" wrapText="1"/>
    </xf>
    <xf numFmtId="0" fontId="13" fillId="11" borderId="8" xfId="0" applyFont="1" applyFill="1" applyBorder="1" applyAlignment="1">
      <alignment horizontal="center" vertical="center" wrapText="1"/>
    </xf>
    <xf numFmtId="0" fontId="25" fillId="11" borderId="8" xfId="0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left" vertical="center"/>
    </xf>
    <xf numFmtId="0" fontId="3" fillId="19" borderId="8" xfId="0" applyFont="1" applyFill="1" applyBorder="1" applyAlignment="1">
      <alignment horizontal="left" wrapText="1"/>
    </xf>
    <xf numFmtId="0" fontId="3" fillId="19" borderId="8" xfId="0" applyFont="1" applyFill="1" applyBorder="1" applyAlignment="1">
      <alignment horizontal="left" vertical="center" wrapText="1"/>
    </xf>
    <xf numFmtId="0" fontId="25" fillId="19" borderId="8" xfId="0" applyFont="1" applyFill="1" applyBorder="1" applyAlignment="1">
      <alignment horizontal="center" vertical="center"/>
    </xf>
    <xf numFmtId="0" fontId="61" fillId="19" borderId="8" xfId="0" applyFont="1" applyFill="1" applyBorder="1" applyAlignment="1">
      <alignment horizontal="left" vertical="center"/>
    </xf>
    <xf numFmtId="0" fontId="10" fillId="11" borderId="7" xfId="0" applyFont="1" applyFill="1" applyBorder="1" applyAlignment="1">
      <alignment horizontal="left" wrapText="1"/>
    </xf>
    <xf numFmtId="0" fontId="13" fillId="11" borderId="7" xfId="0" applyFont="1" applyFill="1" applyBorder="1" applyAlignment="1">
      <alignment horizontal="center" wrapText="1"/>
    </xf>
    <xf numFmtId="0" fontId="3" fillId="11" borderId="7" xfId="0" applyFont="1" applyFill="1" applyBorder="1" applyAlignment="1">
      <alignment horizontal="center" wrapText="1"/>
    </xf>
    <xf numFmtId="0" fontId="10" fillId="11" borderId="7" xfId="0" applyFont="1" applyFill="1" applyBorder="1" applyAlignment="1">
      <alignment horizontal="center" wrapText="1"/>
    </xf>
    <xf numFmtId="0" fontId="3" fillId="19" borderId="14" xfId="0" applyFont="1" applyFill="1" applyBorder="1" applyAlignment="1">
      <alignment horizontal="left" wrapText="1"/>
    </xf>
    <xf numFmtId="0" fontId="0" fillId="11" borderId="7" xfId="0" applyFill="1" applyBorder="1"/>
    <xf numFmtId="0" fontId="3" fillId="11" borderId="2" xfId="0" applyFont="1" applyFill="1" applyBorder="1" applyAlignment="1">
      <alignment horizontal="left" wrapText="1"/>
    </xf>
    <xf numFmtId="0" fontId="3" fillId="31" borderId="2" xfId="0" applyFont="1" applyFill="1" applyBorder="1" applyAlignment="1">
      <alignment horizontal="left" wrapText="1"/>
    </xf>
    <xf numFmtId="0" fontId="10" fillId="11" borderId="2" xfId="0" applyFont="1" applyFill="1" applyBorder="1" applyAlignment="1">
      <alignment horizontal="left" wrapText="1"/>
    </xf>
    <xf numFmtId="0" fontId="3" fillId="11" borderId="5" xfId="0" applyFont="1" applyFill="1" applyBorder="1" applyAlignment="1">
      <alignment horizontal="left" wrapText="1"/>
    </xf>
    <xf numFmtId="0" fontId="3" fillId="31" borderId="5" xfId="0" applyFont="1" applyFill="1" applyBorder="1" applyAlignment="1">
      <alignment horizontal="left" wrapText="1"/>
    </xf>
    <xf numFmtId="0" fontId="10" fillId="11" borderId="5" xfId="0" applyFont="1" applyFill="1" applyBorder="1" applyAlignment="1">
      <alignment horizontal="left" wrapText="1"/>
    </xf>
    <xf numFmtId="0" fontId="10" fillId="11" borderId="3" xfId="0" applyFont="1" applyFill="1" applyBorder="1" applyAlignment="1">
      <alignment horizontal="left" vertical="center" wrapText="1"/>
    </xf>
    <xf numFmtId="0" fontId="7" fillId="19" borderId="7" xfId="0" applyFont="1" applyFill="1" applyBorder="1" applyAlignment="1">
      <alignment horizontal="center" vertical="center" wrapText="1"/>
    </xf>
    <xf numFmtId="0" fontId="5" fillId="11" borderId="7" xfId="0" applyFont="1" applyFill="1" applyBorder="1" applyAlignment="1">
      <alignment horizontal="left"/>
    </xf>
    <xf numFmtId="0" fontId="19" fillId="11" borderId="7" xfId="0" applyFont="1" applyFill="1" applyBorder="1" applyAlignment="1">
      <alignment horizontal="center" vertical="center"/>
    </xf>
    <xf numFmtId="0" fontId="19" fillId="11" borderId="7" xfId="0" applyFont="1" applyFill="1" applyBorder="1" applyAlignment="1">
      <alignment horizontal="left" vertical="center"/>
    </xf>
    <xf numFmtId="0" fontId="19" fillId="11" borderId="7" xfId="0" applyFont="1" applyFill="1" applyBorder="1" applyAlignment="1">
      <alignment horizontal="left"/>
    </xf>
    <xf numFmtId="0" fontId="5" fillId="11" borderId="3" xfId="0" applyFont="1" applyFill="1" applyBorder="1" applyAlignment="1">
      <alignment horizontal="left"/>
    </xf>
    <xf numFmtId="0" fontId="3" fillId="17" borderId="8" xfId="0" applyFont="1" applyFill="1" applyBorder="1" applyAlignment="1">
      <alignment horizontal="center"/>
    </xf>
    <xf numFmtId="0" fontId="19" fillId="19" borderId="7" xfId="0" applyFont="1" applyFill="1" applyBorder="1" applyAlignment="1">
      <alignment horizontal="left"/>
    </xf>
    <xf numFmtId="0" fontId="19" fillId="19" borderId="7" xfId="0" applyFont="1" applyFill="1" applyBorder="1" applyAlignment="1">
      <alignment horizontal="center" vertical="center"/>
    </xf>
    <xf numFmtId="0" fontId="19" fillId="19" borderId="7" xfId="0" applyFont="1" applyFill="1" applyBorder="1" applyAlignment="1">
      <alignment horizontal="left" vertical="center"/>
    </xf>
    <xf numFmtId="0" fontId="52" fillId="19" borderId="7" xfId="0" applyFont="1" applyFill="1" applyBorder="1" applyAlignment="1">
      <alignment horizontal="left" vertical="center"/>
    </xf>
    <xf numFmtId="0" fontId="52" fillId="19" borderId="7" xfId="0" applyFont="1" applyFill="1" applyBorder="1" applyAlignment="1">
      <alignment horizontal="center" vertical="center"/>
    </xf>
    <xf numFmtId="0" fontId="20" fillId="25" borderId="7" xfId="0" applyFont="1" applyFill="1" applyBorder="1" applyAlignment="1">
      <alignment horizontal="center"/>
    </xf>
    <xf numFmtId="0" fontId="7" fillId="25" borderId="3" xfId="0" applyFont="1" applyFill="1" applyBorder="1" applyAlignment="1">
      <alignment horizontal="left"/>
    </xf>
    <xf numFmtId="0" fontId="52" fillId="25" borderId="7" xfId="0" applyFont="1" applyFill="1" applyBorder="1" applyAlignment="1">
      <alignment horizontal="left"/>
    </xf>
    <xf numFmtId="0" fontId="20" fillId="25" borderId="7" xfId="0" applyFont="1" applyFill="1" applyBorder="1" applyAlignment="1">
      <alignment horizontal="left" vertical="center"/>
    </xf>
    <xf numFmtId="0" fontId="20" fillId="25" borderId="7" xfId="0" applyFont="1" applyFill="1" applyBorder="1" applyAlignment="1">
      <alignment horizontal="center" vertical="center"/>
    </xf>
    <xf numFmtId="0" fontId="22" fillId="25" borderId="7" xfId="0" applyFont="1" applyFill="1" applyBorder="1" applyAlignment="1">
      <alignment horizontal="center" vertical="center"/>
    </xf>
    <xf numFmtId="0" fontId="6" fillId="11" borderId="13" xfId="0" applyFont="1" applyFill="1" applyBorder="1"/>
    <xf numFmtId="0" fontId="6" fillId="11" borderId="13" xfId="0" applyFont="1" applyFill="1" applyBorder="1" applyAlignment="1">
      <alignment horizontal="left"/>
    </xf>
    <xf numFmtId="0" fontId="6" fillId="11" borderId="0" xfId="0" applyFont="1" applyFill="1" applyAlignment="1">
      <alignment horizontal="left"/>
    </xf>
    <xf numFmtId="0" fontId="6" fillId="11" borderId="0" xfId="0" applyFont="1" applyFill="1"/>
    <xf numFmtId="12" fontId="0" fillId="2" borderId="0" xfId="0" applyNumberFormat="1" applyFill="1" applyAlignment="1">
      <alignment horizontal="left"/>
    </xf>
    <xf numFmtId="12" fontId="6" fillId="2" borderId="1" xfId="0" applyNumberFormat="1" applyFont="1" applyFill="1" applyBorder="1" applyAlignment="1">
      <alignment horizontal="left"/>
    </xf>
    <xf numFmtId="49" fontId="7" fillId="2" borderId="7" xfId="0" applyNumberFormat="1" applyFont="1" applyFill="1" applyBorder="1" applyAlignment="1">
      <alignment horizontal="center" vertical="center" wrapText="1"/>
    </xf>
    <xf numFmtId="12" fontId="7" fillId="2" borderId="7" xfId="0" applyNumberFormat="1" applyFont="1" applyFill="1" applyBorder="1" applyAlignment="1">
      <alignment horizontal="center" vertical="top" wrapText="1"/>
    </xf>
    <xf numFmtId="49" fontId="7" fillId="2" borderId="7" xfId="0" applyNumberFormat="1" applyFont="1" applyFill="1" applyBorder="1" applyAlignment="1">
      <alignment horizontal="center" vertical="top" wrapText="1"/>
    </xf>
    <xf numFmtId="0" fontId="8" fillId="2" borderId="7" xfId="0" applyFont="1" applyFill="1" applyBorder="1" applyAlignment="1">
      <alignment horizontal="center" vertical="top" wrapText="1"/>
    </xf>
    <xf numFmtId="12" fontId="8" fillId="2" borderId="7" xfId="0" applyNumberFormat="1" applyFont="1" applyFill="1" applyBorder="1" applyAlignment="1">
      <alignment horizontal="center" vertical="top" wrapText="1"/>
    </xf>
    <xf numFmtId="165" fontId="8" fillId="2" borderId="7" xfId="0" applyNumberFormat="1" applyFont="1" applyFill="1" applyBorder="1" applyAlignment="1">
      <alignment horizontal="center" vertical="top" wrapText="1"/>
    </xf>
    <xf numFmtId="49" fontId="8" fillId="2" borderId="7" xfId="0" applyNumberFormat="1" applyFont="1" applyFill="1" applyBorder="1" applyAlignment="1">
      <alignment horizontal="center" vertical="top" wrapText="1"/>
    </xf>
    <xf numFmtId="12" fontId="8" fillId="19" borderId="7" xfId="0" applyNumberFormat="1" applyFont="1" applyFill="1" applyBorder="1" applyAlignment="1">
      <alignment horizontal="center" vertical="top" wrapText="1"/>
    </xf>
    <xf numFmtId="165" fontId="8" fillId="19" borderId="7" xfId="0" applyNumberFormat="1" applyFont="1" applyFill="1" applyBorder="1" applyAlignment="1">
      <alignment horizontal="center" vertical="top" wrapText="1"/>
    </xf>
    <xf numFmtId="49" fontId="8" fillId="19" borderId="7" xfId="0" applyNumberFormat="1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top" wrapText="1"/>
    </xf>
    <xf numFmtId="12" fontId="13" fillId="19" borderId="7" xfId="0" applyNumberFormat="1" applyFont="1" applyFill="1" applyBorder="1" applyAlignment="1">
      <alignment horizontal="center" vertical="top" wrapText="1"/>
    </xf>
    <xf numFmtId="0" fontId="7" fillId="19" borderId="7" xfId="0" applyFont="1" applyFill="1" applyBorder="1" applyAlignment="1">
      <alignment horizontal="center" vertical="top" wrapText="1"/>
    </xf>
    <xf numFmtId="165" fontId="13" fillId="19" borderId="7" xfId="0" applyNumberFormat="1" applyFont="1" applyFill="1" applyBorder="1" applyAlignment="1">
      <alignment horizontal="center" vertical="top" wrapText="1"/>
    </xf>
    <xf numFmtId="49" fontId="13" fillId="19" borderId="7" xfId="0" applyNumberFormat="1" applyFont="1" applyFill="1" applyBorder="1" applyAlignment="1">
      <alignment horizontal="center" vertical="top" wrapText="1"/>
    </xf>
    <xf numFmtId="12" fontId="3" fillId="2" borderId="7" xfId="0" applyNumberFormat="1" applyFont="1" applyFill="1" applyBorder="1" applyAlignment="1">
      <alignment horizontal="center" vertical="top" wrapText="1"/>
    </xf>
    <xf numFmtId="165" fontId="3" fillId="2" borderId="7" xfId="0" applyNumberFormat="1" applyFont="1" applyFill="1" applyBorder="1" applyAlignment="1">
      <alignment horizontal="center" vertical="top" wrapText="1"/>
    </xf>
    <xf numFmtId="49" fontId="3" fillId="2" borderId="7" xfId="0" applyNumberFormat="1" applyFont="1" applyFill="1" applyBorder="1" applyAlignment="1">
      <alignment horizontal="center" vertical="top" wrapText="1"/>
    </xf>
    <xf numFmtId="12" fontId="3" fillId="2" borderId="2" xfId="0" applyNumberFormat="1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 wrapText="1"/>
    </xf>
    <xf numFmtId="165" fontId="8" fillId="2" borderId="2" xfId="0" applyNumberFormat="1" applyFont="1" applyFill="1" applyBorder="1" applyAlignment="1">
      <alignment horizontal="center" vertical="top" wrapText="1"/>
    </xf>
    <xf numFmtId="12" fontId="7" fillId="19" borderId="7" xfId="0" applyNumberFormat="1" applyFont="1" applyFill="1" applyBorder="1" applyAlignment="1">
      <alignment horizontal="center" vertical="top" wrapText="1"/>
    </xf>
    <xf numFmtId="49" fontId="7" fillId="19" borderId="7" xfId="0" applyNumberFormat="1" applyFont="1" applyFill="1" applyBorder="1" applyAlignment="1">
      <alignment horizontal="center" vertical="top" wrapText="1"/>
    </xf>
    <xf numFmtId="49" fontId="3" fillId="19" borderId="7" xfId="0" applyNumberFormat="1" applyFont="1" applyFill="1" applyBorder="1" applyAlignment="1">
      <alignment horizontal="center" vertical="top" wrapText="1"/>
    </xf>
    <xf numFmtId="0" fontId="36" fillId="2" borderId="7" xfId="0" applyFont="1" applyFill="1" applyBorder="1" applyAlignment="1">
      <alignment horizontal="center" vertical="top" wrapText="1"/>
    </xf>
    <xf numFmtId="0" fontId="3" fillId="2" borderId="11" xfId="0" applyFont="1" applyFill="1" applyBorder="1" applyAlignment="1">
      <alignment horizontal="center" vertical="top" wrapText="1"/>
    </xf>
    <xf numFmtId="165" fontId="7" fillId="19" borderId="7" xfId="0" applyNumberFormat="1" applyFont="1" applyFill="1" applyBorder="1" applyAlignment="1">
      <alignment horizontal="center" vertical="top" wrapText="1"/>
    </xf>
    <xf numFmtId="12" fontId="3" fillId="11" borderId="7" xfId="0" applyNumberFormat="1" applyFont="1" applyFill="1" applyBorder="1" applyAlignment="1">
      <alignment horizontal="center" vertical="top" wrapText="1"/>
    </xf>
    <xf numFmtId="0" fontId="3" fillId="33" borderId="7" xfId="0" applyFont="1" applyFill="1" applyBorder="1" applyAlignment="1">
      <alignment horizontal="center" vertical="top" wrapText="1"/>
    </xf>
    <xf numFmtId="12" fontId="3" fillId="33" borderId="7" xfId="0" applyNumberFormat="1" applyFont="1" applyFill="1" applyBorder="1" applyAlignment="1">
      <alignment horizontal="center" vertical="top" wrapText="1"/>
    </xf>
    <xf numFmtId="0" fontId="3" fillId="15" borderId="7" xfId="0" applyFont="1" applyFill="1" applyBorder="1" applyAlignment="1">
      <alignment horizontal="center" vertical="center" wrapText="1"/>
    </xf>
    <xf numFmtId="12" fontId="3" fillId="2" borderId="2" xfId="0" applyNumberFormat="1" applyFont="1" applyFill="1" applyBorder="1" applyAlignment="1">
      <alignment horizontal="center" vertical="center" wrapText="1"/>
    </xf>
    <xf numFmtId="1" fontId="7" fillId="19" borderId="7" xfId="0" applyNumberFormat="1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33" borderId="2" xfId="0" applyFont="1" applyFill="1" applyBorder="1" applyAlignment="1">
      <alignment horizontal="center" vertical="top" wrapText="1"/>
    </xf>
    <xf numFmtId="0" fontId="3" fillId="33" borderId="9" xfId="0" applyFont="1" applyFill="1" applyBorder="1" applyAlignment="1">
      <alignment horizontal="center" vertical="top" wrapText="1"/>
    </xf>
    <xf numFmtId="49" fontId="3" fillId="33" borderId="7" xfId="0" applyNumberFormat="1" applyFont="1" applyFill="1" applyBorder="1" applyAlignment="1">
      <alignment horizontal="center" vertical="top" wrapText="1"/>
    </xf>
    <xf numFmtId="0" fontId="53" fillId="0" borderId="0" xfId="0" applyFont="1"/>
    <xf numFmtId="0" fontId="13" fillId="19" borderId="7" xfId="0" applyFont="1" applyFill="1" applyBorder="1" applyAlignment="1">
      <alignment horizontal="center" vertical="top"/>
    </xf>
    <xf numFmtId="49" fontId="13" fillId="19" borderId="7" xfId="0" applyNumberFormat="1" applyFont="1" applyFill="1" applyBorder="1" applyAlignment="1">
      <alignment horizontal="center" vertical="top"/>
    </xf>
    <xf numFmtId="0" fontId="7" fillId="19" borderId="7" xfId="0" applyFont="1" applyFill="1" applyBorder="1" applyAlignment="1">
      <alignment horizontal="center" vertical="top"/>
    </xf>
    <xf numFmtId="16" fontId="3" fillId="2" borderId="7" xfId="0" applyNumberFormat="1" applyFont="1" applyFill="1" applyBorder="1" applyAlignment="1">
      <alignment horizontal="center" vertical="top" wrapText="1"/>
    </xf>
    <xf numFmtId="49" fontId="7" fillId="19" borderId="7" xfId="0" applyNumberFormat="1" applyFont="1" applyFill="1" applyBorder="1" applyAlignment="1">
      <alignment horizontal="center" vertical="top"/>
    </xf>
    <xf numFmtId="0" fontId="7" fillId="32" borderId="7" xfId="0" applyFont="1" applyFill="1" applyBorder="1" applyAlignment="1">
      <alignment horizontal="center" vertical="top" wrapText="1"/>
    </xf>
    <xf numFmtId="12" fontId="7" fillId="32" borderId="7" xfId="0" applyNumberFormat="1" applyFont="1" applyFill="1" applyBorder="1" applyAlignment="1">
      <alignment horizontal="center" vertical="top" wrapText="1"/>
    </xf>
    <xf numFmtId="0" fontId="13" fillId="32" borderId="7" xfId="0" applyFont="1" applyFill="1" applyBorder="1" applyAlignment="1">
      <alignment horizontal="center" vertical="top" wrapText="1"/>
    </xf>
    <xf numFmtId="0" fontId="13" fillId="32" borderId="7" xfId="0" applyFont="1" applyFill="1" applyBorder="1" applyAlignment="1">
      <alignment horizontal="center" vertical="top"/>
    </xf>
    <xf numFmtId="49" fontId="13" fillId="32" borderId="7" xfId="0" applyNumberFormat="1" applyFont="1" applyFill="1" applyBorder="1" applyAlignment="1">
      <alignment horizontal="center" vertical="top"/>
    </xf>
    <xf numFmtId="49" fontId="13" fillId="32" borderId="7" xfId="0" applyNumberFormat="1" applyFont="1" applyFill="1" applyBorder="1" applyAlignment="1">
      <alignment horizontal="center" vertical="top" wrapText="1"/>
    </xf>
    <xf numFmtId="0" fontId="7" fillId="32" borderId="7" xfId="0" applyFont="1" applyFill="1" applyBorder="1" applyAlignment="1">
      <alignment horizontal="center" vertical="top"/>
    </xf>
    <xf numFmtId="49" fontId="6" fillId="0" borderId="0" xfId="0" applyNumberFormat="1" applyFont="1"/>
    <xf numFmtId="0" fontId="7" fillId="11" borderId="5" xfId="0" applyFont="1" applyFill="1" applyBorder="1" applyAlignment="1">
      <alignment horizontal="center" vertical="center" wrapText="1"/>
    </xf>
    <xf numFmtId="0" fontId="7" fillId="11" borderId="18" xfId="0" applyFont="1" applyFill="1" applyBorder="1" applyAlignment="1">
      <alignment horizontal="center" vertical="center" wrapText="1"/>
    </xf>
    <xf numFmtId="0" fontId="7" fillId="24" borderId="5" xfId="0" applyFont="1" applyFill="1" applyBorder="1" applyAlignment="1">
      <alignment horizontal="center" vertical="top" wrapText="1"/>
    </xf>
    <xf numFmtId="0" fontId="10" fillId="24" borderId="5" xfId="0" applyFont="1" applyFill="1" applyBorder="1" applyAlignment="1">
      <alignment horizontal="left" vertical="top" wrapText="1"/>
    </xf>
    <xf numFmtId="0" fontId="10" fillId="24" borderId="5" xfId="0" applyFont="1" applyFill="1" applyBorder="1" applyAlignment="1">
      <alignment horizontal="center" vertical="top" wrapText="1"/>
    </xf>
    <xf numFmtId="0" fontId="29" fillId="24" borderId="5" xfId="0" applyFont="1" applyFill="1" applyBorder="1" applyAlignment="1">
      <alignment horizontal="center" vertical="top" wrapText="1"/>
    </xf>
    <xf numFmtId="0" fontId="63" fillId="2" borderId="0" xfId="0" applyFont="1" applyFill="1"/>
    <xf numFmtId="0" fontId="64" fillId="19" borderId="5" xfId="0" applyFont="1" applyFill="1" applyBorder="1" applyAlignment="1">
      <alignment horizontal="center" vertical="top" wrapText="1"/>
    </xf>
    <xf numFmtId="0" fontId="64" fillId="19" borderId="5" xfId="0" applyFont="1" applyFill="1" applyBorder="1" applyAlignment="1">
      <alignment horizontal="left" vertical="top" wrapText="1"/>
    </xf>
    <xf numFmtId="0" fontId="65" fillId="11" borderId="5" xfId="0" applyFont="1" applyFill="1" applyBorder="1" applyAlignment="1">
      <alignment horizontal="center" vertical="top" wrapText="1"/>
    </xf>
    <xf numFmtId="0" fontId="64" fillId="11" borderId="5" xfId="0" applyFont="1" applyFill="1" applyBorder="1" applyAlignment="1">
      <alignment horizontal="left" vertical="top" wrapText="1"/>
    </xf>
    <xf numFmtId="0" fontId="64" fillId="11" borderId="5" xfId="0" applyFont="1" applyFill="1" applyBorder="1" applyAlignment="1">
      <alignment horizontal="center" vertical="top" wrapText="1"/>
    </xf>
    <xf numFmtId="0" fontId="29" fillId="24" borderId="5" xfId="0" applyFont="1" applyFill="1" applyBorder="1" applyAlignment="1">
      <alignment horizontal="left" vertical="top" wrapText="1"/>
    </xf>
    <xf numFmtId="1" fontId="29" fillId="24" borderId="5" xfId="0" applyNumberFormat="1" applyFont="1" applyFill="1" applyBorder="1" applyAlignment="1">
      <alignment horizontal="center" vertical="center" wrapText="1"/>
    </xf>
    <xf numFmtId="0" fontId="10" fillId="24" borderId="5" xfId="0" applyFont="1" applyFill="1" applyBorder="1" applyAlignment="1">
      <alignment horizontal="left" wrapText="1"/>
    </xf>
    <xf numFmtId="0" fontId="7" fillId="19" borderId="5" xfId="0" applyFont="1" applyFill="1" applyBorder="1" applyAlignment="1">
      <alignment horizontal="center" vertical="top" wrapText="1"/>
    </xf>
    <xf numFmtId="0" fontId="7" fillId="19" borderId="5" xfId="0" applyFont="1" applyFill="1" applyBorder="1" applyAlignment="1">
      <alignment horizontal="left" vertical="top" wrapText="1"/>
    </xf>
    <xf numFmtId="0" fontId="7" fillId="19" borderId="5" xfId="0" applyFont="1" applyFill="1" applyBorder="1" applyAlignment="1">
      <alignment horizontal="center" vertical="center" wrapText="1"/>
    </xf>
    <xf numFmtId="0" fontId="7" fillId="19" borderId="5" xfId="0" applyFont="1" applyFill="1" applyBorder="1" applyAlignment="1">
      <alignment horizontal="left" vertical="center" wrapText="1"/>
    </xf>
    <xf numFmtId="0" fontId="13" fillId="19" borderId="5" xfId="0" applyFont="1" applyFill="1" applyBorder="1" applyAlignment="1">
      <alignment horizontal="center" vertical="center" wrapText="1"/>
    </xf>
    <xf numFmtId="0" fontId="7" fillId="11" borderId="5" xfId="0" applyFont="1" applyFill="1" applyBorder="1" applyAlignment="1">
      <alignment horizontal="left" vertical="center" wrapText="1"/>
    </xf>
    <xf numFmtId="1" fontId="10" fillId="24" borderId="5" xfId="0" applyNumberFormat="1" applyFont="1" applyFill="1" applyBorder="1" applyAlignment="1">
      <alignment horizontal="center" vertical="center" wrapText="1"/>
    </xf>
    <xf numFmtId="0" fontId="10" fillId="24" borderId="5" xfId="0" applyFont="1" applyFill="1" applyBorder="1" applyAlignment="1">
      <alignment horizontal="left" vertical="center" wrapText="1"/>
    </xf>
    <xf numFmtId="0" fontId="13" fillId="19" borderId="5" xfId="0" applyFont="1" applyFill="1" applyBorder="1" applyAlignment="1">
      <alignment horizontal="center" vertical="top" wrapText="1"/>
    </xf>
    <xf numFmtId="0" fontId="7" fillId="11" borderId="5" xfId="0" applyFont="1" applyFill="1" applyBorder="1" applyAlignment="1">
      <alignment horizontal="center" vertical="top" wrapText="1"/>
    </xf>
    <xf numFmtId="0" fontId="7" fillId="11" borderId="5" xfId="0" applyFont="1" applyFill="1" applyBorder="1" applyAlignment="1">
      <alignment horizontal="left" vertical="top" wrapText="1"/>
    </xf>
    <xf numFmtId="0" fontId="3" fillId="19" borderId="5" xfId="0" applyFont="1" applyFill="1" applyBorder="1" applyAlignment="1">
      <alignment horizontal="center" vertical="top" wrapText="1"/>
    </xf>
    <xf numFmtId="0" fontId="10" fillId="15" borderId="5" xfId="0" applyFont="1" applyFill="1" applyBorder="1" applyAlignment="1">
      <alignment horizontal="left" vertical="top" wrapText="1"/>
    </xf>
    <xf numFmtId="1" fontId="10" fillId="15" borderId="5" xfId="0" applyNumberFormat="1" applyFont="1" applyFill="1" applyBorder="1" applyAlignment="1">
      <alignment horizontal="center" vertical="center" wrapText="1"/>
    </xf>
    <xf numFmtId="0" fontId="10" fillId="15" borderId="5" xfId="0" applyFont="1" applyFill="1" applyBorder="1" applyAlignment="1">
      <alignment horizontal="center" vertical="top" wrapText="1"/>
    </xf>
    <xf numFmtId="0" fontId="3" fillId="19" borderId="5" xfId="0" applyFont="1" applyFill="1" applyBorder="1" applyAlignment="1">
      <alignment horizontal="left" vertical="top" wrapText="1"/>
    </xf>
    <xf numFmtId="0" fontId="3" fillId="11" borderId="5" xfId="0" applyFont="1" applyFill="1" applyBorder="1" applyAlignment="1">
      <alignment horizontal="center" vertical="top" wrapText="1"/>
    </xf>
    <xf numFmtId="0" fontId="3" fillId="11" borderId="5" xfId="0" applyFont="1" applyFill="1" applyBorder="1" applyAlignment="1">
      <alignment horizontal="left" vertical="top" wrapText="1"/>
    </xf>
    <xf numFmtId="0" fontId="7" fillId="24" borderId="5" xfId="0" applyFont="1" applyFill="1" applyBorder="1" applyAlignment="1">
      <alignment horizontal="left" wrapText="1"/>
    </xf>
    <xf numFmtId="0" fontId="0" fillId="15" borderId="0" xfId="0" applyFill="1"/>
    <xf numFmtId="0" fontId="7" fillId="15" borderId="5" xfId="0" applyFont="1" applyFill="1" applyBorder="1" applyAlignment="1">
      <alignment horizontal="center" vertical="top" wrapText="1"/>
    </xf>
    <xf numFmtId="0" fontId="7" fillId="19" borderId="5" xfId="0" applyFont="1" applyFill="1" applyBorder="1" applyAlignment="1">
      <alignment horizontal="left" wrapText="1"/>
    </xf>
    <xf numFmtId="0" fontId="7" fillId="19" borderId="5" xfId="0" applyFont="1" applyFill="1" applyBorder="1" applyAlignment="1">
      <alignment horizontal="center" wrapText="1"/>
    </xf>
    <xf numFmtId="0" fontId="7" fillId="11" borderId="5" xfId="0" applyFont="1" applyFill="1" applyBorder="1" applyAlignment="1">
      <alignment horizontal="left" wrapText="1"/>
    </xf>
    <xf numFmtId="0" fontId="7" fillId="24" borderId="5" xfId="0" applyFont="1" applyFill="1" applyBorder="1" applyAlignment="1">
      <alignment horizontal="center" wrapText="1"/>
    </xf>
    <xf numFmtId="0" fontId="61" fillId="11" borderId="5" xfId="0" applyFont="1" applyFill="1" applyBorder="1" applyAlignment="1">
      <alignment horizontal="center" vertical="center"/>
    </xf>
    <xf numFmtId="0" fontId="61" fillId="11" borderId="5" xfId="0" applyFont="1" applyFill="1" applyBorder="1" applyAlignment="1">
      <alignment horizontal="left" vertical="center"/>
    </xf>
    <xf numFmtId="0" fontId="7" fillId="11" borderId="5" xfId="0" applyFont="1" applyFill="1" applyBorder="1" applyAlignment="1">
      <alignment horizontal="center" wrapText="1"/>
    </xf>
    <xf numFmtId="0" fontId="13" fillId="19" borderId="5" xfId="0" applyFont="1" applyFill="1" applyBorder="1" applyAlignment="1">
      <alignment horizontal="center" wrapText="1"/>
    </xf>
    <xf numFmtId="0" fontId="7" fillId="15" borderId="5" xfId="0" applyFont="1" applyFill="1" applyBorder="1" applyAlignment="1">
      <alignment horizontal="center" wrapText="1"/>
    </xf>
    <xf numFmtId="0" fontId="7" fillId="15" borderId="5" xfId="0" applyFont="1" applyFill="1" applyBorder="1" applyAlignment="1">
      <alignment horizontal="left" wrapText="1"/>
    </xf>
    <xf numFmtId="0" fontId="10" fillId="15" borderId="5" xfId="0" applyFont="1" applyFill="1" applyBorder="1" applyAlignment="1">
      <alignment horizontal="left" wrapText="1"/>
    </xf>
    <xf numFmtId="0" fontId="29" fillId="15" borderId="5" xfId="0" applyFont="1" applyFill="1" applyBorder="1" applyAlignment="1">
      <alignment horizontal="center" vertical="top" wrapText="1"/>
    </xf>
    <xf numFmtId="17" fontId="10" fillId="24" borderId="5" xfId="0" applyNumberFormat="1" applyFont="1" applyFill="1" applyBorder="1" applyAlignment="1">
      <alignment horizontal="center" vertical="top" wrapText="1"/>
    </xf>
    <xf numFmtId="0" fontId="43" fillId="24" borderId="5" xfId="0" applyFont="1" applyFill="1" applyBorder="1" applyAlignment="1">
      <alignment horizontal="center" vertical="top" wrapText="1"/>
    </xf>
    <xf numFmtId="0" fontId="3" fillId="19" borderId="5" xfId="0" applyFont="1" applyFill="1" applyBorder="1" applyAlignment="1">
      <alignment horizontal="left" wrapText="1"/>
    </xf>
    <xf numFmtId="0" fontId="3" fillId="11" borderId="5" xfId="0" applyFont="1" applyFill="1" applyBorder="1" applyAlignment="1">
      <alignment horizontal="left" vertical="center" wrapText="1"/>
    </xf>
    <xf numFmtId="0" fontId="22" fillId="19" borderId="5" xfId="0" applyFont="1" applyFill="1" applyBorder="1" applyAlignment="1">
      <alignment horizontal="center"/>
    </xf>
    <xf numFmtId="0" fontId="22" fillId="19" borderId="5" xfId="0" applyFont="1" applyFill="1" applyBorder="1" applyAlignment="1">
      <alignment horizontal="left"/>
    </xf>
    <xf numFmtId="0" fontId="22" fillId="11" borderId="5" xfId="0" applyFont="1" applyFill="1" applyBorder="1" applyAlignment="1">
      <alignment horizontal="center" vertical="center"/>
    </xf>
    <xf numFmtId="0" fontId="22" fillId="11" borderId="5" xfId="0" applyFont="1" applyFill="1" applyBorder="1" applyAlignment="1">
      <alignment horizontal="left" vertical="center"/>
    </xf>
    <xf numFmtId="0" fontId="22" fillId="11" borderId="5" xfId="0" applyFont="1" applyFill="1" applyBorder="1" applyAlignment="1">
      <alignment horizontal="left"/>
    </xf>
    <xf numFmtId="0" fontId="7" fillId="24" borderId="5" xfId="0" applyFont="1" applyFill="1" applyBorder="1" applyAlignment="1">
      <alignment horizontal="center"/>
    </xf>
    <xf numFmtId="0" fontId="10" fillId="24" borderId="5" xfId="0" applyFont="1" applyFill="1" applyBorder="1" applyAlignment="1">
      <alignment horizontal="left"/>
    </xf>
    <xf numFmtId="0" fontId="66" fillId="24" borderId="5" xfId="0" applyFont="1" applyFill="1" applyBorder="1" applyAlignment="1">
      <alignment horizontal="left"/>
    </xf>
    <xf numFmtId="0" fontId="10" fillId="24" borderId="5" xfId="0" applyFont="1" applyFill="1" applyBorder="1" applyAlignment="1">
      <alignment horizontal="center"/>
    </xf>
    <xf numFmtId="0" fontId="62" fillId="11" borderId="0" xfId="0" applyFont="1" applyFill="1"/>
    <xf numFmtId="0" fontId="4" fillId="24" borderId="5" xfId="0" applyFont="1" applyFill="1" applyBorder="1" applyAlignment="1">
      <alignment horizontal="left" vertical="top" wrapText="1"/>
    </xf>
    <xf numFmtId="0" fontId="7" fillId="22" borderId="5" xfId="0" applyFont="1" applyFill="1" applyBorder="1" applyAlignment="1">
      <alignment horizontal="center"/>
    </xf>
    <xf numFmtId="0" fontId="7" fillId="11" borderId="5" xfId="0" applyFont="1" applyFill="1" applyBorder="1" applyAlignment="1">
      <alignment horizontal="center"/>
    </xf>
    <xf numFmtId="0" fontId="67" fillId="2" borderId="0" xfId="0" applyFont="1" applyFill="1"/>
    <xf numFmtId="0" fontId="68" fillId="25" borderId="5" xfId="0" applyFont="1" applyFill="1" applyBorder="1" applyAlignment="1">
      <alignment horizontal="center"/>
    </xf>
    <xf numFmtId="0" fontId="64" fillId="25" borderId="5" xfId="0" applyFont="1" applyFill="1" applyBorder="1" applyAlignment="1">
      <alignment horizontal="left"/>
    </xf>
    <xf numFmtId="0" fontId="64" fillId="25" borderId="5" xfId="0" applyFont="1" applyFill="1" applyBorder="1" applyAlignment="1">
      <alignment horizontal="center" vertical="center"/>
    </xf>
    <xf numFmtId="0" fontId="68" fillId="25" borderId="5" xfId="0" applyFont="1" applyFill="1" applyBorder="1" applyAlignment="1">
      <alignment horizontal="left" vertical="center"/>
    </xf>
    <xf numFmtId="0" fontId="68" fillId="25" borderId="5" xfId="0" applyFont="1" applyFill="1" applyBorder="1" applyAlignment="1">
      <alignment horizontal="center" vertical="center"/>
    </xf>
    <xf numFmtId="0" fontId="68" fillId="24" borderId="5" xfId="0" applyFont="1" applyFill="1" applyBorder="1" applyAlignment="1">
      <alignment horizontal="center" vertical="center"/>
    </xf>
    <xf numFmtId="0" fontId="52" fillId="2" borderId="0" xfId="0" applyFont="1" applyFill="1"/>
    <xf numFmtId="0" fontId="52" fillId="2" borderId="0" xfId="0" applyFont="1" applyFill="1" applyAlignment="1">
      <alignment horizontal="left"/>
    </xf>
    <xf numFmtId="49" fontId="52" fillId="2" borderId="0" xfId="0" applyNumberFormat="1" applyFont="1" applyFill="1"/>
    <xf numFmtId="0" fontId="52" fillId="35" borderId="0" xfId="0" applyFont="1" applyFill="1" applyAlignment="1">
      <alignment horizontal="left"/>
    </xf>
    <xf numFmtId="49" fontId="6" fillId="2" borderId="0" xfId="0" applyNumberFormat="1" applyFont="1" applyFill="1"/>
    <xf numFmtId="0" fontId="0" fillId="0" borderId="0" xfId="0" applyAlignment="1">
      <alignment horizontal="left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4" fillId="16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left" vertical="center" wrapText="1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50" fillId="2" borderId="10" xfId="0" applyFont="1" applyFill="1" applyBorder="1" applyAlignment="1">
      <alignment horizontal="left" vertical="top" wrapText="1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3" fillId="0" borderId="10" xfId="0" applyFont="1" applyBorder="1" applyAlignment="1">
      <alignment horizontal="left" vertical="top" wrapText="1"/>
    </xf>
    <xf numFmtId="1" fontId="50" fillId="2" borderId="10" xfId="0" applyNumberFormat="1" applyFont="1" applyFill="1" applyBorder="1" applyAlignment="1">
      <alignment horizontal="left" vertical="top" wrapText="1"/>
    </xf>
    <xf numFmtId="0" fontId="3" fillId="0" borderId="10" xfId="0" applyFont="1" applyBorder="1" applyAlignment="1">
      <alignment horizontal="center" vertical="top" wrapText="1"/>
    </xf>
    <xf numFmtId="0" fontId="13" fillId="0" borderId="9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center" vertical="center" wrapText="1"/>
    </xf>
    <xf numFmtId="1" fontId="3" fillId="2" borderId="10" xfId="0" applyNumberFormat="1" applyFont="1" applyFill="1" applyBorder="1" applyAlignment="1">
      <alignment horizontal="center" vertical="top" wrapText="1"/>
    </xf>
    <xf numFmtId="2" fontId="3" fillId="2" borderId="10" xfId="0" applyNumberFormat="1" applyFont="1" applyFill="1" applyBorder="1" applyAlignment="1">
      <alignment horizontal="center" vertical="top" wrapText="1"/>
    </xf>
    <xf numFmtId="2" fontId="3" fillId="7" borderId="10" xfId="0" applyNumberFormat="1" applyFont="1" applyFill="1" applyBorder="1" applyAlignment="1">
      <alignment horizontal="center" vertical="top" wrapText="1"/>
    </xf>
    <xf numFmtId="1" fontId="3" fillId="7" borderId="10" xfId="0" applyNumberFormat="1" applyFont="1" applyFill="1" applyBorder="1" applyAlignment="1">
      <alignment horizontal="center" vertical="top" wrapText="1"/>
    </xf>
    <xf numFmtId="0" fontId="3" fillId="19" borderId="9" xfId="0" applyFont="1" applyFill="1" applyBorder="1" applyAlignment="1">
      <alignment horizontal="center" vertical="top" wrapText="1"/>
    </xf>
    <xf numFmtId="0" fontId="7" fillId="19" borderId="10" xfId="0" applyFont="1" applyFill="1" applyBorder="1" applyAlignment="1">
      <alignment horizontal="center" vertical="top" wrapText="1"/>
    </xf>
    <xf numFmtId="0" fontId="3" fillId="19" borderId="10" xfId="0" applyFont="1" applyFill="1" applyBorder="1" applyAlignment="1">
      <alignment horizontal="center" vertical="top" wrapText="1"/>
    </xf>
    <xf numFmtId="0" fontId="3" fillId="0" borderId="10" xfId="0" applyFont="1" applyBorder="1" applyAlignment="1">
      <alignment horizontal="left" wrapText="1"/>
    </xf>
    <xf numFmtId="1" fontId="3" fillId="2" borderId="10" xfId="0" applyNumberFormat="1" applyFont="1" applyFill="1" applyBorder="1" applyAlignment="1">
      <alignment horizontal="left" wrapText="1"/>
    </xf>
    <xf numFmtId="0" fontId="19" fillId="0" borderId="10" xfId="0" applyFont="1" applyBorder="1" applyAlignment="1">
      <alignment horizontal="left"/>
    </xf>
    <xf numFmtId="0" fontId="3" fillId="0" borderId="10" xfId="0" applyFont="1" applyBorder="1" applyAlignment="1">
      <alignment horizontal="center" wrapText="1"/>
    </xf>
    <xf numFmtId="0" fontId="19" fillId="0" borderId="10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3" fillId="2" borderId="0" xfId="0" applyFont="1" applyFill="1" applyAlignment="1">
      <alignment horizontal="center" vertical="top" wrapText="1"/>
    </xf>
    <xf numFmtId="0" fontId="3" fillId="2" borderId="10" xfId="0" applyFont="1" applyFill="1" applyBorder="1" applyAlignment="1">
      <alignment horizontal="left" wrapText="1"/>
    </xf>
    <xf numFmtId="0" fontId="19" fillId="2" borderId="10" xfId="0" applyFont="1" applyFill="1" applyBorder="1" applyAlignment="1">
      <alignment horizontal="left"/>
    </xf>
    <xf numFmtId="0" fontId="3" fillId="2" borderId="10" xfId="0" applyFont="1" applyFill="1" applyBorder="1" applyAlignment="1">
      <alignment horizontal="center" wrapText="1"/>
    </xf>
    <xf numFmtId="0" fontId="19" fillId="2" borderId="10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/>
    </xf>
    <xf numFmtId="2" fontId="3" fillId="2" borderId="10" xfId="0" applyNumberFormat="1" applyFont="1" applyFill="1" applyBorder="1" applyAlignment="1">
      <alignment horizontal="left" wrapText="1"/>
    </xf>
    <xf numFmtId="0" fontId="3" fillId="0" borderId="0" xfId="0" applyFont="1" applyAlignment="1">
      <alignment horizontal="center" vertical="top" wrapText="1"/>
    </xf>
    <xf numFmtId="0" fontId="3" fillId="0" borderId="9" xfId="0" applyFont="1" applyBorder="1" applyAlignment="1">
      <alignment horizontal="left" wrapText="1"/>
    </xf>
    <xf numFmtId="2" fontId="3" fillId="2" borderId="10" xfId="0" applyNumberFormat="1" applyFont="1" applyFill="1" applyBorder="1" applyAlignment="1">
      <alignment horizontal="center" vertical="center" wrapText="1"/>
    </xf>
    <xf numFmtId="0" fontId="69" fillId="0" borderId="10" xfId="0" applyFont="1" applyBorder="1" applyAlignment="1">
      <alignment horizontal="center" vertical="center"/>
    </xf>
    <xf numFmtId="0" fontId="69" fillId="2" borderId="10" xfId="0" applyFont="1" applyFill="1" applyBorder="1" applyAlignment="1">
      <alignment horizontal="center" vertical="center"/>
    </xf>
    <xf numFmtId="0" fontId="51" fillId="0" borderId="10" xfId="0" applyFont="1" applyBorder="1" applyAlignment="1">
      <alignment horizontal="center" vertical="center" wrapText="1"/>
    </xf>
    <xf numFmtId="0" fontId="51" fillId="0" borderId="10" xfId="0" applyFont="1" applyBorder="1" applyAlignment="1">
      <alignment horizontal="center" vertical="top" wrapText="1"/>
    </xf>
    <xf numFmtId="1" fontId="50" fillId="2" borderId="10" xfId="0" applyNumberFormat="1" applyFont="1" applyFill="1" applyBorder="1" applyAlignment="1">
      <alignment horizontal="left" vertical="center" wrapText="1"/>
    </xf>
    <xf numFmtId="1" fontId="50" fillId="7" borderId="10" xfId="0" applyNumberFormat="1" applyFont="1" applyFill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2" borderId="10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center" vertical="center"/>
    </xf>
    <xf numFmtId="0" fontId="50" fillId="2" borderId="10" xfId="0" applyFont="1" applyFill="1" applyBorder="1" applyAlignment="1">
      <alignment horizontal="left" vertical="center" wrapText="1"/>
    </xf>
    <xf numFmtId="0" fontId="7" fillId="19" borderId="10" xfId="0" applyFont="1" applyFill="1" applyBorder="1" applyAlignment="1">
      <alignment horizontal="left" vertical="top" wrapText="1"/>
    </xf>
    <xf numFmtId="0" fontId="7" fillId="19" borderId="10" xfId="0" applyFont="1" applyFill="1" applyBorder="1" applyAlignment="1">
      <alignment horizontal="right" vertical="top" wrapText="1"/>
    </xf>
    <xf numFmtId="0" fontId="7" fillId="19" borderId="10" xfId="0" applyFont="1" applyFill="1" applyBorder="1" applyAlignment="1">
      <alignment horizontal="center"/>
    </xf>
    <xf numFmtId="0" fontId="7" fillId="0" borderId="10" xfId="0" applyFont="1" applyBorder="1" applyAlignment="1">
      <alignment horizontal="left"/>
    </xf>
    <xf numFmtId="0" fontId="7" fillId="0" borderId="10" xfId="0" applyFont="1" applyBorder="1" applyAlignment="1">
      <alignment horizontal="center" vertical="center"/>
    </xf>
    <xf numFmtId="0" fontId="7" fillId="19" borderId="10" xfId="0" applyFont="1" applyFill="1" applyBorder="1" applyAlignment="1">
      <alignment horizontal="right"/>
    </xf>
    <xf numFmtId="0" fontId="13" fillId="19" borderId="10" xfId="0" applyFont="1" applyFill="1" applyBorder="1" applyAlignment="1">
      <alignment horizontal="left"/>
    </xf>
    <xf numFmtId="0" fontId="13" fillId="19" borderId="10" xfId="0" applyFont="1" applyFill="1" applyBorder="1" applyAlignment="1">
      <alignment horizontal="right"/>
    </xf>
    <xf numFmtId="0" fontId="13" fillId="0" borderId="10" xfId="0" applyFont="1" applyBorder="1" applyAlignment="1">
      <alignment horizontal="left"/>
    </xf>
    <xf numFmtId="0" fontId="13" fillId="0" borderId="10" xfId="0" applyFont="1" applyBorder="1" applyAlignment="1">
      <alignment horizontal="center" vertical="center"/>
    </xf>
    <xf numFmtId="0" fontId="13" fillId="37" borderId="9" xfId="0" applyFont="1" applyFill="1" applyBorder="1" applyAlignment="1">
      <alignment horizontal="left"/>
    </xf>
    <xf numFmtId="0" fontId="7" fillId="37" borderId="10" xfId="0" applyFont="1" applyFill="1" applyBorder="1" applyAlignment="1">
      <alignment horizontal="right"/>
    </xf>
    <xf numFmtId="0" fontId="13" fillId="37" borderId="10" xfId="0" applyFont="1" applyFill="1" applyBorder="1" applyAlignment="1">
      <alignment horizontal="left"/>
    </xf>
    <xf numFmtId="0" fontId="7" fillId="37" borderId="10" xfId="0" applyFont="1" applyFill="1" applyBorder="1" applyAlignment="1">
      <alignment horizontal="center"/>
    </xf>
    <xf numFmtId="0" fontId="7" fillId="37" borderId="10" xfId="0" applyFont="1" applyFill="1" applyBorder="1" applyAlignment="1">
      <alignment horizontal="center" wrapText="1"/>
    </xf>
    <xf numFmtId="0" fontId="13" fillId="37" borderId="10" xfId="0" applyFont="1" applyFill="1" applyBorder="1" applyAlignment="1">
      <alignment horizontal="center" vertical="center"/>
    </xf>
    <xf numFmtId="0" fontId="13" fillId="37" borderId="10" xfId="0" applyFont="1" applyFill="1" applyBorder="1" applyAlignment="1">
      <alignment horizontal="right"/>
    </xf>
    <xf numFmtId="0" fontId="22" fillId="37" borderId="10" xfId="0" applyFont="1" applyFill="1" applyBorder="1" applyAlignment="1">
      <alignment horizontal="left"/>
    </xf>
    <xf numFmtId="0" fontId="14" fillId="0" borderId="0" xfId="0" applyFont="1" applyAlignment="1">
      <alignment horizontal="left" wrapText="1"/>
    </xf>
    <xf numFmtId="0" fontId="0" fillId="15" borderId="0" xfId="0" applyFill="1" applyAlignment="1">
      <alignment horizontal="left"/>
    </xf>
    <xf numFmtId="0" fontId="0" fillId="15" borderId="0" xfId="0" applyFill="1" applyAlignment="1">
      <alignment horizontal="left" wrapText="1"/>
    </xf>
    <xf numFmtId="0" fontId="0" fillId="15" borderId="0" xfId="0" applyFill="1" applyAlignment="1">
      <alignment horizontal="left" vertical="center" wrapText="1"/>
    </xf>
    <xf numFmtId="0" fontId="3" fillId="2" borderId="0" xfId="0" applyFont="1" applyFill="1"/>
    <xf numFmtId="0" fontId="37" fillId="7" borderId="7" xfId="0" applyFont="1" applyFill="1" applyBorder="1" applyAlignment="1">
      <alignment vertical="top" wrapText="1"/>
    </xf>
    <xf numFmtId="0" fontId="37" fillId="7" borderId="3" xfId="0" applyFont="1" applyFill="1" applyBorder="1" applyAlignment="1">
      <alignment vertical="top" wrapText="1"/>
    </xf>
    <xf numFmtId="49" fontId="37" fillId="7" borderId="3" xfId="0" applyNumberFormat="1" applyFont="1" applyFill="1" applyBorder="1" applyAlignment="1">
      <alignment vertical="top" wrapText="1"/>
    </xf>
    <xf numFmtId="0" fontId="37" fillId="7" borderId="9" xfId="0" applyFont="1" applyFill="1" applyBorder="1" applyAlignment="1">
      <alignment vertical="top" wrapText="1"/>
    </xf>
    <xf numFmtId="0" fontId="37" fillId="7" borderId="10" xfId="0" applyFont="1" applyFill="1" applyBorder="1" applyAlignment="1">
      <alignment vertical="top" wrapText="1"/>
    </xf>
    <xf numFmtId="49" fontId="37" fillId="7" borderId="10" xfId="0" applyNumberFormat="1" applyFont="1" applyFill="1" applyBorder="1" applyAlignment="1">
      <alignment vertical="top" wrapText="1"/>
    </xf>
    <xf numFmtId="0" fontId="8" fillId="38" borderId="9" xfId="0" applyFont="1" applyFill="1" applyBorder="1" applyAlignment="1">
      <alignment vertical="top" wrapText="1"/>
    </xf>
    <xf numFmtId="0" fontId="13" fillId="38" borderId="10" xfId="0" applyFont="1" applyFill="1" applyBorder="1" applyAlignment="1">
      <alignment vertical="top" wrapText="1"/>
    </xf>
    <xf numFmtId="0" fontId="3" fillId="7" borderId="9" xfId="0" applyFont="1" applyFill="1" applyBorder="1" applyAlignment="1">
      <alignment vertical="top" wrapText="1"/>
    </xf>
    <xf numFmtId="0" fontId="3" fillId="7" borderId="10" xfId="0" applyFont="1" applyFill="1" applyBorder="1" applyAlignment="1">
      <alignment vertical="top" wrapText="1"/>
    </xf>
    <xf numFmtId="49" fontId="3" fillId="7" borderId="10" xfId="0" applyNumberFormat="1" applyFont="1" applyFill="1" applyBorder="1" applyAlignment="1">
      <alignment vertical="top" wrapText="1"/>
    </xf>
    <xf numFmtId="0" fontId="3" fillId="7" borderId="7" xfId="0" applyFont="1" applyFill="1" applyBorder="1" applyAlignment="1">
      <alignment horizontal="left" vertical="top" wrapText="1"/>
    </xf>
    <xf numFmtId="49" fontId="3" fillId="7" borderId="3" xfId="0" applyNumberFormat="1" applyFont="1" applyFill="1" applyBorder="1" applyAlignment="1">
      <alignment horizontal="left" vertical="top" wrapText="1"/>
    </xf>
    <xf numFmtId="0" fontId="3" fillId="7" borderId="3" xfId="0" applyFont="1" applyFill="1" applyBorder="1" applyAlignment="1">
      <alignment horizontal="left" vertical="top" wrapText="1"/>
    </xf>
    <xf numFmtId="0" fontId="3" fillId="7" borderId="3" xfId="0" applyFont="1" applyFill="1" applyBorder="1" applyAlignment="1">
      <alignment horizontal="right" vertical="top" wrapText="1"/>
    </xf>
    <xf numFmtId="0" fontId="3" fillId="7" borderId="7" xfId="0" applyFont="1" applyFill="1" applyBorder="1" applyAlignment="1">
      <alignment horizontal="left" vertical="center" wrapText="1"/>
    </xf>
    <xf numFmtId="49" fontId="3" fillId="7" borderId="10" xfId="0" applyNumberFormat="1" applyFont="1" applyFill="1" applyBorder="1" applyAlignment="1">
      <alignment horizontal="right" vertical="top" wrapText="1"/>
    </xf>
    <xf numFmtId="0" fontId="3" fillId="7" borderId="3" xfId="0" applyFont="1" applyFill="1" applyBorder="1" applyAlignment="1">
      <alignment horizontal="left" vertical="center" wrapText="1"/>
    </xf>
    <xf numFmtId="0" fontId="3" fillId="7" borderId="3" xfId="0" applyFont="1" applyFill="1" applyBorder="1" applyAlignment="1">
      <alignment horizontal="right" vertical="center" wrapText="1"/>
    </xf>
    <xf numFmtId="0" fontId="3" fillId="7" borderId="9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right" vertical="center" wrapText="1"/>
    </xf>
    <xf numFmtId="0" fontId="3" fillId="7" borderId="10" xfId="0" applyFont="1" applyFill="1" applyBorder="1" applyAlignment="1">
      <alignment horizontal="left" vertical="top" wrapText="1"/>
    </xf>
    <xf numFmtId="0" fontId="9" fillId="7" borderId="10" xfId="0" applyFont="1" applyFill="1" applyBorder="1" applyAlignment="1">
      <alignment vertical="center" wrapText="1"/>
    </xf>
    <xf numFmtId="49" fontId="9" fillId="7" borderId="10" xfId="0" applyNumberFormat="1" applyFont="1" applyFill="1" applyBorder="1" applyAlignment="1">
      <alignment vertical="center" wrapText="1"/>
    </xf>
    <xf numFmtId="0" fontId="8" fillId="25" borderId="9" xfId="0" applyFont="1" applyFill="1" applyBorder="1" applyAlignment="1">
      <alignment vertical="top" wrapText="1"/>
    </xf>
    <xf numFmtId="0" fontId="8" fillId="7" borderId="10" xfId="0" applyFont="1" applyFill="1" applyBorder="1" applyAlignment="1">
      <alignment vertical="top" wrapText="1"/>
    </xf>
    <xf numFmtId="49" fontId="8" fillId="7" borderId="10" xfId="0" applyNumberFormat="1" applyFont="1" applyFill="1" applyBorder="1" applyAlignment="1">
      <alignment vertical="top" wrapText="1"/>
    </xf>
    <xf numFmtId="0" fontId="8" fillId="7" borderId="10" xfId="0" applyFont="1" applyFill="1" applyBorder="1" applyAlignment="1">
      <alignment horizontal="right" vertical="top" wrapText="1"/>
    </xf>
    <xf numFmtId="0" fontId="3" fillId="7" borderId="10" xfId="0" applyFont="1" applyFill="1" applyBorder="1" applyAlignment="1">
      <alignment vertical="center" wrapText="1"/>
    </xf>
    <xf numFmtId="49" fontId="3" fillId="7" borderId="10" xfId="0" applyNumberFormat="1" applyFont="1" applyFill="1" applyBorder="1" applyAlignment="1">
      <alignment vertical="center" wrapText="1"/>
    </xf>
    <xf numFmtId="0" fontId="8" fillId="7" borderId="10" xfId="0" applyFont="1" applyFill="1" applyBorder="1" applyAlignment="1">
      <alignment horizontal="right" vertical="center" wrapText="1"/>
    </xf>
    <xf numFmtId="0" fontId="8" fillId="7" borderId="10" xfId="0" applyFont="1" applyFill="1" applyBorder="1" applyAlignment="1">
      <alignment vertical="center" wrapText="1"/>
    </xf>
    <xf numFmtId="0" fontId="3" fillId="31" borderId="3" xfId="0" applyFont="1" applyFill="1" applyBorder="1" applyAlignment="1">
      <alignment horizontal="right" vertical="center" wrapText="1"/>
    </xf>
    <xf numFmtId="0" fontId="3" fillId="25" borderId="9" xfId="0" applyFont="1" applyFill="1" applyBorder="1" applyAlignment="1">
      <alignment vertical="top" wrapText="1"/>
    </xf>
    <xf numFmtId="0" fontId="7" fillId="38" borderId="10" xfId="0" applyFont="1" applyFill="1" applyBorder="1" applyAlignment="1">
      <alignment vertical="top" wrapText="1"/>
    </xf>
    <xf numFmtId="0" fontId="7" fillId="35" borderId="10" xfId="0" applyFont="1" applyFill="1" applyBorder="1" applyAlignment="1">
      <alignment vertical="top" wrapText="1"/>
    </xf>
    <xf numFmtId="0" fontId="3" fillId="2" borderId="9" xfId="0" applyFont="1" applyFill="1" applyBorder="1" applyAlignment="1">
      <alignment vertical="top" wrapText="1"/>
    </xf>
    <xf numFmtId="0" fontId="3" fillId="2" borderId="10" xfId="0" applyFont="1" applyFill="1" applyBorder="1" applyAlignment="1">
      <alignment vertical="top" wrapText="1"/>
    </xf>
    <xf numFmtId="49" fontId="3" fillId="2" borderId="10" xfId="0" applyNumberFormat="1" applyFont="1" applyFill="1" applyBorder="1" applyAlignment="1">
      <alignment vertical="top" wrapText="1"/>
    </xf>
    <xf numFmtId="0" fontId="7" fillId="39" borderId="10" xfId="0" applyFont="1" applyFill="1" applyBorder="1" applyAlignment="1">
      <alignment vertical="top" wrapText="1"/>
    </xf>
    <xf numFmtId="0" fontId="3" fillId="24" borderId="9" xfId="0" applyFont="1" applyFill="1" applyBorder="1" applyAlignment="1">
      <alignment vertical="top" wrapText="1"/>
    </xf>
    <xf numFmtId="0" fontId="3" fillId="24" borderId="10" xfId="0" applyFont="1" applyFill="1" applyBorder="1" applyAlignment="1">
      <alignment vertical="top" wrapText="1"/>
    </xf>
    <xf numFmtId="0" fontId="7" fillId="24" borderId="0" xfId="0" applyFont="1" applyFill="1" applyAlignment="1">
      <alignment vertical="top"/>
    </xf>
    <xf numFmtId="0" fontId="3" fillId="19" borderId="9" xfId="0" applyFont="1" applyFill="1" applyBorder="1" applyAlignment="1">
      <alignment vertical="top" wrapText="1"/>
    </xf>
    <xf numFmtId="49" fontId="7" fillId="39" borderId="10" xfId="0" applyNumberFormat="1" applyFont="1" applyFill="1" applyBorder="1" applyAlignment="1">
      <alignment vertical="top" wrapText="1"/>
    </xf>
    <xf numFmtId="49" fontId="7" fillId="15" borderId="10" xfId="0" applyNumberFormat="1" applyFont="1" applyFill="1" applyBorder="1" applyAlignment="1">
      <alignment vertical="top" wrapText="1"/>
    </xf>
    <xf numFmtId="0" fontId="7" fillId="15" borderId="10" xfId="0" applyFont="1" applyFill="1" applyBorder="1" applyAlignment="1">
      <alignment vertical="top" wrapText="1"/>
    </xf>
    <xf numFmtId="49" fontId="3" fillId="7" borderId="10" xfId="0" applyNumberFormat="1" applyFont="1" applyFill="1" applyBorder="1" applyAlignment="1">
      <alignment horizontal="left" vertical="top" wrapText="1"/>
    </xf>
    <xf numFmtId="0" fontId="3" fillId="7" borderId="10" xfId="0" applyFont="1" applyFill="1" applyBorder="1" applyAlignment="1">
      <alignment horizontal="right" vertical="top" wrapText="1"/>
    </xf>
    <xf numFmtId="49" fontId="3" fillId="7" borderId="10" xfId="0" applyNumberFormat="1" applyFont="1" applyFill="1" applyBorder="1" applyAlignment="1">
      <alignment horizontal="right" vertical="center" wrapText="1"/>
    </xf>
    <xf numFmtId="16" fontId="3" fillId="7" borderId="10" xfId="0" applyNumberFormat="1" applyFont="1" applyFill="1" applyBorder="1" applyAlignment="1">
      <alignment horizontal="right" vertical="top" wrapText="1"/>
    </xf>
    <xf numFmtId="49" fontId="3" fillId="7" borderId="10" xfId="0" applyNumberFormat="1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right" vertical="center"/>
    </xf>
    <xf numFmtId="49" fontId="3" fillId="7" borderId="10" xfId="0" applyNumberFormat="1" applyFont="1" applyFill="1" applyBorder="1" applyAlignment="1">
      <alignment horizontal="left" vertical="center"/>
    </xf>
    <xf numFmtId="0" fontId="3" fillId="7" borderId="9" xfId="0" applyFont="1" applyFill="1" applyBorder="1" applyAlignment="1">
      <alignment horizontal="left" vertical="top" wrapText="1"/>
    </xf>
    <xf numFmtId="0" fontId="3" fillId="40" borderId="9" xfId="0" applyFont="1" applyFill="1" applyBorder="1" applyAlignment="1">
      <alignment vertical="top" wrapText="1"/>
    </xf>
    <xf numFmtId="49" fontId="7" fillId="35" borderId="10" xfId="0" applyNumberFormat="1" applyFont="1" applyFill="1" applyBorder="1" applyAlignment="1">
      <alignment horizontal="center" vertical="top" wrapText="1"/>
    </xf>
    <xf numFmtId="49" fontId="7" fillId="38" borderId="10" xfId="0" applyNumberFormat="1" applyFont="1" applyFill="1" applyBorder="1" applyAlignment="1">
      <alignment horizontal="right" vertical="top" wrapText="1"/>
    </xf>
    <xf numFmtId="0" fontId="7" fillId="38" borderId="10" xfId="0" applyFont="1" applyFill="1" applyBorder="1" applyAlignment="1">
      <alignment horizontal="right" vertical="top" wrapText="1"/>
    </xf>
    <xf numFmtId="0" fontId="3" fillId="7" borderId="0" xfId="0" applyFont="1" applyFill="1" applyAlignment="1">
      <alignment vertical="top"/>
    </xf>
    <xf numFmtId="49" fontId="7" fillId="38" borderId="10" xfId="0" applyNumberFormat="1" applyFont="1" applyFill="1" applyBorder="1" applyAlignment="1">
      <alignment vertical="top" wrapText="1"/>
    </xf>
    <xf numFmtId="0" fontId="7" fillId="38" borderId="3" xfId="0" applyFont="1" applyFill="1" applyBorder="1" applyAlignment="1">
      <alignment vertical="top" wrapText="1"/>
    </xf>
    <xf numFmtId="49" fontId="3" fillId="15" borderId="10" xfId="0" applyNumberFormat="1" applyFont="1" applyFill="1" applyBorder="1" applyAlignment="1">
      <alignment horizontal="right" vertical="top" wrapText="1"/>
    </xf>
    <xf numFmtId="49" fontId="3" fillId="7" borderId="3" xfId="0" applyNumberFormat="1" applyFont="1" applyFill="1" applyBorder="1" applyAlignment="1">
      <alignment horizontal="left" vertical="center" wrapText="1"/>
    </xf>
    <xf numFmtId="49" fontId="3" fillId="7" borderId="3" xfId="0" applyNumberFormat="1" applyFont="1" applyFill="1" applyBorder="1" applyAlignment="1">
      <alignment horizontal="right" vertical="center" wrapText="1"/>
    </xf>
    <xf numFmtId="49" fontId="3" fillId="7" borderId="0" xfId="0" applyNumberFormat="1" applyFont="1" applyFill="1" applyAlignment="1">
      <alignment horizontal="left" wrapText="1"/>
    </xf>
    <xf numFmtId="49" fontId="3" fillId="7" borderId="7" xfId="0" applyNumberFormat="1" applyFont="1" applyFill="1" applyBorder="1" applyAlignment="1">
      <alignment horizontal="right" vertical="top" wrapText="1"/>
    </xf>
    <xf numFmtId="49" fontId="3" fillId="7" borderId="3" xfId="0" applyNumberFormat="1" applyFont="1" applyFill="1" applyBorder="1" applyAlignment="1">
      <alignment horizontal="right" vertical="top" wrapText="1"/>
    </xf>
    <xf numFmtId="0" fontId="3" fillId="7" borderId="3" xfId="0" applyFont="1" applyFill="1" applyBorder="1" applyAlignment="1">
      <alignment horizontal="center" vertical="top" wrapText="1"/>
    </xf>
    <xf numFmtId="49" fontId="3" fillId="7" borderId="0" xfId="0" applyNumberFormat="1" applyFont="1" applyFill="1" applyAlignment="1">
      <alignment horizontal="left" vertical="top" wrapText="1"/>
    </xf>
    <xf numFmtId="49" fontId="3" fillId="7" borderId="0" xfId="0" applyNumberFormat="1" applyFont="1" applyFill="1" applyAlignment="1">
      <alignment vertical="top"/>
    </xf>
    <xf numFmtId="49" fontId="3" fillId="7" borderId="9" xfId="0" applyNumberFormat="1" applyFont="1" applyFill="1" applyBorder="1" applyAlignment="1">
      <alignment horizontal="right" vertical="top" wrapText="1"/>
    </xf>
    <xf numFmtId="49" fontId="3" fillId="7" borderId="3" xfId="0" applyNumberFormat="1" applyFont="1" applyFill="1" applyBorder="1" applyAlignment="1">
      <alignment vertical="top" wrapText="1"/>
    </xf>
    <xf numFmtId="49" fontId="3" fillId="7" borderId="10" xfId="0" applyNumberFormat="1" applyFont="1" applyFill="1" applyBorder="1" applyAlignment="1">
      <alignment vertical="top"/>
    </xf>
    <xf numFmtId="0" fontId="3" fillId="7" borderId="10" xfId="0" applyFont="1" applyFill="1" applyBorder="1" applyAlignment="1">
      <alignment vertical="top"/>
    </xf>
    <xf numFmtId="0" fontId="7" fillId="38" borderId="9" xfId="0" applyFont="1" applyFill="1" applyBorder="1" applyAlignment="1">
      <alignment vertical="top" wrapText="1"/>
    </xf>
    <xf numFmtId="0" fontId="7" fillId="38" borderId="10" xfId="0" applyFont="1" applyFill="1" applyBorder="1" applyAlignment="1">
      <alignment vertical="top"/>
    </xf>
    <xf numFmtId="0" fontId="9" fillId="7" borderId="9" xfId="0" applyFont="1" applyFill="1" applyBorder="1" applyAlignment="1">
      <alignment vertical="center" wrapText="1"/>
    </xf>
    <xf numFmtId="49" fontId="10" fillId="7" borderId="10" xfId="0" applyNumberFormat="1" applyFont="1" applyFill="1" applyBorder="1" applyAlignment="1">
      <alignment vertical="center" wrapText="1"/>
    </xf>
    <xf numFmtId="0" fontId="9" fillId="42" borderId="10" xfId="0" applyFont="1" applyFill="1" applyBorder="1" applyAlignment="1">
      <alignment vertical="center" wrapText="1"/>
    </xf>
    <xf numFmtId="49" fontId="9" fillId="15" borderId="10" xfId="0" applyNumberFormat="1" applyFont="1" applyFill="1" applyBorder="1" applyAlignment="1">
      <alignment vertical="center" wrapText="1"/>
    </xf>
    <xf numFmtId="0" fontId="9" fillId="15" borderId="10" xfId="0" applyFont="1" applyFill="1" applyBorder="1" applyAlignment="1">
      <alignment vertical="center" wrapText="1"/>
    </xf>
    <xf numFmtId="0" fontId="3" fillId="7" borderId="10" xfId="0" applyFont="1" applyFill="1" applyBorder="1" applyAlignment="1">
      <alignment vertical="center"/>
    </xf>
    <xf numFmtId="49" fontId="3" fillId="7" borderId="10" xfId="0" applyNumberFormat="1" applyFont="1" applyFill="1" applyBorder="1" applyAlignment="1">
      <alignment vertical="center"/>
    </xf>
    <xf numFmtId="0" fontId="9" fillId="15" borderId="7" xfId="0" applyFont="1" applyFill="1" applyBorder="1" applyAlignment="1">
      <alignment vertical="center" wrapText="1"/>
    </xf>
    <xf numFmtId="0" fontId="9" fillId="15" borderId="7" xfId="0" applyFont="1" applyFill="1" applyBorder="1" applyAlignment="1">
      <alignment horizontal="left" vertical="center" wrapText="1"/>
    </xf>
    <xf numFmtId="0" fontId="9" fillId="15" borderId="3" xfId="0" applyFont="1" applyFill="1" applyBorder="1" applyAlignment="1">
      <alignment horizontal="left" wrapText="1"/>
    </xf>
    <xf numFmtId="0" fontId="9" fillId="15" borderId="3" xfId="0" applyFont="1" applyFill="1" applyBorder="1" applyAlignment="1">
      <alignment horizontal="left" vertical="center" wrapText="1"/>
    </xf>
    <xf numFmtId="49" fontId="9" fillId="15" borderId="3" xfId="0" applyNumberFormat="1" applyFont="1" applyFill="1" applyBorder="1" applyAlignment="1">
      <alignment horizontal="left" vertical="center" wrapText="1"/>
    </xf>
    <xf numFmtId="0" fontId="3" fillId="7" borderId="12" xfId="0" applyFont="1" applyFill="1" applyBorder="1" applyAlignment="1">
      <alignment vertical="center" wrapText="1"/>
    </xf>
    <xf numFmtId="49" fontId="3" fillId="7" borderId="12" xfId="0" applyNumberFormat="1" applyFont="1" applyFill="1" applyBorder="1" applyAlignment="1">
      <alignment vertical="center" wrapText="1"/>
    </xf>
    <xf numFmtId="0" fontId="9" fillId="19" borderId="15" xfId="0" applyFont="1" applyFill="1" applyBorder="1" applyAlignment="1">
      <alignment vertical="center" wrapText="1"/>
    </xf>
    <xf numFmtId="0" fontId="3" fillId="19" borderId="10" xfId="0" applyFont="1" applyFill="1" applyBorder="1" applyAlignment="1">
      <alignment vertical="top" wrapText="1"/>
    </xf>
    <xf numFmtId="0" fontId="3" fillId="19" borderId="10" xfId="0" applyFont="1" applyFill="1" applyBorder="1" applyAlignment="1">
      <alignment vertical="top"/>
    </xf>
    <xf numFmtId="0" fontId="8" fillId="43" borderId="9" xfId="0" applyFont="1" applyFill="1" applyBorder="1" applyAlignment="1">
      <alignment vertical="top"/>
    </xf>
    <xf numFmtId="0" fontId="3" fillId="43" borderId="10" xfId="0" applyFont="1" applyFill="1" applyBorder="1" applyAlignment="1">
      <alignment vertical="top"/>
    </xf>
    <xf numFmtId="0" fontId="8" fillId="43" borderId="10" xfId="0" applyFont="1" applyFill="1" applyBorder="1" applyAlignment="1">
      <alignment vertical="top"/>
    </xf>
    <xf numFmtId="0" fontId="13" fillId="43" borderId="10" xfId="0" applyFont="1" applyFill="1" applyBorder="1" applyAlignment="1">
      <alignment vertical="top"/>
    </xf>
    <xf numFmtId="0" fontId="6" fillId="44" borderId="0" xfId="0" applyFont="1" applyFill="1" applyAlignment="1">
      <alignment horizontal="left"/>
    </xf>
    <xf numFmtId="49" fontId="53" fillId="0" borderId="0" xfId="0" applyNumberFormat="1" applyFont="1"/>
    <xf numFmtId="0" fontId="14" fillId="2" borderId="7" xfId="0" applyFont="1" applyFill="1" applyBorder="1" applyAlignment="1">
      <alignment horizontal="center" vertical="center" wrapText="1"/>
    </xf>
    <xf numFmtId="0" fontId="38" fillId="2" borderId="7" xfId="0" applyFont="1" applyFill="1" applyBorder="1" applyAlignment="1">
      <alignment horizontal="center" vertical="top" wrapText="1"/>
    </xf>
    <xf numFmtId="0" fontId="38" fillId="2" borderId="7" xfId="0" applyFont="1" applyFill="1" applyBorder="1" applyAlignment="1">
      <alignment horizontal="center" vertical="center" wrapText="1"/>
    </xf>
    <xf numFmtId="0" fontId="38" fillId="45" borderId="7" xfId="0" applyFont="1" applyFill="1" applyBorder="1" applyAlignment="1">
      <alignment horizontal="center" vertical="top" wrapText="1"/>
    </xf>
    <xf numFmtId="0" fontId="38" fillId="45" borderId="7" xfId="0" applyFont="1" applyFill="1" applyBorder="1" applyAlignment="1">
      <alignment horizontal="left" vertical="top" wrapText="1"/>
    </xf>
    <xf numFmtId="0" fontId="38" fillId="15" borderId="7" xfId="0" applyFont="1" applyFill="1" applyBorder="1" applyAlignment="1">
      <alignment horizontal="center" vertical="center" wrapText="1"/>
    </xf>
    <xf numFmtId="0" fontId="38" fillId="45" borderId="7" xfId="0" applyFont="1" applyFill="1" applyBorder="1" applyAlignment="1">
      <alignment horizontal="left" vertical="center" wrapText="1"/>
    </xf>
    <xf numFmtId="0" fontId="38" fillId="45" borderId="7" xfId="0" applyFont="1" applyFill="1" applyBorder="1" applyAlignment="1">
      <alignment horizontal="center" vertical="center" wrapText="1"/>
    </xf>
    <xf numFmtId="0" fontId="70" fillId="2" borderId="7" xfId="0" applyFont="1" applyFill="1" applyBorder="1" applyAlignment="1">
      <alignment horizontal="center" vertical="center" wrapText="1"/>
    </xf>
    <xf numFmtId="0" fontId="72" fillId="15" borderId="7" xfId="0" applyFont="1" applyFill="1" applyBorder="1" applyAlignment="1">
      <alignment horizontal="center" vertical="top" wrapText="1"/>
    </xf>
    <xf numFmtId="0" fontId="72" fillId="15" borderId="7" xfId="0" applyFont="1" applyFill="1" applyBorder="1" applyAlignment="1">
      <alignment horizontal="center" vertical="center" wrapText="1"/>
    </xf>
    <xf numFmtId="0" fontId="72" fillId="19" borderId="7" xfId="0" applyFont="1" applyFill="1" applyBorder="1" applyAlignment="1">
      <alignment horizontal="center" vertical="center" wrapText="1"/>
    </xf>
    <xf numFmtId="0" fontId="72" fillId="2" borderId="7" xfId="0" applyFont="1" applyFill="1" applyBorder="1" applyAlignment="1">
      <alignment horizontal="center" vertical="center" wrapText="1"/>
    </xf>
    <xf numFmtId="0" fontId="71" fillId="45" borderId="7" xfId="0" applyFont="1" applyFill="1" applyBorder="1" applyAlignment="1">
      <alignment horizontal="center" vertical="center" wrapText="1"/>
    </xf>
    <xf numFmtId="0" fontId="38" fillId="2" borderId="7" xfId="0" applyFont="1" applyFill="1" applyBorder="1" applyAlignment="1">
      <alignment horizontal="left" vertical="top" wrapText="1"/>
    </xf>
    <xf numFmtId="0" fontId="38" fillId="2" borderId="7" xfId="0" applyFont="1" applyFill="1" applyBorder="1" applyAlignment="1">
      <alignment horizontal="left" vertical="center" wrapText="1"/>
    </xf>
    <xf numFmtId="0" fontId="38" fillId="45" borderId="7" xfId="0" applyFont="1" applyFill="1" applyBorder="1" applyAlignment="1">
      <alignment horizontal="left" wrapText="1"/>
    </xf>
    <xf numFmtId="0" fontId="38" fillId="45" borderId="7" xfId="0" applyFont="1" applyFill="1" applyBorder="1" applyAlignment="1">
      <alignment horizontal="center" wrapText="1"/>
    </xf>
    <xf numFmtId="0" fontId="70" fillId="7" borderId="7" xfId="0" applyFont="1" applyFill="1" applyBorder="1" applyAlignment="1">
      <alignment horizontal="center" wrapText="1"/>
    </xf>
    <xf numFmtId="0" fontId="38" fillId="45" borderId="7" xfId="0" applyFont="1" applyFill="1" applyBorder="1" applyAlignment="1">
      <alignment horizontal="center" vertical="center"/>
    </xf>
    <xf numFmtId="0" fontId="38" fillId="45" borderId="7" xfId="0" applyFont="1" applyFill="1" applyBorder="1" applyAlignment="1">
      <alignment horizontal="left" vertical="center"/>
    </xf>
    <xf numFmtId="0" fontId="39" fillId="2" borderId="7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top" wrapText="1"/>
    </xf>
    <xf numFmtId="0" fontId="38" fillId="2" borderId="5" xfId="0" applyFont="1" applyFill="1" applyBorder="1" applyAlignment="1">
      <alignment horizontal="center" vertical="top" wrapText="1"/>
    </xf>
    <xf numFmtId="0" fontId="38" fillId="2" borderId="3" xfId="0" applyFont="1" applyFill="1" applyBorder="1" applyAlignment="1">
      <alignment horizontal="center" vertical="top" wrapText="1"/>
    </xf>
    <xf numFmtId="0" fontId="38" fillId="2" borderId="8" xfId="0" applyFont="1" applyFill="1" applyBorder="1" applyAlignment="1">
      <alignment horizontal="center" vertical="top" wrapText="1"/>
    </xf>
    <xf numFmtId="0" fontId="38" fillId="2" borderId="7" xfId="0" applyFont="1" applyFill="1" applyBorder="1" applyAlignment="1">
      <alignment horizontal="left" wrapText="1"/>
    </xf>
    <xf numFmtId="0" fontId="38" fillId="45" borderId="7" xfId="0" applyFont="1" applyFill="1" applyBorder="1" applyAlignment="1">
      <alignment horizontal="left"/>
    </xf>
    <xf numFmtId="0" fontId="70" fillId="2" borderId="0" xfId="0" applyFont="1" applyFill="1" applyAlignment="1">
      <alignment horizontal="center" wrapText="1"/>
    </xf>
    <xf numFmtId="0" fontId="39" fillId="45" borderId="7" xfId="0" applyFont="1" applyFill="1" applyBorder="1" applyAlignment="1">
      <alignment horizontal="left" wrapText="1"/>
    </xf>
    <xf numFmtId="0" fontId="39" fillId="45" borderId="7" xfId="0" applyFont="1" applyFill="1" applyBorder="1" applyAlignment="1">
      <alignment horizontal="left" vertical="center"/>
    </xf>
    <xf numFmtId="0" fontId="39" fillId="45" borderId="7" xfId="0" applyFont="1" applyFill="1" applyBorder="1" applyAlignment="1">
      <alignment horizontal="center" vertical="center" wrapText="1"/>
    </xf>
    <xf numFmtId="0" fontId="39" fillId="45" borderId="7" xfId="0" applyFont="1" applyFill="1" applyBorder="1" applyAlignment="1">
      <alignment horizontal="center" vertical="center"/>
    </xf>
    <xf numFmtId="0" fontId="39" fillId="45" borderId="7" xfId="0" applyFont="1" applyFill="1" applyBorder="1" applyAlignment="1">
      <alignment horizontal="center"/>
    </xf>
    <xf numFmtId="0" fontId="39" fillId="45" borderId="7" xfId="0" applyFont="1" applyFill="1" applyBorder="1" applyAlignment="1">
      <alignment horizontal="left"/>
    </xf>
    <xf numFmtId="0" fontId="48" fillId="2" borderId="13" xfId="0" applyFont="1" applyFill="1" applyBorder="1"/>
    <xf numFmtId="0" fontId="48" fillId="2" borderId="13" xfId="0" applyFont="1" applyFill="1" applyBorder="1" applyAlignment="1">
      <alignment horizontal="left"/>
    </xf>
    <xf numFmtId="0" fontId="10" fillId="2" borderId="0" xfId="0" applyFont="1" applyFill="1" applyAlignment="1">
      <alignment horizontal="left"/>
    </xf>
    <xf numFmtId="0" fontId="48" fillId="2" borderId="0" xfId="0" applyFont="1" applyFill="1" applyAlignment="1">
      <alignment horizontal="left"/>
    </xf>
    <xf numFmtId="0" fontId="48" fillId="2" borderId="0" xfId="0" applyFont="1" applyFill="1"/>
    <xf numFmtId="0" fontId="73" fillId="2" borderId="0" xfId="0" applyFont="1" applyFill="1" applyAlignment="1">
      <alignment horizontal="left" vertical="center" wrapText="1"/>
    </xf>
    <xf numFmtId="0" fontId="8" fillId="0" borderId="0" xfId="0" applyFont="1"/>
    <xf numFmtId="0" fontId="8" fillId="2" borderId="0" xfId="0" applyFont="1" applyFill="1"/>
    <xf numFmtId="49" fontId="8" fillId="0" borderId="0" xfId="0" applyNumberFormat="1" applyFont="1"/>
    <xf numFmtId="0" fontId="3" fillId="0" borderId="0" xfId="0" applyFont="1" applyAlignment="1">
      <alignment vertical="center"/>
    </xf>
    <xf numFmtId="0" fontId="3" fillId="2" borderId="0" xfId="0" applyFont="1" applyFill="1" applyAlignment="1">
      <alignment vertical="center"/>
    </xf>
    <xf numFmtId="49" fontId="3" fillId="0" borderId="0" xfId="0" applyNumberFormat="1" applyFont="1" applyAlignment="1">
      <alignment horizontal="center" vertical="center"/>
    </xf>
    <xf numFmtId="0" fontId="7" fillId="2" borderId="7" xfId="0" applyFont="1" applyFill="1" applyBorder="1" applyAlignment="1">
      <alignment horizontal="center" wrapText="1"/>
    </xf>
    <xf numFmtId="0" fontId="4" fillId="16" borderId="3" xfId="0" applyFont="1" applyFill="1" applyBorder="1" applyAlignment="1">
      <alignment horizontal="center" wrapText="1"/>
    </xf>
    <xf numFmtId="0" fontId="7" fillId="2" borderId="7" xfId="0" applyFont="1" applyFill="1" applyBorder="1" applyAlignment="1">
      <alignment horizontal="left" wrapText="1"/>
    </xf>
    <xf numFmtId="0" fontId="8" fillId="11" borderId="10" xfId="0" applyFont="1" applyFill="1" applyBorder="1" applyAlignment="1">
      <alignment horizontal="left" vertical="top" wrapText="1"/>
    </xf>
    <xf numFmtId="12" fontId="8" fillId="11" borderId="0" xfId="0" applyNumberFormat="1" applyFont="1" applyFill="1" applyAlignment="1">
      <alignment horizontal="left" vertical="top" wrapText="1"/>
    </xf>
    <xf numFmtId="0" fontId="3" fillId="11" borderId="0" xfId="0" applyFont="1" applyFill="1" applyAlignment="1">
      <alignment horizontal="center" vertical="top" wrapText="1"/>
    </xf>
    <xf numFmtId="0" fontId="8" fillId="11" borderId="10" xfId="0" applyFont="1" applyFill="1" applyBorder="1" applyAlignment="1">
      <alignment horizontal="center" vertical="top" wrapText="1"/>
    </xf>
    <xf numFmtId="0" fontId="8" fillId="25" borderId="9" xfId="0" applyFont="1" applyFill="1" applyBorder="1" applyAlignment="1">
      <alignment horizontal="center" vertical="top" wrapText="1"/>
    </xf>
    <xf numFmtId="0" fontId="8" fillId="25" borderId="3" xfId="0" applyFont="1" applyFill="1" applyBorder="1" applyAlignment="1">
      <alignment horizontal="center" vertical="top" wrapText="1"/>
    </xf>
    <xf numFmtId="0" fontId="8" fillId="25" borderId="10" xfId="0" applyFont="1" applyFill="1" applyBorder="1" applyAlignment="1">
      <alignment horizontal="center" vertical="top" wrapText="1"/>
    </xf>
    <xf numFmtId="0" fontId="8" fillId="24" borderId="10" xfId="0" applyFont="1" applyFill="1" applyBorder="1" applyAlignment="1">
      <alignment horizontal="center" vertical="top" wrapText="1"/>
    </xf>
    <xf numFmtId="0" fontId="8" fillId="24" borderId="10" xfId="0" applyFont="1" applyFill="1" applyBorder="1" applyAlignment="1">
      <alignment horizontal="left" vertical="top" wrapText="1"/>
    </xf>
    <xf numFmtId="0" fontId="3" fillId="24" borderId="10" xfId="0" applyFont="1" applyFill="1" applyBorder="1" applyAlignment="1">
      <alignment horizontal="center" vertical="top" wrapText="1"/>
    </xf>
    <xf numFmtId="0" fontId="8" fillId="24" borderId="9" xfId="0" applyFont="1" applyFill="1" applyBorder="1" applyAlignment="1">
      <alignment horizontal="center" vertical="top" wrapText="1"/>
    </xf>
    <xf numFmtId="12" fontId="8" fillId="24" borderId="10" xfId="0" applyNumberFormat="1" applyFont="1" applyFill="1" applyBorder="1" applyAlignment="1">
      <alignment horizontal="left" vertical="top" wrapText="1"/>
    </xf>
    <xf numFmtId="0" fontId="3" fillId="24" borderId="0" xfId="0" applyFont="1" applyFill="1" applyAlignment="1">
      <alignment horizontal="center" vertical="top" wrapText="1"/>
    </xf>
    <xf numFmtId="0" fontId="3" fillId="24" borderId="9" xfId="0" applyFont="1" applyFill="1" applyBorder="1" applyAlignment="1">
      <alignment horizontal="center" vertical="top" wrapText="1"/>
    </xf>
    <xf numFmtId="12" fontId="8" fillId="11" borderId="10" xfId="0" applyNumberFormat="1" applyFont="1" applyFill="1" applyBorder="1" applyAlignment="1">
      <alignment horizontal="left" vertical="top" wrapText="1"/>
    </xf>
    <xf numFmtId="0" fontId="3" fillId="11" borderId="3" xfId="0" applyFont="1" applyFill="1" applyBorder="1" applyAlignment="1">
      <alignment horizontal="left" vertical="center" wrapText="1"/>
    </xf>
    <xf numFmtId="12" fontId="3" fillId="11" borderId="3" xfId="0" applyNumberFormat="1" applyFont="1" applyFill="1" applyBorder="1" applyAlignment="1">
      <alignment horizontal="left" vertical="center" wrapText="1"/>
    </xf>
    <xf numFmtId="0" fontId="3" fillId="24" borderId="3" xfId="0" applyFont="1" applyFill="1" applyBorder="1" applyAlignment="1">
      <alignment horizontal="left" vertical="center" wrapText="1"/>
    </xf>
    <xf numFmtId="0" fontId="35" fillId="11" borderId="10" xfId="0" applyFont="1" applyFill="1" applyBorder="1" applyAlignment="1">
      <alignment horizontal="left" vertical="top" wrapText="1"/>
    </xf>
    <xf numFmtId="12" fontId="35" fillId="11" borderId="10" xfId="0" applyNumberFormat="1" applyFont="1" applyFill="1" applyBorder="1" applyAlignment="1">
      <alignment horizontal="left" vertical="top" wrapText="1"/>
    </xf>
    <xf numFmtId="0" fontId="9" fillId="11" borderId="10" xfId="0" applyFont="1" applyFill="1" applyBorder="1" applyAlignment="1">
      <alignment horizontal="center" vertical="top" wrapText="1"/>
    </xf>
    <xf numFmtId="0" fontId="35" fillId="11" borderId="10" xfId="0" applyFont="1" applyFill="1" applyBorder="1" applyAlignment="1">
      <alignment horizontal="center" vertical="top" wrapText="1"/>
    </xf>
    <xf numFmtId="0" fontId="3" fillId="24" borderId="10" xfId="0" applyFont="1" applyFill="1" applyBorder="1" applyAlignment="1">
      <alignment horizontal="left" vertical="top" wrapText="1"/>
    </xf>
    <xf numFmtId="12" fontId="3" fillId="24" borderId="10" xfId="0" applyNumberFormat="1" applyFont="1" applyFill="1" applyBorder="1" applyAlignment="1">
      <alignment horizontal="left" vertical="top" wrapText="1"/>
    </xf>
    <xf numFmtId="12" fontId="3" fillId="11" borderId="10" xfId="0" applyNumberFormat="1" applyFont="1" applyFill="1" applyBorder="1" applyAlignment="1">
      <alignment horizontal="left" vertical="top" wrapText="1"/>
    </xf>
    <xf numFmtId="0" fontId="3" fillId="19" borderId="10" xfId="0" applyFont="1" applyFill="1" applyBorder="1" applyAlignment="1">
      <alignment horizontal="left" vertical="top" wrapText="1"/>
    </xf>
    <xf numFmtId="0" fontId="3" fillId="25" borderId="9" xfId="0" applyFont="1" applyFill="1" applyBorder="1" applyAlignment="1">
      <alignment horizontal="center" vertical="top" wrapText="1"/>
    </xf>
    <xf numFmtId="0" fontId="3" fillId="25" borderId="10" xfId="0" applyFont="1" applyFill="1" applyBorder="1" applyAlignment="1">
      <alignment horizontal="center" vertical="top" wrapText="1"/>
    </xf>
    <xf numFmtId="0" fontId="7" fillId="24" borderId="0" xfId="0" applyFont="1" applyFill="1" applyAlignment="1">
      <alignment horizontal="left" vertical="center" wrapText="1"/>
    </xf>
    <xf numFmtId="0" fontId="3" fillId="24" borderId="9" xfId="0" applyFont="1" applyFill="1" applyBorder="1" applyAlignment="1">
      <alignment horizontal="left" vertical="top" wrapText="1"/>
    </xf>
    <xf numFmtId="0" fontId="3" fillId="11" borderId="12" xfId="0" applyFont="1" applyFill="1" applyBorder="1" applyAlignment="1">
      <alignment horizontal="left" vertical="top" wrapText="1"/>
    </xf>
    <xf numFmtId="12" fontId="3" fillId="11" borderId="12" xfId="0" applyNumberFormat="1" applyFont="1" applyFill="1" applyBorder="1" applyAlignment="1">
      <alignment horizontal="left" vertical="top" wrapText="1"/>
    </xf>
    <xf numFmtId="0" fontId="3" fillId="11" borderId="12" xfId="0" applyFont="1" applyFill="1" applyBorder="1" applyAlignment="1">
      <alignment horizontal="center" vertical="top" wrapText="1"/>
    </xf>
    <xf numFmtId="0" fontId="3" fillId="11" borderId="16" xfId="0" applyFont="1" applyFill="1" applyBorder="1" applyAlignment="1">
      <alignment horizontal="center" vertical="top" wrapText="1"/>
    </xf>
    <xf numFmtId="12" fontId="3" fillId="11" borderId="5" xfId="0" applyNumberFormat="1" applyFont="1" applyFill="1" applyBorder="1" applyAlignment="1">
      <alignment horizontal="left" vertical="top" wrapText="1"/>
    </xf>
    <xf numFmtId="12" fontId="3" fillId="11" borderId="0" xfId="0" applyNumberFormat="1" applyFont="1" applyFill="1" applyAlignment="1">
      <alignment horizontal="left" vertical="top" wrapText="1"/>
    </xf>
    <xf numFmtId="0" fontId="3" fillId="11" borderId="18" xfId="0" applyFont="1" applyFill="1" applyBorder="1" applyAlignment="1">
      <alignment horizontal="center" vertical="top" wrapText="1"/>
    </xf>
    <xf numFmtId="0" fontId="3" fillId="24" borderId="5" xfId="0" applyFont="1" applyFill="1" applyBorder="1" applyAlignment="1">
      <alignment horizontal="center" vertical="top" wrapText="1"/>
    </xf>
    <xf numFmtId="49" fontId="3" fillId="11" borderId="10" xfId="0" applyNumberFormat="1" applyFont="1" applyFill="1" applyBorder="1" applyAlignment="1">
      <alignment horizontal="center" vertical="top" wrapText="1"/>
    </xf>
    <xf numFmtId="0" fontId="3" fillId="11" borderId="15" xfId="0" applyFont="1" applyFill="1" applyBorder="1" applyAlignment="1">
      <alignment horizontal="center" vertical="top" wrapText="1"/>
    </xf>
    <xf numFmtId="0" fontId="3" fillId="11" borderId="3" xfId="0" applyFont="1" applyFill="1" applyBorder="1" applyAlignment="1">
      <alignment horizontal="center" vertical="top" wrapText="1"/>
    </xf>
    <xf numFmtId="49" fontId="3" fillId="11" borderId="0" xfId="0" applyNumberFormat="1" applyFont="1" applyFill="1" applyAlignment="1">
      <alignment horizontal="center" vertical="top" wrapText="1"/>
    </xf>
    <xf numFmtId="49" fontId="3" fillId="11" borderId="9" xfId="0" applyNumberFormat="1" applyFont="1" applyFill="1" applyBorder="1" applyAlignment="1">
      <alignment horizontal="center" vertical="top" wrapText="1"/>
    </xf>
    <xf numFmtId="0" fontId="3" fillId="11" borderId="10" xfId="0" applyFont="1" applyFill="1" applyBorder="1" applyAlignment="1">
      <alignment horizontal="right" wrapText="1"/>
    </xf>
    <xf numFmtId="49" fontId="3" fillId="11" borderId="10" xfId="0" applyNumberFormat="1" applyFont="1" applyFill="1" applyBorder="1" applyAlignment="1">
      <alignment horizontal="left" wrapText="1"/>
    </xf>
    <xf numFmtId="0" fontId="3" fillId="11" borderId="9" xfId="0" applyFont="1" applyFill="1" applyBorder="1" applyAlignment="1">
      <alignment horizontal="center" wrapText="1"/>
    </xf>
    <xf numFmtId="0" fontId="3" fillId="11" borderId="10" xfId="0" applyFont="1" applyFill="1" applyBorder="1" applyAlignment="1">
      <alignment horizontal="center" wrapText="1"/>
    </xf>
    <xf numFmtId="0" fontId="8" fillId="11" borderId="10" xfId="0" applyFont="1" applyFill="1" applyBorder="1" applyAlignment="1">
      <alignment horizontal="center" wrapText="1"/>
    </xf>
    <xf numFmtId="49" fontId="3" fillId="11" borderId="10" xfId="0" applyNumberFormat="1" applyFont="1" applyFill="1" applyBorder="1" applyAlignment="1">
      <alignment horizontal="center" wrapText="1"/>
    </xf>
    <xf numFmtId="0" fontId="3" fillId="31" borderId="10" xfId="0" applyFont="1" applyFill="1" applyBorder="1" applyAlignment="1">
      <alignment horizontal="left" vertical="top" wrapText="1"/>
    </xf>
    <xf numFmtId="12" fontId="3" fillId="31" borderId="10" xfId="0" applyNumberFormat="1" applyFont="1" applyFill="1" applyBorder="1" applyAlignment="1">
      <alignment horizontal="left" vertical="top" wrapText="1"/>
    </xf>
    <xf numFmtId="0" fontId="3" fillId="31" borderId="10" xfId="0" applyFont="1" applyFill="1" applyBorder="1" applyAlignment="1">
      <alignment horizontal="center" wrapText="1"/>
    </xf>
    <xf numFmtId="0" fontId="3" fillId="15" borderId="10" xfId="0" applyFont="1" applyFill="1" applyBorder="1" applyAlignment="1">
      <alignment horizontal="left" vertical="top" wrapText="1"/>
    </xf>
    <xf numFmtId="12" fontId="3" fillId="15" borderId="10" xfId="0" applyNumberFormat="1" applyFont="1" applyFill="1" applyBorder="1" applyAlignment="1">
      <alignment horizontal="left" vertical="top" wrapText="1"/>
    </xf>
    <xf numFmtId="0" fontId="3" fillId="15" borderId="10" xfId="0" applyFont="1" applyFill="1" applyBorder="1" applyAlignment="1">
      <alignment horizontal="center" wrapText="1"/>
    </xf>
    <xf numFmtId="12" fontId="3" fillId="31" borderId="12" xfId="0" applyNumberFormat="1" applyFont="1" applyFill="1" applyBorder="1" applyAlignment="1">
      <alignment horizontal="left" vertical="top" wrapText="1"/>
    </xf>
    <xf numFmtId="0" fontId="3" fillId="15" borderId="1" xfId="0" applyFont="1" applyFill="1" applyBorder="1" applyAlignment="1">
      <alignment horizontal="left" vertical="top" wrapText="1"/>
    </xf>
    <xf numFmtId="12" fontId="3" fillId="15" borderId="5" xfId="0" applyNumberFormat="1" applyFont="1" applyFill="1" applyBorder="1" applyAlignment="1">
      <alignment horizontal="left" vertical="top" wrapText="1"/>
    </xf>
    <xf numFmtId="0" fontId="3" fillId="11" borderId="1" xfId="0" applyFont="1" applyFill="1" applyBorder="1" applyAlignment="1">
      <alignment horizontal="left" vertical="top" wrapText="1"/>
    </xf>
    <xf numFmtId="0" fontId="3" fillId="19" borderId="10" xfId="0" applyFont="1" applyFill="1" applyBorder="1" applyAlignment="1">
      <alignment horizontal="left" wrapText="1"/>
    </xf>
    <xf numFmtId="49" fontId="3" fillId="15" borderId="10" xfId="0" applyNumberFormat="1" applyFont="1" applyFill="1" applyBorder="1" applyAlignment="1">
      <alignment horizontal="left" wrapText="1"/>
    </xf>
    <xf numFmtId="0" fontId="3" fillId="15" borderId="10" xfId="0" applyFont="1" applyFill="1" applyBorder="1" applyAlignment="1">
      <alignment horizontal="right" wrapText="1"/>
    </xf>
    <xf numFmtId="0" fontId="3" fillId="11" borderId="9" xfId="0" applyFont="1" applyFill="1" applyBorder="1" applyAlignment="1">
      <alignment horizontal="right" wrapText="1"/>
    </xf>
    <xf numFmtId="12" fontId="3" fillId="11" borderId="10" xfId="0" applyNumberFormat="1" applyFont="1" applyFill="1" applyBorder="1" applyAlignment="1">
      <alignment horizontal="left" wrapText="1"/>
    </xf>
    <xf numFmtId="12" fontId="3" fillId="11" borderId="12" xfId="0" applyNumberFormat="1" applyFont="1" applyFill="1" applyBorder="1" applyAlignment="1">
      <alignment horizontal="left" wrapText="1"/>
    </xf>
    <xf numFmtId="0" fontId="3" fillId="11" borderId="1" xfId="0" applyFont="1" applyFill="1" applyBorder="1" applyAlignment="1">
      <alignment horizontal="left" wrapText="1"/>
    </xf>
    <xf numFmtId="12" fontId="3" fillId="11" borderId="5" xfId="0" applyNumberFormat="1" applyFont="1" applyFill="1" applyBorder="1" applyAlignment="1">
      <alignment horizontal="left" wrapText="1"/>
    </xf>
    <xf numFmtId="0" fontId="3" fillId="11" borderId="0" xfId="0" applyFont="1" applyFill="1" applyAlignment="1">
      <alignment horizontal="left" wrapText="1"/>
    </xf>
    <xf numFmtId="0" fontId="3" fillId="11" borderId="9" xfId="0" applyFont="1" applyFill="1" applyBorder="1" applyAlignment="1">
      <alignment horizontal="left" wrapText="1"/>
    </xf>
    <xf numFmtId="49" fontId="3" fillId="11" borderId="9" xfId="0" applyNumberFormat="1" applyFont="1" applyFill="1" applyBorder="1" applyAlignment="1">
      <alignment horizontal="left" wrapText="1"/>
    </xf>
    <xf numFmtId="49" fontId="3" fillId="11" borderId="10" xfId="0" applyNumberFormat="1" applyFont="1" applyFill="1" applyBorder="1" applyAlignment="1">
      <alignment horizontal="left"/>
    </xf>
    <xf numFmtId="0" fontId="3" fillId="11" borderId="14" xfId="0" applyFont="1" applyFill="1" applyBorder="1" applyAlignment="1">
      <alignment horizontal="left" vertical="center" wrapText="1"/>
    </xf>
    <xf numFmtId="12" fontId="3" fillId="11" borderId="5" xfId="0" applyNumberFormat="1" applyFont="1" applyFill="1" applyBorder="1" applyAlignment="1">
      <alignment horizontal="center" vertical="center" wrapText="1"/>
    </xf>
    <xf numFmtId="12" fontId="3" fillId="7" borderId="10" xfId="0" applyNumberFormat="1" applyFont="1" applyFill="1" applyBorder="1" applyAlignment="1">
      <alignment horizontal="left" vertical="center" wrapText="1"/>
    </xf>
    <xf numFmtId="0" fontId="3" fillId="7" borderId="7" xfId="0" applyFont="1" applyFill="1" applyBorder="1" applyAlignment="1">
      <alignment horizontal="left" wrapText="1"/>
    </xf>
    <xf numFmtId="12" fontId="3" fillId="7" borderId="3" xfId="0" applyNumberFormat="1" applyFont="1" applyFill="1" applyBorder="1" applyAlignment="1">
      <alignment horizontal="left" wrapText="1"/>
    </xf>
    <xf numFmtId="0" fontId="3" fillId="7" borderId="3" xfId="0" applyFont="1" applyFill="1" applyBorder="1" applyAlignment="1">
      <alignment horizontal="right" wrapText="1"/>
    </xf>
    <xf numFmtId="0" fontId="3" fillId="7" borderId="3" xfId="0" applyFont="1" applyFill="1" applyBorder="1" applyAlignment="1">
      <alignment horizontal="left" wrapText="1"/>
    </xf>
    <xf numFmtId="49" fontId="3" fillId="7" borderId="3" xfId="0" applyNumberFormat="1" applyFont="1" applyFill="1" applyBorder="1" applyAlignment="1">
      <alignment horizontal="left" wrapText="1"/>
    </xf>
    <xf numFmtId="0" fontId="3" fillId="7" borderId="10" xfId="0" applyFont="1" applyFill="1" applyBorder="1" applyAlignment="1">
      <alignment horizontal="right" wrapText="1"/>
    </xf>
    <xf numFmtId="12" fontId="3" fillId="7" borderId="4" xfId="0" applyNumberFormat="1" applyFont="1" applyFill="1" applyBorder="1" applyAlignment="1">
      <alignment horizontal="left" wrapText="1"/>
    </xf>
    <xf numFmtId="0" fontId="3" fillId="7" borderId="14" xfId="0" applyFont="1" applyFill="1" applyBorder="1" applyAlignment="1">
      <alignment horizontal="left" wrapText="1"/>
    </xf>
    <xf numFmtId="12" fontId="3" fillId="7" borderId="5" xfId="0" applyNumberFormat="1" applyFont="1" applyFill="1" applyBorder="1" applyAlignment="1">
      <alignment horizontal="left" wrapText="1"/>
    </xf>
    <xf numFmtId="49" fontId="3" fillId="7" borderId="10" xfId="0" applyNumberFormat="1" applyFont="1" applyFill="1" applyBorder="1" applyAlignment="1">
      <alignment horizontal="left" wrapText="1"/>
    </xf>
    <xf numFmtId="0" fontId="3" fillId="15" borderId="10" xfId="0" applyFont="1" applyFill="1" applyBorder="1" applyAlignment="1">
      <alignment horizontal="left" wrapText="1"/>
    </xf>
    <xf numFmtId="0" fontId="3" fillId="19" borderId="10" xfId="0" applyFont="1" applyFill="1" applyBorder="1" applyAlignment="1">
      <alignment horizontal="right" wrapText="1"/>
    </xf>
    <xf numFmtId="0" fontId="3" fillId="11" borderId="10" xfId="0" applyFont="1" applyFill="1" applyBorder="1" applyAlignment="1">
      <alignment horizontal="right"/>
    </xf>
    <xf numFmtId="0" fontId="3" fillId="19" borderId="9" xfId="0" applyFont="1" applyFill="1" applyBorder="1" applyAlignment="1">
      <alignment horizontal="left" wrapText="1"/>
    </xf>
    <xf numFmtId="0" fontId="19" fillId="19" borderId="10" xfId="0" applyFont="1" applyFill="1" applyBorder="1" applyAlignment="1">
      <alignment horizontal="left"/>
    </xf>
    <xf numFmtId="0" fontId="19" fillId="11" borderId="10" xfId="0" applyFont="1" applyFill="1" applyBorder="1" applyAlignment="1">
      <alignment horizontal="left"/>
    </xf>
    <xf numFmtId="49" fontId="19" fillId="11" borderId="10" xfId="0" applyNumberFormat="1" applyFont="1" applyFill="1" applyBorder="1" applyAlignment="1">
      <alignment horizontal="left"/>
    </xf>
    <xf numFmtId="0" fontId="19" fillId="19" borderId="10" xfId="0" applyFont="1" applyFill="1" applyBorder="1" applyAlignment="1">
      <alignment horizontal="right"/>
    </xf>
    <xf numFmtId="0" fontId="3" fillId="15" borderId="5" xfId="0" applyFont="1" applyFill="1" applyBorder="1" applyAlignment="1">
      <alignment horizontal="center"/>
    </xf>
    <xf numFmtId="0" fontId="3" fillId="15" borderId="5" xfId="0" applyFont="1" applyFill="1" applyBorder="1" applyAlignment="1">
      <alignment horizontal="left" vertical="top" wrapText="1"/>
    </xf>
    <xf numFmtId="0" fontId="13" fillId="15" borderId="10" xfId="0" applyFont="1" applyFill="1" applyBorder="1" applyAlignment="1">
      <alignment horizontal="right" vertical="center" wrapText="1"/>
    </xf>
    <xf numFmtId="0" fontId="41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49" fontId="41" fillId="0" borderId="0" xfId="0" applyNumberFormat="1" applyFont="1" applyAlignment="1">
      <alignment vertical="top"/>
    </xf>
    <xf numFmtId="49" fontId="41" fillId="15" borderId="0" xfId="0" applyNumberFormat="1" applyFont="1" applyFill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3" fillId="0" borderId="0" xfId="0" applyFont="1" applyAlignment="1">
      <alignment vertical="top"/>
    </xf>
    <xf numFmtId="49" fontId="3" fillId="0" borderId="0" xfId="0" applyNumberFormat="1" applyFont="1" applyAlignment="1">
      <alignment horizontal="center" vertical="top"/>
    </xf>
    <xf numFmtId="49" fontId="3" fillId="15" borderId="0" xfId="0" applyNumberFormat="1" applyFont="1" applyFill="1" applyAlignment="1">
      <alignment horizontal="center" vertical="top"/>
    </xf>
    <xf numFmtId="0" fontId="6" fillId="15" borderId="1" xfId="0" applyFont="1" applyFill="1" applyBorder="1" applyAlignment="1">
      <alignment horizontal="left"/>
    </xf>
    <xf numFmtId="0" fontId="10" fillId="11" borderId="14" xfId="0" applyFont="1" applyFill="1" applyBorder="1" applyAlignment="1">
      <alignment horizontal="center" vertical="top" wrapText="1"/>
    </xf>
    <xf numFmtId="12" fontId="10" fillId="11" borderId="3" xfId="0" applyNumberFormat="1" applyFont="1" applyFill="1" applyBorder="1" applyAlignment="1">
      <alignment horizontal="center" vertical="top" wrapText="1"/>
    </xf>
    <xf numFmtId="0" fontId="10" fillId="11" borderId="3" xfId="0" applyFont="1" applyFill="1" applyBorder="1" applyAlignment="1">
      <alignment horizontal="center" vertical="top" wrapText="1"/>
    </xf>
    <xf numFmtId="0" fontId="10" fillId="15" borderId="3" xfId="0" applyFont="1" applyFill="1" applyBorder="1" applyAlignment="1">
      <alignment horizontal="center" vertical="top" wrapText="1"/>
    </xf>
    <xf numFmtId="0" fontId="10" fillId="11" borderId="9" xfId="0" applyFont="1" applyFill="1" applyBorder="1" applyAlignment="1">
      <alignment horizontal="left" vertical="top" wrapText="1"/>
    </xf>
    <xf numFmtId="12" fontId="10" fillId="11" borderId="10" xfId="0" applyNumberFormat="1" applyFont="1" applyFill="1" applyBorder="1" applyAlignment="1">
      <alignment horizontal="center" vertical="top" wrapText="1"/>
    </xf>
    <xf numFmtId="0" fontId="10" fillId="11" borderId="10" xfId="0" applyFont="1" applyFill="1" applyBorder="1" applyAlignment="1">
      <alignment horizontal="center" vertical="top" wrapText="1"/>
    </xf>
    <xf numFmtId="0" fontId="10" fillId="15" borderId="10" xfId="0" applyFont="1" applyFill="1" applyBorder="1" applyAlignment="1">
      <alignment horizontal="center" vertical="top" wrapText="1"/>
    </xf>
    <xf numFmtId="0" fontId="8" fillId="19" borderId="9" xfId="0" applyFont="1" applyFill="1" applyBorder="1" applyAlignment="1">
      <alignment horizontal="left" vertical="top" wrapText="1"/>
    </xf>
    <xf numFmtId="0" fontId="29" fillId="19" borderId="9" xfId="0" applyFont="1" applyFill="1" applyBorder="1" applyAlignment="1">
      <alignment horizontal="center" vertical="top" wrapText="1"/>
    </xf>
    <xf numFmtId="0" fontId="25" fillId="7" borderId="9" xfId="0" applyFont="1" applyFill="1" applyBorder="1" applyAlignment="1">
      <alignment horizontal="center" vertical="top" wrapText="1"/>
    </xf>
    <xf numFmtId="0" fontId="8" fillId="7" borderId="9" xfId="0" applyFont="1" applyFill="1" applyBorder="1" applyAlignment="1">
      <alignment horizontal="left" vertical="top" wrapText="1"/>
    </xf>
    <xf numFmtId="0" fontId="8" fillId="7" borderId="9" xfId="0" applyFont="1" applyFill="1" applyBorder="1" applyAlignment="1">
      <alignment horizontal="center" vertical="top" wrapText="1"/>
    </xf>
    <xf numFmtId="0" fontId="29" fillId="15" borderId="9" xfId="0" applyFont="1" applyFill="1" applyBorder="1" applyAlignment="1">
      <alignment horizontal="center" vertical="top" wrapText="1"/>
    </xf>
    <xf numFmtId="0" fontId="10" fillId="11" borderId="5" xfId="0" applyFont="1" applyFill="1" applyBorder="1" applyAlignment="1">
      <alignment horizontal="center" vertical="top" wrapText="1"/>
    </xf>
    <xf numFmtId="12" fontId="41" fillId="2" borderId="5" xfId="0" applyNumberFormat="1" applyFont="1" applyFill="1" applyBorder="1" applyAlignment="1">
      <alignment horizontal="center" vertical="top"/>
    </xf>
    <xf numFmtId="0" fontId="10" fillId="2" borderId="10" xfId="0" applyFont="1" applyFill="1" applyBorder="1" applyAlignment="1">
      <alignment horizontal="center" vertical="top" wrapText="1"/>
    </xf>
    <xf numFmtId="0" fontId="10" fillId="11" borderId="10" xfId="0" applyFont="1" applyFill="1" applyBorder="1" applyAlignment="1">
      <alignment horizontal="left" vertical="top" wrapText="1"/>
    </xf>
    <xf numFmtId="0" fontId="10" fillId="7" borderId="9" xfId="0" applyFont="1" applyFill="1" applyBorder="1" applyAlignment="1">
      <alignment horizontal="left" vertical="top" wrapText="1"/>
    </xf>
    <xf numFmtId="0" fontId="10" fillId="7" borderId="10" xfId="0" applyFont="1" applyFill="1" applyBorder="1" applyAlignment="1">
      <alignment horizontal="center" vertical="top" wrapText="1"/>
    </xf>
    <xf numFmtId="0" fontId="10" fillId="7" borderId="3" xfId="0" applyFont="1" applyFill="1" applyBorder="1" applyAlignment="1">
      <alignment horizontal="left" vertical="top" wrapText="1"/>
    </xf>
    <xf numFmtId="0" fontId="10" fillId="7" borderId="11" xfId="0" applyFont="1" applyFill="1" applyBorder="1" applyAlignment="1">
      <alignment horizontal="left" vertical="top" wrapText="1"/>
    </xf>
    <xf numFmtId="0" fontId="10" fillId="7" borderId="12" xfId="0" applyFont="1" applyFill="1" applyBorder="1" applyAlignment="1">
      <alignment horizontal="center" vertical="top" wrapText="1"/>
    </xf>
    <xf numFmtId="0" fontId="10" fillId="7" borderId="4" xfId="0" applyFont="1" applyFill="1" applyBorder="1" applyAlignment="1">
      <alignment horizontal="left" vertical="top" wrapText="1"/>
    </xf>
    <xf numFmtId="0" fontId="10" fillId="11" borderId="12" xfId="0" applyFont="1" applyFill="1" applyBorder="1" applyAlignment="1">
      <alignment horizontal="center" vertical="top" wrapText="1"/>
    </xf>
    <xf numFmtId="0" fontId="10" fillId="7" borderId="5" xfId="0" applyFont="1" applyFill="1" applyBorder="1" applyAlignment="1">
      <alignment horizontal="left" vertical="top" wrapText="1"/>
    </xf>
    <xf numFmtId="0" fontId="10" fillId="7" borderId="5" xfId="0" applyFont="1" applyFill="1" applyBorder="1" applyAlignment="1">
      <alignment horizontal="center" vertical="top" wrapText="1"/>
    </xf>
    <xf numFmtId="0" fontId="10" fillId="7" borderId="0" xfId="0" applyFont="1" applyFill="1" applyAlignment="1">
      <alignment horizontal="center" vertical="top" wrapText="1"/>
    </xf>
    <xf numFmtId="0" fontId="7" fillId="22" borderId="5" xfId="0" applyFont="1" applyFill="1" applyBorder="1" applyAlignment="1">
      <alignment horizontal="center" vertical="top" wrapText="1"/>
    </xf>
    <xf numFmtId="0" fontId="10" fillId="22" borderId="5" xfId="0" applyFont="1" applyFill="1" applyBorder="1" applyAlignment="1">
      <alignment horizontal="center" vertical="top" wrapText="1"/>
    </xf>
    <xf numFmtId="0" fontId="10" fillId="11" borderId="9" xfId="0" applyFont="1" applyFill="1" applyBorder="1" applyAlignment="1">
      <alignment horizontal="center" vertical="top" wrapText="1"/>
    </xf>
    <xf numFmtId="0" fontId="10" fillId="11" borderId="0" xfId="0" applyFont="1" applyFill="1" applyAlignment="1">
      <alignment horizontal="center" vertical="top" wrapText="1"/>
    </xf>
    <xf numFmtId="0" fontId="10" fillId="11" borderId="11" xfId="0" applyFont="1" applyFill="1" applyBorder="1" applyAlignment="1">
      <alignment horizontal="center" vertical="top" wrapText="1"/>
    </xf>
    <xf numFmtId="12" fontId="10" fillId="11" borderId="12" xfId="0" applyNumberFormat="1" applyFont="1" applyFill="1" applyBorder="1" applyAlignment="1">
      <alignment horizontal="center" vertical="top" wrapText="1"/>
    </xf>
    <xf numFmtId="0" fontId="10" fillId="15" borderId="9" xfId="0" applyFont="1" applyFill="1" applyBorder="1" applyAlignment="1">
      <alignment horizontal="center" vertical="top" wrapText="1"/>
    </xf>
    <xf numFmtId="12" fontId="10" fillId="11" borderId="5" xfId="0" applyNumberFormat="1" applyFont="1" applyFill="1" applyBorder="1" applyAlignment="1">
      <alignment horizontal="center" vertical="top" wrapText="1"/>
    </xf>
    <xf numFmtId="0" fontId="3" fillId="19" borderId="11" xfId="0" applyFont="1" applyFill="1" applyBorder="1" applyAlignment="1">
      <alignment horizontal="center" vertical="top" wrapText="1"/>
    </xf>
    <xf numFmtId="0" fontId="3" fillId="19" borderId="11" xfId="0" applyFont="1" applyFill="1" applyBorder="1" applyAlignment="1">
      <alignment horizontal="left" vertical="top" wrapText="1"/>
    </xf>
    <xf numFmtId="0" fontId="29" fillId="19" borderId="11" xfId="0" applyFont="1" applyFill="1" applyBorder="1" applyAlignment="1">
      <alignment horizontal="center" vertical="top" wrapText="1"/>
    </xf>
    <xf numFmtId="0" fontId="3" fillId="2" borderId="11" xfId="0" applyFont="1" applyFill="1" applyBorder="1" applyAlignment="1">
      <alignment horizontal="left" vertical="top" wrapText="1"/>
    </xf>
    <xf numFmtId="0" fontId="29" fillId="15" borderId="11" xfId="0" applyFont="1" applyFill="1" applyBorder="1" applyAlignment="1">
      <alignment horizontal="center" vertical="top" wrapText="1"/>
    </xf>
    <xf numFmtId="0" fontId="3" fillId="15" borderId="5" xfId="0" applyFont="1" applyFill="1" applyBorder="1" applyAlignment="1">
      <alignment horizontal="center" vertical="top" wrapText="1"/>
    </xf>
    <xf numFmtId="0" fontId="10" fillId="11" borderId="10" xfId="0" applyFont="1" applyFill="1" applyBorder="1" applyAlignment="1">
      <alignment horizontal="left" wrapText="1"/>
    </xf>
    <xf numFmtId="0" fontId="10" fillId="11" borderId="10" xfId="0" applyFont="1" applyFill="1" applyBorder="1" applyAlignment="1">
      <alignment horizontal="center" wrapText="1"/>
    </xf>
    <xf numFmtId="0" fontId="10" fillId="11" borderId="10" xfId="0" applyFont="1" applyFill="1" applyBorder="1" applyAlignment="1">
      <alignment horizontal="center"/>
    </xf>
    <xf numFmtId="0" fontId="10" fillId="15" borderId="10" xfId="0" applyFont="1" applyFill="1" applyBorder="1" applyAlignment="1">
      <alignment horizontal="left" wrapText="1"/>
    </xf>
    <xf numFmtId="0" fontId="10" fillId="11" borderId="10" xfId="0" applyFont="1" applyFill="1" applyBorder="1" applyAlignment="1">
      <alignment horizontal="right"/>
    </xf>
    <xf numFmtId="0" fontId="3" fillId="0" borderId="7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center" vertical="top" wrapText="1"/>
    </xf>
    <xf numFmtId="0" fontId="13" fillId="15" borderId="7" xfId="0" applyFont="1" applyFill="1" applyBorder="1" applyAlignment="1">
      <alignment horizontal="center" vertical="top" wrapText="1"/>
    </xf>
    <xf numFmtId="0" fontId="10" fillId="11" borderId="14" xfId="0" applyFont="1" applyFill="1" applyBorder="1" applyAlignment="1">
      <alignment horizontal="center" vertical="center" wrapText="1"/>
    </xf>
    <xf numFmtId="0" fontId="5" fillId="11" borderId="3" xfId="0" applyFont="1" applyFill="1" applyBorder="1" applyAlignment="1">
      <alignment horizontal="center" vertical="top" wrapText="1"/>
    </xf>
    <xf numFmtId="0" fontId="10" fillId="11" borderId="3" xfId="0" applyFont="1" applyFill="1" applyBorder="1" applyAlignment="1">
      <alignment horizontal="left" vertical="top" wrapText="1"/>
    </xf>
    <xf numFmtId="0" fontId="5" fillId="11" borderId="10" xfId="0" applyFont="1" applyFill="1" applyBorder="1" applyAlignment="1">
      <alignment horizontal="center" vertical="top" wrapText="1"/>
    </xf>
    <xf numFmtId="0" fontId="10" fillId="11" borderId="25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 wrapText="1"/>
    </xf>
    <xf numFmtId="0" fontId="10" fillId="11" borderId="12" xfId="0" applyFont="1" applyFill="1" applyBorder="1" applyAlignment="1">
      <alignment horizontal="center" wrapText="1"/>
    </xf>
    <xf numFmtId="12" fontId="10" fillId="11" borderId="12" xfId="0" applyNumberFormat="1" applyFont="1" applyFill="1" applyBorder="1" applyAlignment="1">
      <alignment horizontal="center" wrapText="1"/>
    </xf>
    <xf numFmtId="0" fontId="10" fillId="11" borderId="12" xfId="0" applyFont="1" applyFill="1" applyBorder="1" applyAlignment="1">
      <alignment horizontal="left" wrapText="1"/>
    </xf>
    <xf numFmtId="0" fontId="5" fillId="11" borderId="12" xfId="0" applyFont="1" applyFill="1" applyBorder="1" applyAlignment="1">
      <alignment horizontal="left" wrapText="1"/>
    </xf>
    <xf numFmtId="0" fontId="10" fillId="15" borderId="12" xfId="0" applyFont="1" applyFill="1" applyBorder="1" applyAlignment="1">
      <alignment horizontal="center" wrapText="1"/>
    </xf>
    <xf numFmtId="0" fontId="5" fillId="11" borderId="12" xfId="0" applyFont="1" applyFill="1" applyBorder="1" applyAlignment="1">
      <alignment horizontal="center" wrapText="1"/>
    </xf>
    <xf numFmtId="0" fontId="10" fillId="11" borderId="5" xfId="0" applyFont="1" applyFill="1" applyBorder="1" applyAlignment="1">
      <alignment horizontal="center" wrapText="1"/>
    </xf>
    <xf numFmtId="12" fontId="10" fillId="11" borderId="5" xfId="0" applyNumberFormat="1" applyFont="1" applyFill="1" applyBorder="1" applyAlignment="1">
      <alignment horizontal="center" wrapText="1"/>
    </xf>
    <xf numFmtId="0" fontId="5" fillId="11" borderId="5" xfId="0" applyFont="1" applyFill="1" applyBorder="1" applyAlignment="1">
      <alignment horizontal="left" wrapText="1"/>
    </xf>
    <xf numFmtId="0" fontId="10" fillId="15" borderId="5" xfId="0" applyFont="1" applyFill="1" applyBorder="1" applyAlignment="1">
      <alignment horizontal="center" wrapText="1"/>
    </xf>
    <xf numFmtId="0" fontId="5" fillId="11" borderId="5" xfId="0" applyFont="1" applyFill="1" applyBorder="1" applyAlignment="1">
      <alignment horizontal="center" wrapText="1"/>
    </xf>
    <xf numFmtId="0" fontId="10" fillId="11" borderId="19" xfId="0" applyFont="1" applyFill="1" applyBorder="1" applyAlignment="1">
      <alignment horizontal="center" wrapText="1"/>
    </xf>
    <xf numFmtId="0" fontId="10" fillId="11" borderId="18" xfId="0" applyFont="1" applyFill="1" applyBorder="1" applyAlignment="1">
      <alignment horizontal="left" wrapText="1"/>
    </xf>
    <xf numFmtId="0" fontId="41" fillId="2" borderId="5" xfId="0" applyFont="1" applyFill="1" applyBorder="1" applyAlignment="1">
      <alignment horizontal="center" vertical="top"/>
    </xf>
    <xf numFmtId="0" fontId="41" fillId="2" borderId="5" xfId="0" applyFont="1" applyFill="1" applyBorder="1" applyAlignment="1">
      <alignment vertical="top" wrapText="1"/>
    </xf>
    <xf numFmtId="0" fontId="41" fillId="2" borderId="5" xfId="0" applyFont="1" applyFill="1" applyBorder="1" applyAlignment="1">
      <alignment vertical="top"/>
    </xf>
    <xf numFmtId="0" fontId="41" fillId="2" borderId="19" xfId="0" applyFont="1" applyFill="1" applyBorder="1" applyAlignment="1">
      <alignment vertical="top"/>
    </xf>
    <xf numFmtId="0" fontId="5" fillId="11" borderId="9" xfId="0" applyFont="1" applyFill="1" applyBorder="1" applyAlignment="1">
      <alignment horizontal="center" vertical="top" wrapText="1"/>
    </xf>
    <xf numFmtId="0" fontId="41" fillId="2" borderId="18" xfId="0" applyFont="1" applyFill="1" applyBorder="1" applyAlignment="1">
      <alignment vertical="top" wrapText="1"/>
    </xf>
    <xf numFmtId="49" fontId="41" fillId="2" borderId="5" xfId="0" applyNumberFormat="1" applyFont="1" applyFill="1" applyBorder="1" applyAlignment="1">
      <alignment vertical="top"/>
    </xf>
    <xf numFmtId="49" fontId="41" fillId="15" borderId="5" xfId="0" applyNumberFormat="1" applyFont="1" applyFill="1" applyBorder="1" applyAlignment="1">
      <alignment horizontal="center" vertical="top"/>
    </xf>
    <xf numFmtId="0" fontId="0" fillId="2" borderId="5" xfId="0" applyFill="1" applyBorder="1" applyAlignment="1">
      <alignment horizontal="center" vertical="top"/>
    </xf>
    <xf numFmtId="0" fontId="41" fillId="2" borderId="5" xfId="0" applyFont="1" applyFill="1" applyBorder="1" applyAlignment="1">
      <alignment horizontal="center" vertical="top" wrapText="1"/>
    </xf>
    <xf numFmtId="0" fontId="5" fillId="11" borderId="11" xfId="0" applyFont="1" applyFill="1" applyBorder="1" applyAlignment="1">
      <alignment horizontal="center" vertical="top" wrapText="1"/>
    </xf>
    <xf numFmtId="0" fontId="0" fillId="2" borderId="18" xfId="0" applyFill="1" applyBorder="1" applyAlignment="1">
      <alignment vertical="top" wrapText="1"/>
    </xf>
    <xf numFmtId="49" fontId="0" fillId="2" borderId="5" xfId="0" applyNumberFormat="1" applyFill="1" applyBorder="1" applyAlignment="1">
      <alignment vertical="top"/>
    </xf>
    <xf numFmtId="49" fontId="0" fillId="15" borderId="5" xfId="0" applyNumberFormat="1" applyFill="1" applyBorder="1" applyAlignment="1">
      <alignment horizontal="center" vertical="top"/>
    </xf>
    <xf numFmtId="0" fontId="3" fillId="22" borderId="5" xfId="0" applyFont="1" applyFill="1" applyBorder="1" applyAlignment="1">
      <alignment horizontal="center" vertical="center" wrapText="1"/>
    </xf>
    <xf numFmtId="0" fontId="7" fillId="22" borderId="5" xfId="0" applyFont="1" applyFill="1" applyBorder="1" applyAlignment="1">
      <alignment horizontal="center" vertical="center" wrapText="1"/>
    </xf>
    <xf numFmtId="0" fontId="10" fillId="22" borderId="5" xfId="0" applyFont="1" applyFill="1" applyBorder="1" applyAlignment="1">
      <alignment horizontal="center" vertical="center" wrapText="1"/>
    </xf>
    <xf numFmtId="0" fontId="7" fillId="11" borderId="6" xfId="0" applyFont="1" applyFill="1" applyBorder="1" applyAlignment="1">
      <alignment horizontal="center" vertical="center" wrapText="1"/>
    </xf>
    <xf numFmtId="0" fontId="10" fillId="11" borderId="7" xfId="0" applyFont="1" applyFill="1" applyBorder="1" applyAlignment="1">
      <alignment vertical="top" wrapText="1"/>
    </xf>
    <xf numFmtId="0" fontId="10" fillId="11" borderId="9" xfId="0" applyFont="1" applyFill="1" applyBorder="1" applyAlignment="1">
      <alignment vertical="top" wrapText="1"/>
    </xf>
    <xf numFmtId="12" fontId="10" fillId="11" borderId="7" xfId="0" applyNumberFormat="1" applyFont="1" applyFill="1" applyBorder="1" applyAlignment="1">
      <alignment horizontal="center" wrapText="1"/>
    </xf>
    <xf numFmtId="0" fontId="10" fillId="15" borderId="2" xfId="0" applyFont="1" applyFill="1" applyBorder="1" applyAlignment="1">
      <alignment horizontal="center" vertical="center" wrapText="1"/>
    </xf>
    <xf numFmtId="12" fontId="10" fillId="15" borderId="2" xfId="0" applyNumberFormat="1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wrapText="1"/>
    </xf>
    <xf numFmtId="0" fontId="10" fillId="2" borderId="7" xfId="0" applyFont="1" applyFill="1" applyBorder="1" applyAlignment="1">
      <alignment horizontal="center" vertical="top" wrapText="1"/>
    </xf>
    <xf numFmtId="0" fontId="10" fillId="15" borderId="5" xfId="0" applyFont="1" applyFill="1" applyBorder="1" applyAlignment="1">
      <alignment horizontal="center" vertical="center" wrapText="1"/>
    </xf>
    <xf numFmtId="12" fontId="10" fillId="15" borderId="5" xfId="0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left" wrapText="1"/>
    </xf>
    <xf numFmtId="0" fontId="10" fillId="2" borderId="3" xfId="0" applyFont="1" applyFill="1" applyBorder="1" applyAlignment="1">
      <alignment horizontal="center" vertical="top" wrapText="1"/>
    </xf>
    <xf numFmtId="0" fontId="10" fillId="19" borderId="10" xfId="0" applyFont="1" applyFill="1" applyBorder="1" applyAlignment="1">
      <alignment horizontal="center" vertical="center" wrapText="1"/>
    </xf>
    <xf numFmtId="0" fontId="10" fillId="19" borderId="10" xfId="0" applyFont="1" applyFill="1" applyBorder="1" applyAlignment="1">
      <alignment horizontal="center" vertical="top" wrapText="1"/>
    </xf>
    <xf numFmtId="0" fontId="10" fillId="11" borderId="14" xfId="0" applyFont="1" applyFill="1" applyBorder="1" applyAlignment="1">
      <alignment horizontal="center" wrapText="1"/>
    </xf>
    <xf numFmtId="0" fontId="3" fillId="19" borderId="9" xfId="0" applyFont="1" applyFill="1" applyBorder="1" applyAlignment="1">
      <alignment horizontal="left" vertical="center" wrapText="1"/>
    </xf>
    <xf numFmtId="0" fontId="29" fillId="19" borderId="9" xfId="0" applyFont="1" applyFill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/>
    </xf>
    <xf numFmtId="0" fontId="61" fillId="0" borderId="9" xfId="0" applyFont="1" applyBorder="1" applyAlignment="1">
      <alignment horizontal="left" vertical="center"/>
    </xf>
    <xf numFmtId="0" fontId="74" fillId="11" borderId="10" xfId="0" applyFont="1" applyFill="1" applyBorder="1" applyAlignment="1">
      <alignment horizontal="center" vertical="top" wrapText="1"/>
    </xf>
    <xf numFmtId="0" fontId="29" fillId="19" borderId="9" xfId="0" applyFont="1" applyFill="1" applyBorder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0" fontId="29" fillId="15" borderId="9" xfId="0" applyFont="1" applyFill="1" applyBorder="1" applyAlignment="1">
      <alignment horizontal="center" wrapText="1"/>
    </xf>
    <xf numFmtId="12" fontId="43" fillId="11" borderId="10" xfId="0" applyNumberFormat="1" applyFont="1" applyFill="1" applyBorder="1" applyAlignment="1">
      <alignment horizontal="center" vertical="top" wrapText="1"/>
    </xf>
    <xf numFmtId="0" fontId="10" fillId="11" borderId="15" xfId="0" applyFont="1" applyFill="1" applyBorder="1" applyAlignment="1">
      <alignment horizontal="center" vertical="top" wrapText="1"/>
    </xf>
    <xf numFmtId="12" fontId="43" fillId="11" borderId="3" xfId="0" applyNumberFormat="1" applyFont="1" applyFill="1" applyBorder="1" applyAlignment="1">
      <alignment horizontal="center" wrapText="1"/>
    </xf>
    <xf numFmtId="0" fontId="10" fillId="11" borderId="3" xfId="0" applyFont="1" applyFill="1" applyBorder="1" applyAlignment="1">
      <alignment horizontal="left" wrapText="1"/>
    </xf>
    <xf numFmtId="0" fontId="5" fillId="11" borderId="3" xfId="0" applyFont="1" applyFill="1" applyBorder="1" applyAlignment="1">
      <alignment horizontal="center" wrapText="1"/>
    </xf>
    <xf numFmtId="0" fontId="10" fillId="11" borderId="3" xfId="0" applyFont="1" applyFill="1" applyBorder="1" applyAlignment="1">
      <alignment horizontal="center" wrapText="1"/>
    </xf>
    <xf numFmtId="0" fontId="10" fillId="15" borderId="3" xfId="0" applyFont="1" applyFill="1" applyBorder="1" applyAlignment="1">
      <alignment horizontal="right" wrapText="1"/>
    </xf>
    <xf numFmtId="0" fontId="10" fillId="11" borderId="3" xfId="0" applyFont="1" applyFill="1" applyBorder="1" applyAlignment="1">
      <alignment horizontal="right" wrapText="1"/>
    </xf>
    <xf numFmtId="0" fontId="10" fillId="11" borderId="9" xfId="0" applyFont="1" applyFill="1" applyBorder="1" applyAlignment="1">
      <alignment horizontal="center" wrapText="1"/>
    </xf>
    <xf numFmtId="12" fontId="43" fillId="11" borderId="10" xfId="0" applyNumberFormat="1" applyFont="1" applyFill="1" applyBorder="1" applyAlignment="1">
      <alignment horizontal="center" wrapText="1"/>
    </xf>
    <xf numFmtId="0" fontId="5" fillId="11" borderId="10" xfId="0" applyFont="1" applyFill="1" applyBorder="1" applyAlignment="1">
      <alignment horizontal="center" wrapText="1"/>
    </xf>
    <xf numFmtId="0" fontId="10" fillId="15" borderId="10" xfId="0" applyFont="1" applyFill="1" applyBorder="1" applyAlignment="1">
      <alignment horizontal="right" wrapText="1"/>
    </xf>
    <xf numFmtId="0" fontId="10" fillId="11" borderId="10" xfId="0" applyFont="1" applyFill="1" applyBorder="1" applyAlignment="1">
      <alignment horizontal="right" wrapText="1"/>
    </xf>
    <xf numFmtId="12" fontId="43" fillId="11" borderId="9" xfId="0" applyNumberFormat="1" applyFont="1" applyFill="1" applyBorder="1" applyAlignment="1">
      <alignment horizontal="center" vertical="top" wrapText="1"/>
    </xf>
    <xf numFmtId="12" fontId="43" fillId="11" borderId="12" xfId="0" applyNumberFormat="1" applyFont="1" applyFill="1" applyBorder="1" applyAlignment="1">
      <alignment horizontal="center" vertical="top" wrapText="1"/>
    </xf>
    <xf numFmtId="0" fontId="10" fillId="11" borderId="16" xfId="0" applyFont="1" applyFill="1" applyBorder="1" applyAlignment="1">
      <alignment horizontal="center" vertical="top" wrapText="1"/>
    </xf>
    <xf numFmtId="12" fontId="43" fillId="11" borderId="5" xfId="0" applyNumberFormat="1" applyFont="1" applyFill="1" applyBorder="1" applyAlignment="1">
      <alignment horizontal="center" vertical="top" wrapText="1"/>
    </xf>
    <xf numFmtId="0" fontId="10" fillId="19" borderId="9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29" fillId="15" borderId="7" xfId="0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15" borderId="7" xfId="0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top" wrapText="1"/>
    </xf>
    <xf numFmtId="12" fontId="10" fillId="2" borderId="3" xfId="0" applyNumberFormat="1" applyFont="1" applyFill="1" applyBorder="1" applyAlignment="1">
      <alignment horizontal="center" vertical="top" wrapText="1"/>
    </xf>
    <xf numFmtId="0" fontId="19" fillId="19" borderId="9" xfId="0" applyFont="1" applyFill="1" applyBorder="1" applyAlignment="1">
      <alignment horizontal="left"/>
    </xf>
    <xf numFmtId="0" fontId="19" fillId="19" borderId="9" xfId="0" applyFont="1" applyFill="1" applyBorder="1" applyAlignment="1">
      <alignment horizontal="center" vertical="center"/>
    </xf>
    <xf numFmtId="0" fontId="19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center" vertical="center"/>
    </xf>
    <xf numFmtId="0" fontId="10" fillId="11" borderId="5" xfId="0" applyFont="1" applyFill="1" applyBorder="1" applyAlignment="1">
      <alignment horizontal="center"/>
    </xf>
    <xf numFmtId="12" fontId="74" fillId="11" borderId="10" xfId="0" applyNumberFormat="1" applyFont="1" applyFill="1" applyBorder="1" applyAlignment="1">
      <alignment horizontal="center" vertical="top" wrapText="1"/>
    </xf>
    <xf numFmtId="0" fontId="10" fillId="15" borderId="10" xfId="0" applyFont="1" applyFill="1" applyBorder="1" applyAlignment="1">
      <alignment wrapText="1"/>
    </xf>
    <xf numFmtId="0" fontId="10" fillId="11" borderId="10" xfId="0" applyFont="1" applyFill="1" applyBorder="1" applyAlignment="1">
      <alignment wrapText="1"/>
    </xf>
    <xf numFmtId="0" fontId="10" fillId="15" borderId="10" xfId="0" applyFont="1" applyFill="1" applyBorder="1"/>
    <xf numFmtId="0" fontId="10" fillId="11" borderId="10" xfId="0" applyFont="1" applyFill="1" applyBorder="1"/>
    <xf numFmtId="0" fontId="52" fillId="19" borderId="9" xfId="0" applyFont="1" applyFill="1" applyBorder="1" applyAlignment="1">
      <alignment horizontal="left" vertical="center"/>
    </xf>
    <xf numFmtId="0" fontId="52" fillId="19" borderId="9" xfId="0" applyFont="1" applyFill="1" applyBorder="1" applyAlignment="1">
      <alignment horizontal="center" vertical="center"/>
    </xf>
    <xf numFmtId="0" fontId="43" fillId="19" borderId="9" xfId="0" applyFont="1" applyFill="1" applyBorder="1" applyAlignment="1">
      <alignment horizontal="center" vertical="center" wrapText="1"/>
    </xf>
    <xf numFmtId="0" fontId="8" fillId="25" borderId="7" xfId="0" applyFont="1" applyFill="1" applyBorder="1" applyAlignment="1">
      <alignment horizontal="center" vertical="center"/>
    </xf>
    <xf numFmtId="0" fontId="8" fillId="19" borderId="7" xfId="0" applyFont="1" applyFill="1" applyBorder="1" applyAlignment="1">
      <alignment horizontal="center" vertical="center" wrapText="1"/>
    </xf>
    <xf numFmtId="0" fontId="6" fillId="15" borderId="13" xfId="0" applyFont="1" applyFill="1" applyBorder="1"/>
    <xf numFmtId="0" fontId="41" fillId="0" borderId="0" xfId="0" applyFont="1" applyAlignment="1">
      <alignment horizontal="left"/>
    </xf>
    <xf numFmtId="0" fontId="53" fillId="0" borderId="0" xfId="0" applyFont="1" applyAlignment="1">
      <alignment horizontal="left"/>
    </xf>
    <xf numFmtId="0" fontId="29" fillId="0" borderId="0" xfId="0" applyFont="1" applyAlignment="1">
      <alignment vertical="top"/>
    </xf>
    <xf numFmtId="0" fontId="29" fillId="0" borderId="0" xfId="0" applyFont="1" applyAlignment="1">
      <alignment horizontal="left" vertical="top"/>
    </xf>
    <xf numFmtId="0" fontId="29" fillId="2" borderId="0" xfId="0" applyFont="1" applyFill="1" applyAlignment="1">
      <alignment horizontal="left" vertical="top"/>
    </xf>
    <xf numFmtId="49" fontId="29" fillId="0" borderId="0" xfId="0" applyNumberFormat="1" applyFont="1" applyAlignment="1">
      <alignment vertical="top"/>
    </xf>
    <xf numFmtId="49" fontId="29" fillId="15" borderId="0" xfId="0" applyNumberFormat="1" applyFont="1" applyFill="1" applyAlignment="1">
      <alignment vertical="top"/>
    </xf>
    <xf numFmtId="0" fontId="41" fillId="2" borderId="0" xfId="0" applyFont="1" applyFill="1" applyAlignment="1">
      <alignment vertical="top"/>
    </xf>
    <xf numFmtId="49" fontId="5" fillId="0" borderId="0" xfId="0" applyNumberFormat="1" applyFont="1"/>
    <xf numFmtId="1" fontId="58" fillId="15" borderId="7" xfId="0" applyNumberFormat="1" applyFont="1" applyFill="1" applyBorder="1" applyAlignment="1">
      <alignment horizontal="center" vertical="center" wrapText="1"/>
    </xf>
    <xf numFmtId="0" fontId="58" fillId="15" borderId="7" xfId="0" applyFont="1" applyFill="1" applyBorder="1" applyAlignment="1">
      <alignment horizontal="center" vertical="center" wrapText="1"/>
    </xf>
    <xf numFmtId="49" fontId="58" fillId="15" borderId="7" xfId="0" applyNumberFormat="1" applyFont="1" applyFill="1" applyBorder="1" applyAlignment="1">
      <alignment horizontal="center" vertical="center" wrapText="1"/>
    </xf>
    <xf numFmtId="0" fontId="0" fillId="15" borderId="16" xfId="0" applyFill="1" applyBorder="1"/>
    <xf numFmtId="1" fontId="10" fillId="15" borderId="3" xfId="0" applyNumberFormat="1" applyFont="1" applyFill="1" applyBorder="1" applyAlignment="1">
      <alignment horizontal="center" vertical="center" wrapText="1"/>
    </xf>
    <xf numFmtId="0" fontId="66" fillId="15" borderId="7" xfId="0" applyFont="1" applyFill="1" applyBorder="1" applyAlignment="1">
      <alignment horizontal="center" vertical="center" wrapText="1"/>
    </xf>
    <xf numFmtId="0" fontId="5" fillId="15" borderId="0" xfId="0" applyFont="1" applyFill="1" applyAlignment="1">
      <alignment vertical="center"/>
    </xf>
    <xf numFmtId="1" fontId="66" fillId="15" borderId="7" xfId="0" applyNumberFormat="1" applyFont="1" applyFill="1" applyBorder="1" applyAlignment="1">
      <alignment horizontal="center" vertical="center" wrapText="1"/>
    </xf>
    <xf numFmtId="17" fontId="66" fillId="15" borderId="7" xfId="0" applyNumberFormat="1" applyFont="1" applyFill="1" applyBorder="1" applyAlignment="1">
      <alignment horizontal="center" vertical="center" wrapText="1"/>
    </xf>
    <xf numFmtId="49" fontId="66" fillId="15" borderId="7" xfId="0" applyNumberFormat="1" applyFont="1" applyFill="1" applyBorder="1" applyAlignment="1">
      <alignment horizontal="center" vertical="center" wrapText="1"/>
    </xf>
    <xf numFmtId="0" fontId="5" fillId="15" borderId="0" xfId="0" applyFont="1" applyFill="1"/>
    <xf numFmtId="1" fontId="75" fillId="15" borderId="7" xfId="0" applyNumberFormat="1" applyFont="1" applyFill="1" applyBorder="1" applyAlignment="1">
      <alignment horizontal="center" vertical="center" wrapText="1"/>
    </xf>
    <xf numFmtId="0" fontId="76" fillId="15" borderId="7" xfId="0" applyFont="1" applyFill="1" applyBorder="1" applyAlignment="1">
      <alignment horizontal="center" vertical="center" wrapText="1"/>
    </xf>
    <xf numFmtId="1" fontId="10" fillId="2" borderId="3" xfId="0" applyNumberFormat="1" applyFont="1" applyFill="1" applyBorder="1" applyAlignment="1">
      <alignment horizontal="center" vertical="center" wrapText="1"/>
    </xf>
    <xf numFmtId="0" fontId="75" fillId="15" borderId="7" xfId="0" applyFont="1" applyFill="1" applyBorder="1" applyAlignment="1">
      <alignment horizontal="center" vertical="center" wrapText="1"/>
    </xf>
    <xf numFmtId="17" fontId="76" fillId="15" borderId="7" xfId="0" applyNumberFormat="1" applyFont="1" applyFill="1" applyBorder="1" applyAlignment="1">
      <alignment horizontal="center" vertical="center" wrapText="1"/>
    </xf>
    <xf numFmtId="49" fontId="76" fillId="15" borderId="7" xfId="0" applyNumberFormat="1" applyFont="1" applyFill="1" applyBorder="1" applyAlignment="1">
      <alignment horizontal="center" vertical="center" wrapText="1"/>
    </xf>
    <xf numFmtId="1" fontId="75" fillId="26" borderId="7" xfId="0" applyNumberFormat="1" applyFont="1" applyFill="1" applyBorder="1" applyAlignment="1">
      <alignment horizontal="center" vertical="center" wrapText="1"/>
    </xf>
    <xf numFmtId="0" fontId="75" fillId="26" borderId="7" xfId="0" applyFont="1" applyFill="1" applyBorder="1" applyAlignment="1">
      <alignment horizontal="center" vertical="center" wrapText="1"/>
    </xf>
    <xf numFmtId="17" fontId="75" fillId="26" borderId="7" xfId="0" applyNumberFormat="1" applyFont="1" applyFill="1" applyBorder="1" applyAlignment="1">
      <alignment horizontal="center" vertical="center" wrapText="1"/>
    </xf>
    <xf numFmtId="49" fontId="75" fillId="26" borderId="7" xfId="0" applyNumberFormat="1" applyFont="1" applyFill="1" applyBorder="1" applyAlignment="1">
      <alignment horizontal="center" vertical="center" wrapText="1"/>
    </xf>
    <xf numFmtId="0" fontId="66" fillId="26" borderId="14" xfId="0" applyFont="1" applyFill="1" applyBorder="1" applyAlignment="1">
      <alignment horizontal="center" vertical="center" wrapText="1"/>
    </xf>
    <xf numFmtId="0" fontId="10" fillId="26" borderId="5" xfId="0" applyFont="1" applyFill="1" applyBorder="1" applyAlignment="1">
      <alignment horizontal="center" vertical="center" wrapText="1"/>
    </xf>
    <xf numFmtId="2" fontId="66" fillId="15" borderId="7" xfId="0" applyNumberFormat="1" applyFont="1" applyFill="1" applyBorder="1" applyAlignment="1">
      <alignment horizontal="center" vertical="center" wrapText="1"/>
    </xf>
    <xf numFmtId="1" fontId="10" fillId="2" borderId="3" xfId="0" applyNumberFormat="1" applyFont="1" applyFill="1" applyBorder="1" applyAlignment="1">
      <alignment horizontal="left" vertical="center" wrapText="1"/>
    </xf>
    <xf numFmtId="1" fontId="75" fillId="46" borderId="7" xfId="0" applyNumberFormat="1" applyFont="1" applyFill="1" applyBorder="1" applyAlignment="1">
      <alignment horizontal="center" vertical="center" wrapText="1"/>
    </xf>
    <xf numFmtId="0" fontId="75" fillId="46" borderId="7" xfId="0" applyFont="1" applyFill="1" applyBorder="1" applyAlignment="1">
      <alignment horizontal="center" vertical="center" wrapText="1"/>
    </xf>
    <xf numFmtId="2" fontId="75" fillId="46" borderId="7" xfId="0" applyNumberFormat="1" applyFont="1" applyFill="1" applyBorder="1" applyAlignment="1">
      <alignment horizontal="center" vertical="center" wrapText="1"/>
    </xf>
    <xf numFmtId="17" fontId="75" fillId="46" borderId="7" xfId="0" applyNumberFormat="1" applyFont="1" applyFill="1" applyBorder="1" applyAlignment="1">
      <alignment horizontal="center" vertical="center" wrapText="1"/>
    </xf>
    <xf numFmtId="49" fontId="75" fillId="46" borderId="7" xfId="0" applyNumberFormat="1" applyFont="1" applyFill="1" applyBorder="1" applyAlignment="1">
      <alignment horizontal="center" vertical="center" wrapText="1"/>
    </xf>
    <xf numFmtId="0" fontId="66" fillId="46" borderId="14" xfId="0" applyFont="1" applyFill="1" applyBorder="1" applyAlignment="1">
      <alignment horizontal="center" vertical="center" wrapText="1"/>
    </xf>
    <xf numFmtId="0" fontId="0" fillId="26" borderId="5" xfId="0" applyFill="1" applyBorder="1" applyAlignment="1">
      <alignment wrapText="1"/>
    </xf>
    <xf numFmtId="0" fontId="10" fillId="46" borderId="14" xfId="0" applyFont="1" applyFill="1" applyBorder="1" applyAlignment="1">
      <alignment horizontal="center" vertical="center" wrapText="1"/>
    </xf>
    <xf numFmtId="0" fontId="0" fillId="46" borderId="5" xfId="0" applyFill="1" applyBorder="1" applyAlignment="1">
      <alignment wrapText="1"/>
    </xf>
    <xf numFmtId="0" fontId="0" fillId="15" borderId="5" xfId="0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66" fillId="15" borderId="3" xfId="0" applyFont="1" applyFill="1" applyBorder="1" applyAlignment="1">
      <alignment horizontal="center" vertical="center" wrapText="1"/>
    </xf>
    <xf numFmtId="0" fontId="0" fillId="15" borderId="5" xfId="0" applyFill="1" applyBorder="1" applyAlignment="1">
      <alignment wrapText="1"/>
    </xf>
    <xf numFmtId="0" fontId="10" fillId="46" borderId="5" xfId="0" applyFont="1" applyFill="1" applyBorder="1" applyAlignment="1">
      <alignment vertical="center" wrapText="1"/>
    </xf>
    <xf numFmtId="0" fontId="10" fillId="46" borderId="1" xfId="0" applyFont="1" applyFill="1" applyBorder="1" applyAlignment="1">
      <alignment vertical="center" wrapText="1"/>
    </xf>
    <xf numFmtId="0" fontId="66" fillId="15" borderId="14" xfId="0" applyFont="1" applyFill="1" applyBorder="1" applyAlignment="1">
      <alignment horizontal="center" vertical="center" wrapText="1"/>
    </xf>
    <xf numFmtId="1" fontId="66" fillId="46" borderId="7" xfId="0" applyNumberFormat="1" applyFont="1" applyFill="1" applyBorder="1" applyAlignment="1">
      <alignment horizontal="center" vertical="center" wrapText="1"/>
    </xf>
    <xf numFmtId="0" fontId="66" fillId="46" borderId="7" xfId="0" applyFont="1" applyFill="1" applyBorder="1" applyAlignment="1">
      <alignment horizontal="center" vertical="center" wrapText="1"/>
    </xf>
    <xf numFmtId="49" fontId="66" fillId="46" borderId="7" xfId="0" applyNumberFormat="1" applyFont="1" applyFill="1" applyBorder="1" applyAlignment="1">
      <alignment horizontal="center" vertical="center" wrapText="1"/>
    </xf>
    <xf numFmtId="0" fontId="0" fillId="15" borderId="0" xfId="0" applyFill="1" applyAlignment="1">
      <alignment wrapText="1"/>
    </xf>
    <xf numFmtId="0" fontId="66" fillId="15" borderId="0" xfId="0" applyFont="1" applyFill="1" applyAlignment="1">
      <alignment horizontal="center" vertical="center" wrapText="1"/>
    </xf>
    <xf numFmtId="1" fontId="66" fillId="15" borderId="3" xfId="0" applyNumberFormat="1" applyFont="1" applyFill="1" applyBorder="1" applyAlignment="1">
      <alignment horizontal="center" vertical="center" wrapText="1"/>
    </xf>
    <xf numFmtId="17" fontId="66" fillId="46" borderId="7" xfId="0" applyNumberFormat="1" applyFont="1" applyFill="1" applyBorder="1" applyAlignment="1">
      <alignment horizontal="center" vertical="center" wrapText="1"/>
    </xf>
    <xf numFmtId="0" fontId="0" fillId="47" borderId="0" xfId="0" applyFill="1"/>
    <xf numFmtId="0" fontId="77" fillId="2" borderId="7" xfId="0" applyFont="1" applyFill="1" applyBorder="1" applyAlignment="1">
      <alignment horizontal="center" vertical="center" wrapText="1"/>
    </xf>
    <xf numFmtId="1" fontId="10" fillId="15" borderId="36" xfId="0" applyNumberFormat="1" applyFont="1" applyFill="1" applyBorder="1" applyAlignment="1">
      <alignment horizontal="center" vertical="center" wrapText="1"/>
    </xf>
    <xf numFmtId="1" fontId="10" fillId="2" borderId="22" xfId="0" applyNumberFormat="1" applyFont="1" applyFill="1" applyBorder="1" applyAlignment="1">
      <alignment horizontal="center" vertical="center" wrapText="1"/>
    </xf>
    <xf numFmtId="0" fontId="5" fillId="15" borderId="7" xfId="0" applyFont="1" applyFill="1" applyBorder="1" applyAlignment="1">
      <alignment horizontal="center" vertical="center" wrapText="1"/>
    </xf>
    <xf numFmtId="0" fontId="0" fillId="15" borderId="7" xfId="0" applyFill="1" applyBorder="1" applyAlignment="1">
      <alignment horizontal="center" vertical="center" wrapText="1"/>
    </xf>
    <xf numFmtId="1" fontId="76" fillId="15" borderId="7" xfId="0" applyNumberFormat="1" applyFont="1" applyFill="1" applyBorder="1" applyAlignment="1">
      <alignment horizontal="center" vertical="center" wrapText="1"/>
    </xf>
    <xf numFmtId="1" fontId="43" fillId="15" borderId="3" xfId="0" applyNumberFormat="1" applyFont="1" applyFill="1" applyBorder="1" applyAlignment="1">
      <alignment horizontal="center" vertical="center" wrapText="1"/>
    </xf>
    <xf numFmtId="0" fontId="67" fillId="15" borderId="0" xfId="0" applyFont="1" applyFill="1"/>
    <xf numFmtId="1" fontId="43" fillId="2" borderId="3" xfId="0" applyNumberFormat="1" applyFont="1" applyFill="1" applyBorder="1" applyAlignment="1">
      <alignment horizontal="center" vertical="center"/>
    </xf>
    <xf numFmtId="1" fontId="43" fillId="2" borderId="3" xfId="0" applyNumberFormat="1" applyFont="1" applyFill="1" applyBorder="1" applyAlignment="1">
      <alignment horizontal="center" vertical="center" wrapText="1"/>
    </xf>
    <xf numFmtId="0" fontId="67" fillId="48" borderId="0" xfId="0" applyFont="1" applyFill="1"/>
    <xf numFmtId="0" fontId="78" fillId="15" borderId="7" xfId="0" applyFont="1" applyFill="1" applyBorder="1" applyAlignment="1">
      <alignment horizontal="center" vertical="center" wrapText="1"/>
    </xf>
    <xf numFmtId="0" fontId="66" fillId="48" borderId="7" xfId="0" applyFont="1" applyFill="1" applyBorder="1" applyAlignment="1">
      <alignment horizontal="center" vertical="center" wrapText="1"/>
    </xf>
    <xf numFmtId="1" fontId="10" fillId="48" borderId="3" xfId="0" applyNumberFormat="1" applyFont="1" applyFill="1" applyBorder="1" applyAlignment="1">
      <alignment horizontal="center" vertical="center" wrapText="1"/>
    </xf>
    <xf numFmtId="0" fontId="10" fillId="48" borderId="7" xfId="0" applyFont="1" applyFill="1" applyBorder="1" applyAlignment="1">
      <alignment horizontal="center" vertical="center" wrapText="1"/>
    </xf>
    <xf numFmtId="0" fontId="0" fillId="48" borderId="0" xfId="0" applyFill="1"/>
    <xf numFmtId="0" fontId="66" fillId="15" borderId="7" xfId="0" applyFont="1" applyFill="1" applyBorder="1" applyAlignment="1">
      <alignment horizontal="center" vertical="center" wrapText="1" indent="1"/>
    </xf>
    <xf numFmtId="0" fontId="79" fillId="15" borderId="7" xfId="0" applyFont="1" applyFill="1" applyBorder="1" applyAlignment="1">
      <alignment horizontal="center" vertical="center" wrapText="1"/>
    </xf>
    <xf numFmtId="0" fontId="80" fillId="15" borderId="7" xfId="0" applyFont="1" applyFill="1" applyBorder="1" applyAlignment="1">
      <alignment horizontal="center" vertical="center" wrapText="1"/>
    </xf>
    <xf numFmtId="0" fontId="66" fillId="15" borderId="37" xfId="0" applyFont="1" applyFill="1" applyBorder="1" applyAlignment="1">
      <alignment horizontal="center" vertical="center" wrapText="1"/>
    </xf>
    <xf numFmtId="0" fontId="66" fillId="15" borderId="38" xfId="0" applyFont="1" applyFill="1" applyBorder="1" applyAlignment="1">
      <alignment horizontal="center" vertical="center" wrapText="1"/>
    </xf>
    <xf numFmtId="0" fontId="66" fillId="15" borderId="5" xfId="0" applyFont="1" applyFill="1" applyBorder="1" applyAlignment="1">
      <alignment horizontal="center" vertical="center" wrapText="1"/>
    </xf>
    <xf numFmtId="0" fontId="66" fillId="15" borderId="39" xfId="0" applyFont="1" applyFill="1" applyBorder="1" applyAlignment="1">
      <alignment horizontal="center" vertical="center" wrapText="1"/>
    </xf>
    <xf numFmtId="0" fontId="66" fillId="15" borderId="40" xfId="0" applyFont="1" applyFill="1" applyBorder="1" applyAlignment="1">
      <alignment horizontal="center" vertical="center" wrapText="1"/>
    </xf>
    <xf numFmtId="1" fontId="10" fillId="46" borderId="7" xfId="0" applyNumberFormat="1" applyFont="1" applyFill="1" applyBorder="1" applyAlignment="1">
      <alignment horizontal="center" vertical="center" wrapText="1"/>
    </xf>
    <xf numFmtId="0" fontId="10" fillId="46" borderId="7" xfId="0" applyFont="1" applyFill="1" applyBorder="1" applyAlignment="1">
      <alignment horizontal="center" vertical="center" wrapText="1"/>
    </xf>
    <xf numFmtId="0" fontId="10" fillId="14" borderId="7" xfId="0" applyFont="1" applyFill="1" applyBorder="1" applyAlignment="1">
      <alignment horizontal="center" vertical="center" wrapText="1"/>
    </xf>
    <xf numFmtId="0" fontId="5" fillId="46" borderId="5" xfId="0" applyFont="1" applyFill="1" applyBorder="1" applyAlignment="1">
      <alignment wrapText="1"/>
    </xf>
    <xf numFmtId="0" fontId="10" fillId="46" borderId="7" xfId="0" applyFont="1" applyFill="1" applyBorder="1" applyAlignment="1">
      <alignment horizontal="center" vertical="center" wrapText="1" indent="1"/>
    </xf>
    <xf numFmtId="0" fontId="12" fillId="2" borderId="7" xfId="0" applyFont="1" applyFill="1" applyBorder="1" applyAlignment="1">
      <alignment horizontal="left" wrapText="1" indent="1"/>
    </xf>
    <xf numFmtId="0" fontId="81" fillId="2" borderId="7" xfId="0" applyFont="1" applyFill="1" applyBorder="1" applyAlignment="1">
      <alignment horizontal="left" vertical="center" wrapText="1" indent="1"/>
    </xf>
    <xf numFmtId="0" fontId="10" fillId="46" borderId="7" xfId="0" applyFont="1" applyFill="1" applyBorder="1" applyAlignment="1">
      <alignment horizontal="center" vertical="center"/>
    </xf>
    <xf numFmtId="49" fontId="10" fillId="46" borderId="7" xfId="0" applyNumberFormat="1" applyFont="1" applyFill="1" applyBorder="1" applyAlignment="1">
      <alignment horizontal="center" vertical="center" wrapText="1"/>
    </xf>
    <xf numFmtId="0" fontId="10" fillId="46" borderId="14" xfId="0" applyFont="1" applyFill="1" applyBorder="1" applyAlignment="1">
      <alignment horizontal="center" vertical="center"/>
    </xf>
    <xf numFmtId="0" fontId="5" fillId="46" borderId="5" xfId="0" applyFont="1" applyFill="1" applyBorder="1"/>
    <xf numFmtId="0" fontId="0" fillId="15" borderId="5" xfId="0" applyFill="1" applyBorder="1"/>
    <xf numFmtId="0" fontId="66" fillId="15" borderId="7" xfId="0" applyFont="1" applyFill="1" applyBorder="1" applyAlignment="1">
      <alignment horizontal="center" vertical="center"/>
    </xf>
    <xf numFmtId="0" fontId="66" fillId="15" borderId="14" xfId="0" applyFont="1" applyFill="1" applyBorder="1" applyAlignment="1">
      <alignment horizontal="center" vertical="center"/>
    </xf>
    <xf numFmtId="0" fontId="82" fillId="15" borderId="0" xfId="0" applyFont="1" applyFill="1"/>
    <xf numFmtId="0" fontId="75" fillId="46" borderId="7" xfId="0" applyFont="1" applyFill="1" applyBorder="1" applyAlignment="1">
      <alignment horizontal="center" vertical="center"/>
    </xf>
    <xf numFmtId="49" fontId="75" fillId="46" borderId="7" xfId="0" applyNumberFormat="1" applyFont="1" applyFill="1" applyBorder="1" applyAlignment="1">
      <alignment horizontal="center" vertical="center"/>
    </xf>
    <xf numFmtId="0" fontId="66" fillId="46" borderId="14" xfId="0" applyFont="1" applyFill="1" applyBorder="1" applyAlignment="1">
      <alignment horizontal="center" vertical="center"/>
    </xf>
    <xf numFmtId="0" fontId="0" fillId="46" borderId="5" xfId="0" applyFill="1" applyBorder="1"/>
    <xf numFmtId="0" fontId="58" fillId="46" borderId="14" xfId="0" applyFont="1" applyFill="1" applyBorder="1" applyAlignment="1">
      <alignment horizontal="center" vertical="center"/>
    </xf>
    <xf numFmtId="0" fontId="83" fillId="46" borderId="7" xfId="0" applyFont="1" applyFill="1" applyBorder="1" applyAlignment="1">
      <alignment horizontal="center" vertical="center"/>
    </xf>
    <xf numFmtId="1" fontId="83" fillId="46" borderId="7" xfId="0" applyNumberFormat="1" applyFont="1" applyFill="1" applyBorder="1" applyAlignment="1">
      <alignment horizontal="center" vertical="center"/>
    </xf>
    <xf numFmtId="2" fontId="83" fillId="46" borderId="7" xfId="0" applyNumberFormat="1" applyFont="1" applyFill="1" applyBorder="1" applyAlignment="1">
      <alignment horizontal="center" vertical="center"/>
    </xf>
    <xf numFmtId="49" fontId="83" fillId="46" borderId="7" xfId="0" applyNumberFormat="1" applyFont="1" applyFill="1" applyBorder="1" applyAlignment="1">
      <alignment horizontal="center" vertical="center"/>
    </xf>
    <xf numFmtId="0" fontId="82" fillId="46" borderId="5" xfId="0" applyFont="1" applyFill="1" applyBorder="1"/>
    <xf numFmtId="49" fontId="5" fillId="2" borderId="0" xfId="0" applyNumberFormat="1" applyFont="1" applyFill="1"/>
    <xf numFmtId="0" fontId="53" fillId="15" borderId="0" xfId="1" applyFont="1" applyFill="1" applyAlignment="1">
      <alignment horizontal="center"/>
    </xf>
    <xf numFmtId="0" fontId="53" fillId="15" borderId="0" xfId="1" applyFont="1" applyFill="1"/>
    <xf numFmtId="49" fontId="53" fillId="15" borderId="0" xfId="1" applyNumberFormat="1" applyFont="1" applyFill="1"/>
    <xf numFmtId="49" fontId="53" fillId="15" borderId="0" xfId="1" applyNumberFormat="1" applyFont="1" applyFill="1" applyAlignment="1">
      <alignment horizontal="center"/>
    </xf>
    <xf numFmtId="0" fontId="8" fillId="15" borderId="0" xfId="1" applyFont="1" applyFill="1" applyAlignment="1">
      <alignment horizontal="center" vertical="center" wrapText="1"/>
    </xf>
    <xf numFmtId="0" fontId="53" fillId="15" borderId="0" xfId="1" applyFont="1" applyFill="1" applyAlignment="1">
      <alignment horizontal="center" vertical="center" wrapText="1"/>
    </xf>
    <xf numFmtId="0" fontId="53" fillId="15" borderId="0" xfId="1" applyFont="1" applyFill="1" applyAlignment="1">
      <alignment vertical="center" wrapText="1"/>
    </xf>
    <xf numFmtId="0" fontId="8" fillId="15" borderId="0" xfId="1" applyFont="1" applyFill="1" applyAlignment="1">
      <alignment vertical="center" wrapText="1"/>
    </xf>
    <xf numFmtId="49" fontId="8" fillId="15" borderId="0" xfId="1" applyNumberFormat="1" applyFont="1" applyFill="1" applyAlignment="1">
      <alignment vertical="center" wrapText="1"/>
    </xf>
    <xf numFmtId="49" fontId="8" fillId="15" borderId="0" xfId="1" applyNumberFormat="1" applyFont="1" applyFill="1" applyAlignment="1">
      <alignment horizontal="center" vertical="center" wrapText="1"/>
    </xf>
    <xf numFmtId="0" fontId="6" fillId="15" borderId="1" xfId="1" applyFont="1" applyFill="1" applyBorder="1"/>
    <xf numFmtId="0" fontId="6" fillId="15" borderId="1" xfId="1" applyFont="1" applyFill="1" applyBorder="1" applyAlignment="1">
      <alignment horizontal="center"/>
    </xf>
    <xf numFmtId="0" fontId="6" fillId="15" borderId="1" xfId="1" applyFont="1" applyFill="1" applyBorder="1" applyAlignment="1">
      <alignment horizontal="left"/>
    </xf>
    <xf numFmtId="0" fontId="7" fillId="15" borderId="7" xfId="1" applyFont="1" applyFill="1" applyBorder="1" applyAlignment="1">
      <alignment horizontal="center" vertical="center" wrapText="1"/>
    </xf>
    <xf numFmtId="0" fontId="10" fillId="15" borderId="7" xfId="1" applyFont="1" applyFill="1" applyBorder="1" applyAlignment="1">
      <alignment horizontal="center" vertical="top" wrapText="1"/>
    </xf>
    <xf numFmtId="0" fontId="10" fillId="15" borderId="3" xfId="1" applyFont="1" applyFill="1" applyBorder="1" applyAlignment="1">
      <alignment horizontal="left" vertical="top" wrapText="1"/>
    </xf>
    <xf numFmtId="0" fontId="10" fillId="15" borderId="3" xfId="1" applyFont="1" applyFill="1" applyBorder="1" applyAlignment="1">
      <alignment horizontal="center" vertical="top" wrapText="1"/>
    </xf>
    <xf numFmtId="49" fontId="10" fillId="15" borderId="3" xfId="1" applyNumberFormat="1" applyFont="1" applyFill="1" applyBorder="1" applyAlignment="1">
      <alignment horizontal="center" vertical="top" wrapText="1"/>
    </xf>
    <xf numFmtId="0" fontId="10" fillId="15" borderId="9" xfId="1" applyFont="1" applyFill="1" applyBorder="1" applyAlignment="1">
      <alignment horizontal="center" vertical="top" wrapText="1"/>
    </xf>
    <xf numFmtId="0" fontId="10" fillId="15" borderId="10" xfId="1" applyFont="1" applyFill="1" applyBorder="1" applyAlignment="1">
      <alignment horizontal="left" vertical="top" wrapText="1"/>
    </xf>
    <xf numFmtId="0" fontId="10" fillId="15" borderId="10" xfId="1" applyFont="1" applyFill="1" applyBorder="1" applyAlignment="1">
      <alignment horizontal="center" vertical="top" wrapText="1"/>
    </xf>
    <xf numFmtId="49" fontId="10" fillId="15" borderId="10" xfId="1" applyNumberFormat="1" applyFont="1" applyFill="1" applyBorder="1" applyAlignment="1">
      <alignment horizontal="center" vertical="top" wrapText="1"/>
    </xf>
    <xf numFmtId="1" fontId="10" fillId="15" borderId="10" xfId="1" applyNumberFormat="1" applyFont="1" applyFill="1" applyBorder="1" applyAlignment="1">
      <alignment horizontal="left" vertical="top" wrapText="1"/>
    </xf>
    <xf numFmtId="0" fontId="10" fillId="15" borderId="10" xfId="1" applyFont="1" applyFill="1" applyBorder="1" applyAlignment="1">
      <alignment horizontal="center" vertical="center" wrapText="1"/>
    </xf>
    <xf numFmtId="0" fontId="10" fillId="15" borderId="12" xfId="1" applyFont="1" applyFill="1" applyBorder="1" applyAlignment="1">
      <alignment horizontal="left" vertical="top" wrapText="1"/>
    </xf>
    <xf numFmtId="0" fontId="10" fillId="15" borderId="1" xfId="1" applyFont="1" applyFill="1" applyBorder="1" applyAlignment="1">
      <alignment horizontal="left" vertical="top" wrapText="1"/>
    </xf>
    <xf numFmtId="0" fontId="84" fillId="2" borderId="5" xfId="0" applyFont="1" applyFill="1" applyBorder="1" applyAlignment="1">
      <alignment horizontal="left"/>
    </xf>
    <xf numFmtId="17" fontId="10" fillId="15" borderId="10" xfId="1" applyNumberFormat="1" applyFont="1" applyFill="1" applyBorder="1" applyAlignment="1">
      <alignment horizontal="center" vertical="top" wrapText="1"/>
    </xf>
    <xf numFmtId="49" fontId="10" fillId="15" borderId="10" xfId="1" applyNumberFormat="1" applyFont="1" applyFill="1" applyBorder="1" applyAlignment="1">
      <alignment horizontal="center" vertical="top"/>
    </xf>
    <xf numFmtId="49" fontId="10" fillId="15" borderId="0" xfId="1" applyNumberFormat="1" applyFont="1" applyFill="1" applyAlignment="1">
      <alignment horizontal="center" vertical="top"/>
    </xf>
    <xf numFmtId="0" fontId="4" fillId="15" borderId="10" xfId="1" applyFont="1" applyFill="1" applyBorder="1" applyAlignment="1">
      <alignment horizontal="left" vertical="top" wrapText="1"/>
    </xf>
    <xf numFmtId="49" fontId="4" fillId="15" borderId="10" xfId="1" applyNumberFormat="1" applyFont="1" applyFill="1" applyBorder="1" applyAlignment="1">
      <alignment horizontal="center" vertical="top" wrapText="1"/>
    </xf>
    <xf numFmtId="0" fontId="10" fillId="15" borderId="9" xfId="1" applyFont="1" applyFill="1" applyBorder="1" applyAlignment="1">
      <alignment horizontal="center"/>
    </xf>
    <xf numFmtId="49" fontId="11" fillId="15" borderId="10" xfId="1" applyNumberFormat="1" applyFont="1" applyFill="1" applyBorder="1" applyAlignment="1">
      <alignment horizontal="center" vertical="top" wrapText="1"/>
    </xf>
    <xf numFmtId="16" fontId="10" fillId="15" borderId="10" xfId="1" applyNumberFormat="1" applyFont="1" applyFill="1" applyBorder="1" applyAlignment="1">
      <alignment horizontal="center" vertical="top" wrapText="1"/>
    </xf>
    <xf numFmtId="0" fontId="28" fillId="15" borderId="10" xfId="1" applyFont="1" applyFill="1" applyBorder="1" applyAlignment="1">
      <alignment horizontal="left" vertical="top" wrapText="1"/>
    </xf>
    <xf numFmtId="0" fontId="85" fillId="15" borderId="10" xfId="1" applyFont="1" applyFill="1" applyBorder="1" applyAlignment="1">
      <alignment horizontal="left" vertical="top" wrapText="1"/>
    </xf>
    <xf numFmtId="0" fontId="10" fillId="15" borderId="9" xfId="1" applyFont="1" applyFill="1" applyBorder="1" applyAlignment="1">
      <alignment horizontal="center" vertical="top"/>
    </xf>
    <xf numFmtId="0" fontId="10" fillId="15" borderId="10" xfId="1" applyFont="1" applyFill="1" applyBorder="1" applyAlignment="1">
      <alignment horizontal="center" vertical="top"/>
    </xf>
    <xf numFmtId="0" fontId="86" fillId="15" borderId="9" xfId="1" applyFont="1" applyFill="1" applyBorder="1" applyAlignment="1">
      <alignment horizontal="center" vertical="top"/>
    </xf>
    <xf numFmtId="0" fontId="86" fillId="15" borderId="10" xfId="1" applyFont="1" applyFill="1" applyBorder="1" applyAlignment="1">
      <alignment horizontal="center" vertical="top" wrapText="1"/>
    </xf>
    <xf numFmtId="49" fontId="86" fillId="15" borderId="10" xfId="1" applyNumberFormat="1" applyFont="1" applyFill="1" applyBorder="1" applyAlignment="1">
      <alignment horizontal="center" vertical="top" wrapText="1"/>
    </xf>
    <xf numFmtId="0" fontId="56" fillId="15" borderId="10" xfId="1" applyFont="1" applyFill="1" applyBorder="1" applyAlignment="1">
      <alignment horizontal="left" vertical="top" wrapText="1"/>
    </xf>
    <xf numFmtId="0" fontId="4" fillId="15" borderId="10" xfId="1" applyFont="1" applyFill="1" applyBorder="1" applyAlignment="1">
      <alignment horizontal="center" vertical="top" wrapText="1"/>
    </xf>
    <xf numFmtId="0" fontId="10" fillId="15" borderId="9" xfId="1" applyFont="1" applyFill="1" applyBorder="1" applyAlignment="1">
      <alignment horizontal="center" vertical="center" wrapText="1"/>
    </xf>
    <xf numFmtId="49" fontId="10" fillId="15" borderId="10" xfId="1" applyNumberFormat="1" applyFont="1" applyFill="1" applyBorder="1" applyAlignment="1">
      <alignment horizontal="center" vertical="center" wrapText="1"/>
    </xf>
    <xf numFmtId="0" fontId="18" fillId="15" borderId="10" xfId="1" applyFont="1" applyFill="1" applyBorder="1" applyAlignment="1">
      <alignment horizontal="left" vertical="top" wrapText="1"/>
    </xf>
    <xf numFmtId="0" fontId="86" fillId="15" borderId="9" xfId="1" applyFont="1" applyFill="1" applyBorder="1" applyAlignment="1">
      <alignment horizontal="center" vertical="center" wrapText="1"/>
    </xf>
    <xf numFmtId="0" fontId="86" fillId="15" borderId="10" xfId="1" applyFont="1" applyFill="1" applyBorder="1" applyAlignment="1">
      <alignment horizontal="left" vertical="top" wrapText="1"/>
    </xf>
    <xf numFmtId="0" fontId="4" fillId="15" borderId="10" xfId="1" applyFont="1" applyFill="1" applyBorder="1" applyAlignment="1">
      <alignment horizontal="left" vertical="top"/>
    </xf>
    <xf numFmtId="0" fontId="4" fillId="15" borderId="10" xfId="1" applyFont="1" applyFill="1" applyBorder="1" applyAlignment="1">
      <alignment horizontal="center" vertical="top"/>
    </xf>
    <xf numFmtId="49" fontId="4" fillId="15" borderId="10" xfId="1" applyNumberFormat="1" applyFont="1" applyFill="1" applyBorder="1" applyAlignment="1">
      <alignment horizontal="center" vertical="top"/>
    </xf>
    <xf numFmtId="0" fontId="10" fillId="15" borderId="10" xfId="1" applyFont="1" applyFill="1" applyBorder="1" applyAlignment="1">
      <alignment horizontal="left" vertical="center" wrapText="1"/>
    </xf>
    <xf numFmtId="0" fontId="10" fillId="7" borderId="10" xfId="1" applyFont="1" applyFill="1" applyBorder="1" applyAlignment="1">
      <alignment horizontal="left" vertical="top" wrapText="1"/>
    </xf>
    <xf numFmtId="0" fontId="10" fillId="7" borderId="10" xfId="1" applyFont="1" applyFill="1" applyBorder="1" applyAlignment="1">
      <alignment horizontal="center" vertical="top" wrapText="1"/>
    </xf>
    <xf numFmtId="49" fontId="10" fillId="7" borderId="10" xfId="1" applyNumberFormat="1" applyFont="1" applyFill="1" applyBorder="1" applyAlignment="1">
      <alignment horizontal="center" vertical="top" wrapText="1"/>
    </xf>
    <xf numFmtId="0" fontId="10" fillId="15" borderId="9" xfId="1" applyFont="1" applyFill="1" applyBorder="1" applyAlignment="1">
      <alignment horizontal="left" vertical="top" wrapText="1"/>
    </xf>
    <xf numFmtId="0" fontId="54" fillId="15" borderId="10" xfId="1" applyFont="1" applyFill="1" applyBorder="1" applyAlignment="1">
      <alignment horizontal="left" vertical="top" wrapText="1"/>
    </xf>
    <xf numFmtId="0" fontId="18" fillId="15" borderId="10" xfId="1" applyFont="1" applyFill="1" applyBorder="1" applyAlignment="1">
      <alignment horizontal="left" vertical="center" wrapText="1"/>
    </xf>
    <xf numFmtId="0" fontId="10" fillId="15" borderId="10" xfId="1" applyFont="1" applyFill="1" applyBorder="1" applyAlignment="1">
      <alignment horizontal="left" vertical="top"/>
    </xf>
    <xf numFmtId="0" fontId="85" fillId="15" borderId="10" xfId="1" applyFont="1" applyFill="1" applyBorder="1" applyAlignment="1">
      <alignment horizontal="left" vertical="top"/>
    </xf>
    <xf numFmtId="17" fontId="10" fillId="15" borderId="10" xfId="1" applyNumberFormat="1" applyFont="1" applyFill="1" applyBorder="1" applyAlignment="1">
      <alignment horizontal="center" vertical="top"/>
    </xf>
    <xf numFmtId="0" fontId="10" fillId="5" borderId="10" xfId="1" applyFont="1" applyFill="1" applyBorder="1" applyAlignment="1">
      <alignment horizontal="center" vertical="top" wrapText="1"/>
    </xf>
    <xf numFmtId="0" fontId="10" fillId="5" borderId="10" xfId="1" applyFont="1" applyFill="1" applyBorder="1" applyAlignment="1">
      <alignment horizontal="center" vertical="center" wrapText="1"/>
    </xf>
    <xf numFmtId="49" fontId="10" fillId="5" borderId="10" xfId="1" applyNumberFormat="1" applyFont="1" applyFill="1" applyBorder="1" applyAlignment="1">
      <alignment horizontal="center" vertical="top" wrapText="1"/>
    </xf>
    <xf numFmtId="0" fontId="56" fillId="15" borderId="10" xfId="1" applyFont="1" applyFill="1" applyBorder="1" applyAlignment="1">
      <alignment horizontal="left" vertical="center" wrapText="1"/>
    </xf>
    <xf numFmtId="0" fontId="18" fillId="15" borderId="10" xfId="1" applyFont="1" applyFill="1" applyBorder="1" applyAlignment="1">
      <alignment horizontal="left" vertical="top"/>
    </xf>
    <xf numFmtId="0" fontId="10" fillId="15" borderId="10" xfId="1" applyFont="1" applyFill="1" applyBorder="1" applyAlignment="1">
      <alignment horizontal="center" wrapText="1"/>
    </xf>
    <xf numFmtId="0" fontId="10" fillId="15" borderId="10" xfId="1" applyFont="1" applyFill="1" applyBorder="1" applyAlignment="1">
      <alignment horizontal="center" vertical="center"/>
    </xf>
    <xf numFmtId="49" fontId="10" fillId="15" borderId="10" xfId="1" applyNumberFormat="1" applyFont="1" applyFill="1" applyBorder="1" applyAlignment="1">
      <alignment horizontal="center" wrapText="1"/>
    </xf>
    <xf numFmtId="0" fontId="10" fillId="15" borderId="11" xfId="1" applyFont="1" applyFill="1" applyBorder="1" applyAlignment="1">
      <alignment horizontal="center" vertical="top" wrapText="1"/>
    </xf>
    <xf numFmtId="49" fontId="10" fillId="15" borderId="0" xfId="1" applyNumberFormat="1" applyFont="1" applyFill="1" applyAlignment="1">
      <alignment horizontal="center" vertical="top" wrapText="1"/>
    </xf>
    <xf numFmtId="49" fontId="10" fillId="15" borderId="0" xfId="1" applyNumberFormat="1" applyFont="1" applyFill="1" applyAlignment="1">
      <alignment horizontal="left" vertical="top" wrapText="1"/>
    </xf>
    <xf numFmtId="49" fontId="10" fillId="15" borderId="9" xfId="1" applyNumberFormat="1" applyFont="1" applyFill="1" applyBorder="1" applyAlignment="1">
      <alignment horizontal="center" vertical="top" wrapText="1"/>
    </xf>
    <xf numFmtId="49" fontId="10" fillId="15" borderId="12" xfId="1" applyNumberFormat="1" applyFont="1" applyFill="1" applyBorder="1" applyAlignment="1">
      <alignment horizontal="center" vertical="top" wrapText="1"/>
    </xf>
    <xf numFmtId="49" fontId="10" fillId="15" borderId="3" xfId="1" applyNumberFormat="1" applyFont="1" applyFill="1" applyBorder="1" applyAlignment="1">
      <alignment horizontal="center" vertical="top"/>
    </xf>
    <xf numFmtId="49" fontId="66" fillId="15" borderId="10" xfId="1" applyNumberFormat="1" applyFont="1" applyFill="1" applyBorder="1" applyAlignment="1">
      <alignment horizontal="center" vertical="top" wrapText="1"/>
    </xf>
    <xf numFmtId="49" fontId="87" fillId="15" borderId="0" xfId="1" applyNumberFormat="1" applyFont="1" applyFill="1" applyAlignment="1">
      <alignment horizontal="center" vertical="top" wrapText="1"/>
    </xf>
    <xf numFmtId="0" fontId="10" fillId="15" borderId="10" xfId="1" applyFont="1" applyFill="1" applyBorder="1" applyAlignment="1">
      <alignment horizontal="center"/>
    </xf>
    <xf numFmtId="0" fontId="10" fillId="15" borderId="12" xfId="1" applyFont="1" applyFill="1" applyBorder="1" applyAlignment="1">
      <alignment horizontal="center" vertical="top" wrapText="1"/>
    </xf>
    <xf numFmtId="0" fontId="86" fillId="15" borderId="9" xfId="1" applyFont="1" applyFill="1" applyBorder="1" applyAlignment="1">
      <alignment horizontal="center" vertical="top" wrapText="1"/>
    </xf>
    <xf numFmtId="0" fontId="4" fillId="15" borderId="9" xfId="1" applyFont="1" applyFill="1" applyBorder="1" applyAlignment="1">
      <alignment horizontal="center" vertical="top" wrapText="1"/>
    </xf>
    <xf numFmtId="0" fontId="4" fillId="15" borderId="10" xfId="1" applyFont="1" applyFill="1" applyBorder="1" applyAlignment="1">
      <alignment horizontal="left" vertical="center" wrapText="1"/>
    </xf>
    <xf numFmtId="0" fontId="88" fillId="15" borderId="9" xfId="1" applyFont="1" applyFill="1" applyBorder="1" applyAlignment="1">
      <alignment horizontal="center" vertical="top" wrapText="1"/>
    </xf>
    <xf numFmtId="0" fontId="88" fillId="15" borderId="10" xfId="1" applyFont="1" applyFill="1" applyBorder="1" applyAlignment="1">
      <alignment horizontal="left" vertical="top" wrapText="1"/>
    </xf>
    <xf numFmtId="0" fontId="86" fillId="15" borderId="7" xfId="1" applyFont="1" applyFill="1" applyBorder="1" applyAlignment="1">
      <alignment horizontal="center" vertical="top" wrapText="1"/>
    </xf>
    <xf numFmtId="0" fontId="89" fillId="15" borderId="3" xfId="1" applyFont="1" applyFill="1" applyBorder="1" applyAlignment="1">
      <alignment horizontal="center" vertical="top" wrapText="1"/>
    </xf>
    <xf numFmtId="0" fontId="86" fillId="15" borderId="3" xfId="1" applyFont="1" applyFill="1" applyBorder="1" applyAlignment="1">
      <alignment horizontal="center" vertical="top" wrapText="1"/>
    </xf>
    <xf numFmtId="49" fontId="86" fillId="15" borderId="3" xfId="1" applyNumberFormat="1" applyFont="1" applyFill="1" applyBorder="1" applyAlignment="1">
      <alignment horizontal="center" vertical="top" wrapText="1"/>
    </xf>
    <xf numFmtId="49" fontId="89" fillId="15" borderId="3" xfId="1" applyNumberFormat="1" applyFont="1" applyFill="1" applyBorder="1" applyAlignment="1">
      <alignment horizontal="center" vertical="top" wrapText="1"/>
    </xf>
    <xf numFmtId="2" fontId="0" fillId="15" borderId="0" xfId="0" applyNumberFormat="1" applyFill="1" applyAlignment="1">
      <alignment horizontal="left"/>
    </xf>
    <xf numFmtId="0" fontId="0" fillId="15" borderId="0" xfId="0" applyFill="1" applyAlignment="1">
      <alignment horizontal="center"/>
    </xf>
    <xf numFmtId="49" fontId="0" fillId="15" borderId="0" xfId="0" applyNumberFormat="1" applyFill="1" applyAlignment="1">
      <alignment horizontal="center"/>
    </xf>
    <xf numFmtId="49" fontId="7" fillId="15" borderId="3" xfId="0" applyNumberFormat="1" applyFont="1" applyFill="1" applyBorder="1" applyAlignment="1">
      <alignment horizontal="center" vertical="center" wrapText="1"/>
    </xf>
    <xf numFmtId="0" fontId="0" fillId="15" borderId="0" xfId="0" applyFill="1" applyAlignment="1">
      <alignment horizontal="left" vertical="center"/>
    </xf>
    <xf numFmtId="0" fontId="7" fillId="15" borderId="9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 wrapText="1"/>
    </xf>
    <xf numFmtId="1" fontId="7" fillId="15" borderId="10" xfId="0" applyNumberFormat="1" applyFont="1" applyFill="1" applyBorder="1" applyAlignment="1">
      <alignment horizontal="center" vertical="center" wrapText="1"/>
    </xf>
    <xf numFmtId="49" fontId="7" fillId="15" borderId="10" xfId="0" applyNumberFormat="1" applyFont="1" applyFill="1" applyBorder="1" applyAlignment="1">
      <alignment horizontal="center" vertical="center" wrapText="1"/>
    </xf>
    <xf numFmtId="0" fontId="7" fillId="15" borderId="10" xfId="0" applyFont="1" applyFill="1" applyBorder="1" applyAlignment="1">
      <alignment horizontal="center" vertical="center"/>
    </xf>
    <xf numFmtId="0" fontId="3" fillId="50" borderId="9" xfId="0" applyFont="1" applyFill="1" applyBorder="1" applyAlignment="1">
      <alignment horizontal="right" vertical="center" wrapText="1"/>
    </xf>
    <xf numFmtId="0" fontId="3" fillId="50" borderId="10" xfId="0" applyFont="1" applyFill="1" applyBorder="1" applyAlignment="1">
      <alignment horizontal="left" vertical="center" wrapText="1"/>
    </xf>
    <xf numFmtId="1" fontId="19" fillId="15" borderId="10" xfId="0" applyNumberFormat="1" applyFont="1" applyFill="1" applyBorder="1" applyAlignment="1">
      <alignment horizontal="right"/>
    </xf>
    <xf numFmtId="0" fontId="3" fillId="50" borderId="10" xfId="0" applyFont="1" applyFill="1" applyBorder="1" applyAlignment="1">
      <alignment horizontal="right" vertical="center" wrapText="1"/>
    </xf>
    <xf numFmtId="49" fontId="3" fillId="50" borderId="10" xfId="0" applyNumberFormat="1" applyFont="1" applyFill="1" applyBorder="1" applyAlignment="1">
      <alignment horizontal="left" vertical="center" wrapText="1"/>
    </xf>
    <xf numFmtId="49" fontId="3" fillId="50" borderId="10" xfId="0" applyNumberFormat="1" applyFont="1" applyFill="1" applyBorder="1" applyAlignment="1">
      <alignment horizontal="center" vertical="center" wrapText="1"/>
    </xf>
    <xf numFmtId="0" fontId="3" fillId="50" borderId="10" xfId="0" applyFont="1" applyFill="1" applyBorder="1" applyAlignment="1">
      <alignment horizontal="center" vertical="center" wrapText="1"/>
    </xf>
    <xf numFmtId="0" fontId="5" fillId="50" borderId="0" xfId="0" applyFont="1" applyFill="1" applyAlignment="1">
      <alignment horizontal="left" vertical="center" wrapText="1"/>
    </xf>
    <xf numFmtId="0" fontId="3" fillId="13" borderId="9" xfId="0" applyFont="1" applyFill="1" applyBorder="1" applyAlignment="1">
      <alignment horizontal="right" vertical="center" wrapText="1"/>
    </xf>
    <xf numFmtId="1" fontId="19" fillId="13" borderId="10" xfId="0" applyNumberFormat="1" applyFont="1" applyFill="1" applyBorder="1" applyAlignment="1">
      <alignment horizontal="right"/>
    </xf>
    <xf numFmtId="0" fontId="3" fillId="13" borderId="10" xfId="0" applyFont="1" applyFill="1" applyBorder="1" applyAlignment="1">
      <alignment horizontal="right" vertical="center" wrapText="1"/>
    </xf>
    <xf numFmtId="49" fontId="3" fillId="13" borderId="10" xfId="0" applyNumberFormat="1" applyFont="1" applyFill="1" applyBorder="1" applyAlignment="1">
      <alignment horizontal="left" vertical="center" wrapText="1"/>
    </xf>
    <xf numFmtId="49" fontId="3" fillId="13" borderId="10" xfId="0" applyNumberFormat="1" applyFont="1" applyFill="1" applyBorder="1" applyAlignment="1">
      <alignment horizontal="center" vertical="center" wrapText="1"/>
    </xf>
    <xf numFmtId="0" fontId="5" fillId="35" borderId="0" xfId="0" applyFont="1" applyFill="1" applyAlignment="1">
      <alignment horizontal="left" vertical="center" wrapText="1"/>
    </xf>
    <xf numFmtId="1" fontId="18" fillId="13" borderId="0" xfId="0" applyNumberFormat="1" applyFont="1" applyFill="1" applyAlignment="1">
      <alignment horizontal="left"/>
    </xf>
    <xf numFmtId="0" fontId="3" fillId="13" borderId="9" xfId="0" applyFont="1" applyFill="1" applyBorder="1" applyAlignment="1">
      <alignment horizontal="left" vertical="center" wrapText="1"/>
    </xf>
    <xf numFmtId="0" fontId="3" fillId="15" borderId="9" xfId="0" applyFont="1" applyFill="1" applyBorder="1" applyAlignment="1">
      <alignment horizontal="right" vertical="center" wrapText="1"/>
    </xf>
    <xf numFmtId="0" fontId="3" fillId="15" borderId="10" xfId="0" applyFont="1" applyFill="1" applyBorder="1" applyAlignment="1">
      <alignment horizontal="left" vertical="center" wrapText="1"/>
    </xf>
    <xf numFmtId="1" fontId="19" fillId="15" borderId="3" xfId="0" applyNumberFormat="1" applyFont="1" applyFill="1" applyBorder="1" applyAlignment="1">
      <alignment horizontal="right"/>
    </xf>
    <xf numFmtId="0" fontId="3" fillId="15" borderId="10" xfId="0" applyFont="1" applyFill="1" applyBorder="1" applyAlignment="1">
      <alignment horizontal="right" vertical="center" wrapText="1"/>
    </xf>
    <xf numFmtId="49" fontId="3" fillId="15" borderId="10" xfId="0" applyNumberFormat="1" applyFont="1" applyFill="1" applyBorder="1" applyAlignment="1">
      <alignment horizontal="left" vertical="center" wrapText="1"/>
    </xf>
    <xf numFmtId="1" fontId="18" fillId="15" borderId="10" xfId="0" applyNumberFormat="1" applyFont="1" applyFill="1" applyBorder="1" applyAlignment="1">
      <alignment horizontal="right"/>
    </xf>
    <xf numFmtId="0" fontId="7" fillId="15" borderId="9" xfId="0" applyFont="1" applyFill="1" applyBorder="1" applyAlignment="1">
      <alignment horizontal="left" wrapText="1"/>
    </xf>
    <xf numFmtId="0" fontId="7" fillId="15" borderId="10" xfId="0" applyFont="1" applyFill="1" applyBorder="1" applyAlignment="1">
      <alignment horizontal="left" wrapText="1"/>
    </xf>
    <xf numFmtId="1" fontId="7" fillId="15" borderId="10" xfId="0" applyNumberFormat="1" applyFont="1" applyFill="1" applyBorder="1" applyAlignment="1">
      <alignment horizontal="left" wrapText="1"/>
    </xf>
    <xf numFmtId="0" fontId="7" fillId="15" borderId="10" xfId="0" applyFont="1" applyFill="1" applyBorder="1" applyAlignment="1">
      <alignment horizontal="right" wrapText="1"/>
    </xf>
    <xf numFmtId="49" fontId="7" fillId="15" borderId="10" xfId="0" applyNumberFormat="1" applyFont="1" applyFill="1" applyBorder="1" applyAlignment="1">
      <alignment horizontal="left" wrapText="1"/>
    </xf>
    <xf numFmtId="49" fontId="7" fillId="15" borderId="10" xfId="0" applyNumberFormat="1" applyFont="1" applyFill="1" applyBorder="1" applyAlignment="1">
      <alignment horizontal="center" wrapText="1"/>
    </xf>
    <xf numFmtId="0" fontId="7" fillId="15" borderId="10" xfId="0" applyFont="1" applyFill="1" applyBorder="1" applyAlignment="1">
      <alignment horizontal="center" wrapText="1"/>
    </xf>
    <xf numFmtId="1" fontId="18" fillId="50" borderId="0" xfId="0" applyNumberFormat="1" applyFont="1" applyFill="1" applyAlignment="1">
      <alignment horizontal="right"/>
    </xf>
    <xf numFmtId="0" fontId="3" fillId="50" borderId="9" xfId="0" applyFont="1" applyFill="1" applyBorder="1" applyAlignment="1">
      <alignment horizontal="left" vertical="center" wrapText="1"/>
    </xf>
    <xf numFmtId="0" fontId="3" fillId="50" borderId="3" xfId="0" applyFont="1" applyFill="1" applyBorder="1" applyAlignment="1">
      <alignment horizontal="left" vertical="center" wrapText="1"/>
    </xf>
    <xf numFmtId="1" fontId="19" fillId="50" borderId="3" xfId="0" applyNumberFormat="1" applyFont="1" applyFill="1" applyBorder="1" applyAlignment="1">
      <alignment horizontal="right"/>
    </xf>
    <xf numFmtId="0" fontId="5" fillId="50" borderId="0" xfId="0" applyFont="1" applyFill="1" applyAlignment="1">
      <alignment horizontal="left" vertical="center"/>
    </xf>
    <xf numFmtId="1" fontId="19" fillId="50" borderId="10" xfId="0" applyNumberFormat="1" applyFont="1" applyFill="1" applyBorder="1" applyAlignment="1">
      <alignment horizontal="right"/>
    </xf>
    <xf numFmtId="1" fontId="3" fillId="13" borderId="10" xfId="0" applyNumberFormat="1" applyFont="1" applyFill="1" applyBorder="1" applyAlignment="1">
      <alignment horizontal="left" vertical="center" wrapText="1"/>
    </xf>
    <xf numFmtId="49" fontId="3" fillId="13" borderId="10" xfId="0" applyNumberFormat="1" applyFont="1" applyFill="1" applyBorder="1" applyAlignment="1">
      <alignment horizontal="right" vertical="center" wrapText="1"/>
    </xf>
    <xf numFmtId="0" fontId="3" fillId="7" borderId="9" xfId="0" applyFont="1" applyFill="1" applyBorder="1" applyAlignment="1">
      <alignment horizontal="right" vertical="center" wrapText="1"/>
    </xf>
    <xf numFmtId="1" fontId="3" fillId="15" borderId="10" xfId="0" applyNumberFormat="1" applyFont="1" applyFill="1" applyBorder="1" applyAlignment="1">
      <alignment horizontal="right" vertical="center" wrapText="1"/>
    </xf>
    <xf numFmtId="0" fontId="13" fillId="15" borderId="9" xfId="0" applyFont="1" applyFill="1" applyBorder="1" applyAlignment="1">
      <alignment horizontal="left" vertical="center" wrapText="1"/>
    </xf>
    <xf numFmtId="0" fontId="13" fillId="15" borderId="10" xfId="0" applyFont="1" applyFill="1" applyBorder="1" applyAlignment="1">
      <alignment horizontal="left" vertical="center" wrapText="1"/>
    </xf>
    <xf numFmtId="1" fontId="13" fillId="15" borderId="10" xfId="0" applyNumberFormat="1" applyFont="1" applyFill="1" applyBorder="1" applyAlignment="1">
      <alignment horizontal="left" vertical="center" wrapText="1"/>
    </xf>
    <xf numFmtId="1" fontId="13" fillId="15" borderId="10" xfId="0" applyNumberFormat="1" applyFont="1" applyFill="1" applyBorder="1" applyAlignment="1">
      <alignment horizontal="right" vertical="center" wrapText="1"/>
    </xf>
    <xf numFmtId="49" fontId="13" fillId="15" borderId="10" xfId="0" applyNumberFormat="1" applyFont="1" applyFill="1" applyBorder="1" applyAlignment="1">
      <alignment horizontal="left" vertical="center" wrapText="1"/>
    </xf>
    <xf numFmtId="49" fontId="13" fillId="15" borderId="10" xfId="0" applyNumberFormat="1" applyFont="1" applyFill="1" applyBorder="1" applyAlignment="1">
      <alignment horizontal="center" vertical="center" wrapText="1"/>
    </xf>
    <xf numFmtId="0" fontId="13" fillId="15" borderId="10" xfId="0" applyFont="1" applyFill="1" applyBorder="1" applyAlignment="1">
      <alignment horizontal="center" vertical="center" wrapText="1"/>
    </xf>
    <xf numFmtId="0" fontId="10" fillId="15" borderId="3" xfId="0" applyFont="1" applyFill="1" applyBorder="1" applyAlignment="1">
      <alignment horizontal="left" vertical="center" wrapText="1"/>
    </xf>
    <xf numFmtId="0" fontId="10" fillId="15" borderId="10" xfId="0" applyFont="1" applyFill="1" applyBorder="1" applyAlignment="1">
      <alignment horizontal="left" vertical="center" wrapText="1"/>
    </xf>
    <xf numFmtId="0" fontId="3" fillId="13" borderId="9" xfId="0" applyFont="1" applyFill="1" applyBorder="1" applyAlignment="1">
      <alignment horizontal="right" wrapText="1"/>
    </xf>
    <xf numFmtId="0" fontId="3" fillId="13" borderId="10" xfId="0" applyFont="1" applyFill="1" applyBorder="1" applyAlignment="1">
      <alignment horizontal="left" wrapText="1"/>
    </xf>
    <xf numFmtId="0" fontId="3" fillId="13" borderId="10" xfId="0" applyFont="1" applyFill="1" applyBorder="1" applyAlignment="1">
      <alignment horizontal="right" wrapText="1"/>
    </xf>
    <xf numFmtId="49" fontId="3" fillId="13" borderId="10" xfId="0" applyNumberFormat="1" applyFont="1" applyFill="1" applyBorder="1" applyAlignment="1">
      <alignment horizontal="left" wrapText="1"/>
    </xf>
    <xf numFmtId="49" fontId="3" fillId="13" borderId="10" xfId="0" applyNumberFormat="1" applyFont="1" applyFill="1" applyBorder="1" applyAlignment="1">
      <alignment horizontal="center" wrapText="1"/>
    </xf>
    <xf numFmtId="0" fontId="3" fillId="13" borderId="10" xfId="0" applyFont="1" applyFill="1" applyBorder="1" applyAlignment="1">
      <alignment horizontal="center" wrapText="1"/>
    </xf>
    <xf numFmtId="0" fontId="82" fillId="13" borderId="0" xfId="0" applyFont="1" applyFill="1" applyAlignment="1">
      <alignment horizontal="left"/>
    </xf>
    <xf numFmtId="1" fontId="19" fillId="13" borderId="10" xfId="0" applyNumberFormat="1" applyFont="1" applyFill="1" applyBorder="1" applyAlignment="1">
      <alignment horizontal="right" wrapText="1"/>
    </xf>
    <xf numFmtId="0" fontId="3" fillId="15" borderId="9" xfId="0" applyFont="1" applyFill="1" applyBorder="1" applyAlignment="1">
      <alignment horizontal="left" wrapText="1"/>
    </xf>
    <xf numFmtId="0" fontId="3" fillId="50" borderId="9" xfId="0" applyFont="1" applyFill="1" applyBorder="1" applyAlignment="1">
      <alignment horizontal="right" wrapText="1"/>
    </xf>
    <xf numFmtId="0" fontId="3" fillId="50" borderId="10" xfId="0" applyFont="1" applyFill="1" applyBorder="1" applyAlignment="1">
      <alignment horizontal="left" wrapText="1"/>
    </xf>
    <xf numFmtId="1" fontId="3" fillId="50" borderId="10" xfId="0" applyNumberFormat="1" applyFont="1" applyFill="1" applyBorder="1" applyAlignment="1">
      <alignment horizontal="right" wrapText="1"/>
    </xf>
    <xf numFmtId="0" fontId="3" fillId="50" borderId="10" xfId="0" applyFont="1" applyFill="1" applyBorder="1" applyAlignment="1">
      <alignment horizontal="right" wrapText="1"/>
    </xf>
    <xf numFmtId="49" fontId="3" fillId="50" borderId="10" xfId="0" applyNumberFormat="1" applyFont="1" applyFill="1" applyBorder="1" applyAlignment="1">
      <alignment horizontal="left" wrapText="1"/>
    </xf>
    <xf numFmtId="49" fontId="3" fillId="50" borderId="10" xfId="0" applyNumberFormat="1" applyFont="1" applyFill="1" applyBorder="1" applyAlignment="1">
      <alignment horizontal="center" wrapText="1"/>
    </xf>
    <xf numFmtId="0" fontId="3" fillId="50" borderId="10" xfId="0" applyFont="1" applyFill="1" applyBorder="1" applyAlignment="1">
      <alignment horizontal="center" wrapText="1"/>
    </xf>
    <xf numFmtId="1" fontId="3" fillId="50" borderId="10" xfId="0" applyNumberFormat="1" applyFont="1" applyFill="1" applyBorder="1" applyAlignment="1">
      <alignment horizontal="left" wrapText="1"/>
    </xf>
    <xf numFmtId="0" fontId="3" fillId="7" borderId="9" xfId="0" applyFont="1" applyFill="1" applyBorder="1" applyAlignment="1">
      <alignment horizontal="right" wrapText="1"/>
    </xf>
    <xf numFmtId="1" fontId="3" fillId="15" borderId="10" xfId="0" applyNumberFormat="1" applyFont="1" applyFill="1" applyBorder="1" applyAlignment="1">
      <alignment horizontal="left" wrapText="1"/>
    </xf>
    <xf numFmtId="49" fontId="3" fillId="15" borderId="10" xfId="0" applyNumberFormat="1" applyFont="1" applyFill="1" applyBorder="1" applyAlignment="1">
      <alignment horizontal="center" wrapText="1"/>
    </xf>
    <xf numFmtId="0" fontId="3" fillId="50" borderId="7" xfId="0" applyFont="1" applyFill="1" applyBorder="1" applyAlignment="1">
      <alignment horizontal="right" vertical="center" wrapText="1"/>
    </xf>
    <xf numFmtId="1" fontId="3" fillId="50" borderId="10" xfId="0" applyNumberFormat="1" applyFont="1" applyFill="1" applyBorder="1" applyAlignment="1">
      <alignment horizontal="left" vertical="center" wrapText="1"/>
    </xf>
    <xf numFmtId="0" fontId="3" fillId="50" borderId="1" xfId="0" applyFont="1" applyFill="1" applyBorder="1" applyAlignment="1">
      <alignment horizontal="center" vertical="center" wrapText="1"/>
    </xf>
    <xf numFmtId="0" fontId="3" fillId="50" borderId="7" xfId="0" applyFont="1" applyFill="1" applyBorder="1" applyAlignment="1">
      <alignment horizontal="center" vertical="center" wrapText="1"/>
    </xf>
    <xf numFmtId="0" fontId="5" fillId="35" borderId="0" xfId="0" applyFont="1" applyFill="1" applyAlignment="1">
      <alignment horizontal="left" vertical="center"/>
    </xf>
    <xf numFmtId="0" fontId="3" fillId="50" borderId="9" xfId="0" applyFont="1" applyFill="1" applyBorder="1" applyAlignment="1">
      <alignment horizontal="center" vertical="center" wrapText="1"/>
    </xf>
    <xf numFmtId="0" fontId="5" fillId="51" borderId="0" xfId="0" applyFont="1" applyFill="1" applyAlignment="1">
      <alignment horizontal="left" vertical="center"/>
    </xf>
    <xf numFmtId="0" fontId="3" fillId="13" borderId="1" xfId="0" applyFont="1" applyFill="1" applyBorder="1" applyAlignment="1">
      <alignment horizontal="center" vertical="center" wrapText="1"/>
    </xf>
    <xf numFmtId="1" fontId="3" fillId="15" borderId="10" xfId="0" applyNumberFormat="1" applyFont="1" applyFill="1" applyBorder="1" applyAlignment="1">
      <alignment horizontal="left" vertical="center" wrapText="1"/>
    </xf>
    <xf numFmtId="0" fontId="3" fillId="15" borderId="1" xfId="0" applyFont="1" applyFill="1" applyBorder="1" applyAlignment="1">
      <alignment horizontal="center" vertical="center" wrapText="1"/>
    </xf>
    <xf numFmtId="0" fontId="7" fillId="15" borderId="1" xfId="0" applyFont="1" applyFill="1" applyBorder="1" applyAlignment="1">
      <alignment horizontal="center" wrapText="1"/>
    </xf>
    <xf numFmtId="0" fontId="7" fillId="15" borderId="9" xfId="0" applyFont="1" applyFill="1" applyBorder="1" applyAlignment="1">
      <alignment horizontal="center" wrapText="1"/>
    </xf>
    <xf numFmtId="1" fontId="7" fillId="15" borderId="10" xfId="0" applyNumberFormat="1" applyFont="1" applyFill="1" applyBorder="1" applyAlignment="1">
      <alignment horizontal="right" wrapText="1"/>
    </xf>
    <xf numFmtId="0" fontId="0" fillId="15" borderId="0" xfId="0" applyFill="1" applyAlignment="1">
      <alignment horizontal="left" vertical="top"/>
    </xf>
    <xf numFmtId="0" fontId="5" fillId="42" borderId="0" xfId="0" applyFont="1" applyFill="1" applyAlignment="1">
      <alignment horizontal="left" vertical="top"/>
    </xf>
    <xf numFmtId="0" fontId="3" fillId="50" borderId="9" xfId="0" applyFont="1" applyFill="1" applyBorder="1" applyAlignment="1">
      <alignment horizontal="right" vertical="top" wrapText="1"/>
    </xf>
    <xf numFmtId="0" fontId="3" fillId="50" borderId="10" xfId="0" applyFont="1" applyFill="1" applyBorder="1" applyAlignment="1">
      <alignment horizontal="left" vertical="top" wrapText="1"/>
    </xf>
    <xf numFmtId="1" fontId="3" fillId="50" borderId="10" xfId="0" applyNumberFormat="1" applyFont="1" applyFill="1" applyBorder="1" applyAlignment="1">
      <alignment horizontal="left" vertical="top" wrapText="1"/>
    </xf>
    <xf numFmtId="0" fontId="3" fillId="50" borderId="10" xfId="0" applyFont="1" applyFill="1" applyBorder="1" applyAlignment="1">
      <alignment horizontal="right" vertical="top" wrapText="1"/>
    </xf>
    <xf numFmtId="0" fontId="3" fillId="50" borderId="10" xfId="0" applyFont="1" applyFill="1" applyBorder="1" applyAlignment="1">
      <alignment horizontal="center" vertical="top" wrapText="1"/>
    </xf>
    <xf numFmtId="0" fontId="3" fillId="15" borderId="9" xfId="0" applyFont="1" applyFill="1" applyBorder="1" applyAlignment="1">
      <alignment horizontal="right" vertical="top" wrapText="1"/>
    </xf>
    <xf numFmtId="1" fontId="3" fillId="15" borderId="10" xfId="0" applyNumberFormat="1" applyFont="1" applyFill="1" applyBorder="1" applyAlignment="1">
      <alignment horizontal="left" vertical="top" wrapText="1"/>
    </xf>
    <xf numFmtId="0" fontId="3" fillId="15" borderId="10" xfId="0" applyFont="1" applyFill="1" applyBorder="1" applyAlignment="1">
      <alignment horizontal="right" vertical="top" wrapText="1"/>
    </xf>
    <xf numFmtId="49" fontId="3" fillId="15" borderId="10" xfId="0" applyNumberFormat="1" applyFont="1" applyFill="1" applyBorder="1" applyAlignment="1">
      <alignment horizontal="left" vertical="top" wrapText="1"/>
    </xf>
    <xf numFmtId="49" fontId="3" fillId="15" borderId="10" xfId="0" applyNumberFormat="1" applyFont="1" applyFill="1" applyBorder="1" applyAlignment="1">
      <alignment horizontal="center" vertical="top" wrapText="1"/>
    </xf>
    <xf numFmtId="0" fontId="3" fillId="15" borderId="10" xfId="0" applyFont="1" applyFill="1" applyBorder="1" applyAlignment="1">
      <alignment horizontal="center" vertical="top" wrapText="1"/>
    </xf>
    <xf numFmtId="0" fontId="0" fillId="15" borderId="0" xfId="0" applyFill="1" applyAlignment="1">
      <alignment horizontal="left" vertical="top" wrapText="1"/>
    </xf>
    <xf numFmtId="1" fontId="3" fillId="50" borderId="10" xfId="0" applyNumberFormat="1" applyFont="1" applyFill="1" applyBorder="1" applyAlignment="1">
      <alignment horizontal="right" vertical="top" wrapText="1"/>
    </xf>
    <xf numFmtId="49" fontId="3" fillId="50" borderId="10" xfId="0" applyNumberFormat="1" applyFont="1" applyFill="1" applyBorder="1" applyAlignment="1">
      <alignment horizontal="left" vertical="top" wrapText="1"/>
    </xf>
    <xf numFmtId="49" fontId="3" fillId="50" borderId="10" xfId="0" applyNumberFormat="1" applyFont="1" applyFill="1" applyBorder="1" applyAlignment="1">
      <alignment horizontal="center" vertical="top" wrapText="1"/>
    </xf>
    <xf numFmtId="0" fontId="3" fillId="50" borderId="12" xfId="0" applyFont="1" applyFill="1" applyBorder="1" applyAlignment="1">
      <alignment horizontal="left" vertical="top" wrapText="1"/>
    </xf>
    <xf numFmtId="1" fontId="3" fillId="50" borderId="12" xfId="0" applyNumberFormat="1" applyFont="1" applyFill="1" applyBorder="1" applyAlignment="1">
      <alignment horizontal="left" vertical="top" wrapText="1"/>
    </xf>
    <xf numFmtId="0" fontId="3" fillId="50" borderId="4" xfId="0" applyFont="1" applyFill="1" applyBorder="1" applyAlignment="1">
      <alignment horizontal="left" vertical="top" wrapText="1"/>
    </xf>
    <xf numFmtId="1" fontId="3" fillId="50" borderId="3" xfId="0" applyNumberFormat="1" applyFont="1" applyFill="1" applyBorder="1" applyAlignment="1">
      <alignment horizontal="left" vertical="top" wrapText="1"/>
    </xf>
    <xf numFmtId="0" fontId="3" fillId="50" borderId="12" xfId="0" applyFont="1" applyFill="1" applyBorder="1" applyAlignment="1">
      <alignment horizontal="right" vertical="top" wrapText="1"/>
    </xf>
    <xf numFmtId="49" fontId="3" fillId="50" borderId="12" xfId="0" applyNumberFormat="1" applyFont="1" applyFill="1" applyBorder="1" applyAlignment="1">
      <alignment horizontal="left" vertical="top" wrapText="1"/>
    </xf>
    <xf numFmtId="49" fontId="3" fillId="50" borderId="12" xfId="0" applyNumberFormat="1" applyFont="1" applyFill="1" applyBorder="1" applyAlignment="1">
      <alignment horizontal="center" vertical="top" wrapText="1"/>
    </xf>
    <xf numFmtId="0" fontId="3" fillId="50" borderId="12" xfId="0" applyFont="1" applyFill="1" applyBorder="1" applyAlignment="1">
      <alignment horizontal="center" vertical="top" wrapText="1"/>
    </xf>
    <xf numFmtId="0" fontId="3" fillId="50" borderId="3" xfId="0" applyFont="1" applyFill="1" applyBorder="1" applyAlignment="1">
      <alignment horizontal="left" vertical="top" wrapText="1"/>
    </xf>
    <xf numFmtId="0" fontId="3" fillId="50" borderId="3" xfId="0" applyFont="1" applyFill="1" applyBorder="1" applyAlignment="1">
      <alignment horizontal="right" vertical="top" wrapText="1"/>
    </xf>
    <xf numFmtId="49" fontId="3" fillId="50" borderId="3" xfId="0" applyNumberFormat="1" applyFont="1" applyFill="1" applyBorder="1" applyAlignment="1">
      <alignment horizontal="left" vertical="top" wrapText="1"/>
    </xf>
    <xf numFmtId="49" fontId="3" fillId="50" borderId="3" xfId="0" applyNumberFormat="1" applyFont="1" applyFill="1" applyBorder="1" applyAlignment="1">
      <alignment horizontal="center" vertical="top" wrapText="1"/>
    </xf>
    <xf numFmtId="0" fontId="3" fillId="50" borderId="3" xfId="0" applyFont="1" applyFill="1" applyBorder="1" applyAlignment="1">
      <alignment horizontal="center" vertical="top" wrapText="1"/>
    </xf>
    <xf numFmtId="0" fontId="3" fillId="13" borderId="10" xfId="0" applyFont="1" applyFill="1" applyBorder="1" applyAlignment="1">
      <alignment horizontal="left" vertical="top" wrapText="1"/>
    </xf>
    <xf numFmtId="49" fontId="3" fillId="50" borderId="4" xfId="0" applyNumberFormat="1" applyFont="1" applyFill="1" applyBorder="1" applyAlignment="1">
      <alignment horizontal="center" vertical="top" wrapText="1"/>
    </xf>
    <xf numFmtId="0" fontId="3" fillId="50" borderId="4" xfId="0" applyFont="1" applyFill="1" applyBorder="1" applyAlignment="1">
      <alignment horizontal="center" vertical="top" wrapText="1"/>
    </xf>
    <xf numFmtId="0" fontId="5" fillId="51" borderId="0" xfId="0" applyFont="1" applyFill="1" applyAlignment="1">
      <alignment horizontal="left" vertical="top" wrapText="1"/>
    </xf>
    <xf numFmtId="0" fontId="3" fillId="13" borderId="12" xfId="0" applyFont="1" applyFill="1" applyBorder="1" applyAlignment="1">
      <alignment horizontal="left" vertical="top" wrapText="1"/>
    </xf>
    <xf numFmtId="1" fontId="3" fillId="13" borderId="10" xfId="0" applyNumberFormat="1" applyFont="1" applyFill="1" applyBorder="1" applyAlignment="1">
      <alignment horizontal="left" vertical="top" wrapText="1"/>
    </xf>
    <xf numFmtId="0" fontId="3" fillId="13" borderId="10" xfId="0" applyFont="1" applyFill="1" applyBorder="1" applyAlignment="1">
      <alignment horizontal="right" vertical="top" wrapText="1"/>
    </xf>
    <xf numFmtId="49" fontId="3" fillId="13" borderId="10" xfId="0" applyNumberFormat="1" applyFont="1" applyFill="1" applyBorder="1" applyAlignment="1">
      <alignment horizontal="left" vertical="top" wrapText="1"/>
    </xf>
    <xf numFmtId="49" fontId="3" fillId="13" borderId="12" xfId="0" applyNumberFormat="1" applyFont="1" applyFill="1" applyBorder="1" applyAlignment="1">
      <alignment horizontal="center" vertical="top" wrapText="1"/>
    </xf>
    <xf numFmtId="0" fontId="3" fillId="13" borderId="12" xfId="0" applyFont="1" applyFill="1" applyBorder="1" applyAlignment="1">
      <alignment horizontal="center" vertical="top" wrapText="1"/>
    </xf>
    <xf numFmtId="0" fontId="3" fillId="13" borderId="10" xfId="0" applyFont="1" applyFill="1" applyBorder="1" applyAlignment="1">
      <alignment horizontal="center" vertical="top" wrapText="1"/>
    </xf>
    <xf numFmtId="0" fontId="3" fillId="13" borderId="4" xfId="0" applyFont="1" applyFill="1" applyBorder="1" applyAlignment="1">
      <alignment horizontal="left" vertical="top" wrapText="1"/>
    </xf>
    <xf numFmtId="49" fontId="3" fillId="13" borderId="4" xfId="0" applyNumberFormat="1" applyFont="1" applyFill="1" applyBorder="1" applyAlignment="1">
      <alignment horizontal="center" vertical="top" wrapText="1"/>
    </xf>
    <xf numFmtId="0" fontId="3" fillId="13" borderId="4" xfId="0" applyFont="1" applyFill="1" applyBorder="1" applyAlignment="1">
      <alignment horizontal="center" vertical="top" wrapText="1"/>
    </xf>
    <xf numFmtId="1" fontId="3" fillId="15" borderId="10" xfId="0" applyNumberFormat="1" applyFont="1" applyFill="1" applyBorder="1" applyAlignment="1">
      <alignment horizontal="right" vertical="top" wrapText="1"/>
    </xf>
    <xf numFmtId="0" fontId="5" fillId="35" borderId="0" xfId="0" applyFont="1" applyFill="1" applyAlignment="1">
      <alignment horizontal="left" vertical="top" wrapText="1"/>
    </xf>
    <xf numFmtId="0" fontId="3" fillId="15" borderId="12" xfId="0" applyFont="1" applyFill="1" applyBorder="1" applyAlignment="1">
      <alignment horizontal="left" vertical="top" wrapText="1"/>
    </xf>
    <xf numFmtId="1" fontId="3" fillId="15" borderId="12" xfId="0" applyNumberFormat="1" applyFont="1" applyFill="1" applyBorder="1" applyAlignment="1">
      <alignment horizontal="left" vertical="top" wrapText="1"/>
    </xf>
    <xf numFmtId="0" fontId="3" fillId="15" borderId="12" xfId="0" applyFont="1" applyFill="1" applyBorder="1" applyAlignment="1">
      <alignment horizontal="right" vertical="top" wrapText="1"/>
    </xf>
    <xf numFmtId="49" fontId="3" fillId="15" borderId="12" xfId="0" applyNumberFormat="1" applyFont="1" applyFill="1" applyBorder="1" applyAlignment="1">
      <alignment horizontal="left" vertical="top" wrapText="1"/>
    </xf>
    <xf numFmtId="49" fontId="3" fillId="15" borderId="12" xfId="0" applyNumberFormat="1" applyFont="1" applyFill="1" applyBorder="1" applyAlignment="1">
      <alignment horizontal="center" vertical="top" wrapText="1"/>
    </xf>
    <xf numFmtId="0" fontId="3" fillId="15" borderId="12" xfId="0" applyFont="1" applyFill="1" applyBorder="1" applyAlignment="1">
      <alignment horizontal="center" vertical="top" wrapText="1"/>
    </xf>
    <xf numFmtId="0" fontId="3" fillId="15" borderId="3" xfId="0" applyFont="1" applyFill="1" applyBorder="1" applyAlignment="1">
      <alignment horizontal="left" vertical="top" wrapText="1"/>
    </xf>
    <xf numFmtId="1" fontId="3" fillId="15" borderId="3" xfId="0" applyNumberFormat="1" applyFont="1" applyFill="1" applyBorder="1" applyAlignment="1">
      <alignment horizontal="left" vertical="top" wrapText="1"/>
    </xf>
    <xf numFmtId="0" fontId="3" fillId="15" borderId="3" xfId="0" applyFont="1" applyFill="1" applyBorder="1" applyAlignment="1">
      <alignment horizontal="right" vertical="top" wrapText="1"/>
    </xf>
    <xf numFmtId="49" fontId="3" fillId="15" borderId="3" xfId="0" applyNumberFormat="1" applyFont="1" applyFill="1" applyBorder="1" applyAlignment="1">
      <alignment horizontal="center" vertical="top" wrapText="1"/>
    </xf>
    <xf numFmtId="49" fontId="10" fillId="15" borderId="3" xfId="0" applyNumberFormat="1" applyFont="1" applyFill="1" applyBorder="1" applyAlignment="1">
      <alignment horizontal="center" vertical="top" wrapText="1"/>
    </xf>
    <xf numFmtId="49" fontId="3" fillId="15" borderId="4" xfId="0" applyNumberFormat="1" applyFont="1" applyFill="1" applyBorder="1" applyAlignment="1">
      <alignment horizontal="center" vertical="top" wrapText="1"/>
    </xf>
    <xf numFmtId="0" fontId="3" fillId="15" borderId="4" xfId="0" applyFont="1" applyFill="1" applyBorder="1" applyAlignment="1">
      <alignment horizontal="center" vertical="top" wrapText="1"/>
    </xf>
    <xf numFmtId="0" fontId="3" fillId="15" borderId="4" xfId="0" applyFont="1" applyFill="1" applyBorder="1" applyAlignment="1">
      <alignment horizontal="left" vertical="top" wrapText="1"/>
    </xf>
    <xf numFmtId="1" fontId="3" fillId="7" borderId="10" xfId="0" applyNumberFormat="1" applyFont="1" applyFill="1" applyBorder="1" applyAlignment="1">
      <alignment horizontal="left" vertical="top" wrapText="1"/>
    </xf>
    <xf numFmtId="0" fontId="10" fillId="15" borderId="3" xfId="0" applyFont="1" applyFill="1" applyBorder="1" applyAlignment="1">
      <alignment horizontal="left" vertical="top" wrapText="1"/>
    </xf>
    <xf numFmtId="0" fontId="3" fillId="7" borderId="4" xfId="0" applyFont="1" applyFill="1" applyBorder="1" applyAlignment="1">
      <alignment horizontal="left" vertical="top" wrapText="1"/>
    </xf>
    <xf numFmtId="0" fontId="7" fillId="15" borderId="3" xfId="0" applyFont="1" applyFill="1" applyBorder="1" applyAlignment="1">
      <alignment horizontal="left" wrapText="1"/>
    </xf>
    <xf numFmtId="49" fontId="7" fillId="15" borderId="10" xfId="0" applyNumberFormat="1" applyFont="1" applyFill="1" applyBorder="1" applyAlignment="1">
      <alignment horizontal="right" wrapText="1"/>
    </xf>
    <xf numFmtId="49" fontId="7" fillId="15" borderId="9" xfId="0" applyNumberFormat="1" applyFont="1" applyFill="1" applyBorder="1" applyAlignment="1">
      <alignment horizontal="left" wrapText="1"/>
    </xf>
    <xf numFmtId="2" fontId="3" fillId="50" borderId="10" xfId="0" applyNumberFormat="1" applyFont="1" applyFill="1" applyBorder="1" applyAlignment="1">
      <alignment horizontal="left" wrapText="1"/>
    </xf>
    <xf numFmtId="0" fontId="13" fillId="53" borderId="9" xfId="0" applyFont="1" applyFill="1" applyBorder="1" applyAlignment="1">
      <alignment horizontal="left"/>
    </xf>
    <xf numFmtId="0" fontId="33" fillId="50" borderId="10" xfId="0" applyFont="1" applyFill="1" applyBorder="1" applyAlignment="1">
      <alignment horizontal="right" wrapText="1"/>
    </xf>
    <xf numFmtId="49" fontId="3" fillId="50" borderId="10" xfId="0" applyNumberFormat="1" applyFont="1" applyFill="1" applyBorder="1" applyAlignment="1">
      <alignment horizontal="right" wrapText="1"/>
    </xf>
    <xf numFmtId="0" fontId="7" fillId="53" borderId="9" xfId="0" applyFont="1" applyFill="1" applyBorder="1" applyAlignment="1">
      <alignment horizontal="left"/>
    </xf>
    <xf numFmtId="2" fontId="7" fillId="53" borderId="10" xfId="0" applyNumberFormat="1" applyFont="1" applyFill="1" applyBorder="1" applyAlignment="1">
      <alignment horizontal="left"/>
    </xf>
    <xf numFmtId="0" fontId="13" fillId="53" borderId="10" xfId="0" applyFont="1" applyFill="1" applyBorder="1" applyAlignment="1">
      <alignment horizontal="left"/>
    </xf>
    <xf numFmtId="0" fontId="13" fillId="53" borderId="10" xfId="0" applyFont="1" applyFill="1" applyBorder="1" applyAlignment="1">
      <alignment horizontal="right"/>
    </xf>
    <xf numFmtId="49" fontId="13" fillId="53" borderId="10" xfId="0" applyNumberFormat="1" applyFont="1" applyFill="1" applyBorder="1" applyAlignment="1">
      <alignment horizontal="left"/>
    </xf>
    <xf numFmtId="49" fontId="13" fillId="53" borderId="10" xfId="0" applyNumberFormat="1" applyFont="1" applyFill="1" applyBorder="1" applyAlignment="1">
      <alignment horizontal="right"/>
    </xf>
    <xf numFmtId="49" fontId="0" fillId="15" borderId="0" xfId="0" applyNumberFormat="1" applyFill="1" applyAlignment="1">
      <alignment horizontal="left"/>
    </xf>
    <xf numFmtId="49" fontId="3" fillId="0" borderId="0" xfId="0" applyNumberFormat="1" applyFont="1" applyAlignment="1">
      <alignment horizontal="left"/>
    </xf>
    <xf numFmtId="0" fontId="7" fillId="0" borderId="9" xfId="0" applyFont="1" applyBorder="1" applyAlignment="1">
      <alignment horizontal="center" wrapText="1"/>
    </xf>
    <xf numFmtId="0" fontId="7" fillId="2" borderId="10" xfId="0" applyFont="1" applyFill="1" applyBorder="1" applyAlignment="1">
      <alignment horizontal="center" vertical="top" wrapText="1"/>
    </xf>
    <xf numFmtId="0" fontId="7" fillId="0" borderId="10" xfId="0" applyFont="1" applyBorder="1" applyAlignment="1">
      <alignment horizontal="center" wrapText="1"/>
    </xf>
    <xf numFmtId="0" fontId="35" fillId="11" borderId="9" xfId="0" applyFont="1" applyFill="1" applyBorder="1" applyAlignment="1">
      <alignment horizontal="center" vertical="top" wrapText="1"/>
    </xf>
    <xf numFmtId="0" fontId="35" fillId="11" borderId="11" xfId="0" applyFont="1" applyFill="1" applyBorder="1" applyAlignment="1">
      <alignment horizontal="center" vertical="top" wrapText="1"/>
    </xf>
    <xf numFmtId="0" fontId="35" fillId="11" borderId="5" xfId="0" applyFont="1" applyFill="1" applyBorder="1" applyAlignment="1">
      <alignment horizontal="center" vertical="top" wrapText="1"/>
    </xf>
    <xf numFmtId="0" fontId="13" fillId="22" borderId="15" xfId="0" applyFont="1" applyFill="1" applyBorder="1" applyAlignment="1">
      <alignment horizontal="left" vertical="top" wrapText="1"/>
    </xf>
    <xf numFmtId="0" fontId="7" fillId="22" borderId="6" xfId="0" applyFont="1" applyFill="1" applyBorder="1" applyAlignment="1">
      <alignment horizontal="right" wrapText="1"/>
    </xf>
    <xf numFmtId="0" fontId="7" fillId="22" borderId="6" xfId="0" applyFont="1" applyFill="1" applyBorder="1" applyAlignment="1">
      <alignment horizontal="center" wrapText="1"/>
    </xf>
    <xf numFmtId="0" fontId="13" fillId="22" borderId="10" xfId="0" applyFont="1" applyFill="1" applyBorder="1" applyAlignment="1">
      <alignment horizontal="center" vertical="top" wrapText="1"/>
    </xf>
    <xf numFmtId="12" fontId="3" fillId="7" borderId="12" xfId="0" applyNumberFormat="1" applyFont="1" applyFill="1" applyBorder="1" applyAlignment="1">
      <alignment horizontal="left" vertical="center" wrapText="1"/>
    </xf>
    <xf numFmtId="12" fontId="3" fillId="7" borderId="5" xfId="0" applyNumberFormat="1" applyFont="1" applyFill="1" applyBorder="1" applyAlignment="1">
      <alignment horizontal="left" vertical="top" wrapText="1"/>
    </xf>
    <xf numFmtId="12" fontId="3" fillId="7" borderId="5" xfId="0" applyNumberFormat="1" applyFont="1" applyFill="1" applyBorder="1" applyAlignment="1">
      <alignment horizontal="center" vertical="top" wrapText="1"/>
    </xf>
    <xf numFmtId="0" fontId="3" fillId="7" borderId="12" xfId="0" applyFont="1" applyFill="1" applyBorder="1" applyAlignment="1">
      <alignment horizontal="center" vertical="top" wrapText="1"/>
    </xf>
    <xf numFmtId="12" fontId="3" fillId="7" borderId="12" xfId="0" applyNumberFormat="1" applyFont="1" applyFill="1" applyBorder="1" applyAlignment="1">
      <alignment horizontal="center" vertical="top" wrapText="1"/>
    </xf>
    <xf numFmtId="0" fontId="3" fillId="7" borderId="16" xfId="0" applyFont="1" applyFill="1" applyBorder="1" applyAlignment="1">
      <alignment horizontal="center" vertical="top" wrapText="1"/>
    </xf>
    <xf numFmtId="12" fontId="3" fillId="2" borderId="10" xfId="0" applyNumberFormat="1" applyFont="1" applyFill="1" applyBorder="1" applyAlignment="1">
      <alignment horizontal="left" vertical="center" wrapText="1"/>
    </xf>
    <xf numFmtId="12" fontId="3" fillId="2" borderId="12" xfId="0" applyNumberFormat="1" applyFont="1" applyFill="1" applyBorder="1" applyAlignment="1">
      <alignment horizontal="left" vertical="center" wrapText="1"/>
    </xf>
    <xf numFmtId="12" fontId="3" fillId="2" borderId="5" xfId="0" applyNumberFormat="1" applyFont="1" applyFill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top" wrapText="1"/>
    </xf>
    <xf numFmtId="49" fontId="7" fillId="0" borderId="10" xfId="0" applyNumberFormat="1" applyFont="1" applyBorder="1" applyAlignment="1">
      <alignment horizontal="center" vertical="top" wrapText="1"/>
    </xf>
    <xf numFmtId="12" fontId="3" fillId="2" borderId="10" xfId="0" applyNumberFormat="1" applyFont="1" applyFill="1" applyBorder="1" applyAlignment="1">
      <alignment horizontal="left" vertical="top" wrapText="1"/>
    </xf>
    <xf numFmtId="49" fontId="3" fillId="0" borderId="10" xfId="0" applyNumberFormat="1" applyFont="1" applyBorder="1" applyAlignment="1">
      <alignment horizontal="center" vertical="top" wrapText="1"/>
    </xf>
    <xf numFmtId="0" fontId="13" fillId="19" borderId="9" xfId="0" applyFont="1" applyFill="1" applyBorder="1" applyAlignment="1">
      <alignment horizontal="left" vertical="top" wrapText="1"/>
    </xf>
    <xf numFmtId="49" fontId="7" fillId="19" borderId="10" xfId="0" applyNumberFormat="1" applyFont="1" applyFill="1" applyBorder="1" applyAlignment="1">
      <alignment horizontal="center" vertical="top" wrapText="1"/>
    </xf>
    <xf numFmtId="0" fontId="3" fillId="21" borderId="1" xfId="0" applyFont="1" applyFill="1" applyBorder="1" applyAlignment="1">
      <alignment horizontal="center" vertical="top" wrapText="1"/>
    </xf>
    <xf numFmtId="0" fontId="3" fillId="21" borderId="1" xfId="0" applyFont="1" applyFill="1" applyBorder="1" applyAlignment="1">
      <alignment horizontal="center" vertical="top"/>
    </xf>
    <xf numFmtId="0" fontId="3" fillId="21" borderId="10" xfId="0" applyFont="1" applyFill="1" applyBorder="1" applyAlignment="1">
      <alignment horizontal="center" vertical="top"/>
    </xf>
    <xf numFmtId="0" fontId="3" fillId="21" borderId="15" xfId="0" applyFont="1" applyFill="1" applyBorder="1" applyAlignment="1">
      <alignment horizontal="center" vertical="top" wrapText="1"/>
    </xf>
    <xf numFmtId="0" fontId="3" fillId="21" borderId="1" xfId="0" applyFont="1" applyFill="1" applyBorder="1" applyAlignment="1">
      <alignment vertical="top" wrapText="1"/>
    </xf>
    <xf numFmtId="49" fontId="3" fillId="21" borderId="1" xfId="0" applyNumberFormat="1" applyFont="1" applyFill="1" applyBorder="1" applyAlignment="1">
      <alignment vertical="top" wrapText="1"/>
    </xf>
    <xf numFmtId="49" fontId="3" fillId="21" borderId="1" xfId="0" applyNumberFormat="1" applyFont="1" applyFill="1" applyBorder="1" applyAlignment="1">
      <alignment horizontal="center" vertical="top" wrapText="1"/>
    </xf>
    <xf numFmtId="12" fontId="3" fillId="15" borderId="10" xfId="0" applyNumberFormat="1" applyFont="1" applyFill="1" applyBorder="1" applyAlignment="1">
      <alignment horizontal="left" vertical="center" wrapText="1"/>
    </xf>
    <xf numFmtId="49" fontId="3" fillId="15" borderId="9" xfId="0" applyNumberFormat="1" applyFont="1" applyFill="1" applyBorder="1" applyAlignment="1">
      <alignment horizontal="center" vertical="center" wrapText="1"/>
    </xf>
    <xf numFmtId="12" fontId="3" fillId="2" borderId="9" xfId="0" applyNumberFormat="1" applyFont="1" applyFill="1" applyBorder="1" applyAlignment="1">
      <alignment horizontal="left" vertical="center" wrapText="1"/>
    </xf>
    <xf numFmtId="12" fontId="3" fillId="2" borderId="7" xfId="0" applyNumberFormat="1" applyFont="1" applyFill="1" applyBorder="1" applyAlignment="1">
      <alignment horizontal="left" vertical="center" wrapText="1"/>
    </xf>
    <xf numFmtId="0" fontId="90" fillId="2" borderId="7" xfId="0" applyFont="1" applyFill="1" applyBorder="1" applyAlignment="1">
      <alignment horizontal="center" vertical="center" wrapText="1"/>
    </xf>
    <xf numFmtId="12" fontId="3" fillId="2" borderId="7" xfId="0" applyNumberFormat="1" applyFont="1" applyFill="1" applyBorder="1" applyAlignment="1">
      <alignment horizontal="center" vertical="center" wrapText="1"/>
    </xf>
    <xf numFmtId="12" fontId="37" fillId="2" borderId="10" xfId="0" applyNumberFormat="1" applyFont="1" applyFill="1" applyBorder="1" applyAlignment="1">
      <alignment horizontal="left" vertical="center" wrapText="1"/>
    </xf>
    <xf numFmtId="0" fontId="0" fillId="2" borderId="0" xfId="0" applyFill="1" applyAlignment="1">
      <alignment horizontal="left" wrapText="1"/>
    </xf>
    <xf numFmtId="12" fontId="3" fillId="11" borderId="10" xfId="0" applyNumberFormat="1" applyFont="1" applyFill="1" applyBorder="1" applyAlignment="1">
      <alignment horizontal="left" vertical="center" wrapText="1"/>
    </xf>
    <xf numFmtId="0" fontId="0" fillId="11" borderId="0" xfId="0" applyFill="1" applyAlignment="1">
      <alignment horizontal="left" wrapText="1"/>
    </xf>
    <xf numFmtId="0" fontId="7" fillId="0" borderId="2" xfId="0" applyFont="1" applyBorder="1" applyAlignment="1">
      <alignment horizontal="left" vertical="top" wrapText="1"/>
    </xf>
    <xf numFmtId="0" fontId="7" fillId="19" borderId="2" xfId="0" applyFont="1" applyFill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49" fontId="7" fillId="0" borderId="2" xfId="0" applyNumberFormat="1" applyFont="1" applyBorder="1" applyAlignment="1">
      <alignment horizontal="center" vertical="top" wrapText="1"/>
    </xf>
    <xf numFmtId="49" fontId="7" fillId="19" borderId="2" xfId="0" applyNumberFormat="1" applyFont="1" applyFill="1" applyBorder="1" applyAlignment="1">
      <alignment horizontal="center" vertical="top" wrapText="1"/>
    </xf>
    <xf numFmtId="0" fontId="7" fillId="21" borderId="7" xfId="0" applyFont="1" applyFill="1" applyBorder="1" applyAlignment="1">
      <alignment horizontal="center" vertical="top" wrapText="1"/>
    </xf>
    <xf numFmtId="0" fontId="3" fillId="21" borderId="7" xfId="0" applyFont="1" applyFill="1" applyBorder="1" applyAlignment="1">
      <alignment horizontal="center" vertical="top" wrapText="1"/>
    </xf>
    <xf numFmtId="12" fontId="3" fillId="2" borderId="12" xfId="0" applyNumberFormat="1" applyFont="1" applyFill="1" applyBorder="1" applyAlignment="1">
      <alignment horizontal="center" vertical="center" wrapText="1"/>
    </xf>
    <xf numFmtId="0" fontId="3" fillId="15" borderId="5" xfId="0" applyFont="1" applyFill="1" applyBorder="1" applyAlignment="1">
      <alignment horizontal="center" vertical="center" wrapText="1"/>
    </xf>
    <xf numFmtId="12" fontId="3" fillId="15" borderId="5" xfId="0" applyNumberFormat="1" applyFont="1" applyFill="1" applyBorder="1" applyAlignment="1">
      <alignment horizontal="left" vertical="center" wrapText="1"/>
    </xf>
    <xf numFmtId="0" fontId="7" fillId="19" borderId="9" xfId="0" applyFont="1" applyFill="1" applyBorder="1" applyAlignment="1">
      <alignment horizontal="left" vertical="top" wrapText="1"/>
    </xf>
    <xf numFmtId="49" fontId="3" fillId="15" borderId="0" xfId="0" applyNumberFormat="1" applyFont="1" applyFill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9" fontId="5" fillId="15" borderId="0" xfId="0" applyNumberFormat="1" applyFont="1" applyFill="1" applyAlignment="1">
      <alignment horizontal="center" vertical="center" wrapText="1"/>
    </xf>
    <xf numFmtId="0" fontId="5" fillId="15" borderId="0" xfId="0" applyFont="1" applyFill="1" applyAlignment="1">
      <alignment horizontal="center" vertical="center" wrapText="1"/>
    </xf>
    <xf numFmtId="49" fontId="3" fillId="15" borderId="0" xfId="0" applyNumberFormat="1" applyFont="1" applyFill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7" fillId="19" borderId="11" xfId="0" applyFont="1" applyFill="1" applyBorder="1" applyAlignment="1">
      <alignment horizontal="left" vertical="top" wrapText="1"/>
    </xf>
    <xf numFmtId="0" fontId="7" fillId="19" borderId="12" xfId="0" applyFont="1" applyFill="1" applyBorder="1" applyAlignment="1">
      <alignment horizontal="center" vertical="top" wrapText="1"/>
    </xf>
    <xf numFmtId="0" fontId="3" fillId="0" borderId="12" xfId="0" applyFont="1" applyBorder="1" applyAlignment="1">
      <alignment horizontal="center" vertical="top" wrapText="1"/>
    </xf>
    <xf numFmtId="49" fontId="3" fillId="0" borderId="12" xfId="0" applyNumberFormat="1" applyFont="1" applyBorder="1" applyAlignment="1">
      <alignment horizontal="center" vertical="top" wrapText="1"/>
    </xf>
    <xf numFmtId="49" fontId="7" fillId="19" borderId="12" xfId="0" applyNumberFormat="1" applyFont="1" applyFill="1" applyBorder="1" applyAlignment="1">
      <alignment horizontal="center" vertical="top" wrapText="1"/>
    </xf>
    <xf numFmtId="0" fontId="3" fillId="0" borderId="0" xfId="0" applyFont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2" fontId="3" fillId="2" borderId="5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49" fontId="3" fillId="2" borderId="8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left" vertical="top" wrapText="1"/>
    </xf>
    <xf numFmtId="0" fontId="82" fillId="2" borderId="10" xfId="0" applyFont="1" applyFill="1" applyBorder="1" applyAlignment="1">
      <alignment horizontal="center"/>
    </xf>
    <xf numFmtId="0" fontId="82" fillId="0" borderId="10" xfId="0" applyFont="1" applyBorder="1" applyAlignment="1">
      <alignment horizontal="center"/>
    </xf>
    <xf numFmtId="49" fontId="82" fillId="0" borderId="10" xfId="0" applyNumberFormat="1" applyFont="1" applyBorder="1" applyAlignment="1">
      <alignment horizontal="center"/>
    </xf>
    <xf numFmtId="0" fontId="3" fillId="21" borderId="1" xfId="0" applyFont="1" applyFill="1" applyBorder="1" applyAlignment="1">
      <alignment horizontal="center"/>
    </xf>
    <xf numFmtId="0" fontId="3" fillId="21" borderId="3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left" vertical="top" wrapText="1"/>
    </xf>
    <xf numFmtId="0" fontId="82" fillId="2" borderId="5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left"/>
    </xf>
    <xf numFmtId="0" fontId="91" fillId="2" borderId="10" xfId="0" applyFont="1" applyFill="1" applyBorder="1" applyAlignment="1">
      <alignment horizontal="center"/>
    </xf>
    <xf numFmtId="0" fontId="91" fillId="0" borderId="10" xfId="0" applyFont="1" applyBorder="1" applyAlignment="1">
      <alignment horizontal="center"/>
    </xf>
    <xf numFmtId="49" fontId="91" fillId="0" borderId="10" xfId="0" applyNumberFormat="1" applyFont="1" applyBorder="1" applyAlignment="1">
      <alignment horizontal="center"/>
    </xf>
    <xf numFmtId="49" fontId="91" fillId="2" borderId="10" xfId="0" applyNumberFormat="1" applyFont="1" applyFill="1" applyBorder="1" applyAlignment="1">
      <alignment horizontal="center"/>
    </xf>
    <xf numFmtId="0" fontId="29" fillId="54" borderId="15" xfId="0" applyFont="1" applyFill="1" applyBorder="1" applyAlignment="1">
      <alignment horizontal="left"/>
    </xf>
    <xf numFmtId="0" fontId="7" fillId="54" borderId="5" xfId="0" applyFont="1" applyFill="1" applyBorder="1" applyAlignment="1">
      <alignment horizontal="left"/>
    </xf>
    <xf numFmtId="0" fontId="13" fillId="54" borderId="5" xfId="0" applyFont="1" applyFill="1" applyBorder="1" applyAlignment="1">
      <alignment horizontal="center"/>
    </xf>
    <xf numFmtId="0" fontId="13" fillId="54" borderId="10" xfId="0" applyFont="1" applyFill="1" applyBorder="1" applyAlignment="1">
      <alignment horizontal="center"/>
    </xf>
    <xf numFmtId="0" fontId="13" fillId="55" borderId="10" xfId="0" applyFont="1" applyFill="1" applyBorder="1" applyAlignment="1">
      <alignment horizontal="center"/>
    </xf>
    <xf numFmtId="49" fontId="13" fillId="55" borderId="10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left" wrapText="1"/>
    </xf>
    <xf numFmtId="49" fontId="0" fillId="0" borderId="0" xfId="0" applyNumberFormat="1" applyAlignment="1">
      <alignment horizontal="left"/>
    </xf>
    <xf numFmtId="0" fontId="8" fillId="15" borderId="7" xfId="0" applyFont="1" applyFill="1" applyBorder="1" applyAlignment="1">
      <alignment horizontal="center" vertical="top" wrapText="1"/>
    </xf>
    <xf numFmtId="12" fontId="3" fillId="15" borderId="3" xfId="0" applyNumberFormat="1" applyFont="1" applyFill="1" applyBorder="1" applyAlignment="1">
      <alignment horizontal="center" vertical="top" wrapText="1"/>
    </xf>
    <xf numFmtId="0" fontId="3" fillId="15" borderId="9" xfId="0" applyFont="1" applyFill="1" applyBorder="1" applyAlignment="1">
      <alignment horizontal="center" vertical="top" wrapText="1"/>
    </xf>
    <xf numFmtId="12" fontId="3" fillId="15" borderId="10" xfId="0" applyNumberFormat="1" applyFont="1" applyFill="1" applyBorder="1" applyAlignment="1">
      <alignment horizontal="center" vertical="top" wrapText="1"/>
    </xf>
    <xf numFmtId="0" fontId="8" fillId="15" borderId="10" xfId="0" applyFont="1" applyFill="1" applyBorder="1" applyAlignment="1">
      <alignment horizontal="center" vertical="top" wrapText="1"/>
    </xf>
    <xf numFmtId="0" fontId="13" fillId="56" borderId="7" xfId="0" applyFont="1" applyFill="1" applyBorder="1" applyAlignment="1">
      <alignment horizontal="center" vertical="top" wrapText="1"/>
    </xf>
    <xf numFmtId="0" fontId="7" fillId="57" borderId="10" xfId="0" applyFont="1" applyFill="1" applyBorder="1" applyAlignment="1">
      <alignment horizontal="center" vertical="top" wrapText="1"/>
    </xf>
    <xf numFmtId="0" fontId="7" fillId="58" borderId="10" xfId="0" applyFont="1" applyFill="1" applyBorder="1" applyAlignment="1">
      <alignment horizontal="center" vertical="top" wrapText="1"/>
    </xf>
    <xf numFmtId="0" fontId="3" fillId="15" borderId="7" xfId="0" applyFont="1" applyFill="1" applyBorder="1" applyAlignment="1">
      <alignment horizontal="center" vertical="top" wrapText="1"/>
    </xf>
    <xf numFmtId="12" fontId="3" fillId="15" borderId="7" xfId="0" applyNumberFormat="1" applyFont="1" applyFill="1" applyBorder="1" applyAlignment="1">
      <alignment horizontal="center" vertical="top" wrapText="1"/>
    </xf>
    <xf numFmtId="0" fontId="7" fillId="57" borderId="7" xfId="0" applyFont="1" applyFill="1" applyBorder="1" applyAlignment="1">
      <alignment horizontal="center" vertical="top" wrapText="1"/>
    </xf>
    <xf numFmtId="0" fontId="13" fillId="57" borderId="3" xfId="0" applyFont="1" applyFill="1" applyBorder="1" applyAlignment="1">
      <alignment horizontal="center" vertical="top" wrapText="1"/>
    </xf>
    <xf numFmtId="0" fontId="13" fillId="15" borderId="3" xfId="0" applyFont="1" applyFill="1" applyBorder="1" applyAlignment="1">
      <alignment horizontal="center" vertical="top" wrapText="1"/>
    </xf>
    <xf numFmtId="0" fontId="13" fillId="58" borderId="3" xfId="0" applyFont="1" applyFill="1" applyBorder="1" applyAlignment="1">
      <alignment horizontal="center" vertical="top" wrapText="1"/>
    </xf>
    <xf numFmtId="0" fontId="7" fillId="56" borderId="14" xfId="0" applyFont="1" applyFill="1" applyBorder="1" applyAlignment="1">
      <alignment horizontal="center" vertical="top" wrapText="1"/>
    </xf>
    <xf numFmtId="0" fontId="7" fillId="57" borderId="4" xfId="0" applyFont="1" applyFill="1" applyBorder="1" applyAlignment="1">
      <alignment horizontal="center" vertical="top" wrapText="1"/>
    </xf>
    <xf numFmtId="0" fontId="7" fillId="58" borderId="4" xfId="0" applyFont="1" applyFill="1" applyBorder="1" applyAlignment="1">
      <alignment horizontal="center" vertical="top" wrapText="1"/>
    </xf>
    <xf numFmtId="0" fontId="7" fillId="56" borderId="7" xfId="0" applyFont="1" applyFill="1" applyBorder="1" applyAlignment="1">
      <alignment horizontal="center" vertical="top" wrapText="1"/>
    </xf>
    <xf numFmtId="0" fontId="0" fillId="15" borderId="1" xfId="0" applyFill="1" applyBorder="1"/>
    <xf numFmtId="0" fontId="0" fillId="15" borderId="8" xfId="0" applyFill="1" applyBorder="1"/>
    <xf numFmtId="0" fontId="3" fillId="15" borderId="7" xfId="0" applyFont="1" applyFill="1" applyBorder="1" applyAlignment="1">
      <alignment horizontal="center" wrapText="1"/>
    </xf>
    <xf numFmtId="0" fontId="7" fillId="57" borderId="3" xfId="0" applyFont="1" applyFill="1" applyBorder="1" applyAlignment="1">
      <alignment horizontal="left" vertical="top" wrapText="1"/>
    </xf>
    <xf numFmtId="0" fontId="7" fillId="57" borderId="3" xfId="0" applyFont="1" applyFill="1" applyBorder="1" applyAlignment="1">
      <alignment horizontal="right" vertical="top" wrapText="1"/>
    </xf>
    <xf numFmtId="0" fontId="7" fillId="58" borderId="3" xfId="0" applyFont="1" applyFill="1" applyBorder="1" applyAlignment="1">
      <alignment horizontal="left" vertical="top" wrapText="1"/>
    </xf>
    <xf numFmtId="0" fontId="3" fillId="15" borderId="41" xfId="0" applyFont="1" applyFill="1" applyBorder="1" applyAlignment="1">
      <alignment horizontal="center" wrapText="1"/>
    </xf>
    <xf numFmtId="0" fontId="3" fillId="15" borderId="39" xfId="0" applyFont="1" applyFill="1" applyBorder="1" applyAlignment="1">
      <alignment horizontal="center" wrapText="1"/>
    </xf>
    <xf numFmtId="0" fontId="19" fillId="15" borderId="7" xfId="0" applyFont="1" applyFill="1" applyBorder="1" applyAlignment="1">
      <alignment horizontal="center" vertical="top" wrapText="1"/>
    </xf>
    <xf numFmtId="0" fontId="7" fillId="56" borderId="6" xfId="0" applyFont="1" applyFill="1" applyBorder="1" applyAlignment="1">
      <alignment horizontal="left" wrapText="1"/>
    </xf>
    <xf numFmtId="0" fontId="7" fillId="57" borderId="10" xfId="0" applyFont="1" applyFill="1" applyBorder="1" applyAlignment="1">
      <alignment horizontal="left" vertical="top" wrapText="1"/>
    </xf>
    <xf numFmtId="0" fontId="7" fillId="57" borderId="10" xfId="0" applyFont="1" applyFill="1" applyBorder="1" applyAlignment="1">
      <alignment horizontal="right" vertical="top" wrapText="1"/>
    </xf>
    <xf numFmtId="0" fontId="7" fillId="58" borderId="10" xfId="0" applyFont="1" applyFill="1" applyBorder="1" applyAlignment="1">
      <alignment horizontal="left" vertical="top" wrapText="1"/>
    </xf>
    <xf numFmtId="0" fontId="10" fillId="15" borderId="7" xfId="0" applyFont="1" applyFill="1" applyBorder="1" applyAlignment="1">
      <alignment horizontal="center" vertical="top" wrapText="1"/>
    </xf>
    <xf numFmtId="0" fontId="7" fillId="56" borderId="7" xfId="0" applyFont="1" applyFill="1" applyBorder="1" applyAlignment="1">
      <alignment horizontal="center" wrapText="1"/>
    </xf>
    <xf numFmtId="0" fontId="7" fillId="58" borderId="7" xfId="0" applyFont="1" applyFill="1" applyBorder="1" applyAlignment="1">
      <alignment horizontal="center" vertical="top" wrapText="1"/>
    </xf>
    <xf numFmtId="0" fontId="7" fillId="15" borderId="7" xfId="0" applyFont="1" applyFill="1" applyBorder="1" applyAlignment="1">
      <alignment horizontal="center" vertical="top" wrapText="1"/>
    </xf>
    <xf numFmtId="0" fontId="4" fillId="58" borderId="7" xfId="0" applyFont="1" applyFill="1" applyBorder="1" applyAlignment="1">
      <alignment horizontal="center" vertical="top" wrapText="1"/>
    </xf>
    <xf numFmtId="0" fontId="7" fillId="56" borderId="14" xfId="0" applyFont="1" applyFill="1" applyBorder="1" applyAlignment="1">
      <alignment horizontal="center" wrapText="1"/>
    </xf>
    <xf numFmtId="0" fontId="7" fillId="58" borderId="9" xfId="0" applyFont="1" applyFill="1" applyBorder="1" applyAlignment="1">
      <alignment horizontal="center" vertical="top" wrapText="1"/>
    </xf>
    <xf numFmtId="0" fontId="7" fillId="56" borderId="14" xfId="0" applyFont="1" applyFill="1" applyBorder="1" applyAlignment="1">
      <alignment horizontal="left" wrapText="1"/>
    </xf>
    <xf numFmtId="0" fontId="7" fillId="58" borderId="9" xfId="0" applyFont="1" applyFill="1" applyBorder="1" applyAlignment="1">
      <alignment horizontal="right" vertical="top" wrapText="1"/>
    </xf>
    <xf numFmtId="0" fontId="7" fillId="57" borderId="1" xfId="0" applyFont="1" applyFill="1" applyBorder="1" applyAlignment="1">
      <alignment horizontal="center" vertical="top" wrapText="1"/>
    </xf>
    <xf numFmtId="12" fontId="3" fillId="15" borderId="9" xfId="0" applyNumberFormat="1" applyFont="1" applyFill="1" applyBorder="1" applyAlignment="1">
      <alignment horizontal="center" vertical="top" wrapText="1"/>
    </xf>
    <xf numFmtId="0" fontId="82" fillId="57" borderId="12" xfId="0" applyFont="1" applyFill="1" applyBorder="1" applyAlignment="1">
      <alignment horizontal="center" vertical="top" wrapText="1"/>
    </xf>
    <xf numFmtId="0" fontId="7" fillId="57" borderId="12" xfId="0" applyFont="1" applyFill="1" applyBorder="1" applyAlignment="1">
      <alignment horizontal="center" vertical="top" wrapText="1"/>
    </xf>
    <xf numFmtId="0" fontId="15" fillId="57" borderId="10" xfId="0" applyFont="1" applyFill="1" applyBorder="1" applyAlignment="1">
      <alignment horizontal="center" vertical="top" wrapText="1"/>
    </xf>
    <xf numFmtId="0" fontId="15" fillId="58" borderId="10" xfId="0" applyFont="1" applyFill="1" applyBorder="1" applyAlignment="1">
      <alignment horizontal="center" vertical="top" wrapText="1"/>
    </xf>
    <xf numFmtId="0" fontId="15" fillId="25" borderId="7" xfId="0" applyFont="1" applyFill="1" applyBorder="1" applyAlignment="1">
      <alignment horizontal="center" vertical="top" wrapText="1"/>
    </xf>
    <xf numFmtId="0" fontId="15" fillId="25" borderId="3" xfId="0" applyFont="1" applyFill="1" applyBorder="1" applyAlignment="1">
      <alignment horizontal="left" vertical="top" wrapText="1"/>
    </xf>
    <xf numFmtId="0" fontId="15" fillId="24" borderId="3" xfId="0" applyFont="1" applyFill="1" applyBorder="1" applyAlignment="1">
      <alignment horizontal="left" vertical="top" wrapText="1"/>
    </xf>
    <xf numFmtId="0" fontId="21" fillId="2" borderId="0" xfId="0" applyFont="1" applyFill="1"/>
    <xf numFmtId="0" fontId="67" fillId="2" borderId="0" xfId="0" applyFont="1" applyFill="1" applyAlignment="1">
      <alignment wrapText="1"/>
    </xf>
    <xf numFmtId="49" fontId="67" fillId="2" borderId="0" xfId="0" applyNumberFormat="1" applyFont="1" applyFill="1" applyAlignment="1">
      <alignment wrapText="1"/>
    </xf>
    <xf numFmtId="0" fontId="13" fillId="25" borderId="3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3" fillId="9" borderId="14" xfId="0" applyFont="1" applyFill="1" applyBorder="1" applyAlignment="1">
      <alignment horizontal="center" vertical="top" wrapText="1"/>
    </xf>
    <xf numFmtId="0" fontId="3" fillId="9" borderId="8" xfId="0" applyFont="1" applyFill="1" applyBorder="1" applyAlignment="1">
      <alignment horizontal="center" vertical="top" wrapText="1"/>
    </xf>
    <xf numFmtId="0" fontId="3" fillId="9" borderId="3" xfId="0" applyFont="1" applyFill="1" applyBorder="1" applyAlignment="1">
      <alignment horizontal="center" vertical="top" wrapText="1"/>
    </xf>
    <xf numFmtId="0" fontId="3" fillId="9" borderId="15" xfId="0" applyFont="1" applyFill="1" applyBorder="1" applyAlignment="1">
      <alignment horizontal="center" vertical="top" wrapText="1"/>
    </xf>
    <xf numFmtId="0" fontId="3" fillId="9" borderId="1" xfId="0" applyFont="1" applyFill="1" applyBorder="1" applyAlignment="1">
      <alignment horizontal="center" vertical="top" wrapText="1"/>
    </xf>
    <xf numFmtId="0" fontId="3" fillId="9" borderId="10" xfId="0" applyFont="1" applyFill="1" applyBorder="1" applyAlignment="1">
      <alignment horizontal="center" vertical="top" wrapText="1"/>
    </xf>
    <xf numFmtId="0" fontId="3" fillId="9" borderId="14" xfId="0" applyFont="1" applyFill="1" applyBorder="1" applyAlignment="1">
      <alignment horizontal="left" vertical="top" wrapText="1"/>
    </xf>
    <xf numFmtId="0" fontId="3" fillId="9" borderId="8" xfId="0" applyFont="1" applyFill="1" applyBorder="1" applyAlignment="1">
      <alignment horizontal="left" vertical="top" wrapText="1"/>
    </xf>
    <xf numFmtId="0" fontId="3" fillId="9" borderId="3" xfId="0" applyFont="1" applyFill="1" applyBorder="1" applyAlignment="1">
      <alignment horizontal="left" vertical="top" wrapText="1"/>
    </xf>
    <xf numFmtId="0" fontId="3" fillId="9" borderId="15" xfId="0" applyFont="1" applyFill="1" applyBorder="1" applyAlignment="1">
      <alignment horizontal="left" vertical="top" wrapText="1"/>
    </xf>
    <xf numFmtId="0" fontId="3" fillId="9" borderId="1" xfId="0" applyFont="1" applyFill="1" applyBorder="1" applyAlignment="1">
      <alignment horizontal="left" vertical="top" wrapText="1"/>
    </xf>
    <xf numFmtId="0" fontId="3" fillId="9" borderId="10" xfId="0" applyFont="1" applyFill="1" applyBorder="1" applyAlignment="1">
      <alignment horizontal="left" vertical="top" wrapText="1"/>
    </xf>
    <xf numFmtId="0" fontId="3" fillId="9" borderId="15" xfId="0" applyFont="1" applyFill="1" applyBorder="1" applyAlignment="1">
      <alignment wrapText="1"/>
    </xf>
    <xf numFmtId="0" fontId="3" fillId="9" borderId="1" xfId="0" applyFont="1" applyFill="1" applyBorder="1" applyAlignment="1">
      <alignment wrapText="1"/>
    </xf>
    <xf numFmtId="0" fontId="3" fillId="9" borderId="10" xfId="0" applyFont="1" applyFill="1" applyBorder="1" applyAlignment="1">
      <alignment wrapText="1"/>
    </xf>
    <xf numFmtId="49" fontId="14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/>
    <xf numFmtId="0" fontId="3" fillId="9" borderId="14" xfId="0" applyFont="1" applyFill="1" applyBorder="1" applyAlignment="1">
      <alignment wrapText="1"/>
    </xf>
    <xf numFmtId="0" fontId="3" fillId="9" borderId="8" xfId="0" applyFont="1" applyFill="1" applyBorder="1" applyAlignment="1">
      <alignment wrapText="1"/>
    </xf>
    <xf numFmtId="0" fontId="3" fillId="9" borderId="3" xfId="0" applyFont="1" applyFill="1" applyBorder="1" applyAlignment="1">
      <alignment wrapText="1"/>
    </xf>
    <xf numFmtId="0" fontId="3" fillId="9" borderId="19" xfId="0" applyFont="1" applyFill="1" applyBorder="1" applyAlignment="1">
      <alignment wrapText="1"/>
    </xf>
    <xf numFmtId="0" fontId="3" fillId="9" borderId="20" xfId="0" applyFont="1" applyFill="1" applyBorder="1" applyAlignment="1">
      <alignment wrapText="1"/>
    </xf>
    <xf numFmtId="0" fontId="3" fillId="9" borderId="18" xfId="0" applyFont="1" applyFill="1" applyBorder="1" applyAlignment="1">
      <alignment wrapText="1"/>
    </xf>
    <xf numFmtId="0" fontId="3" fillId="9" borderId="15" xfId="0" applyFont="1" applyFill="1" applyBorder="1"/>
    <xf numFmtId="0" fontId="3" fillId="9" borderId="1" xfId="0" applyFont="1" applyFill="1" applyBorder="1"/>
    <xf numFmtId="0" fontId="3" fillId="9" borderId="10" xfId="0" applyFont="1" applyFill="1" applyBorder="1"/>
    <xf numFmtId="0" fontId="2" fillId="4" borderId="0" xfId="0" applyFont="1" applyFill="1" applyAlignment="1">
      <alignment horizontal="center" vertical="top" wrapText="1"/>
    </xf>
    <xf numFmtId="0" fontId="7" fillId="7" borderId="14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13" fillId="12" borderId="8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0" fontId="7" fillId="13" borderId="8" xfId="0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horizontal="center" vertical="center" wrapText="1"/>
    </xf>
    <xf numFmtId="0" fontId="13" fillId="14" borderId="8" xfId="0" applyFont="1" applyFill="1" applyBorder="1" applyAlignment="1">
      <alignment horizontal="center" vertical="center" wrapText="1"/>
    </xf>
    <xf numFmtId="0" fontId="13" fillId="14" borderId="3" xfId="0" applyFont="1" applyFill="1" applyBorder="1" applyAlignment="1">
      <alignment horizontal="center" vertical="center" wrapText="1"/>
    </xf>
    <xf numFmtId="0" fontId="13" fillId="7" borderId="8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7" fillId="15" borderId="5" xfId="0" applyFont="1" applyFill="1" applyBorder="1" applyAlignment="1">
      <alignment horizontal="center" vertical="center"/>
    </xf>
    <xf numFmtId="0" fontId="10" fillId="15" borderId="0" xfId="0" applyFont="1" applyFill="1" applyAlignment="1">
      <alignment horizontal="left" vertical="center" wrapText="1"/>
    </xf>
    <xf numFmtId="0" fontId="10" fillId="7" borderId="0" xfId="0" applyFont="1" applyFill="1" applyAlignment="1">
      <alignment horizontal="left" vertical="center" wrapText="1"/>
    </xf>
    <xf numFmtId="0" fontId="27" fillId="4" borderId="0" xfId="0" applyFont="1" applyFill="1" applyAlignment="1">
      <alignment horizontal="center" vertical="center" wrapText="1"/>
    </xf>
    <xf numFmtId="12" fontId="27" fillId="4" borderId="0" xfId="0" applyNumberFormat="1" applyFont="1" applyFill="1" applyAlignment="1">
      <alignment horizontal="center" vertical="center" wrapText="1"/>
    </xf>
    <xf numFmtId="0" fontId="4" fillId="15" borderId="14" xfId="0" applyFont="1" applyFill="1" applyBorder="1" applyAlignment="1">
      <alignment horizontal="center" vertical="center" wrapText="1"/>
    </xf>
    <xf numFmtId="0" fontId="10" fillId="15" borderId="8" xfId="0" applyFont="1" applyFill="1" applyBorder="1" applyAlignment="1">
      <alignment horizontal="center" vertical="center" wrapText="1"/>
    </xf>
    <xf numFmtId="12" fontId="10" fillId="15" borderId="8" xfId="0" applyNumberFormat="1" applyFont="1" applyFill="1" applyBorder="1" applyAlignment="1">
      <alignment horizontal="center" vertical="center" wrapText="1"/>
    </xf>
    <xf numFmtId="0" fontId="10" fillId="15" borderId="3" xfId="0" applyFont="1" applyFill="1" applyBorder="1" applyAlignment="1">
      <alignment horizontal="center" vertical="center" wrapText="1"/>
    </xf>
    <xf numFmtId="0" fontId="4" fillId="15" borderId="8" xfId="0" applyFont="1" applyFill="1" applyBorder="1" applyAlignment="1">
      <alignment horizontal="center" vertical="center" wrapText="1"/>
    </xf>
    <xf numFmtId="12" fontId="4" fillId="15" borderId="8" xfId="0" applyNumberFormat="1" applyFont="1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center" vertical="center" wrapText="1"/>
    </xf>
    <xf numFmtId="0" fontId="10" fillId="15" borderId="14" xfId="0" applyFont="1" applyFill="1" applyBorder="1" applyAlignment="1">
      <alignment horizontal="center" vertical="center" wrapText="1"/>
    </xf>
    <xf numFmtId="0" fontId="10" fillId="15" borderId="11" xfId="0" applyFont="1" applyFill="1" applyBorder="1" applyAlignment="1">
      <alignment horizontal="center" vertical="center" wrapText="1"/>
    </xf>
    <xf numFmtId="0" fontId="10" fillId="15" borderId="9" xfId="0" applyFont="1" applyFill="1" applyBorder="1" applyAlignment="1">
      <alignment horizontal="left" vertical="top" wrapText="1"/>
    </xf>
    <xf numFmtId="0" fontId="10" fillId="15" borderId="13" xfId="0" applyFont="1" applyFill="1" applyBorder="1" applyAlignment="1">
      <alignment horizontal="center" vertical="center" wrapText="1"/>
    </xf>
    <xf numFmtId="0" fontId="10" fillId="15" borderId="0" xfId="0" applyFont="1" applyFill="1" applyAlignment="1">
      <alignment horizontal="left" vertical="top" wrapText="1"/>
    </xf>
    <xf numFmtId="0" fontId="10" fillId="15" borderId="0" xfId="0" applyFont="1" applyFill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33" fillId="4" borderId="0" xfId="0" applyFont="1" applyFill="1" applyAlignment="1">
      <alignment horizontal="left" vertical="top" wrapText="1"/>
    </xf>
    <xf numFmtId="0" fontId="33" fillId="4" borderId="0" xfId="0" applyFont="1" applyFill="1" applyAlignment="1">
      <alignment horizontal="center" vertical="top" wrapText="1"/>
    </xf>
    <xf numFmtId="0" fontId="7" fillId="17" borderId="14" xfId="0" applyFont="1" applyFill="1" applyBorder="1" applyAlignment="1">
      <alignment horizontal="center" vertical="center" wrapText="1"/>
    </xf>
    <xf numFmtId="0" fontId="7" fillId="17" borderId="8" xfId="0" applyFont="1" applyFill="1" applyBorder="1" applyAlignment="1">
      <alignment horizontal="center" vertical="center" wrapText="1"/>
    </xf>
    <xf numFmtId="0" fontId="7" fillId="17" borderId="3" xfId="0" applyFont="1" applyFill="1" applyBorder="1" applyAlignment="1">
      <alignment horizontal="center" vertical="center" wrapText="1"/>
    </xf>
    <xf numFmtId="0" fontId="13" fillId="19" borderId="14" xfId="0" applyFont="1" applyFill="1" applyBorder="1" applyAlignment="1">
      <alignment horizontal="center" vertical="center" wrapText="1"/>
    </xf>
    <xf numFmtId="0" fontId="13" fillId="19" borderId="8" xfId="0" applyFont="1" applyFill="1" applyBorder="1" applyAlignment="1">
      <alignment horizontal="center" vertical="center" wrapText="1"/>
    </xf>
    <xf numFmtId="0" fontId="13" fillId="19" borderId="3" xfId="0" applyFont="1" applyFill="1" applyBorder="1" applyAlignment="1">
      <alignment horizontal="center" vertical="center" wrapText="1"/>
    </xf>
    <xf numFmtId="0" fontId="7" fillId="19" borderId="14" xfId="0" applyFont="1" applyFill="1" applyBorder="1" applyAlignment="1">
      <alignment horizontal="center" vertical="center"/>
    </xf>
    <xf numFmtId="0" fontId="7" fillId="19" borderId="8" xfId="0" applyFont="1" applyFill="1" applyBorder="1" applyAlignment="1">
      <alignment horizontal="center" vertical="center"/>
    </xf>
    <xf numFmtId="0" fontId="7" fillId="19" borderId="3" xfId="0" applyFont="1" applyFill="1" applyBorder="1" applyAlignment="1">
      <alignment horizontal="center" vertical="center"/>
    </xf>
    <xf numFmtId="0" fontId="7" fillId="19" borderId="14" xfId="0" applyFont="1" applyFill="1" applyBorder="1" applyAlignment="1">
      <alignment horizontal="center"/>
    </xf>
    <xf numFmtId="0" fontId="7" fillId="19" borderId="8" xfId="0" applyFont="1" applyFill="1" applyBorder="1" applyAlignment="1">
      <alignment horizontal="center"/>
    </xf>
    <xf numFmtId="0" fontId="7" fillId="19" borderId="3" xfId="0" applyFont="1" applyFill="1" applyBorder="1" applyAlignment="1">
      <alignment horizontal="center"/>
    </xf>
    <xf numFmtId="0" fontId="7" fillId="19" borderId="15" xfId="0" applyFont="1" applyFill="1" applyBorder="1" applyAlignment="1">
      <alignment horizontal="center" vertical="center"/>
    </xf>
    <xf numFmtId="0" fontId="7" fillId="19" borderId="1" xfId="0" applyFont="1" applyFill="1" applyBorder="1" applyAlignment="1">
      <alignment horizontal="center" vertical="center"/>
    </xf>
    <xf numFmtId="0" fontId="7" fillId="19" borderId="10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left"/>
    </xf>
    <xf numFmtId="0" fontId="9" fillId="2" borderId="13" xfId="0" applyFont="1" applyFill="1" applyBorder="1" applyAlignment="1">
      <alignment horizontal="left"/>
    </xf>
    <xf numFmtId="0" fontId="14" fillId="0" borderId="13" xfId="0" applyFont="1" applyBorder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0" fontId="0" fillId="0" borderId="0" xfId="0" applyAlignment="1">
      <alignment horizontal="left" vertical="top" wrapText="1"/>
    </xf>
    <xf numFmtId="0" fontId="40" fillId="4" borderId="0" xfId="1" applyFont="1" applyFill="1" applyAlignment="1">
      <alignment horizontal="center" vertical="top" wrapText="1"/>
    </xf>
    <xf numFmtId="0" fontId="40" fillId="4" borderId="0" xfId="1" applyFont="1" applyFill="1" applyAlignment="1">
      <alignment horizontal="left" vertical="top" wrapText="1"/>
    </xf>
    <xf numFmtId="0" fontId="38" fillId="15" borderId="0" xfId="1" applyFont="1" applyFill="1" applyAlignment="1">
      <alignment horizontal="left" vertical="top" wrapText="1"/>
    </xf>
    <xf numFmtId="0" fontId="38" fillId="15" borderId="0" xfId="1" applyFont="1" applyFill="1" applyAlignment="1">
      <alignment horizontal="center" vertical="top" wrapText="1"/>
    </xf>
    <xf numFmtId="0" fontId="38" fillId="2" borderId="0" xfId="1" applyFont="1" applyFill="1" applyAlignment="1">
      <alignment horizontal="left" vertical="top" wrapText="1"/>
    </xf>
    <xf numFmtId="0" fontId="38" fillId="2" borderId="0" xfId="1" applyFont="1" applyFill="1" applyAlignment="1">
      <alignment horizontal="center" vertical="top" wrapText="1"/>
    </xf>
    <xf numFmtId="0" fontId="39" fillId="14" borderId="5" xfId="1" applyFont="1" applyFill="1" applyBorder="1" applyAlignment="1">
      <alignment horizontal="center" vertical="center" wrapText="1"/>
    </xf>
    <xf numFmtId="0" fontId="39" fillId="15" borderId="6" xfId="1" applyFont="1" applyFill="1" applyBorder="1" applyAlignment="1">
      <alignment horizontal="left" vertical="center" wrapText="1"/>
    </xf>
    <xf numFmtId="0" fontId="39" fillId="15" borderId="6" xfId="1" applyFont="1" applyFill="1" applyBorder="1" applyAlignment="1">
      <alignment horizontal="center" vertical="center" wrapText="1"/>
    </xf>
    <xf numFmtId="0" fontId="39" fillId="15" borderId="5" xfId="1" applyFont="1" applyFill="1" applyBorder="1" applyAlignment="1">
      <alignment horizontal="left" vertical="center" wrapText="1"/>
    </xf>
    <xf numFmtId="0" fontId="39" fillId="14" borderId="5" xfId="1" applyFont="1" applyFill="1" applyBorder="1" applyAlignment="1">
      <alignment horizontal="left" vertical="center" wrapText="1"/>
    </xf>
    <xf numFmtId="0" fontId="38" fillId="20" borderId="5" xfId="1" applyFont="1" applyFill="1" applyBorder="1" applyAlignment="1">
      <alignment vertical="center" wrapText="1"/>
    </xf>
    <xf numFmtId="0" fontId="38" fillId="20" borderId="5" xfId="1" applyFont="1" applyFill="1" applyBorder="1" applyAlignment="1">
      <alignment horizontal="center" vertical="center" wrapText="1"/>
    </xf>
    <xf numFmtId="0" fontId="38" fillId="14" borderId="5" xfId="1" applyFont="1" applyFill="1" applyBorder="1" applyAlignment="1">
      <alignment horizontal="center" vertical="center" wrapText="1"/>
    </xf>
    <xf numFmtId="0" fontId="38" fillId="15" borderId="5" xfId="1" applyFont="1" applyFill="1" applyBorder="1" applyAlignment="1">
      <alignment horizontal="left" vertical="center" wrapText="1"/>
    </xf>
    <xf numFmtId="0" fontId="38" fillId="15" borderId="5" xfId="1" applyFont="1" applyFill="1" applyBorder="1" applyAlignment="1">
      <alignment horizontal="center" vertical="center" wrapText="1"/>
    </xf>
    <xf numFmtId="0" fontId="38" fillId="14" borderId="5" xfId="1" applyFont="1" applyFill="1" applyBorder="1" applyAlignment="1">
      <alignment horizontal="left" vertical="center" wrapText="1"/>
    </xf>
    <xf numFmtId="0" fontId="39" fillId="15" borderId="5" xfId="1" applyFont="1" applyFill="1" applyBorder="1" applyAlignment="1">
      <alignment horizontal="center" vertical="center" wrapText="1"/>
    </xf>
    <xf numFmtId="0" fontId="39" fillId="14" borderId="6" xfId="1" applyFont="1" applyFill="1" applyBorder="1" applyAlignment="1">
      <alignment horizontal="center" vertical="center" wrapText="1"/>
    </xf>
    <xf numFmtId="0" fontId="3" fillId="2" borderId="2" xfId="1" applyFont="1" applyFill="1" applyBorder="1" applyAlignment="1">
      <alignment horizontal="center" vertical="top" wrapText="1"/>
    </xf>
    <xf numFmtId="0" fontId="3" fillId="2" borderId="9" xfId="1" applyFont="1" applyFill="1" applyBorder="1" applyAlignment="1">
      <alignment horizontal="left" vertical="top" wrapText="1"/>
    </xf>
    <xf numFmtId="0" fontId="38" fillId="15" borderId="0" xfId="1" applyFont="1" applyFill="1" applyAlignment="1">
      <alignment horizontal="left"/>
    </xf>
    <xf numFmtId="0" fontId="38" fillId="2" borderId="0" xfId="1" applyFont="1" applyFill="1" applyAlignment="1">
      <alignment horizontal="left"/>
    </xf>
    <xf numFmtId="0" fontId="38" fillId="15" borderId="5" xfId="0" applyFont="1" applyFill="1" applyBorder="1" applyAlignment="1">
      <alignment horizontal="left"/>
    </xf>
    <xf numFmtId="0" fontId="38" fillId="15" borderId="5" xfId="0" applyFont="1" applyFill="1" applyBorder="1" applyAlignment="1">
      <alignment horizontal="center"/>
    </xf>
    <xf numFmtId="0" fontId="38" fillId="2" borderId="0" xfId="1" applyFont="1" applyFill="1" applyAlignment="1">
      <alignment horizontal="left" wrapText="1"/>
    </xf>
    <xf numFmtId="0" fontId="27" fillId="4" borderId="0" xfId="0" applyFont="1" applyFill="1" applyAlignment="1">
      <alignment horizontal="center" vertical="top" wrapText="1"/>
    </xf>
    <xf numFmtId="1" fontId="27" fillId="4" borderId="0" xfId="0" applyNumberFormat="1" applyFont="1" applyFill="1" applyAlignment="1">
      <alignment horizontal="center" vertical="top" wrapText="1"/>
    </xf>
    <xf numFmtId="0" fontId="4" fillId="2" borderId="0" xfId="0" applyFont="1" applyFill="1" applyAlignment="1">
      <alignment horizontal="left" vertical="top" wrapText="1"/>
    </xf>
    <xf numFmtId="1" fontId="4" fillId="2" borderId="0" xfId="0" applyNumberFormat="1" applyFont="1" applyFill="1" applyAlignment="1">
      <alignment horizontal="left" vertical="top" wrapText="1"/>
    </xf>
    <xf numFmtId="1" fontId="4" fillId="15" borderId="0" xfId="0" applyNumberFormat="1" applyFont="1" applyFill="1" applyAlignment="1">
      <alignment horizontal="left" vertical="top" wrapText="1"/>
    </xf>
    <xf numFmtId="0" fontId="3" fillId="15" borderId="14" xfId="0" applyFont="1" applyFill="1" applyBorder="1" applyAlignment="1">
      <alignment horizontal="center" vertical="top" wrapText="1"/>
    </xf>
    <xf numFmtId="0" fontId="3" fillId="15" borderId="8" xfId="0" applyFont="1" applyFill="1" applyBorder="1" applyAlignment="1">
      <alignment horizontal="center" vertical="top" wrapText="1"/>
    </xf>
    <xf numFmtId="1" fontId="3" fillId="15" borderId="8" xfId="0" applyNumberFormat="1" applyFont="1" applyFill="1" applyBorder="1" applyAlignment="1">
      <alignment horizontal="center" vertical="top" wrapText="1"/>
    </xf>
    <xf numFmtId="0" fontId="3" fillId="15" borderId="3" xfId="0" applyFont="1" applyFill="1" applyBorder="1" applyAlignment="1">
      <alignment horizontal="center" vertical="top" wrapText="1"/>
    </xf>
    <xf numFmtId="0" fontId="7" fillId="15" borderId="14" xfId="0" applyFont="1" applyFill="1" applyBorder="1" applyAlignment="1">
      <alignment horizontal="center" vertical="top" wrapText="1"/>
    </xf>
    <xf numFmtId="0" fontId="7" fillId="15" borderId="8" xfId="0" applyFont="1" applyFill="1" applyBorder="1" applyAlignment="1">
      <alignment horizontal="center" vertical="top" wrapText="1"/>
    </xf>
    <xf numFmtId="1" fontId="7" fillId="15" borderId="8" xfId="0" applyNumberFormat="1" applyFont="1" applyFill="1" applyBorder="1" applyAlignment="1">
      <alignment horizontal="center" vertical="top" wrapText="1"/>
    </xf>
    <xf numFmtId="0" fontId="7" fillId="15" borderId="3" xfId="0" applyFont="1" applyFill="1" applyBorder="1" applyAlignment="1">
      <alignment horizontal="center" vertical="top" wrapText="1"/>
    </xf>
    <xf numFmtId="0" fontId="3" fillId="10" borderId="14" xfId="0" applyFont="1" applyFill="1" applyBorder="1" applyAlignment="1">
      <alignment horizontal="center" vertical="top" wrapText="1"/>
    </xf>
    <xf numFmtId="0" fontId="3" fillId="10" borderId="8" xfId="0" applyFont="1" applyFill="1" applyBorder="1" applyAlignment="1">
      <alignment horizontal="center" vertical="top" wrapText="1"/>
    </xf>
    <xf numFmtId="1" fontId="3" fillId="10" borderId="8" xfId="0" applyNumberFormat="1" applyFont="1" applyFill="1" applyBorder="1" applyAlignment="1">
      <alignment horizontal="center" vertical="top" wrapText="1"/>
    </xf>
    <xf numFmtId="0" fontId="3" fillId="10" borderId="3" xfId="0" applyFont="1" applyFill="1" applyBorder="1" applyAlignment="1">
      <alignment horizontal="center" vertical="top" wrapText="1"/>
    </xf>
    <xf numFmtId="1" fontId="3" fillId="10" borderId="13" xfId="0" applyNumberFormat="1" applyFont="1" applyFill="1" applyBorder="1" applyAlignment="1">
      <alignment horizontal="center" vertical="top" wrapText="1"/>
    </xf>
    <xf numFmtId="0" fontId="3" fillId="10" borderId="8" xfId="0" applyFont="1" applyFill="1" applyBorder="1" applyAlignment="1">
      <alignment horizontal="center"/>
    </xf>
    <xf numFmtId="1" fontId="3" fillId="10" borderId="8" xfId="0" applyNumberFormat="1" applyFont="1" applyFill="1" applyBorder="1" applyAlignment="1">
      <alignment horizontal="center"/>
    </xf>
    <xf numFmtId="1" fontId="3" fillId="15" borderId="8" xfId="0" applyNumberFormat="1" applyFont="1" applyFill="1" applyBorder="1" applyAlignment="1">
      <alignment horizontal="center"/>
    </xf>
    <xf numFmtId="0" fontId="27" fillId="4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7" fillId="17" borderId="14" xfId="0" applyFont="1" applyFill="1" applyBorder="1" applyAlignment="1">
      <alignment horizontal="center" vertical="top" wrapText="1"/>
    </xf>
    <xf numFmtId="0" fontId="7" fillId="17" borderId="8" xfId="0" applyFont="1" applyFill="1" applyBorder="1" applyAlignment="1">
      <alignment horizontal="center" vertical="top" wrapText="1"/>
    </xf>
    <xf numFmtId="0" fontId="7" fillId="17" borderId="3" xfId="0" applyFont="1" applyFill="1" applyBorder="1" applyAlignment="1">
      <alignment horizontal="center" vertical="top" wrapText="1"/>
    </xf>
    <xf numFmtId="0" fontId="8" fillId="11" borderId="11" xfId="0" applyFont="1" applyFill="1" applyBorder="1" applyAlignment="1">
      <alignment horizontal="center" vertical="center" wrapText="1"/>
    </xf>
    <xf numFmtId="0" fontId="8" fillId="11" borderId="9" xfId="0" applyFont="1" applyFill="1" applyBorder="1" applyAlignment="1">
      <alignment horizontal="center" vertical="top" wrapText="1"/>
    </xf>
    <xf numFmtId="0" fontId="7" fillId="21" borderId="14" xfId="0" applyFont="1" applyFill="1" applyBorder="1" applyAlignment="1">
      <alignment horizontal="center" vertical="center" wrapText="1"/>
    </xf>
    <xf numFmtId="0" fontId="7" fillId="21" borderId="8" xfId="0" applyFont="1" applyFill="1" applyBorder="1" applyAlignment="1">
      <alignment horizontal="center" vertical="center" wrapText="1"/>
    </xf>
    <xf numFmtId="0" fontId="7" fillId="21" borderId="3" xfId="0" applyFont="1" applyFill="1" applyBorder="1" applyAlignment="1">
      <alignment horizontal="center" vertical="center" wrapText="1"/>
    </xf>
    <xf numFmtId="0" fontId="7" fillId="23" borderId="14" xfId="0" applyFont="1" applyFill="1" applyBorder="1" applyAlignment="1">
      <alignment horizontal="center" vertical="top" wrapText="1"/>
    </xf>
    <xf numFmtId="0" fontId="7" fillId="23" borderId="8" xfId="0" applyFont="1" applyFill="1" applyBorder="1" applyAlignment="1">
      <alignment horizontal="center" vertical="top" wrapText="1"/>
    </xf>
    <xf numFmtId="0" fontId="7" fillId="23" borderId="3" xfId="0" applyFont="1" applyFill="1" applyBorder="1" applyAlignment="1">
      <alignment horizontal="center" vertical="top" wrapText="1"/>
    </xf>
    <xf numFmtId="0" fontId="3" fillId="7" borderId="12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vertical="center" wrapText="1"/>
    </xf>
    <xf numFmtId="0" fontId="7" fillId="17" borderId="14" xfId="0" applyFont="1" applyFill="1" applyBorder="1" applyAlignment="1">
      <alignment horizontal="center" wrapText="1"/>
    </xf>
    <xf numFmtId="0" fontId="7" fillId="17" borderId="8" xfId="0" applyFont="1" applyFill="1" applyBorder="1" applyAlignment="1">
      <alignment horizontal="center" wrapText="1"/>
    </xf>
    <xf numFmtId="0" fontId="7" fillId="17" borderId="3" xfId="0" applyFont="1" applyFill="1" applyBorder="1" applyAlignment="1">
      <alignment horizontal="center" wrapText="1"/>
    </xf>
    <xf numFmtId="0" fontId="7" fillId="17" borderId="15" xfId="0" applyFont="1" applyFill="1" applyBorder="1" applyAlignment="1">
      <alignment horizontal="center" wrapText="1"/>
    </xf>
    <xf numFmtId="0" fontId="7" fillId="17" borderId="1" xfId="0" applyFont="1" applyFill="1" applyBorder="1" applyAlignment="1">
      <alignment horizontal="center" wrapText="1"/>
    </xf>
    <xf numFmtId="0" fontId="7" fillId="17" borderId="10" xfId="0" applyFont="1" applyFill="1" applyBorder="1" applyAlignment="1">
      <alignment horizont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3" fillId="11" borderId="11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19" borderId="19" xfId="0" applyFont="1" applyFill="1" applyBorder="1" applyAlignment="1">
      <alignment horizontal="center" wrapText="1"/>
    </xf>
    <xf numFmtId="0" fontId="3" fillId="19" borderId="20" xfId="0" applyFont="1" applyFill="1" applyBorder="1" applyAlignment="1">
      <alignment horizontal="center" wrapText="1"/>
    </xf>
    <xf numFmtId="0" fontId="3" fillId="19" borderId="18" xfId="0" applyFont="1" applyFill="1" applyBorder="1" applyAlignment="1">
      <alignment horizontal="center" wrapText="1"/>
    </xf>
    <xf numFmtId="0" fontId="7" fillId="17" borderId="14" xfId="0" applyFont="1" applyFill="1" applyBorder="1" applyAlignment="1">
      <alignment horizontal="center"/>
    </xf>
    <xf numFmtId="0" fontId="7" fillId="17" borderId="8" xfId="0" applyFont="1" applyFill="1" applyBorder="1" applyAlignment="1">
      <alignment horizontal="center"/>
    </xf>
    <xf numFmtId="0" fontId="7" fillId="17" borderId="3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7" fillId="17" borderId="25" xfId="0" applyFont="1" applyFill="1" applyBorder="1" applyAlignment="1">
      <alignment horizontal="center" vertical="top" wrapText="1"/>
    </xf>
    <xf numFmtId="0" fontId="7" fillId="17" borderId="13" xfId="0" applyFont="1" applyFill="1" applyBorder="1" applyAlignment="1">
      <alignment horizontal="center" vertical="top" wrapText="1"/>
    </xf>
    <xf numFmtId="0" fontId="33" fillId="4" borderId="0" xfId="0" applyFont="1" applyFill="1" applyAlignment="1">
      <alignment horizontal="center" vertical="center" wrapText="1"/>
    </xf>
    <xf numFmtId="0" fontId="33" fillId="4" borderId="0" xfId="0" applyFont="1" applyFill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7" fillId="26" borderId="20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wrapText="1" shrinkToFit="1"/>
    </xf>
    <xf numFmtId="0" fontId="7" fillId="2" borderId="3" xfId="0" applyFont="1" applyFill="1" applyBorder="1" applyAlignment="1">
      <alignment horizontal="left" wrapText="1" shrinkToFit="1"/>
    </xf>
    <xf numFmtId="0" fontId="7" fillId="28" borderId="8" xfId="0" applyFont="1" applyFill="1" applyBorder="1" applyAlignment="1">
      <alignment horizontal="center" vertical="center" wrapText="1" shrinkToFit="1"/>
    </xf>
    <xf numFmtId="0" fontId="7" fillId="28" borderId="3" xfId="0" applyFont="1" applyFill="1" applyBorder="1" applyAlignment="1">
      <alignment horizontal="center" vertical="center" wrapText="1" shrinkToFit="1"/>
    </xf>
    <xf numFmtId="0" fontId="33" fillId="2" borderId="8" xfId="0" applyFont="1" applyFill="1" applyBorder="1" applyAlignment="1">
      <alignment horizontal="left" vertical="center" wrapText="1" shrinkToFit="1"/>
    </xf>
    <xf numFmtId="0" fontId="33" fillId="2" borderId="3" xfId="0" applyFont="1" applyFill="1" applyBorder="1" applyAlignment="1">
      <alignment horizontal="left" vertical="center" wrapText="1" shrinkToFit="1"/>
    </xf>
    <xf numFmtId="0" fontId="59" fillId="28" borderId="8" xfId="0" applyFont="1" applyFill="1" applyBorder="1" applyAlignment="1">
      <alignment horizontal="center" vertical="center" wrapText="1" shrinkToFit="1"/>
    </xf>
    <xf numFmtId="0" fontId="59" fillId="28" borderId="3" xfId="0" applyFont="1" applyFill="1" applyBorder="1" applyAlignment="1">
      <alignment horizontal="center" vertical="center" wrapText="1" shrinkToFit="1"/>
    </xf>
    <xf numFmtId="0" fontId="33" fillId="7" borderId="8" xfId="0" applyFont="1" applyFill="1" applyBorder="1" applyAlignment="1">
      <alignment horizontal="center" vertical="center" wrapText="1" shrinkToFit="1"/>
    </xf>
    <xf numFmtId="0" fontId="33" fillId="7" borderId="3" xfId="0" applyFont="1" applyFill="1" applyBorder="1" applyAlignment="1">
      <alignment horizontal="center" vertical="center" wrapText="1" shrinkToFit="1"/>
    </xf>
    <xf numFmtId="0" fontId="7" fillId="28" borderId="8" xfId="0" applyFont="1" applyFill="1" applyBorder="1" applyAlignment="1">
      <alignment horizontal="center"/>
    </xf>
    <xf numFmtId="0" fontId="7" fillId="28" borderId="3" xfId="0" applyFont="1" applyFill="1" applyBorder="1" applyAlignment="1">
      <alignment horizontal="center"/>
    </xf>
    <xf numFmtId="0" fontId="33" fillId="2" borderId="8" xfId="0" applyFont="1" applyFill="1" applyBorder="1" applyAlignment="1">
      <alignment horizontal="center" vertical="center" wrapText="1" shrinkToFit="1"/>
    </xf>
    <xf numFmtId="0" fontId="33" fillId="2" borderId="3" xfId="0" applyFont="1" applyFill="1" applyBorder="1" applyAlignment="1">
      <alignment horizontal="center" vertical="center" wrapText="1" shrinkToFit="1"/>
    </xf>
    <xf numFmtId="0" fontId="33" fillId="2" borderId="8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 wrapText="1" shrinkToFit="1"/>
    </xf>
    <xf numFmtId="0" fontId="33" fillId="2" borderId="10" xfId="0" applyFont="1" applyFill="1" applyBorder="1" applyAlignment="1">
      <alignment horizontal="center" vertical="center" wrapText="1" shrinkToFit="1"/>
    </xf>
    <xf numFmtId="0" fontId="4" fillId="11" borderId="0" xfId="0" applyFont="1" applyFill="1" applyAlignment="1">
      <alignment horizontal="left" vertical="top" wrapText="1"/>
    </xf>
    <xf numFmtId="0" fontId="4" fillId="11" borderId="0" xfId="0" applyFont="1" applyFill="1" applyAlignment="1">
      <alignment horizontal="center" vertical="top" wrapText="1"/>
    </xf>
    <xf numFmtId="0" fontId="8" fillId="19" borderId="14" xfId="0" applyFont="1" applyFill="1" applyBorder="1" applyAlignment="1">
      <alignment horizontal="center" vertical="top" wrapText="1"/>
    </xf>
    <xf numFmtId="0" fontId="8" fillId="19" borderId="8" xfId="0" applyFont="1" applyFill="1" applyBorder="1" applyAlignment="1">
      <alignment horizontal="center" vertical="top" wrapText="1"/>
    </xf>
    <xf numFmtId="0" fontId="8" fillId="19" borderId="3" xfId="0" applyFont="1" applyFill="1" applyBorder="1" applyAlignment="1">
      <alignment horizontal="center" vertical="top" wrapText="1"/>
    </xf>
    <xf numFmtId="0" fontId="3" fillId="19" borderId="14" xfId="0" applyFont="1" applyFill="1" applyBorder="1" applyAlignment="1">
      <alignment horizontal="center" vertical="top" wrapText="1"/>
    </xf>
    <xf numFmtId="0" fontId="3" fillId="19" borderId="8" xfId="0" applyFont="1" applyFill="1" applyBorder="1" applyAlignment="1">
      <alignment horizontal="center" vertical="top" wrapText="1"/>
    </xf>
    <xf numFmtId="0" fontId="3" fillId="19" borderId="3" xfId="0" applyFont="1" applyFill="1" applyBorder="1" applyAlignment="1">
      <alignment horizontal="center" vertical="top" wrapText="1"/>
    </xf>
    <xf numFmtId="2" fontId="7" fillId="17" borderId="8" xfId="0" applyNumberFormat="1" applyFont="1" applyFill="1" applyBorder="1" applyAlignment="1">
      <alignment horizontal="center" vertical="top" wrapText="1"/>
    </xf>
    <xf numFmtId="0" fontId="3" fillId="19" borderId="14" xfId="0" applyFont="1" applyFill="1" applyBorder="1" applyAlignment="1">
      <alignment horizontal="center" wrapText="1"/>
    </xf>
    <xf numFmtId="0" fontId="3" fillId="19" borderId="8" xfId="0" applyFont="1" applyFill="1" applyBorder="1" applyAlignment="1">
      <alignment horizontal="center" wrapText="1"/>
    </xf>
    <xf numFmtId="0" fontId="3" fillId="19" borderId="3" xfId="0" applyFont="1" applyFill="1" applyBorder="1" applyAlignment="1">
      <alignment horizontal="center" wrapText="1"/>
    </xf>
    <xf numFmtId="0" fontId="3" fillId="19" borderId="15" xfId="0" applyFont="1" applyFill="1" applyBorder="1" applyAlignment="1">
      <alignment horizontal="center" wrapText="1"/>
    </xf>
    <xf numFmtId="0" fontId="3" fillId="19" borderId="1" xfId="0" applyFont="1" applyFill="1" applyBorder="1" applyAlignment="1">
      <alignment horizontal="center" wrapText="1"/>
    </xf>
    <xf numFmtId="0" fontId="3" fillId="19" borderId="10" xfId="0" applyFont="1" applyFill="1" applyBorder="1" applyAlignment="1">
      <alignment horizontal="center" wrapText="1"/>
    </xf>
    <xf numFmtId="12" fontId="27" fillId="4" borderId="0" xfId="0" applyNumberFormat="1" applyFont="1" applyFill="1" applyAlignment="1">
      <alignment horizontal="left" vertical="top" wrapText="1"/>
    </xf>
    <xf numFmtId="12" fontId="4" fillId="2" borderId="0" xfId="0" applyNumberFormat="1" applyFont="1" applyFill="1" applyAlignment="1">
      <alignment horizontal="left" vertical="top" wrapText="1"/>
    </xf>
    <xf numFmtId="0" fontId="3" fillId="32" borderId="14" xfId="0" applyFont="1" applyFill="1" applyBorder="1" applyAlignment="1">
      <alignment horizontal="center" vertical="top" wrapText="1"/>
    </xf>
    <xf numFmtId="0" fontId="3" fillId="32" borderId="8" xfId="0" applyFont="1" applyFill="1" applyBorder="1" applyAlignment="1">
      <alignment horizontal="center" vertical="top" wrapText="1"/>
    </xf>
    <xf numFmtId="12" fontId="3" fillId="32" borderId="8" xfId="0" applyNumberFormat="1" applyFont="1" applyFill="1" applyBorder="1" applyAlignment="1">
      <alignment horizontal="center" vertical="top" wrapText="1"/>
    </xf>
    <xf numFmtId="0" fontId="3" fillId="32" borderId="3" xfId="0" applyFont="1" applyFill="1" applyBorder="1" applyAlignment="1">
      <alignment horizontal="center" vertical="top" wrapText="1"/>
    </xf>
    <xf numFmtId="0" fontId="7" fillId="34" borderId="8" xfId="0" applyFont="1" applyFill="1" applyBorder="1" applyAlignment="1">
      <alignment horizontal="center" vertical="top" wrapText="1"/>
    </xf>
    <xf numFmtId="12" fontId="7" fillId="34" borderId="8" xfId="0" applyNumberFormat="1" applyFont="1" applyFill="1" applyBorder="1" applyAlignment="1">
      <alignment horizontal="center" vertical="top" wrapText="1"/>
    </xf>
    <xf numFmtId="0" fontId="7" fillId="17" borderId="5" xfId="0" applyFont="1" applyFill="1" applyBorder="1" applyAlignment="1">
      <alignment horizontal="center" vertical="top" wrapText="1"/>
    </xf>
    <xf numFmtId="0" fontId="7" fillId="17" borderId="6" xfId="0" applyFont="1" applyFill="1" applyBorder="1" applyAlignment="1">
      <alignment horizontal="center" vertical="top" wrapText="1"/>
    </xf>
    <xf numFmtId="0" fontId="7" fillId="17" borderId="19" xfId="0" applyFont="1" applyFill="1" applyBorder="1" applyAlignment="1">
      <alignment horizontal="center" vertical="top" wrapText="1"/>
    </xf>
    <xf numFmtId="0" fontId="7" fillId="17" borderId="20" xfId="0" applyFont="1" applyFill="1" applyBorder="1" applyAlignment="1">
      <alignment horizontal="center" vertical="top" wrapText="1"/>
    </xf>
    <xf numFmtId="0" fontId="7" fillId="17" borderId="18" xfId="0" applyFont="1" applyFill="1" applyBorder="1" applyAlignment="1">
      <alignment horizontal="center" vertical="top" wrapText="1"/>
    </xf>
    <xf numFmtId="0" fontId="7" fillId="17" borderId="5" xfId="0" applyFont="1" applyFill="1" applyBorder="1" applyAlignment="1">
      <alignment horizontal="center" vertical="center" wrapText="1"/>
    </xf>
    <xf numFmtId="0" fontId="7" fillId="17" borderId="5" xfId="0" applyFont="1" applyFill="1" applyBorder="1" applyAlignment="1">
      <alignment horizontal="center" wrapText="1"/>
    </xf>
    <xf numFmtId="0" fontId="3" fillId="2" borderId="0" xfId="0" applyFont="1" applyFill="1" applyAlignment="1">
      <alignment horizontal="left"/>
    </xf>
    <xf numFmtId="0" fontId="7" fillId="17" borderId="5" xfId="0" applyFont="1" applyFill="1" applyBorder="1" applyAlignment="1">
      <alignment horizontal="center"/>
    </xf>
    <xf numFmtId="0" fontId="0" fillId="0" borderId="0" xfId="0" applyAlignment="1">
      <alignment horizontal="left" wrapText="1"/>
    </xf>
    <xf numFmtId="0" fontId="3" fillId="36" borderId="14" xfId="0" applyFont="1" applyFill="1" applyBorder="1" applyAlignment="1">
      <alignment horizontal="center" vertical="top" wrapText="1"/>
    </xf>
    <xf numFmtId="0" fontId="3" fillId="36" borderId="8" xfId="0" applyFont="1" applyFill="1" applyBorder="1" applyAlignment="1">
      <alignment horizontal="center" vertical="top" wrapText="1"/>
    </xf>
    <xf numFmtId="0" fontId="3" fillId="36" borderId="3" xfId="0" applyFont="1" applyFill="1" applyBorder="1" applyAlignment="1">
      <alignment horizontal="center" vertical="top" wrapText="1"/>
    </xf>
    <xf numFmtId="0" fontId="7" fillId="2" borderId="14" xfId="0" applyFont="1" applyFill="1" applyBorder="1" applyAlignment="1">
      <alignment horizontal="left" vertical="top" wrapText="1"/>
    </xf>
    <xf numFmtId="0" fontId="7" fillId="2" borderId="8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left" vertical="top" wrapText="1"/>
    </xf>
    <xf numFmtId="0" fontId="7" fillId="19" borderId="14" xfId="0" applyFont="1" applyFill="1" applyBorder="1" applyAlignment="1">
      <alignment horizontal="left" vertical="top" wrapText="1"/>
    </xf>
    <xf numFmtId="0" fontId="7" fillId="19" borderId="8" xfId="0" applyFont="1" applyFill="1" applyBorder="1" applyAlignment="1">
      <alignment horizontal="left" vertical="top" wrapText="1"/>
    </xf>
    <xf numFmtId="0" fontId="7" fillId="19" borderId="3" xfId="0" applyFont="1" applyFill="1" applyBorder="1" applyAlignment="1">
      <alignment horizontal="left" vertical="top" wrapText="1"/>
    </xf>
    <xf numFmtId="0" fontId="3" fillId="19" borderId="14" xfId="0" applyFont="1" applyFill="1" applyBorder="1" applyAlignment="1">
      <alignment horizontal="left" vertical="top" wrapText="1"/>
    </xf>
    <xf numFmtId="0" fontId="3" fillId="19" borderId="8" xfId="0" applyFont="1" applyFill="1" applyBorder="1" applyAlignment="1">
      <alignment horizontal="left" vertical="top" wrapText="1"/>
    </xf>
    <xf numFmtId="0" fontId="3" fillId="19" borderId="3" xfId="0" applyFont="1" applyFill="1" applyBorder="1" applyAlignment="1">
      <alignment horizontal="left" vertical="top" wrapText="1"/>
    </xf>
    <xf numFmtId="0" fontId="3" fillId="36" borderId="14" xfId="0" applyFont="1" applyFill="1" applyBorder="1" applyAlignment="1">
      <alignment horizontal="center"/>
    </xf>
    <xf numFmtId="0" fontId="3" fillId="36" borderId="8" xfId="0" applyFont="1" applyFill="1" applyBorder="1" applyAlignment="1">
      <alignment horizontal="center"/>
    </xf>
    <xf numFmtId="0" fontId="3" fillId="36" borderId="3" xfId="0" applyFont="1" applyFill="1" applyBorder="1" applyAlignment="1">
      <alignment horizontal="center"/>
    </xf>
    <xf numFmtId="0" fontId="7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13" fillId="38" borderId="14" xfId="0" applyFont="1" applyFill="1" applyBorder="1" applyAlignment="1">
      <alignment horizontal="center" vertical="top" wrapText="1"/>
    </xf>
    <xf numFmtId="0" fontId="13" fillId="38" borderId="8" xfId="0" applyFont="1" applyFill="1" applyBorder="1" applyAlignment="1">
      <alignment horizontal="center" vertical="top" wrapText="1"/>
    </xf>
    <xf numFmtId="0" fontId="13" fillId="38" borderId="3" xfId="0" applyFont="1" applyFill="1" applyBorder="1" applyAlignment="1">
      <alignment horizontal="center" vertical="top" wrapText="1"/>
    </xf>
    <xf numFmtId="0" fontId="3" fillId="36" borderId="14" xfId="0" applyFont="1" applyFill="1" applyBorder="1" applyAlignment="1">
      <alignment vertical="top" wrapText="1"/>
    </xf>
    <xf numFmtId="0" fontId="3" fillId="36" borderId="8" xfId="0" applyFont="1" applyFill="1" applyBorder="1" applyAlignment="1">
      <alignment vertical="top" wrapText="1"/>
    </xf>
    <xf numFmtId="0" fontId="3" fillId="36" borderId="3" xfId="0" applyFont="1" applyFill="1" applyBorder="1" applyAlignment="1">
      <alignment vertical="top" wrapText="1"/>
    </xf>
    <xf numFmtId="0" fontId="7" fillId="38" borderId="14" xfId="0" applyFont="1" applyFill="1" applyBorder="1" applyAlignment="1">
      <alignment horizontal="center" vertical="top" wrapText="1"/>
    </xf>
    <xf numFmtId="0" fontId="7" fillId="38" borderId="8" xfId="0" applyFont="1" applyFill="1" applyBorder="1" applyAlignment="1">
      <alignment horizontal="center" vertical="top" wrapText="1"/>
    </xf>
    <xf numFmtId="0" fontId="7" fillId="38" borderId="3" xfId="0" applyFont="1" applyFill="1" applyBorder="1" applyAlignment="1">
      <alignment horizontal="center" vertical="top" wrapText="1"/>
    </xf>
    <xf numFmtId="0" fontId="7" fillId="38" borderId="15" xfId="0" applyFont="1" applyFill="1" applyBorder="1" applyAlignment="1">
      <alignment horizontal="center" vertical="top" wrapText="1"/>
    </xf>
    <xf numFmtId="0" fontId="7" fillId="38" borderId="1" xfId="0" applyFont="1" applyFill="1" applyBorder="1" applyAlignment="1">
      <alignment horizontal="center" vertical="top" wrapText="1"/>
    </xf>
    <xf numFmtId="0" fontId="7" fillId="38" borderId="10" xfId="0" applyFont="1" applyFill="1" applyBorder="1" applyAlignment="1">
      <alignment horizontal="center" vertical="top" wrapText="1"/>
    </xf>
    <xf numFmtId="0" fontId="3" fillId="41" borderId="14" xfId="0" applyFont="1" applyFill="1" applyBorder="1" applyAlignment="1">
      <alignment vertical="top" wrapText="1"/>
    </xf>
    <xf numFmtId="0" fontId="3" fillId="41" borderId="8" xfId="0" applyFont="1" applyFill="1" applyBorder="1" applyAlignment="1">
      <alignment vertical="top" wrapText="1"/>
    </xf>
    <xf numFmtId="0" fontId="3" fillId="41" borderId="3" xfId="0" applyFont="1" applyFill="1" applyBorder="1" applyAlignment="1">
      <alignment vertical="top" wrapText="1"/>
    </xf>
    <xf numFmtId="0" fontId="7" fillId="19" borderId="19" xfId="0" applyFont="1" applyFill="1" applyBorder="1" applyAlignment="1">
      <alignment horizontal="center" vertical="top" wrapText="1"/>
    </xf>
    <xf numFmtId="0" fontId="7" fillId="19" borderId="20" xfId="0" applyFont="1" applyFill="1" applyBorder="1" applyAlignment="1">
      <alignment horizontal="center" vertical="top" wrapText="1"/>
    </xf>
    <xf numFmtId="0" fontId="3" fillId="19" borderId="18" xfId="0" applyFont="1" applyFill="1" applyBorder="1" applyAlignment="1">
      <alignment horizontal="center" vertical="top" wrapText="1"/>
    </xf>
    <xf numFmtId="0" fontId="3" fillId="36" borderId="8" xfId="0" applyFont="1" applyFill="1" applyBorder="1" applyAlignment="1">
      <alignment vertical="top"/>
    </xf>
    <xf numFmtId="0" fontId="14" fillId="26" borderId="7" xfId="0" applyFont="1" applyFill="1" applyBorder="1" applyAlignment="1">
      <alignment horizontal="center" vertical="top" wrapText="1"/>
    </xf>
    <xf numFmtId="0" fontId="38" fillId="45" borderId="7" xfId="0" applyFont="1" applyFill="1" applyBorder="1" applyAlignment="1">
      <alignment horizontal="center" vertical="top" wrapText="1"/>
    </xf>
    <xf numFmtId="0" fontId="39" fillId="26" borderId="7" xfId="0" applyFont="1" applyFill="1" applyBorder="1" applyAlignment="1">
      <alignment horizontal="center" vertical="top" wrapText="1"/>
    </xf>
    <xf numFmtId="0" fontId="38" fillId="26" borderId="7" xfId="0" applyFont="1" applyFill="1" applyBorder="1" applyAlignment="1">
      <alignment horizontal="center" vertical="top" wrapText="1"/>
    </xf>
    <xf numFmtId="0" fontId="9" fillId="26" borderId="7" xfId="0" applyFont="1" applyFill="1" applyBorder="1" applyAlignment="1">
      <alignment horizontal="center" vertical="top" wrapText="1"/>
    </xf>
    <xf numFmtId="0" fontId="38" fillId="45" borderId="14" xfId="0" applyFont="1" applyFill="1" applyBorder="1" applyAlignment="1">
      <alignment horizontal="center" vertical="top" wrapText="1"/>
    </xf>
    <xf numFmtId="0" fontId="38" fillId="45" borderId="8" xfId="0" applyFont="1" applyFill="1" applyBorder="1" applyAlignment="1">
      <alignment horizontal="center" vertical="top" wrapText="1"/>
    </xf>
    <xf numFmtId="0" fontId="38" fillId="45" borderId="3" xfId="0" applyFont="1" applyFill="1" applyBorder="1" applyAlignment="1">
      <alignment horizontal="center" vertical="top" wrapText="1"/>
    </xf>
    <xf numFmtId="0" fontId="71" fillId="26" borderId="14" xfId="0" applyFont="1" applyFill="1" applyBorder="1" applyAlignment="1">
      <alignment horizontal="center" vertical="top" wrapText="1"/>
    </xf>
    <xf numFmtId="0" fontId="71" fillId="26" borderId="8" xfId="0" applyFont="1" applyFill="1" applyBorder="1" applyAlignment="1">
      <alignment horizontal="center" vertical="top" wrapText="1"/>
    </xf>
    <xf numFmtId="0" fontId="71" fillId="26" borderId="3" xfId="0" applyFont="1" applyFill="1" applyBorder="1" applyAlignment="1">
      <alignment horizontal="center" vertical="top" wrapText="1"/>
    </xf>
    <xf numFmtId="0" fontId="38" fillId="2" borderId="7" xfId="0" applyFont="1" applyFill="1" applyBorder="1" applyAlignment="1">
      <alignment horizontal="center" vertical="top" wrapText="1"/>
    </xf>
    <xf numFmtId="0" fontId="38" fillId="26" borderId="7" xfId="0" applyFont="1" applyFill="1" applyBorder="1" applyAlignment="1">
      <alignment horizontal="center" vertical="center" wrapText="1"/>
    </xf>
    <xf numFmtId="0" fontId="38" fillId="45" borderId="7" xfId="0" applyFont="1" applyFill="1" applyBorder="1" applyAlignment="1">
      <alignment horizontal="center" wrapText="1"/>
    </xf>
    <xf numFmtId="0" fontId="39" fillId="26" borderId="7" xfId="0" applyFont="1" applyFill="1" applyBorder="1" applyAlignment="1">
      <alignment horizontal="center" wrapText="1"/>
    </xf>
    <xf numFmtId="0" fontId="38" fillId="26" borderId="7" xfId="0" applyFont="1" applyFill="1" applyBorder="1" applyAlignment="1">
      <alignment horizontal="center" wrapText="1"/>
    </xf>
    <xf numFmtId="0" fontId="39" fillId="2" borderId="7" xfId="0" applyFont="1" applyFill="1" applyBorder="1" applyAlignment="1">
      <alignment horizontal="center" vertical="center" wrapText="1"/>
    </xf>
    <xf numFmtId="0" fontId="39" fillId="2" borderId="14" xfId="0" applyFont="1" applyFill="1" applyBorder="1" applyAlignment="1">
      <alignment horizontal="justify" vertical="center" wrapText="1"/>
    </xf>
    <xf numFmtId="0" fontId="39" fillId="2" borderId="8" xfId="0" applyFont="1" applyFill="1" applyBorder="1" applyAlignment="1">
      <alignment horizontal="justify" vertical="center" wrapText="1"/>
    </xf>
    <xf numFmtId="0" fontId="39" fillId="2" borderId="3" xfId="0" applyFont="1" applyFill="1" applyBorder="1" applyAlignment="1">
      <alignment horizontal="justify" vertical="center" wrapText="1"/>
    </xf>
    <xf numFmtId="0" fontId="39" fillId="2" borderId="7" xfId="0" applyFont="1" applyFill="1" applyBorder="1" applyAlignment="1">
      <alignment horizontal="center" vertical="top" wrapText="1"/>
    </xf>
    <xf numFmtId="0" fontId="39" fillId="2" borderId="14" xfId="0" applyFont="1" applyFill="1" applyBorder="1" applyAlignment="1">
      <alignment horizontal="justify" vertical="top" wrapText="1"/>
    </xf>
    <xf numFmtId="0" fontId="39" fillId="2" borderId="13" xfId="0" applyFont="1" applyFill="1" applyBorder="1" applyAlignment="1">
      <alignment horizontal="justify" vertical="top" wrapText="1"/>
    </xf>
    <xf numFmtId="0" fontId="39" fillId="2" borderId="8" xfId="0" applyFont="1" applyFill="1" applyBorder="1" applyAlignment="1">
      <alignment horizontal="justify" vertical="top" wrapText="1"/>
    </xf>
    <xf numFmtId="0" fontId="39" fillId="2" borderId="3" xfId="0" applyFont="1" applyFill="1" applyBorder="1" applyAlignment="1">
      <alignment horizontal="justify" vertical="top" wrapText="1"/>
    </xf>
    <xf numFmtId="0" fontId="39" fillId="2" borderId="1" xfId="0" applyFont="1" applyFill="1" applyBorder="1" applyAlignment="1">
      <alignment horizontal="justify" vertical="top" wrapText="1"/>
    </xf>
    <xf numFmtId="0" fontId="39" fillId="45" borderId="7" xfId="0" applyFont="1" applyFill="1" applyBorder="1" applyAlignment="1">
      <alignment horizontal="center" wrapText="1"/>
    </xf>
    <xf numFmtId="0" fontId="10" fillId="2" borderId="0" xfId="0" applyFont="1" applyFill="1" applyAlignment="1">
      <alignment horizontal="left"/>
    </xf>
    <xf numFmtId="0" fontId="38" fillId="2" borderId="7" xfId="0" applyFont="1" applyFill="1" applyBorder="1" applyAlignment="1">
      <alignment horizontal="center" wrapText="1"/>
    </xf>
    <xf numFmtId="0" fontId="39" fillId="26" borderId="7" xfId="0" applyFont="1" applyFill="1" applyBorder="1" applyAlignment="1">
      <alignment horizontal="center"/>
    </xf>
    <xf numFmtId="0" fontId="38" fillId="26" borderId="7" xfId="0" applyFont="1" applyFill="1" applyBorder="1" applyAlignment="1">
      <alignment horizontal="center"/>
    </xf>
    <xf numFmtId="0" fontId="33" fillId="4" borderId="0" xfId="0" applyFont="1" applyFill="1" applyAlignment="1">
      <alignment vertical="center" wrapText="1"/>
    </xf>
    <xf numFmtId="0" fontId="4" fillId="0" borderId="0" xfId="0" applyFont="1" applyAlignment="1">
      <alignment vertical="top" wrapText="1"/>
    </xf>
    <xf numFmtId="0" fontId="4" fillId="2" borderId="0" xfId="0" applyFont="1" applyFill="1" applyAlignment="1">
      <alignment vertical="top" wrapText="1"/>
    </xf>
    <xf numFmtId="0" fontId="7" fillId="27" borderId="14" xfId="0" applyFont="1" applyFill="1" applyBorder="1" applyAlignment="1">
      <alignment horizontal="center" vertical="top" wrapText="1"/>
    </xf>
    <xf numFmtId="0" fontId="3" fillId="27" borderId="8" xfId="0" applyFont="1" applyFill="1" applyBorder="1" applyAlignment="1">
      <alignment horizontal="center" vertical="top" wrapText="1"/>
    </xf>
    <xf numFmtId="0" fontId="3" fillId="27" borderId="3" xfId="0" applyFont="1" applyFill="1" applyBorder="1" applyAlignment="1">
      <alignment horizontal="center" vertical="top" wrapText="1"/>
    </xf>
    <xf numFmtId="0" fontId="8" fillId="25" borderId="14" xfId="0" applyFont="1" applyFill="1" applyBorder="1" applyAlignment="1">
      <alignment horizontal="center" vertical="top" wrapText="1"/>
    </xf>
    <xf numFmtId="0" fontId="8" fillId="25" borderId="8" xfId="0" applyFont="1" applyFill="1" applyBorder="1" applyAlignment="1">
      <alignment horizontal="center" vertical="top" wrapText="1"/>
    </xf>
    <xf numFmtId="0" fontId="8" fillId="25" borderId="3" xfId="0" applyFont="1" applyFill="1" applyBorder="1" applyAlignment="1">
      <alignment horizontal="center" vertical="top" wrapText="1"/>
    </xf>
    <xf numFmtId="0" fontId="3" fillId="25" borderId="14" xfId="0" applyFont="1" applyFill="1" applyBorder="1" applyAlignment="1">
      <alignment horizontal="left" vertical="top" wrapText="1"/>
    </xf>
    <xf numFmtId="0" fontId="3" fillId="25" borderId="8" xfId="0" applyFont="1" applyFill="1" applyBorder="1" applyAlignment="1">
      <alignment horizontal="left" vertical="top" wrapText="1"/>
    </xf>
    <xf numFmtId="0" fontId="3" fillId="25" borderId="3" xfId="0" applyFont="1" applyFill="1" applyBorder="1" applyAlignment="1">
      <alignment horizontal="left" vertical="top" wrapText="1"/>
    </xf>
    <xf numFmtId="0" fontId="3" fillId="25" borderId="14" xfId="0" applyFont="1" applyFill="1" applyBorder="1" applyAlignment="1">
      <alignment horizontal="center" vertical="top" wrapText="1"/>
    </xf>
    <xf numFmtId="0" fontId="3" fillId="25" borderId="8" xfId="0" applyFont="1" applyFill="1" applyBorder="1" applyAlignment="1">
      <alignment horizontal="center" vertical="top" wrapText="1"/>
    </xf>
    <xf numFmtId="0" fontId="3" fillId="25" borderId="3" xfId="0" applyFont="1" applyFill="1" applyBorder="1" applyAlignment="1">
      <alignment horizontal="center" vertical="top" wrapText="1"/>
    </xf>
    <xf numFmtId="0" fontId="3" fillId="19" borderId="15" xfId="0" applyFont="1" applyFill="1" applyBorder="1" applyAlignment="1">
      <alignment horizontal="center" vertical="top" wrapText="1"/>
    </xf>
    <xf numFmtId="0" fontId="3" fillId="19" borderId="1" xfId="0" applyFont="1" applyFill="1" applyBorder="1" applyAlignment="1">
      <alignment horizontal="center" vertical="top" wrapText="1"/>
    </xf>
    <xf numFmtId="0" fontId="3" fillId="19" borderId="10" xfId="0" applyFont="1" applyFill="1" applyBorder="1" applyAlignment="1">
      <alignment horizontal="center" vertical="top" wrapText="1"/>
    </xf>
    <xf numFmtId="0" fontId="7" fillId="27" borderId="13" xfId="0" applyFont="1" applyFill="1" applyBorder="1" applyAlignment="1">
      <alignment horizontal="center"/>
    </xf>
    <xf numFmtId="0" fontId="3" fillId="27" borderId="13" xfId="0" applyFont="1" applyFill="1" applyBorder="1" applyAlignment="1">
      <alignment horizontal="center"/>
    </xf>
    <xf numFmtId="0" fontId="7" fillId="27" borderId="14" xfId="0" applyFont="1" applyFill="1" applyBorder="1" applyAlignment="1">
      <alignment horizontal="center" wrapText="1"/>
    </xf>
    <xf numFmtId="0" fontId="3" fillId="27" borderId="8" xfId="0" applyFont="1" applyFill="1" applyBorder="1" applyAlignment="1">
      <alignment horizontal="center" wrapText="1"/>
    </xf>
    <xf numFmtId="0" fontId="3" fillId="27" borderId="3" xfId="0" applyFont="1" applyFill="1" applyBorder="1" applyAlignment="1">
      <alignment horizontal="center" wrapText="1"/>
    </xf>
    <xf numFmtId="0" fontId="27" fillId="4" borderId="0" xfId="0" applyFont="1" applyFill="1" applyAlignment="1">
      <alignment horizontal="left" vertical="center" wrapText="1"/>
    </xf>
    <xf numFmtId="0" fontId="4" fillId="15" borderId="0" xfId="0" applyFont="1" applyFill="1" applyAlignment="1">
      <alignment horizontal="center" vertical="top" wrapText="1"/>
    </xf>
    <xf numFmtId="0" fontId="7" fillId="15" borderId="13" xfId="0" applyFont="1" applyFill="1" applyBorder="1" applyAlignment="1">
      <alignment horizontal="center" vertical="top" wrapText="1"/>
    </xf>
    <xf numFmtId="0" fontId="7" fillId="17" borderId="4" xfId="0" applyFont="1" applyFill="1" applyBorder="1" applyAlignment="1">
      <alignment horizontal="center" vertical="top" wrapText="1"/>
    </xf>
    <xf numFmtId="0" fontId="3" fillId="19" borderId="34" xfId="0" applyFont="1" applyFill="1" applyBorder="1" applyAlignment="1">
      <alignment horizontal="center" vertical="top" wrapText="1"/>
    </xf>
    <xf numFmtId="0" fontId="3" fillId="19" borderId="35" xfId="0" applyFont="1" applyFill="1" applyBorder="1" applyAlignment="1">
      <alignment horizontal="center" vertical="top" wrapText="1"/>
    </xf>
    <xf numFmtId="0" fontId="3" fillId="19" borderId="16" xfId="0" applyFont="1" applyFill="1" applyBorder="1" applyAlignment="1">
      <alignment horizontal="center" vertical="top" wrapText="1"/>
    </xf>
    <xf numFmtId="0" fontId="3" fillId="19" borderId="0" xfId="0" applyFont="1" applyFill="1" applyAlignment="1">
      <alignment horizontal="center" vertical="top" wrapText="1"/>
    </xf>
    <xf numFmtId="0" fontId="3" fillId="19" borderId="12" xfId="0" applyFont="1" applyFill="1" applyBorder="1" applyAlignment="1">
      <alignment horizontal="center" vertical="top" wrapText="1"/>
    </xf>
    <xf numFmtId="0" fontId="7" fillId="17" borderId="15" xfId="0" applyFont="1" applyFill="1" applyBorder="1" applyAlignment="1">
      <alignment horizontal="center" vertical="top" wrapText="1"/>
    </xf>
    <xf numFmtId="0" fontId="7" fillId="17" borderId="1" xfId="0" applyFont="1" applyFill="1" applyBorder="1" applyAlignment="1">
      <alignment horizontal="center" vertical="top" wrapText="1"/>
    </xf>
    <xf numFmtId="0" fontId="7" fillId="15" borderId="1" xfId="0" applyFont="1" applyFill="1" applyBorder="1" applyAlignment="1">
      <alignment horizontal="center" vertical="top" wrapText="1"/>
    </xf>
    <xf numFmtId="0" fontId="7" fillId="17" borderId="10" xfId="0" applyFont="1" applyFill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2" borderId="8" xfId="0" applyFont="1" applyFill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7" fillId="17" borderId="13" xfId="0" applyFont="1" applyFill="1" applyBorder="1" applyAlignment="1">
      <alignment horizontal="center" vertical="center" wrapText="1"/>
    </xf>
    <xf numFmtId="0" fontId="7" fillId="15" borderId="13" xfId="0" applyFont="1" applyFill="1" applyBorder="1" applyAlignment="1">
      <alignment horizontal="center" vertical="center" wrapText="1"/>
    </xf>
    <xf numFmtId="0" fontId="7" fillId="17" borderId="16" xfId="0" applyFont="1" applyFill="1" applyBorder="1" applyAlignment="1">
      <alignment horizontal="center" vertical="top" wrapText="1"/>
    </xf>
    <xf numFmtId="0" fontId="7" fillId="15" borderId="0" xfId="0" applyFont="1" applyFill="1" applyAlignment="1">
      <alignment horizontal="center" vertical="top" wrapText="1"/>
    </xf>
    <xf numFmtId="0" fontId="3" fillId="19" borderId="15" xfId="0" applyFont="1" applyFill="1" applyBorder="1" applyAlignment="1">
      <alignment horizontal="center" vertical="center" wrapText="1"/>
    </xf>
    <xf numFmtId="0" fontId="3" fillId="19" borderId="1" xfId="0" applyFont="1" applyFill="1" applyBorder="1" applyAlignment="1">
      <alignment horizontal="center" vertical="center" wrapText="1"/>
    </xf>
    <xf numFmtId="0" fontId="3" fillId="19" borderId="10" xfId="0" applyFont="1" applyFill="1" applyBorder="1" applyAlignment="1">
      <alignment horizontal="center" vertical="center" wrapText="1"/>
    </xf>
    <xf numFmtId="0" fontId="7" fillId="17" borderId="13" xfId="0" applyFont="1" applyFill="1" applyBorder="1" applyAlignment="1">
      <alignment horizontal="center" wrapText="1"/>
    </xf>
    <xf numFmtId="0" fontId="7" fillId="15" borderId="13" xfId="0" applyFont="1" applyFill="1" applyBorder="1" applyAlignment="1">
      <alignment horizontal="center" wrapText="1"/>
    </xf>
    <xf numFmtId="0" fontId="7" fillId="17" borderId="4" xfId="0" applyFont="1" applyFill="1" applyBorder="1" applyAlignment="1">
      <alignment horizontal="center" wrapText="1"/>
    </xf>
    <xf numFmtId="0" fontId="7" fillId="17" borderId="25" xfId="0" applyFont="1" applyFill="1" applyBorder="1" applyAlignment="1">
      <alignment horizontal="center" wrapText="1"/>
    </xf>
    <xf numFmtId="0" fontId="7" fillId="15" borderId="8" xfId="0" applyFont="1" applyFill="1" applyBorder="1" applyAlignment="1">
      <alignment horizontal="center" wrapText="1"/>
    </xf>
    <xf numFmtId="0" fontId="3" fillId="0" borderId="14" xfId="0" applyFont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7" fillId="17" borderId="25" xfId="0" applyFont="1" applyFill="1" applyBorder="1" applyAlignment="1">
      <alignment horizontal="center"/>
    </xf>
    <xf numFmtId="0" fontId="7" fillId="17" borderId="13" xfId="0" applyFont="1" applyFill="1" applyBorder="1" applyAlignment="1">
      <alignment horizontal="center"/>
    </xf>
    <xf numFmtId="0" fontId="7" fillId="15" borderId="13" xfId="0" applyFont="1" applyFill="1" applyBorder="1" applyAlignment="1">
      <alignment horizontal="center"/>
    </xf>
    <xf numFmtId="0" fontId="7" fillId="17" borderId="4" xfId="0" applyFont="1" applyFill="1" applyBorder="1" applyAlignment="1">
      <alignment horizontal="center"/>
    </xf>
    <xf numFmtId="0" fontId="41" fillId="0" borderId="0" xfId="0" applyFont="1" applyAlignment="1">
      <alignment horizontal="left"/>
    </xf>
    <xf numFmtId="0" fontId="10" fillId="46" borderId="15" xfId="0" applyFont="1" applyFill="1" applyBorder="1" applyAlignment="1">
      <alignment horizontal="center" vertical="top" wrapText="1"/>
    </xf>
    <xf numFmtId="0" fontId="10" fillId="46" borderId="1" xfId="0" applyFont="1" applyFill="1" applyBorder="1" applyAlignment="1">
      <alignment horizontal="center" vertical="top" wrapText="1"/>
    </xf>
    <xf numFmtId="0" fontId="10" fillId="46" borderId="0" xfId="0" applyFont="1" applyFill="1" applyAlignment="1">
      <alignment horizontal="center" vertical="top" wrapText="1"/>
    </xf>
    <xf numFmtId="2" fontId="10" fillId="26" borderId="14" xfId="0" applyNumberFormat="1" applyFont="1" applyFill="1" applyBorder="1" applyAlignment="1">
      <alignment horizontal="center" vertical="center" wrapText="1"/>
    </xf>
    <xf numFmtId="2" fontId="10" fillId="26" borderId="8" xfId="0" applyNumberFormat="1" applyFont="1" applyFill="1" applyBorder="1" applyAlignment="1">
      <alignment horizontal="center" vertical="center" wrapText="1"/>
    </xf>
    <xf numFmtId="0" fontId="10" fillId="46" borderId="14" xfId="0" applyFont="1" applyFill="1" applyBorder="1" applyAlignment="1">
      <alignment horizontal="center" vertical="center" wrapText="1"/>
    </xf>
    <xf numFmtId="0" fontId="10" fillId="46" borderId="8" xfId="0" applyFont="1" applyFill="1" applyBorder="1" applyAlignment="1">
      <alignment horizontal="center" vertical="center" wrapText="1"/>
    </xf>
    <xf numFmtId="0" fontId="10" fillId="46" borderId="13" xfId="0" applyFont="1" applyFill="1" applyBorder="1" applyAlignment="1">
      <alignment horizontal="center" vertical="center" wrapText="1"/>
    </xf>
    <xf numFmtId="0" fontId="66" fillId="46" borderId="14" xfId="0" applyFont="1" applyFill="1" applyBorder="1" applyAlignment="1">
      <alignment horizontal="center" vertical="center" wrapText="1"/>
    </xf>
    <xf numFmtId="0" fontId="66" fillId="46" borderId="8" xfId="0" applyFont="1" applyFill="1" applyBorder="1" applyAlignment="1">
      <alignment horizontal="center" vertical="center" wrapText="1"/>
    </xf>
    <xf numFmtId="0" fontId="58" fillId="46" borderId="14" xfId="0" applyFont="1" applyFill="1" applyBorder="1" applyAlignment="1">
      <alignment horizontal="center" vertical="center"/>
    </xf>
    <xf numFmtId="0" fontId="58" fillId="46" borderId="3" xfId="0" applyFont="1" applyFill="1" applyBorder="1" applyAlignment="1">
      <alignment horizontal="center" vertical="center"/>
    </xf>
    <xf numFmtId="0" fontId="7" fillId="4" borderId="0" xfId="1" applyFont="1" applyFill="1" applyAlignment="1">
      <alignment horizontal="center" vertical="center" wrapText="1"/>
    </xf>
    <xf numFmtId="0" fontId="53" fillId="15" borderId="0" xfId="1" applyFont="1" applyFill="1" applyAlignment="1">
      <alignment vertical="center" wrapText="1"/>
    </xf>
    <xf numFmtId="0" fontId="53" fillId="15" borderId="0" xfId="1" applyFont="1" applyFill="1" applyAlignment="1">
      <alignment horizontal="center" vertical="center" wrapText="1"/>
    </xf>
    <xf numFmtId="0" fontId="4" fillId="15" borderId="14" xfId="1" applyFont="1" applyFill="1" applyBorder="1" applyAlignment="1">
      <alignment horizontal="center" vertical="center" wrapText="1"/>
    </xf>
    <xf numFmtId="0" fontId="4" fillId="15" borderId="8" xfId="1" applyFont="1" applyFill="1" applyBorder="1" applyAlignment="1">
      <alignment horizontal="center" vertical="center" wrapText="1"/>
    </xf>
    <xf numFmtId="0" fontId="4" fillId="15" borderId="3" xfId="1" applyFont="1" applyFill="1" applyBorder="1" applyAlignment="1">
      <alignment horizontal="center" vertical="center" wrapText="1"/>
    </xf>
    <xf numFmtId="0" fontId="7" fillId="15" borderId="0" xfId="0" applyFont="1" applyFill="1" applyAlignment="1">
      <alignment horizontal="left" wrapText="1"/>
    </xf>
    <xf numFmtId="0" fontId="7" fillId="49" borderId="14" xfId="0" applyFont="1" applyFill="1" applyBorder="1" applyAlignment="1">
      <alignment horizontal="center" wrapText="1"/>
    </xf>
    <xf numFmtId="0" fontId="7" fillId="49" borderId="8" xfId="0" applyFont="1" applyFill="1" applyBorder="1" applyAlignment="1">
      <alignment horizontal="center" wrapText="1"/>
    </xf>
    <xf numFmtId="0" fontId="7" fillId="49" borderId="3" xfId="0" applyFont="1" applyFill="1" applyBorder="1" applyAlignment="1">
      <alignment horizontal="center" wrapText="1"/>
    </xf>
    <xf numFmtId="0" fontId="7" fillId="49" borderId="25" xfId="0" applyFont="1" applyFill="1" applyBorder="1" applyAlignment="1">
      <alignment horizontal="center" wrapText="1"/>
    </xf>
    <xf numFmtId="0" fontId="7" fillId="49" borderId="13" xfId="0" applyFont="1" applyFill="1" applyBorder="1" applyAlignment="1">
      <alignment horizontal="center" wrapText="1"/>
    </xf>
    <xf numFmtId="0" fontId="7" fillId="49" borderId="4" xfId="0" applyFont="1" applyFill="1" applyBorder="1" applyAlignment="1">
      <alignment horizontal="center" wrapText="1"/>
    </xf>
    <xf numFmtId="0" fontId="7" fillId="49" borderId="15" xfId="0" applyFont="1" applyFill="1" applyBorder="1" applyAlignment="1">
      <alignment horizontal="left" vertical="top" wrapText="1"/>
    </xf>
    <xf numFmtId="0" fontId="7" fillId="49" borderId="1" xfId="0" applyFont="1" applyFill="1" applyBorder="1" applyAlignment="1">
      <alignment horizontal="center" vertical="top" wrapText="1"/>
    </xf>
    <xf numFmtId="0" fontId="7" fillId="49" borderId="10" xfId="0" applyFont="1" applyFill="1" applyBorder="1" applyAlignment="1">
      <alignment horizontal="center" vertical="top" wrapText="1"/>
    </xf>
    <xf numFmtId="0" fontId="52" fillId="15" borderId="0" xfId="0" applyFont="1" applyFill="1" applyAlignment="1">
      <alignment horizontal="left"/>
    </xf>
    <xf numFmtId="0" fontId="7" fillId="52" borderId="14" xfId="0" applyFont="1" applyFill="1" applyBorder="1" applyAlignment="1">
      <alignment horizontal="center" vertical="center"/>
    </xf>
    <xf numFmtId="0" fontId="7" fillId="52" borderId="8" xfId="0" applyFont="1" applyFill="1" applyBorder="1" applyAlignment="1">
      <alignment horizontal="center" vertical="center"/>
    </xf>
    <xf numFmtId="0" fontId="7" fillId="5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top" wrapText="1"/>
    </xf>
    <xf numFmtId="0" fontId="7" fillId="21" borderId="14" xfId="0" applyFont="1" applyFill="1" applyBorder="1" applyAlignment="1">
      <alignment horizontal="center" vertical="top" wrapText="1"/>
    </xf>
    <xf numFmtId="0" fontId="7" fillId="21" borderId="13" xfId="0" applyFont="1" applyFill="1" applyBorder="1" applyAlignment="1">
      <alignment horizontal="center" vertical="top" wrapText="1"/>
    </xf>
    <xf numFmtId="0" fontId="7" fillId="21" borderId="8" xfId="0" applyFont="1" applyFill="1" applyBorder="1" applyAlignment="1">
      <alignment horizontal="center" vertical="top" wrapText="1"/>
    </xf>
    <xf numFmtId="0" fontId="7" fillId="21" borderId="3" xfId="0" applyFont="1" applyFill="1" applyBorder="1" applyAlignment="1">
      <alignment horizontal="center" vertical="top" wrapText="1"/>
    </xf>
    <xf numFmtId="0" fontId="7" fillId="21" borderId="1" xfId="0" applyFont="1" applyFill="1" applyBorder="1" applyAlignment="1">
      <alignment horizontal="center" vertical="top" wrapText="1"/>
    </xf>
    <xf numFmtId="0" fontId="7" fillId="21" borderId="10" xfId="0" applyFont="1" applyFill="1" applyBorder="1" applyAlignment="1">
      <alignment horizontal="center" vertical="top" wrapText="1"/>
    </xf>
    <xf numFmtId="0" fontId="7" fillId="22" borderId="5" xfId="0" applyFont="1" applyFill="1" applyBorder="1" applyAlignment="1">
      <alignment horizontal="center"/>
    </xf>
    <xf numFmtId="0" fontId="82" fillId="22" borderId="5" xfId="0" applyFont="1" applyFill="1" applyBorder="1" applyAlignment="1">
      <alignment horizontal="center"/>
    </xf>
    <xf numFmtId="0" fontId="7" fillId="19" borderId="16" xfId="0" applyFont="1" applyFill="1" applyBorder="1" applyAlignment="1">
      <alignment horizontal="center"/>
    </xf>
    <xf numFmtId="0" fontId="7" fillId="19" borderId="0" xfId="0" applyFont="1" applyFill="1" applyAlignment="1">
      <alignment horizontal="center"/>
    </xf>
    <xf numFmtId="0" fontId="82" fillId="19" borderId="4" xfId="0" applyFont="1" applyFill="1" applyBorder="1" applyAlignment="1">
      <alignment horizontal="center"/>
    </xf>
    <xf numFmtId="0" fontId="7" fillId="21" borderId="15" xfId="0" applyFont="1" applyFill="1" applyBorder="1" applyAlignment="1">
      <alignment horizontal="center" vertical="center" wrapText="1"/>
    </xf>
    <xf numFmtId="0" fontId="7" fillId="21" borderId="1" xfId="0" applyFont="1" applyFill="1" applyBorder="1" applyAlignment="1">
      <alignment horizontal="center" vertical="center" wrapText="1"/>
    </xf>
    <xf numFmtId="0" fontId="7" fillId="21" borderId="10" xfId="0" applyFont="1" applyFill="1" applyBorder="1" applyAlignment="1">
      <alignment horizontal="center" vertical="center" wrapText="1"/>
    </xf>
    <xf numFmtId="0" fontId="7" fillId="19" borderId="14" xfId="0" applyFont="1" applyFill="1" applyBorder="1" applyAlignment="1">
      <alignment horizontal="center" vertical="top" wrapText="1"/>
    </xf>
    <xf numFmtId="0" fontId="7" fillId="19" borderId="8" xfId="0" applyFont="1" applyFill="1" applyBorder="1" applyAlignment="1">
      <alignment horizontal="center" vertical="top" wrapText="1"/>
    </xf>
    <xf numFmtId="0" fontId="7" fillId="19" borderId="3" xfId="0" applyFont="1" applyFill="1" applyBorder="1" applyAlignment="1">
      <alignment horizontal="center" vertical="top" wrapText="1"/>
    </xf>
    <xf numFmtId="0" fontId="7" fillId="21" borderId="14" xfId="0" applyFont="1" applyFill="1" applyBorder="1" applyAlignment="1">
      <alignment horizontal="center" vertical="top"/>
    </xf>
    <xf numFmtId="0" fontId="7" fillId="21" borderId="8" xfId="0" applyFont="1" applyFill="1" applyBorder="1" applyAlignment="1">
      <alignment horizontal="center" vertical="top"/>
    </xf>
    <xf numFmtId="0" fontId="7" fillId="21" borderId="15" xfId="0" applyFont="1" applyFill="1" applyBorder="1" applyAlignment="1">
      <alignment horizontal="center" vertical="top"/>
    </xf>
    <xf numFmtId="0" fontId="7" fillId="21" borderId="1" xfId="0" applyFont="1" applyFill="1" applyBorder="1" applyAlignment="1">
      <alignment horizontal="center" vertical="top"/>
    </xf>
    <xf numFmtId="0" fontId="4" fillId="19" borderId="25" xfId="0" applyFont="1" applyFill="1" applyBorder="1" applyAlignment="1">
      <alignment horizontal="center"/>
    </xf>
    <xf numFmtId="0" fontId="4" fillId="19" borderId="13" xfId="0" applyFont="1" applyFill="1" applyBorder="1" applyAlignment="1">
      <alignment horizontal="center"/>
    </xf>
    <xf numFmtId="0" fontId="4" fillId="19" borderId="4" xfId="0" applyFont="1" applyFill="1" applyBorder="1" applyAlignment="1">
      <alignment horizontal="center"/>
    </xf>
    <xf numFmtId="0" fontId="7" fillId="19" borderId="15" xfId="0" applyFont="1" applyFill="1" applyBorder="1" applyAlignment="1">
      <alignment horizontal="center" vertical="top" wrapText="1"/>
    </xf>
    <xf numFmtId="0" fontId="7" fillId="19" borderId="1" xfId="0" applyFont="1" applyFill="1" applyBorder="1" applyAlignment="1">
      <alignment horizontal="center" vertical="top" wrapText="1"/>
    </xf>
    <xf numFmtId="0" fontId="7" fillId="19" borderId="10" xfId="0" applyFont="1" applyFill="1" applyBorder="1" applyAlignment="1">
      <alignment horizontal="center" vertical="top" wrapText="1"/>
    </xf>
    <xf numFmtId="0" fontId="7" fillId="21" borderId="15" xfId="0" applyFont="1" applyFill="1" applyBorder="1" applyAlignment="1">
      <alignment horizontal="center" vertical="top" wrapText="1"/>
    </xf>
    <xf numFmtId="0" fontId="7" fillId="19" borderId="14" xfId="0" applyFont="1" applyFill="1" applyBorder="1" applyAlignment="1">
      <alignment horizontal="center" wrapText="1"/>
    </xf>
    <xf numFmtId="0" fontId="7" fillId="19" borderId="8" xfId="0" applyFont="1" applyFill="1" applyBorder="1" applyAlignment="1">
      <alignment horizontal="center" wrapText="1"/>
    </xf>
    <xf numFmtId="0" fontId="7" fillId="19" borderId="3" xfId="0" applyFont="1" applyFill="1" applyBorder="1" applyAlignment="1">
      <alignment horizontal="center" wrapText="1"/>
    </xf>
    <xf numFmtId="0" fontId="7" fillId="19" borderId="25" xfId="0" applyFont="1" applyFill="1" applyBorder="1" applyAlignment="1">
      <alignment horizontal="center"/>
    </xf>
    <xf numFmtId="0" fontId="7" fillId="19" borderId="13" xfId="0" applyFont="1" applyFill="1" applyBorder="1" applyAlignment="1">
      <alignment horizontal="center"/>
    </xf>
    <xf numFmtId="0" fontId="7" fillId="19" borderId="4" xfId="0" applyFont="1" applyFill="1" applyBorder="1" applyAlignment="1">
      <alignment horizontal="center"/>
    </xf>
    <xf numFmtId="0" fontId="7" fillId="21" borderId="7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7" fillId="2" borderId="8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 vertical="top" wrapText="1"/>
    </xf>
    <xf numFmtId="0" fontId="7" fillId="21" borderId="1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8" fillId="2" borderId="0" xfId="0" applyFont="1" applyFill="1" applyAlignment="1">
      <alignment horizontal="left"/>
    </xf>
    <xf numFmtId="0" fontId="14" fillId="0" borderId="0" xfId="0" applyFont="1" applyAlignment="1">
      <alignment horizontal="left"/>
    </xf>
    <xf numFmtId="0" fontId="55" fillId="4" borderId="0" xfId="0" applyFont="1" applyFill="1" applyAlignment="1">
      <alignment horizontal="center" vertical="top" wrapText="1"/>
    </xf>
    <xf numFmtId="0" fontId="7" fillId="57" borderId="14" xfId="0" applyFont="1" applyFill="1" applyBorder="1" applyAlignment="1">
      <alignment horizontal="center" vertical="top" wrapText="1"/>
    </xf>
    <xf numFmtId="0" fontId="7" fillId="57" borderId="8" xfId="0" applyFont="1" applyFill="1" applyBorder="1" applyAlignment="1">
      <alignment horizontal="center" vertical="top" wrapText="1"/>
    </xf>
    <xf numFmtId="0" fontId="7" fillId="57" borderId="3" xfId="0" applyFont="1" applyFill="1" applyBorder="1" applyAlignment="1">
      <alignment horizontal="center" vertical="top" wrapText="1"/>
    </xf>
    <xf numFmtId="0" fontId="13" fillId="57" borderId="14" xfId="0" applyFont="1" applyFill="1" applyBorder="1" applyAlignment="1">
      <alignment horizontal="center" vertical="top" wrapText="1"/>
    </xf>
    <xf numFmtId="0" fontId="13" fillId="57" borderId="8" xfId="0" applyFont="1" applyFill="1" applyBorder="1" applyAlignment="1">
      <alignment horizontal="center" vertical="top" wrapText="1"/>
    </xf>
    <xf numFmtId="0" fontId="13" fillId="57" borderId="3" xfId="0" applyFont="1" applyFill="1" applyBorder="1" applyAlignment="1">
      <alignment horizontal="center" vertical="top" wrapText="1"/>
    </xf>
    <xf numFmtId="0" fontId="7" fillId="57" borderId="33" xfId="0" applyFont="1" applyFill="1" applyBorder="1" applyAlignment="1">
      <alignment horizontal="center" vertical="top" wrapText="1"/>
    </xf>
    <xf numFmtId="0" fontId="7" fillId="57" borderId="7" xfId="0" applyFont="1" applyFill="1" applyBorder="1" applyAlignment="1">
      <alignment horizontal="center" vertical="top" wrapText="1"/>
    </xf>
    <xf numFmtId="0" fontId="92" fillId="15" borderId="0" xfId="0" applyFont="1" applyFill="1" applyAlignment="1">
      <alignment horizontal="left" wrapText="1"/>
    </xf>
    <xf numFmtId="0" fontId="7" fillId="25" borderId="14" xfId="0" applyFont="1" applyFill="1" applyBorder="1" applyAlignment="1">
      <alignment horizontal="center" vertical="top" wrapText="1"/>
    </xf>
    <xf numFmtId="0" fontId="7" fillId="25" borderId="8" xfId="0" applyFont="1" applyFill="1" applyBorder="1" applyAlignment="1">
      <alignment horizontal="center" vertical="top" wrapText="1"/>
    </xf>
    <xf numFmtId="0" fontId="7" fillId="25" borderId="3" xfId="0" applyFont="1" applyFill="1" applyBorder="1" applyAlignment="1">
      <alignment horizontal="center" vertical="top" wrapText="1"/>
    </xf>
  </cellXfs>
  <cellStyles count="3">
    <cellStyle name="Денежный" xfId="2" builtinId="4"/>
    <cellStyle name="Обычный" xfId="0" builtinId="0"/>
    <cellStyle name="Обычный 2" xfId="1"/>
  </cellStyles>
  <dxfs count="0"/>
  <tableStyles count="0" defaultTableStyle="TableStyleMedium2" defaultPivotStyle="PivotStyleLight16"/>
  <extLst xmlns:x14="http://schemas.microsoft.com/office/spreadsheetml/2009/9/main">
    <ext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heme Offic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>
    <a:extraClrScheme>
      <a:clrScheme name="Standard">
        <a:dk1>
          <a:sysClr val="windowText" lastClr="000000"/>
        </a:dk1>
        <a:lt1>
          <a:sysClr val="window" lastClr="FFFFFF"/>
        </a:lt1>
        <a:dk2>
          <a:srgbClr val="1F497D"/>
        </a:dk2>
        <a:lt2>
          <a:srgbClr val="EEECE1"/>
        </a:lt2>
        <a:accent1>
          <a:srgbClr val="4F81BD"/>
        </a:accent1>
        <a:accent2>
          <a:srgbClr val="C0504D"/>
        </a:accent2>
        <a:accent3>
          <a:srgbClr val="9BBB59"/>
        </a:accent3>
        <a:accent4>
          <a:srgbClr val="8064A2"/>
        </a:accent4>
        <a:accent5>
          <a:srgbClr val="4BACC6"/>
        </a:accent5>
        <a:accent6>
          <a:srgbClr val="F79646"/>
        </a:accent6>
        <a:hlink>
          <a:srgbClr val="0000FF"/>
        </a:hlink>
        <a:folHlink>
          <a:srgbClr val="800080"/>
        </a:folHlink>
      </a:clrScheme>
    </a:extraClrScheme>
  </a:extraClrScheme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s://office.belregion.ru/ds-vpath/7.1.1-35/web-apps/apps/%D0%91%D0%BB%D0%B0%D0%BD%D0%BA%D0%B8/%D0%90%D1%81%D1%81%D0%BE%D1%80%D1%82%D0%B8%D0%BC%D0%B5%D0%BD%D1%82%D1%8B/%D0%91%D1%8B%D1%82%D0%BE%D0%B2%D0%BA%D0%B0/%D0%98%D0%9F%20%D0%90%D0%BA%D1%81%D0%B5%D0%BD%D0%BE%D0%B2%D0%B0%20%D0%9E.%D0%92.%20%D1%81%D1%82%D1%83%D0%B4%D0%B8%D1%8F%20%D0%BA%D1%80%D0%B0%D1%81%D0%BE%D1%82%D1%8B%20%D0%90%D0%BD%D0%B3%D0%B5%D0%BB%20%D1%83%D0%BB.%D0%A1%D0%B5%D0%B2%D0%B0%D1%81%D1%82%D0%BE%D0%BF%D0%BE%D0%BB%D1%8C%D1%81%D0%BA%D0%B0%D1%8F,%202%D0%B1.pdf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rusprofile.ru/person/andreev-aa-311999795634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mailto:nataly.tkani@mail.ru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rusprofile.ru/person/sarksyan-ga-31111073510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318"/>
  <sheetViews>
    <sheetView workbookViewId="0"/>
  </sheetViews>
  <sheetFormatPr defaultRowHeight="12.75"/>
  <sheetData>
    <row r="1" spans="1:14" ht="409.5">
      <c r="A1" s="3" t="s">
        <v>0</v>
      </c>
      <c r="B1" s="4"/>
      <c r="C1" s="4"/>
      <c r="D1" s="4"/>
      <c r="E1" s="4"/>
      <c r="F1" s="3"/>
      <c r="G1" s="3"/>
      <c r="H1" s="3"/>
      <c r="I1" s="4"/>
      <c r="J1" s="3"/>
      <c r="K1" s="3"/>
      <c r="L1" s="3"/>
      <c r="M1" s="3"/>
      <c r="N1" s="3"/>
    </row>
    <row r="2" spans="1:14" ht="15.75">
      <c r="A2" s="5"/>
      <c r="B2" s="6"/>
      <c r="C2" s="7"/>
      <c r="D2" s="6"/>
      <c r="E2" s="6"/>
      <c r="F2" s="8"/>
      <c r="G2" s="8"/>
      <c r="H2" s="8"/>
      <c r="I2" s="6"/>
      <c r="J2" s="8"/>
      <c r="K2" s="8"/>
      <c r="L2" s="8"/>
      <c r="M2" s="5"/>
      <c r="N2" s="9"/>
    </row>
    <row r="3" spans="1:14" ht="15.75">
      <c r="A3" s="5"/>
      <c r="B3" s="10"/>
      <c r="C3" s="11"/>
      <c r="D3" s="10"/>
      <c r="E3" s="10"/>
      <c r="F3" s="5"/>
      <c r="G3" s="5"/>
      <c r="H3" s="5"/>
      <c r="I3" s="10"/>
      <c r="J3" s="12"/>
      <c r="K3" s="12"/>
      <c r="L3" s="5"/>
      <c r="M3" s="5"/>
      <c r="N3" s="9"/>
    </row>
    <row r="4" spans="1:14" ht="15">
      <c r="A4" s="13"/>
      <c r="B4" s="13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4" ht="157.5">
      <c r="A5" s="15" t="s">
        <v>1</v>
      </c>
      <c r="B5" s="16" t="s">
        <v>2</v>
      </c>
      <c r="C5" s="17" t="s">
        <v>3</v>
      </c>
      <c r="D5" s="15" t="s">
        <v>4</v>
      </c>
      <c r="E5" s="15" t="s">
        <v>5</v>
      </c>
      <c r="F5" s="15" t="s">
        <v>6</v>
      </c>
      <c r="G5" s="15" t="s">
        <v>7</v>
      </c>
      <c r="H5" s="15" t="s">
        <v>8</v>
      </c>
      <c r="I5" s="15" t="s">
        <v>9</v>
      </c>
      <c r="J5" s="15" t="s">
        <v>10</v>
      </c>
      <c r="K5" s="15" t="s">
        <v>11</v>
      </c>
      <c r="L5" s="15" t="s">
        <v>12</v>
      </c>
      <c r="M5" s="15" t="s">
        <v>13</v>
      </c>
    </row>
    <row r="6" spans="1:14" ht="94.5">
      <c r="A6" s="18" t="s">
        <v>14</v>
      </c>
      <c r="B6" s="19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</row>
    <row r="7" spans="1:14" ht="60">
      <c r="A7" s="20">
        <f t="shared" ref="A7:A70" si="0">ROW()-6</f>
        <v>1</v>
      </c>
      <c r="B7" s="21" t="s">
        <v>15</v>
      </c>
      <c r="C7" s="22">
        <v>3125003517</v>
      </c>
      <c r="D7" s="21" t="s">
        <v>16</v>
      </c>
      <c r="E7" s="21" t="s">
        <v>17</v>
      </c>
      <c r="F7" s="21">
        <v>35</v>
      </c>
      <c r="G7" s="21">
        <v>35</v>
      </c>
      <c r="H7" s="21" t="s">
        <v>18</v>
      </c>
      <c r="I7" s="21" t="s">
        <v>19</v>
      </c>
      <c r="J7" s="21" t="s">
        <v>20</v>
      </c>
      <c r="K7" s="21">
        <v>3</v>
      </c>
      <c r="L7" s="21">
        <v>3</v>
      </c>
      <c r="M7" s="23" t="s">
        <v>21</v>
      </c>
    </row>
    <row r="8" spans="1:14" ht="105">
      <c r="A8" s="20">
        <f t="shared" si="0"/>
        <v>2</v>
      </c>
      <c r="B8" s="21" t="s">
        <v>22</v>
      </c>
      <c r="C8" s="22">
        <v>3124016425</v>
      </c>
      <c r="D8" s="21" t="s">
        <v>23</v>
      </c>
      <c r="E8" s="21" t="s">
        <v>23</v>
      </c>
      <c r="F8" s="21">
        <v>607.5</v>
      </c>
      <c r="G8" s="21">
        <v>412.8</v>
      </c>
      <c r="H8" s="21" t="s">
        <v>24</v>
      </c>
      <c r="I8" s="21" t="s">
        <v>25</v>
      </c>
      <c r="J8" s="21" t="s">
        <v>26</v>
      </c>
      <c r="K8" s="21">
        <v>15</v>
      </c>
      <c r="L8" s="21">
        <v>15</v>
      </c>
      <c r="M8" s="23" t="s">
        <v>21</v>
      </c>
    </row>
    <row r="9" spans="1:14" ht="60">
      <c r="A9" s="20">
        <f t="shared" si="0"/>
        <v>3</v>
      </c>
      <c r="B9" s="21" t="s">
        <v>27</v>
      </c>
      <c r="C9" s="24">
        <v>312322443686</v>
      </c>
      <c r="D9" s="21" t="s">
        <v>28</v>
      </c>
      <c r="E9" s="21" t="s">
        <v>28</v>
      </c>
      <c r="F9" s="21">
        <v>82</v>
      </c>
      <c r="G9" s="21">
        <v>64</v>
      </c>
      <c r="H9" s="21" t="s">
        <v>29</v>
      </c>
      <c r="I9" s="21" t="s">
        <v>30</v>
      </c>
      <c r="J9" s="21" t="s">
        <v>31</v>
      </c>
      <c r="K9" s="21">
        <v>4</v>
      </c>
      <c r="L9" s="21">
        <v>4</v>
      </c>
      <c r="M9" s="23" t="s">
        <v>21</v>
      </c>
    </row>
    <row r="10" spans="1:14" ht="105">
      <c r="A10" s="20">
        <f t="shared" si="0"/>
        <v>4</v>
      </c>
      <c r="B10" s="21" t="s">
        <v>32</v>
      </c>
      <c r="C10" s="24">
        <v>311700675252</v>
      </c>
      <c r="D10" s="21" t="s">
        <v>33</v>
      </c>
      <c r="E10" s="21" t="s">
        <v>33</v>
      </c>
      <c r="F10" s="21">
        <v>32.1</v>
      </c>
      <c r="G10" s="21">
        <v>32.1</v>
      </c>
      <c r="H10" s="21" t="s">
        <v>34</v>
      </c>
      <c r="I10" s="21" t="s">
        <v>35</v>
      </c>
      <c r="J10" s="21" t="s">
        <v>36</v>
      </c>
      <c r="K10" s="21">
        <v>1</v>
      </c>
      <c r="L10" s="21">
        <v>1</v>
      </c>
      <c r="M10" s="23" t="s">
        <v>21</v>
      </c>
    </row>
    <row r="11" spans="1:14" ht="105">
      <c r="A11" s="20">
        <f t="shared" si="0"/>
        <v>5</v>
      </c>
      <c r="B11" s="21" t="s">
        <v>37</v>
      </c>
      <c r="C11" s="24">
        <v>312335409940</v>
      </c>
      <c r="D11" s="21" t="s">
        <v>38</v>
      </c>
      <c r="E11" s="21" t="s">
        <v>38</v>
      </c>
      <c r="F11" s="21">
        <v>24.9</v>
      </c>
      <c r="G11" s="21">
        <v>4.7</v>
      </c>
      <c r="H11" s="21" t="s">
        <v>39</v>
      </c>
      <c r="I11" s="21" t="s">
        <v>40</v>
      </c>
      <c r="J11" s="21" t="s">
        <v>41</v>
      </c>
      <c r="K11" s="21">
        <v>2</v>
      </c>
      <c r="L11" s="21">
        <v>2</v>
      </c>
      <c r="M11" s="23" t="s">
        <v>21</v>
      </c>
    </row>
    <row r="12" spans="1:14" ht="105">
      <c r="A12" s="20">
        <f t="shared" si="0"/>
        <v>6</v>
      </c>
      <c r="B12" s="21" t="s">
        <v>42</v>
      </c>
      <c r="C12" s="24">
        <v>312100173301</v>
      </c>
      <c r="D12" s="21" t="s">
        <v>43</v>
      </c>
      <c r="E12" s="21" t="s">
        <v>43</v>
      </c>
      <c r="F12" s="21">
        <v>27</v>
      </c>
      <c r="G12" s="21">
        <v>7</v>
      </c>
      <c r="H12" s="21" t="s">
        <v>44</v>
      </c>
      <c r="I12" s="21" t="s">
        <v>45</v>
      </c>
      <c r="J12" s="21" t="s">
        <v>46</v>
      </c>
      <c r="K12" s="21">
        <v>2</v>
      </c>
      <c r="L12" s="21">
        <v>2</v>
      </c>
      <c r="M12" s="23" t="s">
        <v>21</v>
      </c>
    </row>
    <row r="13" spans="1:14" ht="90">
      <c r="A13" s="20">
        <f t="shared" si="0"/>
        <v>7</v>
      </c>
      <c r="B13" s="21" t="s">
        <v>47</v>
      </c>
      <c r="C13" s="24">
        <v>312300823370</v>
      </c>
      <c r="D13" s="21" t="s">
        <v>48</v>
      </c>
      <c r="E13" s="21" t="s">
        <v>48</v>
      </c>
      <c r="F13" s="21">
        <v>7.9</v>
      </c>
      <c r="G13" s="21">
        <v>7.9</v>
      </c>
      <c r="H13" s="21" t="s">
        <v>49</v>
      </c>
      <c r="I13" s="21" t="s">
        <v>50</v>
      </c>
      <c r="J13" s="21" t="s">
        <v>51</v>
      </c>
      <c r="K13" s="21">
        <v>1</v>
      </c>
      <c r="L13" s="21">
        <v>1</v>
      </c>
      <c r="M13" s="23" t="s">
        <v>21</v>
      </c>
    </row>
    <row r="14" spans="1:14" ht="75">
      <c r="A14" s="20">
        <f t="shared" si="0"/>
        <v>8</v>
      </c>
      <c r="B14" s="21" t="s">
        <v>52</v>
      </c>
      <c r="C14" s="24">
        <v>310202943281</v>
      </c>
      <c r="D14" s="21" t="s">
        <v>53</v>
      </c>
      <c r="E14" s="21" t="s">
        <v>53</v>
      </c>
      <c r="F14" s="21">
        <v>30</v>
      </c>
      <c r="G14" s="21">
        <v>10</v>
      </c>
      <c r="H14" s="21" t="s">
        <v>54</v>
      </c>
      <c r="I14" s="21" t="s">
        <v>55</v>
      </c>
      <c r="J14" s="21" t="s">
        <v>56</v>
      </c>
      <c r="K14" s="21">
        <v>2</v>
      </c>
      <c r="L14" s="21">
        <v>2</v>
      </c>
      <c r="M14" s="23" t="s">
        <v>21</v>
      </c>
    </row>
    <row r="15" spans="1:14" ht="75">
      <c r="A15" s="20">
        <f t="shared" si="0"/>
        <v>9</v>
      </c>
      <c r="B15" s="21" t="s">
        <v>57</v>
      </c>
      <c r="C15" s="24">
        <v>312327673041</v>
      </c>
      <c r="D15" s="21" t="s">
        <v>58</v>
      </c>
      <c r="E15" s="21" t="s">
        <v>58</v>
      </c>
      <c r="F15" s="21">
        <v>6</v>
      </c>
      <c r="G15" s="21">
        <v>6</v>
      </c>
      <c r="H15" s="21" t="s">
        <v>59</v>
      </c>
      <c r="I15" s="21" t="s">
        <v>60</v>
      </c>
      <c r="J15" s="21" t="s">
        <v>61</v>
      </c>
      <c r="K15" s="21">
        <v>2</v>
      </c>
      <c r="L15" s="21">
        <v>2</v>
      </c>
      <c r="M15" s="23" t="s">
        <v>21</v>
      </c>
    </row>
    <row r="16" spans="1:14" ht="75">
      <c r="A16" s="20">
        <f t="shared" si="0"/>
        <v>10</v>
      </c>
      <c r="B16" s="21" t="s">
        <v>62</v>
      </c>
      <c r="C16" s="24">
        <v>312327673041</v>
      </c>
      <c r="D16" s="21" t="s">
        <v>63</v>
      </c>
      <c r="E16" s="21" t="s">
        <v>63</v>
      </c>
      <c r="F16" s="21">
        <v>6</v>
      </c>
      <c r="G16" s="21">
        <v>6</v>
      </c>
      <c r="H16" s="21" t="s">
        <v>64</v>
      </c>
      <c r="I16" s="21" t="s">
        <v>65</v>
      </c>
      <c r="J16" s="21" t="s">
        <v>36</v>
      </c>
      <c r="K16" s="21">
        <v>1</v>
      </c>
      <c r="L16" s="21">
        <v>1</v>
      </c>
      <c r="M16" s="23" t="s">
        <v>21</v>
      </c>
    </row>
    <row r="17" spans="1:13" ht="90">
      <c r="A17" s="20">
        <f t="shared" si="0"/>
        <v>11</v>
      </c>
      <c r="B17" s="21" t="s">
        <v>66</v>
      </c>
      <c r="C17" s="24">
        <v>312301357588</v>
      </c>
      <c r="D17" s="21" t="s">
        <v>67</v>
      </c>
      <c r="E17" s="21" t="s">
        <v>67</v>
      </c>
      <c r="F17" s="21">
        <v>18</v>
      </c>
      <c r="G17" s="21">
        <v>18</v>
      </c>
      <c r="H17" s="21" t="s">
        <v>68</v>
      </c>
      <c r="I17" s="21" t="s">
        <v>69</v>
      </c>
      <c r="J17" s="21" t="s">
        <v>70</v>
      </c>
      <c r="K17" s="21">
        <v>2</v>
      </c>
      <c r="L17" s="21">
        <v>2</v>
      </c>
      <c r="M17" s="23" t="s">
        <v>21</v>
      </c>
    </row>
    <row r="18" spans="1:13" ht="90">
      <c r="A18" s="20">
        <f t="shared" si="0"/>
        <v>12</v>
      </c>
      <c r="B18" s="21" t="s">
        <v>71</v>
      </c>
      <c r="C18" s="24">
        <v>312301460377</v>
      </c>
      <c r="D18" s="21" t="s">
        <v>72</v>
      </c>
      <c r="E18" s="21" t="s">
        <v>72</v>
      </c>
      <c r="F18" s="21">
        <v>10</v>
      </c>
      <c r="G18" s="21">
        <v>10</v>
      </c>
      <c r="H18" s="21" t="s">
        <v>73</v>
      </c>
      <c r="I18" s="21" t="s">
        <v>74</v>
      </c>
      <c r="J18" s="21">
        <v>89056708396</v>
      </c>
      <c r="K18" s="21">
        <v>3</v>
      </c>
      <c r="L18" s="21">
        <v>3</v>
      </c>
      <c r="M18" s="23" t="s">
        <v>21</v>
      </c>
    </row>
    <row r="19" spans="1:13" ht="90">
      <c r="A19" s="20">
        <f t="shared" si="0"/>
        <v>13</v>
      </c>
      <c r="B19" s="21" t="s">
        <v>75</v>
      </c>
      <c r="C19" s="24">
        <v>312103147660</v>
      </c>
      <c r="D19" s="21" t="s">
        <v>76</v>
      </c>
      <c r="E19" s="21" t="s">
        <v>76</v>
      </c>
      <c r="F19" s="21">
        <v>12</v>
      </c>
      <c r="G19" s="21">
        <v>12</v>
      </c>
      <c r="H19" s="21" t="s">
        <v>77</v>
      </c>
      <c r="I19" s="21" t="s">
        <v>78</v>
      </c>
      <c r="J19" s="21">
        <v>89103255144</v>
      </c>
      <c r="K19" s="21">
        <v>2</v>
      </c>
      <c r="L19" s="21">
        <v>2</v>
      </c>
      <c r="M19" s="23" t="s">
        <v>21</v>
      </c>
    </row>
    <row r="20" spans="1:13" ht="90">
      <c r="A20" s="20">
        <f t="shared" si="0"/>
        <v>14</v>
      </c>
      <c r="B20" s="21" t="s">
        <v>79</v>
      </c>
      <c r="C20" s="24">
        <v>3123142321</v>
      </c>
      <c r="D20" s="21" t="s">
        <v>80</v>
      </c>
      <c r="E20" s="21" t="s">
        <v>80</v>
      </c>
      <c r="F20" s="21">
        <v>6.2</v>
      </c>
      <c r="G20" s="21">
        <v>6.2</v>
      </c>
      <c r="H20" s="21" t="s">
        <v>81</v>
      </c>
      <c r="I20" s="21" t="s">
        <v>82</v>
      </c>
      <c r="J20" s="21">
        <v>89038840394</v>
      </c>
      <c r="K20" s="21">
        <v>2</v>
      </c>
      <c r="L20" s="21">
        <v>2</v>
      </c>
      <c r="M20" s="23" t="s">
        <v>21</v>
      </c>
    </row>
    <row r="21" spans="1:13" ht="90">
      <c r="A21" s="20">
        <f t="shared" si="0"/>
        <v>15</v>
      </c>
      <c r="B21" s="21" t="s">
        <v>83</v>
      </c>
      <c r="C21" s="24">
        <v>3123142321</v>
      </c>
      <c r="D21" s="21" t="s">
        <v>84</v>
      </c>
      <c r="E21" s="21" t="s">
        <v>84</v>
      </c>
      <c r="F21" s="21">
        <v>6.2</v>
      </c>
      <c r="G21" s="21">
        <v>6.2</v>
      </c>
      <c r="H21" s="21" t="s">
        <v>81</v>
      </c>
      <c r="I21" s="21" t="s">
        <v>82</v>
      </c>
      <c r="J21" s="21" t="s">
        <v>85</v>
      </c>
      <c r="K21" s="21">
        <v>1</v>
      </c>
      <c r="L21" s="21">
        <v>1</v>
      </c>
      <c r="M21" s="23" t="s">
        <v>21</v>
      </c>
    </row>
    <row r="22" spans="1:13" ht="90">
      <c r="A22" s="20">
        <f t="shared" si="0"/>
        <v>16</v>
      </c>
      <c r="B22" s="21" t="s">
        <v>86</v>
      </c>
      <c r="C22" s="24">
        <v>312324292175</v>
      </c>
      <c r="D22" s="21" t="s">
        <v>87</v>
      </c>
      <c r="E22" s="21" t="s">
        <v>87</v>
      </c>
      <c r="F22" s="21">
        <v>7</v>
      </c>
      <c r="G22" s="21">
        <v>7</v>
      </c>
      <c r="H22" s="21" t="s">
        <v>88</v>
      </c>
      <c r="I22" s="21" t="s">
        <v>89</v>
      </c>
      <c r="J22" s="21" t="s">
        <v>36</v>
      </c>
      <c r="K22" s="21">
        <v>1</v>
      </c>
      <c r="L22" s="21">
        <v>1</v>
      </c>
      <c r="M22" s="23" t="s">
        <v>21</v>
      </c>
    </row>
    <row r="23" spans="1:13" ht="75">
      <c r="A23" s="20">
        <f t="shared" si="0"/>
        <v>17</v>
      </c>
      <c r="B23" s="21" t="s">
        <v>90</v>
      </c>
      <c r="C23" s="24">
        <v>31090199220</v>
      </c>
      <c r="D23" s="21" t="s">
        <v>91</v>
      </c>
      <c r="E23" s="21" t="s">
        <v>91</v>
      </c>
      <c r="F23" s="21">
        <v>5</v>
      </c>
      <c r="G23" s="21">
        <v>5</v>
      </c>
      <c r="H23" s="21" t="s">
        <v>92</v>
      </c>
      <c r="I23" s="21" t="s">
        <v>93</v>
      </c>
      <c r="J23" s="21" t="s">
        <v>36</v>
      </c>
      <c r="K23" s="21">
        <v>1</v>
      </c>
      <c r="L23" s="21">
        <v>1</v>
      </c>
      <c r="M23" s="23" t="s">
        <v>21</v>
      </c>
    </row>
    <row r="24" spans="1:13" ht="75">
      <c r="A24" s="20">
        <f t="shared" si="0"/>
        <v>18</v>
      </c>
      <c r="B24" s="21" t="s">
        <v>94</v>
      </c>
      <c r="C24" s="24">
        <v>312306585186</v>
      </c>
      <c r="D24" s="21" t="s">
        <v>95</v>
      </c>
      <c r="E24" s="21" t="s">
        <v>95</v>
      </c>
      <c r="F24" s="21">
        <v>4</v>
      </c>
      <c r="G24" s="21">
        <v>4</v>
      </c>
      <c r="H24" s="21" t="s">
        <v>96</v>
      </c>
      <c r="I24" s="21" t="s">
        <v>97</v>
      </c>
      <c r="J24" s="21" t="s">
        <v>36</v>
      </c>
      <c r="K24" s="21">
        <v>1</v>
      </c>
      <c r="L24" s="21">
        <v>1</v>
      </c>
      <c r="M24" s="23" t="s">
        <v>21</v>
      </c>
    </row>
    <row r="25" spans="1:13" ht="75">
      <c r="A25" s="20">
        <f t="shared" si="0"/>
        <v>19</v>
      </c>
      <c r="B25" s="21" t="s">
        <v>98</v>
      </c>
      <c r="C25" s="24">
        <v>312103024185</v>
      </c>
      <c r="D25" s="21" t="s">
        <v>99</v>
      </c>
      <c r="E25" s="21" t="s">
        <v>99</v>
      </c>
      <c r="F25" s="21">
        <v>6</v>
      </c>
      <c r="G25" s="21">
        <v>6</v>
      </c>
      <c r="H25" s="21" t="s">
        <v>100</v>
      </c>
      <c r="I25" s="21" t="s">
        <v>101</v>
      </c>
      <c r="J25" s="21" t="s">
        <v>36</v>
      </c>
      <c r="K25" s="21">
        <v>1</v>
      </c>
      <c r="L25" s="21">
        <v>1</v>
      </c>
      <c r="M25" s="23" t="s">
        <v>21</v>
      </c>
    </row>
    <row r="26" spans="1:13" ht="75">
      <c r="A26" s="20">
        <f t="shared" si="0"/>
        <v>20</v>
      </c>
      <c r="B26" s="21" t="s">
        <v>102</v>
      </c>
      <c r="C26" s="24">
        <v>312304431818</v>
      </c>
      <c r="D26" s="21" t="s">
        <v>103</v>
      </c>
      <c r="E26" s="21" t="s">
        <v>103</v>
      </c>
      <c r="F26" s="21">
        <v>4</v>
      </c>
      <c r="G26" s="21">
        <v>4</v>
      </c>
      <c r="H26" s="21" t="s">
        <v>104</v>
      </c>
      <c r="I26" s="21" t="s">
        <v>105</v>
      </c>
      <c r="J26" s="21" t="s">
        <v>106</v>
      </c>
      <c r="K26" s="21">
        <v>2</v>
      </c>
      <c r="L26" s="21">
        <v>2</v>
      </c>
      <c r="M26" s="23" t="s">
        <v>21</v>
      </c>
    </row>
    <row r="27" spans="1:13" ht="90">
      <c r="A27" s="20">
        <f t="shared" si="0"/>
        <v>21</v>
      </c>
      <c r="B27" s="21" t="s">
        <v>107</v>
      </c>
      <c r="C27" s="24">
        <v>311603519392</v>
      </c>
      <c r="D27" s="21" t="s">
        <v>108</v>
      </c>
      <c r="E27" s="21" t="s">
        <v>108</v>
      </c>
      <c r="F27" s="21">
        <v>2.4</v>
      </c>
      <c r="G27" s="21">
        <v>2.4</v>
      </c>
      <c r="H27" s="21" t="s">
        <v>109</v>
      </c>
      <c r="I27" s="21" t="s">
        <v>110</v>
      </c>
      <c r="J27" s="21" t="s">
        <v>36</v>
      </c>
      <c r="K27" s="21">
        <v>1</v>
      </c>
      <c r="L27" s="21">
        <v>1</v>
      </c>
      <c r="M27" s="23" t="s">
        <v>21</v>
      </c>
    </row>
    <row r="28" spans="1:13" ht="75">
      <c r="A28" s="20">
        <f t="shared" si="0"/>
        <v>22</v>
      </c>
      <c r="B28" s="21" t="s">
        <v>111</v>
      </c>
      <c r="C28" s="24">
        <v>312301937282</v>
      </c>
      <c r="D28" s="21" t="s">
        <v>112</v>
      </c>
      <c r="E28" s="21" t="s">
        <v>112</v>
      </c>
      <c r="F28" s="21">
        <v>3</v>
      </c>
      <c r="G28" s="21">
        <v>3</v>
      </c>
      <c r="H28" s="21" t="s">
        <v>113</v>
      </c>
      <c r="I28" s="21" t="s">
        <v>114</v>
      </c>
      <c r="J28" s="21" t="s">
        <v>36</v>
      </c>
      <c r="K28" s="21">
        <v>2</v>
      </c>
      <c r="L28" s="21">
        <v>2</v>
      </c>
      <c r="M28" s="23" t="s">
        <v>21</v>
      </c>
    </row>
    <row r="29" spans="1:13" ht="120">
      <c r="A29" s="20">
        <f t="shared" si="0"/>
        <v>23</v>
      </c>
      <c r="B29" s="21" t="s">
        <v>115</v>
      </c>
      <c r="C29" s="24">
        <v>312307594810</v>
      </c>
      <c r="D29" s="21" t="s">
        <v>116</v>
      </c>
      <c r="E29" s="21" t="s">
        <v>116</v>
      </c>
      <c r="F29" s="21">
        <v>16</v>
      </c>
      <c r="G29" s="21">
        <v>16</v>
      </c>
      <c r="H29" s="21" t="s">
        <v>117</v>
      </c>
      <c r="I29" s="21" t="s">
        <v>118</v>
      </c>
      <c r="J29" s="21" t="s">
        <v>36</v>
      </c>
      <c r="K29" s="21">
        <v>2</v>
      </c>
      <c r="L29" s="21">
        <v>2</v>
      </c>
      <c r="M29" s="23" t="s">
        <v>21</v>
      </c>
    </row>
    <row r="30" spans="1:13" ht="90">
      <c r="A30" s="20">
        <f t="shared" si="0"/>
        <v>24</v>
      </c>
      <c r="B30" s="21" t="s">
        <v>119</v>
      </c>
      <c r="C30" s="24">
        <v>312182290613</v>
      </c>
      <c r="D30" s="21" t="s">
        <v>120</v>
      </c>
      <c r="E30" s="21" t="s">
        <v>120</v>
      </c>
      <c r="F30" s="21">
        <v>10</v>
      </c>
      <c r="G30" s="21">
        <v>10</v>
      </c>
      <c r="H30" s="21" t="s">
        <v>109</v>
      </c>
      <c r="I30" s="21" t="s">
        <v>121</v>
      </c>
      <c r="J30" s="21" t="s">
        <v>36</v>
      </c>
      <c r="K30" s="21">
        <v>1</v>
      </c>
      <c r="L30" s="21">
        <v>1</v>
      </c>
      <c r="M30" s="23" t="s">
        <v>21</v>
      </c>
    </row>
    <row r="31" spans="1:13" ht="75">
      <c r="A31" s="20">
        <f t="shared" si="0"/>
        <v>25</v>
      </c>
      <c r="B31" s="21" t="s">
        <v>122</v>
      </c>
      <c r="C31" s="24">
        <v>312300700812</v>
      </c>
      <c r="D31" s="21" t="s">
        <v>123</v>
      </c>
      <c r="E31" s="21" t="s">
        <v>123</v>
      </c>
      <c r="F31" s="21">
        <v>10</v>
      </c>
      <c r="G31" s="21">
        <v>10</v>
      </c>
      <c r="H31" s="21" t="s">
        <v>124</v>
      </c>
      <c r="I31" s="21" t="s">
        <v>125</v>
      </c>
      <c r="J31" s="21">
        <v>89103611477</v>
      </c>
      <c r="K31" s="21">
        <v>1</v>
      </c>
      <c r="L31" s="21">
        <v>1</v>
      </c>
      <c r="M31" s="23" t="s">
        <v>21</v>
      </c>
    </row>
    <row r="32" spans="1:13" ht="75">
      <c r="A32" s="20">
        <f t="shared" si="0"/>
        <v>26</v>
      </c>
      <c r="B32" s="21" t="s">
        <v>126</v>
      </c>
      <c r="C32" s="24">
        <v>31232735091</v>
      </c>
      <c r="D32" s="21" t="s">
        <v>127</v>
      </c>
      <c r="E32" s="21" t="s">
        <v>127</v>
      </c>
      <c r="F32" s="21">
        <v>17.5</v>
      </c>
      <c r="G32" s="21">
        <v>17.5</v>
      </c>
      <c r="H32" s="21" t="s">
        <v>128</v>
      </c>
      <c r="I32" s="21" t="s">
        <v>129</v>
      </c>
      <c r="J32" s="21" t="s">
        <v>130</v>
      </c>
      <c r="K32" s="21">
        <v>1</v>
      </c>
      <c r="L32" s="21">
        <v>1</v>
      </c>
      <c r="M32" s="23" t="s">
        <v>21</v>
      </c>
    </row>
    <row r="33" spans="1:13" ht="90">
      <c r="A33" s="20">
        <f t="shared" si="0"/>
        <v>27</v>
      </c>
      <c r="B33" s="21" t="s">
        <v>131</v>
      </c>
      <c r="C33" s="24">
        <v>312311307138</v>
      </c>
      <c r="D33" s="21" t="s">
        <v>132</v>
      </c>
      <c r="E33" s="21" t="s">
        <v>132</v>
      </c>
      <c r="F33" s="21">
        <v>12</v>
      </c>
      <c r="G33" s="21">
        <v>12</v>
      </c>
      <c r="H33" s="21" t="s">
        <v>133</v>
      </c>
      <c r="I33" s="21" t="s">
        <v>134</v>
      </c>
      <c r="J33" s="21" t="s">
        <v>135</v>
      </c>
      <c r="K33" s="21">
        <v>2</v>
      </c>
      <c r="L33" s="21">
        <v>2</v>
      </c>
      <c r="M33" s="23" t="s">
        <v>21</v>
      </c>
    </row>
    <row r="34" spans="1:13" ht="90">
      <c r="A34" s="20">
        <f t="shared" si="0"/>
        <v>28</v>
      </c>
      <c r="B34" s="21" t="s">
        <v>136</v>
      </c>
      <c r="C34" s="24">
        <v>310200461638</v>
      </c>
      <c r="D34" s="21" t="s">
        <v>137</v>
      </c>
      <c r="E34" s="21" t="s">
        <v>137</v>
      </c>
      <c r="F34" s="21">
        <v>20</v>
      </c>
      <c r="G34" s="21">
        <v>20</v>
      </c>
      <c r="H34" s="21" t="s">
        <v>138</v>
      </c>
      <c r="I34" s="21" t="s">
        <v>139</v>
      </c>
      <c r="J34" s="21" t="s">
        <v>140</v>
      </c>
      <c r="K34" s="21">
        <v>2</v>
      </c>
      <c r="L34" s="21">
        <v>2</v>
      </c>
      <c r="M34" s="23" t="s">
        <v>21</v>
      </c>
    </row>
    <row r="35" spans="1:13" ht="105">
      <c r="A35" s="20">
        <f t="shared" si="0"/>
        <v>29</v>
      </c>
      <c r="B35" s="21" t="s">
        <v>141</v>
      </c>
      <c r="C35" s="24">
        <v>312301086024</v>
      </c>
      <c r="D35" s="21" t="s">
        <v>142</v>
      </c>
      <c r="E35" s="21" t="s">
        <v>142</v>
      </c>
      <c r="F35" s="21">
        <v>10</v>
      </c>
      <c r="G35" s="21">
        <v>10</v>
      </c>
      <c r="H35" s="21" t="s">
        <v>143</v>
      </c>
      <c r="I35" s="21" t="s">
        <v>144</v>
      </c>
      <c r="J35" s="21" t="s">
        <v>145</v>
      </c>
      <c r="K35" s="21">
        <v>1</v>
      </c>
      <c r="L35" s="21">
        <v>1</v>
      </c>
      <c r="M35" s="23" t="s">
        <v>21</v>
      </c>
    </row>
    <row r="36" spans="1:13" ht="105">
      <c r="A36" s="20">
        <f t="shared" si="0"/>
        <v>30</v>
      </c>
      <c r="B36" s="21" t="s">
        <v>146</v>
      </c>
      <c r="C36" s="24">
        <v>312300681951</v>
      </c>
      <c r="D36" s="21" t="s">
        <v>147</v>
      </c>
      <c r="E36" s="21" t="s">
        <v>147</v>
      </c>
      <c r="F36" s="21">
        <v>16</v>
      </c>
      <c r="G36" s="21">
        <v>16</v>
      </c>
      <c r="H36" s="21" t="s">
        <v>148</v>
      </c>
      <c r="I36" s="21" t="s">
        <v>149</v>
      </c>
      <c r="J36" s="21">
        <v>89103269596</v>
      </c>
      <c r="K36" s="21">
        <v>2</v>
      </c>
      <c r="L36" s="21">
        <v>2</v>
      </c>
      <c r="M36" s="23" t="s">
        <v>21</v>
      </c>
    </row>
    <row r="37" spans="1:13" ht="75">
      <c r="A37" s="20">
        <f t="shared" si="0"/>
        <v>31</v>
      </c>
      <c r="B37" s="21" t="s">
        <v>150</v>
      </c>
      <c r="C37" s="24">
        <v>312301232941</v>
      </c>
      <c r="D37" s="21" t="s">
        <v>151</v>
      </c>
      <c r="E37" s="21" t="s">
        <v>151</v>
      </c>
      <c r="F37" s="21">
        <v>10</v>
      </c>
      <c r="G37" s="21">
        <v>10</v>
      </c>
      <c r="H37" s="21" t="s">
        <v>21</v>
      </c>
      <c r="I37" s="21" t="s">
        <v>152</v>
      </c>
      <c r="J37" s="21" t="s">
        <v>36</v>
      </c>
      <c r="K37" s="21">
        <v>1</v>
      </c>
      <c r="L37" s="21">
        <v>1</v>
      </c>
      <c r="M37" s="23" t="s">
        <v>21</v>
      </c>
    </row>
    <row r="38" spans="1:13" ht="105">
      <c r="A38" s="20">
        <f t="shared" si="0"/>
        <v>32</v>
      </c>
      <c r="B38" s="21" t="s">
        <v>153</v>
      </c>
      <c r="C38" s="22">
        <v>3123024014</v>
      </c>
      <c r="D38" s="21" t="s">
        <v>154</v>
      </c>
      <c r="E38" s="21" t="s">
        <v>154</v>
      </c>
      <c r="F38" s="21">
        <v>7.5</v>
      </c>
      <c r="G38" s="21">
        <v>7.5</v>
      </c>
      <c r="H38" s="21" t="s">
        <v>155</v>
      </c>
      <c r="I38" s="21" t="s">
        <v>156</v>
      </c>
      <c r="J38" s="21" t="s">
        <v>157</v>
      </c>
      <c r="K38" s="21">
        <v>3</v>
      </c>
      <c r="L38" s="21">
        <v>3</v>
      </c>
      <c r="M38" s="23" t="s">
        <v>21</v>
      </c>
    </row>
    <row r="39" spans="1:13" ht="75">
      <c r="A39" s="20">
        <f t="shared" si="0"/>
        <v>33</v>
      </c>
      <c r="B39" s="21" t="s">
        <v>158</v>
      </c>
      <c r="C39" s="24">
        <v>312326468924</v>
      </c>
      <c r="D39" s="21" t="s">
        <v>159</v>
      </c>
      <c r="E39" s="21" t="s">
        <v>159</v>
      </c>
      <c r="F39" s="21">
        <v>9</v>
      </c>
      <c r="G39" s="21">
        <v>9</v>
      </c>
      <c r="H39" s="21" t="s">
        <v>160</v>
      </c>
      <c r="I39" s="21" t="s">
        <v>161</v>
      </c>
      <c r="J39" s="21" t="s">
        <v>36</v>
      </c>
      <c r="K39" s="21">
        <v>1</v>
      </c>
      <c r="L39" s="21">
        <v>1</v>
      </c>
      <c r="M39" s="23" t="s">
        <v>21</v>
      </c>
    </row>
    <row r="40" spans="1:13" ht="75">
      <c r="A40" s="20">
        <f t="shared" si="0"/>
        <v>34</v>
      </c>
      <c r="B40" s="21" t="s">
        <v>162</v>
      </c>
      <c r="C40" s="24">
        <v>312304894502</v>
      </c>
      <c r="D40" s="21" t="s">
        <v>163</v>
      </c>
      <c r="E40" s="21" t="s">
        <v>163</v>
      </c>
      <c r="F40" s="21">
        <v>6</v>
      </c>
      <c r="G40" s="21">
        <v>6</v>
      </c>
      <c r="H40" s="21" t="s">
        <v>164</v>
      </c>
      <c r="I40" s="21" t="s">
        <v>165</v>
      </c>
      <c r="J40" s="21" t="s">
        <v>36</v>
      </c>
      <c r="K40" s="21">
        <v>1</v>
      </c>
      <c r="L40" s="21">
        <v>1</v>
      </c>
      <c r="M40" s="23" t="s">
        <v>21</v>
      </c>
    </row>
    <row r="41" spans="1:13" ht="75">
      <c r="A41" s="20">
        <f t="shared" si="0"/>
        <v>35</v>
      </c>
      <c r="B41" s="21" t="s">
        <v>166</v>
      </c>
      <c r="C41" s="24">
        <v>312605963478</v>
      </c>
      <c r="D41" s="21" t="s">
        <v>167</v>
      </c>
      <c r="E41" s="21" t="s">
        <v>167</v>
      </c>
      <c r="F41" s="21">
        <v>4.5</v>
      </c>
      <c r="G41" s="21">
        <v>4.5</v>
      </c>
      <c r="H41" s="21" t="s">
        <v>168</v>
      </c>
      <c r="I41" s="21" t="s">
        <v>169</v>
      </c>
      <c r="J41" s="21" t="s">
        <v>36</v>
      </c>
      <c r="K41" s="21">
        <v>2</v>
      </c>
      <c r="L41" s="21">
        <v>2</v>
      </c>
      <c r="M41" s="23" t="s">
        <v>21</v>
      </c>
    </row>
    <row r="42" spans="1:13" ht="75">
      <c r="A42" s="20">
        <f t="shared" si="0"/>
        <v>36</v>
      </c>
      <c r="B42" s="21" t="s">
        <v>170</v>
      </c>
      <c r="C42" s="24">
        <v>312304122320</v>
      </c>
      <c r="D42" s="21" t="s">
        <v>171</v>
      </c>
      <c r="E42" s="21" t="s">
        <v>171</v>
      </c>
      <c r="F42" s="21">
        <v>6</v>
      </c>
      <c r="G42" s="21">
        <v>6</v>
      </c>
      <c r="H42" s="21" t="s">
        <v>172</v>
      </c>
      <c r="I42" s="21" t="s">
        <v>173</v>
      </c>
      <c r="J42" s="21" t="s">
        <v>36</v>
      </c>
      <c r="K42" s="21">
        <v>1</v>
      </c>
      <c r="L42" s="21">
        <v>1</v>
      </c>
      <c r="M42" s="23" t="s">
        <v>21</v>
      </c>
    </row>
    <row r="43" spans="1:13" ht="90">
      <c r="A43" s="20">
        <f t="shared" si="0"/>
        <v>37</v>
      </c>
      <c r="B43" s="21" t="s">
        <v>174</v>
      </c>
      <c r="C43" s="24">
        <v>310200093230</v>
      </c>
      <c r="D43" s="21" t="s">
        <v>175</v>
      </c>
      <c r="E43" s="21" t="s">
        <v>175</v>
      </c>
      <c r="F43" s="21">
        <v>3.4</v>
      </c>
      <c r="G43" s="21">
        <v>3.4</v>
      </c>
      <c r="H43" s="21" t="s">
        <v>176</v>
      </c>
      <c r="I43" s="21" t="s">
        <v>177</v>
      </c>
      <c r="J43" s="21" t="s">
        <v>178</v>
      </c>
      <c r="K43" s="21">
        <v>1</v>
      </c>
      <c r="L43" s="21">
        <v>1</v>
      </c>
      <c r="M43" s="23" t="s">
        <v>21</v>
      </c>
    </row>
    <row r="44" spans="1:13" ht="75">
      <c r="A44" s="20">
        <f t="shared" si="0"/>
        <v>38</v>
      </c>
      <c r="B44" s="21" t="s">
        <v>179</v>
      </c>
      <c r="C44" s="24">
        <v>312324651988</v>
      </c>
      <c r="D44" s="21" t="s">
        <v>180</v>
      </c>
      <c r="E44" s="21" t="s">
        <v>180</v>
      </c>
      <c r="F44" s="21">
        <v>5</v>
      </c>
      <c r="G44" s="21">
        <v>5</v>
      </c>
      <c r="H44" s="21" t="s">
        <v>181</v>
      </c>
      <c r="I44" s="21" t="s">
        <v>182</v>
      </c>
      <c r="J44" s="21" t="s">
        <v>183</v>
      </c>
      <c r="K44" s="21">
        <v>2</v>
      </c>
      <c r="L44" s="21">
        <v>2</v>
      </c>
      <c r="M44" s="23" t="s">
        <v>21</v>
      </c>
    </row>
    <row r="45" spans="1:13" ht="75">
      <c r="A45" s="20">
        <f t="shared" si="0"/>
        <v>39</v>
      </c>
      <c r="B45" s="21" t="s">
        <v>184</v>
      </c>
      <c r="C45" s="24">
        <v>312301450403</v>
      </c>
      <c r="D45" s="21" t="s">
        <v>185</v>
      </c>
      <c r="E45" s="21" t="s">
        <v>185</v>
      </c>
      <c r="F45" s="21">
        <v>7</v>
      </c>
      <c r="G45" s="21">
        <v>7</v>
      </c>
      <c r="H45" s="21" t="s">
        <v>186</v>
      </c>
      <c r="I45" s="21" t="s">
        <v>187</v>
      </c>
      <c r="J45" s="21">
        <v>89202021248</v>
      </c>
      <c r="K45" s="21">
        <v>2</v>
      </c>
      <c r="L45" s="21">
        <v>2</v>
      </c>
      <c r="M45" s="23" t="s">
        <v>21</v>
      </c>
    </row>
    <row r="46" spans="1:13" ht="105">
      <c r="A46" s="20">
        <f t="shared" si="0"/>
        <v>40</v>
      </c>
      <c r="B46" s="21" t="s">
        <v>188</v>
      </c>
      <c r="C46" s="24">
        <v>312321627641</v>
      </c>
      <c r="D46" s="21" t="s">
        <v>189</v>
      </c>
      <c r="E46" s="21" t="s">
        <v>189</v>
      </c>
      <c r="F46" s="21">
        <v>6</v>
      </c>
      <c r="G46" s="21">
        <v>6</v>
      </c>
      <c r="H46" s="21" t="s">
        <v>190</v>
      </c>
      <c r="I46" s="21" t="s">
        <v>191</v>
      </c>
      <c r="J46" s="21" t="s">
        <v>36</v>
      </c>
      <c r="K46" s="21">
        <v>2</v>
      </c>
      <c r="L46" s="21">
        <v>2</v>
      </c>
      <c r="M46" s="23" t="s">
        <v>21</v>
      </c>
    </row>
    <row r="47" spans="1:13" ht="105">
      <c r="A47" s="20">
        <f t="shared" si="0"/>
        <v>41</v>
      </c>
      <c r="B47" s="21" t="s">
        <v>192</v>
      </c>
      <c r="C47" s="24">
        <v>312300557030</v>
      </c>
      <c r="D47" s="21" t="s">
        <v>193</v>
      </c>
      <c r="E47" s="21" t="s">
        <v>193</v>
      </c>
      <c r="F47" s="21">
        <v>15</v>
      </c>
      <c r="G47" s="21">
        <v>15</v>
      </c>
      <c r="H47" s="21" t="s">
        <v>194</v>
      </c>
      <c r="I47" s="21" t="s">
        <v>195</v>
      </c>
      <c r="J47" s="21" t="s">
        <v>36</v>
      </c>
      <c r="K47" s="21">
        <v>1</v>
      </c>
      <c r="L47" s="21">
        <v>1</v>
      </c>
      <c r="M47" s="23" t="s">
        <v>21</v>
      </c>
    </row>
    <row r="48" spans="1:13" ht="105">
      <c r="A48" s="20">
        <f t="shared" si="0"/>
        <v>42</v>
      </c>
      <c r="B48" s="21" t="s">
        <v>196</v>
      </c>
      <c r="C48" s="24">
        <v>312302854649</v>
      </c>
      <c r="D48" s="21" t="s">
        <v>197</v>
      </c>
      <c r="E48" s="21" t="s">
        <v>197</v>
      </c>
      <c r="F48" s="21">
        <v>26</v>
      </c>
      <c r="G48" s="21">
        <v>26</v>
      </c>
      <c r="H48" s="21" t="s">
        <v>198</v>
      </c>
      <c r="I48" s="21" t="s">
        <v>199</v>
      </c>
      <c r="J48" s="21" t="s">
        <v>36</v>
      </c>
      <c r="K48" s="21">
        <v>1</v>
      </c>
      <c r="L48" s="21">
        <v>1</v>
      </c>
      <c r="M48" s="23" t="s">
        <v>21</v>
      </c>
    </row>
    <row r="49" spans="1:13" ht="105">
      <c r="A49" s="20">
        <f t="shared" si="0"/>
        <v>43</v>
      </c>
      <c r="B49" s="21" t="s">
        <v>200</v>
      </c>
      <c r="C49" s="21"/>
      <c r="D49" s="21" t="s">
        <v>201</v>
      </c>
      <c r="E49" s="21" t="s">
        <v>201</v>
      </c>
      <c r="F49" s="21">
        <v>56</v>
      </c>
      <c r="G49" s="21">
        <v>56</v>
      </c>
      <c r="H49" s="21" t="s">
        <v>202</v>
      </c>
      <c r="I49" s="21" t="s">
        <v>203</v>
      </c>
      <c r="J49" s="21" t="s">
        <v>36</v>
      </c>
      <c r="K49" s="21">
        <v>1</v>
      </c>
      <c r="L49" s="21">
        <v>1</v>
      </c>
      <c r="M49" s="23" t="s">
        <v>21</v>
      </c>
    </row>
    <row r="50" spans="1:13" ht="105">
      <c r="A50" s="20">
        <f t="shared" si="0"/>
        <v>44</v>
      </c>
      <c r="B50" s="21" t="s">
        <v>204</v>
      </c>
      <c r="C50" s="24">
        <v>312801516109</v>
      </c>
      <c r="D50" s="21" t="s">
        <v>205</v>
      </c>
      <c r="E50" s="21" t="s">
        <v>205</v>
      </c>
      <c r="F50" s="21">
        <v>4</v>
      </c>
      <c r="G50" s="21">
        <v>4</v>
      </c>
      <c r="H50" s="21" t="s">
        <v>206</v>
      </c>
      <c r="I50" s="21" t="s">
        <v>207</v>
      </c>
      <c r="J50" s="21" t="s">
        <v>36</v>
      </c>
      <c r="K50" s="21">
        <v>1</v>
      </c>
      <c r="L50" s="21">
        <v>1</v>
      </c>
      <c r="M50" s="23" t="s">
        <v>21</v>
      </c>
    </row>
    <row r="51" spans="1:13" ht="135">
      <c r="A51" s="20">
        <f t="shared" si="0"/>
        <v>45</v>
      </c>
      <c r="B51" s="21" t="s">
        <v>208</v>
      </c>
      <c r="C51" s="24">
        <v>312303670500</v>
      </c>
      <c r="D51" s="21" t="s">
        <v>209</v>
      </c>
      <c r="E51" s="21" t="s">
        <v>209</v>
      </c>
      <c r="F51" s="21">
        <v>26</v>
      </c>
      <c r="G51" s="21">
        <v>12</v>
      </c>
      <c r="H51" s="21" t="s">
        <v>210</v>
      </c>
      <c r="I51" s="21" t="s">
        <v>211</v>
      </c>
      <c r="J51" s="21" t="s">
        <v>212</v>
      </c>
      <c r="K51" s="21">
        <v>1</v>
      </c>
      <c r="L51" s="21">
        <v>1</v>
      </c>
      <c r="M51" s="23" t="s">
        <v>21</v>
      </c>
    </row>
    <row r="52" spans="1:13" ht="105">
      <c r="A52" s="20">
        <f t="shared" si="0"/>
        <v>46</v>
      </c>
      <c r="B52" s="21" t="s">
        <v>213</v>
      </c>
      <c r="C52" s="24">
        <v>312700495830</v>
      </c>
      <c r="D52" s="21" t="s">
        <v>214</v>
      </c>
      <c r="E52" s="21" t="s">
        <v>215</v>
      </c>
      <c r="F52" s="21">
        <v>10</v>
      </c>
      <c r="G52" s="21">
        <v>10</v>
      </c>
      <c r="H52" s="21" t="s">
        <v>216</v>
      </c>
      <c r="I52" s="21" t="s">
        <v>217</v>
      </c>
      <c r="J52" s="21" t="s">
        <v>36</v>
      </c>
      <c r="K52" s="21">
        <v>2</v>
      </c>
      <c r="L52" s="21">
        <v>2</v>
      </c>
      <c r="M52" s="23" t="s">
        <v>21</v>
      </c>
    </row>
    <row r="53" spans="1:13" ht="105">
      <c r="A53" s="20">
        <f t="shared" si="0"/>
        <v>47</v>
      </c>
      <c r="B53" s="21" t="s">
        <v>218</v>
      </c>
      <c r="C53" s="24">
        <v>312302034798</v>
      </c>
      <c r="D53" s="21" t="s">
        <v>219</v>
      </c>
      <c r="E53" s="21" t="s">
        <v>219</v>
      </c>
      <c r="F53" s="21">
        <v>35</v>
      </c>
      <c r="G53" s="21">
        <v>35</v>
      </c>
      <c r="H53" s="21" t="s">
        <v>220</v>
      </c>
      <c r="I53" s="21" t="s">
        <v>221</v>
      </c>
      <c r="J53" s="21" t="s">
        <v>222</v>
      </c>
      <c r="K53" s="21">
        <v>1</v>
      </c>
      <c r="L53" s="21">
        <v>1</v>
      </c>
      <c r="M53" s="23" t="s">
        <v>21</v>
      </c>
    </row>
    <row r="54" spans="1:13" ht="120">
      <c r="A54" s="20">
        <f t="shared" si="0"/>
        <v>48</v>
      </c>
      <c r="B54" s="21" t="s">
        <v>223</v>
      </c>
      <c r="C54" s="24">
        <v>312301123029</v>
      </c>
      <c r="D54" s="21" t="s">
        <v>224</v>
      </c>
      <c r="E54" s="21" t="s">
        <v>224</v>
      </c>
      <c r="F54" s="21">
        <v>14</v>
      </c>
      <c r="G54" s="21">
        <v>14</v>
      </c>
      <c r="H54" s="21" t="s">
        <v>225</v>
      </c>
      <c r="I54" s="21" t="s">
        <v>226</v>
      </c>
      <c r="J54" s="21" t="s">
        <v>227</v>
      </c>
      <c r="K54" s="21">
        <v>2</v>
      </c>
      <c r="L54" s="21">
        <v>2</v>
      </c>
      <c r="M54" s="23" t="s">
        <v>21</v>
      </c>
    </row>
    <row r="55" spans="1:13" ht="90">
      <c r="A55" s="20">
        <f t="shared" si="0"/>
        <v>49</v>
      </c>
      <c r="B55" s="21" t="s">
        <v>228</v>
      </c>
      <c r="C55" s="24">
        <v>310200229730</v>
      </c>
      <c r="D55" s="21" t="s">
        <v>229</v>
      </c>
      <c r="E55" s="21" t="s">
        <v>229</v>
      </c>
      <c r="F55" s="21">
        <v>21</v>
      </c>
      <c r="G55" s="21">
        <v>21</v>
      </c>
      <c r="H55" s="21" t="s">
        <v>230</v>
      </c>
      <c r="I55" s="21" t="s">
        <v>231</v>
      </c>
      <c r="J55" s="21" t="s">
        <v>21</v>
      </c>
      <c r="K55" s="21">
        <v>1</v>
      </c>
      <c r="L55" s="21">
        <v>1</v>
      </c>
      <c r="M55" s="23" t="s">
        <v>21</v>
      </c>
    </row>
    <row r="56" spans="1:13" ht="105">
      <c r="A56" s="20">
        <f t="shared" si="0"/>
        <v>50</v>
      </c>
      <c r="B56" s="21" t="s">
        <v>232</v>
      </c>
      <c r="C56" s="24">
        <v>312301439103</v>
      </c>
      <c r="D56" s="21" t="s">
        <v>233</v>
      </c>
      <c r="E56" s="21" t="s">
        <v>233</v>
      </c>
      <c r="F56" s="21">
        <v>10</v>
      </c>
      <c r="G56" s="21">
        <v>10</v>
      </c>
      <c r="H56" s="21" t="s">
        <v>234</v>
      </c>
      <c r="I56" s="21" t="s">
        <v>235</v>
      </c>
      <c r="J56" s="21" t="s">
        <v>21</v>
      </c>
      <c r="K56" s="21">
        <v>1</v>
      </c>
      <c r="L56" s="21">
        <v>1</v>
      </c>
      <c r="M56" s="23" t="s">
        <v>21</v>
      </c>
    </row>
    <row r="57" spans="1:13" ht="105">
      <c r="A57" s="20">
        <f t="shared" si="0"/>
        <v>51</v>
      </c>
      <c r="B57" s="21" t="s">
        <v>236</v>
      </c>
      <c r="C57" s="24">
        <v>310200957240</v>
      </c>
      <c r="D57" s="21" t="s">
        <v>237</v>
      </c>
      <c r="E57" s="21" t="s">
        <v>237</v>
      </c>
      <c r="F57" s="21">
        <v>2</v>
      </c>
      <c r="G57" s="21">
        <v>2</v>
      </c>
      <c r="H57" s="21" t="s">
        <v>238</v>
      </c>
      <c r="I57" s="21" t="s">
        <v>239</v>
      </c>
      <c r="J57" s="21" t="s">
        <v>21</v>
      </c>
      <c r="K57" s="21">
        <v>1</v>
      </c>
      <c r="L57" s="21">
        <v>1</v>
      </c>
      <c r="M57" s="23" t="s">
        <v>21</v>
      </c>
    </row>
    <row r="58" spans="1:13" ht="105">
      <c r="A58" s="20">
        <f t="shared" si="0"/>
        <v>52</v>
      </c>
      <c r="B58" s="21" t="s">
        <v>240</v>
      </c>
      <c r="C58" s="24">
        <v>312301137790</v>
      </c>
      <c r="D58" s="21" t="s">
        <v>241</v>
      </c>
      <c r="E58" s="21" t="s">
        <v>241</v>
      </c>
      <c r="F58" s="21">
        <v>4</v>
      </c>
      <c r="G58" s="21">
        <v>4</v>
      </c>
      <c r="H58" s="21" t="s">
        <v>39</v>
      </c>
      <c r="I58" s="21" t="s">
        <v>242</v>
      </c>
      <c r="J58" s="21">
        <v>89092017361</v>
      </c>
      <c r="K58" s="21">
        <v>1</v>
      </c>
      <c r="L58" s="21">
        <v>1</v>
      </c>
      <c r="M58" s="23" t="s">
        <v>21</v>
      </c>
    </row>
    <row r="59" spans="1:13" ht="105">
      <c r="A59" s="20">
        <f t="shared" si="0"/>
        <v>53</v>
      </c>
      <c r="B59" s="21" t="s">
        <v>243</v>
      </c>
      <c r="C59" s="24">
        <v>312301144205</v>
      </c>
      <c r="D59" s="21" t="s">
        <v>244</v>
      </c>
      <c r="E59" s="21" t="s">
        <v>244</v>
      </c>
      <c r="F59" s="21">
        <v>11</v>
      </c>
      <c r="G59" s="21">
        <v>11</v>
      </c>
      <c r="H59" s="21" t="s">
        <v>109</v>
      </c>
      <c r="I59" s="21" t="s">
        <v>245</v>
      </c>
      <c r="J59" s="21" t="s">
        <v>36</v>
      </c>
      <c r="K59" s="21">
        <v>1</v>
      </c>
      <c r="L59" s="21">
        <v>1</v>
      </c>
      <c r="M59" s="23" t="s">
        <v>21</v>
      </c>
    </row>
    <row r="60" spans="1:13" ht="105">
      <c r="A60" s="20">
        <f t="shared" si="0"/>
        <v>54</v>
      </c>
      <c r="B60" s="21" t="s">
        <v>246</v>
      </c>
      <c r="C60" s="24">
        <v>312302901296</v>
      </c>
      <c r="D60" s="21" t="s">
        <v>247</v>
      </c>
      <c r="E60" s="21" t="s">
        <v>247</v>
      </c>
      <c r="F60" s="21">
        <v>42</v>
      </c>
      <c r="G60" s="21">
        <v>40</v>
      </c>
      <c r="H60" s="21" t="s">
        <v>248</v>
      </c>
      <c r="I60" s="21" t="s">
        <v>249</v>
      </c>
      <c r="J60" s="21" t="s">
        <v>250</v>
      </c>
      <c r="K60" s="21">
        <v>2</v>
      </c>
      <c r="L60" s="21">
        <v>2</v>
      </c>
      <c r="M60" s="23" t="s">
        <v>21</v>
      </c>
    </row>
    <row r="61" spans="1:13" ht="105">
      <c r="A61" s="20">
        <f t="shared" si="0"/>
        <v>55</v>
      </c>
      <c r="B61" s="21" t="s">
        <v>251</v>
      </c>
      <c r="C61" s="24">
        <v>280404613658</v>
      </c>
      <c r="D61" s="21" t="s">
        <v>252</v>
      </c>
      <c r="E61" s="21" t="s">
        <v>252</v>
      </c>
      <c r="F61" s="21">
        <v>20</v>
      </c>
      <c r="G61" s="21">
        <v>10</v>
      </c>
      <c r="H61" s="21" t="s">
        <v>253</v>
      </c>
      <c r="I61" s="21" t="s">
        <v>254</v>
      </c>
      <c r="J61" s="21" t="s">
        <v>255</v>
      </c>
      <c r="K61" s="21">
        <v>1</v>
      </c>
      <c r="L61" s="21">
        <v>1</v>
      </c>
      <c r="M61" s="23" t="s">
        <v>21</v>
      </c>
    </row>
    <row r="62" spans="1:13" ht="105">
      <c r="A62" s="20">
        <f t="shared" si="0"/>
        <v>56</v>
      </c>
      <c r="B62" s="21" t="s">
        <v>256</v>
      </c>
      <c r="C62" s="24">
        <v>312303470860</v>
      </c>
      <c r="D62" s="21" t="s">
        <v>53</v>
      </c>
      <c r="E62" s="21" t="s">
        <v>53</v>
      </c>
      <c r="F62" s="21">
        <v>6</v>
      </c>
      <c r="G62" s="21">
        <v>6</v>
      </c>
      <c r="H62" s="21" t="s">
        <v>257</v>
      </c>
      <c r="I62" s="21" t="s">
        <v>258</v>
      </c>
      <c r="J62" s="21" t="s">
        <v>21</v>
      </c>
      <c r="K62" s="21">
        <v>1</v>
      </c>
      <c r="L62" s="21">
        <v>1</v>
      </c>
      <c r="M62" s="23" t="s">
        <v>21</v>
      </c>
    </row>
    <row r="63" spans="1:13" ht="105">
      <c r="A63" s="20">
        <f t="shared" si="0"/>
        <v>57</v>
      </c>
      <c r="B63" s="21" t="s">
        <v>259</v>
      </c>
      <c r="C63" s="24">
        <v>312301156708</v>
      </c>
      <c r="D63" s="21" t="s">
        <v>260</v>
      </c>
      <c r="E63" s="21" t="s">
        <v>260</v>
      </c>
      <c r="F63" s="21">
        <v>9</v>
      </c>
      <c r="G63" s="21">
        <v>9</v>
      </c>
      <c r="H63" s="21" t="s">
        <v>261</v>
      </c>
      <c r="I63" s="21" t="s">
        <v>262</v>
      </c>
      <c r="J63" s="21" t="s">
        <v>263</v>
      </c>
      <c r="K63" s="21">
        <v>1</v>
      </c>
      <c r="L63" s="21">
        <v>1</v>
      </c>
      <c r="M63" s="23" t="s">
        <v>21</v>
      </c>
    </row>
    <row r="64" spans="1:13" ht="105">
      <c r="A64" s="20">
        <f t="shared" si="0"/>
        <v>58</v>
      </c>
      <c r="B64" s="21" t="s">
        <v>264</v>
      </c>
      <c r="C64" s="24">
        <v>312304345710</v>
      </c>
      <c r="D64" s="21" t="s">
        <v>265</v>
      </c>
      <c r="E64" s="21" t="s">
        <v>266</v>
      </c>
      <c r="F64" s="21">
        <v>6</v>
      </c>
      <c r="G64" s="21">
        <v>6</v>
      </c>
      <c r="H64" s="21" t="s">
        <v>267</v>
      </c>
      <c r="I64" s="21" t="s">
        <v>268</v>
      </c>
      <c r="J64" s="21" t="s">
        <v>36</v>
      </c>
      <c r="K64" s="21">
        <v>1</v>
      </c>
      <c r="L64" s="21">
        <v>1</v>
      </c>
      <c r="M64" s="23" t="s">
        <v>21</v>
      </c>
    </row>
    <row r="65" spans="1:13" ht="120">
      <c r="A65" s="20">
        <f t="shared" si="0"/>
        <v>59</v>
      </c>
      <c r="B65" s="21" t="s">
        <v>269</v>
      </c>
      <c r="C65" s="24">
        <v>312203570533</v>
      </c>
      <c r="D65" s="21" t="s">
        <v>270</v>
      </c>
      <c r="E65" s="21" t="s">
        <v>270</v>
      </c>
      <c r="F65" s="21">
        <v>3</v>
      </c>
      <c r="G65" s="21">
        <v>3</v>
      </c>
      <c r="H65" s="21" t="s">
        <v>271</v>
      </c>
      <c r="I65" s="21" t="s">
        <v>272</v>
      </c>
      <c r="J65" s="21" t="s">
        <v>36</v>
      </c>
      <c r="K65" s="21">
        <v>1</v>
      </c>
      <c r="L65" s="21">
        <v>1</v>
      </c>
      <c r="M65" s="23" t="s">
        <v>21</v>
      </c>
    </row>
    <row r="66" spans="1:13" ht="105">
      <c r="A66" s="20">
        <f t="shared" si="0"/>
        <v>60</v>
      </c>
      <c r="B66" s="21" t="s">
        <v>273</v>
      </c>
      <c r="C66" s="24">
        <v>310200459004</v>
      </c>
      <c r="D66" s="21" t="s">
        <v>274</v>
      </c>
      <c r="E66" s="21" t="s">
        <v>274</v>
      </c>
      <c r="F66" s="21">
        <v>12</v>
      </c>
      <c r="G66" s="21">
        <v>12</v>
      </c>
      <c r="H66" s="21" t="s">
        <v>275</v>
      </c>
      <c r="I66" s="21" t="s">
        <v>276</v>
      </c>
      <c r="J66" s="21" t="s">
        <v>36</v>
      </c>
      <c r="K66" s="21">
        <v>1</v>
      </c>
      <c r="L66" s="21">
        <v>1</v>
      </c>
      <c r="M66" s="23" t="s">
        <v>21</v>
      </c>
    </row>
    <row r="67" spans="1:13" ht="105">
      <c r="A67" s="20">
        <f t="shared" si="0"/>
        <v>61</v>
      </c>
      <c r="B67" s="21" t="s">
        <v>277</v>
      </c>
      <c r="C67" s="24">
        <v>311501581641</v>
      </c>
      <c r="D67" s="21" t="s">
        <v>278</v>
      </c>
      <c r="E67" s="21" t="s">
        <v>278</v>
      </c>
      <c r="F67" s="21">
        <v>15</v>
      </c>
      <c r="G67" s="21">
        <v>15</v>
      </c>
      <c r="H67" s="21" t="s">
        <v>279</v>
      </c>
      <c r="I67" s="21" t="s">
        <v>280</v>
      </c>
      <c r="J67" s="21" t="s">
        <v>36</v>
      </c>
      <c r="K67" s="21">
        <v>1</v>
      </c>
      <c r="L67" s="21">
        <v>1</v>
      </c>
      <c r="M67" s="23" t="s">
        <v>21</v>
      </c>
    </row>
    <row r="68" spans="1:13" ht="90">
      <c r="A68" s="20">
        <f t="shared" si="0"/>
        <v>62</v>
      </c>
      <c r="B68" s="21" t="s">
        <v>281</v>
      </c>
      <c r="C68" s="24">
        <v>312302671444</v>
      </c>
      <c r="D68" s="21" t="s">
        <v>282</v>
      </c>
      <c r="E68" s="21" t="s">
        <v>282</v>
      </c>
      <c r="F68" s="21">
        <v>33.200000000000003</v>
      </c>
      <c r="G68" s="21">
        <v>30</v>
      </c>
      <c r="H68" s="21" t="s">
        <v>283</v>
      </c>
      <c r="I68" s="21" t="s">
        <v>284</v>
      </c>
      <c r="J68" s="21">
        <v>89066041739</v>
      </c>
      <c r="K68" s="21">
        <v>1</v>
      </c>
      <c r="L68" s="21">
        <v>1</v>
      </c>
      <c r="M68" s="23" t="s">
        <v>21</v>
      </c>
    </row>
    <row r="69" spans="1:13" ht="120">
      <c r="A69" s="20">
        <f t="shared" si="0"/>
        <v>63</v>
      </c>
      <c r="B69" s="21" t="s">
        <v>285</v>
      </c>
      <c r="C69" s="24">
        <v>312327148243</v>
      </c>
      <c r="D69" s="21" t="s">
        <v>286</v>
      </c>
      <c r="E69" s="21" t="s">
        <v>286</v>
      </c>
      <c r="F69" s="21">
        <v>35</v>
      </c>
      <c r="G69" s="21">
        <v>15</v>
      </c>
      <c r="H69" s="21" t="s">
        <v>287</v>
      </c>
      <c r="I69" s="21" t="s">
        <v>288</v>
      </c>
      <c r="J69" s="21">
        <v>89102254210</v>
      </c>
      <c r="K69" s="21">
        <v>2</v>
      </c>
      <c r="L69" s="21">
        <v>2</v>
      </c>
      <c r="M69" s="23" t="s">
        <v>21</v>
      </c>
    </row>
    <row r="70" spans="1:13" ht="90">
      <c r="A70" s="20">
        <f t="shared" si="0"/>
        <v>64</v>
      </c>
      <c r="B70" s="21" t="s">
        <v>289</v>
      </c>
      <c r="C70" s="24">
        <v>312301122787</v>
      </c>
      <c r="D70" s="21" t="s">
        <v>290</v>
      </c>
      <c r="E70" s="21" t="s">
        <v>290</v>
      </c>
      <c r="F70" s="21">
        <v>25</v>
      </c>
      <c r="G70" s="21">
        <v>23.4</v>
      </c>
      <c r="H70" s="21" t="s">
        <v>291</v>
      </c>
      <c r="I70" s="21" t="s">
        <v>292</v>
      </c>
      <c r="J70" s="21" t="s">
        <v>293</v>
      </c>
      <c r="K70" s="21">
        <v>3</v>
      </c>
      <c r="L70" s="21">
        <v>3</v>
      </c>
      <c r="M70" s="23" t="s">
        <v>21</v>
      </c>
    </row>
    <row r="71" spans="1:13" ht="75">
      <c r="A71" s="20">
        <f t="shared" ref="A71:A101" si="1">ROW()-6</f>
        <v>65</v>
      </c>
      <c r="B71" s="21" t="s">
        <v>294</v>
      </c>
      <c r="C71" s="22">
        <v>3123024494</v>
      </c>
      <c r="D71" s="21" t="s">
        <v>295</v>
      </c>
      <c r="E71" s="21" t="s">
        <v>295</v>
      </c>
      <c r="F71" s="21">
        <v>43</v>
      </c>
      <c r="G71" s="21">
        <v>30</v>
      </c>
      <c r="H71" s="21" t="s">
        <v>296</v>
      </c>
      <c r="I71" s="21" t="s">
        <v>297</v>
      </c>
      <c r="J71" s="21">
        <v>89065660851</v>
      </c>
      <c r="K71" s="21">
        <v>3</v>
      </c>
      <c r="L71" s="21">
        <v>3</v>
      </c>
      <c r="M71" s="23" t="s">
        <v>21</v>
      </c>
    </row>
    <row r="72" spans="1:13" ht="120">
      <c r="A72" s="20">
        <f t="shared" si="1"/>
        <v>66</v>
      </c>
      <c r="B72" s="21" t="s">
        <v>298</v>
      </c>
      <c r="C72" s="22">
        <v>3123376834</v>
      </c>
      <c r="D72" s="21" t="s">
        <v>299</v>
      </c>
      <c r="E72" s="21" t="s">
        <v>299</v>
      </c>
      <c r="F72" s="21">
        <v>18</v>
      </c>
      <c r="G72" s="21">
        <v>18</v>
      </c>
      <c r="H72" s="21" t="s">
        <v>300</v>
      </c>
      <c r="I72" s="21" t="s">
        <v>301</v>
      </c>
      <c r="J72" s="21">
        <v>89524239090</v>
      </c>
      <c r="K72" s="21">
        <v>2</v>
      </c>
      <c r="L72" s="21">
        <v>2</v>
      </c>
      <c r="M72" s="23" t="s">
        <v>21</v>
      </c>
    </row>
    <row r="73" spans="1:13" ht="120">
      <c r="A73" s="20">
        <f t="shared" si="1"/>
        <v>67</v>
      </c>
      <c r="B73" s="21" t="s">
        <v>298</v>
      </c>
      <c r="C73" s="22">
        <v>3123376834</v>
      </c>
      <c r="D73" s="21" t="s">
        <v>302</v>
      </c>
      <c r="E73" s="21" t="s">
        <v>302</v>
      </c>
      <c r="F73" s="21">
        <v>15</v>
      </c>
      <c r="G73" s="21">
        <v>13</v>
      </c>
      <c r="H73" s="21" t="s">
        <v>300</v>
      </c>
      <c r="I73" s="21" t="s">
        <v>301</v>
      </c>
      <c r="J73" s="21">
        <v>89524239090</v>
      </c>
      <c r="K73" s="21">
        <v>2</v>
      </c>
      <c r="L73" s="21">
        <v>2</v>
      </c>
      <c r="M73" s="23" t="s">
        <v>21</v>
      </c>
    </row>
    <row r="74" spans="1:13" ht="135">
      <c r="A74" s="20">
        <f t="shared" si="1"/>
        <v>68</v>
      </c>
      <c r="B74" s="21" t="s">
        <v>303</v>
      </c>
      <c r="C74" s="24">
        <v>312118812140</v>
      </c>
      <c r="D74" s="21" t="s">
        <v>304</v>
      </c>
      <c r="E74" s="21" t="s">
        <v>304</v>
      </c>
      <c r="F74" s="21">
        <v>8</v>
      </c>
      <c r="G74" s="21">
        <v>8</v>
      </c>
      <c r="H74" s="21" t="s">
        <v>305</v>
      </c>
      <c r="I74" s="21" t="s">
        <v>306</v>
      </c>
      <c r="J74" s="21">
        <v>89205663241</v>
      </c>
      <c r="K74" s="21">
        <v>1</v>
      </c>
      <c r="L74" s="21">
        <v>1</v>
      </c>
      <c r="M74" s="25" t="s">
        <v>21</v>
      </c>
    </row>
    <row r="75" spans="1:13" ht="105">
      <c r="A75" s="20">
        <f t="shared" si="1"/>
        <v>69</v>
      </c>
      <c r="B75" s="21" t="s">
        <v>307</v>
      </c>
      <c r="C75" s="24">
        <v>503418713060</v>
      </c>
      <c r="D75" s="21" t="s">
        <v>308</v>
      </c>
      <c r="E75" s="21" t="s">
        <v>308</v>
      </c>
      <c r="F75" s="21">
        <v>6.7</v>
      </c>
      <c r="G75" s="21">
        <v>4</v>
      </c>
      <c r="H75" s="21" t="s">
        <v>309</v>
      </c>
      <c r="I75" s="21" t="s">
        <v>310</v>
      </c>
      <c r="J75" s="21" t="s">
        <v>311</v>
      </c>
      <c r="K75" s="21">
        <v>1</v>
      </c>
      <c r="L75" s="21">
        <v>1</v>
      </c>
      <c r="M75" s="23" t="s">
        <v>21</v>
      </c>
    </row>
    <row r="76" spans="1:13" ht="105">
      <c r="A76" s="20">
        <f t="shared" si="1"/>
        <v>70</v>
      </c>
      <c r="B76" s="21" t="s">
        <v>312</v>
      </c>
      <c r="C76" s="24">
        <v>312301353311</v>
      </c>
      <c r="D76" s="21" t="s">
        <v>313</v>
      </c>
      <c r="E76" s="21" t="s">
        <v>313</v>
      </c>
      <c r="F76" s="21">
        <v>6.4</v>
      </c>
      <c r="G76" s="21">
        <v>6.4</v>
      </c>
      <c r="H76" s="21" t="s">
        <v>314</v>
      </c>
      <c r="I76" s="21" t="s">
        <v>315</v>
      </c>
      <c r="J76" s="21" t="s">
        <v>316</v>
      </c>
      <c r="K76" s="21">
        <v>1</v>
      </c>
      <c r="L76" s="21">
        <v>1</v>
      </c>
      <c r="M76" s="23" t="s">
        <v>21</v>
      </c>
    </row>
    <row r="77" spans="1:13" ht="75">
      <c r="A77" s="20">
        <f t="shared" si="1"/>
        <v>71</v>
      </c>
      <c r="B77" s="21" t="s">
        <v>317</v>
      </c>
      <c r="C77" s="24">
        <v>280404613658</v>
      </c>
      <c r="D77" s="21" t="s">
        <v>318</v>
      </c>
      <c r="E77" s="21" t="s">
        <v>318</v>
      </c>
      <c r="F77" s="21">
        <v>7.5</v>
      </c>
      <c r="G77" s="21">
        <v>7.5</v>
      </c>
      <c r="H77" s="21" t="s">
        <v>319</v>
      </c>
      <c r="I77" s="21" t="s">
        <v>254</v>
      </c>
      <c r="J77" s="21">
        <v>89192811370</v>
      </c>
      <c r="K77" s="21">
        <v>1</v>
      </c>
      <c r="L77" s="21">
        <v>1</v>
      </c>
      <c r="M77" s="25" t="s">
        <v>21</v>
      </c>
    </row>
    <row r="78" spans="1:13" ht="90">
      <c r="A78" s="20">
        <f t="shared" si="1"/>
        <v>72</v>
      </c>
      <c r="B78" s="21" t="s">
        <v>320</v>
      </c>
      <c r="C78" s="24">
        <v>312103114054</v>
      </c>
      <c r="D78" s="21" t="s">
        <v>321</v>
      </c>
      <c r="E78" s="21" t="s">
        <v>321</v>
      </c>
      <c r="F78" s="21">
        <v>11.4</v>
      </c>
      <c r="G78" s="21">
        <v>11.4</v>
      </c>
      <c r="H78" s="21" t="s">
        <v>21</v>
      </c>
      <c r="I78" s="21" t="s">
        <v>322</v>
      </c>
      <c r="J78" s="21">
        <v>89155291935</v>
      </c>
      <c r="K78" s="21">
        <v>1</v>
      </c>
      <c r="L78" s="21">
        <v>1</v>
      </c>
      <c r="M78" s="23" t="s">
        <v>21</v>
      </c>
    </row>
    <row r="79" spans="1:13" ht="135">
      <c r="A79" s="20">
        <f t="shared" si="1"/>
        <v>73</v>
      </c>
      <c r="B79" s="21" t="s">
        <v>323</v>
      </c>
      <c r="C79" s="24">
        <v>312320132406</v>
      </c>
      <c r="D79" s="21" t="s">
        <v>324</v>
      </c>
      <c r="E79" s="21" t="s">
        <v>324</v>
      </c>
      <c r="F79" s="21">
        <v>25</v>
      </c>
      <c r="G79" s="21">
        <v>25</v>
      </c>
      <c r="H79" s="21" t="s">
        <v>21</v>
      </c>
      <c r="I79" s="21" t="s">
        <v>325</v>
      </c>
      <c r="J79" s="21">
        <v>89606279488</v>
      </c>
      <c r="K79" s="21">
        <v>2</v>
      </c>
      <c r="L79" s="21">
        <v>2</v>
      </c>
      <c r="M79" s="23" t="s">
        <v>21</v>
      </c>
    </row>
    <row r="80" spans="1:13" ht="120">
      <c r="A80" s="20">
        <f t="shared" si="1"/>
        <v>74</v>
      </c>
      <c r="B80" s="21" t="s">
        <v>326</v>
      </c>
      <c r="C80" s="24">
        <v>312733562305</v>
      </c>
      <c r="D80" s="21" t="s">
        <v>327</v>
      </c>
      <c r="E80" s="21" t="s">
        <v>327</v>
      </c>
      <c r="F80" s="21">
        <v>10</v>
      </c>
      <c r="G80" s="21">
        <v>10</v>
      </c>
      <c r="H80" s="21" t="s">
        <v>328</v>
      </c>
      <c r="I80" s="21" t="s">
        <v>329</v>
      </c>
      <c r="J80" s="21">
        <v>89205983022</v>
      </c>
      <c r="K80" s="21">
        <v>1</v>
      </c>
      <c r="L80" s="21">
        <v>1</v>
      </c>
      <c r="M80" s="25" t="s">
        <v>21</v>
      </c>
    </row>
    <row r="81" spans="1:13" ht="105">
      <c r="A81" s="20">
        <f t="shared" si="1"/>
        <v>75</v>
      </c>
      <c r="B81" s="21" t="s">
        <v>330</v>
      </c>
      <c r="C81" s="24">
        <v>310205891842</v>
      </c>
      <c r="D81" s="21" t="s">
        <v>331</v>
      </c>
      <c r="E81" s="21" t="s">
        <v>331</v>
      </c>
      <c r="F81" s="21">
        <v>5.7</v>
      </c>
      <c r="G81" s="21">
        <v>5.2</v>
      </c>
      <c r="H81" s="21" t="s">
        <v>332</v>
      </c>
      <c r="I81" s="21" t="s">
        <v>333</v>
      </c>
      <c r="J81" s="21">
        <v>89066021595</v>
      </c>
      <c r="K81" s="21">
        <v>1</v>
      </c>
      <c r="L81" s="21">
        <v>1</v>
      </c>
      <c r="M81" s="23" t="s">
        <v>21</v>
      </c>
    </row>
    <row r="82" spans="1:13" ht="120">
      <c r="A82" s="20">
        <f t="shared" si="1"/>
        <v>76</v>
      </c>
      <c r="B82" s="21" t="s">
        <v>334</v>
      </c>
      <c r="C82" s="24">
        <v>311404647720</v>
      </c>
      <c r="D82" s="21" t="s">
        <v>335</v>
      </c>
      <c r="E82" s="21" t="s">
        <v>335</v>
      </c>
      <c r="F82" s="21">
        <v>33.700000000000003</v>
      </c>
      <c r="G82" s="21">
        <v>15</v>
      </c>
      <c r="H82" s="21" t="s">
        <v>336</v>
      </c>
      <c r="I82" s="21" t="s">
        <v>337</v>
      </c>
      <c r="J82" s="21" t="s">
        <v>338</v>
      </c>
      <c r="K82" s="21">
        <v>2</v>
      </c>
      <c r="L82" s="21">
        <v>2</v>
      </c>
      <c r="M82" s="23" t="s">
        <v>21</v>
      </c>
    </row>
    <row r="83" spans="1:13" ht="105">
      <c r="A83" s="20">
        <f t="shared" si="1"/>
        <v>77</v>
      </c>
      <c r="B83" s="21" t="s">
        <v>339</v>
      </c>
      <c r="C83" s="24">
        <v>312328162949</v>
      </c>
      <c r="D83" s="21" t="s">
        <v>340</v>
      </c>
      <c r="E83" s="21" t="s">
        <v>340</v>
      </c>
      <c r="F83" s="21">
        <v>7</v>
      </c>
      <c r="G83" s="21">
        <v>7</v>
      </c>
      <c r="H83" s="21" t="s">
        <v>336</v>
      </c>
      <c r="I83" s="21" t="s">
        <v>341</v>
      </c>
      <c r="J83" s="21">
        <v>89056771300</v>
      </c>
      <c r="K83" s="21">
        <v>1</v>
      </c>
      <c r="L83" s="21">
        <v>1</v>
      </c>
      <c r="M83" s="25" t="s">
        <v>21</v>
      </c>
    </row>
    <row r="84" spans="1:13" ht="105">
      <c r="A84" s="20">
        <f t="shared" si="1"/>
        <v>78</v>
      </c>
      <c r="B84" s="21" t="s">
        <v>342</v>
      </c>
      <c r="C84" s="24">
        <v>312329007713</v>
      </c>
      <c r="D84" s="21" t="s">
        <v>343</v>
      </c>
      <c r="E84" s="21" t="s">
        <v>343</v>
      </c>
      <c r="F84" s="21">
        <v>9</v>
      </c>
      <c r="G84" s="21">
        <v>9</v>
      </c>
      <c r="H84" s="21" t="s">
        <v>344</v>
      </c>
      <c r="I84" s="21" t="s">
        <v>345</v>
      </c>
      <c r="J84" s="21">
        <v>89040823746</v>
      </c>
      <c r="K84" s="21">
        <v>1</v>
      </c>
      <c r="L84" s="21">
        <v>1</v>
      </c>
      <c r="M84" s="25" t="s">
        <v>21</v>
      </c>
    </row>
    <row r="85" spans="1:13" ht="75">
      <c r="A85" s="20">
        <f t="shared" si="1"/>
        <v>79</v>
      </c>
      <c r="B85" s="26" t="s">
        <v>346</v>
      </c>
      <c r="C85" s="27"/>
      <c r="D85" s="26" t="s">
        <v>347</v>
      </c>
      <c r="E85" s="28" t="s">
        <v>347</v>
      </c>
      <c r="F85" s="28">
        <v>10</v>
      </c>
      <c r="G85" s="29">
        <v>10</v>
      </c>
      <c r="H85" s="26" t="s">
        <v>348</v>
      </c>
      <c r="I85" s="28" t="s">
        <v>177</v>
      </c>
      <c r="J85" s="28" t="s">
        <v>349</v>
      </c>
      <c r="K85" s="28">
        <v>1</v>
      </c>
      <c r="L85" s="28">
        <v>1</v>
      </c>
      <c r="M85" s="25"/>
    </row>
    <row r="86" spans="1:13" ht="75">
      <c r="A86" s="20">
        <f t="shared" si="1"/>
        <v>80</v>
      </c>
      <c r="B86" s="30" t="s">
        <v>346</v>
      </c>
      <c r="C86" s="31"/>
      <c r="D86" s="30" t="s">
        <v>350</v>
      </c>
      <c r="E86" s="32" t="s">
        <v>350</v>
      </c>
      <c r="F86" s="32">
        <v>7</v>
      </c>
      <c r="G86" s="33">
        <v>7</v>
      </c>
      <c r="H86" s="30" t="s">
        <v>351</v>
      </c>
      <c r="I86" s="32" t="s">
        <v>352</v>
      </c>
      <c r="J86" s="32" t="s">
        <v>353</v>
      </c>
      <c r="K86" s="32">
        <v>1</v>
      </c>
      <c r="L86" s="32">
        <v>1</v>
      </c>
      <c r="M86" s="25"/>
    </row>
    <row r="87" spans="1:13" ht="60">
      <c r="A87" s="20">
        <f t="shared" si="1"/>
        <v>81</v>
      </c>
      <c r="B87" s="34" t="s">
        <v>354</v>
      </c>
      <c r="C87" s="35"/>
      <c r="D87" s="34" t="s">
        <v>355</v>
      </c>
      <c r="E87" s="32" t="s">
        <v>355</v>
      </c>
      <c r="F87" s="32">
        <v>8</v>
      </c>
      <c r="G87" s="33">
        <v>8</v>
      </c>
      <c r="H87" s="34" t="s">
        <v>356</v>
      </c>
      <c r="I87" s="36" t="s">
        <v>357</v>
      </c>
      <c r="J87" s="32" t="s">
        <v>358</v>
      </c>
      <c r="K87" s="32">
        <v>1</v>
      </c>
      <c r="L87" s="32">
        <v>1</v>
      </c>
      <c r="M87" s="25"/>
    </row>
    <row r="88" spans="1:13" ht="135">
      <c r="A88" s="20">
        <f t="shared" si="1"/>
        <v>82</v>
      </c>
      <c r="B88" s="26" t="s">
        <v>359</v>
      </c>
      <c r="C88" s="37"/>
      <c r="D88" s="38" t="s">
        <v>360</v>
      </c>
      <c r="E88" s="39" t="s">
        <v>360</v>
      </c>
      <c r="F88" s="32">
        <v>10</v>
      </c>
      <c r="G88" s="33">
        <v>10</v>
      </c>
      <c r="H88" s="40" t="s">
        <v>361</v>
      </c>
      <c r="I88" s="41" t="s">
        <v>21</v>
      </c>
      <c r="J88" s="39" t="s">
        <v>362</v>
      </c>
      <c r="K88" s="32">
        <v>1</v>
      </c>
      <c r="L88" s="32">
        <v>1</v>
      </c>
      <c r="M88" s="25"/>
    </row>
    <row r="89" spans="1:13" ht="60">
      <c r="A89" s="20">
        <f t="shared" si="1"/>
        <v>83</v>
      </c>
      <c r="B89" s="30" t="s">
        <v>363</v>
      </c>
      <c r="C89" s="31"/>
      <c r="D89" s="30" t="s">
        <v>364</v>
      </c>
      <c r="E89" s="41" t="s">
        <v>364</v>
      </c>
      <c r="F89" s="36">
        <v>10</v>
      </c>
      <c r="G89" s="42">
        <v>10</v>
      </c>
      <c r="H89" s="26" t="s">
        <v>365</v>
      </c>
      <c r="I89" s="28" t="s">
        <v>21</v>
      </c>
      <c r="J89" s="43" t="s">
        <v>366</v>
      </c>
      <c r="K89" s="36">
        <v>3</v>
      </c>
      <c r="L89" s="32">
        <v>3</v>
      </c>
      <c r="M89" s="25"/>
    </row>
    <row r="90" spans="1:13" ht="63.75">
      <c r="A90" s="20">
        <f t="shared" si="1"/>
        <v>84</v>
      </c>
      <c r="B90" s="44" t="s">
        <v>367</v>
      </c>
      <c r="C90" s="45"/>
      <c r="D90" s="44" t="s">
        <v>368</v>
      </c>
      <c r="E90" s="46" t="s">
        <v>368</v>
      </c>
      <c r="F90" s="28">
        <v>8</v>
      </c>
      <c r="G90" s="28">
        <v>8</v>
      </c>
      <c r="H90" s="32" t="s">
        <v>369</v>
      </c>
      <c r="I90" s="47" t="s">
        <v>370</v>
      </c>
      <c r="J90" s="48">
        <v>89192894453</v>
      </c>
      <c r="K90" s="28">
        <v>1</v>
      </c>
      <c r="L90" s="32">
        <v>1</v>
      </c>
      <c r="M90" s="25"/>
    </row>
    <row r="91" spans="1:13" ht="63.75">
      <c r="A91" s="20">
        <f t="shared" si="1"/>
        <v>85</v>
      </c>
      <c r="B91" s="44" t="s">
        <v>367</v>
      </c>
      <c r="C91" s="45"/>
      <c r="D91" s="44" t="s">
        <v>371</v>
      </c>
      <c r="E91" s="47" t="s">
        <v>371</v>
      </c>
      <c r="F91" s="32">
        <v>8</v>
      </c>
      <c r="G91" s="32">
        <v>8</v>
      </c>
      <c r="H91" s="32" t="s">
        <v>372</v>
      </c>
      <c r="I91" s="47" t="s">
        <v>373</v>
      </c>
      <c r="J91" s="48">
        <v>89051731111</v>
      </c>
      <c r="K91" s="32">
        <v>1</v>
      </c>
      <c r="L91" s="32">
        <v>1</v>
      </c>
      <c r="M91" s="25"/>
    </row>
    <row r="92" spans="1:13" ht="89.25">
      <c r="A92" s="20">
        <f t="shared" si="1"/>
        <v>86</v>
      </c>
      <c r="B92" s="49" t="s">
        <v>374</v>
      </c>
      <c r="C92" s="50"/>
      <c r="D92" s="51" t="s">
        <v>375</v>
      </c>
      <c r="E92" s="52" t="s">
        <v>375</v>
      </c>
      <c r="F92" s="32">
        <v>10</v>
      </c>
      <c r="G92" s="32">
        <v>10</v>
      </c>
      <c r="H92" s="53" t="s">
        <v>376</v>
      </c>
      <c r="I92" s="54" t="s">
        <v>377</v>
      </c>
      <c r="J92" s="55" t="s">
        <v>36</v>
      </c>
      <c r="K92" s="36">
        <v>1</v>
      </c>
      <c r="L92" s="36">
        <v>1</v>
      </c>
      <c r="M92" s="25"/>
    </row>
    <row r="93" spans="1:13" ht="123.75">
      <c r="A93" s="20">
        <f t="shared" si="1"/>
        <v>87</v>
      </c>
      <c r="B93" s="40" t="s">
        <v>354</v>
      </c>
      <c r="C93" s="56"/>
      <c r="D93" s="40" t="s">
        <v>378</v>
      </c>
      <c r="E93" s="32" t="s">
        <v>378</v>
      </c>
      <c r="F93" s="32">
        <v>12</v>
      </c>
      <c r="G93" s="33">
        <v>12</v>
      </c>
      <c r="H93" s="40" t="s">
        <v>379</v>
      </c>
      <c r="I93" s="41" t="s">
        <v>380</v>
      </c>
      <c r="J93" s="41" t="s">
        <v>381</v>
      </c>
      <c r="K93" s="28">
        <v>1</v>
      </c>
      <c r="L93" s="28">
        <v>1</v>
      </c>
      <c r="M93" s="25"/>
    </row>
    <row r="94" spans="1:13" ht="75">
      <c r="A94" s="20">
        <f t="shared" si="1"/>
        <v>88</v>
      </c>
      <c r="B94" s="40" t="s">
        <v>346</v>
      </c>
      <c r="C94" s="56"/>
      <c r="D94" s="40" t="s">
        <v>382</v>
      </c>
      <c r="E94" s="32" t="s">
        <v>382</v>
      </c>
      <c r="F94" s="32">
        <v>8</v>
      </c>
      <c r="G94" s="33">
        <v>8</v>
      </c>
      <c r="H94" s="26" t="s">
        <v>383</v>
      </c>
      <c r="I94" s="41" t="s">
        <v>384</v>
      </c>
      <c r="J94" s="41" t="s">
        <v>385</v>
      </c>
      <c r="K94" s="32">
        <v>1</v>
      </c>
      <c r="L94" s="32">
        <v>1</v>
      </c>
      <c r="M94" s="25"/>
    </row>
    <row r="95" spans="1:13" ht="45">
      <c r="A95" s="20">
        <f t="shared" si="1"/>
        <v>89</v>
      </c>
      <c r="B95" s="26" t="s">
        <v>346</v>
      </c>
      <c r="C95" s="27"/>
      <c r="D95" s="26" t="s">
        <v>386</v>
      </c>
      <c r="E95" s="32" t="s">
        <v>386</v>
      </c>
      <c r="F95" s="32">
        <v>9</v>
      </c>
      <c r="G95" s="33">
        <v>9</v>
      </c>
      <c r="H95" s="30" t="s">
        <v>383</v>
      </c>
      <c r="I95" s="28" t="s">
        <v>387</v>
      </c>
      <c r="J95" s="43" t="s">
        <v>388</v>
      </c>
      <c r="K95" s="32">
        <v>1</v>
      </c>
      <c r="L95" s="32">
        <v>1</v>
      </c>
      <c r="M95" s="25"/>
    </row>
    <row r="96" spans="1:13" ht="45">
      <c r="A96" s="20">
        <f t="shared" si="1"/>
        <v>90</v>
      </c>
      <c r="B96" s="34" t="s">
        <v>346</v>
      </c>
      <c r="C96" s="35"/>
      <c r="D96" s="34" t="s">
        <v>389</v>
      </c>
      <c r="E96" s="32" t="s">
        <v>389</v>
      </c>
      <c r="F96" s="32">
        <v>9</v>
      </c>
      <c r="G96" s="32">
        <v>9</v>
      </c>
      <c r="H96" s="36" t="s">
        <v>383</v>
      </c>
      <c r="I96" s="36" t="s">
        <v>390</v>
      </c>
      <c r="J96" s="39" t="s">
        <v>391</v>
      </c>
      <c r="K96" s="32">
        <v>1</v>
      </c>
      <c r="L96" s="32">
        <v>1</v>
      </c>
      <c r="M96" s="25"/>
    </row>
    <row r="97" spans="1:13" ht="165">
      <c r="A97" s="20">
        <f t="shared" si="1"/>
        <v>91</v>
      </c>
      <c r="B97" s="26" t="s">
        <v>346</v>
      </c>
      <c r="C97" s="27"/>
      <c r="D97" s="26" t="s">
        <v>392</v>
      </c>
      <c r="E97" s="32" t="s">
        <v>392</v>
      </c>
      <c r="F97" s="32">
        <v>15</v>
      </c>
      <c r="G97" s="33">
        <v>15</v>
      </c>
      <c r="H97" s="26" t="s">
        <v>393</v>
      </c>
      <c r="I97" s="28" t="s">
        <v>394</v>
      </c>
      <c r="J97" s="57" t="s">
        <v>395</v>
      </c>
      <c r="K97" s="32">
        <v>2</v>
      </c>
      <c r="L97" s="32">
        <v>2</v>
      </c>
      <c r="M97" s="25"/>
    </row>
    <row r="98" spans="1:13" ht="60">
      <c r="A98" s="20">
        <f t="shared" si="1"/>
        <v>92</v>
      </c>
      <c r="B98" s="34" t="s">
        <v>396</v>
      </c>
      <c r="C98" s="35"/>
      <c r="D98" s="34" t="s">
        <v>397</v>
      </c>
      <c r="E98" s="36" t="s">
        <v>397</v>
      </c>
      <c r="F98" s="36">
        <v>15</v>
      </c>
      <c r="G98" s="42">
        <v>15</v>
      </c>
      <c r="H98" s="34" t="s">
        <v>398</v>
      </c>
      <c r="I98" s="36" t="s">
        <v>21</v>
      </c>
      <c r="J98" s="36" t="s">
        <v>21</v>
      </c>
      <c r="K98" s="36">
        <v>1</v>
      </c>
      <c r="L98" s="36">
        <v>1</v>
      </c>
      <c r="M98" s="25"/>
    </row>
    <row r="99" spans="1:13" ht="63">
      <c r="A99" s="20">
        <f t="shared" si="1"/>
        <v>93</v>
      </c>
      <c r="B99" s="40" t="s">
        <v>346</v>
      </c>
      <c r="C99" s="58"/>
      <c r="D99" s="59" t="s">
        <v>399</v>
      </c>
      <c r="E99" s="60" t="s">
        <v>399</v>
      </c>
      <c r="F99" s="21">
        <v>10</v>
      </c>
      <c r="G99" s="21">
        <v>10</v>
      </c>
      <c r="H99" s="41" t="s">
        <v>398</v>
      </c>
      <c r="I99" s="61" t="s">
        <v>400</v>
      </c>
      <c r="J99" s="60">
        <v>89038864247</v>
      </c>
      <c r="K99" s="21">
        <v>1</v>
      </c>
      <c r="L99" s="21">
        <v>1</v>
      </c>
      <c r="M99" s="25"/>
    </row>
    <row r="100" spans="1:13" ht="90">
      <c r="A100" s="20">
        <f t="shared" si="1"/>
        <v>94</v>
      </c>
      <c r="B100" s="40" t="s">
        <v>346</v>
      </c>
      <c r="C100" s="62"/>
      <c r="D100" s="63" t="s">
        <v>401</v>
      </c>
      <c r="E100" s="64" t="s">
        <v>401</v>
      </c>
      <c r="F100" s="21">
        <v>8</v>
      </c>
      <c r="G100" s="21">
        <v>8</v>
      </c>
      <c r="H100" s="29" t="s">
        <v>398</v>
      </c>
      <c r="I100" s="40" t="s">
        <v>402</v>
      </c>
      <c r="J100" s="41" t="s">
        <v>403</v>
      </c>
      <c r="K100" s="21">
        <v>1</v>
      </c>
      <c r="L100" s="21">
        <v>1</v>
      </c>
      <c r="M100" s="25"/>
    </row>
    <row r="101" spans="1:13" ht="60">
      <c r="A101" s="20">
        <f t="shared" si="1"/>
        <v>95</v>
      </c>
      <c r="B101" s="40" t="s">
        <v>346</v>
      </c>
      <c r="C101" s="62"/>
      <c r="D101" s="26" t="s">
        <v>404</v>
      </c>
      <c r="E101" s="28" t="s">
        <v>404</v>
      </c>
      <c r="F101" s="32">
        <v>12</v>
      </c>
      <c r="G101" s="32">
        <v>12</v>
      </c>
      <c r="H101" s="33" t="s">
        <v>405</v>
      </c>
      <c r="I101" s="26" t="s">
        <v>406</v>
      </c>
      <c r="J101" s="28" t="s">
        <v>407</v>
      </c>
      <c r="K101" s="32">
        <v>1</v>
      </c>
      <c r="L101" s="32">
        <v>1</v>
      </c>
      <c r="M101" s="25"/>
    </row>
    <row r="102" spans="1:13" ht="15.75">
      <c r="A102" s="65" t="s">
        <v>21</v>
      </c>
      <c r="B102" s="66" t="s">
        <v>408</v>
      </c>
      <c r="C102" s="66"/>
      <c r="D102" s="66">
        <f>A101</f>
        <v>95</v>
      </c>
      <c r="E102" s="66" t="s">
        <v>21</v>
      </c>
      <c r="F102" s="66">
        <f>SUM(F7:F101)</f>
        <v>1933.7000000000005</v>
      </c>
      <c r="G102" s="66">
        <f>SUM(G7:G101)</f>
        <v>1573.1000000000004</v>
      </c>
      <c r="H102" s="66"/>
      <c r="I102" s="66"/>
      <c r="J102" s="66"/>
      <c r="K102" s="66">
        <f>SUM(K7:K101)</f>
        <v>150</v>
      </c>
      <c r="L102" s="66">
        <f>SUM(L7:L101)</f>
        <v>150</v>
      </c>
      <c r="M102" s="65" t="s">
        <v>21</v>
      </c>
    </row>
    <row r="103" spans="1:13" ht="409.5">
      <c r="A103" s="67" t="s">
        <v>409</v>
      </c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</row>
    <row r="104" spans="1:13" ht="90">
      <c r="A104" s="65">
        <f t="shared" ref="A104:A167" si="2">ROW()-103</f>
        <v>1</v>
      </c>
      <c r="B104" s="66" t="s">
        <v>410</v>
      </c>
      <c r="C104" s="68">
        <v>3124012406</v>
      </c>
      <c r="D104" s="66" t="s">
        <v>411</v>
      </c>
      <c r="E104" s="66" t="s">
        <v>412</v>
      </c>
      <c r="F104" s="66">
        <v>359.3</v>
      </c>
      <c r="G104" s="66">
        <v>227.4</v>
      </c>
      <c r="H104" s="66" t="s">
        <v>413</v>
      </c>
      <c r="I104" s="69" t="s">
        <v>414</v>
      </c>
      <c r="J104" s="69" t="s">
        <v>415</v>
      </c>
      <c r="K104" s="66">
        <v>7</v>
      </c>
      <c r="L104" s="66">
        <v>7</v>
      </c>
      <c r="M104" s="65"/>
    </row>
    <row r="105" spans="1:13" ht="135">
      <c r="A105" s="65">
        <f t="shared" si="2"/>
        <v>2</v>
      </c>
      <c r="B105" s="66" t="s">
        <v>416</v>
      </c>
      <c r="C105" s="68">
        <v>3124012565</v>
      </c>
      <c r="D105" s="66" t="s">
        <v>417</v>
      </c>
      <c r="E105" s="66" t="s">
        <v>417</v>
      </c>
      <c r="F105" s="66">
        <v>513</v>
      </c>
      <c r="G105" s="66">
        <v>150</v>
      </c>
      <c r="H105" s="66" t="s">
        <v>418</v>
      </c>
      <c r="I105" s="69" t="s">
        <v>419</v>
      </c>
      <c r="J105" s="69" t="s">
        <v>420</v>
      </c>
      <c r="K105" s="66">
        <v>10</v>
      </c>
      <c r="L105" s="66">
        <v>10</v>
      </c>
      <c r="M105" s="65"/>
    </row>
    <row r="106" spans="1:13" ht="300">
      <c r="A106" s="65">
        <f t="shared" si="2"/>
        <v>3</v>
      </c>
      <c r="B106" s="66" t="s">
        <v>421</v>
      </c>
      <c r="C106" s="68">
        <v>3123166499</v>
      </c>
      <c r="D106" s="66" t="s">
        <v>422</v>
      </c>
      <c r="E106" s="66" t="s">
        <v>423</v>
      </c>
      <c r="F106" s="66">
        <v>175</v>
      </c>
      <c r="G106" s="66">
        <v>127</v>
      </c>
      <c r="H106" s="70">
        <v>43678</v>
      </c>
      <c r="I106" s="69" t="s">
        <v>424</v>
      </c>
      <c r="J106" s="69" t="s">
        <v>425</v>
      </c>
      <c r="K106" s="66">
        <v>5</v>
      </c>
      <c r="L106" s="66">
        <v>5</v>
      </c>
      <c r="M106" s="65"/>
    </row>
    <row r="107" spans="1:13" ht="105">
      <c r="A107" s="65">
        <f t="shared" si="2"/>
        <v>4</v>
      </c>
      <c r="B107" s="66" t="s">
        <v>426</v>
      </c>
      <c r="C107" s="71">
        <v>312300665822</v>
      </c>
      <c r="D107" s="66" t="s">
        <v>427</v>
      </c>
      <c r="E107" s="66" t="s">
        <v>427</v>
      </c>
      <c r="F107" s="66">
        <v>3</v>
      </c>
      <c r="G107" s="66">
        <v>3</v>
      </c>
      <c r="H107" s="66" t="s">
        <v>428</v>
      </c>
      <c r="I107" s="69" t="s">
        <v>429</v>
      </c>
      <c r="J107" s="69" t="s">
        <v>36</v>
      </c>
      <c r="K107" s="66">
        <v>1</v>
      </c>
      <c r="L107" s="66">
        <v>1</v>
      </c>
      <c r="M107" s="65"/>
    </row>
    <row r="108" spans="1:13" ht="75">
      <c r="A108" s="65">
        <f t="shared" si="2"/>
        <v>5</v>
      </c>
      <c r="B108" s="66" t="s">
        <v>430</v>
      </c>
      <c r="C108" s="71">
        <v>312302869726</v>
      </c>
      <c r="D108" s="66" t="e">
        <v>#REF!</v>
      </c>
      <c r="E108" s="66" t="e">
        <v>#REF!</v>
      </c>
      <c r="F108" s="66">
        <v>30</v>
      </c>
      <c r="G108" s="66">
        <v>28</v>
      </c>
      <c r="H108" s="66" t="s">
        <v>431</v>
      </c>
      <c r="I108" s="69" t="s">
        <v>432</v>
      </c>
      <c r="J108" s="69" t="s">
        <v>36</v>
      </c>
      <c r="K108" s="66">
        <v>1</v>
      </c>
      <c r="L108" s="66">
        <v>1</v>
      </c>
      <c r="M108" s="65"/>
    </row>
    <row r="109" spans="1:13" ht="90">
      <c r="A109" s="65">
        <f t="shared" si="2"/>
        <v>6</v>
      </c>
      <c r="B109" s="66" t="s">
        <v>433</v>
      </c>
      <c r="C109" s="71">
        <v>312315845169</v>
      </c>
      <c r="D109" s="66" t="s">
        <v>434</v>
      </c>
      <c r="E109" s="66" t="s">
        <v>434</v>
      </c>
      <c r="F109" s="66">
        <v>50.2</v>
      </c>
      <c r="G109" s="66">
        <v>40</v>
      </c>
      <c r="H109" s="66" t="s">
        <v>435</v>
      </c>
      <c r="I109" s="69" t="s">
        <v>436</v>
      </c>
      <c r="J109" s="69" t="s">
        <v>437</v>
      </c>
      <c r="K109" s="66">
        <v>2</v>
      </c>
      <c r="L109" s="66">
        <v>2</v>
      </c>
      <c r="M109" s="65"/>
    </row>
    <row r="110" spans="1:13" ht="75">
      <c r="A110" s="65">
        <f t="shared" si="2"/>
        <v>7</v>
      </c>
      <c r="B110" s="66" t="s">
        <v>438</v>
      </c>
      <c r="C110" s="71">
        <v>312301476401</v>
      </c>
      <c r="D110" s="66" t="s">
        <v>439</v>
      </c>
      <c r="E110" s="66" t="s">
        <v>439</v>
      </c>
      <c r="F110" s="66">
        <v>36</v>
      </c>
      <c r="G110" s="66">
        <v>30</v>
      </c>
      <c r="H110" s="66" t="s">
        <v>440</v>
      </c>
      <c r="I110" s="69" t="s">
        <v>441</v>
      </c>
      <c r="J110" s="69" t="s">
        <v>442</v>
      </c>
      <c r="K110" s="66">
        <v>3</v>
      </c>
      <c r="L110" s="66">
        <v>3</v>
      </c>
      <c r="M110" s="65"/>
    </row>
    <row r="111" spans="1:13" ht="105">
      <c r="A111" s="65">
        <f t="shared" si="2"/>
        <v>8</v>
      </c>
      <c r="B111" s="66" t="s">
        <v>443</v>
      </c>
      <c r="C111" s="71">
        <v>312300779795</v>
      </c>
      <c r="D111" s="66" t="s">
        <v>444</v>
      </c>
      <c r="E111" s="66" t="s">
        <v>444</v>
      </c>
      <c r="F111" s="66">
        <v>36</v>
      </c>
      <c r="G111" s="66">
        <v>15</v>
      </c>
      <c r="H111" s="70">
        <v>44105</v>
      </c>
      <c r="I111" s="69" t="s">
        <v>445</v>
      </c>
      <c r="J111" s="69" t="s">
        <v>36</v>
      </c>
      <c r="K111" s="66">
        <v>2</v>
      </c>
      <c r="L111" s="66">
        <v>2</v>
      </c>
      <c r="M111" s="65"/>
    </row>
    <row r="112" spans="1:13" ht="75">
      <c r="A112" s="65">
        <f t="shared" si="2"/>
        <v>9</v>
      </c>
      <c r="B112" s="66" t="s">
        <v>446</v>
      </c>
      <c r="C112" s="68">
        <v>3123461617</v>
      </c>
      <c r="D112" s="66" t="s">
        <v>447</v>
      </c>
      <c r="E112" s="66" t="s">
        <v>447</v>
      </c>
      <c r="F112" s="66">
        <v>42</v>
      </c>
      <c r="G112" s="66">
        <v>35</v>
      </c>
      <c r="H112" s="66" t="s">
        <v>448</v>
      </c>
      <c r="I112" s="69" t="s">
        <v>449</v>
      </c>
      <c r="J112" s="69" t="s">
        <v>450</v>
      </c>
      <c r="K112" s="66">
        <v>3</v>
      </c>
      <c r="L112" s="66">
        <v>3</v>
      </c>
      <c r="M112" s="65"/>
    </row>
    <row r="113" spans="1:13" ht="75">
      <c r="A113" s="65">
        <f t="shared" si="2"/>
        <v>10</v>
      </c>
      <c r="B113" s="66" t="s">
        <v>451</v>
      </c>
      <c r="C113" s="68">
        <v>3123461617</v>
      </c>
      <c r="D113" s="66" t="s">
        <v>452</v>
      </c>
      <c r="E113" s="66" t="s">
        <v>452</v>
      </c>
      <c r="F113" s="66">
        <v>92</v>
      </c>
      <c r="G113" s="66">
        <v>85</v>
      </c>
      <c r="H113" s="66" t="s">
        <v>453</v>
      </c>
      <c r="I113" s="69" t="s">
        <v>454</v>
      </c>
      <c r="J113" s="69" t="s">
        <v>455</v>
      </c>
      <c r="K113" s="66">
        <v>7</v>
      </c>
      <c r="L113" s="66">
        <v>7</v>
      </c>
      <c r="M113" s="65"/>
    </row>
    <row r="114" spans="1:13" ht="75">
      <c r="A114" s="65">
        <f t="shared" si="2"/>
        <v>11</v>
      </c>
      <c r="B114" s="66" t="s">
        <v>456</v>
      </c>
      <c r="C114" s="71">
        <v>312330276870</v>
      </c>
      <c r="D114" s="66" t="s">
        <v>457</v>
      </c>
      <c r="E114" s="66" t="s">
        <v>457</v>
      </c>
      <c r="F114" s="66">
        <v>51</v>
      </c>
      <c r="G114" s="66">
        <v>42</v>
      </c>
      <c r="H114" s="66" t="s">
        <v>458</v>
      </c>
      <c r="I114" s="69" t="s">
        <v>459</v>
      </c>
      <c r="J114" s="69" t="s">
        <v>36</v>
      </c>
      <c r="K114" s="66">
        <v>4</v>
      </c>
      <c r="L114" s="66">
        <v>4</v>
      </c>
      <c r="M114" s="65"/>
    </row>
    <row r="115" spans="1:13" ht="195">
      <c r="A115" s="65">
        <f t="shared" si="2"/>
        <v>12</v>
      </c>
      <c r="B115" s="66" t="s">
        <v>460</v>
      </c>
      <c r="C115" s="68">
        <v>3124020453</v>
      </c>
      <c r="D115" s="72" t="s">
        <v>461</v>
      </c>
      <c r="E115" s="72" t="s">
        <v>461</v>
      </c>
      <c r="F115" s="66">
        <v>108</v>
      </c>
      <c r="G115" s="66">
        <v>90</v>
      </c>
      <c r="H115" s="66" t="s">
        <v>462</v>
      </c>
      <c r="I115" s="69" t="s">
        <v>463</v>
      </c>
      <c r="J115" s="69" t="s">
        <v>464</v>
      </c>
      <c r="K115" s="66">
        <v>8</v>
      </c>
      <c r="L115" s="66">
        <v>8</v>
      </c>
      <c r="M115" s="65"/>
    </row>
    <row r="116" spans="1:13" ht="90">
      <c r="A116" s="65">
        <f t="shared" si="2"/>
        <v>13</v>
      </c>
      <c r="B116" s="66" t="s">
        <v>465</v>
      </c>
      <c r="C116" s="71">
        <v>312301086024</v>
      </c>
      <c r="D116" s="66" t="s">
        <v>466</v>
      </c>
      <c r="E116" s="66" t="s">
        <v>466</v>
      </c>
      <c r="F116" s="66">
        <v>149.5</v>
      </c>
      <c r="G116" s="66">
        <v>135.30000000000001</v>
      </c>
      <c r="H116" s="66" t="s">
        <v>467</v>
      </c>
      <c r="I116" s="69" t="s">
        <v>468</v>
      </c>
      <c r="J116" s="69" t="s">
        <v>145</v>
      </c>
      <c r="K116" s="66">
        <v>6</v>
      </c>
      <c r="L116" s="66">
        <v>6</v>
      </c>
      <c r="M116" s="65"/>
    </row>
    <row r="117" spans="1:13" ht="75">
      <c r="A117" s="65">
        <f t="shared" si="2"/>
        <v>14</v>
      </c>
      <c r="B117" s="66" t="s">
        <v>469</v>
      </c>
      <c r="C117" s="71">
        <v>245709380850</v>
      </c>
      <c r="D117" s="66" t="s">
        <v>470</v>
      </c>
      <c r="E117" s="66" t="s">
        <v>470</v>
      </c>
      <c r="F117" s="66">
        <v>24.2</v>
      </c>
      <c r="G117" s="66">
        <v>24.2</v>
      </c>
      <c r="H117" s="66" t="s">
        <v>471</v>
      </c>
      <c r="I117" s="69" t="s">
        <v>472</v>
      </c>
      <c r="J117" s="69" t="s">
        <v>473</v>
      </c>
      <c r="K117" s="66">
        <v>2</v>
      </c>
      <c r="L117" s="66">
        <v>2</v>
      </c>
      <c r="M117" s="65"/>
    </row>
    <row r="118" spans="1:13" ht="90">
      <c r="A118" s="65">
        <f t="shared" si="2"/>
        <v>15</v>
      </c>
      <c r="B118" s="66" t="s">
        <v>474</v>
      </c>
      <c r="C118" s="71">
        <v>245709380850</v>
      </c>
      <c r="D118" s="66" t="s">
        <v>475</v>
      </c>
      <c r="E118" s="66" t="s">
        <v>475</v>
      </c>
      <c r="F118" s="66">
        <v>32.5</v>
      </c>
      <c r="G118" s="66">
        <v>32.5</v>
      </c>
      <c r="H118" s="66" t="s">
        <v>471</v>
      </c>
      <c r="I118" s="69" t="s">
        <v>472</v>
      </c>
      <c r="J118" s="69" t="s">
        <v>476</v>
      </c>
      <c r="K118" s="66">
        <v>2</v>
      </c>
      <c r="L118" s="66">
        <v>2</v>
      </c>
      <c r="M118" s="65"/>
    </row>
    <row r="119" spans="1:13" ht="90">
      <c r="A119" s="65">
        <f t="shared" si="2"/>
        <v>16</v>
      </c>
      <c r="B119" s="66" t="s">
        <v>477</v>
      </c>
      <c r="C119" s="71">
        <v>312317728559</v>
      </c>
      <c r="D119" s="66" t="s">
        <v>478</v>
      </c>
      <c r="E119" s="66" t="s">
        <v>478</v>
      </c>
      <c r="F119" s="66">
        <v>13.2</v>
      </c>
      <c r="G119" s="66">
        <v>13.2</v>
      </c>
      <c r="H119" s="66" t="s">
        <v>479</v>
      </c>
      <c r="I119" s="69" t="s">
        <v>480</v>
      </c>
      <c r="J119" s="69" t="s">
        <v>481</v>
      </c>
      <c r="K119" s="66">
        <v>1</v>
      </c>
      <c r="L119" s="66">
        <v>1</v>
      </c>
      <c r="M119" s="65"/>
    </row>
    <row r="120" spans="1:13" ht="90">
      <c r="A120" s="65">
        <f t="shared" si="2"/>
        <v>17</v>
      </c>
      <c r="B120" s="66" t="s">
        <v>482</v>
      </c>
      <c r="C120" s="71">
        <v>312302444434</v>
      </c>
      <c r="D120" s="66" t="s">
        <v>483</v>
      </c>
      <c r="E120" s="66" t="s">
        <v>483</v>
      </c>
      <c r="F120" s="66">
        <v>38</v>
      </c>
      <c r="G120" s="66">
        <v>36</v>
      </c>
      <c r="H120" s="66" t="s">
        <v>484</v>
      </c>
      <c r="I120" s="69" t="s">
        <v>485</v>
      </c>
      <c r="J120" s="69" t="s">
        <v>486</v>
      </c>
      <c r="K120" s="66">
        <v>3</v>
      </c>
      <c r="L120" s="66">
        <v>3</v>
      </c>
      <c r="M120" s="65"/>
    </row>
    <row r="121" spans="1:13" ht="90">
      <c r="A121" s="65">
        <f t="shared" si="2"/>
        <v>18</v>
      </c>
      <c r="B121" s="66" t="s">
        <v>487</v>
      </c>
      <c r="C121" s="68">
        <v>3125003228</v>
      </c>
      <c r="D121" s="66" t="s">
        <v>488</v>
      </c>
      <c r="E121" s="66" t="s">
        <v>488</v>
      </c>
      <c r="F121" s="66">
        <v>50</v>
      </c>
      <c r="G121" s="66">
        <v>38</v>
      </c>
      <c r="H121" s="66" t="s">
        <v>489</v>
      </c>
      <c r="I121" s="69" t="s">
        <v>490</v>
      </c>
      <c r="J121" s="69" t="s">
        <v>36</v>
      </c>
      <c r="K121" s="66">
        <v>3</v>
      </c>
      <c r="L121" s="66">
        <v>3</v>
      </c>
      <c r="M121" s="65"/>
    </row>
    <row r="122" spans="1:13" ht="90">
      <c r="A122" s="65">
        <f t="shared" si="2"/>
        <v>19</v>
      </c>
      <c r="B122" s="66" t="s">
        <v>491</v>
      </c>
      <c r="C122" s="71">
        <v>311301893724</v>
      </c>
      <c r="D122" s="66" t="s">
        <v>492</v>
      </c>
      <c r="E122" s="66" t="s">
        <v>492</v>
      </c>
      <c r="F122" s="66">
        <v>10</v>
      </c>
      <c r="G122" s="66">
        <v>10</v>
      </c>
      <c r="H122" s="66" t="s">
        <v>493</v>
      </c>
      <c r="I122" s="69" t="s">
        <v>494</v>
      </c>
      <c r="J122" s="69" t="s">
        <v>36</v>
      </c>
      <c r="K122" s="66">
        <v>1</v>
      </c>
      <c r="L122" s="66">
        <v>1</v>
      </c>
      <c r="M122" s="65"/>
    </row>
    <row r="123" spans="1:13" ht="90">
      <c r="A123" s="65">
        <f t="shared" si="2"/>
        <v>20</v>
      </c>
      <c r="B123" s="66" t="s">
        <v>495</v>
      </c>
      <c r="C123" s="71">
        <v>311301893724</v>
      </c>
      <c r="D123" s="66" t="s">
        <v>496</v>
      </c>
      <c r="E123" s="66" t="s">
        <v>496</v>
      </c>
      <c r="F123" s="66">
        <v>8</v>
      </c>
      <c r="G123" s="66">
        <v>8</v>
      </c>
      <c r="H123" s="66" t="s">
        <v>497</v>
      </c>
      <c r="I123" s="69" t="s">
        <v>498</v>
      </c>
      <c r="J123" s="69" t="s">
        <v>36</v>
      </c>
      <c r="K123" s="66">
        <v>2</v>
      </c>
      <c r="L123" s="66">
        <v>2</v>
      </c>
      <c r="M123" s="65"/>
    </row>
    <row r="124" spans="1:13" ht="105">
      <c r="A124" s="65">
        <f t="shared" si="2"/>
        <v>21</v>
      </c>
      <c r="B124" s="66" t="s">
        <v>499</v>
      </c>
      <c r="C124" s="71">
        <v>3123089808</v>
      </c>
      <c r="D124" s="66" t="s">
        <v>500</v>
      </c>
      <c r="E124" s="66" t="s">
        <v>500</v>
      </c>
      <c r="F124" s="66">
        <v>35</v>
      </c>
      <c r="G124" s="66">
        <v>30</v>
      </c>
      <c r="H124" s="66" t="s">
        <v>440</v>
      </c>
      <c r="I124" s="69" t="s">
        <v>501</v>
      </c>
      <c r="J124" s="69" t="s">
        <v>502</v>
      </c>
      <c r="K124" s="66">
        <v>2</v>
      </c>
      <c r="L124" s="66">
        <v>2</v>
      </c>
      <c r="M124" s="65"/>
    </row>
    <row r="125" spans="1:13" ht="90">
      <c r="A125" s="65">
        <f t="shared" si="2"/>
        <v>22</v>
      </c>
      <c r="B125" s="66" t="s">
        <v>503</v>
      </c>
      <c r="C125" s="71">
        <v>310205602667</v>
      </c>
      <c r="D125" s="66" t="s">
        <v>67</v>
      </c>
      <c r="E125" s="66" t="s">
        <v>67</v>
      </c>
      <c r="F125" s="66">
        <v>6</v>
      </c>
      <c r="G125" s="66">
        <v>6</v>
      </c>
      <c r="H125" s="66" t="s">
        <v>504</v>
      </c>
      <c r="I125" s="69" t="s">
        <v>505</v>
      </c>
      <c r="J125" s="69" t="s">
        <v>506</v>
      </c>
      <c r="K125" s="66">
        <v>1</v>
      </c>
      <c r="L125" s="66">
        <v>1</v>
      </c>
      <c r="M125" s="65"/>
    </row>
    <row r="126" spans="1:13" ht="90">
      <c r="A126" s="65">
        <f t="shared" si="2"/>
        <v>23</v>
      </c>
      <c r="B126" s="66" t="s">
        <v>507</v>
      </c>
      <c r="C126" s="71">
        <v>312300053322</v>
      </c>
      <c r="D126" s="66" t="s">
        <v>508</v>
      </c>
      <c r="E126" s="66" t="s">
        <v>508</v>
      </c>
      <c r="F126" s="66">
        <v>6.25</v>
      </c>
      <c r="G126" s="66">
        <v>5.2</v>
      </c>
      <c r="H126" s="70">
        <v>42979</v>
      </c>
      <c r="I126" s="69" t="s">
        <v>509</v>
      </c>
      <c r="J126" s="69" t="s">
        <v>510</v>
      </c>
      <c r="K126" s="66">
        <v>2</v>
      </c>
      <c r="L126" s="66">
        <v>2</v>
      </c>
      <c r="M126" s="65"/>
    </row>
    <row r="127" spans="1:13" ht="90">
      <c r="A127" s="65">
        <f t="shared" si="2"/>
        <v>24</v>
      </c>
      <c r="B127" s="66" t="s">
        <v>511</v>
      </c>
      <c r="C127" s="71">
        <v>312300053322</v>
      </c>
      <c r="D127" s="66" t="s">
        <v>512</v>
      </c>
      <c r="E127" s="66" t="s">
        <v>512</v>
      </c>
      <c r="F127" s="66">
        <v>12</v>
      </c>
      <c r="G127" s="66">
        <v>12</v>
      </c>
      <c r="H127" s="66" t="s">
        <v>513</v>
      </c>
      <c r="I127" s="69" t="s">
        <v>514</v>
      </c>
      <c r="J127" s="69" t="s">
        <v>510</v>
      </c>
      <c r="K127" s="66">
        <v>2</v>
      </c>
      <c r="L127" s="66">
        <v>2</v>
      </c>
      <c r="M127" s="65"/>
    </row>
    <row r="128" spans="1:13" ht="150">
      <c r="A128" s="65">
        <f t="shared" si="2"/>
        <v>25</v>
      </c>
      <c r="B128" s="66" t="s">
        <v>515</v>
      </c>
      <c r="C128" s="71">
        <v>312300183635</v>
      </c>
      <c r="D128" s="66" t="s">
        <v>516</v>
      </c>
      <c r="E128" s="66" t="s">
        <v>516</v>
      </c>
      <c r="F128" s="66">
        <v>50</v>
      </c>
      <c r="G128" s="66">
        <v>45</v>
      </c>
      <c r="H128" s="66" t="s">
        <v>517</v>
      </c>
      <c r="I128" s="69" t="s">
        <v>518</v>
      </c>
      <c r="J128" s="69" t="s">
        <v>519</v>
      </c>
      <c r="K128" s="66">
        <v>2</v>
      </c>
      <c r="L128" s="66">
        <v>2</v>
      </c>
      <c r="M128" s="65"/>
    </row>
    <row r="129" spans="1:13" ht="90">
      <c r="A129" s="65">
        <f t="shared" si="2"/>
        <v>26</v>
      </c>
      <c r="B129" s="66" t="s">
        <v>520</v>
      </c>
      <c r="C129" s="71">
        <v>312305952725</v>
      </c>
      <c r="D129" s="66" t="s">
        <v>521</v>
      </c>
      <c r="E129" s="66" t="s">
        <v>521</v>
      </c>
      <c r="F129" s="66">
        <v>20</v>
      </c>
      <c r="G129" s="66">
        <v>12</v>
      </c>
      <c r="H129" s="66" t="s">
        <v>522</v>
      </c>
      <c r="I129" s="69" t="s">
        <v>523</v>
      </c>
      <c r="J129" s="69" t="s">
        <v>524</v>
      </c>
      <c r="K129" s="66">
        <v>2</v>
      </c>
      <c r="L129" s="66">
        <v>2</v>
      </c>
      <c r="M129" s="65"/>
    </row>
    <row r="130" spans="1:13" ht="75">
      <c r="A130" s="65">
        <f t="shared" si="2"/>
        <v>27</v>
      </c>
      <c r="B130" s="66" t="s">
        <v>525</v>
      </c>
      <c r="C130" s="71">
        <v>312704680872</v>
      </c>
      <c r="D130" s="66" t="s">
        <v>167</v>
      </c>
      <c r="E130" s="66" t="s">
        <v>167</v>
      </c>
      <c r="F130" s="66">
        <v>16</v>
      </c>
      <c r="G130" s="66">
        <v>16</v>
      </c>
      <c r="H130" s="66" t="s">
        <v>526</v>
      </c>
      <c r="I130" s="69" t="s">
        <v>527</v>
      </c>
      <c r="J130" s="69" t="s">
        <v>528</v>
      </c>
      <c r="K130" s="66">
        <v>1</v>
      </c>
      <c r="L130" s="66">
        <v>1</v>
      </c>
      <c r="M130" s="65"/>
    </row>
    <row r="131" spans="1:13" ht="75">
      <c r="A131" s="65">
        <f t="shared" si="2"/>
        <v>28</v>
      </c>
      <c r="B131" s="66" t="s">
        <v>529</v>
      </c>
      <c r="C131" s="71">
        <v>312327125912</v>
      </c>
      <c r="D131" s="66" t="s">
        <v>530</v>
      </c>
      <c r="E131" s="66" t="s">
        <v>530</v>
      </c>
      <c r="F131" s="66">
        <v>14.2</v>
      </c>
      <c r="G131" s="66">
        <v>14.2</v>
      </c>
      <c r="H131" s="66" t="s">
        <v>531</v>
      </c>
      <c r="I131" s="69" t="s">
        <v>532</v>
      </c>
      <c r="J131" s="69" t="s">
        <v>533</v>
      </c>
      <c r="K131" s="66">
        <v>1</v>
      </c>
      <c r="L131" s="66">
        <v>1</v>
      </c>
      <c r="M131" s="65"/>
    </row>
    <row r="132" spans="1:13" ht="60">
      <c r="A132" s="65">
        <f t="shared" si="2"/>
        <v>29</v>
      </c>
      <c r="B132" s="66" t="s">
        <v>534</v>
      </c>
      <c r="C132" s="71">
        <v>3123316377</v>
      </c>
      <c r="D132" s="66" t="s">
        <v>535</v>
      </c>
      <c r="E132" s="66" t="s">
        <v>535</v>
      </c>
      <c r="F132" s="66">
        <v>20</v>
      </c>
      <c r="G132" s="66">
        <v>8</v>
      </c>
      <c r="H132" s="66" t="s">
        <v>536</v>
      </c>
      <c r="I132" s="69" t="s">
        <v>537</v>
      </c>
      <c r="J132" s="69" t="s">
        <v>538</v>
      </c>
      <c r="K132" s="66">
        <v>1</v>
      </c>
      <c r="L132" s="66">
        <v>1</v>
      </c>
      <c r="M132" s="65"/>
    </row>
    <row r="133" spans="1:13" ht="75">
      <c r="A133" s="65">
        <f t="shared" si="2"/>
        <v>30</v>
      </c>
      <c r="B133" s="66" t="s">
        <v>539</v>
      </c>
      <c r="C133" s="71">
        <v>312335409940</v>
      </c>
      <c r="D133" s="66" t="s">
        <v>38</v>
      </c>
      <c r="E133" s="66" t="s">
        <v>38</v>
      </c>
      <c r="F133" s="66">
        <v>18</v>
      </c>
      <c r="G133" s="66">
        <v>10</v>
      </c>
      <c r="H133" s="66" t="s">
        <v>540</v>
      </c>
      <c r="I133" s="69" t="s">
        <v>541</v>
      </c>
      <c r="J133" s="69" t="s">
        <v>542</v>
      </c>
      <c r="K133" s="66">
        <v>1</v>
      </c>
      <c r="L133" s="66">
        <v>1</v>
      </c>
      <c r="M133" s="65"/>
    </row>
    <row r="134" spans="1:13" ht="90">
      <c r="A134" s="65">
        <f t="shared" si="2"/>
        <v>31</v>
      </c>
      <c r="B134" s="66" t="s">
        <v>543</v>
      </c>
      <c r="C134" s="71">
        <v>312826175517</v>
      </c>
      <c r="D134" s="66" t="s">
        <v>544</v>
      </c>
      <c r="E134" s="66" t="s">
        <v>544</v>
      </c>
      <c r="F134" s="66">
        <v>20</v>
      </c>
      <c r="G134" s="66">
        <v>18</v>
      </c>
      <c r="H134" s="70">
        <v>43344</v>
      </c>
      <c r="I134" s="69" t="s">
        <v>545</v>
      </c>
      <c r="J134" s="69" t="s">
        <v>36</v>
      </c>
      <c r="K134" s="66">
        <v>2</v>
      </c>
      <c r="L134" s="66">
        <v>2</v>
      </c>
      <c r="M134" s="65"/>
    </row>
    <row r="135" spans="1:13" ht="75">
      <c r="A135" s="65">
        <f t="shared" si="2"/>
        <v>32</v>
      </c>
      <c r="B135" s="66" t="s">
        <v>546</v>
      </c>
      <c r="C135" s="71">
        <v>312304008306</v>
      </c>
      <c r="D135" s="66" t="s">
        <v>547</v>
      </c>
      <c r="E135" s="66" t="s">
        <v>547</v>
      </c>
      <c r="F135" s="66">
        <v>2</v>
      </c>
      <c r="G135" s="66">
        <v>2</v>
      </c>
      <c r="H135" s="70">
        <v>43739</v>
      </c>
      <c r="I135" s="69" t="s">
        <v>548</v>
      </c>
      <c r="J135" s="69" t="s">
        <v>549</v>
      </c>
      <c r="K135" s="66">
        <v>2</v>
      </c>
      <c r="L135" s="66">
        <v>2</v>
      </c>
      <c r="M135" s="65"/>
    </row>
    <row r="136" spans="1:13" ht="60">
      <c r="A136" s="65">
        <f t="shared" si="2"/>
        <v>33</v>
      </c>
      <c r="B136" s="66" t="s">
        <v>550</v>
      </c>
      <c r="C136" s="71">
        <v>312301279650</v>
      </c>
      <c r="D136" s="66" t="s">
        <v>551</v>
      </c>
      <c r="E136" s="66" t="s">
        <v>551</v>
      </c>
      <c r="F136" s="66">
        <v>14</v>
      </c>
      <c r="G136" s="66">
        <v>14</v>
      </c>
      <c r="H136" s="66" t="s">
        <v>552</v>
      </c>
      <c r="I136" s="69" t="s">
        <v>553</v>
      </c>
      <c r="J136" s="69" t="s">
        <v>554</v>
      </c>
      <c r="K136" s="66">
        <v>4</v>
      </c>
      <c r="L136" s="66">
        <v>4</v>
      </c>
      <c r="M136" s="65"/>
    </row>
    <row r="137" spans="1:13" ht="75">
      <c r="A137" s="65">
        <f t="shared" si="2"/>
        <v>34</v>
      </c>
      <c r="B137" s="66" t="s">
        <v>555</v>
      </c>
      <c r="C137" s="71">
        <v>312732664985</v>
      </c>
      <c r="D137" s="66" t="s">
        <v>556</v>
      </c>
      <c r="E137" s="66" t="s">
        <v>556</v>
      </c>
      <c r="F137" s="66">
        <v>11</v>
      </c>
      <c r="G137" s="66">
        <v>11</v>
      </c>
      <c r="H137" s="70">
        <v>43709</v>
      </c>
      <c r="I137" s="69" t="s">
        <v>557</v>
      </c>
      <c r="J137" s="69" t="s">
        <v>36</v>
      </c>
      <c r="K137" s="66">
        <v>1</v>
      </c>
      <c r="L137" s="66">
        <v>1</v>
      </c>
      <c r="M137" s="65"/>
    </row>
    <row r="138" spans="1:13" ht="135">
      <c r="A138" s="65">
        <f t="shared" si="2"/>
        <v>35</v>
      </c>
      <c r="B138" s="66" t="s">
        <v>558</v>
      </c>
      <c r="C138" s="71">
        <v>312301584340</v>
      </c>
      <c r="D138" s="66" t="s">
        <v>551</v>
      </c>
      <c r="E138" s="66" t="s">
        <v>551</v>
      </c>
      <c r="F138" s="66">
        <v>16</v>
      </c>
      <c r="G138" s="66">
        <v>16</v>
      </c>
      <c r="H138" s="66" t="s">
        <v>559</v>
      </c>
      <c r="I138" s="69" t="s">
        <v>560</v>
      </c>
      <c r="J138" s="69" t="s">
        <v>561</v>
      </c>
      <c r="K138" s="66">
        <v>3</v>
      </c>
      <c r="L138" s="66">
        <v>3</v>
      </c>
      <c r="M138" s="65"/>
    </row>
    <row r="139" spans="1:13" ht="90">
      <c r="A139" s="65">
        <f t="shared" si="2"/>
        <v>36</v>
      </c>
      <c r="B139" s="66" t="s">
        <v>562</v>
      </c>
      <c r="C139" s="71">
        <v>312300666008</v>
      </c>
      <c r="D139" s="66" t="s">
        <v>563</v>
      </c>
      <c r="E139" s="66" t="s">
        <v>563</v>
      </c>
      <c r="F139" s="66">
        <v>17.5</v>
      </c>
      <c r="G139" s="66">
        <v>17.5</v>
      </c>
      <c r="H139" s="66" t="s">
        <v>564</v>
      </c>
      <c r="I139" s="69" t="s">
        <v>565</v>
      </c>
      <c r="J139" s="69" t="s">
        <v>36</v>
      </c>
      <c r="K139" s="66">
        <v>3</v>
      </c>
      <c r="L139" s="66">
        <v>3</v>
      </c>
      <c r="M139" s="65"/>
    </row>
    <row r="140" spans="1:13" ht="60">
      <c r="A140" s="65">
        <f t="shared" si="2"/>
        <v>37</v>
      </c>
      <c r="B140" s="66" t="s">
        <v>566</v>
      </c>
      <c r="C140" s="71">
        <v>312301743304</v>
      </c>
      <c r="D140" s="66" t="s">
        <v>567</v>
      </c>
      <c r="E140" s="66" t="s">
        <v>567</v>
      </c>
      <c r="F140" s="66">
        <v>30</v>
      </c>
      <c r="G140" s="66">
        <v>28</v>
      </c>
      <c r="H140" s="66" t="s">
        <v>568</v>
      </c>
      <c r="I140" s="69" t="s">
        <v>569</v>
      </c>
      <c r="J140" s="69" t="s">
        <v>570</v>
      </c>
      <c r="K140" s="66">
        <v>4</v>
      </c>
      <c r="L140" s="66">
        <v>4</v>
      </c>
      <c r="M140" s="65"/>
    </row>
    <row r="141" spans="1:13" ht="90">
      <c r="A141" s="65">
        <f t="shared" si="2"/>
        <v>38</v>
      </c>
      <c r="B141" s="66" t="s">
        <v>571</v>
      </c>
      <c r="C141" s="71">
        <v>312323846617</v>
      </c>
      <c r="D141" s="66" t="s">
        <v>572</v>
      </c>
      <c r="E141" s="66" t="s">
        <v>572</v>
      </c>
      <c r="F141" s="66">
        <v>28</v>
      </c>
      <c r="G141" s="66">
        <v>25</v>
      </c>
      <c r="H141" s="66" t="s">
        <v>573</v>
      </c>
      <c r="I141" s="69" t="s">
        <v>574</v>
      </c>
      <c r="J141" s="69" t="s">
        <v>575</v>
      </c>
      <c r="K141" s="66">
        <v>3</v>
      </c>
      <c r="L141" s="66">
        <v>3</v>
      </c>
      <c r="M141" s="65"/>
    </row>
    <row r="142" spans="1:13" ht="90">
      <c r="A142" s="65">
        <f t="shared" si="2"/>
        <v>39</v>
      </c>
      <c r="B142" s="66" t="s">
        <v>576</v>
      </c>
      <c r="C142" s="66"/>
      <c r="D142" s="66" t="s">
        <v>577</v>
      </c>
      <c r="E142" s="66" t="s">
        <v>577</v>
      </c>
      <c r="F142" s="66">
        <v>16.399999999999999</v>
      </c>
      <c r="G142" s="66">
        <v>16.399999999999999</v>
      </c>
      <c r="H142" s="66" t="s">
        <v>578</v>
      </c>
      <c r="I142" s="69" t="s">
        <v>579</v>
      </c>
      <c r="J142" s="69" t="s">
        <v>580</v>
      </c>
      <c r="K142" s="66">
        <v>1</v>
      </c>
      <c r="L142" s="66">
        <v>1</v>
      </c>
      <c r="M142" s="65"/>
    </row>
    <row r="143" spans="1:13" ht="90">
      <c r="A143" s="65">
        <f t="shared" si="2"/>
        <v>40</v>
      </c>
      <c r="B143" s="66" t="s">
        <v>581</v>
      </c>
      <c r="C143" s="71">
        <v>312326300350</v>
      </c>
      <c r="D143" s="66" t="s">
        <v>582</v>
      </c>
      <c r="E143" s="66" t="s">
        <v>582</v>
      </c>
      <c r="F143" s="66">
        <v>15.5</v>
      </c>
      <c r="G143" s="66">
        <v>15.5</v>
      </c>
      <c r="H143" s="66" t="s">
        <v>583</v>
      </c>
      <c r="I143" s="69" t="s">
        <v>584</v>
      </c>
      <c r="J143" s="69" t="s">
        <v>585</v>
      </c>
      <c r="K143" s="66">
        <v>3</v>
      </c>
      <c r="L143" s="66">
        <v>3</v>
      </c>
      <c r="M143" s="65"/>
    </row>
    <row r="144" spans="1:13" ht="90">
      <c r="A144" s="65">
        <f t="shared" si="2"/>
        <v>41</v>
      </c>
      <c r="B144" s="66" t="s">
        <v>586</v>
      </c>
      <c r="C144" s="71">
        <v>401400745900</v>
      </c>
      <c r="D144" s="66" t="s">
        <v>587</v>
      </c>
      <c r="E144" s="66" t="s">
        <v>587</v>
      </c>
      <c r="F144" s="66">
        <v>6</v>
      </c>
      <c r="G144" s="66">
        <v>6</v>
      </c>
      <c r="H144" s="66" t="s">
        <v>588</v>
      </c>
      <c r="I144" s="69" t="s">
        <v>589</v>
      </c>
      <c r="J144" s="69" t="s">
        <v>36</v>
      </c>
      <c r="K144" s="66">
        <v>1</v>
      </c>
      <c r="L144" s="66">
        <v>1</v>
      </c>
      <c r="M144" s="65"/>
    </row>
    <row r="145" spans="1:13" ht="60">
      <c r="A145" s="65">
        <f t="shared" si="2"/>
        <v>42</v>
      </c>
      <c r="B145" s="66" t="s">
        <v>590</v>
      </c>
      <c r="C145" s="71">
        <v>312305290616</v>
      </c>
      <c r="D145" s="66" t="s">
        <v>591</v>
      </c>
      <c r="E145" s="66" t="s">
        <v>591</v>
      </c>
      <c r="F145" s="66">
        <v>17</v>
      </c>
      <c r="G145" s="66">
        <v>10</v>
      </c>
      <c r="H145" s="66" t="s">
        <v>592</v>
      </c>
      <c r="I145" s="69" t="s">
        <v>593</v>
      </c>
      <c r="J145" s="69" t="s">
        <v>594</v>
      </c>
      <c r="K145" s="66">
        <v>1</v>
      </c>
      <c r="L145" s="66">
        <v>1</v>
      </c>
      <c r="M145" s="65"/>
    </row>
    <row r="146" spans="1:13" ht="90">
      <c r="A146" s="65">
        <f t="shared" si="2"/>
        <v>43</v>
      </c>
      <c r="B146" s="66" t="s">
        <v>595</v>
      </c>
      <c r="C146" s="71">
        <v>312329784406</v>
      </c>
      <c r="D146" s="66" t="s">
        <v>596</v>
      </c>
      <c r="E146" s="66" t="s">
        <v>596</v>
      </c>
      <c r="F146" s="66">
        <v>12</v>
      </c>
      <c r="G146" s="66">
        <v>12</v>
      </c>
      <c r="H146" s="66" t="s">
        <v>597</v>
      </c>
      <c r="I146" s="69" t="s">
        <v>598</v>
      </c>
      <c r="J146" s="69" t="s">
        <v>36</v>
      </c>
      <c r="K146" s="66">
        <v>2</v>
      </c>
      <c r="L146" s="66">
        <v>2</v>
      </c>
      <c r="M146" s="65"/>
    </row>
    <row r="147" spans="1:13" ht="105">
      <c r="A147" s="65">
        <f t="shared" si="2"/>
        <v>44</v>
      </c>
      <c r="B147" s="66" t="s">
        <v>599</v>
      </c>
      <c r="C147" s="71">
        <v>312320395846</v>
      </c>
      <c r="D147" s="66" t="s">
        <v>600</v>
      </c>
      <c r="E147" s="66" t="s">
        <v>600</v>
      </c>
      <c r="F147" s="66">
        <v>19.899999999999999</v>
      </c>
      <c r="G147" s="66">
        <v>14</v>
      </c>
      <c r="H147" s="66" t="s">
        <v>601</v>
      </c>
      <c r="I147" s="69" t="s">
        <v>602</v>
      </c>
      <c r="J147" s="69" t="s">
        <v>36</v>
      </c>
      <c r="K147" s="66">
        <v>1</v>
      </c>
      <c r="L147" s="66">
        <v>1</v>
      </c>
      <c r="M147" s="65"/>
    </row>
    <row r="148" spans="1:13" ht="60">
      <c r="A148" s="65">
        <f t="shared" si="2"/>
        <v>45</v>
      </c>
      <c r="B148" s="66" t="s">
        <v>603</v>
      </c>
      <c r="C148" s="71">
        <v>312300265976</v>
      </c>
      <c r="D148" s="66" t="s">
        <v>604</v>
      </c>
      <c r="E148" s="66" t="s">
        <v>604</v>
      </c>
      <c r="F148" s="66">
        <v>21</v>
      </c>
      <c r="G148" s="66">
        <v>21</v>
      </c>
      <c r="H148" s="66" t="s">
        <v>605</v>
      </c>
      <c r="I148" s="69" t="s">
        <v>606</v>
      </c>
      <c r="J148" s="69" t="s">
        <v>36</v>
      </c>
      <c r="K148" s="66">
        <v>1</v>
      </c>
      <c r="L148" s="66">
        <v>1</v>
      </c>
      <c r="M148" s="65"/>
    </row>
    <row r="149" spans="1:13" ht="120">
      <c r="A149" s="65">
        <f t="shared" si="2"/>
        <v>46</v>
      </c>
      <c r="B149" s="66" t="s">
        <v>607</v>
      </c>
      <c r="C149" s="71">
        <v>312303847154</v>
      </c>
      <c r="D149" s="66" t="s">
        <v>608</v>
      </c>
      <c r="E149" s="66" t="s">
        <v>608</v>
      </c>
      <c r="F149" s="66">
        <v>8</v>
      </c>
      <c r="G149" s="66">
        <v>8</v>
      </c>
      <c r="H149" s="70">
        <v>43374</v>
      </c>
      <c r="I149" s="69" t="s">
        <v>609</v>
      </c>
      <c r="J149" s="69" t="s">
        <v>610</v>
      </c>
      <c r="K149" s="66">
        <v>2</v>
      </c>
      <c r="L149" s="66">
        <v>2</v>
      </c>
      <c r="M149" s="65"/>
    </row>
    <row r="150" spans="1:13" ht="105">
      <c r="A150" s="65">
        <f t="shared" si="2"/>
        <v>47</v>
      </c>
      <c r="B150" s="66" t="s">
        <v>611</v>
      </c>
      <c r="C150" s="71">
        <v>312813283635</v>
      </c>
      <c r="D150" s="66" t="s">
        <v>612</v>
      </c>
      <c r="E150" s="66" t="s">
        <v>612</v>
      </c>
      <c r="F150" s="66">
        <v>20.6</v>
      </c>
      <c r="G150" s="66">
        <v>20.6</v>
      </c>
      <c r="H150" s="70">
        <v>44075</v>
      </c>
      <c r="I150" s="69" t="s">
        <v>613</v>
      </c>
      <c r="J150" s="69" t="s">
        <v>614</v>
      </c>
      <c r="K150" s="66">
        <v>2</v>
      </c>
      <c r="L150" s="66">
        <v>2</v>
      </c>
      <c r="M150" s="65"/>
    </row>
    <row r="151" spans="1:13" ht="75">
      <c r="A151" s="65">
        <f t="shared" si="2"/>
        <v>48</v>
      </c>
      <c r="B151" s="66" t="s">
        <v>615</v>
      </c>
      <c r="C151" s="71">
        <v>312308118797</v>
      </c>
      <c r="D151" s="66" t="s">
        <v>616</v>
      </c>
      <c r="E151" s="66" t="s">
        <v>616</v>
      </c>
      <c r="F151" s="66">
        <v>35</v>
      </c>
      <c r="G151" s="66">
        <v>30</v>
      </c>
      <c r="H151" s="66" t="s">
        <v>617</v>
      </c>
      <c r="I151" s="69" t="s">
        <v>618</v>
      </c>
      <c r="J151" s="69" t="s">
        <v>619</v>
      </c>
      <c r="K151" s="66">
        <v>3</v>
      </c>
      <c r="L151" s="66">
        <v>3</v>
      </c>
      <c r="M151" s="65"/>
    </row>
    <row r="152" spans="1:13" ht="105">
      <c r="A152" s="65">
        <f t="shared" si="2"/>
        <v>49</v>
      </c>
      <c r="B152" s="66" t="s">
        <v>620</v>
      </c>
      <c r="C152" s="71">
        <v>312326193606</v>
      </c>
      <c r="D152" s="66" t="s">
        <v>621</v>
      </c>
      <c r="E152" s="66" t="s">
        <v>621</v>
      </c>
      <c r="F152" s="66">
        <v>43</v>
      </c>
      <c r="G152" s="66">
        <v>30</v>
      </c>
      <c r="H152" s="70">
        <v>43344</v>
      </c>
      <c r="I152" s="69" t="s">
        <v>622</v>
      </c>
      <c r="J152" s="69" t="s">
        <v>36</v>
      </c>
      <c r="K152" s="66">
        <v>1</v>
      </c>
      <c r="L152" s="66">
        <v>1</v>
      </c>
      <c r="M152" s="65"/>
    </row>
    <row r="153" spans="1:13" ht="90">
      <c r="A153" s="65">
        <f t="shared" si="2"/>
        <v>50</v>
      </c>
      <c r="B153" s="66" t="s">
        <v>503</v>
      </c>
      <c r="C153" s="71">
        <v>310205602667</v>
      </c>
      <c r="D153" s="66" t="s">
        <v>475</v>
      </c>
      <c r="E153" s="66" t="s">
        <v>475</v>
      </c>
      <c r="F153" s="66">
        <v>25</v>
      </c>
      <c r="G153" s="66">
        <v>9</v>
      </c>
      <c r="H153" s="70">
        <v>43344</v>
      </c>
      <c r="I153" s="69" t="s">
        <v>623</v>
      </c>
      <c r="J153" s="69" t="s">
        <v>624</v>
      </c>
      <c r="K153" s="66">
        <v>1</v>
      </c>
      <c r="L153" s="66">
        <v>1</v>
      </c>
      <c r="M153" s="65"/>
    </row>
    <row r="154" spans="1:13" ht="75">
      <c r="A154" s="65">
        <f t="shared" si="2"/>
        <v>51</v>
      </c>
      <c r="B154" s="66" t="s">
        <v>625</v>
      </c>
      <c r="C154" s="71">
        <v>312301426351</v>
      </c>
      <c r="D154" s="66" t="s">
        <v>626</v>
      </c>
      <c r="E154" s="66" t="s">
        <v>626</v>
      </c>
      <c r="F154" s="66">
        <v>8</v>
      </c>
      <c r="G154" s="66">
        <v>8</v>
      </c>
      <c r="H154" s="70">
        <v>43374</v>
      </c>
      <c r="I154" s="69" t="s">
        <v>627</v>
      </c>
      <c r="J154" s="69" t="s">
        <v>628</v>
      </c>
      <c r="K154" s="66">
        <v>3</v>
      </c>
      <c r="L154" s="66">
        <v>3</v>
      </c>
      <c r="M154" s="65"/>
    </row>
    <row r="155" spans="1:13" ht="60">
      <c r="A155" s="65">
        <f t="shared" si="2"/>
        <v>52</v>
      </c>
      <c r="B155" s="66" t="s">
        <v>629</v>
      </c>
      <c r="C155" s="71">
        <v>312324056001</v>
      </c>
      <c r="D155" s="66" t="s">
        <v>630</v>
      </c>
      <c r="E155" s="66" t="s">
        <v>630</v>
      </c>
      <c r="F155" s="66">
        <v>13</v>
      </c>
      <c r="G155" s="66">
        <v>13</v>
      </c>
      <c r="H155" s="70">
        <v>44136</v>
      </c>
      <c r="I155" s="69" t="s">
        <v>631</v>
      </c>
      <c r="J155" s="69" t="s">
        <v>632</v>
      </c>
      <c r="K155" s="66">
        <v>2</v>
      </c>
      <c r="L155" s="66">
        <v>2</v>
      </c>
      <c r="M155" s="65"/>
    </row>
    <row r="156" spans="1:13" ht="90">
      <c r="A156" s="65">
        <f t="shared" si="2"/>
        <v>53</v>
      </c>
      <c r="B156" s="66" t="s">
        <v>633</v>
      </c>
      <c r="C156" s="71">
        <v>312348469600</v>
      </c>
      <c r="D156" s="66" t="s">
        <v>634</v>
      </c>
      <c r="E156" s="66" t="s">
        <v>634</v>
      </c>
      <c r="F156" s="66">
        <v>14</v>
      </c>
      <c r="G156" s="66">
        <v>14</v>
      </c>
      <c r="H156" s="70">
        <v>43374</v>
      </c>
      <c r="I156" s="69" t="s">
        <v>635</v>
      </c>
      <c r="J156" s="69" t="s">
        <v>636</v>
      </c>
      <c r="K156" s="66">
        <v>1</v>
      </c>
      <c r="L156" s="66">
        <v>1</v>
      </c>
      <c r="M156" s="65"/>
    </row>
    <row r="157" spans="1:13" ht="105">
      <c r="A157" s="65">
        <f t="shared" si="2"/>
        <v>54</v>
      </c>
      <c r="B157" s="66" t="s">
        <v>637</v>
      </c>
      <c r="C157" s="71">
        <v>312301384133</v>
      </c>
      <c r="D157" s="66" t="s">
        <v>638</v>
      </c>
      <c r="E157" s="66" t="s">
        <v>638</v>
      </c>
      <c r="F157" s="66">
        <v>30</v>
      </c>
      <c r="G157" s="66">
        <v>28</v>
      </c>
      <c r="H157" s="66" t="s">
        <v>639</v>
      </c>
      <c r="I157" s="69" t="s">
        <v>640</v>
      </c>
      <c r="J157" s="69" t="s">
        <v>641</v>
      </c>
      <c r="K157" s="66">
        <v>4</v>
      </c>
      <c r="L157" s="66">
        <v>4</v>
      </c>
      <c r="M157" s="65"/>
    </row>
    <row r="158" spans="1:13" ht="90">
      <c r="A158" s="65">
        <f t="shared" si="2"/>
        <v>55</v>
      </c>
      <c r="B158" s="66" t="s">
        <v>642</v>
      </c>
      <c r="C158" s="66"/>
      <c r="D158" s="66" t="s">
        <v>643</v>
      </c>
      <c r="E158" s="66" t="s">
        <v>643</v>
      </c>
      <c r="F158" s="66">
        <v>15.2</v>
      </c>
      <c r="G158" s="66">
        <v>15.2</v>
      </c>
      <c r="H158" s="66" t="s">
        <v>644</v>
      </c>
      <c r="I158" s="69" t="s">
        <v>645</v>
      </c>
      <c r="J158" s="69" t="s">
        <v>36</v>
      </c>
      <c r="K158" s="66">
        <v>1</v>
      </c>
      <c r="L158" s="66">
        <v>1</v>
      </c>
      <c r="M158" s="65"/>
    </row>
    <row r="159" spans="1:13" ht="90">
      <c r="A159" s="65">
        <f t="shared" si="2"/>
        <v>56</v>
      </c>
      <c r="B159" s="66" t="s">
        <v>646</v>
      </c>
      <c r="C159" s="71">
        <v>312322038695</v>
      </c>
      <c r="D159" s="66" t="s">
        <v>647</v>
      </c>
      <c r="E159" s="66" t="s">
        <v>647</v>
      </c>
      <c r="F159" s="66">
        <v>20</v>
      </c>
      <c r="G159" s="66">
        <v>20</v>
      </c>
      <c r="H159" s="66" t="s">
        <v>648</v>
      </c>
      <c r="I159" s="69" t="s">
        <v>649</v>
      </c>
      <c r="J159" s="69" t="s">
        <v>36</v>
      </c>
      <c r="K159" s="66">
        <v>1</v>
      </c>
      <c r="L159" s="66">
        <v>1</v>
      </c>
      <c r="M159" s="65"/>
    </row>
    <row r="160" spans="1:13" ht="75">
      <c r="A160" s="65">
        <f t="shared" si="2"/>
        <v>57</v>
      </c>
      <c r="B160" s="66" t="s">
        <v>650</v>
      </c>
      <c r="C160" s="71">
        <v>312324859270</v>
      </c>
      <c r="D160" s="66" t="s">
        <v>651</v>
      </c>
      <c r="E160" s="66" t="s">
        <v>651</v>
      </c>
      <c r="F160" s="66">
        <v>33</v>
      </c>
      <c r="G160" s="66">
        <v>30</v>
      </c>
      <c r="H160" s="66" t="s">
        <v>652</v>
      </c>
      <c r="I160" s="69" t="s">
        <v>653</v>
      </c>
      <c r="J160" s="69" t="s">
        <v>654</v>
      </c>
      <c r="K160" s="66">
        <v>1</v>
      </c>
      <c r="L160" s="66">
        <v>1</v>
      </c>
      <c r="M160" s="65"/>
    </row>
    <row r="161" spans="1:13" ht="105">
      <c r="A161" s="65">
        <f t="shared" si="2"/>
        <v>58</v>
      </c>
      <c r="B161" s="66" t="s">
        <v>655</v>
      </c>
      <c r="C161" s="71">
        <v>312328406673</v>
      </c>
      <c r="D161" s="66" t="s">
        <v>656</v>
      </c>
      <c r="E161" s="66" t="s">
        <v>656</v>
      </c>
      <c r="F161" s="66">
        <v>29</v>
      </c>
      <c r="G161" s="66">
        <v>24</v>
      </c>
      <c r="H161" s="70">
        <v>43739</v>
      </c>
      <c r="I161" s="69" t="s">
        <v>657</v>
      </c>
      <c r="J161" s="69" t="s">
        <v>658</v>
      </c>
      <c r="K161" s="66">
        <v>3</v>
      </c>
      <c r="L161" s="66">
        <v>3</v>
      </c>
      <c r="M161" s="65"/>
    </row>
    <row r="162" spans="1:13" ht="90">
      <c r="A162" s="65">
        <f t="shared" si="2"/>
        <v>59</v>
      </c>
      <c r="B162" s="66" t="s">
        <v>659</v>
      </c>
      <c r="C162" s="71">
        <v>362807588849</v>
      </c>
      <c r="D162" s="66" t="s">
        <v>660</v>
      </c>
      <c r="E162" s="66" t="s">
        <v>660</v>
      </c>
      <c r="F162" s="66">
        <v>30</v>
      </c>
      <c r="G162" s="66">
        <v>28</v>
      </c>
      <c r="H162" s="66" t="s">
        <v>661</v>
      </c>
      <c r="I162" s="69" t="s">
        <v>662</v>
      </c>
      <c r="J162" s="69" t="s">
        <v>663</v>
      </c>
      <c r="K162" s="66">
        <v>3</v>
      </c>
      <c r="L162" s="66">
        <v>3</v>
      </c>
      <c r="M162" s="65"/>
    </row>
    <row r="163" spans="1:13" ht="135">
      <c r="A163" s="65">
        <f t="shared" si="2"/>
        <v>60</v>
      </c>
      <c r="B163" s="66" t="s">
        <v>664</v>
      </c>
      <c r="C163" s="71">
        <v>312327826097</v>
      </c>
      <c r="D163" s="66" t="s">
        <v>665</v>
      </c>
      <c r="E163" s="66" t="s">
        <v>665</v>
      </c>
      <c r="F163" s="66">
        <v>20</v>
      </c>
      <c r="G163" s="66">
        <v>17</v>
      </c>
      <c r="H163" s="66" t="s">
        <v>666</v>
      </c>
      <c r="I163" s="69" t="s">
        <v>667</v>
      </c>
      <c r="J163" s="69" t="s">
        <v>668</v>
      </c>
      <c r="K163" s="66">
        <v>2</v>
      </c>
      <c r="L163" s="66">
        <v>2</v>
      </c>
      <c r="M163" s="65"/>
    </row>
    <row r="164" spans="1:13" ht="90">
      <c r="A164" s="65">
        <f t="shared" si="2"/>
        <v>61</v>
      </c>
      <c r="B164" s="66" t="s">
        <v>669</v>
      </c>
      <c r="C164" s="68">
        <v>3123153901</v>
      </c>
      <c r="D164" s="66" t="s">
        <v>670</v>
      </c>
      <c r="E164" s="66" t="s">
        <v>670</v>
      </c>
      <c r="F164" s="66">
        <v>19</v>
      </c>
      <c r="G164" s="66">
        <v>19</v>
      </c>
      <c r="H164" s="66" t="s">
        <v>671</v>
      </c>
      <c r="I164" s="69" t="s">
        <v>672</v>
      </c>
      <c r="J164" s="69" t="s">
        <v>673</v>
      </c>
      <c r="K164" s="66">
        <v>2</v>
      </c>
      <c r="L164" s="66">
        <v>2</v>
      </c>
      <c r="M164" s="65"/>
    </row>
    <row r="165" spans="1:13" ht="90">
      <c r="A165" s="65">
        <f t="shared" si="2"/>
        <v>62</v>
      </c>
      <c r="B165" s="66" t="s">
        <v>674</v>
      </c>
      <c r="C165" s="68">
        <v>3123153901</v>
      </c>
      <c r="D165" s="66" t="s">
        <v>675</v>
      </c>
      <c r="E165" s="66" t="s">
        <v>675</v>
      </c>
      <c r="F165" s="66">
        <v>36</v>
      </c>
      <c r="G165" s="66">
        <v>30</v>
      </c>
      <c r="H165" s="66" t="s">
        <v>676</v>
      </c>
      <c r="I165" s="69" t="s">
        <v>672</v>
      </c>
      <c r="J165" s="69" t="s">
        <v>677</v>
      </c>
      <c r="K165" s="66">
        <v>2</v>
      </c>
      <c r="L165" s="66">
        <v>2</v>
      </c>
      <c r="M165" s="65"/>
    </row>
    <row r="166" spans="1:13" ht="90">
      <c r="A166" s="65">
        <f t="shared" si="2"/>
        <v>63</v>
      </c>
      <c r="B166" s="66" t="s">
        <v>678</v>
      </c>
      <c r="C166" s="71">
        <v>312602083154</v>
      </c>
      <c r="D166" s="66" t="s">
        <v>679</v>
      </c>
      <c r="E166" s="66" t="s">
        <v>679</v>
      </c>
      <c r="F166" s="66">
        <v>8</v>
      </c>
      <c r="G166" s="66">
        <v>8</v>
      </c>
      <c r="H166" s="66" t="s">
        <v>680</v>
      </c>
      <c r="I166" s="69" t="s">
        <v>681</v>
      </c>
      <c r="J166" s="69" t="s">
        <v>36</v>
      </c>
      <c r="K166" s="66">
        <v>3</v>
      </c>
      <c r="L166" s="66">
        <v>3</v>
      </c>
      <c r="M166" s="65"/>
    </row>
    <row r="167" spans="1:13" ht="105">
      <c r="A167" s="65">
        <f t="shared" si="2"/>
        <v>64</v>
      </c>
      <c r="B167" s="66" t="s">
        <v>682</v>
      </c>
      <c r="C167" s="71">
        <v>312305582707</v>
      </c>
      <c r="D167" s="66" t="s">
        <v>683</v>
      </c>
      <c r="E167" s="66" t="s">
        <v>683</v>
      </c>
      <c r="F167" s="66">
        <v>40</v>
      </c>
      <c r="G167" s="66">
        <v>35</v>
      </c>
      <c r="H167" s="66" t="s">
        <v>684</v>
      </c>
      <c r="I167" s="69" t="s">
        <v>685</v>
      </c>
      <c r="J167" s="69" t="s">
        <v>686</v>
      </c>
      <c r="K167" s="66">
        <v>4</v>
      </c>
      <c r="L167" s="66">
        <v>4</v>
      </c>
      <c r="M167" s="65"/>
    </row>
    <row r="168" spans="1:13" ht="135">
      <c r="A168" s="65">
        <f t="shared" ref="A168:A206" si="3">ROW()-103</f>
        <v>65</v>
      </c>
      <c r="B168" s="66" t="s">
        <v>687</v>
      </c>
      <c r="C168" s="71">
        <v>312310700459</v>
      </c>
      <c r="D168" s="66" t="s">
        <v>688</v>
      </c>
      <c r="E168" s="66" t="s">
        <v>688</v>
      </c>
      <c r="F168" s="66">
        <v>51.2</v>
      </c>
      <c r="G168" s="66">
        <v>35</v>
      </c>
      <c r="H168" s="66" t="s">
        <v>689</v>
      </c>
      <c r="I168" s="69" t="s">
        <v>690</v>
      </c>
      <c r="J168" s="69" t="s">
        <v>691</v>
      </c>
      <c r="K168" s="66">
        <v>2</v>
      </c>
      <c r="L168" s="66">
        <v>2</v>
      </c>
      <c r="M168" s="65"/>
    </row>
    <row r="169" spans="1:13" ht="105">
      <c r="A169" s="65">
        <f t="shared" si="3"/>
        <v>66</v>
      </c>
      <c r="B169" s="66" t="s">
        <v>692</v>
      </c>
      <c r="C169" s="71">
        <v>311004829204</v>
      </c>
      <c r="D169" s="66" t="s">
        <v>693</v>
      </c>
      <c r="E169" s="66" t="s">
        <v>693</v>
      </c>
      <c r="F169" s="66">
        <v>12</v>
      </c>
      <c r="G169" s="66">
        <v>12</v>
      </c>
      <c r="H169" s="66" t="s">
        <v>694</v>
      </c>
      <c r="I169" s="69" t="s">
        <v>695</v>
      </c>
      <c r="J169" s="69" t="s">
        <v>696</v>
      </c>
      <c r="K169" s="66">
        <v>1</v>
      </c>
      <c r="L169" s="66">
        <v>1</v>
      </c>
      <c r="M169" s="65"/>
    </row>
    <row r="170" spans="1:13" ht="75">
      <c r="A170" s="65">
        <f t="shared" si="3"/>
        <v>67</v>
      </c>
      <c r="B170" s="66" t="s">
        <v>697</v>
      </c>
      <c r="C170" s="71">
        <v>312327015902</v>
      </c>
      <c r="D170" s="66" t="s">
        <v>698</v>
      </c>
      <c r="E170" s="66" t="s">
        <v>698</v>
      </c>
      <c r="F170" s="66">
        <v>16</v>
      </c>
      <c r="G170" s="66">
        <v>16</v>
      </c>
      <c r="H170" s="66" t="s">
        <v>699</v>
      </c>
      <c r="I170" s="69" t="s">
        <v>700</v>
      </c>
      <c r="J170" s="69" t="s">
        <v>701</v>
      </c>
      <c r="K170" s="66">
        <v>1</v>
      </c>
      <c r="L170" s="66">
        <v>1</v>
      </c>
      <c r="M170" s="65"/>
    </row>
    <row r="171" spans="1:13" ht="60">
      <c r="A171" s="65">
        <f t="shared" si="3"/>
        <v>68</v>
      </c>
      <c r="B171" s="66" t="s">
        <v>702</v>
      </c>
      <c r="C171" s="71">
        <v>312309565460</v>
      </c>
      <c r="D171" s="66" t="s">
        <v>703</v>
      </c>
      <c r="E171" s="66" t="s">
        <v>703</v>
      </c>
      <c r="F171" s="66">
        <v>35</v>
      </c>
      <c r="G171" s="66">
        <v>20</v>
      </c>
      <c r="H171" s="66" t="s">
        <v>704</v>
      </c>
      <c r="I171" s="69" t="s">
        <v>705</v>
      </c>
      <c r="J171" s="69" t="s">
        <v>706</v>
      </c>
      <c r="K171" s="66">
        <v>1</v>
      </c>
      <c r="L171" s="66">
        <v>1</v>
      </c>
      <c r="M171" s="65"/>
    </row>
    <row r="172" spans="1:13" ht="120">
      <c r="A172" s="65">
        <f t="shared" si="3"/>
        <v>69</v>
      </c>
      <c r="B172" s="66" t="s">
        <v>707</v>
      </c>
      <c r="C172" s="71">
        <v>310260360666</v>
      </c>
      <c r="D172" s="66" t="s">
        <v>478</v>
      </c>
      <c r="E172" s="66" t="s">
        <v>478</v>
      </c>
      <c r="F172" s="66">
        <v>8.5</v>
      </c>
      <c r="G172" s="66">
        <v>8.5</v>
      </c>
      <c r="H172" s="66" t="s">
        <v>708</v>
      </c>
      <c r="I172" s="69" t="s">
        <v>709</v>
      </c>
      <c r="J172" s="69" t="s">
        <v>710</v>
      </c>
      <c r="K172" s="66">
        <v>1</v>
      </c>
      <c r="L172" s="66">
        <v>1</v>
      </c>
      <c r="M172" s="65"/>
    </row>
    <row r="173" spans="1:13" ht="120">
      <c r="A173" s="65">
        <f t="shared" si="3"/>
        <v>70</v>
      </c>
      <c r="B173" s="66" t="s">
        <v>711</v>
      </c>
      <c r="C173" s="71">
        <v>245709380850</v>
      </c>
      <c r="D173" s="66" t="s">
        <v>712</v>
      </c>
      <c r="E173" s="66" t="s">
        <v>712</v>
      </c>
      <c r="F173" s="66">
        <v>32</v>
      </c>
      <c r="G173" s="66">
        <v>25</v>
      </c>
      <c r="H173" s="66" t="s">
        <v>471</v>
      </c>
      <c r="I173" s="69" t="s">
        <v>472</v>
      </c>
      <c r="J173" s="69" t="s">
        <v>713</v>
      </c>
      <c r="K173" s="66">
        <v>3</v>
      </c>
      <c r="L173" s="66">
        <v>3</v>
      </c>
      <c r="M173" s="65"/>
    </row>
    <row r="174" spans="1:13" ht="90">
      <c r="A174" s="65">
        <f t="shared" si="3"/>
        <v>71</v>
      </c>
      <c r="B174" s="66" t="s">
        <v>714</v>
      </c>
      <c r="C174" s="71">
        <v>312305784213</v>
      </c>
      <c r="D174" s="66" t="s">
        <v>715</v>
      </c>
      <c r="E174" s="66" t="s">
        <v>715</v>
      </c>
      <c r="F174" s="66">
        <v>6</v>
      </c>
      <c r="G174" s="66">
        <v>6</v>
      </c>
      <c r="H174" s="66" t="s">
        <v>504</v>
      </c>
      <c r="I174" s="69" t="s">
        <v>716</v>
      </c>
      <c r="J174" s="69" t="s">
        <v>717</v>
      </c>
      <c r="K174" s="66">
        <v>2</v>
      </c>
      <c r="L174" s="66">
        <v>2</v>
      </c>
      <c r="M174" s="65"/>
    </row>
    <row r="175" spans="1:13" ht="120">
      <c r="A175" s="65">
        <f t="shared" si="3"/>
        <v>72</v>
      </c>
      <c r="B175" s="66" t="s">
        <v>718</v>
      </c>
      <c r="C175" s="71">
        <v>312304173684</v>
      </c>
      <c r="D175" s="66" t="s">
        <v>719</v>
      </c>
      <c r="E175" s="66" t="s">
        <v>719</v>
      </c>
      <c r="F175" s="66">
        <v>17.899999999999999</v>
      </c>
      <c r="G175" s="66">
        <v>17.899999999999999</v>
      </c>
      <c r="H175" s="66" t="s">
        <v>720</v>
      </c>
      <c r="I175" s="69" t="s">
        <v>721</v>
      </c>
      <c r="J175" s="69" t="s">
        <v>722</v>
      </c>
      <c r="K175" s="66">
        <v>1</v>
      </c>
      <c r="L175" s="66">
        <v>1</v>
      </c>
      <c r="M175" s="65"/>
    </row>
    <row r="176" spans="1:13" ht="120">
      <c r="A176" s="65">
        <f t="shared" si="3"/>
        <v>73</v>
      </c>
      <c r="B176" s="66" t="s">
        <v>723</v>
      </c>
      <c r="C176" s="71">
        <v>310902347319</v>
      </c>
      <c r="D176" s="66" t="s">
        <v>724</v>
      </c>
      <c r="E176" s="66" t="s">
        <v>724</v>
      </c>
      <c r="F176" s="66">
        <v>10</v>
      </c>
      <c r="G176" s="66">
        <v>9</v>
      </c>
      <c r="H176" s="66" t="s">
        <v>725</v>
      </c>
      <c r="I176" s="69" t="s">
        <v>726</v>
      </c>
      <c r="J176" s="69" t="s">
        <v>727</v>
      </c>
      <c r="K176" s="66">
        <v>2</v>
      </c>
      <c r="L176" s="66">
        <v>2</v>
      </c>
      <c r="M176" s="65"/>
    </row>
    <row r="177" spans="1:13" ht="75">
      <c r="A177" s="65">
        <f t="shared" si="3"/>
        <v>74</v>
      </c>
      <c r="B177" s="66" t="s">
        <v>728</v>
      </c>
      <c r="C177" s="71">
        <v>310202976640</v>
      </c>
      <c r="D177" s="66" t="s">
        <v>724</v>
      </c>
      <c r="E177" s="66" t="s">
        <v>724</v>
      </c>
      <c r="F177" s="66">
        <v>12.1</v>
      </c>
      <c r="G177" s="66">
        <v>12.1</v>
      </c>
      <c r="H177" s="66" t="s">
        <v>729</v>
      </c>
      <c r="I177" s="69" t="s">
        <v>730</v>
      </c>
      <c r="J177" s="69" t="s">
        <v>731</v>
      </c>
      <c r="K177" s="66">
        <v>2</v>
      </c>
      <c r="L177" s="66">
        <v>2</v>
      </c>
      <c r="M177" s="65"/>
    </row>
    <row r="178" spans="1:13" ht="75">
      <c r="A178" s="65">
        <f t="shared" si="3"/>
        <v>75</v>
      </c>
      <c r="B178" s="66" t="s">
        <v>732</v>
      </c>
      <c r="C178" s="71">
        <v>310259706430</v>
      </c>
      <c r="D178" s="66" t="s">
        <v>733</v>
      </c>
      <c r="E178" s="66" t="s">
        <v>733</v>
      </c>
      <c r="F178" s="66">
        <v>21.5</v>
      </c>
      <c r="G178" s="66">
        <v>21.3</v>
      </c>
      <c r="H178" s="66" t="s">
        <v>734</v>
      </c>
      <c r="I178" s="69" t="s">
        <v>735</v>
      </c>
      <c r="J178" s="69" t="s">
        <v>736</v>
      </c>
      <c r="K178" s="66">
        <v>1</v>
      </c>
      <c r="L178" s="66">
        <v>1</v>
      </c>
      <c r="M178" s="65"/>
    </row>
    <row r="179" spans="1:13" ht="75">
      <c r="A179" s="65">
        <f t="shared" si="3"/>
        <v>76</v>
      </c>
      <c r="B179" s="66" t="s">
        <v>737</v>
      </c>
      <c r="C179" s="71">
        <v>312343210259</v>
      </c>
      <c r="D179" s="66" t="s">
        <v>738</v>
      </c>
      <c r="E179" s="66" t="s">
        <v>738</v>
      </c>
      <c r="F179" s="66">
        <v>12.15</v>
      </c>
      <c r="G179" s="66">
        <v>7</v>
      </c>
      <c r="H179" s="66" t="s">
        <v>694</v>
      </c>
      <c r="I179" s="69" t="s">
        <v>739</v>
      </c>
      <c r="J179" s="69" t="s">
        <v>740</v>
      </c>
      <c r="K179" s="66">
        <v>1</v>
      </c>
      <c r="L179" s="66">
        <v>1</v>
      </c>
      <c r="M179" s="65"/>
    </row>
    <row r="180" spans="1:13" ht="75">
      <c r="A180" s="65">
        <f t="shared" si="3"/>
        <v>77</v>
      </c>
      <c r="B180" s="66" t="s">
        <v>741</v>
      </c>
      <c r="C180" s="71">
        <v>461901149487</v>
      </c>
      <c r="D180" s="66" t="s">
        <v>742</v>
      </c>
      <c r="E180" s="66" t="s">
        <v>742</v>
      </c>
      <c r="F180" s="66">
        <v>19.399999999999999</v>
      </c>
      <c r="G180" s="66">
        <v>19.399999999999999</v>
      </c>
      <c r="H180" s="66" t="s">
        <v>743</v>
      </c>
      <c r="I180" s="69" t="s">
        <v>744</v>
      </c>
      <c r="J180" s="69" t="s">
        <v>745</v>
      </c>
      <c r="K180" s="66">
        <v>1</v>
      </c>
      <c r="L180" s="66">
        <v>1</v>
      </c>
      <c r="M180" s="65"/>
    </row>
    <row r="181" spans="1:13" ht="105">
      <c r="A181" s="65">
        <f t="shared" si="3"/>
        <v>78</v>
      </c>
      <c r="B181" s="66" t="s">
        <v>746</v>
      </c>
      <c r="C181" s="71">
        <v>312327711709</v>
      </c>
      <c r="D181" s="66" t="s">
        <v>747</v>
      </c>
      <c r="E181" s="66" t="s">
        <v>747</v>
      </c>
      <c r="F181" s="66">
        <v>35</v>
      </c>
      <c r="G181" s="66">
        <v>33</v>
      </c>
      <c r="H181" s="66" t="s">
        <v>748</v>
      </c>
      <c r="I181" s="69" t="s">
        <v>749</v>
      </c>
      <c r="J181" s="69" t="s">
        <v>745</v>
      </c>
      <c r="K181" s="66">
        <v>1</v>
      </c>
      <c r="L181" s="66">
        <v>1</v>
      </c>
      <c r="M181" s="65"/>
    </row>
    <row r="182" spans="1:13" ht="90">
      <c r="A182" s="65">
        <f t="shared" si="3"/>
        <v>79</v>
      </c>
      <c r="B182" s="66" t="s">
        <v>750</v>
      </c>
      <c r="C182" s="71">
        <v>271100024303</v>
      </c>
      <c r="D182" s="66" t="s">
        <v>751</v>
      </c>
      <c r="E182" s="66" t="s">
        <v>751</v>
      </c>
      <c r="F182" s="66">
        <v>6</v>
      </c>
      <c r="G182" s="66">
        <v>6</v>
      </c>
      <c r="H182" s="66" t="s">
        <v>752</v>
      </c>
      <c r="I182" s="69" t="s">
        <v>753</v>
      </c>
      <c r="J182" s="69" t="s">
        <v>754</v>
      </c>
      <c r="K182" s="66">
        <v>1</v>
      </c>
      <c r="L182" s="66">
        <v>1</v>
      </c>
      <c r="M182" s="65"/>
    </row>
    <row r="183" spans="1:13" ht="90">
      <c r="A183" s="65">
        <f t="shared" si="3"/>
        <v>80</v>
      </c>
      <c r="B183" s="66" t="s">
        <v>755</v>
      </c>
      <c r="C183" s="71">
        <v>312308808582</v>
      </c>
      <c r="D183" s="66" t="s">
        <v>756</v>
      </c>
      <c r="E183" s="66" t="s">
        <v>757</v>
      </c>
      <c r="F183" s="66">
        <v>12</v>
      </c>
      <c r="G183" s="66">
        <v>12</v>
      </c>
      <c r="H183" s="66" t="s">
        <v>758</v>
      </c>
      <c r="I183" s="69" t="s">
        <v>759</v>
      </c>
      <c r="J183" s="69" t="s">
        <v>760</v>
      </c>
      <c r="K183" s="66">
        <v>1</v>
      </c>
      <c r="L183" s="66">
        <v>1</v>
      </c>
      <c r="M183" s="65"/>
    </row>
    <row r="184" spans="1:13" ht="105">
      <c r="A184" s="65">
        <f t="shared" si="3"/>
        <v>81</v>
      </c>
      <c r="B184" s="66" t="s">
        <v>761</v>
      </c>
      <c r="C184" s="71">
        <v>310207809064</v>
      </c>
      <c r="D184" s="66" t="s">
        <v>762</v>
      </c>
      <c r="E184" s="66" t="s">
        <v>762</v>
      </c>
      <c r="F184" s="66">
        <v>10</v>
      </c>
      <c r="G184" s="66">
        <v>10</v>
      </c>
      <c r="H184" s="66" t="s">
        <v>763</v>
      </c>
      <c r="I184" s="69" t="s">
        <v>764</v>
      </c>
      <c r="J184" s="69" t="s">
        <v>765</v>
      </c>
      <c r="K184" s="66">
        <v>1</v>
      </c>
      <c r="L184" s="66">
        <v>1</v>
      </c>
      <c r="M184" s="65"/>
    </row>
    <row r="185" spans="1:13" ht="75">
      <c r="A185" s="65">
        <f t="shared" si="3"/>
        <v>82</v>
      </c>
      <c r="B185" s="66" t="s">
        <v>766</v>
      </c>
      <c r="C185" s="71">
        <v>312301527536</v>
      </c>
      <c r="D185" s="66" t="s">
        <v>767</v>
      </c>
      <c r="E185" s="66" t="s">
        <v>767</v>
      </c>
      <c r="F185" s="66">
        <v>6.3</v>
      </c>
      <c r="G185" s="66">
        <v>6.3</v>
      </c>
      <c r="H185" s="66" t="s">
        <v>768</v>
      </c>
      <c r="I185" s="69" t="s">
        <v>769</v>
      </c>
      <c r="J185" s="69" t="s">
        <v>770</v>
      </c>
      <c r="K185" s="66">
        <v>1</v>
      </c>
      <c r="L185" s="66">
        <v>1</v>
      </c>
      <c r="M185" s="65"/>
    </row>
    <row r="186" spans="1:13" ht="60">
      <c r="A186" s="65">
        <f t="shared" si="3"/>
        <v>83</v>
      </c>
      <c r="B186" s="66" t="s">
        <v>771</v>
      </c>
      <c r="C186" s="71">
        <v>312301372586</v>
      </c>
      <c r="D186" s="66" t="s">
        <v>767</v>
      </c>
      <c r="E186" s="66" t="s">
        <v>767</v>
      </c>
      <c r="F186" s="66">
        <v>6</v>
      </c>
      <c r="G186" s="66">
        <v>6</v>
      </c>
      <c r="H186" s="66" t="s">
        <v>768</v>
      </c>
      <c r="I186" s="69" t="s">
        <v>772</v>
      </c>
      <c r="J186" s="69" t="s">
        <v>773</v>
      </c>
      <c r="K186" s="66">
        <v>1</v>
      </c>
      <c r="L186" s="66">
        <v>1</v>
      </c>
      <c r="M186" s="65"/>
    </row>
    <row r="187" spans="1:13" ht="60">
      <c r="A187" s="65">
        <f t="shared" si="3"/>
        <v>84</v>
      </c>
      <c r="B187" s="66" t="s">
        <v>774</v>
      </c>
      <c r="C187" s="71">
        <v>312324594761</v>
      </c>
      <c r="D187" s="66" t="s">
        <v>767</v>
      </c>
      <c r="E187" s="66" t="s">
        <v>767</v>
      </c>
      <c r="F187" s="66">
        <v>5.9</v>
      </c>
      <c r="G187" s="66">
        <v>5.9</v>
      </c>
      <c r="H187" s="66" t="s">
        <v>768</v>
      </c>
      <c r="I187" s="69" t="s">
        <v>775</v>
      </c>
      <c r="J187" s="69" t="s">
        <v>776</v>
      </c>
      <c r="K187" s="66">
        <v>1</v>
      </c>
      <c r="L187" s="66">
        <v>1</v>
      </c>
      <c r="M187" s="65"/>
    </row>
    <row r="188" spans="1:13" ht="105">
      <c r="A188" s="65">
        <f t="shared" si="3"/>
        <v>85</v>
      </c>
      <c r="B188" s="66" t="s">
        <v>777</v>
      </c>
      <c r="C188" s="71">
        <v>312326131670</v>
      </c>
      <c r="D188" s="66" t="s">
        <v>778</v>
      </c>
      <c r="E188" s="66" t="s">
        <v>778</v>
      </c>
      <c r="F188" s="66">
        <v>25</v>
      </c>
      <c r="G188" s="66">
        <v>20</v>
      </c>
      <c r="H188" s="66" t="s">
        <v>748</v>
      </c>
      <c r="I188" s="69" t="s">
        <v>779</v>
      </c>
      <c r="J188" s="69" t="s">
        <v>780</v>
      </c>
      <c r="K188" s="66">
        <v>1</v>
      </c>
      <c r="L188" s="66">
        <v>1</v>
      </c>
      <c r="M188" s="65"/>
    </row>
    <row r="189" spans="1:13" ht="120">
      <c r="A189" s="65">
        <f t="shared" si="3"/>
        <v>86</v>
      </c>
      <c r="B189" s="66" t="s">
        <v>781</v>
      </c>
      <c r="C189" s="71">
        <v>310260631330</v>
      </c>
      <c r="D189" s="66" t="s">
        <v>782</v>
      </c>
      <c r="E189" s="66" t="s">
        <v>782</v>
      </c>
      <c r="F189" s="66">
        <v>69.400000000000006</v>
      </c>
      <c r="G189" s="66">
        <v>34.700000000000003</v>
      </c>
      <c r="H189" s="66" t="s">
        <v>704</v>
      </c>
      <c r="I189" s="69" t="s">
        <v>783</v>
      </c>
      <c r="J189" s="69" t="s">
        <v>784</v>
      </c>
      <c r="K189" s="66">
        <v>2</v>
      </c>
      <c r="L189" s="66">
        <v>2</v>
      </c>
      <c r="M189" s="65"/>
    </row>
    <row r="190" spans="1:13" ht="60">
      <c r="A190" s="65">
        <f t="shared" si="3"/>
        <v>87</v>
      </c>
      <c r="B190" s="66" t="s">
        <v>785</v>
      </c>
      <c r="C190" s="68">
        <v>3123133574</v>
      </c>
      <c r="D190" s="66" t="s">
        <v>786</v>
      </c>
      <c r="E190" s="66" t="s">
        <v>786</v>
      </c>
      <c r="F190" s="66">
        <v>17.899999999999999</v>
      </c>
      <c r="G190" s="66">
        <v>17.899999999999999</v>
      </c>
      <c r="H190" s="66" t="s">
        <v>787</v>
      </c>
      <c r="I190" s="69" t="s">
        <v>788</v>
      </c>
      <c r="J190" s="69" t="s">
        <v>789</v>
      </c>
      <c r="K190" s="66">
        <v>1</v>
      </c>
      <c r="L190" s="66">
        <v>1</v>
      </c>
      <c r="M190" s="65"/>
    </row>
    <row r="191" spans="1:13" ht="75">
      <c r="A191" s="65">
        <f t="shared" si="3"/>
        <v>88</v>
      </c>
      <c r="B191" s="73" t="s">
        <v>790</v>
      </c>
      <c r="C191" s="68"/>
      <c r="D191" s="73" t="s">
        <v>791</v>
      </c>
      <c r="E191" s="74" t="s">
        <v>791</v>
      </c>
      <c r="F191" s="74">
        <v>9</v>
      </c>
      <c r="G191" s="74">
        <v>9</v>
      </c>
      <c r="H191" s="75" t="s">
        <v>792</v>
      </c>
      <c r="I191" s="76" t="s">
        <v>21</v>
      </c>
      <c r="J191" s="77" t="s">
        <v>793</v>
      </c>
      <c r="K191" s="73">
        <v>1</v>
      </c>
      <c r="L191" s="74">
        <v>1</v>
      </c>
      <c r="M191" s="65"/>
    </row>
    <row r="192" spans="1:13" ht="105">
      <c r="A192" s="65">
        <f t="shared" si="3"/>
        <v>89</v>
      </c>
      <c r="B192" s="78" t="s">
        <v>794</v>
      </c>
      <c r="C192" s="68"/>
      <c r="D192" s="78" t="s">
        <v>795</v>
      </c>
      <c r="E192" s="79" t="s">
        <v>795</v>
      </c>
      <c r="F192" s="79">
        <v>20</v>
      </c>
      <c r="G192" s="79">
        <v>15</v>
      </c>
      <c r="H192" s="75" t="s">
        <v>796</v>
      </c>
      <c r="I192" s="76" t="s">
        <v>797</v>
      </c>
      <c r="J192" s="80" t="s">
        <v>798</v>
      </c>
      <c r="K192" s="79">
        <v>5</v>
      </c>
      <c r="L192" s="79">
        <v>5</v>
      </c>
      <c r="M192" s="65"/>
    </row>
    <row r="193" spans="1:13" ht="92.25">
      <c r="A193" s="65">
        <f t="shared" si="3"/>
        <v>90</v>
      </c>
      <c r="B193" s="73" t="s">
        <v>799</v>
      </c>
      <c r="C193" s="68"/>
      <c r="D193" s="73" t="s">
        <v>800</v>
      </c>
      <c r="E193" s="79" t="s">
        <v>800</v>
      </c>
      <c r="F193" s="79">
        <v>15</v>
      </c>
      <c r="G193" s="81">
        <v>15</v>
      </c>
      <c r="H193" s="73" t="s">
        <v>801</v>
      </c>
      <c r="I193" s="82" t="s">
        <v>802</v>
      </c>
      <c r="J193" s="82" t="s">
        <v>803</v>
      </c>
      <c r="K193" s="79">
        <v>2</v>
      </c>
      <c r="L193" s="79">
        <v>2</v>
      </c>
      <c r="M193" s="65"/>
    </row>
    <row r="194" spans="1:13" ht="75">
      <c r="A194" s="65">
        <f t="shared" si="3"/>
        <v>91</v>
      </c>
      <c r="B194" s="83" t="s">
        <v>799</v>
      </c>
      <c r="C194" s="68"/>
      <c r="D194" s="83" t="s">
        <v>804</v>
      </c>
      <c r="E194" s="79" t="s">
        <v>804</v>
      </c>
      <c r="F194" s="79">
        <v>30</v>
      </c>
      <c r="G194" s="81">
        <v>20</v>
      </c>
      <c r="H194" s="83" t="s">
        <v>805</v>
      </c>
      <c r="I194" s="84" t="s">
        <v>806</v>
      </c>
      <c r="J194" s="84" t="s">
        <v>807</v>
      </c>
      <c r="K194" s="79">
        <v>1</v>
      </c>
      <c r="L194" s="79">
        <v>1</v>
      </c>
      <c r="M194" s="65"/>
    </row>
    <row r="195" spans="1:13" ht="90">
      <c r="A195" s="65">
        <f t="shared" si="3"/>
        <v>92</v>
      </c>
      <c r="B195" s="78" t="s">
        <v>799</v>
      </c>
      <c r="C195" s="68"/>
      <c r="D195" s="78" t="s">
        <v>808</v>
      </c>
      <c r="E195" s="79" t="s">
        <v>808</v>
      </c>
      <c r="F195" s="79">
        <v>40</v>
      </c>
      <c r="G195" s="81">
        <v>10</v>
      </c>
      <c r="H195" s="83" t="s">
        <v>805</v>
      </c>
      <c r="I195" s="85" t="s">
        <v>809</v>
      </c>
      <c r="J195" s="85" t="s">
        <v>810</v>
      </c>
      <c r="K195" s="79">
        <v>2</v>
      </c>
      <c r="L195" s="79">
        <v>2</v>
      </c>
      <c r="M195" s="65"/>
    </row>
    <row r="196" spans="1:13" ht="60">
      <c r="A196" s="65">
        <f t="shared" si="3"/>
        <v>93</v>
      </c>
      <c r="B196" s="73" t="s">
        <v>811</v>
      </c>
      <c r="C196" s="68"/>
      <c r="D196" s="73" t="s">
        <v>812</v>
      </c>
      <c r="E196" s="79" t="s">
        <v>812</v>
      </c>
      <c r="F196" s="79">
        <v>20</v>
      </c>
      <c r="G196" s="81">
        <v>20</v>
      </c>
      <c r="H196" s="86" t="s">
        <v>796</v>
      </c>
      <c r="I196" s="82" t="s">
        <v>813</v>
      </c>
      <c r="J196" s="87" t="s">
        <v>391</v>
      </c>
      <c r="K196" s="79">
        <v>1</v>
      </c>
      <c r="L196" s="79">
        <v>1</v>
      </c>
      <c r="M196" s="65"/>
    </row>
    <row r="197" spans="1:13" ht="60">
      <c r="A197" s="65">
        <f t="shared" si="3"/>
        <v>94</v>
      </c>
      <c r="B197" s="78" t="s">
        <v>814</v>
      </c>
      <c r="C197" s="68"/>
      <c r="D197" s="78" t="s">
        <v>815</v>
      </c>
      <c r="E197" s="79" t="s">
        <v>815</v>
      </c>
      <c r="F197" s="79">
        <v>50</v>
      </c>
      <c r="G197" s="81">
        <v>10</v>
      </c>
      <c r="H197" s="88" t="s">
        <v>796</v>
      </c>
      <c r="I197" s="85" t="s">
        <v>21</v>
      </c>
      <c r="J197" s="89" t="s">
        <v>816</v>
      </c>
      <c r="K197" s="79">
        <v>2</v>
      </c>
      <c r="L197" s="79">
        <v>2</v>
      </c>
      <c r="M197" s="65"/>
    </row>
    <row r="198" spans="1:13" ht="60">
      <c r="A198" s="65">
        <f t="shared" si="3"/>
        <v>95</v>
      </c>
      <c r="B198" s="90" t="s">
        <v>817</v>
      </c>
      <c r="C198" s="68"/>
      <c r="D198" s="90" t="s">
        <v>818</v>
      </c>
      <c r="E198" s="79" t="s">
        <v>818</v>
      </c>
      <c r="F198" s="79">
        <v>15</v>
      </c>
      <c r="G198" s="81">
        <v>15</v>
      </c>
      <c r="H198" s="90" t="s">
        <v>819</v>
      </c>
      <c r="I198" s="80" t="s">
        <v>21</v>
      </c>
      <c r="J198" s="91" t="s">
        <v>820</v>
      </c>
      <c r="K198" s="79">
        <v>2</v>
      </c>
      <c r="L198" s="79">
        <v>2</v>
      </c>
      <c r="M198" s="65"/>
    </row>
    <row r="199" spans="1:13" ht="135">
      <c r="A199" s="65">
        <f t="shared" si="3"/>
        <v>96</v>
      </c>
      <c r="B199" s="73" t="s">
        <v>799</v>
      </c>
      <c r="C199" s="68"/>
      <c r="D199" s="73" t="s">
        <v>821</v>
      </c>
      <c r="E199" s="79" t="s">
        <v>821</v>
      </c>
      <c r="F199" s="79">
        <v>20</v>
      </c>
      <c r="G199" s="81">
        <v>20</v>
      </c>
      <c r="H199" s="73" t="s">
        <v>393</v>
      </c>
      <c r="I199" s="82" t="s">
        <v>822</v>
      </c>
      <c r="J199" s="82" t="s">
        <v>823</v>
      </c>
      <c r="K199" s="79">
        <v>2</v>
      </c>
      <c r="L199" s="79">
        <v>2</v>
      </c>
      <c r="M199" s="65"/>
    </row>
    <row r="200" spans="1:13" ht="75">
      <c r="A200" s="65">
        <f t="shared" si="3"/>
        <v>97</v>
      </c>
      <c r="B200" s="78" t="s">
        <v>799</v>
      </c>
      <c r="C200" s="68"/>
      <c r="D200" s="78" t="s">
        <v>824</v>
      </c>
      <c r="E200" s="92" t="s">
        <v>824</v>
      </c>
      <c r="F200" s="92">
        <v>20</v>
      </c>
      <c r="G200" s="93">
        <v>20</v>
      </c>
      <c r="H200" s="78" t="s">
        <v>393</v>
      </c>
      <c r="I200" s="85" t="s">
        <v>825</v>
      </c>
      <c r="J200" s="85" t="s">
        <v>826</v>
      </c>
      <c r="K200" s="92">
        <v>1</v>
      </c>
      <c r="L200" s="79">
        <v>1</v>
      </c>
      <c r="M200" s="65"/>
    </row>
    <row r="201" spans="1:13" ht="94.5">
      <c r="A201" s="65">
        <f t="shared" si="3"/>
        <v>98</v>
      </c>
      <c r="B201" s="94" t="s">
        <v>827</v>
      </c>
      <c r="C201" s="68"/>
      <c r="D201" s="94" t="s">
        <v>828</v>
      </c>
      <c r="E201" s="95" t="s">
        <v>828</v>
      </c>
      <c r="F201" s="96">
        <v>30</v>
      </c>
      <c r="G201" s="96">
        <v>10</v>
      </c>
      <c r="H201" s="96" t="s">
        <v>393</v>
      </c>
      <c r="I201" s="97" t="s">
        <v>829</v>
      </c>
      <c r="J201" s="97" t="s">
        <v>830</v>
      </c>
      <c r="K201" s="74">
        <v>3</v>
      </c>
      <c r="L201" s="79">
        <v>3</v>
      </c>
      <c r="M201" s="65"/>
    </row>
    <row r="202" spans="1:13" ht="78.75">
      <c r="A202" s="65">
        <f t="shared" si="3"/>
        <v>99</v>
      </c>
      <c r="B202" s="98" t="s">
        <v>799</v>
      </c>
      <c r="C202" s="68"/>
      <c r="D202" s="98" t="s">
        <v>399</v>
      </c>
      <c r="E202" s="99" t="s">
        <v>399</v>
      </c>
      <c r="F202" s="74">
        <v>35</v>
      </c>
      <c r="G202" s="74">
        <v>10</v>
      </c>
      <c r="H202" s="74" t="s">
        <v>393</v>
      </c>
      <c r="I202" s="100" t="s">
        <v>831</v>
      </c>
      <c r="J202" s="100" t="s">
        <v>832</v>
      </c>
      <c r="K202" s="79">
        <v>2</v>
      </c>
      <c r="L202" s="79">
        <v>2</v>
      </c>
      <c r="M202" s="65"/>
    </row>
    <row r="203" spans="1:13" ht="90">
      <c r="A203" s="65">
        <f t="shared" si="3"/>
        <v>100</v>
      </c>
      <c r="B203" s="73" t="s">
        <v>833</v>
      </c>
      <c r="C203" s="68"/>
      <c r="D203" s="73" t="s">
        <v>834</v>
      </c>
      <c r="E203" s="74" t="s">
        <v>834</v>
      </c>
      <c r="F203" s="79">
        <v>20</v>
      </c>
      <c r="G203" s="79">
        <v>10</v>
      </c>
      <c r="H203" s="74" t="s">
        <v>393</v>
      </c>
      <c r="I203" s="80" t="s">
        <v>835</v>
      </c>
      <c r="J203" s="80" t="s">
        <v>836</v>
      </c>
      <c r="K203" s="79">
        <v>3</v>
      </c>
      <c r="L203" s="74">
        <v>3</v>
      </c>
      <c r="M203" s="65"/>
    </row>
    <row r="204" spans="1:13" ht="75">
      <c r="A204" s="65">
        <f t="shared" si="3"/>
        <v>101</v>
      </c>
      <c r="B204" s="78" t="s">
        <v>833</v>
      </c>
      <c r="C204" s="68"/>
      <c r="D204" s="78" t="s">
        <v>401</v>
      </c>
      <c r="E204" s="79" t="s">
        <v>401</v>
      </c>
      <c r="F204" s="79">
        <v>20</v>
      </c>
      <c r="G204" s="79">
        <v>8</v>
      </c>
      <c r="H204" s="79" t="s">
        <v>393</v>
      </c>
      <c r="I204" s="80" t="s">
        <v>837</v>
      </c>
      <c r="J204" s="80" t="s">
        <v>838</v>
      </c>
      <c r="K204" s="79">
        <v>2</v>
      </c>
      <c r="L204" s="79">
        <v>2</v>
      </c>
      <c r="M204" s="65"/>
    </row>
    <row r="205" spans="1:13" ht="60">
      <c r="A205" s="65">
        <f t="shared" si="3"/>
        <v>102</v>
      </c>
      <c r="B205" s="90" t="s">
        <v>839</v>
      </c>
      <c r="C205" s="68"/>
      <c r="D205" s="90" t="s">
        <v>840</v>
      </c>
      <c r="E205" s="79" t="s">
        <v>840</v>
      </c>
      <c r="F205" s="79">
        <v>20</v>
      </c>
      <c r="G205" s="79">
        <v>6</v>
      </c>
      <c r="H205" s="81" t="s">
        <v>393</v>
      </c>
      <c r="I205" s="76" t="s">
        <v>841</v>
      </c>
      <c r="J205" s="80" t="s">
        <v>842</v>
      </c>
      <c r="K205" s="79">
        <v>2</v>
      </c>
      <c r="L205" s="79">
        <v>2</v>
      </c>
      <c r="M205" s="65"/>
    </row>
    <row r="206" spans="1:13" ht="60">
      <c r="A206" s="65">
        <f t="shared" si="3"/>
        <v>103</v>
      </c>
      <c r="B206" s="73" t="s">
        <v>843</v>
      </c>
      <c r="C206" s="68"/>
      <c r="D206" s="73" t="s">
        <v>844</v>
      </c>
      <c r="E206" s="79" t="s">
        <v>844</v>
      </c>
      <c r="F206" s="79">
        <v>30</v>
      </c>
      <c r="G206" s="79">
        <v>10</v>
      </c>
      <c r="H206" s="81" t="s">
        <v>845</v>
      </c>
      <c r="I206" s="101" t="s">
        <v>846</v>
      </c>
      <c r="J206" s="82" t="s">
        <v>847</v>
      </c>
      <c r="K206" s="79">
        <v>3</v>
      </c>
      <c r="L206" s="79">
        <v>3</v>
      </c>
      <c r="M206" s="65"/>
    </row>
    <row r="207" spans="1:13" ht="15.75">
      <c r="A207" s="65"/>
      <c r="B207" s="65" t="s">
        <v>848</v>
      </c>
      <c r="C207" s="65"/>
      <c r="D207" s="65">
        <f>A206</f>
        <v>103</v>
      </c>
      <c r="E207" s="102"/>
      <c r="F207" s="102">
        <f>SUM(F104:F206)</f>
        <v>3552.7000000000007</v>
      </c>
      <c r="G207" s="102">
        <f>SUM(G104:G206)</f>
        <v>2510.2000000000007</v>
      </c>
      <c r="H207" s="102"/>
      <c r="I207" s="102"/>
      <c r="J207" s="102"/>
      <c r="K207" s="102">
        <f>SUM(K104:K206)</f>
        <v>225</v>
      </c>
      <c r="L207" s="102">
        <f>SUM(L104:L206)</f>
        <v>225</v>
      </c>
      <c r="M207" s="65"/>
    </row>
    <row r="208" spans="1:13" ht="409.5">
      <c r="A208" s="103" t="s">
        <v>849</v>
      </c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</row>
    <row r="209" spans="1:13" ht="90">
      <c r="A209" s="65">
        <f t="shared" ref="A209:A272" si="4">ROW()-208</f>
        <v>1</v>
      </c>
      <c r="B209" s="21" t="s">
        <v>850</v>
      </c>
      <c r="C209" s="22">
        <v>3125003517</v>
      </c>
      <c r="D209" s="66" t="s">
        <v>851</v>
      </c>
      <c r="E209" s="66" t="s">
        <v>851</v>
      </c>
      <c r="F209" s="66">
        <v>10</v>
      </c>
      <c r="G209" s="66">
        <v>10</v>
      </c>
      <c r="H209" s="66" t="s">
        <v>852</v>
      </c>
      <c r="I209" s="66" t="s">
        <v>853</v>
      </c>
      <c r="J209" s="66" t="s">
        <v>854</v>
      </c>
      <c r="K209" s="66">
        <v>2</v>
      </c>
      <c r="L209" s="66">
        <v>2</v>
      </c>
      <c r="M209" s="65"/>
    </row>
    <row r="210" spans="1:13" ht="105">
      <c r="A210" s="65">
        <f t="shared" si="4"/>
        <v>2</v>
      </c>
      <c r="B210" s="66" t="s">
        <v>855</v>
      </c>
      <c r="C210" s="71">
        <v>312321305933</v>
      </c>
      <c r="D210" s="66" t="s">
        <v>856</v>
      </c>
      <c r="E210" s="66" t="s">
        <v>856</v>
      </c>
      <c r="F210" s="66">
        <v>15</v>
      </c>
      <c r="G210" s="66">
        <v>15</v>
      </c>
      <c r="H210" s="66" t="s">
        <v>857</v>
      </c>
      <c r="I210" s="66" t="s">
        <v>858</v>
      </c>
      <c r="J210" s="66" t="s">
        <v>859</v>
      </c>
      <c r="K210" s="66">
        <v>2</v>
      </c>
      <c r="L210" s="66">
        <v>2</v>
      </c>
      <c r="M210" s="65"/>
    </row>
    <row r="211" spans="1:13" ht="120">
      <c r="A211" s="65">
        <f t="shared" si="4"/>
        <v>3</v>
      </c>
      <c r="B211" s="66" t="s">
        <v>860</v>
      </c>
      <c r="C211" s="68">
        <v>3124007371</v>
      </c>
      <c r="D211" s="66" t="s">
        <v>861</v>
      </c>
      <c r="E211" s="66" t="s">
        <v>861</v>
      </c>
      <c r="F211" s="66">
        <v>35</v>
      </c>
      <c r="G211" s="66">
        <v>35</v>
      </c>
      <c r="H211" s="66" t="s">
        <v>862</v>
      </c>
      <c r="I211" s="66" t="s">
        <v>863</v>
      </c>
      <c r="J211" s="66" t="s">
        <v>864</v>
      </c>
      <c r="K211" s="66">
        <v>1</v>
      </c>
      <c r="L211" s="66">
        <v>1</v>
      </c>
      <c r="M211" s="65"/>
    </row>
    <row r="212" spans="1:13" ht="135">
      <c r="A212" s="65">
        <f t="shared" si="4"/>
        <v>4</v>
      </c>
      <c r="B212" s="66" t="s">
        <v>865</v>
      </c>
      <c r="C212" s="68">
        <v>3123083901</v>
      </c>
      <c r="D212" s="66" t="s">
        <v>866</v>
      </c>
      <c r="E212" s="66" t="s">
        <v>866</v>
      </c>
      <c r="F212" s="66">
        <v>80</v>
      </c>
      <c r="G212" s="66">
        <v>65</v>
      </c>
      <c r="H212" s="66" t="s">
        <v>867</v>
      </c>
      <c r="I212" s="66" t="s">
        <v>868</v>
      </c>
      <c r="J212" s="66" t="s">
        <v>869</v>
      </c>
      <c r="K212" s="66">
        <v>10</v>
      </c>
      <c r="L212" s="66">
        <v>10</v>
      </c>
      <c r="M212" s="65"/>
    </row>
    <row r="213" spans="1:13" ht="120">
      <c r="A213" s="65">
        <f t="shared" si="4"/>
        <v>5</v>
      </c>
      <c r="B213" s="66" t="s">
        <v>870</v>
      </c>
      <c r="C213" s="66"/>
      <c r="D213" s="66" t="s">
        <v>871</v>
      </c>
      <c r="E213" s="66" t="s">
        <v>871</v>
      </c>
      <c r="F213" s="66">
        <v>2</v>
      </c>
      <c r="G213" s="66">
        <v>2</v>
      </c>
      <c r="H213" s="66" t="s">
        <v>309</v>
      </c>
      <c r="I213" s="66" t="s">
        <v>872</v>
      </c>
      <c r="J213" s="66" t="s">
        <v>873</v>
      </c>
      <c r="K213" s="66">
        <v>1</v>
      </c>
      <c r="L213" s="66">
        <v>1</v>
      </c>
      <c r="M213" s="65"/>
    </row>
    <row r="214" spans="1:13" ht="105">
      <c r="A214" s="65">
        <f t="shared" si="4"/>
        <v>6</v>
      </c>
      <c r="B214" s="66" t="s">
        <v>874</v>
      </c>
      <c r="C214" s="68">
        <v>3123040591</v>
      </c>
      <c r="D214" s="66" t="s">
        <v>875</v>
      </c>
      <c r="E214" s="66" t="s">
        <v>875</v>
      </c>
      <c r="F214" s="66">
        <v>7</v>
      </c>
      <c r="G214" s="66">
        <v>7</v>
      </c>
      <c r="H214" s="66" t="s">
        <v>876</v>
      </c>
      <c r="I214" s="66" t="s">
        <v>877</v>
      </c>
      <c r="J214" s="66" t="s">
        <v>36</v>
      </c>
      <c r="K214" s="66">
        <v>2</v>
      </c>
      <c r="L214" s="66">
        <v>2</v>
      </c>
      <c r="M214" s="65"/>
    </row>
    <row r="215" spans="1:13" ht="105">
      <c r="A215" s="65">
        <f t="shared" si="4"/>
        <v>7</v>
      </c>
      <c r="B215" s="66" t="s">
        <v>874</v>
      </c>
      <c r="C215" s="68">
        <v>3123040591</v>
      </c>
      <c r="D215" s="66" t="s">
        <v>878</v>
      </c>
      <c r="E215" s="66" t="s">
        <v>878</v>
      </c>
      <c r="F215" s="66">
        <v>2.5</v>
      </c>
      <c r="G215" s="66">
        <v>2.5</v>
      </c>
      <c r="H215" s="66" t="s">
        <v>879</v>
      </c>
      <c r="I215" s="66" t="s">
        <v>877</v>
      </c>
      <c r="J215" s="66" t="s">
        <v>36</v>
      </c>
      <c r="K215" s="66">
        <v>1</v>
      </c>
      <c r="L215" s="66">
        <v>1</v>
      </c>
      <c r="M215" s="65"/>
    </row>
    <row r="216" spans="1:13" ht="60">
      <c r="A216" s="65">
        <f t="shared" si="4"/>
        <v>8</v>
      </c>
      <c r="B216" s="66" t="s">
        <v>880</v>
      </c>
      <c r="C216" s="66"/>
      <c r="D216" s="66" t="s">
        <v>881</v>
      </c>
      <c r="E216" s="66" t="s">
        <v>881</v>
      </c>
      <c r="F216" s="66">
        <v>20</v>
      </c>
      <c r="G216" s="66">
        <v>20</v>
      </c>
      <c r="H216" s="66" t="s">
        <v>699</v>
      </c>
      <c r="I216" s="66" t="s">
        <v>882</v>
      </c>
      <c r="J216" s="66" t="s">
        <v>36</v>
      </c>
      <c r="K216" s="66">
        <v>1</v>
      </c>
      <c r="L216" s="66">
        <v>1</v>
      </c>
      <c r="M216" s="65"/>
    </row>
    <row r="217" spans="1:13" ht="120">
      <c r="A217" s="65">
        <f t="shared" si="4"/>
        <v>9</v>
      </c>
      <c r="B217" s="66" t="s">
        <v>883</v>
      </c>
      <c r="C217" s="66"/>
      <c r="D217" s="66" t="s">
        <v>884</v>
      </c>
      <c r="E217" s="66" t="s">
        <v>884</v>
      </c>
      <c r="F217" s="66">
        <v>10</v>
      </c>
      <c r="G217" s="66">
        <v>10</v>
      </c>
      <c r="H217" s="66" t="s">
        <v>885</v>
      </c>
      <c r="I217" s="66" t="s">
        <v>886</v>
      </c>
      <c r="J217" s="66" t="s">
        <v>36</v>
      </c>
      <c r="K217" s="66">
        <v>3</v>
      </c>
      <c r="L217" s="66">
        <v>3</v>
      </c>
      <c r="M217" s="65"/>
    </row>
    <row r="218" spans="1:13" ht="120">
      <c r="A218" s="65">
        <f t="shared" si="4"/>
        <v>10</v>
      </c>
      <c r="B218" s="66" t="s">
        <v>887</v>
      </c>
      <c r="C218" s="66"/>
      <c r="D218" s="66" t="s">
        <v>888</v>
      </c>
      <c r="E218" s="66" t="s">
        <v>888</v>
      </c>
      <c r="F218" s="66">
        <v>2</v>
      </c>
      <c r="G218" s="66">
        <v>2</v>
      </c>
      <c r="H218" s="66" t="s">
        <v>889</v>
      </c>
      <c r="I218" s="66" t="s">
        <v>890</v>
      </c>
      <c r="J218" s="66" t="s">
        <v>891</v>
      </c>
      <c r="K218" s="66">
        <v>1</v>
      </c>
      <c r="L218" s="66">
        <v>1</v>
      </c>
      <c r="M218" s="65"/>
    </row>
    <row r="219" spans="1:13" ht="75">
      <c r="A219" s="65">
        <f t="shared" si="4"/>
        <v>11</v>
      </c>
      <c r="B219" s="66" t="s">
        <v>892</v>
      </c>
      <c r="C219" s="66"/>
      <c r="D219" s="66" t="s">
        <v>151</v>
      </c>
      <c r="E219" s="66" t="s">
        <v>151</v>
      </c>
      <c r="F219" s="66">
        <v>2</v>
      </c>
      <c r="G219" s="66">
        <v>2</v>
      </c>
      <c r="H219" s="66" t="s">
        <v>893</v>
      </c>
      <c r="I219" s="66" t="s">
        <v>894</v>
      </c>
      <c r="J219" s="66" t="s">
        <v>36</v>
      </c>
      <c r="K219" s="66">
        <v>1</v>
      </c>
      <c r="L219" s="66">
        <v>1</v>
      </c>
      <c r="M219" s="65"/>
    </row>
    <row r="220" spans="1:13" ht="75">
      <c r="A220" s="65">
        <f t="shared" si="4"/>
        <v>12</v>
      </c>
      <c r="B220" s="66" t="s">
        <v>895</v>
      </c>
      <c r="C220" s="66"/>
      <c r="D220" s="66" t="s">
        <v>896</v>
      </c>
      <c r="E220" s="66" t="s">
        <v>896</v>
      </c>
      <c r="F220" s="66">
        <v>2</v>
      </c>
      <c r="G220" s="66">
        <v>2</v>
      </c>
      <c r="H220" s="66" t="s">
        <v>309</v>
      </c>
      <c r="I220" s="66" t="s">
        <v>897</v>
      </c>
      <c r="J220" s="66" t="s">
        <v>36</v>
      </c>
      <c r="K220" s="66">
        <v>1</v>
      </c>
      <c r="L220" s="66">
        <v>1</v>
      </c>
      <c r="M220" s="65"/>
    </row>
    <row r="221" spans="1:13" ht="105">
      <c r="A221" s="65">
        <f t="shared" si="4"/>
        <v>13</v>
      </c>
      <c r="B221" s="66" t="s">
        <v>898</v>
      </c>
      <c r="C221" s="66"/>
      <c r="D221" s="66" t="s">
        <v>899</v>
      </c>
      <c r="E221" s="66" t="s">
        <v>899</v>
      </c>
      <c r="F221" s="66">
        <v>2</v>
      </c>
      <c r="G221" s="66">
        <v>2</v>
      </c>
      <c r="H221" s="66" t="s">
        <v>900</v>
      </c>
      <c r="I221" s="66" t="s">
        <v>901</v>
      </c>
      <c r="J221" s="66" t="s">
        <v>902</v>
      </c>
      <c r="K221" s="66">
        <v>1</v>
      </c>
      <c r="L221" s="66">
        <v>1</v>
      </c>
      <c r="M221" s="65"/>
    </row>
    <row r="222" spans="1:13" ht="105">
      <c r="A222" s="65">
        <f t="shared" si="4"/>
        <v>14</v>
      </c>
      <c r="B222" s="66" t="s">
        <v>903</v>
      </c>
      <c r="C222" s="66"/>
      <c r="D222" s="66" t="s">
        <v>904</v>
      </c>
      <c r="E222" s="66" t="s">
        <v>904</v>
      </c>
      <c r="F222" s="66">
        <v>14</v>
      </c>
      <c r="G222" s="66">
        <v>14</v>
      </c>
      <c r="H222" s="66" t="s">
        <v>905</v>
      </c>
      <c r="I222" s="66" t="s">
        <v>906</v>
      </c>
      <c r="J222" s="66" t="s">
        <v>36</v>
      </c>
      <c r="K222" s="66">
        <v>1</v>
      </c>
      <c r="L222" s="66">
        <v>1</v>
      </c>
      <c r="M222" s="65"/>
    </row>
    <row r="223" spans="1:13" ht="105">
      <c r="A223" s="65">
        <f t="shared" si="4"/>
        <v>15</v>
      </c>
      <c r="B223" s="66" t="s">
        <v>907</v>
      </c>
      <c r="C223" s="66"/>
      <c r="D223" s="66" t="s">
        <v>908</v>
      </c>
      <c r="E223" s="66" t="s">
        <v>908</v>
      </c>
      <c r="F223" s="66">
        <v>3</v>
      </c>
      <c r="G223" s="66">
        <v>3</v>
      </c>
      <c r="H223" s="66" t="s">
        <v>909</v>
      </c>
      <c r="I223" s="66" t="s">
        <v>910</v>
      </c>
      <c r="J223" s="66" t="s">
        <v>911</v>
      </c>
      <c r="K223" s="66">
        <v>1</v>
      </c>
      <c r="L223" s="66">
        <v>1</v>
      </c>
      <c r="M223" s="65"/>
    </row>
    <row r="224" spans="1:13" ht="90">
      <c r="A224" s="65">
        <f t="shared" si="4"/>
        <v>16</v>
      </c>
      <c r="B224" s="66" t="s">
        <v>912</v>
      </c>
      <c r="C224" s="66"/>
      <c r="D224" s="66" t="s">
        <v>913</v>
      </c>
      <c r="E224" s="66" t="s">
        <v>913</v>
      </c>
      <c r="F224" s="66">
        <v>11</v>
      </c>
      <c r="G224" s="66">
        <v>11</v>
      </c>
      <c r="H224" s="66" t="s">
        <v>109</v>
      </c>
      <c r="I224" s="66" t="s">
        <v>914</v>
      </c>
      <c r="J224" s="66" t="s">
        <v>915</v>
      </c>
      <c r="K224" s="66">
        <v>1</v>
      </c>
      <c r="L224" s="66">
        <v>1</v>
      </c>
      <c r="M224" s="65"/>
    </row>
    <row r="225" spans="1:13" ht="120">
      <c r="A225" s="65">
        <f t="shared" si="4"/>
        <v>17</v>
      </c>
      <c r="B225" s="66" t="s">
        <v>916</v>
      </c>
      <c r="C225" s="66"/>
      <c r="D225" s="66" t="s">
        <v>917</v>
      </c>
      <c r="E225" s="66" t="s">
        <v>917</v>
      </c>
      <c r="F225" s="66">
        <v>21.3</v>
      </c>
      <c r="G225" s="66">
        <v>21.3</v>
      </c>
      <c r="H225" s="66" t="s">
        <v>918</v>
      </c>
      <c r="I225" s="66" t="s">
        <v>919</v>
      </c>
      <c r="J225" s="66" t="s">
        <v>920</v>
      </c>
      <c r="K225" s="66">
        <v>15</v>
      </c>
      <c r="L225" s="66">
        <v>15</v>
      </c>
      <c r="M225" s="65"/>
    </row>
    <row r="226" spans="1:13" ht="75">
      <c r="A226" s="65">
        <f t="shared" si="4"/>
        <v>18</v>
      </c>
      <c r="B226" s="66" t="s">
        <v>921</v>
      </c>
      <c r="C226" s="66"/>
      <c r="D226" s="66" t="s">
        <v>875</v>
      </c>
      <c r="E226" s="66" t="s">
        <v>875</v>
      </c>
      <c r="F226" s="66">
        <v>1460</v>
      </c>
      <c r="G226" s="66">
        <v>115</v>
      </c>
      <c r="H226" s="66" t="s">
        <v>922</v>
      </c>
      <c r="I226" s="66" t="s">
        <v>923</v>
      </c>
      <c r="J226" s="66" t="s">
        <v>924</v>
      </c>
      <c r="K226" s="66">
        <v>30</v>
      </c>
      <c r="L226" s="66">
        <v>30</v>
      </c>
      <c r="M226" s="65"/>
    </row>
    <row r="227" spans="1:13" ht="150">
      <c r="A227" s="65">
        <f t="shared" si="4"/>
        <v>19</v>
      </c>
      <c r="B227" s="66" t="s">
        <v>925</v>
      </c>
      <c r="C227" s="66"/>
      <c r="D227" s="66" t="s">
        <v>926</v>
      </c>
      <c r="E227" s="66" t="s">
        <v>926</v>
      </c>
      <c r="F227" s="66">
        <v>91.5</v>
      </c>
      <c r="G227" s="66">
        <v>91.5</v>
      </c>
      <c r="H227" s="66" t="s">
        <v>927</v>
      </c>
      <c r="I227" s="66" t="s">
        <v>928</v>
      </c>
      <c r="J227" s="66" t="s">
        <v>929</v>
      </c>
      <c r="K227" s="66">
        <v>11</v>
      </c>
      <c r="L227" s="66">
        <v>11</v>
      </c>
      <c r="M227" s="65"/>
    </row>
    <row r="228" spans="1:13" ht="105">
      <c r="A228" s="65">
        <f t="shared" si="4"/>
        <v>20</v>
      </c>
      <c r="B228" s="66" t="s">
        <v>930</v>
      </c>
      <c r="C228" s="66"/>
      <c r="D228" s="66" t="s">
        <v>931</v>
      </c>
      <c r="E228" s="66" t="s">
        <v>931</v>
      </c>
      <c r="F228" s="66">
        <v>74.2</v>
      </c>
      <c r="G228" s="66">
        <v>25</v>
      </c>
      <c r="H228" s="66" t="s">
        <v>932</v>
      </c>
      <c r="I228" s="66" t="s">
        <v>933</v>
      </c>
      <c r="J228" s="66" t="s">
        <v>934</v>
      </c>
      <c r="K228" s="66">
        <v>5</v>
      </c>
      <c r="L228" s="66">
        <v>5</v>
      </c>
      <c r="M228" s="65"/>
    </row>
    <row r="229" spans="1:13" ht="120">
      <c r="A229" s="65">
        <f t="shared" si="4"/>
        <v>21</v>
      </c>
      <c r="B229" s="66" t="s">
        <v>935</v>
      </c>
      <c r="C229" s="66"/>
      <c r="D229" s="66" t="s">
        <v>936</v>
      </c>
      <c r="E229" s="66" t="s">
        <v>936</v>
      </c>
      <c r="F229" s="66">
        <v>118.2</v>
      </c>
      <c r="G229" s="66">
        <v>35</v>
      </c>
      <c r="H229" s="66" t="s">
        <v>937</v>
      </c>
      <c r="I229" s="66" t="s">
        <v>938</v>
      </c>
      <c r="J229" s="66" t="s">
        <v>939</v>
      </c>
      <c r="K229" s="66">
        <v>1</v>
      </c>
      <c r="L229" s="66">
        <v>1</v>
      </c>
      <c r="M229" s="65"/>
    </row>
    <row r="230" spans="1:13" ht="120">
      <c r="A230" s="65">
        <f t="shared" si="4"/>
        <v>22</v>
      </c>
      <c r="B230" s="66" t="s">
        <v>940</v>
      </c>
      <c r="C230" s="66"/>
      <c r="D230" s="66" t="s">
        <v>582</v>
      </c>
      <c r="E230" s="66" t="s">
        <v>582</v>
      </c>
      <c r="F230" s="66">
        <v>8</v>
      </c>
      <c r="G230" s="66">
        <v>8</v>
      </c>
      <c r="H230" s="66" t="s">
        <v>941</v>
      </c>
      <c r="I230" s="66" t="s">
        <v>942</v>
      </c>
      <c r="J230" s="66" t="s">
        <v>943</v>
      </c>
      <c r="K230" s="66">
        <v>1</v>
      </c>
      <c r="L230" s="66">
        <v>1</v>
      </c>
      <c r="M230" s="65"/>
    </row>
    <row r="231" spans="1:13" ht="105">
      <c r="A231" s="65">
        <f t="shared" si="4"/>
        <v>23</v>
      </c>
      <c r="B231" s="66" t="s">
        <v>944</v>
      </c>
      <c r="C231" s="66"/>
      <c r="D231" s="66" t="s">
        <v>945</v>
      </c>
      <c r="E231" s="66" t="s">
        <v>945</v>
      </c>
      <c r="F231" s="66">
        <v>36</v>
      </c>
      <c r="G231" s="66">
        <v>36</v>
      </c>
      <c r="H231" s="66" t="s">
        <v>946</v>
      </c>
      <c r="I231" s="66" t="s">
        <v>947</v>
      </c>
      <c r="J231" s="66" t="s">
        <v>948</v>
      </c>
      <c r="K231" s="66">
        <v>2</v>
      </c>
      <c r="L231" s="66">
        <v>2</v>
      </c>
      <c r="M231" s="65"/>
    </row>
    <row r="232" spans="1:13" ht="90">
      <c r="A232" s="65">
        <f t="shared" si="4"/>
        <v>24</v>
      </c>
      <c r="B232" s="66" t="s">
        <v>949</v>
      </c>
      <c r="C232" s="66"/>
      <c r="D232" s="66" t="s">
        <v>950</v>
      </c>
      <c r="E232" s="66" t="s">
        <v>950</v>
      </c>
      <c r="F232" s="66">
        <v>16</v>
      </c>
      <c r="G232" s="66">
        <v>16</v>
      </c>
      <c r="H232" s="66" t="s">
        <v>951</v>
      </c>
      <c r="I232" s="66" t="s">
        <v>952</v>
      </c>
      <c r="J232" s="66" t="s">
        <v>953</v>
      </c>
      <c r="K232" s="66">
        <v>1</v>
      </c>
      <c r="L232" s="66">
        <v>1</v>
      </c>
      <c r="M232" s="65"/>
    </row>
    <row r="233" spans="1:13" ht="105">
      <c r="A233" s="65">
        <f t="shared" si="4"/>
        <v>25</v>
      </c>
      <c r="B233" s="66" t="s">
        <v>954</v>
      </c>
      <c r="C233" s="66"/>
      <c r="D233" s="66" t="s">
        <v>955</v>
      </c>
      <c r="E233" s="66" t="s">
        <v>955</v>
      </c>
      <c r="F233" s="66">
        <v>569.20000000000005</v>
      </c>
      <c r="G233" s="66">
        <v>8.5</v>
      </c>
      <c r="H233" s="66" t="s">
        <v>956</v>
      </c>
      <c r="I233" s="66" t="s">
        <v>957</v>
      </c>
      <c r="J233" s="66" t="s">
        <v>958</v>
      </c>
      <c r="K233" s="66">
        <v>15</v>
      </c>
      <c r="L233" s="66">
        <v>15</v>
      </c>
      <c r="M233" s="65"/>
    </row>
    <row r="234" spans="1:13" ht="135">
      <c r="A234" s="65">
        <f t="shared" si="4"/>
        <v>26</v>
      </c>
      <c r="B234" s="66" t="s">
        <v>959</v>
      </c>
      <c r="C234" s="66"/>
      <c r="D234" s="66" t="s">
        <v>960</v>
      </c>
      <c r="E234" s="66" t="s">
        <v>960</v>
      </c>
      <c r="F234" s="66">
        <v>5</v>
      </c>
      <c r="G234" s="66">
        <v>5</v>
      </c>
      <c r="H234" s="66" t="s">
        <v>39</v>
      </c>
      <c r="I234" s="66" t="s">
        <v>961</v>
      </c>
      <c r="J234" s="66" t="s">
        <v>962</v>
      </c>
      <c r="K234" s="66">
        <v>2</v>
      </c>
      <c r="L234" s="66">
        <v>2</v>
      </c>
      <c r="M234" s="65"/>
    </row>
    <row r="235" spans="1:13" ht="75">
      <c r="A235" s="65">
        <f t="shared" si="4"/>
        <v>27</v>
      </c>
      <c r="B235" s="66" t="s">
        <v>963</v>
      </c>
      <c r="C235" s="66"/>
      <c r="D235" s="66" t="s">
        <v>964</v>
      </c>
      <c r="E235" s="66" t="s">
        <v>964</v>
      </c>
      <c r="F235" s="66">
        <v>1.25</v>
      </c>
      <c r="G235" s="66">
        <v>1.25</v>
      </c>
      <c r="H235" s="66" t="s">
        <v>965</v>
      </c>
      <c r="I235" s="66" t="s">
        <v>966</v>
      </c>
      <c r="J235" s="66">
        <v>89038871779</v>
      </c>
      <c r="K235" s="66">
        <v>1</v>
      </c>
      <c r="L235" s="66">
        <v>1</v>
      </c>
      <c r="M235" s="65"/>
    </row>
    <row r="236" spans="1:13" ht="105">
      <c r="A236" s="65">
        <f t="shared" si="4"/>
        <v>28</v>
      </c>
      <c r="B236" s="66" t="s">
        <v>967</v>
      </c>
      <c r="C236" s="66"/>
      <c r="D236" s="66" t="s">
        <v>968</v>
      </c>
      <c r="E236" s="66" t="s">
        <v>968</v>
      </c>
      <c r="F236" s="66">
        <v>4</v>
      </c>
      <c r="G236" s="66">
        <v>4</v>
      </c>
      <c r="H236" s="66" t="s">
        <v>109</v>
      </c>
      <c r="I236" s="66" t="s">
        <v>969</v>
      </c>
      <c r="J236" s="66" t="s">
        <v>36</v>
      </c>
      <c r="K236" s="66">
        <v>1</v>
      </c>
      <c r="L236" s="66">
        <v>1</v>
      </c>
      <c r="M236" s="65"/>
    </row>
    <row r="237" spans="1:13" ht="75">
      <c r="A237" s="65">
        <f t="shared" si="4"/>
        <v>29</v>
      </c>
      <c r="B237" s="66" t="s">
        <v>970</v>
      </c>
      <c r="C237" s="66"/>
      <c r="D237" s="66" t="s">
        <v>58</v>
      </c>
      <c r="E237" s="66" t="s">
        <v>58</v>
      </c>
      <c r="F237" s="66">
        <v>7</v>
      </c>
      <c r="G237" s="66">
        <v>7</v>
      </c>
      <c r="H237" s="66" t="s">
        <v>971</v>
      </c>
      <c r="I237" s="66" t="s">
        <v>972</v>
      </c>
      <c r="J237" s="66" t="s">
        <v>973</v>
      </c>
      <c r="K237" s="66">
        <v>1</v>
      </c>
      <c r="L237" s="66">
        <v>1</v>
      </c>
      <c r="M237" s="65"/>
    </row>
    <row r="238" spans="1:13" ht="90">
      <c r="A238" s="65">
        <f t="shared" si="4"/>
        <v>30</v>
      </c>
      <c r="B238" s="66" t="s">
        <v>974</v>
      </c>
      <c r="C238" s="66"/>
      <c r="D238" s="66" t="s">
        <v>875</v>
      </c>
      <c r="E238" s="66" t="s">
        <v>875</v>
      </c>
      <c r="F238" s="66">
        <v>6</v>
      </c>
      <c r="G238" s="66">
        <v>6</v>
      </c>
      <c r="H238" s="66" t="s">
        <v>975</v>
      </c>
      <c r="I238" s="66" t="s">
        <v>976</v>
      </c>
      <c r="J238" s="66">
        <v>89056730050</v>
      </c>
      <c r="K238" s="66">
        <v>1</v>
      </c>
      <c r="L238" s="66">
        <v>1</v>
      </c>
      <c r="M238" s="65"/>
    </row>
    <row r="239" spans="1:13" ht="120">
      <c r="A239" s="65">
        <f t="shared" si="4"/>
        <v>31</v>
      </c>
      <c r="B239" s="66" t="s">
        <v>977</v>
      </c>
      <c r="C239" s="66"/>
      <c r="D239" s="66" t="s">
        <v>904</v>
      </c>
      <c r="E239" s="66" t="s">
        <v>904</v>
      </c>
      <c r="F239" s="66">
        <v>6</v>
      </c>
      <c r="G239" s="66">
        <v>6</v>
      </c>
      <c r="H239" s="66" t="s">
        <v>978</v>
      </c>
      <c r="I239" s="66" t="s">
        <v>979</v>
      </c>
      <c r="J239" s="66" t="s">
        <v>36</v>
      </c>
      <c r="K239" s="66">
        <v>1</v>
      </c>
      <c r="L239" s="66">
        <v>1</v>
      </c>
      <c r="M239" s="65"/>
    </row>
    <row r="240" spans="1:13" ht="90">
      <c r="A240" s="65">
        <f t="shared" si="4"/>
        <v>32</v>
      </c>
      <c r="B240" s="66" t="s">
        <v>980</v>
      </c>
      <c r="C240" s="66"/>
      <c r="D240" s="66" t="s">
        <v>904</v>
      </c>
      <c r="E240" s="66" t="s">
        <v>904</v>
      </c>
      <c r="F240" s="66">
        <v>2</v>
      </c>
      <c r="G240" s="66">
        <v>2</v>
      </c>
      <c r="H240" s="66" t="s">
        <v>981</v>
      </c>
      <c r="I240" s="66" t="s">
        <v>982</v>
      </c>
      <c r="J240" s="66" t="s">
        <v>36</v>
      </c>
      <c r="K240" s="66">
        <v>1</v>
      </c>
      <c r="L240" s="66">
        <v>1</v>
      </c>
      <c r="M240" s="65"/>
    </row>
    <row r="241" spans="1:13" ht="90">
      <c r="A241" s="65">
        <f t="shared" si="4"/>
        <v>33</v>
      </c>
      <c r="B241" s="66" t="s">
        <v>983</v>
      </c>
      <c r="C241" s="66"/>
      <c r="D241" s="66" t="s">
        <v>984</v>
      </c>
      <c r="E241" s="66" t="s">
        <v>984</v>
      </c>
      <c r="F241" s="66">
        <v>1.5</v>
      </c>
      <c r="G241" s="66">
        <v>1.5</v>
      </c>
      <c r="H241" s="66" t="s">
        <v>905</v>
      </c>
      <c r="I241" s="66" t="s">
        <v>985</v>
      </c>
      <c r="J241" s="66" t="s">
        <v>36</v>
      </c>
      <c r="K241" s="66">
        <v>1</v>
      </c>
      <c r="L241" s="66">
        <v>1</v>
      </c>
      <c r="M241" s="65"/>
    </row>
    <row r="242" spans="1:13" ht="75">
      <c r="A242" s="65">
        <f t="shared" si="4"/>
        <v>34</v>
      </c>
      <c r="B242" s="66" t="s">
        <v>986</v>
      </c>
      <c r="C242" s="66"/>
      <c r="D242" s="66" t="s">
        <v>987</v>
      </c>
      <c r="E242" s="66" t="s">
        <v>987</v>
      </c>
      <c r="F242" s="66">
        <v>6</v>
      </c>
      <c r="G242" s="66">
        <v>3</v>
      </c>
      <c r="H242" s="66" t="s">
        <v>988</v>
      </c>
      <c r="I242" s="66" t="s">
        <v>989</v>
      </c>
      <c r="J242" s="66" t="s">
        <v>36</v>
      </c>
      <c r="K242" s="66">
        <v>1</v>
      </c>
      <c r="L242" s="66">
        <v>1</v>
      </c>
      <c r="M242" s="65"/>
    </row>
    <row r="243" spans="1:13" ht="75">
      <c r="A243" s="65">
        <f t="shared" si="4"/>
        <v>35</v>
      </c>
      <c r="B243" s="66" t="s">
        <v>990</v>
      </c>
      <c r="C243" s="66"/>
      <c r="D243" s="66" t="s">
        <v>991</v>
      </c>
      <c r="E243" s="66" t="s">
        <v>991</v>
      </c>
      <c r="F243" s="66">
        <v>6</v>
      </c>
      <c r="G243" s="66">
        <v>2.5</v>
      </c>
      <c r="H243" s="66" t="s">
        <v>992</v>
      </c>
      <c r="I243" s="66" t="s">
        <v>993</v>
      </c>
      <c r="J243" s="66" t="s">
        <v>36</v>
      </c>
      <c r="K243" s="66">
        <v>1</v>
      </c>
      <c r="L243" s="66">
        <v>1</v>
      </c>
      <c r="M243" s="65"/>
    </row>
    <row r="244" spans="1:13" ht="120">
      <c r="A244" s="65">
        <f t="shared" si="4"/>
        <v>36</v>
      </c>
      <c r="B244" s="66" t="s">
        <v>994</v>
      </c>
      <c r="C244" s="66"/>
      <c r="D244" s="66" t="s">
        <v>995</v>
      </c>
      <c r="E244" s="66" t="s">
        <v>995</v>
      </c>
      <c r="F244" s="66">
        <v>5</v>
      </c>
      <c r="G244" s="66">
        <v>5</v>
      </c>
      <c r="H244" s="66" t="s">
        <v>996</v>
      </c>
      <c r="I244" s="66" t="s">
        <v>997</v>
      </c>
      <c r="J244" s="66" t="s">
        <v>998</v>
      </c>
      <c r="K244" s="66">
        <v>1</v>
      </c>
      <c r="L244" s="66">
        <v>1</v>
      </c>
      <c r="M244" s="65"/>
    </row>
    <row r="245" spans="1:13" ht="135">
      <c r="A245" s="65">
        <f t="shared" si="4"/>
        <v>37</v>
      </c>
      <c r="B245" s="66" t="s">
        <v>999</v>
      </c>
      <c r="C245" s="66"/>
      <c r="D245" s="66" t="s">
        <v>1000</v>
      </c>
      <c r="E245" s="66" t="s">
        <v>1000</v>
      </c>
      <c r="F245" s="66">
        <v>12</v>
      </c>
      <c r="G245" s="66">
        <v>12</v>
      </c>
      <c r="H245" s="66" t="s">
        <v>1001</v>
      </c>
      <c r="I245" s="66" t="s">
        <v>1002</v>
      </c>
      <c r="J245" s="66" t="s">
        <v>1003</v>
      </c>
      <c r="K245" s="66">
        <v>2</v>
      </c>
      <c r="L245" s="66">
        <v>2</v>
      </c>
      <c r="M245" s="65"/>
    </row>
    <row r="246" spans="1:13" ht="60">
      <c r="A246" s="65">
        <f t="shared" si="4"/>
        <v>38</v>
      </c>
      <c r="B246" s="66" t="s">
        <v>1004</v>
      </c>
      <c r="C246" s="66"/>
      <c r="D246" s="66" t="s">
        <v>205</v>
      </c>
      <c r="E246" s="66" t="s">
        <v>205</v>
      </c>
      <c r="F246" s="66">
        <v>2</v>
      </c>
      <c r="G246" s="66">
        <v>2</v>
      </c>
      <c r="H246" s="66" t="s">
        <v>109</v>
      </c>
      <c r="I246" s="66" t="s">
        <v>1005</v>
      </c>
      <c r="J246" s="66">
        <v>89202053310</v>
      </c>
      <c r="K246" s="66">
        <v>1</v>
      </c>
      <c r="L246" s="66">
        <v>1</v>
      </c>
      <c r="M246" s="65"/>
    </row>
    <row r="247" spans="1:13" ht="75">
      <c r="A247" s="65">
        <f t="shared" si="4"/>
        <v>39</v>
      </c>
      <c r="B247" s="66" t="s">
        <v>1006</v>
      </c>
      <c r="C247" s="66"/>
      <c r="D247" s="66" t="s">
        <v>1007</v>
      </c>
      <c r="E247" s="66" t="s">
        <v>1007</v>
      </c>
      <c r="F247" s="66">
        <v>2</v>
      </c>
      <c r="G247" s="66">
        <v>2</v>
      </c>
      <c r="H247" s="66" t="s">
        <v>1008</v>
      </c>
      <c r="I247" s="66" t="s">
        <v>1009</v>
      </c>
      <c r="J247" s="66" t="s">
        <v>36</v>
      </c>
      <c r="K247" s="66">
        <v>1</v>
      </c>
      <c r="L247" s="66">
        <v>1</v>
      </c>
      <c r="M247" s="65"/>
    </row>
    <row r="248" spans="1:13" ht="105">
      <c r="A248" s="65">
        <f t="shared" si="4"/>
        <v>40</v>
      </c>
      <c r="B248" s="66" t="s">
        <v>1010</v>
      </c>
      <c r="C248" s="66"/>
      <c r="D248" s="66" t="s">
        <v>1011</v>
      </c>
      <c r="E248" s="66" t="s">
        <v>1011</v>
      </c>
      <c r="F248" s="66">
        <v>2</v>
      </c>
      <c r="G248" s="66">
        <v>2</v>
      </c>
      <c r="H248" s="66" t="s">
        <v>1012</v>
      </c>
      <c r="I248" s="66" t="s">
        <v>1013</v>
      </c>
      <c r="J248" s="66" t="s">
        <v>1014</v>
      </c>
      <c r="K248" s="66">
        <v>1</v>
      </c>
      <c r="L248" s="66">
        <v>1</v>
      </c>
      <c r="M248" s="65"/>
    </row>
    <row r="249" spans="1:13" ht="105">
      <c r="A249" s="65">
        <f t="shared" si="4"/>
        <v>41</v>
      </c>
      <c r="B249" s="66" t="s">
        <v>1015</v>
      </c>
      <c r="C249" s="66"/>
      <c r="D249" s="66" t="s">
        <v>1016</v>
      </c>
      <c r="E249" s="66" t="s">
        <v>1016</v>
      </c>
      <c r="F249" s="66">
        <v>18</v>
      </c>
      <c r="G249" s="66">
        <v>18</v>
      </c>
      <c r="H249" s="66" t="s">
        <v>1017</v>
      </c>
      <c r="I249" s="66" t="s">
        <v>1018</v>
      </c>
      <c r="J249" s="66" t="s">
        <v>1019</v>
      </c>
      <c r="K249" s="66">
        <v>2</v>
      </c>
      <c r="L249" s="66">
        <v>2</v>
      </c>
      <c r="M249" s="65"/>
    </row>
    <row r="250" spans="1:13" ht="105">
      <c r="A250" s="65">
        <f t="shared" si="4"/>
        <v>42</v>
      </c>
      <c r="B250" s="66" t="s">
        <v>1020</v>
      </c>
      <c r="C250" s="66"/>
      <c r="D250" s="66" t="s">
        <v>1021</v>
      </c>
      <c r="E250" s="66" t="s">
        <v>1021</v>
      </c>
      <c r="F250" s="66">
        <v>7.5</v>
      </c>
      <c r="G250" s="66">
        <v>7.5</v>
      </c>
      <c r="H250" s="66" t="s">
        <v>909</v>
      </c>
      <c r="I250" s="66" t="s">
        <v>1022</v>
      </c>
      <c r="J250" s="66" t="s">
        <v>36</v>
      </c>
      <c r="K250" s="66">
        <v>1</v>
      </c>
      <c r="L250" s="66">
        <v>1</v>
      </c>
      <c r="M250" s="65"/>
    </row>
    <row r="251" spans="1:13" ht="120">
      <c r="A251" s="65">
        <f t="shared" si="4"/>
        <v>43</v>
      </c>
      <c r="B251" s="66" t="s">
        <v>1023</v>
      </c>
      <c r="C251" s="66"/>
      <c r="D251" s="66" t="s">
        <v>1024</v>
      </c>
      <c r="E251" s="66" t="s">
        <v>1024</v>
      </c>
      <c r="F251" s="66">
        <v>7.5</v>
      </c>
      <c r="G251" s="66">
        <v>7.5</v>
      </c>
      <c r="H251" s="66" t="s">
        <v>109</v>
      </c>
      <c r="I251" s="66" t="s">
        <v>1025</v>
      </c>
      <c r="J251" s="66">
        <v>89103666566</v>
      </c>
      <c r="K251" s="66">
        <v>1</v>
      </c>
      <c r="L251" s="66">
        <v>1</v>
      </c>
      <c r="M251" s="65"/>
    </row>
    <row r="252" spans="1:13" ht="195">
      <c r="A252" s="65">
        <f t="shared" si="4"/>
        <v>44</v>
      </c>
      <c r="B252" s="66" t="s">
        <v>1026</v>
      </c>
      <c r="C252" s="66"/>
      <c r="D252" s="66" t="s">
        <v>1027</v>
      </c>
      <c r="E252" s="66" t="s">
        <v>1027</v>
      </c>
      <c r="F252" s="66">
        <v>102.3</v>
      </c>
      <c r="G252" s="66">
        <v>30</v>
      </c>
      <c r="H252" s="66" t="s">
        <v>1028</v>
      </c>
      <c r="I252" s="66" t="s">
        <v>1029</v>
      </c>
      <c r="J252" s="66" t="s">
        <v>1030</v>
      </c>
      <c r="K252" s="66">
        <v>2</v>
      </c>
      <c r="L252" s="66">
        <v>2</v>
      </c>
      <c r="M252" s="65"/>
    </row>
    <row r="253" spans="1:13" ht="105">
      <c r="A253" s="65">
        <f t="shared" si="4"/>
        <v>45</v>
      </c>
      <c r="B253" s="66" t="s">
        <v>1031</v>
      </c>
      <c r="C253" s="66"/>
      <c r="D253" s="66" t="s">
        <v>1032</v>
      </c>
      <c r="E253" s="66" t="s">
        <v>1032</v>
      </c>
      <c r="F253" s="66">
        <v>19.7</v>
      </c>
      <c r="G253" s="66">
        <v>9.6999999999999993</v>
      </c>
      <c r="H253" s="66" t="s">
        <v>117</v>
      </c>
      <c r="I253" s="66" t="s">
        <v>1033</v>
      </c>
      <c r="J253" s="66" t="s">
        <v>1034</v>
      </c>
      <c r="K253" s="66">
        <v>1</v>
      </c>
      <c r="L253" s="66">
        <v>1</v>
      </c>
      <c r="M253" s="65"/>
    </row>
    <row r="254" spans="1:13" ht="105">
      <c r="A254" s="65">
        <f t="shared" si="4"/>
        <v>46</v>
      </c>
      <c r="B254" s="66" t="s">
        <v>1035</v>
      </c>
      <c r="C254" s="66"/>
      <c r="D254" s="66" t="s">
        <v>1036</v>
      </c>
      <c r="E254" s="66" t="s">
        <v>1036</v>
      </c>
      <c r="F254" s="66">
        <v>6</v>
      </c>
      <c r="G254" s="66">
        <v>3</v>
      </c>
      <c r="H254" s="66" t="s">
        <v>1017</v>
      </c>
      <c r="I254" s="66" t="s">
        <v>1037</v>
      </c>
      <c r="J254" s="66" t="s">
        <v>1038</v>
      </c>
      <c r="K254" s="66">
        <v>1</v>
      </c>
      <c r="L254" s="66">
        <v>1</v>
      </c>
      <c r="M254" s="65"/>
    </row>
    <row r="255" spans="1:13" ht="135">
      <c r="A255" s="65">
        <f t="shared" si="4"/>
        <v>47</v>
      </c>
      <c r="B255" s="66" t="s">
        <v>1039</v>
      </c>
      <c r="C255" s="66"/>
      <c r="D255" s="66" t="s">
        <v>656</v>
      </c>
      <c r="E255" s="66" t="s">
        <v>656</v>
      </c>
      <c r="F255" s="66">
        <v>4</v>
      </c>
      <c r="G255" s="66">
        <v>4</v>
      </c>
      <c r="H255" s="66" t="s">
        <v>1040</v>
      </c>
      <c r="I255" s="66" t="s">
        <v>1041</v>
      </c>
      <c r="J255" s="66">
        <v>89107413619</v>
      </c>
      <c r="K255" s="66">
        <v>1</v>
      </c>
      <c r="L255" s="66">
        <v>1</v>
      </c>
      <c r="M255" s="65"/>
    </row>
    <row r="256" spans="1:13" ht="90">
      <c r="A256" s="65">
        <f t="shared" si="4"/>
        <v>48</v>
      </c>
      <c r="B256" s="66" t="s">
        <v>1042</v>
      </c>
      <c r="C256" s="66"/>
      <c r="D256" s="66" t="s">
        <v>1043</v>
      </c>
      <c r="E256" s="66" t="s">
        <v>1043</v>
      </c>
      <c r="F256" s="66">
        <v>3</v>
      </c>
      <c r="G256" s="66">
        <v>3</v>
      </c>
      <c r="H256" s="66" t="s">
        <v>1044</v>
      </c>
      <c r="I256" s="66" t="s">
        <v>1045</v>
      </c>
      <c r="J256" s="66" t="s">
        <v>1046</v>
      </c>
      <c r="K256" s="66">
        <v>1</v>
      </c>
      <c r="L256" s="66">
        <v>1</v>
      </c>
      <c r="M256" s="65"/>
    </row>
    <row r="257" spans="1:13" ht="90">
      <c r="A257" s="65">
        <f t="shared" si="4"/>
        <v>49</v>
      </c>
      <c r="B257" s="66" t="s">
        <v>1047</v>
      </c>
      <c r="C257" s="66"/>
      <c r="D257" s="66" t="s">
        <v>1048</v>
      </c>
      <c r="E257" s="66" t="s">
        <v>1048</v>
      </c>
      <c r="F257" s="66">
        <v>50</v>
      </c>
      <c r="G257" s="66">
        <v>30</v>
      </c>
      <c r="H257" s="66" t="s">
        <v>39</v>
      </c>
      <c r="I257" s="66" t="s">
        <v>1049</v>
      </c>
      <c r="J257" s="66" t="s">
        <v>1050</v>
      </c>
      <c r="K257" s="66">
        <v>4</v>
      </c>
      <c r="L257" s="66">
        <v>4</v>
      </c>
      <c r="M257" s="65"/>
    </row>
    <row r="258" spans="1:13" ht="120">
      <c r="A258" s="65">
        <f t="shared" si="4"/>
        <v>50</v>
      </c>
      <c r="B258" s="66" t="s">
        <v>1051</v>
      </c>
      <c r="C258" s="66"/>
      <c r="D258" s="66" t="s">
        <v>1052</v>
      </c>
      <c r="E258" s="66" t="s">
        <v>1052</v>
      </c>
      <c r="F258" s="66">
        <v>3</v>
      </c>
      <c r="G258" s="66">
        <v>3</v>
      </c>
      <c r="H258" s="66" t="s">
        <v>588</v>
      </c>
      <c r="I258" s="66" t="s">
        <v>1053</v>
      </c>
      <c r="J258" s="66" t="s">
        <v>1054</v>
      </c>
      <c r="K258" s="66">
        <v>1</v>
      </c>
      <c r="L258" s="66">
        <v>1</v>
      </c>
      <c r="M258" s="65"/>
    </row>
    <row r="259" spans="1:13" ht="75">
      <c r="A259" s="65">
        <f t="shared" si="4"/>
        <v>51</v>
      </c>
      <c r="B259" s="66" t="s">
        <v>1055</v>
      </c>
      <c r="C259" s="66"/>
      <c r="D259" s="66" t="s">
        <v>355</v>
      </c>
      <c r="E259" s="66" t="s">
        <v>355</v>
      </c>
      <c r="F259" s="66">
        <v>4</v>
      </c>
      <c r="G259" s="66">
        <v>4</v>
      </c>
      <c r="H259" s="66" t="s">
        <v>309</v>
      </c>
      <c r="I259" s="66" t="s">
        <v>1056</v>
      </c>
      <c r="J259" s="66" t="s">
        <v>1057</v>
      </c>
      <c r="K259" s="66">
        <v>2</v>
      </c>
      <c r="L259" s="66">
        <v>2</v>
      </c>
      <c r="M259" s="65"/>
    </row>
    <row r="260" spans="1:13" ht="150">
      <c r="A260" s="65">
        <f t="shared" si="4"/>
        <v>52</v>
      </c>
      <c r="B260" s="66" t="s">
        <v>1058</v>
      </c>
      <c r="C260" s="66"/>
      <c r="D260" s="66" t="s">
        <v>1059</v>
      </c>
      <c r="E260" s="66" t="s">
        <v>1059</v>
      </c>
      <c r="F260" s="66">
        <v>2</v>
      </c>
      <c r="G260" s="66">
        <v>2</v>
      </c>
      <c r="H260" s="66" t="s">
        <v>699</v>
      </c>
      <c r="I260" s="66" t="s">
        <v>1060</v>
      </c>
      <c r="J260" s="66" t="s">
        <v>1061</v>
      </c>
      <c r="K260" s="66">
        <v>1</v>
      </c>
      <c r="L260" s="66">
        <v>1</v>
      </c>
      <c r="M260" s="65"/>
    </row>
    <row r="261" spans="1:13" ht="75">
      <c r="A261" s="65">
        <f t="shared" si="4"/>
        <v>53</v>
      </c>
      <c r="B261" s="66" t="s">
        <v>1062</v>
      </c>
      <c r="C261" s="66"/>
      <c r="D261" s="66" t="s">
        <v>1063</v>
      </c>
      <c r="E261" s="66" t="s">
        <v>1063</v>
      </c>
      <c r="F261" s="66">
        <v>11.7</v>
      </c>
      <c r="G261" s="66">
        <v>11.7</v>
      </c>
      <c r="H261" s="66" t="s">
        <v>1064</v>
      </c>
      <c r="I261" s="66" t="s">
        <v>1065</v>
      </c>
      <c r="J261" s="66">
        <v>89202076007</v>
      </c>
      <c r="K261" s="66">
        <v>1</v>
      </c>
      <c r="L261" s="66">
        <v>1</v>
      </c>
      <c r="M261" s="65"/>
    </row>
    <row r="262" spans="1:13" ht="105">
      <c r="A262" s="65">
        <f t="shared" si="4"/>
        <v>54</v>
      </c>
      <c r="B262" s="66" t="s">
        <v>1066</v>
      </c>
      <c r="C262" s="66"/>
      <c r="D262" s="66" t="s">
        <v>1067</v>
      </c>
      <c r="E262" s="66" t="s">
        <v>1067</v>
      </c>
      <c r="F262" s="66">
        <v>6</v>
      </c>
      <c r="G262" s="66">
        <v>6</v>
      </c>
      <c r="H262" s="66" t="s">
        <v>699</v>
      </c>
      <c r="I262" s="66" t="s">
        <v>1068</v>
      </c>
      <c r="J262" s="66" t="s">
        <v>36</v>
      </c>
      <c r="K262" s="66">
        <v>2</v>
      </c>
      <c r="L262" s="66">
        <v>2</v>
      </c>
      <c r="M262" s="65"/>
    </row>
    <row r="263" spans="1:13" ht="60">
      <c r="A263" s="65">
        <f t="shared" si="4"/>
        <v>55</v>
      </c>
      <c r="B263" s="66" t="s">
        <v>880</v>
      </c>
      <c r="C263" s="66"/>
      <c r="D263" s="66" t="s">
        <v>881</v>
      </c>
      <c r="E263" s="66" t="s">
        <v>881</v>
      </c>
      <c r="F263" s="66">
        <v>20</v>
      </c>
      <c r="G263" s="66">
        <v>20</v>
      </c>
      <c r="H263" s="66" t="s">
        <v>699</v>
      </c>
      <c r="I263" s="66" t="s">
        <v>882</v>
      </c>
      <c r="J263" s="66" t="s">
        <v>36</v>
      </c>
      <c r="K263" s="66">
        <v>1</v>
      </c>
      <c r="L263" s="66">
        <v>1</v>
      </c>
      <c r="M263" s="65"/>
    </row>
    <row r="264" spans="1:13" ht="135">
      <c r="A264" s="65">
        <f t="shared" si="4"/>
        <v>56</v>
      </c>
      <c r="B264" s="66" t="s">
        <v>1069</v>
      </c>
      <c r="C264" s="66"/>
      <c r="D264" s="66" t="s">
        <v>1070</v>
      </c>
      <c r="E264" s="66" t="s">
        <v>1070</v>
      </c>
      <c r="F264" s="66">
        <v>50</v>
      </c>
      <c r="G264" s="66">
        <v>40</v>
      </c>
      <c r="H264" s="66" t="s">
        <v>1071</v>
      </c>
      <c r="I264" s="66" t="s">
        <v>1072</v>
      </c>
      <c r="J264" s="66" t="s">
        <v>1073</v>
      </c>
      <c r="K264" s="66">
        <v>5</v>
      </c>
      <c r="L264" s="66">
        <v>5</v>
      </c>
      <c r="M264" s="65"/>
    </row>
    <row r="265" spans="1:13" ht="135">
      <c r="A265" s="65">
        <f t="shared" si="4"/>
        <v>57</v>
      </c>
      <c r="B265" s="66" t="s">
        <v>1069</v>
      </c>
      <c r="C265" s="66"/>
      <c r="D265" s="66" t="s">
        <v>1074</v>
      </c>
      <c r="E265" s="66" t="s">
        <v>1074</v>
      </c>
      <c r="F265" s="66">
        <v>11</v>
      </c>
      <c r="G265" s="66">
        <v>11</v>
      </c>
      <c r="H265" s="66" t="s">
        <v>1071</v>
      </c>
      <c r="I265" s="66" t="s">
        <v>1072</v>
      </c>
      <c r="J265" s="66" t="s">
        <v>1075</v>
      </c>
      <c r="K265" s="66">
        <v>2</v>
      </c>
      <c r="L265" s="66">
        <v>2</v>
      </c>
      <c r="M265" s="65"/>
    </row>
    <row r="266" spans="1:13" ht="120">
      <c r="A266" s="65">
        <f t="shared" si="4"/>
        <v>58</v>
      </c>
      <c r="B266" s="66" t="s">
        <v>1076</v>
      </c>
      <c r="C266" s="66"/>
      <c r="D266" s="66" t="s">
        <v>1077</v>
      </c>
      <c r="E266" s="66" t="s">
        <v>1077</v>
      </c>
      <c r="F266" s="66">
        <v>19.149999999999999</v>
      </c>
      <c r="G266" s="66">
        <v>18.899999999999999</v>
      </c>
      <c r="H266" s="66" t="s">
        <v>1078</v>
      </c>
      <c r="I266" s="66" t="s">
        <v>1079</v>
      </c>
      <c r="J266" s="66" t="s">
        <v>1080</v>
      </c>
      <c r="K266" s="66">
        <v>3</v>
      </c>
      <c r="L266" s="66">
        <v>3</v>
      </c>
      <c r="M266" s="65"/>
    </row>
    <row r="267" spans="1:13" ht="105">
      <c r="A267" s="65">
        <f t="shared" si="4"/>
        <v>59</v>
      </c>
      <c r="B267" s="66" t="s">
        <v>1081</v>
      </c>
      <c r="C267" s="66"/>
      <c r="D267" s="66" t="s">
        <v>1063</v>
      </c>
      <c r="E267" s="66" t="s">
        <v>1063</v>
      </c>
      <c r="F267" s="66">
        <v>12</v>
      </c>
      <c r="G267" s="66">
        <v>2.4500000000000002</v>
      </c>
      <c r="H267" s="66" t="s">
        <v>1064</v>
      </c>
      <c r="I267" s="66" t="s">
        <v>1082</v>
      </c>
      <c r="J267" s="66" t="s">
        <v>1083</v>
      </c>
      <c r="K267" s="66">
        <v>1</v>
      </c>
      <c r="L267" s="66">
        <v>1</v>
      </c>
      <c r="M267" s="65"/>
    </row>
    <row r="268" spans="1:13" ht="150">
      <c r="A268" s="65">
        <f t="shared" si="4"/>
        <v>60</v>
      </c>
      <c r="B268" s="66" t="s">
        <v>1084</v>
      </c>
      <c r="C268" s="66"/>
      <c r="D268" s="66" t="s">
        <v>1085</v>
      </c>
      <c r="E268" s="66" t="s">
        <v>1086</v>
      </c>
      <c r="F268" s="66">
        <v>118</v>
      </c>
      <c r="G268" s="66">
        <v>115</v>
      </c>
      <c r="H268" s="66" t="s">
        <v>1087</v>
      </c>
      <c r="I268" s="66" t="s">
        <v>1088</v>
      </c>
      <c r="J268" s="66" t="s">
        <v>1089</v>
      </c>
      <c r="K268" s="66">
        <v>5</v>
      </c>
      <c r="L268" s="66">
        <v>5</v>
      </c>
      <c r="M268" s="65"/>
    </row>
    <row r="269" spans="1:13" ht="60">
      <c r="A269" s="65">
        <f t="shared" si="4"/>
        <v>61</v>
      </c>
      <c r="B269" s="73" t="s">
        <v>1090</v>
      </c>
      <c r="C269" s="66"/>
      <c r="D269" s="104" t="s">
        <v>1091</v>
      </c>
      <c r="E269" s="105" t="s">
        <v>1091</v>
      </c>
      <c r="F269" s="74">
        <v>15</v>
      </c>
      <c r="G269" s="106">
        <v>10</v>
      </c>
      <c r="H269" s="73" t="s">
        <v>348</v>
      </c>
      <c r="I269" s="74" t="s">
        <v>1092</v>
      </c>
      <c r="J269" s="74" t="s">
        <v>1093</v>
      </c>
      <c r="K269" s="74">
        <v>3</v>
      </c>
      <c r="L269" s="74">
        <v>3</v>
      </c>
      <c r="M269" s="65"/>
    </row>
    <row r="270" spans="1:13" ht="75">
      <c r="A270" s="65">
        <f t="shared" si="4"/>
        <v>62</v>
      </c>
      <c r="B270" s="78" t="s">
        <v>1094</v>
      </c>
      <c r="C270" s="66"/>
      <c r="D270" s="107" t="s">
        <v>1091</v>
      </c>
      <c r="E270" s="108" t="s">
        <v>1091</v>
      </c>
      <c r="F270" s="79">
        <v>10</v>
      </c>
      <c r="G270" s="81">
        <v>10</v>
      </c>
      <c r="H270" s="78" t="s">
        <v>1095</v>
      </c>
      <c r="I270" s="92" t="s">
        <v>1096</v>
      </c>
      <c r="J270" s="92" t="s">
        <v>1097</v>
      </c>
      <c r="K270" s="79">
        <v>1</v>
      </c>
      <c r="L270" s="79">
        <v>1</v>
      </c>
      <c r="M270" s="65"/>
    </row>
    <row r="271" spans="1:13" ht="90">
      <c r="A271" s="65">
        <f t="shared" si="4"/>
        <v>63</v>
      </c>
      <c r="B271" s="90" t="s">
        <v>1098</v>
      </c>
      <c r="C271" s="66"/>
      <c r="D271" s="90" t="s">
        <v>1099</v>
      </c>
      <c r="E271" s="79" t="s">
        <v>1099</v>
      </c>
      <c r="F271" s="79">
        <v>12</v>
      </c>
      <c r="G271" s="81">
        <v>12</v>
      </c>
      <c r="H271" s="90" t="s">
        <v>356</v>
      </c>
      <c r="I271" s="96" t="s">
        <v>1100</v>
      </c>
      <c r="J271" s="96" t="s">
        <v>1101</v>
      </c>
      <c r="K271" s="79">
        <v>4</v>
      </c>
      <c r="L271" s="79">
        <v>4</v>
      </c>
      <c r="M271" s="65"/>
    </row>
    <row r="272" spans="1:13" ht="120">
      <c r="A272" s="65">
        <f t="shared" si="4"/>
        <v>64</v>
      </c>
      <c r="B272" s="90" t="s">
        <v>1102</v>
      </c>
      <c r="C272" s="66"/>
      <c r="D272" s="90" t="s">
        <v>355</v>
      </c>
      <c r="E272" s="79" t="s">
        <v>355</v>
      </c>
      <c r="F272" s="79">
        <v>8</v>
      </c>
      <c r="G272" s="81">
        <v>8</v>
      </c>
      <c r="H272" s="90" t="s">
        <v>1103</v>
      </c>
      <c r="I272" s="96" t="s">
        <v>21</v>
      </c>
      <c r="J272" s="96" t="s">
        <v>1104</v>
      </c>
      <c r="K272" s="79">
        <v>1</v>
      </c>
      <c r="L272" s="79">
        <v>1</v>
      </c>
      <c r="M272" s="65"/>
    </row>
    <row r="273" spans="1:13" ht="90">
      <c r="A273" s="65">
        <f t="shared" ref="A273:A278" si="5">ROW()-208</f>
        <v>65</v>
      </c>
      <c r="B273" s="90" t="s">
        <v>1105</v>
      </c>
      <c r="C273" s="66"/>
      <c r="D273" s="90" t="s">
        <v>355</v>
      </c>
      <c r="E273" s="79" t="s">
        <v>355</v>
      </c>
      <c r="F273" s="79">
        <v>10</v>
      </c>
      <c r="G273" s="81">
        <v>10</v>
      </c>
      <c r="H273" s="73" t="s">
        <v>1106</v>
      </c>
      <c r="I273" s="74" t="s">
        <v>21</v>
      </c>
      <c r="J273" s="74" t="s">
        <v>1107</v>
      </c>
      <c r="K273" s="79">
        <v>1</v>
      </c>
      <c r="L273" s="79">
        <v>1</v>
      </c>
      <c r="M273" s="65"/>
    </row>
    <row r="274" spans="1:13" ht="64.5">
      <c r="A274" s="65">
        <f t="shared" si="5"/>
        <v>66</v>
      </c>
      <c r="B274" s="90" t="s">
        <v>1108</v>
      </c>
      <c r="C274" s="66"/>
      <c r="D274" s="90" t="s">
        <v>1109</v>
      </c>
      <c r="E274" s="79" t="s">
        <v>1109</v>
      </c>
      <c r="F274" s="79">
        <v>12</v>
      </c>
      <c r="G274" s="81">
        <v>12</v>
      </c>
      <c r="H274" s="83" t="s">
        <v>1110</v>
      </c>
      <c r="I274" s="92" t="s">
        <v>21</v>
      </c>
      <c r="J274" s="109" t="s">
        <v>1111</v>
      </c>
      <c r="K274" s="79">
        <v>1</v>
      </c>
      <c r="L274" s="79">
        <v>1</v>
      </c>
      <c r="M274" s="65"/>
    </row>
    <row r="275" spans="1:13" ht="75">
      <c r="A275" s="65">
        <f t="shared" si="5"/>
        <v>67</v>
      </c>
      <c r="B275" s="110" t="s">
        <v>1112</v>
      </c>
      <c r="C275" s="66"/>
      <c r="D275" s="111" t="s">
        <v>1113</v>
      </c>
      <c r="E275" s="112" t="s">
        <v>1113</v>
      </c>
      <c r="F275" s="79">
        <v>20</v>
      </c>
      <c r="G275" s="81">
        <v>8</v>
      </c>
      <c r="H275" s="83" t="s">
        <v>1114</v>
      </c>
      <c r="I275" s="113" t="s">
        <v>1115</v>
      </c>
      <c r="J275" s="113" t="s">
        <v>1116</v>
      </c>
      <c r="K275" s="79">
        <v>4</v>
      </c>
      <c r="L275" s="79">
        <v>4</v>
      </c>
      <c r="M275" s="65"/>
    </row>
    <row r="276" spans="1:13" ht="76.5">
      <c r="A276" s="65">
        <f t="shared" si="5"/>
        <v>68</v>
      </c>
      <c r="B276" s="114" t="s">
        <v>1117</v>
      </c>
      <c r="C276" s="66"/>
      <c r="D276" s="115" t="s">
        <v>1118</v>
      </c>
      <c r="E276" s="112" t="s">
        <v>1118</v>
      </c>
      <c r="F276" s="79">
        <v>25</v>
      </c>
      <c r="G276" s="81">
        <v>15</v>
      </c>
      <c r="H276" s="83" t="s">
        <v>1114</v>
      </c>
      <c r="I276" s="112" t="s">
        <v>1119</v>
      </c>
      <c r="J276" s="112">
        <v>89202005101</v>
      </c>
      <c r="K276" s="79">
        <v>3</v>
      </c>
      <c r="L276" s="79">
        <v>3</v>
      </c>
      <c r="M276" s="65"/>
    </row>
    <row r="277" spans="1:13" ht="75">
      <c r="A277" s="65">
        <f t="shared" si="5"/>
        <v>69</v>
      </c>
      <c r="B277" s="116" t="s">
        <v>1120</v>
      </c>
      <c r="C277" s="66"/>
      <c r="D277" s="117" t="s">
        <v>1121</v>
      </c>
      <c r="E277" s="112" t="s">
        <v>1121</v>
      </c>
      <c r="F277" s="79">
        <v>100</v>
      </c>
      <c r="G277" s="81">
        <v>10</v>
      </c>
      <c r="H277" s="78" t="s">
        <v>1114</v>
      </c>
      <c r="I277" s="118" t="s">
        <v>1122</v>
      </c>
      <c r="J277" s="118">
        <v>255777</v>
      </c>
      <c r="K277" s="79">
        <v>5</v>
      </c>
      <c r="L277" s="79">
        <v>5</v>
      </c>
      <c r="M277" s="65"/>
    </row>
    <row r="278" spans="1:13" ht="125.25">
      <c r="A278" s="65">
        <f t="shared" si="5"/>
        <v>70</v>
      </c>
      <c r="B278" s="73" t="s">
        <v>1123</v>
      </c>
      <c r="C278" s="66"/>
      <c r="D278" s="73" t="s">
        <v>378</v>
      </c>
      <c r="E278" s="79" t="s">
        <v>378</v>
      </c>
      <c r="F278" s="79">
        <v>20</v>
      </c>
      <c r="G278" s="81">
        <v>10</v>
      </c>
      <c r="H278" s="73" t="s">
        <v>1124</v>
      </c>
      <c r="I278" s="74" t="s">
        <v>1125</v>
      </c>
      <c r="J278" s="74" t="s">
        <v>1126</v>
      </c>
      <c r="K278" s="79">
        <v>1</v>
      </c>
      <c r="L278" s="79">
        <v>1</v>
      </c>
      <c r="M278" s="65"/>
    </row>
    <row r="279" spans="1:13" ht="15.75">
      <c r="A279" s="65"/>
      <c r="B279" s="65" t="s">
        <v>408</v>
      </c>
      <c r="C279" s="65"/>
      <c r="D279" s="65">
        <f>A278</f>
        <v>70</v>
      </c>
      <c r="E279" s="102"/>
      <c r="F279" s="102">
        <f>SUM(F209:F278)</f>
        <v>3386.5</v>
      </c>
      <c r="G279" s="102">
        <f>SUM(G209:G278)</f>
        <v>1071.8000000000002</v>
      </c>
      <c r="H279" s="102"/>
      <c r="I279" s="102"/>
      <c r="J279" s="102"/>
      <c r="K279" s="102">
        <f>SUM(K209:K278)</f>
        <v>190</v>
      </c>
      <c r="L279" s="102">
        <f>SUM(L209:L278)</f>
        <v>190</v>
      </c>
      <c r="M279" s="65"/>
    </row>
    <row r="280" spans="1:13" ht="94.5">
      <c r="A280" s="119" t="s">
        <v>1127</v>
      </c>
      <c r="B280" s="119"/>
      <c r="C280" s="119"/>
      <c r="D280" s="119"/>
      <c r="E280" s="119"/>
      <c r="F280" s="119"/>
      <c r="G280" s="119"/>
      <c r="H280" s="119"/>
      <c r="I280" s="119"/>
      <c r="J280" s="119"/>
      <c r="K280" s="119"/>
      <c r="L280" s="119"/>
      <c r="M280" s="119"/>
    </row>
    <row r="281" spans="1:13" ht="165">
      <c r="A281" s="65">
        <f t="shared" ref="A281:A299" si="6">ROW()-280</f>
        <v>1</v>
      </c>
      <c r="B281" s="66" t="s">
        <v>1128</v>
      </c>
      <c r="C281" s="66"/>
      <c r="D281" s="66" t="s">
        <v>1129</v>
      </c>
      <c r="E281" s="66" t="s">
        <v>1129</v>
      </c>
      <c r="F281" s="66">
        <v>3800</v>
      </c>
      <c r="G281" s="66">
        <v>3720</v>
      </c>
      <c r="H281" s="66" t="s">
        <v>1130</v>
      </c>
      <c r="I281" s="66" t="s">
        <v>1131</v>
      </c>
      <c r="J281" s="66" t="s">
        <v>1132</v>
      </c>
      <c r="K281" s="66">
        <v>90</v>
      </c>
      <c r="L281" s="66">
        <v>90</v>
      </c>
      <c r="M281" s="65"/>
    </row>
    <row r="282" spans="1:13" ht="90">
      <c r="A282" s="65">
        <f t="shared" si="6"/>
        <v>2</v>
      </c>
      <c r="B282" s="66" t="s">
        <v>1133</v>
      </c>
      <c r="C282" s="66"/>
      <c r="D282" s="66" t="s">
        <v>1134</v>
      </c>
      <c r="E282" s="66" t="s">
        <v>1134</v>
      </c>
      <c r="F282" s="66">
        <v>47</v>
      </c>
      <c r="G282" s="66">
        <v>47</v>
      </c>
      <c r="H282" s="66" t="s">
        <v>1135</v>
      </c>
      <c r="I282" s="66" t="s">
        <v>1136</v>
      </c>
      <c r="J282" s="66" t="s">
        <v>1137</v>
      </c>
      <c r="K282" s="66">
        <v>2</v>
      </c>
      <c r="L282" s="66">
        <v>2</v>
      </c>
      <c r="M282" s="65"/>
    </row>
    <row r="283" spans="1:13" ht="90">
      <c r="A283" s="65">
        <f t="shared" si="6"/>
        <v>3</v>
      </c>
      <c r="B283" s="66" t="s">
        <v>1138</v>
      </c>
      <c r="C283" s="66"/>
      <c r="D283" s="66" t="s">
        <v>1139</v>
      </c>
      <c r="E283" s="66" t="s">
        <v>1139</v>
      </c>
      <c r="F283" s="66">
        <v>1618.4</v>
      </c>
      <c r="G283" s="66">
        <v>268.60000000000002</v>
      </c>
      <c r="H283" s="66" t="s">
        <v>1140</v>
      </c>
      <c r="I283" s="66" t="s">
        <v>1141</v>
      </c>
      <c r="J283" s="66" t="s">
        <v>1142</v>
      </c>
      <c r="K283" s="66">
        <v>5</v>
      </c>
      <c r="L283" s="66">
        <v>5</v>
      </c>
      <c r="M283" s="65"/>
    </row>
    <row r="284" spans="1:13" ht="165">
      <c r="A284" s="65">
        <f t="shared" si="6"/>
        <v>4</v>
      </c>
      <c r="B284" s="66" t="s">
        <v>1143</v>
      </c>
      <c r="C284" s="66"/>
      <c r="D284" s="66" t="s">
        <v>1144</v>
      </c>
      <c r="E284" s="66" t="s">
        <v>1144</v>
      </c>
      <c r="F284" s="66">
        <v>427</v>
      </c>
      <c r="G284" s="66">
        <v>427</v>
      </c>
      <c r="H284" s="66" t="s">
        <v>1140</v>
      </c>
      <c r="I284" s="66" t="s">
        <v>1145</v>
      </c>
      <c r="J284" s="66" t="s">
        <v>1146</v>
      </c>
      <c r="K284" s="66">
        <v>5</v>
      </c>
      <c r="L284" s="66">
        <v>5</v>
      </c>
      <c r="M284" s="65"/>
    </row>
    <row r="285" spans="1:13" ht="105">
      <c r="A285" s="65">
        <f t="shared" si="6"/>
        <v>5</v>
      </c>
      <c r="B285" s="66" t="s">
        <v>1147</v>
      </c>
      <c r="C285" s="66"/>
      <c r="D285" s="66" t="s">
        <v>1148</v>
      </c>
      <c r="E285" s="66" t="s">
        <v>1148</v>
      </c>
      <c r="F285" s="66">
        <v>154</v>
      </c>
      <c r="G285" s="66">
        <v>154</v>
      </c>
      <c r="H285" s="66" t="s">
        <v>1140</v>
      </c>
      <c r="I285" s="66" t="s">
        <v>1141</v>
      </c>
      <c r="J285" s="66" t="s">
        <v>1149</v>
      </c>
      <c r="K285" s="66">
        <v>2</v>
      </c>
      <c r="L285" s="66">
        <v>2</v>
      </c>
      <c r="M285" s="65"/>
    </row>
    <row r="286" spans="1:13" ht="75">
      <c r="A286" s="65">
        <f t="shared" si="6"/>
        <v>6</v>
      </c>
      <c r="B286" s="66" t="s">
        <v>1150</v>
      </c>
      <c r="C286" s="66"/>
      <c r="D286" s="66" t="s">
        <v>1151</v>
      </c>
      <c r="E286" s="66" t="s">
        <v>1151</v>
      </c>
      <c r="F286" s="66">
        <v>150</v>
      </c>
      <c r="G286" s="66">
        <v>150</v>
      </c>
      <c r="H286" s="66" t="s">
        <v>1152</v>
      </c>
      <c r="I286" s="66" t="s">
        <v>1153</v>
      </c>
      <c r="J286" s="66" t="s">
        <v>1154</v>
      </c>
      <c r="K286" s="66">
        <v>3</v>
      </c>
      <c r="L286" s="66">
        <v>3</v>
      </c>
      <c r="M286" s="65"/>
    </row>
    <row r="287" spans="1:13" ht="165">
      <c r="A287" s="65">
        <f t="shared" si="6"/>
        <v>7</v>
      </c>
      <c r="B287" s="66" t="s">
        <v>1155</v>
      </c>
      <c r="C287" s="66"/>
      <c r="D287" s="66" t="s">
        <v>1156</v>
      </c>
      <c r="E287" s="66" t="s">
        <v>1157</v>
      </c>
      <c r="F287" s="66">
        <v>196.4</v>
      </c>
      <c r="G287" s="66">
        <v>196.4</v>
      </c>
      <c r="H287" s="66" t="s">
        <v>92</v>
      </c>
      <c r="I287" s="66" t="s">
        <v>1158</v>
      </c>
      <c r="J287" s="66" t="s">
        <v>1159</v>
      </c>
      <c r="K287" s="66">
        <v>2</v>
      </c>
      <c r="L287" s="66">
        <v>2</v>
      </c>
      <c r="M287" s="65"/>
    </row>
    <row r="288" spans="1:13" ht="75">
      <c r="A288" s="65">
        <f t="shared" si="6"/>
        <v>8</v>
      </c>
      <c r="B288" s="66" t="s">
        <v>1160</v>
      </c>
      <c r="C288" s="66"/>
      <c r="D288" s="66" t="s">
        <v>1161</v>
      </c>
      <c r="E288" s="66" t="s">
        <v>1161</v>
      </c>
      <c r="F288" s="66">
        <v>80</v>
      </c>
      <c r="G288" s="66">
        <v>80</v>
      </c>
      <c r="H288" s="66" t="s">
        <v>257</v>
      </c>
      <c r="I288" s="66" t="s">
        <v>1162</v>
      </c>
      <c r="J288" s="66" t="s">
        <v>1163</v>
      </c>
      <c r="K288" s="66">
        <v>1</v>
      </c>
      <c r="L288" s="66">
        <v>1</v>
      </c>
      <c r="M288" s="65"/>
    </row>
    <row r="289" spans="1:13" ht="150">
      <c r="A289" s="65">
        <f t="shared" si="6"/>
        <v>9</v>
      </c>
      <c r="B289" s="66" t="s">
        <v>1164</v>
      </c>
      <c r="C289" s="66"/>
      <c r="D289" s="66" t="s">
        <v>1165</v>
      </c>
      <c r="E289" s="66" t="s">
        <v>1165</v>
      </c>
      <c r="F289" s="66">
        <v>201</v>
      </c>
      <c r="G289" s="66">
        <v>201</v>
      </c>
      <c r="H289" s="66" t="s">
        <v>1166</v>
      </c>
      <c r="I289" s="66" t="s">
        <v>1167</v>
      </c>
      <c r="J289" s="66" t="s">
        <v>1168</v>
      </c>
      <c r="K289" s="66">
        <v>9</v>
      </c>
      <c r="L289" s="66">
        <v>9</v>
      </c>
      <c r="M289" s="65"/>
    </row>
    <row r="290" spans="1:13" ht="105">
      <c r="A290" s="65">
        <f t="shared" si="6"/>
        <v>10</v>
      </c>
      <c r="B290" s="66" t="s">
        <v>1169</v>
      </c>
      <c r="C290" s="66"/>
      <c r="D290" s="66" t="s">
        <v>1170</v>
      </c>
      <c r="E290" s="66" t="s">
        <v>1170</v>
      </c>
      <c r="F290" s="66">
        <v>563</v>
      </c>
      <c r="G290" s="66">
        <v>563</v>
      </c>
      <c r="H290" s="66" t="s">
        <v>1171</v>
      </c>
      <c r="I290" s="66" t="s">
        <v>1172</v>
      </c>
      <c r="J290" s="66" t="s">
        <v>1173</v>
      </c>
      <c r="K290" s="66">
        <v>16</v>
      </c>
      <c r="L290" s="66">
        <v>16</v>
      </c>
      <c r="M290" s="65"/>
    </row>
    <row r="291" spans="1:13" ht="75">
      <c r="A291" s="65">
        <f t="shared" si="6"/>
        <v>11</v>
      </c>
      <c r="B291" s="66" t="s">
        <v>1174</v>
      </c>
      <c r="C291" s="66"/>
      <c r="D291" s="66" t="s">
        <v>1175</v>
      </c>
      <c r="E291" s="66" t="s">
        <v>1175</v>
      </c>
      <c r="F291" s="66">
        <v>67</v>
      </c>
      <c r="G291" s="66">
        <v>50</v>
      </c>
      <c r="H291" s="66" t="s">
        <v>1176</v>
      </c>
      <c r="I291" s="66" t="s">
        <v>1177</v>
      </c>
      <c r="J291" s="66" t="s">
        <v>1178</v>
      </c>
      <c r="K291" s="66">
        <v>6</v>
      </c>
      <c r="L291" s="66">
        <v>6</v>
      </c>
      <c r="M291" s="65"/>
    </row>
    <row r="292" spans="1:13" ht="75">
      <c r="A292" s="65">
        <f t="shared" si="6"/>
        <v>12</v>
      </c>
      <c r="B292" s="66" t="s">
        <v>1179</v>
      </c>
      <c r="C292" s="66"/>
      <c r="D292" s="66" t="s">
        <v>1180</v>
      </c>
      <c r="E292" s="66" t="s">
        <v>1180</v>
      </c>
      <c r="F292" s="66">
        <v>64</v>
      </c>
      <c r="G292" s="66">
        <v>64</v>
      </c>
      <c r="H292" s="66" t="s">
        <v>1181</v>
      </c>
      <c r="I292" s="66" t="s">
        <v>1182</v>
      </c>
      <c r="J292" s="66" t="s">
        <v>1183</v>
      </c>
      <c r="K292" s="66">
        <v>6</v>
      </c>
      <c r="L292" s="66">
        <v>6</v>
      </c>
      <c r="M292" s="65"/>
    </row>
    <row r="293" spans="1:13" ht="135">
      <c r="A293" s="65">
        <f t="shared" si="6"/>
        <v>13</v>
      </c>
      <c r="B293" s="66" t="s">
        <v>1184</v>
      </c>
      <c r="C293" s="66"/>
      <c r="D293" s="66" t="s">
        <v>1185</v>
      </c>
      <c r="E293" s="66" t="s">
        <v>1185</v>
      </c>
      <c r="F293" s="66">
        <v>18.5</v>
      </c>
      <c r="G293" s="66">
        <v>18.5</v>
      </c>
      <c r="H293" s="66" t="s">
        <v>1186</v>
      </c>
      <c r="I293" s="66" t="s">
        <v>1187</v>
      </c>
      <c r="J293" s="66" t="s">
        <v>1188</v>
      </c>
      <c r="K293" s="66">
        <v>3</v>
      </c>
      <c r="L293" s="66">
        <v>3</v>
      </c>
      <c r="M293" s="65"/>
    </row>
    <row r="294" spans="1:13" ht="75">
      <c r="A294" s="65">
        <f t="shared" si="6"/>
        <v>14</v>
      </c>
      <c r="B294" s="66" t="s">
        <v>1189</v>
      </c>
      <c r="C294" s="66"/>
      <c r="D294" s="66" t="s">
        <v>1190</v>
      </c>
      <c r="E294" s="66" t="s">
        <v>1190</v>
      </c>
      <c r="F294" s="66">
        <v>106</v>
      </c>
      <c r="G294" s="66">
        <v>106</v>
      </c>
      <c r="H294" s="66" t="s">
        <v>39</v>
      </c>
      <c r="I294" s="66" t="s">
        <v>1191</v>
      </c>
      <c r="J294" s="66" t="s">
        <v>1192</v>
      </c>
      <c r="K294" s="66">
        <v>2</v>
      </c>
      <c r="L294" s="66">
        <v>2</v>
      </c>
      <c r="M294" s="65"/>
    </row>
    <row r="295" spans="1:13" ht="165">
      <c r="A295" s="65">
        <f t="shared" si="6"/>
        <v>15</v>
      </c>
      <c r="B295" s="66" t="s">
        <v>1193</v>
      </c>
      <c r="C295" s="66"/>
      <c r="D295" s="66" t="s">
        <v>1194</v>
      </c>
      <c r="E295" s="66" t="s">
        <v>1195</v>
      </c>
      <c r="F295" s="66">
        <v>50</v>
      </c>
      <c r="G295" s="66">
        <v>50</v>
      </c>
      <c r="H295" s="66" t="s">
        <v>1196</v>
      </c>
      <c r="I295" s="66" t="s">
        <v>1197</v>
      </c>
      <c r="J295" s="66" t="s">
        <v>1198</v>
      </c>
      <c r="K295" s="66">
        <v>2</v>
      </c>
      <c r="L295" s="66">
        <v>2</v>
      </c>
      <c r="M295" s="65"/>
    </row>
    <row r="296" spans="1:13" ht="105">
      <c r="A296" s="65">
        <f t="shared" si="6"/>
        <v>16</v>
      </c>
      <c r="B296" s="66" t="s">
        <v>1199</v>
      </c>
      <c r="C296" s="66"/>
      <c r="D296" s="66" t="s">
        <v>1200</v>
      </c>
      <c r="E296" s="66" t="s">
        <v>1200</v>
      </c>
      <c r="F296" s="66">
        <v>25</v>
      </c>
      <c r="G296" s="66">
        <v>25</v>
      </c>
      <c r="H296" s="66" t="s">
        <v>1201</v>
      </c>
      <c r="I296" s="66" t="s">
        <v>1202</v>
      </c>
      <c r="J296" s="66" t="s">
        <v>1203</v>
      </c>
      <c r="K296" s="66">
        <v>1</v>
      </c>
      <c r="L296" s="66">
        <v>1</v>
      </c>
      <c r="M296" s="65"/>
    </row>
    <row r="297" spans="1:13" ht="90">
      <c r="A297" s="65">
        <f t="shared" si="6"/>
        <v>17</v>
      </c>
      <c r="B297" s="66" t="s">
        <v>1204</v>
      </c>
      <c r="C297" s="66"/>
      <c r="D297" s="66" t="s">
        <v>1205</v>
      </c>
      <c r="E297" s="66" t="s">
        <v>1205</v>
      </c>
      <c r="F297" s="66">
        <v>227</v>
      </c>
      <c r="G297" s="66">
        <v>200</v>
      </c>
      <c r="H297" s="66" t="s">
        <v>1206</v>
      </c>
      <c r="I297" s="66" t="s">
        <v>1207</v>
      </c>
      <c r="J297" s="66" t="s">
        <v>1208</v>
      </c>
      <c r="K297" s="66">
        <v>1</v>
      </c>
      <c r="L297" s="66">
        <v>1</v>
      </c>
      <c r="M297" s="65"/>
    </row>
    <row r="298" spans="1:13" ht="120">
      <c r="A298" s="65">
        <f t="shared" si="6"/>
        <v>18</v>
      </c>
      <c r="B298" s="90" t="s">
        <v>1209</v>
      </c>
      <c r="C298" s="66"/>
      <c r="D298" s="90" t="s">
        <v>1210</v>
      </c>
      <c r="E298" s="74" t="s">
        <v>1210</v>
      </c>
      <c r="F298" s="74">
        <v>15</v>
      </c>
      <c r="G298" s="106">
        <v>15</v>
      </c>
      <c r="H298" s="120" t="s">
        <v>1211</v>
      </c>
      <c r="I298" s="121" t="s">
        <v>21</v>
      </c>
      <c r="J298" s="122" t="s">
        <v>1212</v>
      </c>
      <c r="K298" s="74">
        <v>2</v>
      </c>
      <c r="L298" s="74">
        <v>2</v>
      </c>
      <c r="M298" s="65"/>
    </row>
    <row r="299" spans="1:13" ht="90">
      <c r="A299" s="65">
        <f t="shared" si="6"/>
        <v>19</v>
      </c>
      <c r="B299" s="73" t="s">
        <v>1213</v>
      </c>
      <c r="C299" s="66"/>
      <c r="D299" s="73" t="s">
        <v>1214</v>
      </c>
      <c r="E299" s="79" t="s">
        <v>1214</v>
      </c>
      <c r="F299" s="79">
        <v>40</v>
      </c>
      <c r="G299" s="81">
        <v>10</v>
      </c>
      <c r="H299" s="123" t="s">
        <v>1215</v>
      </c>
      <c r="I299" s="124" t="s">
        <v>1216</v>
      </c>
      <c r="J299" s="124" t="s">
        <v>1217</v>
      </c>
      <c r="K299" s="79">
        <v>10</v>
      </c>
      <c r="L299" s="79">
        <v>10</v>
      </c>
      <c r="M299" s="65"/>
    </row>
    <row r="300" spans="1:13" ht="15.75">
      <c r="A300" s="65"/>
      <c r="B300" s="65" t="s">
        <v>408</v>
      </c>
      <c r="C300" s="65"/>
      <c r="D300" s="65">
        <f>A299</f>
        <v>19</v>
      </c>
      <c r="E300" s="102"/>
      <c r="F300" s="102">
        <f>SUM(F281:F299)</f>
        <v>7849.2999999999993</v>
      </c>
      <c r="G300" s="102">
        <f>SUM(G281:G299)</f>
        <v>6345.5</v>
      </c>
      <c r="H300" s="102"/>
      <c r="I300" s="102"/>
      <c r="J300" s="102"/>
      <c r="K300" s="102">
        <f>SUM(K281:K299)</f>
        <v>168</v>
      </c>
      <c r="L300" s="102">
        <f>SUM(L281:L299)</f>
        <v>168</v>
      </c>
      <c r="M300" s="65"/>
    </row>
    <row r="301" spans="1:13" ht="142.5">
      <c r="A301" s="125" t="s">
        <v>1218</v>
      </c>
      <c r="B301" s="125"/>
      <c r="C301" s="125"/>
      <c r="D301" s="125"/>
      <c r="E301" s="125"/>
      <c r="F301" s="125"/>
      <c r="G301" s="125"/>
      <c r="H301" s="125"/>
      <c r="I301" s="125"/>
      <c r="J301" s="125"/>
      <c r="K301" s="125"/>
      <c r="L301" s="125"/>
      <c r="M301" s="125"/>
    </row>
    <row r="302" spans="1:13" ht="105">
      <c r="A302" s="66">
        <f t="shared" ref="A302:A328" si="7">ROW()-301</f>
        <v>1</v>
      </c>
      <c r="B302" s="66" t="s">
        <v>1219</v>
      </c>
      <c r="C302" s="66"/>
      <c r="D302" s="66" t="s">
        <v>1220</v>
      </c>
      <c r="E302" s="66" t="s">
        <v>1220</v>
      </c>
      <c r="F302" s="66">
        <v>467.5</v>
      </c>
      <c r="G302" s="66">
        <v>80</v>
      </c>
      <c r="H302" s="66" t="s">
        <v>1221</v>
      </c>
      <c r="I302" s="66" t="s">
        <v>1222</v>
      </c>
      <c r="J302" s="66" t="s">
        <v>1223</v>
      </c>
      <c r="K302" s="66">
        <v>11</v>
      </c>
      <c r="L302" s="66">
        <v>11</v>
      </c>
      <c r="M302" s="65"/>
    </row>
    <row r="303" spans="1:13" ht="135">
      <c r="A303" s="66">
        <f t="shared" si="7"/>
        <v>2</v>
      </c>
      <c r="B303" s="66" t="s">
        <v>1224</v>
      </c>
      <c r="C303" s="66"/>
      <c r="D303" s="66" t="s">
        <v>1225</v>
      </c>
      <c r="E303" s="66" t="s">
        <v>1225</v>
      </c>
      <c r="F303" s="66">
        <v>208</v>
      </c>
      <c r="G303" s="66">
        <v>134.5</v>
      </c>
      <c r="H303" s="66" t="s">
        <v>1226</v>
      </c>
      <c r="I303" s="66" t="s">
        <v>1227</v>
      </c>
      <c r="J303" s="66" t="s">
        <v>1228</v>
      </c>
      <c r="K303" s="66">
        <v>12</v>
      </c>
      <c r="L303" s="66">
        <v>12</v>
      </c>
      <c r="M303" s="65"/>
    </row>
    <row r="304" spans="1:13" ht="75">
      <c r="A304" s="66">
        <f t="shared" si="7"/>
        <v>3</v>
      </c>
      <c r="B304" s="66" t="s">
        <v>1229</v>
      </c>
      <c r="C304" s="66"/>
      <c r="D304" s="66" t="s">
        <v>1230</v>
      </c>
      <c r="E304" s="66" t="s">
        <v>1230</v>
      </c>
      <c r="F304" s="66">
        <v>250</v>
      </c>
      <c r="G304" s="66">
        <v>250</v>
      </c>
      <c r="H304" s="66" t="s">
        <v>1231</v>
      </c>
      <c r="I304" s="66" t="s">
        <v>1232</v>
      </c>
      <c r="J304" s="66" t="s">
        <v>1233</v>
      </c>
      <c r="K304" s="66">
        <v>12</v>
      </c>
      <c r="L304" s="66">
        <v>12</v>
      </c>
      <c r="M304" s="65"/>
    </row>
    <row r="305" spans="1:13" ht="105">
      <c r="A305" s="66">
        <f t="shared" si="7"/>
        <v>4</v>
      </c>
      <c r="B305" s="66" t="s">
        <v>1234</v>
      </c>
      <c r="C305" s="66"/>
      <c r="D305" s="66" t="s">
        <v>417</v>
      </c>
      <c r="E305" s="66" t="s">
        <v>417</v>
      </c>
      <c r="F305" s="66">
        <v>57</v>
      </c>
      <c r="G305" s="66">
        <v>43</v>
      </c>
      <c r="H305" s="66" t="s">
        <v>1235</v>
      </c>
      <c r="I305" s="66" t="s">
        <v>1236</v>
      </c>
      <c r="J305" s="66" t="s">
        <v>1237</v>
      </c>
      <c r="K305" s="66">
        <v>5</v>
      </c>
      <c r="L305" s="66">
        <v>5</v>
      </c>
      <c r="M305" s="65"/>
    </row>
    <row r="306" spans="1:13" ht="120">
      <c r="A306" s="66">
        <f t="shared" si="7"/>
        <v>5</v>
      </c>
      <c r="B306" s="66" t="s">
        <v>1238</v>
      </c>
      <c r="C306" s="66"/>
      <c r="D306" s="66" t="s">
        <v>1239</v>
      </c>
      <c r="E306" s="66" t="s">
        <v>1239</v>
      </c>
      <c r="F306" s="66">
        <v>11</v>
      </c>
      <c r="G306" s="66">
        <v>11</v>
      </c>
      <c r="H306" s="66" t="s">
        <v>1240</v>
      </c>
      <c r="I306" s="66" t="s">
        <v>1241</v>
      </c>
      <c r="J306" s="66" t="s">
        <v>1242</v>
      </c>
      <c r="K306" s="66">
        <v>3</v>
      </c>
      <c r="L306" s="66">
        <v>3</v>
      </c>
      <c r="M306" s="65"/>
    </row>
    <row r="307" spans="1:13" ht="135">
      <c r="A307" s="66">
        <f t="shared" si="7"/>
        <v>6</v>
      </c>
      <c r="B307" s="66" t="s">
        <v>1243</v>
      </c>
      <c r="C307" s="66"/>
      <c r="D307" s="66" t="s">
        <v>1244</v>
      </c>
      <c r="E307" s="66" t="s">
        <v>1244</v>
      </c>
      <c r="F307" s="66">
        <v>300</v>
      </c>
      <c r="G307" s="66">
        <v>122</v>
      </c>
      <c r="H307" s="66" t="s">
        <v>1240</v>
      </c>
      <c r="I307" s="66" t="s">
        <v>1245</v>
      </c>
      <c r="J307" s="66" t="s">
        <v>1246</v>
      </c>
      <c r="K307" s="66">
        <v>5</v>
      </c>
      <c r="L307" s="66">
        <v>5</v>
      </c>
      <c r="M307" s="65"/>
    </row>
    <row r="308" spans="1:13" ht="75">
      <c r="A308" s="66">
        <f t="shared" si="7"/>
        <v>7</v>
      </c>
      <c r="B308" s="66" t="s">
        <v>1247</v>
      </c>
      <c r="C308" s="66"/>
      <c r="D308" s="66" t="s">
        <v>1248</v>
      </c>
      <c r="E308" s="66" t="s">
        <v>1248</v>
      </c>
      <c r="F308" s="66">
        <v>134.30000000000001</v>
      </c>
      <c r="G308" s="66">
        <v>128.30000000000001</v>
      </c>
      <c r="H308" s="66" t="s">
        <v>1249</v>
      </c>
      <c r="I308" s="66" t="s">
        <v>1250</v>
      </c>
      <c r="J308" s="66" t="s">
        <v>1251</v>
      </c>
      <c r="K308" s="66">
        <v>12</v>
      </c>
      <c r="L308" s="66">
        <v>12</v>
      </c>
      <c r="M308" s="65"/>
    </row>
    <row r="309" spans="1:13" ht="90">
      <c r="A309" s="66">
        <f t="shared" si="7"/>
        <v>8</v>
      </c>
      <c r="B309" s="66" t="s">
        <v>1252</v>
      </c>
      <c r="C309" s="66"/>
      <c r="D309" s="66" t="s">
        <v>1253</v>
      </c>
      <c r="E309" s="66" t="s">
        <v>1253</v>
      </c>
      <c r="F309" s="66">
        <v>500</v>
      </c>
      <c r="G309" s="66">
        <v>350</v>
      </c>
      <c r="H309" s="66" t="s">
        <v>1254</v>
      </c>
      <c r="I309" s="66" t="s">
        <v>1255</v>
      </c>
      <c r="J309" s="66" t="s">
        <v>1256</v>
      </c>
      <c r="K309" s="66">
        <v>6</v>
      </c>
      <c r="L309" s="66">
        <v>6</v>
      </c>
      <c r="M309" s="65"/>
    </row>
    <row r="310" spans="1:13" ht="105">
      <c r="A310" s="66">
        <f t="shared" si="7"/>
        <v>9</v>
      </c>
      <c r="B310" s="66" t="s">
        <v>1257</v>
      </c>
      <c r="C310" s="66"/>
      <c r="D310" s="66" t="s">
        <v>1258</v>
      </c>
      <c r="E310" s="66" t="s">
        <v>1258</v>
      </c>
      <c r="F310" s="66">
        <v>15</v>
      </c>
      <c r="G310" s="66">
        <v>15</v>
      </c>
      <c r="H310" s="66" t="s">
        <v>1259</v>
      </c>
      <c r="I310" s="66" t="s">
        <v>1260</v>
      </c>
      <c r="J310" s="66" t="s">
        <v>1261</v>
      </c>
      <c r="K310" s="66">
        <v>1</v>
      </c>
      <c r="L310" s="66">
        <v>1</v>
      </c>
      <c r="M310" s="65"/>
    </row>
    <row r="311" spans="1:13" ht="90">
      <c r="A311" s="66">
        <f t="shared" si="7"/>
        <v>10</v>
      </c>
      <c r="B311" s="66" t="s">
        <v>1262</v>
      </c>
      <c r="C311" s="66"/>
      <c r="D311" s="66" t="s">
        <v>1263</v>
      </c>
      <c r="E311" s="66" t="s">
        <v>1230</v>
      </c>
      <c r="F311" s="66">
        <v>4.5</v>
      </c>
      <c r="G311" s="66">
        <v>4.5</v>
      </c>
      <c r="H311" s="70">
        <v>43739</v>
      </c>
      <c r="I311" s="66" t="s">
        <v>1264</v>
      </c>
      <c r="J311" s="66" t="s">
        <v>1265</v>
      </c>
      <c r="K311" s="66">
        <v>2</v>
      </c>
      <c r="L311" s="66">
        <v>2</v>
      </c>
      <c r="M311" s="65"/>
    </row>
    <row r="312" spans="1:13" ht="75">
      <c r="A312" s="66">
        <f t="shared" si="7"/>
        <v>11</v>
      </c>
      <c r="B312" s="66" t="s">
        <v>1266</v>
      </c>
      <c r="C312" s="66"/>
      <c r="D312" s="66" t="s">
        <v>1267</v>
      </c>
      <c r="E312" s="66" t="s">
        <v>1267</v>
      </c>
      <c r="F312" s="66">
        <v>12</v>
      </c>
      <c r="G312" s="66">
        <v>12</v>
      </c>
      <c r="H312" s="66" t="s">
        <v>1268</v>
      </c>
      <c r="I312" s="66" t="s">
        <v>1269</v>
      </c>
      <c r="J312" s="66" t="s">
        <v>1270</v>
      </c>
      <c r="K312" s="66">
        <v>3</v>
      </c>
      <c r="L312" s="66">
        <v>3</v>
      </c>
      <c r="M312" s="65"/>
    </row>
    <row r="313" spans="1:13" ht="105">
      <c r="A313" s="66">
        <f t="shared" si="7"/>
        <v>12</v>
      </c>
      <c r="B313" s="66" t="s">
        <v>1271</v>
      </c>
      <c r="C313" s="66"/>
      <c r="D313" s="66" t="s">
        <v>1272</v>
      </c>
      <c r="E313" s="66" t="s">
        <v>1272</v>
      </c>
      <c r="F313" s="66">
        <v>12</v>
      </c>
      <c r="G313" s="66">
        <v>12</v>
      </c>
      <c r="H313" s="66" t="s">
        <v>1273</v>
      </c>
      <c r="I313" s="66" t="s">
        <v>1274</v>
      </c>
      <c r="J313" s="66" t="s">
        <v>1275</v>
      </c>
      <c r="K313" s="66">
        <v>2</v>
      </c>
      <c r="L313" s="66">
        <v>2</v>
      </c>
      <c r="M313" s="65"/>
    </row>
    <row r="314" spans="1:13" ht="120">
      <c r="A314" s="66">
        <f t="shared" si="7"/>
        <v>13</v>
      </c>
      <c r="B314" s="66" t="s">
        <v>1276</v>
      </c>
      <c r="C314" s="66"/>
      <c r="D314" s="66" t="s">
        <v>656</v>
      </c>
      <c r="E314" s="66" t="s">
        <v>1220</v>
      </c>
      <c r="F314" s="66">
        <v>20.7</v>
      </c>
      <c r="G314" s="66">
        <v>20.7</v>
      </c>
      <c r="H314" s="66" t="s">
        <v>1277</v>
      </c>
      <c r="I314" s="66" t="s">
        <v>1278</v>
      </c>
      <c r="J314" s="66" t="s">
        <v>1279</v>
      </c>
      <c r="K314" s="66">
        <v>2</v>
      </c>
      <c r="L314" s="66">
        <v>2</v>
      </c>
      <c r="M314" s="65"/>
    </row>
    <row r="315" spans="1:13" ht="120">
      <c r="A315" s="66">
        <f t="shared" si="7"/>
        <v>14</v>
      </c>
      <c r="B315" s="66" t="s">
        <v>1276</v>
      </c>
      <c r="C315" s="66"/>
      <c r="D315" s="66" t="s">
        <v>1280</v>
      </c>
      <c r="E315" s="66" t="s">
        <v>1220</v>
      </c>
      <c r="F315" s="66">
        <v>10</v>
      </c>
      <c r="G315" s="66">
        <v>10</v>
      </c>
      <c r="H315" s="66" t="s">
        <v>1281</v>
      </c>
      <c r="I315" s="66" t="s">
        <v>1278</v>
      </c>
      <c r="J315" s="66" t="s">
        <v>1279</v>
      </c>
      <c r="K315" s="66">
        <v>1</v>
      </c>
      <c r="L315" s="66">
        <v>1</v>
      </c>
      <c r="M315" s="65"/>
    </row>
    <row r="316" spans="1:13" ht="120">
      <c r="A316" s="66">
        <f t="shared" si="7"/>
        <v>15</v>
      </c>
      <c r="B316" s="66" t="s">
        <v>1276</v>
      </c>
      <c r="C316" s="66"/>
      <c r="D316" s="66" t="s">
        <v>1282</v>
      </c>
      <c r="E316" s="66" t="s">
        <v>1220</v>
      </c>
      <c r="F316" s="66">
        <v>5.3</v>
      </c>
      <c r="G316" s="66">
        <v>5.3</v>
      </c>
      <c r="H316" s="66" t="s">
        <v>1283</v>
      </c>
      <c r="I316" s="66" t="s">
        <v>1278</v>
      </c>
      <c r="J316" s="66" t="s">
        <v>1279</v>
      </c>
      <c r="K316" s="66">
        <v>1</v>
      </c>
      <c r="L316" s="66">
        <v>1</v>
      </c>
      <c r="M316" s="65"/>
    </row>
    <row r="317" spans="1:13" ht="120">
      <c r="A317" s="66">
        <f t="shared" si="7"/>
        <v>16</v>
      </c>
      <c r="B317" s="66" t="s">
        <v>1276</v>
      </c>
      <c r="C317" s="66"/>
      <c r="D317" s="66" t="s">
        <v>1284</v>
      </c>
      <c r="E317" s="66" t="s">
        <v>1220</v>
      </c>
      <c r="F317" s="66">
        <v>20.7</v>
      </c>
      <c r="G317" s="66">
        <v>20.7</v>
      </c>
      <c r="H317" s="66" t="s">
        <v>1277</v>
      </c>
      <c r="I317" s="66" t="s">
        <v>1278</v>
      </c>
      <c r="J317" s="66" t="s">
        <v>1285</v>
      </c>
      <c r="K317" s="66">
        <v>2</v>
      </c>
      <c r="L317" s="66">
        <v>2</v>
      </c>
      <c r="M317" s="65"/>
    </row>
    <row r="318" spans="1:13" ht="105">
      <c r="A318" s="66">
        <f t="shared" si="7"/>
        <v>17</v>
      </c>
      <c r="B318" s="66" t="s">
        <v>1286</v>
      </c>
      <c r="C318" s="66"/>
      <c r="D318" s="66" t="s">
        <v>1287</v>
      </c>
      <c r="E318" s="66" t="s">
        <v>1244</v>
      </c>
      <c r="F318" s="66">
        <v>5.8</v>
      </c>
      <c r="G318" s="66">
        <v>5.8</v>
      </c>
      <c r="H318" s="66" t="s">
        <v>1288</v>
      </c>
      <c r="I318" s="66" t="s">
        <v>1289</v>
      </c>
      <c r="J318" s="66" t="s">
        <v>1290</v>
      </c>
      <c r="K318" s="66">
        <v>3</v>
      </c>
      <c r="L318" s="66">
        <v>3</v>
      </c>
      <c r="M318" s="65"/>
    </row>
    <row r="319" spans="1:13" ht="105">
      <c r="A319" s="66">
        <f t="shared" si="7"/>
        <v>18</v>
      </c>
      <c r="B319" s="66" t="s">
        <v>1286</v>
      </c>
      <c r="C319" s="66"/>
      <c r="D319" s="66" t="s">
        <v>1291</v>
      </c>
      <c r="E319" s="66" t="s">
        <v>1244</v>
      </c>
      <c r="F319" s="66">
        <v>5</v>
      </c>
      <c r="G319" s="66">
        <v>5</v>
      </c>
      <c r="H319" s="66" t="s">
        <v>1292</v>
      </c>
      <c r="I319" s="66" t="s">
        <v>1289</v>
      </c>
      <c r="J319" s="66" t="s">
        <v>1293</v>
      </c>
      <c r="K319" s="66">
        <v>2</v>
      </c>
      <c r="L319" s="66">
        <v>2</v>
      </c>
      <c r="M319" s="65"/>
    </row>
    <row r="320" spans="1:13" ht="90">
      <c r="A320" s="66">
        <f t="shared" si="7"/>
        <v>19</v>
      </c>
      <c r="B320" s="66" t="s">
        <v>1294</v>
      </c>
      <c r="C320" s="66"/>
      <c r="D320" s="66" t="s">
        <v>1295</v>
      </c>
      <c r="E320" s="66" t="s">
        <v>1244</v>
      </c>
      <c r="F320" s="66">
        <v>5</v>
      </c>
      <c r="G320" s="66">
        <v>5</v>
      </c>
      <c r="H320" s="66" t="s">
        <v>1296</v>
      </c>
      <c r="I320" s="66" t="s">
        <v>1289</v>
      </c>
      <c r="J320" s="66" t="s">
        <v>1279</v>
      </c>
      <c r="K320" s="66">
        <v>2</v>
      </c>
      <c r="L320" s="66">
        <v>2</v>
      </c>
      <c r="M320" s="65"/>
    </row>
    <row r="321" spans="1:14" ht="105">
      <c r="A321" s="66">
        <f t="shared" si="7"/>
        <v>20</v>
      </c>
      <c r="B321" s="66" t="s">
        <v>1286</v>
      </c>
      <c r="C321" s="66"/>
      <c r="D321" s="66" t="s">
        <v>1297</v>
      </c>
      <c r="E321" s="66" t="s">
        <v>1244</v>
      </c>
      <c r="F321" s="66">
        <v>2</v>
      </c>
      <c r="G321" s="66">
        <v>2</v>
      </c>
      <c r="H321" s="66" t="s">
        <v>1298</v>
      </c>
      <c r="I321" s="66" t="s">
        <v>1289</v>
      </c>
      <c r="J321" s="66" t="s">
        <v>1293</v>
      </c>
      <c r="K321" s="66">
        <v>2</v>
      </c>
      <c r="L321" s="66">
        <v>2</v>
      </c>
      <c r="M321" s="65"/>
    </row>
    <row r="322" spans="1:14" ht="105">
      <c r="A322" s="66">
        <f t="shared" si="7"/>
        <v>21</v>
      </c>
      <c r="B322" s="66" t="s">
        <v>1286</v>
      </c>
      <c r="C322" s="66"/>
      <c r="D322" s="66" t="s">
        <v>1299</v>
      </c>
      <c r="E322" s="66" t="s">
        <v>1244</v>
      </c>
      <c r="F322" s="66">
        <v>2</v>
      </c>
      <c r="G322" s="66">
        <v>2</v>
      </c>
      <c r="H322" s="66" t="s">
        <v>1298</v>
      </c>
      <c r="I322" s="66" t="s">
        <v>1289</v>
      </c>
      <c r="J322" s="66" t="s">
        <v>1293</v>
      </c>
      <c r="K322" s="66">
        <v>1</v>
      </c>
      <c r="L322" s="66">
        <v>1</v>
      </c>
      <c r="M322" s="65"/>
    </row>
    <row r="323" spans="1:14" ht="75">
      <c r="A323" s="66">
        <f t="shared" si="7"/>
        <v>22</v>
      </c>
      <c r="B323" s="66" t="s">
        <v>1300</v>
      </c>
      <c r="C323" s="66"/>
      <c r="D323" s="66" t="s">
        <v>1301</v>
      </c>
      <c r="E323" s="66" t="s">
        <v>417</v>
      </c>
      <c r="F323" s="66">
        <v>4.9000000000000004</v>
      </c>
      <c r="G323" s="66">
        <v>4.9000000000000004</v>
      </c>
      <c r="H323" s="66" t="s">
        <v>1302</v>
      </c>
      <c r="I323" s="66" t="s">
        <v>1303</v>
      </c>
      <c r="J323" s="66" t="s">
        <v>1304</v>
      </c>
      <c r="K323" s="66">
        <v>2</v>
      </c>
      <c r="L323" s="66">
        <v>2</v>
      </c>
      <c r="M323" s="65"/>
    </row>
    <row r="324" spans="1:14" ht="90">
      <c r="A324" s="66">
        <f t="shared" si="7"/>
        <v>23</v>
      </c>
      <c r="B324" s="66" t="s">
        <v>1305</v>
      </c>
      <c r="C324" s="66"/>
      <c r="D324" s="66" t="s">
        <v>1306</v>
      </c>
      <c r="E324" s="66" t="s">
        <v>1248</v>
      </c>
      <c r="F324" s="66">
        <v>17</v>
      </c>
      <c r="G324" s="66">
        <v>11</v>
      </c>
      <c r="H324" s="66" t="s">
        <v>1307</v>
      </c>
      <c r="I324" s="66" t="s">
        <v>1250</v>
      </c>
      <c r="J324" s="66" t="s">
        <v>1251</v>
      </c>
      <c r="K324" s="66">
        <v>2</v>
      </c>
      <c r="L324" s="66">
        <v>2</v>
      </c>
      <c r="M324" s="65"/>
    </row>
    <row r="325" spans="1:14" ht="90">
      <c r="A325" s="66">
        <f t="shared" si="7"/>
        <v>24</v>
      </c>
      <c r="B325" s="66" t="s">
        <v>1308</v>
      </c>
      <c r="C325" s="66"/>
      <c r="D325" s="66" t="s">
        <v>1309</v>
      </c>
      <c r="E325" s="66" t="s">
        <v>1220</v>
      </c>
      <c r="F325" s="66">
        <v>9</v>
      </c>
      <c r="G325" s="66">
        <v>9</v>
      </c>
      <c r="H325" s="66" t="s">
        <v>1307</v>
      </c>
      <c r="I325" s="66" t="s">
        <v>1222</v>
      </c>
      <c r="J325" s="66" t="s">
        <v>1285</v>
      </c>
      <c r="K325" s="66">
        <v>1</v>
      </c>
      <c r="L325" s="66">
        <v>1</v>
      </c>
      <c r="M325" s="65"/>
    </row>
    <row r="326" spans="1:14" ht="120">
      <c r="A326" s="66">
        <f t="shared" si="7"/>
        <v>25</v>
      </c>
      <c r="B326" s="90" t="s">
        <v>1276</v>
      </c>
      <c r="C326" s="66"/>
      <c r="D326" s="126" t="s">
        <v>1310</v>
      </c>
      <c r="E326" s="127" t="s">
        <v>1310</v>
      </c>
      <c r="F326" s="74">
        <v>9</v>
      </c>
      <c r="G326" s="106">
        <v>9</v>
      </c>
      <c r="H326" s="73" t="s">
        <v>365</v>
      </c>
      <c r="I326" s="96" t="s">
        <v>1222</v>
      </c>
      <c r="J326" s="74" t="s">
        <v>1285</v>
      </c>
      <c r="K326" s="74">
        <v>1</v>
      </c>
      <c r="L326" s="74">
        <v>1</v>
      </c>
      <c r="M326" s="65"/>
    </row>
    <row r="327" spans="1:14" ht="90">
      <c r="A327" s="66">
        <f t="shared" si="7"/>
        <v>26</v>
      </c>
      <c r="B327" s="73" t="s">
        <v>1311</v>
      </c>
      <c r="C327" s="66"/>
      <c r="D327" s="73" t="s">
        <v>1312</v>
      </c>
      <c r="E327" s="79" t="s">
        <v>1312</v>
      </c>
      <c r="F327" s="79">
        <v>15</v>
      </c>
      <c r="G327" s="81">
        <v>15</v>
      </c>
      <c r="H327" s="78" t="s">
        <v>1313</v>
      </c>
      <c r="I327" s="121" t="s">
        <v>1314</v>
      </c>
      <c r="J327" s="128" t="s">
        <v>1315</v>
      </c>
      <c r="K327" s="79">
        <v>2</v>
      </c>
      <c r="L327" s="79">
        <v>2</v>
      </c>
      <c r="M327" s="65"/>
    </row>
    <row r="328" spans="1:14" ht="47.25">
      <c r="A328" s="66">
        <f t="shared" si="7"/>
        <v>27</v>
      </c>
      <c r="B328" s="129" t="s">
        <v>1316</v>
      </c>
      <c r="C328" s="66"/>
      <c r="D328" s="83" t="s">
        <v>1317</v>
      </c>
      <c r="E328" s="79" t="s">
        <v>1317</v>
      </c>
      <c r="F328" s="79">
        <v>20</v>
      </c>
      <c r="G328" s="81">
        <v>5</v>
      </c>
      <c r="H328" s="98" t="s">
        <v>1318</v>
      </c>
      <c r="I328" s="99" t="s">
        <v>36</v>
      </c>
      <c r="J328" s="99" t="s">
        <v>1319</v>
      </c>
      <c r="K328" s="79">
        <v>2</v>
      </c>
      <c r="L328" s="79">
        <v>2</v>
      </c>
      <c r="M328" s="65"/>
    </row>
    <row r="329" spans="1:14" ht="15.75">
      <c r="A329" s="65"/>
      <c r="B329" s="65" t="s">
        <v>408</v>
      </c>
      <c r="C329" s="65"/>
      <c r="D329" s="65">
        <f>A328</f>
        <v>27</v>
      </c>
      <c r="E329" s="102"/>
      <c r="F329" s="102">
        <f>SUM(F302:F328)</f>
        <v>2122.6999999999998</v>
      </c>
      <c r="G329" s="102">
        <f>SUM(G302:G328)</f>
        <v>1292.7</v>
      </c>
      <c r="H329" s="102"/>
      <c r="I329" s="102"/>
      <c r="J329" s="102"/>
      <c r="K329" s="102">
        <f>SUM(K302:K328)</f>
        <v>100</v>
      </c>
      <c r="L329" s="102">
        <f>SUM(L302:L328)</f>
        <v>100</v>
      </c>
      <c r="M329" s="65"/>
    </row>
    <row r="330" spans="1:14" ht="128.25">
      <c r="A330" s="125" t="s">
        <v>1320</v>
      </c>
      <c r="B330" s="125"/>
      <c r="C330" s="125"/>
      <c r="D330" s="125"/>
      <c r="E330" s="125"/>
      <c r="F330" s="125"/>
      <c r="G330" s="125"/>
      <c r="H330" s="125"/>
      <c r="I330" s="125"/>
      <c r="J330" s="125"/>
      <c r="K330" s="125"/>
      <c r="L330" s="125"/>
      <c r="M330" s="125"/>
      <c r="N330" s="130"/>
    </row>
    <row r="331" spans="1:14" ht="195">
      <c r="A331" s="65">
        <f t="shared" ref="A331:A391" si="8">ROW()-330</f>
        <v>1</v>
      </c>
      <c r="B331" s="66" t="s">
        <v>1321</v>
      </c>
      <c r="C331" s="66"/>
      <c r="D331" s="66" t="s">
        <v>1322</v>
      </c>
      <c r="E331" s="66" t="s">
        <v>1322</v>
      </c>
      <c r="F331" s="66">
        <v>50</v>
      </c>
      <c r="G331" s="66">
        <v>50</v>
      </c>
      <c r="H331" s="66" t="s">
        <v>1323</v>
      </c>
      <c r="I331" s="66" t="s">
        <v>1324</v>
      </c>
      <c r="J331" s="66" t="s">
        <v>1325</v>
      </c>
      <c r="K331" s="66">
        <v>2</v>
      </c>
      <c r="L331" s="66">
        <v>2</v>
      </c>
      <c r="M331" s="65"/>
    </row>
    <row r="332" spans="1:14" ht="120">
      <c r="A332" s="65">
        <f t="shared" si="8"/>
        <v>2</v>
      </c>
      <c r="B332" s="66" t="s">
        <v>1326</v>
      </c>
      <c r="C332" s="66"/>
      <c r="D332" s="66" t="s">
        <v>1327</v>
      </c>
      <c r="E332" s="66" t="s">
        <v>1327</v>
      </c>
      <c r="F332" s="66">
        <v>21</v>
      </c>
      <c r="G332" s="66">
        <v>21</v>
      </c>
      <c r="H332" s="66" t="s">
        <v>1328</v>
      </c>
      <c r="I332" s="66" t="s">
        <v>1329</v>
      </c>
      <c r="J332" s="66" t="s">
        <v>1330</v>
      </c>
      <c r="K332" s="66">
        <v>5</v>
      </c>
      <c r="L332" s="66">
        <v>5</v>
      </c>
      <c r="M332" s="65"/>
    </row>
    <row r="333" spans="1:14" ht="120">
      <c r="A333" s="65">
        <f t="shared" si="8"/>
        <v>3</v>
      </c>
      <c r="B333" s="66" t="s">
        <v>1331</v>
      </c>
      <c r="C333" s="66"/>
      <c r="D333" s="72" t="s">
        <v>1332</v>
      </c>
      <c r="E333" s="72" t="s">
        <v>1332</v>
      </c>
      <c r="F333" s="66">
        <v>166</v>
      </c>
      <c r="G333" s="66">
        <v>140</v>
      </c>
      <c r="H333" s="66" t="s">
        <v>1333</v>
      </c>
      <c r="I333" s="66" t="s">
        <v>1334</v>
      </c>
      <c r="J333" s="66" t="s">
        <v>1335</v>
      </c>
      <c r="K333" s="66">
        <v>10</v>
      </c>
      <c r="L333" s="66">
        <v>10</v>
      </c>
      <c r="M333" s="65"/>
    </row>
    <row r="334" spans="1:14" ht="135">
      <c r="A334" s="65">
        <f t="shared" si="8"/>
        <v>4</v>
      </c>
      <c r="B334" s="66" t="s">
        <v>1336</v>
      </c>
      <c r="C334" s="66"/>
      <c r="D334" s="66" t="s">
        <v>1337</v>
      </c>
      <c r="E334" s="66" t="s">
        <v>1337</v>
      </c>
      <c r="F334" s="66">
        <v>320</v>
      </c>
      <c r="G334" s="66">
        <v>320</v>
      </c>
      <c r="H334" s="66" t="s">
        <v>1338</v>
      </c>
      <c r="I334" s="66" t="s">
        <v>1339</v>
      </c>
      <c r="J334" s="66" t="s">
        <v>1340</v>
      </c>
      <c r="K334" s="66">
        <v>7</v>
      </c>
      <c r="L334" s="66">
        <v>7</v>
      </c>
      <c r="M334" s="65"/>
    </row>
    <row r="335" spans="1:14" ht="135">
      <c r="A335" s="65">
        <f t="shared" si="8"/>
        <v>5</v>
      </c>
      <c r="B335" s="66" t="s">
        <v>1336</v>
      </c>
      <c r="C335" s="66"/>
      <c r="D335" s="66" t="s">
        <v>1341</v>
      </c>
      <c r="E335" s="66" t="s">
        <v>1341</v>
      </c>
      <c r="F335" s="66">
        <v>239</v>
      </c>
      <c r="G335" s="66">
        <v>39</v>
      </c>
      <c r="H335" s="66" t="s">
        <v>1342</v>
      </c>
      <c r="I335" s="66" t="s">
        <v>1339</v>
      </c>
      <c r="J335" s="72" t="s">
        <v>1343</v>
      </c>
      <c r="K335" s="66">
        <v>8</v>
      </c>
      <c r="L335" s="66">
        <v>8</v>
      </c>
      <c r="M335" s="65"/>
    </row>
    <row r="336" spans="1:14" ht="90">
      <c r="A336" s="65">
        <f t="shared" si="8"/>
        <v>6</v>
      </c>
      <c r="B336" s="66" t="s">
        <v>1344</v>
      </c>
      <c r="C336" s="66"/>
      <c r="D336" s="66" t="s">
        <v>1345</v>
      </c>
      <c r="E336" s="66" t="s">
        <v>1345</v>
      </c>
      <c r="F336" s="66">
        <v>170</v>
      </c>
      <c r="G336" s="66">
        <v>30</v>
      </c>
      <c r="H336" s="66" t="s">
        <v>1346</v>
      </c>
      <c r="I336" s="66" t="s">
        <v>1347</v>
      </c>
      <c r="J336" s="66" t="s">
        <v>1348</v>
      </c>
      <c r="K336" s="66">
        <v>2</v>
      </c>
      <c r="L336" s="66">
        <v>2</v>
      </c>
      <c r="M336" s="65"/>
    </row>
    <row r="337" spans="1:13" ht="90">
      <c r="A337" s="65">
        <f t="shared" si="8"/>
        <v>7</v>
      </c>
      <c r="B337" s="66" t="s">
        <v>1349</v>
      </c>
      <c r="C337" s="66"/>
      <c r="D337" s="66" t="s">
        <v>1350</v>
      </c>
      <c r="E337" s="66" t="s">
        <v>1350</v>
      </c>
      <c r="F337" s="66">
        <v>185</v>
      </c>
      <c r="G337" s="66">
        <v>85</v>
      </c>
      <c r="H337" s="66" t="s">
        <v>1351</v>
      </c>
      <c r="I337" s="66" t="s">
        <v>1352</v>
      </c>
      <c r="J337" s="66" t="s">
        <v>1353</v>
      </c>
      <c r="K337" s="66">
        <v>6</v>
      </c>
      <c r="L337" s="66">
        <v>6</v>
      </c>
      <c r="M337" s="65"/>
    </row>
    <row r="338" spans="1:13" ht="90">
      <c r="A338" s="65">
        <f t="shared" si="8"/>
        <v>8</v>
      </c>
      <c r="B338" s="66" t="s">
        <v>1354</v>
      </c>
      <c r="C338" s="66"/>
      <c r="D338" s="66" t="s">
        <v>1355</v>
      </c>
      <c r="E338" s="66" t="s">
        <v>1355</v>
      </c>
      <c r="F338" s="66">
        <v>35.200000000000003</v>
      </c>
      <c r="G338" s="66">
        <v>35.200000000000003</v>
      </c>
      <c r="H338" s="66" t="s">
        <v>1356</v>
      </c>
      <c r="I338" s="66" t="s">
        <v>1357</v>
      </c>
      <c r="J338" s="66" t="s">
        <v>1358</v>
      </c>
      <c r="K338" s="66">
        <v>4</v>
      </c>
      <c r="L338" s="66">
        <v>4</v>
      </c>
      <c r="M338" s="65"/>
    </row>
    <row r="339" spans="1:13" ht="150">
      <c r="A339" s="65">
        <f t="shared" si="8"/>
        <v>9</v>
      </c>
      <c r="B339" s="66" t="s">
        <v>1359</v>
      </c>
      <c r="C339" s="66"/>
      <c r="D339" s="72" t="s">
        <v>1360</v>
      </c>
      <c r="E339" s="72" t="s">
        <v>1360</v>
      </c>
      <c r="F339" s="66">
        <v>150</v>
      </c>
      <c r="G339" s="66">
        <v>60</v>
      </c>
      <c r="H339" s="66" t="s">
        <v>1361</v>
      </c>
      <c r="I339" s="66" t="s">
        <v>1362</v>
      </c>
      <c r="J339" s="66" t="s">
        <v>1363</v>
      </c>
      <c r="K339" s="66">
        <v>6</v>
      </c>
      <c r="L339" s="66">
        <v>6</v>
      </c>
      <c r="M339" s="65"/>
    </row>
    <row r="340" spans="1:13" ht="75">
      <c r="A340" s="65">
        <f t="shared" si="8"/>
        <v>10</v>
      </c>
      <c r="B340" s="66" t="s">
        <v>1364</v>
      </c>
      <c r="C340" s="66"/>
      <c r="D340" s="66" t="s">
        <v>1365</v>
      </c>
      <c r="E340" s="66" t="s">
        <v>1365</v>
      </c>
      <c r="F340" s="66">
        <v>90</v>
      </c>
      <c r="G340" s="66">
        <v>90</v>
      </c>
      <c r="H340" s="66" t="s">
        <v>1366</v>
      </c>
      <c r="I340" s="66" t="s">
        <v>1367</v>
      </c>
      <c r="J340" s="66" t="s">
        <v>1368</v>
      </c>
      <c r="K340" s="66">
        <v>2</v>
      </c>
      <c r="L340" s="66">
        <v>2</v>
      </c>
      <c r="M340" s="65"/>
    </row>
    <row r="341" spans="1:13" ht="120">
      <c r="A341" s="65">
        <f t="shared" si="8"/>
        <v>11</v>
      </c>
      <c r="B341" s="66" t="s">
        <v>1369</v>
      </c>
      <c r="C341" s="66"/>
      <c r="D341" s="66" t="s">
        <v>1370</v>
      </c>
      <c r="E341" s="66" t="s">
        <v>1370</v>
      </c>
      <c r="F341" s="66">
        <v>200</v>
      </c>
      <c r="G341" s="66">
        <v>200</v>
      </c>
      <c r="H341" s="66" t="s">
        <v>909</v>
      </c>
      <c r="I341" s="66" t="s">
        <v>1371</v>
      </c>
      <c r="J341" s="66" t="s">
        <v>1372</v>
      </c>
      <c r="K341" s="66">
        <v>6</v>
      </c>
      <c r="L341" s="66">
        <v>6</v>
      </c>
      <c r="M341" s="65"/>
    </row>
    <row r="342" spans="1:13" ht="225">
      <c r="A342" s="65">
        <f t="shared" si="8"/>
        <v>12</v>
      </c>
      <c r="B342" s="66" t="s">
        <v>1373</v>
      </c>
      <c r="C342" s="66"/>
      <c r="D342" s="66" t="s">
        <v>1374</v>
      </c>
      <c r="E342" s="66" t="s">
        <v>1374</v>
      </c>
      <c r="F342" s="66">
        <v>80</v>
      </c>
      <c r="G342" s="66">
        <v>80</v>
      </c>
      <c r="H342" s="66" t="s">
        <v>1375</v>
      </c>
      <c r="I342" s="66" t="s">
        <v>1376</v>
      </c>
      <c r="J342" s="66" t="s">
        <v>1377</v>
      </c>
      <c r="K342" s="66">
        <v>6</v>
      </c>
      <c r="L342" s="66">
        <v>6</v>
      </c>
      <c r="M342" s="65"/>
    </row>
    <row r="343" spans="1:13" ht="90">
      <c r="A343" s="65">
        <f t="shared" si="8"/>
        <v>13</v>
      </c>
      <c r="B343" s="66" t="s">
        <v>1378</v>
      </c>
      <c r="C343" s="66"/>
      <c r="D343" s="66" t="s">
        <v>1379</v>
      </c>
      <c r="E343" s="66" t="s">
        <v>1379</v>
      </c>
      <c r="F343" s="66">
        <v>10</v>
      </c>
      <c r="G343" s="66">
        <v>10</v>
      </c>
      <c r="H343" s="66" t="s">
        <v>1380</v>
      </c>
      <c r="I343" s="66" t="s">
        <v>1381</v>
      </c>
      <c r="J343" s="66" t="s">
        <v>1382</v>
      </c>
      <c r="K343" s="66">
        <v>2</v>
      </c>
      <c r="L343" s="66">
        <v>2</v>
      </c>
      <c r="M343" s="65"/>
    </row>
    <row r="344" spans="1:13" ht="105">
      <c r="A344" s="65">
        <f t="shared" si="8"/>
        <v>14</v>
      </c>
      <c r="B344" s="66" t="s">
        <v>1383</v>
      </c>
      <c r="C344" s="66"/>
      <c r="D344" s="66" t="s">
        <v>1384</v>
      </c>
      <c r="E344" s="66" t="s">
        <v>1384</v>
      </c>
      <c r="F344" s="66">
        <v>74.099999999999994</v>
      </c>
      <c r="G344" s="66">
        <v>29.6</v>
      </c>
      <c r="H344" s="66" t="s">
        <v>1385</v>
      </c>
      <c r="I344" s="66" t="s">
        <v>1386</v>
      </c>
      <c r="J344" s="66" t="s">
        <v>1387</v>
      </c>
      <c r="K344" s="66">
        <v>4</v>
      </c>
      <c r="L344" s="66">
        <v>4</v>
      </c>
      <c r="M344" s="65"/>
    </row>
    <row r="345" spans="1:13" ht="120">
      <c r="A345" s="65">
        <f t="shared" si="8"/>
        <v>15</v>
      </c>
      <c r="B345" s="66" t="s">
        <v>1388</v>
      </c>
      <c r="C345" s="66"/>
      <c r="D345" s="66" t="s">
        <v>1389</v>
      </c>
      <c r="E345" s="66" t="s">
        <v>1389</v>
      </c>
      <c r="F345" s="66">
        <v>95.8</v>
      </c>
      <c r="G345" s="66">
        <v>95.8</v>
      </c>
      <c r="H345" s="66" t="s">
        <v>1390</v>
      </c>
      <c r="I345" s="66" t="s">
        <v>1391</v>
      </c>
      <c r="J345" s="66" t="s">
        <v>1392</v>
      </c>
      <c r="K345" s="66">
        <v>7</v>
      </c>
      <c r="L345" s="66">
        <v>7</v>
      </c>
      <c r="M345" s="65"/>
    </row>
    <row r="346" spans="1:13" ht="51.75">
      <c r="A346" s="65">
        <f t="shared" si="8"/>
        <v>16</v>
      </c>
      <c r="B346" s="131" t="s">
        <v>1393</v>
      </c>
      <c r="C346" s="131"/>
      <c r="D346" s="66" t="s">
        <v>1394</v>
      </c>
      <c r="E346" s="66" t="s">
        <v>1394</v>
      </c>
      <c r="F346" s="66">
        <v>25</v>
      </c>
      <c r="G346" s="66">
        <v>25</v>
      </c>
      <c r="H346" s="66" t="s">
        <v>1395</v>
      </c>
      <c r="I346" s="132" t="s">
        <v>1396</v>
      </c>
      <c r="J346" s="102" t="s">
        <v>36</v>
      </c>
      <c r="K346" s="102">
        <v>1</v>
      </c>
      <c r="L346" s="102">
        <v>1</v>
      </c>
      <c r="M346" s="65"/>
    </row>
    <row r="347" spans="1:13" ht="75">
      <c r="A347" s="65">
        <f t="shared" si="8"/>
        <v>17</v>
      </c>
      <c r="B347" s="66" t="s">
        <v>1397</v>
      </c>
      <c r="C347" s="66"/>
      <c r="D347" s="66" t="s">
        <v>1398</v>
      </c>
      <c r="E347" s="66" t="s">
        <v>1398</v>
      </c>
      <c r="F347" s="66">
        <v>5</v>
      </c>
      <c r="G347" s="66">
        <v>5</v>
      </c>
      <c r="H347" s="66" t="s">
        <v>1399</v>
      </c>
      <c r="I347" s="66" t="s">
        <v>1400</v>
      </c>
      <c r="J347" s="66" t="s">
        <v>36</v>
      </c>
      <c r="K347" s="66">
        <v>1</v>
      </c>
      <c r="L347" s="66">
        <v>1</v>
      </c>
      <c r="M347" s="65"/>
    </row>
    <row r="348" spans="1:13" ht="90">
      <c r="A348" s="65">
        <f t="shared" si="8"/>
        <v>18</v>
      </c>
      <c r="B348" s="66" t="s">
        <v>1401</v>
      </c>
      <c r="C348" s="66"/>
      <c r="D348" s="66" t="s">
        <v>1402</v>
      </c>
      <c r="E348" s="66" t="s">
        <v>1402</v>
      </c>
      <c r="F348" s="66">
        <v>30.6</v>
      </c>
      <c r="G348" s="66">
        <v>30.6</v>
      </c>
      <c r="H348" s="66" t="s">
        <v>1403</v>
      </c>
      <c r="I348" s="66" t="s">
        <v>1404</v>
      </c>
      <c r="J348" s="66" t="s">
        <v>1405</v>
      </c>
      <c r="K348" s="66">
        <v>7</v>
      </c>
      <c r="L348" s="66">
        <v>7</v>
      </c>
      <c r="M348" s="65"/>
    </row>
    <row r="349" spans="1:13" ht="90">
      <c r="A349" s="65">
        <f t="shared" si="8"/>
        <v>19</v>
      </c>
      <c r="B349" s="66" t="s">
        <v>1406</v>
      </c>
      <c r="C349" s="66"/>
      <c r="D349" s="66" t="s">
        <v>1407</v>
      </c>
      <c r="E349" s="66" t="s">
        <v>1407</v>
      </c>
      <c r="F349" s="66">
        <v>5</v>
      </c>
      <c r="G349" s="66">
        <v>5</v>
      </c>
      <c r="H349" s="66" t="s">
        <v>1408</v>
      </c>
      <c r="I349" s="66" t="s">
        <v>1409</v>
      </c>
      <c r="J349" s="66" t="s">
        <v>1410</v>
      </c>
      <c r="K349" s="66">
        <v>2</v>
      </c>
      <c r="L349" s="66">
        <v>2</v>
      </c>
      <c r="M349" s="65"/>
    </row>
    <row r="350" spans="1:13" ht="90">
      <c r="A350" s="65">
        <f t="shared" si="8"/>
        <v>20</v>
      </c>
      <c r="B350" s="66" t="s">
        <v>1411</v>
      </c>
      <c r="C350" s="66"/>
      <c r="D350" s="66" t="s">
        <v>1412</v>
      </c>
      <c r="E350" s="66" t="s">
        <v>1412</v>
      </c>
      <c r="F350" s="66">
        <v>446.1</v>
      </c>
      <c r="G350" s="66">
        <v>227.1</v>
      </c>
      <c r="H350" s="66" t="s">
        <v>1413</v>
      </c>
      <c r="I350" s="66" t="s">
        <v>1414</v>
      </c>
      <c r="J350" s="66" t="s">
        <v>1415</v>
      </c>
      <c r="K350" s="66">
        <v>8</v>
      </c>
      <c r="L350" s="66">
        <v>8</v>
      </c>
      <c r="M350" s="65"/>
    </row>
    <row r="351" spans="1:13" ht="105">
      <c r="A351" s="65">
        <f t="shared" si="8"/>
        <v>21</v>
      </c>
      <c r="B351" s="66" t="s">
        <v>1416</v>
      </c>
      <c r="C351" s="66"/>
      <c r="D351" s="66" t="s">
        <v>1417</v>
      </c>
      <c r="E351" s="66" t="s">
        <v>1417</v>
      </c>
      <c r="F351" s="66">
        <v>20</v>
      </c>
      <c r="G351" s="66">
        <v>20</v>
      </c>
      <c r="H351" s="66" t="s">
        <v>1166</v>
      </c>
      <c r="I351" s="66" t="s">
        <v>1418</v>
      </c>
      <c r="J351" s="66" t="s">
        <v>36</v>
      </c>
      <c r="K351" s="66">
        <v>4</v>
      </c>
      <c r="L351" s="66">
        <v>4</v>
      </c>
      <c r="M351" s="65"/>
    </row>
    <row r="352" spans="1:13" ht="75">
      <c r="A352" s="65">
        <f t="shared" si="8"/>
        <v>22</v>
      </c>
      <c r="B352" s="66" t="s">
        <v>1419</v>
      </c>
      <c r="C352" s="66"/>
      <c r="D352" s="66" t="s">
        <v>1420</v>
      </c>
      <c r="E352" s="66" t="s">
        <v>1420</v>
      </c>
      <c r="F352" s="66">
        <v>312</v>
      </c>
      <c r="G352" s="66">
        <v>211.2</v>
      </c>
      <c r="H352" s="66" t="s">
        <v>1413</v>
      </c>
      <c r="I352" s="66" t="s">
        <v>1418</v>
      </c>
      <c r="J352" s="66" t="s">
        <v>1421</v>
      </c>
      <c r="K352" s="66">
        <v>4</v>
      </c>
      <c r="L352" s="66">
        <v>4</v>
      </c>
      <c r="M352" s="65"/>
    </row>
    <row r="353" spans="1:13" ht="150">
      <c r="A353" s="65">
        <f t="shared" si="8"/>
        <v>23</v>
      </c>
      <c r="B353" s="66" t="s">
        <v>1422</v>
      </c>
      <c r="C353" s="66"/>
      <c r="D353" s="66" t="s">
        <v>1423</v>
      </c>
      <c r="E353" s="66" t="s">
        <v>1423</v>
      </c>
      <c r="F353" s="66">
        <v>6.5</v>
      </c>
      <c r="G353" s="66">
        <v>6.5</v>
      </c>
      <c r="H353" s="66" t="s">
        <v>1424</v>
      </c>
      <c r="I353" s="66" t="s">
        <v>1425</v>
      </c>
      <c r="J353" s="66" t="s">
        <v>1426</v>
      </c>
      <c r="K353" s="66">
        <v>8</v>
      </c>
      <c r="L353" s="66">
        <v>8</v>
      </c>
      <c r="M353" s="65"/>
    </row>
    <row r="354" spans="1:13" ht="75">
      <c r="A354" s="65">
        <f t="shared" si="8"/>
        <v>24</v>
      </c>
      <c r="B354" s="66" t="s">
        <v>1427</v>
      </c>
      <c r="C354" s="66"/>
      <c r="D354" s="66" t="s">
        <v>1428</v>
      </c>
      <c r="E354" s="66" t="s">
        <v>1428</v>
      </c>
      <c r="F354" s="66">
        <v>5</v>
      </c>
      <c r="G354" s="66">
        <v>5</v>
      </c>
      <c r="H354" s="66" t="s">
        <v>1429</v>
      </c>
      <c r="I354" s="66" t="s">
        <v>1430</v>
      </c>
      <c r="J354" s="66" t="s">
        <v>1431</v>
      </c>
      <c r="K354" s="66">
        <v>7</v>
      </c>
      <c r="L354" s="66">
        <v>7</v>
      </c>
      <c r="M354" s="65"/>
    </row>
    <row r="355" spans="1:13" ht="150">
      <c r="A355" s="65">
        <f t="shared" si="8"/>
        <v>25</v>
      </c>
      <c r="B355" s="66" t="s">
        <v>1432</v>
      </c>
      <c r="C355" s="66"/>
      <c r="D355" s="66" t="s">
        <v>1433</v>
      </c>
      <c r="E355" s="66" t="s">
        <v>1433</v>
      </c>
      <c r="F355" s="66">
        <v>26.5</v>
      </c>
      <c r="G355" s="66">
        <v>26.5</v>
      </c>
      <c r="H355" s="66" t="s">
        <v>1434</v>
      </c>
      <c r="I355" s="66" t="s">
        <v>1435</v>
      </c>
      <c r="J355" s="66" t="s">
        <v>1436</v>
      </c>
      <c r="K355" s="66">
        <v>2</v>
      </c>
      <c r="L355" s="66">
        <v>2</v>
      </c>
      <c r="M355" s="65"/>
    </row>
    <row r="356" spans="1:13" ht="90">
      <c r="A356" s="65">
        <f t="shared" si="8"/>
        <v>26</v>
      </c>
      <c r="B356" s="66" t="s">
        <v>1432</v>
      </c>
      <c r="C356" s="66"/>
      <c r="D356" s="66" t="s">
        <v>1437</v>
      </c>
      <c r="E356" s="66" t="s">
        <v>1437</v>
      </c>
      <c r="F356" s="66">
        <v>20</v>
      </c>
      <c r="G356" s="66">
        <v>20</v>
      </c>
      <c r="H356" s="66" t="s">
        <v>1434</v>
      </c>
      <c r="I356" s="133" t="s">
        <v>1438</v>
      </c>
      <c r="J356" s="133" t="s">
        <v>1439</v>
      </c>
      <c r="K356" s="66">
        <v>8</v>
      </c>
      <c r="L356" s="66">
        <v>8</v>
      </c>
      <c r="M356" s="65"/>
    </row>
    <row r="357" spans="1:13" ht="90">
      <c r="A357" s="65">
        <f t="shared" si="8"/>
        <v>27</v>
      </c>
      <c r="B357" s="66" t="s">
        <v>1432</v>
      </c>
      <c r="C357" s="66"/>
      <c r="D357" s="66" t="s">
        <v>1440</v>
      </c>
      <c r="E357" s="66" t="s">
        <v>1440</v>
      </c>
      <c r="F357" s="66">
        <v>102.2</v>
      </c>
      <c r="G357" s="66">
        <v>102.2</v>
      </c>
      <c r="H357" s="66" t="s">
        <v>1434</v>
      </c>
      <c r="I357" s="133" t="s">
        <v>1438</v>
      </c>
      <c r="J357" s="133" t="s">
        <v>1441</v>
      </c>
      <c r="K357" s="66">
        <v>3</v>
      </c>
      <c r="L357" s="66">
        <v>3</v>
      </c>
      <c r="M357" s="65"/>
    </row>
    <row r="358" spans="1:13" ht="150">
      <c r="A358" s="65">
        <f t="shared" si="8"/>
        <v>28</v>
      </c>
      <c r="B358" s="66" t="s">
        <v>1442</v>
      </c>
      <c r="C358" s="66"/>
      <c r="D358" s="66" t="s">
        <v>1443</v>
      </c>
      <c r="E358" s="66" t="s">
        <v>1443</v>
      </c>
      <c r="F358" s="66">
        <v>45</v>
      </c>
      <c r="G358" s="66">
        <v>45</v>
      </c>
      <c r="H358" s="66" t="s">
        <v>1434</v>
      </c>
      <c r="I358" s="66" t="s">
        <v>1444</v>
      </c>
      <c r="J358" s="66" t="s">
        <v>1445</v>
      </c>
      <c r="K358" s="66">
        <v>7</v>
      </c>
      <c r="L358" s="66">
        <v>7</v>
      </c>
      <c r="M358" s="65"/>
    </row>
    <row r="359" spans="1:13" ht="105">
      <c r="A359" s="65">
        <f t="shared" si="8"/>
        <v>29</v>
      </c>
      <c r="B359" s="66" t="s">
        <v>1446</v>
      </c>
      <c r="C359" s="66"/>
      <c r="D359" s="66" t="s">
        <v>1447</v>
      </c>
      <c r="E359" s="66" t="s">
        <v>1447</v>
      </c>
      <c r="F359" s="66">
        <v>15</v>
      </c>
      <c r="G359" s="66">
        <v>15</v>
      </c>
      <c r="H359" s="66" t="s">
        <v>1448</v>
      </c>
      <c r="I359" s="66" t="s">
        <v>1449</v>
      </c>
      <c r="J359" s="66" t="s">
        <v>1450</v>
      </c>
      <c r="K359" s="66">
        <v>2</v>
      </c>
      <c r="L359" s="66">
        <v>2</v>
      </c>
      <c r="M359" s="65"/>
    </row>
    <row r="360" spans="1:13" ht="105">
      <c r="A360" s="65">
        <f t="shared" si="8"/>
        <v>30</v>
      </c>
      <c r="B360" s="66" t="s">
        <v>1451</v>
      </c>
      <c r="C360" s="66"/>
      <c r="D360" s="66" t="s">
        <v>1452</v>
      </c>
      <c r="E360" s="66" t="s">
        <v>1452</v>
      </c>
      <c r="F360" s="66">
        <v>136</v>
      </c>
      <c r="G360" s="66">
        <v>60</v>
      </c>
      <c r="H360" s="66" t="s">
        <v>1453</v>
      </c>
      <c r="I360" s="66" t="s">
        <v>1454</v>
      </c>
      <c r="J360" s="66" t="s">
        <v>1455</v>
      </c>
      <c r="K360" s="66">
        <v>2</v>
      </c>
      <c r="L360" s="66">
        <v>2</v>
      </c>
      <c r="M360" s="65"/>
    </row>
    <row r="361" spans="1:13" ht="75">
      <c r="A361" s="65">
        <f t="shared" si="8"/>
        <v>31</v>
      </c>
      <c r="B361" s="66" t="s">
        <v>1456</v>
      </c>
      <c r="C361" s="66"/>
      <c r="D361" s="66" t="s">
        <v>1457</v>
      </c>
      <c r="E361" s="66" t="s">
        <v>1457</v>
      </c>
      <c r="F361" s="66">
        <v>20.9</v>
      </c>
      <c r="G361" s="66">
        <v>20</v>
      </c>
      <c r="H361" s="66" t="s">
        <v>1458</v>
      </c>
      <c r="I361" s="66" t="s">
        <v>1459</v>
      </c>
      <c r="J361" s="66" t="s">
        <v>1460</v>
      </c>
      <c r="K361" s="66">
        <v>8</v>
      </c>
      <c r="L361" s="66">
        <v>8</v>
      </c>
      <c r="M361" s="65"/>
    </row>
    <row r="362" spans="1:13" ht="75">
      <c r="A362" s="65">
        <f t="shared" si="8"/>
        <v>32</v>
      </c>
      <c r="B362" s="66" t="s">
        <v>1461</v>
      </c>
      <c r="C362" s="66"/>
      <c r="D362" s="66" t="s">
        <v>1462</v>
      </c>
      <c r="E362" s="66" t="s">
        <v>1462</v>
      </c>
      <c r="F362" s="66">
        <v>77.3</v>
      </c>
      <c r="G362" s="66">
        <v>45.1</v>
      </c>
      <c r="H362" s="66" t="s">
        <v>1463</v>
      </c>
      <c r="I362" s="66" t="s">
        <v>1464</v>
      </c>
      <c r="J362" s="66" t="s">
        <v>1465</v>
      </c>
      <c r="K362" s="66">
        <v>7</v>
      </c>
      <c r="L362" s="66">
        <v>7</v>
      </c>
      <c r="M362" s="65"/>
    </row>
    <row r="363" spans="1:13" ht="75">
      <c r="A363" s="65">
        <f t="shared" si="8"/>
        <v>33</v>
      </c>
      <c r="B363" s="66" t="s">
        <v>1461</v>
      </c>
      <c r="C363" s="66"/>
      <c r="D363" s="66" t="s">
        <v>1466</v>
      </c>
      <c r="E363" s="66" t="s">
        <v>1466</v>
      </c>
      <c r="F363" s="66">
        <v>50</v>
      </c>
      <c r="G363" s="66">
        <v>50</v>
      </c>
      <c r="H363" s="66" t="s">
        <v>1467</v>
      </c>
      <c r="I363" s="66" t="s">
        <v>1464</v>
      </c>
      <c r="J363" s="66" t="s">
        <v>1468</v>
      </c>
      <c r="K363" s="66">
        <v>1</v>
      </c>
      <c r="L363" s="66">
        <v>1</v>
      </c>
      <c r="M363" s="65"/>
    </row>
    <row r="364" spans="1:13" ht="60">
      <c r="A364" s="65">
        <f t="shared" si="8"/>
        <v>34</v>
      </c>
      <c r="B364" s="66" t="s">
        <v>1461</v>
      </c>
      <c r="C364" s="66"/>
      <c r="D364" s="66" t="s">
        <v>1469</v>
      </c>
      <c r="E364" s="66" t="s">
        <v>1469</v>
      </c>
      <c r="F364" s="66">
        <v>37.700000000000003</v>
      </c>
      <c r="G364" s="66">
        <v>29.9</v>
      </c>
      <c r="H364" s="66" t="s">
        <v>1470</v>
      </c>
      <c r="I364" s="66" t="s">
        <v>1464</v>
      </c>
      <c r="J364" s="66" t="s">
        <v>1471</v>
      </c>
      <c r="K364" s="66">
        <v>1</v>
      </c>
      <c r="L364" s="66">
        <v>1</v>
      </c>
      <c r="M364" s="65"/>
    </row>
    <row r="365" spans="1:13" ht="150">
      <c r="A365" s="65">
        <f t="shared" si="8"/>
        <v>35</v>
      </c>
      <c r="B365" s="66" t="s">
        <v>1472</v>
      </c>
      <c r="C365" s="66"/>
      <c r="D365" s="66" t="s">
        <v>1473</v>
      </c>
      <c r="E365" s="66" t="s">
        <v>1473</v>
      </c>
      <c r="F365" s="66">
        <v>53</v>
      </c>
      <c r="G365" s="66">
        <v>53</v>
      </c>
      <c r="H365" s="66" t="s">
        <v>109</v>
      </c>
      <c r="I365" s="66" t="s">
        <v>1474</v>
      </c>
      <c r="J365" s="66" t="s">
        <v>1475</v>
      </c>
      <c r="K365" s="66">
        <v>4</v>
      </c>
      <c r="L365" s="66">
        <v>4</v>
      </c>
      <c r="M365" s="65"/>
    </row>
    <row r="366" spans="1:13" ht="60">
      <c r="A366" s="65">
        <f t="shared" si="8"/>
        <v>36</v>
      </c>
      <c r="B366" s="66" t="s">
        <v>1476</v>
      </c>
      <c r="C366" s="66"/>
      <c r="D366" s="66" t="s">
        <v>1477</v>
      </c>
      <c r="E366" s="66" t="s">
        <v>1477</v>
      </c>
      <c r="F366" s="66">
        <v>21.6</v>
      </c>
      <c r="G366" s="66">
        <v>21.6</v>
      </c>
      <c r="H366" s="66" t="s">
        <v>1478</v>
      </c>
      <c r="I366" s="66" t="s">
        <v>1479</v>
      </c>
      <c r="J366" s="66" t="s">
        <v>1480</v>
      </c>
      <c r="K366" s="66">
        <v>2</v>
      </c>
      <c r="L366" s="66">
        <v>2</v>
      </c>
      <c r="M366" s="65"/>
    </row>
    <row r="367" spans="1:13" ht="60">
      <c r="A367" s="65">
        <f t="shared" si="8"/>
        <v>37</v>
      </c>
      <c r="B367" s="66" t="s">
        <v>1476</v>
      </c>
      <c r="C367" s="66"/>
      <c r="D367" s="66" t="s">
        <v>1481</v>
      </c>
      <c r="E367" s="66" t="s">
        <v>1481</v>
      </c>
      <c r="F367" s="66">
        <v>61</v>
      </c>
      <c r="G367" s="66">
        <v>54.5</v>
      </c>
      <c r="H367" s="66" t="s">
        <v>1482</v>
      </c>
      <c r="I367" s="66" t="s">
        <v>1483</v>
      </c>
      <c r="J367" s="66" t="s">
        <v>1484</v>
      </c>
      <c r="K367" s="66">
        <v>13</v>
      </c>
      <c r="L367" s="66">
        <v>13</v>
      </c>
      <c r="M367" s="65"/>
    </row>
    <row r="368" spans="1:13" ht="60">
      <c r="A368" s="65">
        <f t="shared" si="8"/>
        <v>38</v>
      </c>
      <c r="B368" s="66" t="s">
        <v>1476</v>
      </c>
      <c r="C368" s="66"/>
      <c r="D368" s="66" t="s">
        <v>1485</v>
      </c>
      <c r="E368" s="66" t="s">
        <v>1485</v>
      </c>
      <c r="F368" s="66">
        <v>6</v>
      </c>
      <c r="G368" s="66">
        <v>6</v>
      </c>
      <c r="H368" s="66" t="s">
        <v>1486</v>
      </c>
      <c r="I368" s="66" t="s">
        <v>1483</v>
      </c>
      <c r="J368" s="66" t="s">
        <v>1487</v>
      </c>
      <c r="K368" s="66">
        <v>2</v>
      </c>
      <c r="L368" s="66">
        <v>2</v>
      </c>
      <c r="M368" s="65"/>
    </row>
    <row r="369" spans="1:13" ht="75">
      <c r="A369" s="65">
        <f t="shared" si="8"/>
        <v>39</v>
      </c>
      <c r="B369" s="66" t="s">
        <v>1488</v>
      </c>
      <c r="C369" s="66"/>
      <c r="D369" s="66" t="s">
        <v>1489</v>
      </c>
      <c r="E369" s="66" t="s">
        <v>1489</v>
      </c>
      <c r="F369" s="66">
        <v>17</v>
      </c>
      <c r="G369" s="66">
        <v>17</v>
      </c>
      <c r="H369" s="66" t="s">
        <v>1490</v>
      </c>
      <c r="I369" s="66" t="s">
        <v>1491</v>
      </c>
      <c r="J369" s="66" t="s">
        <v>1492</v>
      </c>
      <c r="K369" s="66">
        <v>7</v>
      </c>
      <c r="L369" s="66">
        <v>7</v>
      </c>
      <c r="M369" s="65"/>
    </row>
    <row r="370" spans="1:13" ht="120">
      <c r="A370" s="65">
        <f t="shared" si="8"/>
        <v>40</v>
      </c>
      <c r="B370" s="66" t="s">
        <v>1493</v>
      </c>
      <c r="C370" s="66"/>
      <c r="D370" s="66" t="s">
        <v>1494</v>
      </c>
      <c r="E370" s="66" t="s">
        <v>1495</v>
      </c>
      <c r="F370" s="66">
        <v>150</v>
      </c>
      <c r="G370" s="66">
        <v>78</v>
      </c>
      <c r="H370" s="66" t="s">
        <v>1482</v>
      </c>
      <c r="I370" s="66" t="s">
        <v>1496</v>
      </c>
      <c r="J370" s="66" t="s">
        <v>1497</v>
      </c>
      <c r="K370" s="66">
        <v>1</v>
      </c>
      <c r="L370" s="66">
        <v>1</v>
      </c>
      <c r="M370" s="65"/>
    </row>
    <row r="371" spans="1:13" ht="105">
      <c r="A371" s="65">
        <f t="shared" si="8"/>
        <v>41</v>
      </c>
      <c r="B371" s="66" t="s">
        <v>1498</v>
      </c>
      <c r="C371" s="66"/>
      <c r="D371" s="66" t="s">
        <v>1499</v>
      </c>
      <c r="E371" s="66" t="s">
        <v>1499</v>
      </c>
      <c r="F371" s="66">
        <v>44.9</v>
      </c>
      <c r="G371" s="66">
        <v>40.5</v>
      </c>
      <c r="H371" s="66" t="s">
        <v>1500</v>
      </c>
      <c r="I371" s="66" t="s">
        <v>1501</v>
      </c>
      <c r="J371" s="66" t="s">
        <v>1502</v>
      </c>
      <c r="K371" s="66">
        <v>3</v>
      </c>
      <c r="L371" s="66">
        <v>3</v>
      </c>
      <c r="M371" s="65"/>
    </row>
    <row r="372" spans="1:13" ht="120">
      <c r="A372" s="65">
        <f t="shared" si="8"/>
        <v>42</v>
      </c>
      <c r="B372" s="66" t="s">
        <v>1503</v>
      </c>
      <c r="C372" s="66"/>
      <c r="D372" s="66" t="s">
        <v>1504</v>
      </c>
      <c r="E372" s="66" t="s">
        <v>1504</v>
      </c>
      <c r="F372" s="66">
        <v>48</v>
      </c>
      <c r="G372" s="66">
        <v>48</v>
      </c>
      <c r="H372" s="66" t="s">
        <v>1500</v>
      </c>
      <c r="I372" s="66" t="s">
        <v>1505</v>
      </c>
      <c r="J372" s="66" t="s">
        <v>1506</v>
      </c>
      <c r="K372" s="66">
        <v>3</v>
      </c>
      <c r="L372" s="66">
        <v>3</v>
      </c>
      <c r="M372" s="65"/>
    </row>
    <row r="373" spans="1:13" ht="90">
      <c r="A373" s="65">
        <f t="shared" si="8"/>
        <v>43</v>
      </c>
      <c r="B373" s="66" t="s">
        <v>1507</v>
      </c>
      <c r="C373" s="66"/>
      <c r="D373" s="66" t="s">
        <v>1508</v>
      </c>
      <c r="E373" s="66" t="s">
        <v>1508</v>
      </c>
      <c r="F373" s="66">
        <v>60</v>
      </c>
      <c r="G373" s="66">
        <v>60</v>
      </c>
      <c r="H373" s="66" t="s">
        <v>699</v>
      </c>
      <c r="I373" s="66" t="s">
        <v>1509</v>
      </c>
      <c r="J373" s="66" t="s">
        <v>1510</v>
      </c>
      <c r="K373" s="66">
        <v>6</v>
      </c>
      <c r="L373" s="66">
        <v>6</v>
      </c>
      <c r="M373" s="65"/>
    </row>
    <row r="374" spans="1:13" ht="90">
      <c r="A374" s="65">
        <f t="shared" si="8"/>
        <v>44</v>
      </c>
      <c r="B374" s="66" t="s">
        <v>1511</v>
      </c>
      <c r="C374" s="66"/>
      <c r="D374" s="66" t="s">
        <v>1512</v>
      </c>
      <c r="E374" s="66" t="s">
        <v>1512</v>
      </c>
      <c r="F374" s="66">
        <v>30</v>
      </c>
      <c r="G374" s="66">
        <v>30</v>
      </c>
      <c r="H374" s="66" t="s">
        <v>699</v>
      </c>
      <c r="I374" s="66" t="s">
        <v>1513</v>
      </c>
      <c r="J374" s="66" t="s">
        <v>1514</v>
      </c>
      <c r="K374" s="66">
        <v>4</v>
      </c>
      <c r="L374" s="66">
        <v>4</v>
      </c>
      <c r="M374" s="65"/>
    </row>
    <row r="375" spans="1:13" ht="75">
      <c r="A375" s="65">
        <f t="shared" si="8"/>
        <v>45</v>
      </c>
      <c r="B375" s="66" t="s">
        <v>1515</v>
      </c>
      <c r="C375" s="66"/>
      <c r="D375" s="66" t="s">
        <v>1516</v>
      </c>
      <c r="E375" s="66" t="s">
        <v>1516</v>
      </c>
      <c r="F375" s="66">
        <v>5</v>
      </c>
      <c r="G375" s="66">
        <v>5</v>
      </c>
      <c r="H375" s="66" t="s">
        <v>699</v>
      </c>
      <c r="I375" s="66" t="s">
        <v>1517</v>
      </c>
      <c r="J375" s="66" t="s">
        <v>1518</v>
      </c>
      <c r="K375" s="66">
        <v>2</v>
      </c>
      <c r="L375" s="66">
        <v>2</v>
      </c>
      <c r="M375" s="65"/>
    </row>
    <row r="376" spans="1:13" ht="75">
      <c r="A376" s="65">
        <f t="shared" si="8"/>
        <v>46</v>
      </c>
      <c r="B376" s="66" t="s">
        <v>1519</v>
      </c>
      <c r="C376" s="66"/>
      <c r="D376" s="66" t="s">
        <v>1520</v>
      </c>
      <c r="E376" s="66" t="s">
        <v>1520</v>
      </c>
      <c r="F376" s="66">
        <v>35</v>
      </c>
      <c r="G376" s="66">
        <v>35</v>
      </c>
      <c r="H376" s="66" t="s">
        <v>1521</v>
      </c>
      <c r="I376" s="66" t="s">
        <v>1522</v>
      </c>
      <c r="J376" s="66" t="s">
        <v>1523</v>
      </c>
      <c r="K376" s="66">
        <v>11</v>
      </c>
      <c r="L376" s="66">
        <v>11</v>
      </c>
      <c r="M376" s="65"/>
    </row>
    <row r="377" spans="1:13" ht="90">
      <c r="A377" s="65">
        <f t="shared" si="8"/>
        <v>47</v>
      </c>
      <c r="B377" s="66" t="s">
        <v>1524</v>
      </c>
      <c r="C377" s="66"/>
      <c r="D377" s="66" t="s">
        <v>1525</v>
      </c>
      <c r="E377" s="66" t="s">
        <v>1525</v>
      </c>
      <c r="F377" s="66">
        <v>40.9</v>
      </c>
      <c r="G377" s="66">
        <v>40.9</v>
      </c>
      <c r="H377" s="66" t="s">
        <v>699</v>
      </c>
      <c r="I377" s="66" t="s">
        <v>1526</v>
      </c>
      <c r="J377" s="66" t="s">
        <v>1527</v>
      </c>
      <c r="K377" s="66">
        <v>1</v>
      </c>
      <c r="L377" s="66">
        <v>1</v>
      </c>
      <c r="M377" s="65"/>
    </row>
    <row r="378" spans="1:13" ht="90">
      <c r="A378" s="65">
        <f t="shared" si="8"/>
        <v>48</v>
      </c>
      <c r="B378" s="66" t="s">
        <v>1528</v>
      </c>
      <c r="C378" s="66"/>
      <c r="D378" s="66" t="s">
        <v>1529</v>
      </c>
      <c r="E378" s="66" t="s">
        <v>1529</v>
      </c>
      <c r="F378" s="66">
        <v>12</v>
      </c>
      <c r="G378" s="66">
        <v>12</v>
      </c>
      <c r="H378" s="66" t="s">
        <v>699</v>
      </c>
      <c r="I378" s="66" t="s">
        <v>1530</v>
      </c>
      <c r="J378" s="66" t="s">
        <v>1531</v>
      </c>
      <c r="K378" s="66">
        <v>2</v>
      </c>
      <c r="L378" s="66">
        <v>2</v>
      </c>
      <c r="M378" s="65"/>
    </row>
    <row r="379" spans="1:13" ht="90">
      <c r="A379" s="65">
        <f t="shared" si="8"/>
        <v>49</v>
      </c>
      <c r="B379" s="66" t="s">
        <v>1528</v>
      </c>
      <c r="C379" s="66"/>
      <c r="D379" s="66" t="s">
        <v>1532</v>
      </c>
      <c r="E379" s="66" t="s">
        <v>1532</v>
      </c>
      <c r="F379" s="66">
        <v>31.5</v>
      </c>
      <c r="G379" s="66">
        <v>31.5</v>
      </c>
      <c r="H379" s="66" t="s">
        <v>699</v>
      </c>
      <c r="I379" s="66" t="s">
        <v>1530</v>
      </c>
      <c r="J379" s="66" t="s">
        <v>1531</v>
      </c>
      <c r="K379" s="66">
        <v>2</v>
      </c>
      <c r="L379" s="66">
        <v>2</v>
      </c>
      <c r="M379" s="65"/>
    </row>
    <row r="380" spans="1:13" ht="75">
      <c r="A380" s="65">
        <f t="shared" si="8"/>
        <v>50</v>
      </c>
      <c r="B380" s="66" t="s">
        <v>1524</v>
      </c>
      <c r="C380" s="66"/>
      <c r="D380" s="66" t="s">
        <v>1533</v>
      </c>
      <c r="E380" s="66" t="s">
        <v>1533</v>
      </c>
      <c r="F380" s="66">
        <v>13</v>
      </c>
      <c r="G380" s="66">
        <v>13</v>
      </c>
      <c r="H380" s="66" t="s">
        <v>748</v>
      </c>
      <c r="I380" s="66" t="s">
        <v>1526</v>
      </c>
      <c r="J380" s="66" t="s">
        <v>1534</v>
      </c>
      <c r="K380" s="66">
        <v>1</v>
      </c>
      <c r="L380" s="66">
        <v>1</v>
      </c>
      <c r="M380" s="65"/>
    </row>
    <row r="381" spans="1:13" ht="75">
      <c r="A381" s="65">
        <f t="shared" si="8"/>
        <v>51</v>
      </c>
      <c r="B381" s="66" t="s">
        <v>1535</v>
      </c>
      <c r="C381" s="66"/>
      <c r="D381" s="66" t="s">
        <v>1536</v>
      </c>
      <c r="E381" s="66" t="s">
        <v>1536</v>
      </c>
      <c r="F381" s="66">
        <v>4</v>
      </c>
      <c r="G381" s="66">
        <v>4</v>
      </c>
      <c r="H381" s="66" t="s">
        <v>1537</v>
      </c>
      <c r="I381" s="66" t="s">
        <v>1513</v>
      </c>
      <c r="J381" s="66" t="s">
        <v>1514</v>
      </c>
      <c r="K381" s="66">
        <v>1</v>
      </c>
      <c r="L381" s="66">
        <v>1</v>
      </c>
      <c r="M381" s="65"/>
    </row>
    <row r="382" spans="1:13" ht="105">
      <c r="A382" s="65">
        <f t="shared" si="8"/>
        <v>52</v>
      </c>
      <c r="B382" s="66" t="s">
        <v>1538</v>
      </c>
      <c r="C382" s="66"/>
      <c r="D382" s="66" t="s">
        <v>1539</v>
      </c>
      <c r="E382" s="66" t="s">
        <v>1539</v>
      </c>
      <c r="F382" s="66">
        <v>15</v>
      </c>
      <c r="G382" s="66">
        <v>15</v>
      </c>
      <c r="H382" s="66" t="s">
        <v>1540</v>
      </c>
      <c r="I382" s="66" t="s">
        <v>1541</v>
      </c>
      <c r="J382" s="66" t="s">
        <v>1542</v>
      </c>
      <c r="K382" s="66">
        <v>3</v>
      </c>
      <c r="L382" s="66">
        <v>3</v>
      </c>
      <c r="M382" s="65"/>
    </row>
    <row r="383" spans="1:13" ht="75">
      <c r="A383" s="65">
        <f t="shared" si="8"/>
        <v>53</v>
      </c>
      <c r="B383" s="66" t="s">
        <v>1543</v>
      </c>
      <c r="C383" s="66"/>
      <c r="D383" s="66" t="s">
        <v>1544</v>
      </c>
      <c r="E383" s="66" t="s">
        <v>1544</v>
      </c>
      <c r="F383" s="66">
        <v>0</v>
      </c>
      <c r="G383" s="66">
        <v>0</v>
      </c>
      <c r="H383" s="66" t="s">
        <v>1482</v>
      </c>
      <c r="I383" s="66" t="s">
        <v>1545</v>
      </c>
      <c r="J383" s="66">
        <v>8920562442</v>
      </c>
      <c r="K383" s="66">
        <v>1</v>
      </c>
      <c r="L383" s="66">
        <v>1</v>
      </c>
      <c r="M383" s="65"/>
    </row>
    <row r="384" spans="1:13" ht="60">
      <c r="A384" s="65">
        <f t="shared" si="8"/>
        <v>54</v>
      </c>
      <c r="B384" s="66" t="s">
        <v>1546</v>
      </c>
      <c r="C384" s="66"/>
      <c r="D384" s="66" t="s">
        <v>1547</v>
      </c>
      <c r="E384" s="66" t="s">
        <v>1547</v>
      </c>
      <c r="F384" s="66">
        <v>10</v>
      </c>
      <c r="G384" s="66">
        <v>10</v>
      </c>
      <c r="H384" s="66" t="s">
        <v>479</v>
      </c>
      <c r="I384" s="66" t="s">
        <v>1548</v>
      </c>
      <c r="J384" s="66" t="s">
        <v>1549</v>
      </c>
      <c r="K384" s="66">
        <v>1</v>
      </c>
      <c r="L384" s="66">
        <v>1</v>
      </c>
      <c r="M384" s="65"/>
    </row>
    <row r="385" spans="1:13" ht="75">
      <c r="A385" s="65">
        <f t="shared" si="8"/>
        <v>55</v>
      </c>
      <c r="B385" s="134" t="s">
        <v>1550</v>
      </c>
      <c r="C385" s="66"/>
      <c r="D385" s="73" t="s">
        <v>1551</v>
      </c>
      <c r="E385" s="74" t="s">
        <v>1551</v>
      </c>
      <c r="F385" s="74">
        <v>13</v>
      </c>
      <c r="G385" s="106">
        <v>13</v>
      </c>
      <c r="H385" s="73" t="s">
        <v>1552</v>
      </c>
      <c r="I385" s="74" t="s">
        <v>1553</v>
      </c>
      <c r="J385" s="74" t="s">
        <v>1554</v>
      </c>
      <c r="K385" s="74">
        <v>3</v>
      </c>
      <c r="L385" s="74">
        <v>3</v>
      </c>
      <c r="M385" s="65"/>
    </row>
    <row r="386" spans="1:13" ht="75">
      <c r="A386" s="65">
        <f t="shared" si="8"/>
        <v>56</v>
      </c>
      <c r="B386" s="135" t="s">
        <v>1555</v>
      </c>
      <c r="C386" s="66"/>
      <c r="D386" s="83" t="s">
        <v>350</v>
      </c>
      <c r="E386" s="79" t="s">
        <v>350</v>
      </c>
      <c r="F386" s="79">
        <v>20</v>
      </c>
      <c r="G386" s="81">
        <v>20</v>
      </c>
      <c r="H386" s="83" t="s">
        <v>1556</v>
      </c>
      <c r="I386" s="79" t="s">
        <v>1557</v>
      </c>
      <c r="J386" s="79" t="s">
        <v>1558</v>
      </c>
      <c r="K386" s="79">
        <v>10</v>
      </c>
      <c r="L386" s="79">
        <v>10</v>
      </c>
      <c r="M386" s="65"/>
    </row>
    <row r="387" spans="1:13" ht="75">
      <c r="A387" s="65">
        <f t="shared" si="8"/>
        <v>57</v>
      </c>
      <c r="B387" s="135" t="s">
        <v>1559</v>
      </c>
      <c r="C387" s="66"/>
      <c r="D387" s="83" t="s">
        <v>1560</v>
      </c>
      <c r="E387" s="79" t="s">
        <v>1560</v>
      </c>
      <c r="F387" s="79">
        <v>40</v>
      </c>
      <c r="G387" s="81">
        <v>40</v>
      </c>
      <c r="H387" s="83" t="s">
        <v>1561</v>
      </c>
      <c r="I387" s="79" t="s">
        <v>21</v>
      </c>
      <c r="J387" s="79" t="s">
        <v>1562</v>
      </c>
      <c r="K387" s="79">
        <v>8</v>
      </c>
      <c r="L387" s="79">
        <v>8</v>
      </c>
      <c r="M387" s="65"/>
    </row>
    <row r="388" spans="1:13" ht="60">
      <c r="A388" s="65">
        <f t="shared" si="8"/>
        <v>58</v>
      </c>
      <c r="B388" s="135" t="s">
        <v>1563</v>
      </c>
      <c r="C388" s="66"/>
      <c r="D388" s="83" t="s">
        <v>1560</v>
      </c>
      <c r="E388" s="79" t="s">
        <v>1560</v>
      </c>
      <c r="F388" s="79">
        <v>10</v>
      </c>
      <c r="G388" s="81">
        <v>10</v>
      </c>
      <c r="H388" s="83" t="s">
        <v>356</v>
      </c>
      <c r="I388" s="79" t="s">
        <v>21</v>
      </c>
      <c r="J388" s="79" t="s">
        <v>1564</v>
      </c>
      <c r="K388" s="79">
        <v>5</v>
      </c>
      <c r="L388" s="79">
        <v>5</v>
      </c>
      <c r="M388" s="65"/>
    </row>
    <row r="389" spans="1:13" ht="105">
      <c r="A389" s="65">
        <f t="shared" si="8"/>
        <v>59</v>
      </c>
      <c r="B389" s="136" t="s">
        <v>1565</v>
      </c>
      <c r="C389" s="66"/>
      <c r="D389" s="78" t="s">
        <v>1566</v>
      </c>
      <c r="E389" s="79" t="s">
        <v>1566</v>
      </c>
      <c r="F389" s="79">
        <v>25</v>
      </c>
      <c r="G389" s="81">
        <v>25</v>
      </c>
      <c r="H389" s="83" t="s">
        <v>1567</v>
      </c>
      <c r="I389" s="92" t="s">
        <v>21</v>
      </c>
      <c r="J389" s="92" t="s">
        <v>1568</v>
      </c>
      <c r="K389" s="79">
        <v>5</v>
      </c>
      <c r="L389" s="79">
        <v>5</v>
      </c>
      <c r="M389" s="65"/>
    </row>
    <row r="390" spans="1:13" ht="75">
      <c r="A390" s="65">
        <f t="shared" si="8"/>
        <v>60</v>
      </c>
      <c r="B390" s="120" t="s">
        <v>1569</v>
      </c>
      <c r="C390" s="66"/>
      <c r="D390" s="120" t="s">
        <v>1570</v>
      </c>
      <c r="E390" s="137" t="s">
        <v>1570</v>
      </c>
      <c r="F390" s="79">
        <v>90</v>
      </c>
      <c r="G390" s="81">
        <v>20</v>
      </c>
      <c r="H390" s="83" t="s">
        <v>1571</v>
      </c>
      <c r="I390" s="124" t="s">
        <v>1572</v>
      </c>
      <c r="J390" s="124" t="s">
        <v>1573</v>
      </c>
      <c r="K390" s="79">
        <v>4</v>
      </c>
      <c r="L390" s="79">
        <v>4</v>
      </c>
      <c r="M390" s="65"/>
    </row>
    <row r="391" spans="1:13" ht="75">
      <c r="A391" s="65">
        <f t="shared" si="8"/>
        <v>61</v>
      </c>
      <c r="B391" s="123" t="s">
        <v>1574</v>
      </c>
      <c r="C391" s="66"/>
      <c r="D391" s="123" t="s">
        <v>1575</v>
      </c>
      <c r="E391" s="137" t="s">
        <v>1575</v>
      </c>
      <c r="F391" s="79">
        <v>80</v>
      </c>
      <c r="G391" s="79">
        <v>45</v>
      </c>
      <c r="H391" s="79" t="s">
        <v>1571</v>
      </c>
      <c r="I391" s="137" t="s">
        <v>1576</v>
      </c>
      <c r="J391" s="137" t="s">
        <v>1577</v>
      </c>
      <c r="K391" s="79">
        <v>4</v>
      </c>
      <c r="L391" s="79">
        <v>4</v>
      </c>
      <c r="M391" s="65"/>
    </row>
    <row r="392" spans="1:13" ht="15.75">
      <c r="A392" s="65"/>
      <c r="B392" s="65" t="s">
        <v>408</v>
      </c>
      <c r="C392" s="65"/>
      <c r="D392" s="65">
        <f>A391</f>
        <v>61</v>
      </c>
      <c r="E392" s="102"/>
      <c r="F392" s="102">
        <f>SUM(F331:F391)</f>
        <v>4207.7999999999993</v>
      </c>
      <c r="G392" s="102">
        <f>SUM(G331:G391)</f>
        <v>2982.7</v>
      </c>
      <c r="H392" s="102"/>
      <c r="I392" s="102"/>
      <c r="J392" s="102"/>
      <c r="K392" s="102">
        <f>SUM(K331:K391)</f>
        <v>269</v>
      </c>
      <c r="L392" s="102">
        <f>SUM(L331:L391)</f>
        <v>269</v>
      </c>
      <c r="M392" s="65"/>
    </row>
    <row r="393" spans="1:13" ht="185.25">
      <c r="A393" s="125" t="s">
        <v>1578</v>
      </c>
      <c r="B393" s="125"/>
      <c r="C393" s="125"/>
      <c r="D393" s="125"/>
      <c r="E393" s="125"/>
      <c r="F393" s="125"/>
      <c r="G393" s="125"/>
      <c r="H393" s="125"/>
      <c r="I393" s="125"/>
      <c r="J393" s="125"/>
      <c r="K393" s="125"/>
      <c r="L393" s="125"/>
      <c r="M393" s="125"/>
    </row>
    <row r="394" spans="1:13" ht="60">
      <c r="A394" s="65">
        <f t="shared" ref="A394:A457" si="9">ROW()-393</f>
        <v>1</v>
      </c>
      <c r="B394" s="66" t="s">
        <v>1579</v>
      </c>
      <c r="C394" s="66"/>
      <c r="D394" s="66" t="s">
        <v>1580</v>
      </c>
      <c r="E394" s="66" t="s">
        <v>1580</v>
      </c>
      <c r="F394" s="66">
        <v>165</v>
      </c>
      <c r="G394" s="66">
        <v>115</v>
      </c>
      <c r="H394" s="66" t="s">
        <v>1581</v>
      </c>
      <c r="I394" s="66" t="s">
        <v>1582</v>
      </c>
      <c r="J394" s="66" t="s">
        <v>1583</v>
      </c>
      <c r="K394" s="66">
        <v>3</v>
      </c>
      <c r="L394" s="66">
        <v>3</v>
      </c>
      <c r="M394" s="65"/>
    </row>
    <row r="395" spans="1:13" ht="60">
      <c r="A395" s="65">
        <f t="shared" si="9"/>
        <v>2</v>
      </c>
      <c r="B395" s="66" t="s">
        <v>1584</v>
      </c>
      <c r="C395" s="66"/>
      <c r="D395" s="66" t="s">
        <v>1585</v>
      </c>
      <c r="E395" s="66" t="s">
        <v>1585</v>
      </c>
      <c r="F395" s="66">
        <v>216</v>
      </c>
      <c r="G395" s="66">
        <v>216</v>
      </c>
      <c r="H395" s="138">
        <v>0</v>
      </c>
      <c r="I395" s="66" t="s">
        <v>1586</v>
      </c>
      <c r="J395" s="66" t="s">
        <v>1587</v>
      </c>
      <c r="K395" s="66">
        <v>3</v>
      </c>
      <c r="L395" s="66">
        <v>3</v>
      </c>
      <c r="M395" s="65"/>
    </row>
    <row r="396" spans="1:13" ht="135">
      <c r="A396" s="65">
        <f t="shared" si="9"/>
        <v>3</v>
      </c>
      <c r="B396" s="66" t="s">
        <v>1588</v>
      </c>
      <c r="C396" s="66"/>
      <c r="D396" s="66" t="s">
        <v>1589</v>
      </c>
      <c r="E396" s="66" t="s">
        <v>1589</v>
      </c>
      <c r="F396" s="66">
        <v>296</v>
      </c>
      <c r="G396" s="66">
        <v>180</v>
      </c>
      <c r="H396" s="66">
        <v>24</v>
      </c>
      <c r="I396" s="66" t="s">
        <v>1590</v>
      </c>
      <c r="J396" s="66" t="s">
        <v>1591</v>
      </c>
      <c r="K396" s="66">
        <v>2</v>
      </c>
      <c r="L396" s="66">
        <v>2</v>
      </c>
      <c r="M396" s="65"/>
    </row>
    <row r="397" spans="1:13" ht="60">
      <c r="A397" s="65">
        <f t="shared" si="9"/>
        <v>4</v>
      </c>
      <c r="B397" s="66" t="s">
        <v>1592</v>
      </c>
      <c r="C397" s="66"/>
      <c r="D397" s="66" t="s">
        <v>1593</v>
      </c>
      <c r="E397" s="66" t="s">
        <v>1593</v>
      </c>
      <c r="F397" s="66">
        <v>296</v>
      </c>
      <c r="G397" s="66">
        <v>180</v>
      </c>
      <c r="H397" s="138">
        <v>0</v>
      </c>
      <c r="I397" s="66" t="s">
        <v>1594</v>
      </c>
      <c r="J397" s="66" t="s">
        <v>1595</v>
      </c>
      <c r="K397" s="66">
        <v>2</v>
      </c>
      <c r="L397" s="66">
        <v>2</v>
      </c>
      <c r="M397" s="65"/>
    </row>
    <row r="398" spans="1:13" ht="75">
      <c r="A398" s="65">
        <f t="shared" si="9"/>
        <v>5</v>
      </c>
      <c r="B398" s="66" t="s">
        <v>1596</v>
      </c>
      <c r="C398" s="66"/>
      <c r="D398" s="66" t="s">
        <v>1597</v>
      </c>
      <c r="E398" s="66" t="s">
        <v>1597</v>
      </c>
      <c r="F398" s="66">
        <v>204.5</v>
      </c>
      <c r="G398" s="66">
        <v>204.5</v>
      </c>
      <c r="H398" s="138">
        <v>0</v>
      </c>
      <c r="I398" s="66" t="s">
        <v>1598</v>
      </c>
      <c r="J398" s="66" t="s">
        <v>1599</v>
      </c>
      <c r="K398" s="66">
        <v>18</v>
      </c>
      <c r="L398" s="66">
        <v>18</v>
      </c>
      <c r="M398" s="65"/>
    </row>
    <row r="399" spans="1:13" ht="75">
      <c r="A399" s="65">
        <f t="shared" si="9"/>
        <v>6</v>
      </c>
      <c r="B399" s="66" t="s">
        <v>1600</v>
      </c>
      <c r="C399" s="66"/>
      <c r="D399" s="66" t="s">
        <v>1601</v>
      </c>
      <c r="E399" s="66" t="s">
        <v>1601</v>
      </c>
      <c r="F399" s="66">
        <v>130</v>
      </c>
      <c r="G399" s="66">
        <v>90</v>
      </c>
      <c r="H399" s="66" t="s">
        <v>1602</v>
      </c>
      <c r="I399" s="66" t="s">
        <v>1603</v>
      </c>
      <c r="J399" s="66" t="s">
        <v>1604</v>
      </c>
      <c r="K399" s="66">
        <v>4</v>
      </c>
      <c r="L399" s="66">
        <v>4</v>
      </c>
      <c r="M399" s="65"/>
    </row>
    <row r="400" spans="1:13" ht="90">
      <c r="A400" s="65">
        <f t="shared" si="9"/>
        <v>7</v>
      </c>
      <c r="B400" s="66" t="s">
        <v>1605</v>
      </c>
      <c r="C400" s="66"/>
      <c r="D400" s="66" t="s">
        <v>1606</v>
      </c>
      <c r="E400" s="66" t="s">
        <v>1606</v>
      </c>
      <c r="F400" s="66">
        <v>100</v>
      </c>
      <c r="G400" s="66">
        <v>100</v>
      </c>
      <c r="H400" s="138">
        <v>0</v>
      </c>
      <c r="I400" s="66" t="s">
        <v>1607</v>
      </c>
      <c r="J400" s="66" t="s">
        <v>1608</v>
      </c>
      <c r="K400" s="66">
        <v>7</v>
      </c>
      <c r="L400" s="66">
        <v>7</v>
      </c>
      <c r="M400" s="65"/>
    </row>
    <row r="401" spans="1:13" ht="60">
      <c r="A401" s="65">
        <f t="shared" si="9"/>
        <v>8</v>
      </c>
      <c r="B401" s="66" t="s">
        <v>1609</v>
      </c>
      <c r="C401" s="66"/>
      <c r="D401" s="66" t="s">
        <v>1610</v>
      </c>
      <c r="E401" s="66" t="s">
        <v>1610</v>
      </c>
      <c r="F401" s="66">
        <v>25</v>
      </c>
      <c r="G401" s="66">
        <v>25</v>
      </c>
      <c r="H401" s="138">
        <v>0</v>
      </c>
      <c r="I401" s="66" t="s">
        <v>1611</v>
      </c>
      <c r="J401" s="66" t="s">
        <v>1612</v>
      </c>
      <c r="K401" s="66">
        <v>2</v>
      </c>
      <c r="L401" s="66">
        <v>2</v>
      </c>
      <c r="M401" s="65"/>
    </row>
    <row r="402" spans="1:13" ht="60">
      <c r="A402" s="65">
        <f t="shared" si="9"/>
        <v>9</v>
      </c>
      <c r="B402" s="21" t="s">
        <v>1613</v>
      </c>
      <c r="C402" s="21"/>
      <c r="D402" s="21" t="s">
        <v>1614</v>
      </c>
      <c r="E402" s="21" t="s">
        <v>1614</v>
      </c>
      <c r="F402" s="21">
        <v>222.9</v>
      </c>
      <c r="G402" s="21">
        <v>222.9</v>
      </c>
      <c r="H402" s="21" t="s">
        <v>1615</v>
      </c>
      <c r="I402" s="21" t="s">
        <v>1616</v>
      </c>
      <c r="J402" s="21" t="s">
        <v>1617</v>
      </c>
      <c r="K402" s="66">
        <v>6</v>
      </c>
      <c r="L402" s="21">
        <v>6</v>
      </c>
      <c r="M402" s="65"/>
    </row>
    <row r="403" spans="1:13" ht="75">
      <c r="A403" s="65">
        <f t="shared" si="9"/>
        <v>10</v>
      </c>
      <c r="B403" s="21" t="s">
        <v>1618</v>
      </c>
      <c r="C403" s="21"/>
      <c r="D403" s="21" t="s">
        <v>1619</v>
      </c>
      <c r="E403" s="21" t="s">
        <v>1619</v>
      </c>
      <c r="F403" s="21">
        <v>95.9</v>
      </c>
      <c r="G403" s="21">
        <v>67.5</v>
      </c>
      <c r="H403" s="139">
        <v>0</v>
      </c>
      <c r="I403" s="21" t="s">
        <v>1620</v>
      </c>
      <c r="J403" s="21" t="s">
        <v>1621</v>
      </c>
      <c r="K403" s="66">
        <v>8</v>
      </c>
      <c r="L403" s="21">
        <v>8</v>
      </c>
      <c r="M403" s="65"/>
    </row>
    <row r="404" spans="1:13" ht="409.5">
      <c r="A404" s="65">
        <f t="shared" si="9"/>
        <v>11</v>
      </c>
      <c r="B404" s="21" t="s">
        <v>1622</v>
      </c>
      <c r="C404" s="21"/>
      <c r="D404" s="21" t="s">
        <v>1623</v>
      </c>
      <c r="E404" s="21" t="s">
        <v>1623</v>
      </c>
      <c r="F404" s="21">
        <v>319</v>
      </c>
      <c r="G404" s="21">
        <v>150</v>
      </c>
      <c r="H404" s="139">
        <v>0</v>
      </c>
      <c r="I404" s="21" t="s">
        <v>1624</v>
      </c>
      <c r="J404" s="21" t="s">
        <v>1625</v>
      </c>
      <c r="K404" s="66">
        <v>4</v>
      </c>
      <c r="L404" s="21">
        <v>4</v>
      </c>
      <c r="M404" s="65"/>
    </row>
    <row r="405" spans="1:13" ht="75">
      <c r="A405" s="65">
        <f t="shared" si="9"/>
        <v>12</v>
      </c>
      <c r="B405" s="66" t="s">
        <v>1626</v>
      </c>
      <c r="C405" s="66"/>
      <c r="D405" s="66" t="s">
        <v>1627</v>
      </c>
      <c r="E405" s="66" t="s">
        <v>1627</v>
      </c>
      <c r="F405" s="66">
        <v>300</v>
      </c>
      <c r="G405" s="66">
        <v>300</v>
      </c>
      <c r="H405" s="66" t="s">
        <v>1628</v>
      </c>
      <c r="I405" s="66" t="s">
        <v>1629</v>
      </c>
      <c r="J405" s="66" t="s">
        <v>1630</v>
      </c>
      <c r="K405" s="66">
        <v>4</v>
      </c>
      <c r="L405" s="66">
        <v>4</v>
      </c>
      <c r="M405" s="65"/>
    </row>
    <row r="406" spans="1:13" ht="120">
      <c r="A406" s="65">
        <f t="shared" si="9"/>
        <v>13</v>
      </c>
      <c r="B406" s="66" t="s">
        <v>1631</v>
      </c>
      <c r="C406" s="66"/>
      <c r="D406" s="66" t="s">
        <v>1632</v>
      </c>
      <c r="E406" s="66" t="s">
        <v>1632</v>
      </c>
      <c r="F406" s="66">
        <v>1637.1</v>
      </c>
      <c r="G406" s="66">
        <v>1595</v>
      </c>
      <c r="H406" s="66" t="s">
        <v>1633</v>
      </c>
      <c r="I406" s="66" t="s">
        <v>1634</v>
      </c>
      <c r="J406" s="66" t="s">
        <v>1635</v>
      </c>
      <c r="K406" s="66">
        <v>23</v>
      </c>
      <c r="L406" s="66">
        <v>23</v>
      </c>
      <c r="M406" s="65"/>
    </row>
    <row r="407" spans="1:13" ht="75">
      <c r="A407" s="65">
        <f t="shared" si="9"/>
        <v>14</v>
      </c>
      <c r="B407" s="66" t="s">
        <v>1636</v>
      </c>
      <c r="C407" s="66"/>
      <c r="D407" s="66" t="s">
        <v>1637</v>
      </c>
      <c r="E407" s="66" t="s">
        <v>1637</v>
      </c>
      <c r="F407" s="66">
        <v>60</v>
      </c>
      <c r="G407" s="66">
        <v>60</v>
      </c>
      <c r="H407" s="66" t="s">
        <v>1602</v>
      </c>
      <c r="I407" s="66" t="s">
        <v>1638</v>
      </c>
      <c r="J407" s="66" t="s">
        <v>36</v>
      </c>
      <c r="K407" s="66">
        <v>1</v>
      </c>
      <c r="L407" s="66">
        <v>1</v>
      </c>
      <c r="M407" s="65"/>
    </row>
    <row r="408" spans="1:13" ht="90">
      <c r="A408" s="65">
        <f t="shared" si="9"/>
        <v>15</v>
      </c>
      <c r="B408" s="66" t="s">
        <v>1639</v>
      </c>
      <c r="C408" s="66"/>
      <c r="D408" s="66" t="s">
        <v>1640</v>
      </c>
      <c r="E408" s="66" t="s">
        <v>1640</v>
      </c>
      <c r="F408" s="66">
        <v>390</v>
      </c>
      <c r="G408" s="66">
        <v>390</v>
      </c>
      <c r="H408" s="66" t="s">
        <v>1641</v>
      </c>
      <c r="I408" s="66" t="s">
        <v>1642</v>
      </c>
      <c r="J408" s="66" t="s">
        <v>1643</v>
      </c>
      <c r="K408" s="66">
        <v>1</v>
      </c>
      <c r="L408" s="66">
        <v>1</v>
      </c>
      <c r="M408" s="65"/>
    </row>
    <row r="409" spans="1:13" ht="210">
      <c r="A409" s="65">
        <f t="shared" si="9"/>
        <v>16</v>
      </c>
      <c r="B409" s="66" t="s">
        <v>1644</v>
      </c>
      <c r="C409" s="66"/>
      <c r="D409" s="66" t="s">
        <v>1645</v>
      </c>
      <c r="E409" s="66" t="s">
        <v>1645</v>
      </c>
      <c r="F409" s="66">
        <v>794</v>
      </c>
      <c r="G409" s="66">
        <v>794</v>
      </c>
      <c r="H409" s="66" t="s">
        <v>1646</v>
      </c>
      <c r="I409" s="66" t="s">
        <v>1647</v>
      </c>
      <c r="J409" s="66" t="s">
        <v>1648</v>
      </c>
      <c r="K409" s="66">
        <v>18</v>
      </c>
      <c r="L409" s="66">
        <v>18</v>
      </c>
      <c r="M409" s="65"/>
    </row>
    <row r="410" spans="1:13" ht="60">
      <c r="A410" s="65">
        <f t="shared" si="9"/>
        <v>17</v>
      </c>
      <c r="B410" s="66" t="s">
        <v>1649</v>
      </c>
      <c r="C410" s="66"/>
      <c r="D410" s="66" t="s">
        <v>1650</v>
      </c>
      <c r="E410" s="66" t="s">
        <v>1650</v>
      </c>
      <c r="F410" s="66">
        <v>19.7</v>
      </c>
      <c r="G410" s="66">
        <v>18</v>
      </c>
      <c r="H410" s="138">
        <v>0</v>
      </c>
      <c r="I410" s="66" t="s">
        <v>1651</v>
      </c>
      <c r="J410" s="66" t="s">
        <v>1652</v>
      </c>
      <c r="K410" s="66" t="s">
        <v>21</v>
      </c>
      <c r="L410" s="66" t="s">
        <v>21</v>
      </c>
      <c r="M410" s="65"/>
    </row>
    <row r="411" spans="1:13" ht="75">
      <c r="A411" s="65">
        <f t="shared" si="9"/>
        <v>18</v>
      </c>
      <c r="B411" s="66" t="s">
        <v>1653</v>
      </c>
      <c r="C411" s="66"/>
      <c r="D411" s="66" t="s">
        <v>1654</v>
      </c>
      <c r="E411" s="66" t="s">
        <v>1654</v>
      </c>
      <c r="F411" s="140">
        <v>2500</v>
      </c>
      <c r="G411" s="66">
        <v>340.1</v>
      </c>
      <c r="H411" s="138">
        <v>0</v>
      </c>
      <c r="I411" s="66" t="s">
        <v>1655</v>
      </c>
      <c r="J411" s="66" t="s">
        <v>1656</v>
      </c>
      <c r="K411" s="66">
        <v>5</v>
      </c>
      <c r="L411" s="66">
        <v>5</v>
      </c>
      <c r="M411" s="65"/>
    </row>
    <row r="412" spans="1:13" ht="75">
      <c r="A412" s="65">
        <f t="shared" si="9"/>
        <v>19</v>
      </c>
      <c r="B412" s="66" t="s">
        <v>1657</v>
      </c>
      <c r="C412" s="66"/>
      <c r="D412" s="66" t="s">
        <v>1658</v>
      </c>
      <c r="E412" s="66" t="s">
        <v>1658</v>
      </c>
      <c r="F412" s="66">
        <v>3113</v>
      </c>
      <c r="G412" s="66">
        <v>400</v>
      </c>
      <c r="H412" s="138">
        <v>0</v>
      </c>
      <c r="I412" s="66" t="s">
        <v>1659</v>
      </c>
      <c r="J412" s="66" t="s">
        <v>1660</v>
      </c>
      <c r="K412" s="66">
        <v>10</v>
      </c>
      <c r="L412" s="66">
        <v>10</v>
      </c>
      <c r="M412" s="65"/>
    </row>
    <row r="413" spans="1:13" ht="60">
      <c r="A413" s="65">
        <f t="shared" si="9"/>
        <v>20</v>
      </c>
      <c r="B413" s="66" t="s">
        <v>1661</v>
      </c>
      <c r="C413" s="66"/>
      <c r="D413" s="66" t="s">
        <v>1662</v>
      </c>
      <c r="E413" s="66" t="s">
        <v>1662</v>
      </c>
      <c r="F413" s="140">
        <v>1400</v>
      </c>
      <c r="G413" s="140">
        <v>1400</v>
      </c>
      <c r="H413" s="138">
        <v>0</v>
      </c>
      <c r="I413" s="66" t="s">
        <v>1663</v>
      </c>
      <c r="J413" s="66" t="s">
        <v>1664</v>
      </c>
      <c r="K413" s="66">
        <v>45</v>
      </c>
      <c r="L413" s="66">
        <v>45</v>
      </c>
      <c r="M413" s="65"/>
    </row>
    <row r="414" spans="1:13" ht="60">
      <c r="A414" s="65">
        <f t="shared" si="9"/>
        <v>21</v>
      </c>
      <c r="B414" s="21" t="s">
        <v>1665</v>
      </c>
      <c r="C414" s="21"/>
      <c r="D414" s="21" t="s">
        <v>1666</v>
      </c>
      <c r="E414" s="21" t="s">
        <v>1666</v>
      </c>
      <c r="F414" s="21">
        <v>1040</v>
      </c>
      <c r="G414" s="21">
        <v>150</v>
      </c>
      <c r="H414" s="139">
        <v>0</v>
      </c>
      <c r="I414" s="21" t="s">
        <v>1667</v>
      </c>
      <c r="J414" s="21" t="s">
        <v>1668</v>
      </c>
      <c r="K414" s="66">
        <v>18</v>
      </c>
      <c r="L414" s="21">
        <v>18</v>
      </c>
      <c r="M414" s="65"/>
    </row>
    <row r="415" spans="1:13" ht="75">
      <c r="A415" s="65">
        <f t="shared" si="9"/>
        <v>22</v>
      </c>
      <c r="B415" s="66" t="s">
        <v>1669</v>
      </c>
      <c r="C415" s="66"/>
      <c r="D415" s="66" t="s">
        <v>1670</v>
      </c>
      <c r="E415" s="66" t="s">
        <v>1670</v>
      </c>
      <c r="F415" s="66">
        <v>266</v>
      </c>
      <c r="G415" s="66">
        <v>187</v>
      </c>
      <c r="H415" s="138">
        <v>0</v>
      </c>
      <c r="I415" s="66" t="s">
        <v>1671</v>
      </c>
      <c r="J415" s="66" t="s">
        <v>1672</v>
      </c>
      <c r="K415" s="66">
        <v>2</v>
      </c>
      <c r="L415" s="66">
        <v>2</v>
      </c>
      <c r="M415" s="65"/>
    </row>
    <row r="416" spans="1:13" ht="90">
      <c r="A416" s="65">
        <f t="shared" si="9"/>
        <v>23</v>
      </c>
      <c r="B416" s="66" t="s">
        <v>1673</v>
      </c>
      <c r="C416" s="66"/>
      <c r="D416" s="66" t="s">
        <v>1674</v>
      </c>
      <c r="E416" s="66" t="s">
        <v>1674</v>
      </c>
      <c r="F416" s="66">
        <v>20</v>
      </c>
      <c r="G416" s="66">
        <v>20</v>
      </c>
      <c r="H416" s="138">
        <v>0</v>
      </c>
      <c r="I416" s="66" t="s">
        <v>1675</v>
      </c>
      <c r="J416" s="66" t="s">
        <v>1676</v>
      </c>
      <c r="K416" s="66">
        <v>2</v>
      </c>
      <c r="L416" s="66">
        <v>2</v>
      </c>
      <c r="M416" s="65"/>
    </row>
    <row r="417" spans="1:13" ht="60">
      <c r="A417" s="65">
        <f t="shared" si="9"/>
        <v>24</v>
      </c>
      <c r="B417" s="66" t="s">
        <v>1677</v>
      </c>
      <c r="C417" s="66"/>
      <c r="D417" s="66" t="s">
        <v>1678</v>
      </c>
      <c r="E417" s="66" t="s">
        <v>1678</v>
      </c>
      <c r="F417" s="66">
        <v>75</v>
      </c>
      <c r="G417" s="66">
        <v>60.5</v>
      </c>
      <c r="H417" s="138">
        <v>0</v>
      </c>
      <c r="I417" s="66" t="s">
        <v>1679</v>
      </c>
      <c r="J417" s="66" t="s">
        <v>1680</v>
      </c>
      <c r="K417" s="66">
        <v>3</v>
      </c>
      <c r="L417" s="66">
        <v>3</v>
      </c>
      <c r="M417" s="65"/>
    </row>
    <row r="418" spans="1:13" ht="75">
      <c r="A418" s="65">
        <f t="shared" si="9"/>
        <v>25</v>
      </c>
      <c r="B418" s="66" t="s">
        <v>1681</v>
      </c>
      <c r="C418" s="66"/>
      <c r="D418" s="66" t="s">
        <v>1682</v>
      </c>
      <c r="E418" s="66" t="s">
        <v>1682</v>
      </c>
      <c r="F418" s="66">
        <v>70</v>
      </c>
      <c r="G418" s="66">
        <v>42</v>
      </c>
      <c r="H418" s="66" t="s">
        <v>1602</v>
      </c>
      <c r="I418" s="66" t="s">
        <v>1683</v>
      </c>
      <c r="J418" s="66" t="s">
        <v>1684</v>
      </c>
      <c r="K418" s="66">
        <v>2</v>
      </c>
      <c r="L418" s="66">
        <v>2</v>
      </c>
      <c r="M418" s="65"/>
    </row>
    <row r="419" spans="1:13" ht="90">
      <c r="A419" s="65">
        <f t="shared" si="9"/>
        <v>26</v>
      </c>
      <c r="B419" s="66" t="s">
        <v>1685</v>
      </c>
      <c r="C419" s="66"/>
      <c r="D419" s="66" t="s">
        <v>1686</v>
      </c>
      <c r="E419" s="66" t="s">
        <v>1686</v>
      </c>
      <c r="F419" s="66">
        <v>334.9</v>
      </c>
      <c r="G419" s="66">
        <v>330</v>
      </c>
      <c r="H419" s="66" t="s">
        <v>1687</v>
      </c>
      <c r="I419" s="66" t="s">
        <v>1688</v>
      </c>
      <c r="J419" s="66" t="s">
        <v>1689</v>
      </c>
      <c r="K419" s="66">
        <v>5</v>
      </c>
      <c r="L419" s="66">
        <v>5</v>
      </c>
      <c r="M419" s="65"/>
    </row>
    <row r="420" spans="1:13" ht="75">
      <c r="A420" s="65">
        <f t="shared" si="9"/>
        <v>27</v>
      </c>
      <c r="B420" s="66" t="s">
        <v>1690</v>
      </c>
      <c r="C420" s="66"/>
      <c r="D420" s="66" t="s">
        <v>1691</v>
      </c>
      <c r="E420" s="66" t="s">
        <v>1691</v>
      </c>
      <c r="F420" s="66">
        <v>380</v>
      </c>
      <c r="G420" s="66">
        <v>380</v>
      </c>
      <c r="H420" s="138">
        <v>0</v>
      </c>
      <c r="I420" s="66" t="s">
        <v>1692</v>
      </c>
      <c r="J420" s="66" t="s">
        <v>1693</v>
      </c>
      <c r="K420" s="66">
        <v>3</v>
      </c>
      <c r="L420" s="66">
        <v>3</v>
      </c>
      <c r="M420" s="65"/>
    </row>
    <row r="421" spans="1:13" ht="150">
      <c r="A421" s="65">
        <f t="shared" si="9"/>
        <v>28</v>
      </c>
      <c r="B421" s="66" t="s">
        <v>1694</v>
      </c>
      <c r="C421" s="66"/>
      <c r="D421" s="66" t="s">
        <v>1695</v>
      </c>
      <c r="E421" s="66" t="s">
        <v>1695</v>
      </c>
      <c r="F421" s="66">
        <v>280</v>
      </c>
      <c r="G421" s="66">
        <v>200</v>
      </c>
      <c r="H421" s="66" t="s">
        <v>1696</v>
      </c>
      <c r="I421" s="66" t="s">
        <v>1697</v>
      </c>
      <c r="J421" s="66" t="s">
        <v>1698</v>
      </c>
      <c r="K421" s="66">
        <v>4</v>
      </c>
      <c r="L421" s="66">
        <v>4</v>
      </c>
      <c r="M421" s="65"/>
    </row>
    <row r="422" spans="1:13" ht="165">
      <c r="A422" s="65">
        <f t="shared" si="9"/>
        <v>29</v>
      </c>
      <c r="B422" s="66" t="s">
        <v>1699</v>
      </c>
      <c r="C422" s="66"/>
      <c r="D422" s="66" t="s">
        <v>1700</v>
      </c>
      <c r="E422" s="66" t="s">
        <v>1700</v>
      </c>
      <c r="F422" s="66">
        <v>640</v>
      </c>
      <c r="G422" s="66">
        <v>404.5</v>
      </c>
      <c r="H422" s="66" t="s">
        <v>1602</v>
      </c>
      <c r="I422" s="66" t="s">
        <v>1701</v>
      </c>
      <c r="J422" s="66" t="s">
        <v>1702</v>
      </c>
      <c r="K422" s="66">
        <v>40</v>
      </c>
      <c r="L422" s="66">
        <v>40</v>
      </c>
      <c r="M422" s="65"/>
    </row>
    <row r="423" spans="1:13" ht="105">
      <c r="A423" s="65">
        <f t="shared" si="9"/>
        <v>30</v>
      </c>
      <c r="B423" s="21" t="s">
        <v>1703</v>
      </c>
      <c r="C423" s="21"/>
      <c r="D423" s="66" t="s">
        <v>1704</v>
      </c>
      <c r="E423" s="66" t="s">
        <v>1704</v>
      </c>
      <c r="F423" s="66">
        <v>115.9</v>
      </c>
      <c r="G423" s="66">
        <v>115.9</v>
      </c>
      <c r="H423" s="138">
        <v>0</v>
      </c>
      <c r="I423" s="66" t="s">
        <v>1705</v>
      </c>
      <c r="J423" s="66" t="s">
        <v>1706</v>
      </c>
      <c r="K423" s="66">
        <v>9</v>
      </c>
      <c r="L423" s="66">
        <v>9</v>
      </c>
      <c r="M423" s="65"/>
    </row>
    <row r="424" spans="1:13" ht="75">
      <c r="A424" s="65">
        <f t="shared" si="9"/>
        <v>31</v>
      </c>
      <c r="B424" s="21" t="s">
        <v>1707</v>
      </c>
      <c r="C424" s="21"/>
      <c r="D424" s="66" t="s">
        <v>1700</v>
      </c>
      <c r="E424" s="66" t="s">
        <v>1700</v>
      </c>
      <c r="F424" s="66">
        <v>482.4</v>
      </c>
      <c r="G424" s="66">
        <v>482.4</v>
      </c>
      <c r="H424" s="138">
        <v>0</v>
      </c>
      <c r="I424" s="66" t="s">
        <v>1708</v>
      </c>
      <c r="J424" s="66" t="s">
        <v>1604</v>
      </c>
      <c r="K424" s="66">
        <v>25</v>
      </c>
      <c r="L424" s="66">
        <v>25</v>
      </c>
      <c r="M424" s="65"/>
    </row>
    <row r="425" spans="1:13" ht="75">
      <c r="A425" s="65">
        <f t="shared" si="9"/>
        <v>32</v>
      </c>
      <c r="B425" s="66" t="s">
        <v>1709</v>
      </c>
      <c r="C425" s="66"/>
      <c r="D425" s="66" t="s">
        <v>1710</v>
      </c>
      <c r="E425" s="66" t="s">
        <v>1710</v>
      </c>
      <c r="F425" s="66">
        <v>30.7</v>
      </c>
      <c r="G425" s="66">
        <v>30.7</v>
      </c>
      <c r="H425" s="138">
        <v>0</v>
      </c>
      <c r="I425" s="66" t="s">
        <v>1711</v>
      </c>
      <c r="J425" s="66" t="s">
        <v>1712</v>
      </c>
      <c r="K425" s="66">
        <v>1</v>
      </c>
      <c r="L425" s="66">
        <v>1</v>
      </c>
      <c r="M425" s="65"/>
    </row>
    <row r="426" spans="1:13" ht="75">
      <c r="A426" s="65">
        <f t="shared" si="9"/>
        <v>33</v>
      </c>
      <c r="B426" s="66" t="s">
        <v>1713</v>
      </c>
      <c r="C426" s="66"/>
      <c r="D426" s="66" t="s">
        <v>1714</v>
      </c>
      <c r="E426" s="66" t="s">
        <v>1714</v>
      </c>
      <c r="F426" s="66">
        <v>302.5</v>
      </c>
      <c r="G426" s="66">
        <v>234</v>
      </c>
      <c r="H426" s="66" t="s">
        <v>1715</v>
      </c>
      <c r="I426" s="66" t="s">
        <v>1716</v>
      </c>
      <c r="J426" s="66" t="s">
        <v>1717</v>
      </c>
      <c r="K426" s="66">
        <v>8</v>
      </c>
      <c r="L426" s="66">
        <v>8</v>
      </c>
      <c r="M426" s="65"/>
    </row>
    <row r="427" spans="1:13" ht="60">
      <c r="A427" s="65">
        <f t="shared" si="9"/>
        <v>34</v>
      </c>
      <c r="B427" s="66" t="s">
        <v>1718</v>
      </c>
      <c r="C427" s="66"/>
      <c r="D427" s="66" t="s">
        <v>1719</v>
      </c>
      <c r="E427" s="66" t="s">
        <v>1719</v>
      </c>
      <c r="F427" s="66">
        <v>146</v>
      </c>
      <c r="G427" s="66">
        <v>126</v>
      </c>
      <c r="H427" s="138">
        <v>0</v>
      </c>
      <c r="I427" s="66" t="s">
        <v>1720</v>
      </c>
      <c r="J427" s="66" t="s">
        <v>1587</v>
      </c>
      <c r="K427" s="66">
        <v>3</v>
      </c>
      <c r="L427" s="66">
        <v>3</v>
      </c>
      <c r="M427" s="65"/>
    </row>
    <row r="428" spans="1:13" ht="90">
      <c r="A428" s="65">
        <f t="shared" si="9"/>
        <v>35</v>
      </c>
      <c r="B428" s="66" t="s">
        <v>1721</v>
      </c>
      <c r="C428" s="66"/>
      <c r="D428" s="66" t="s">
        <v>1722</v>
      </c>
      <c r="E428" s="66" t="s">
        <v>1722</v>
      </c>
      <c r="F428" s="66">
        <v>736.6</v>
      </c>
      <c r="G428" s="66">
        <v>736.6</v>
      </c>
      <c r="H428" s="138">
        <v>0</v>
      </c>
      <c r="I428" s="66" t="s">
        <v>1723</v>
      </c>
      <c r="J428" s="66" t="s">
        <v>1724</v>
      </c>
      <c r="K428" s="66">
        <v>18</v>
      </c>
      <c r="L428" s="66">
        <v>18</v>
      </c>
      <c r="M428" s="65"/>
    </row>
    <row r="429" spans="1:13" ht="75">
      <c r="A429" s="65">
        <f t="shared" si="9"/>
        <v>36</v>
      </c>
      <c r="B429" s="66" t="s">
        <v>1725</v>
      </c>
      <c r="C429" s="66"/>
      <c r="D429" s="66" t="s">
        <v>1726</v>
      </c>
      <c r="E429" s="66" t="s">
        <v>1726</v>
      </c>
      <c r="F429" s="66">
        <v>166</v>
      </c>
      <c r="G429" s="66">
        <v>166</v>
      </c>
      <c r="H429" s="138">
        <v>0</v>
      </c>
      <c r="I429" s="66" t="s">
        <v>1727</v>
      </c>
      <c r="J429" s="66" t="s">
        <v>1728</v>
      </c>
      <c r="K429" s="66">
        <v>4</v>
      </c>
      <c r="L429" s="66">
        <v>4</v>
      </c>
      <c r="M429" s="65"/>
    </row>
    <row r="430" spans="1:13" ht="75">
      <c r="A430" s="65">
        <f t="shared" si="9"/>
        <v>37</v>
      </c>
      <c r="B430" s="21" t="s">
        <v>1729</v>
      </c>
      <c r="C430" s="21"/>
      <c r="D430" s="66" t="s">
        <v>1730</v>
      </c>
      <c r="E430" s="66" t="s">
        <v>1730</v>
      </c>
      <c r="F430" s="66">
        <v>193.2</v>
      </c>
      <c r="G430" s="66">
        <v>188.2</v>
      </c>
      <c r="H430" s="66" t="s">
        <v>1731</v>
      </c>
      <c r="I430" s="66" t="s">
        <v>1732</v>
      </c>
      <c r="J430" s="66" t="s">
        <v>1733</v>
      </c>
      <c r="K430" s="66">
        <v>4</v>
      </c>
      <c r="L430" s="66">
        <v>4</v>
      </c>
      <c r="M430" s="65"/>
    </row>
    <row r="431" spans="1:13" ht="75">
      <c r="A431" s="65">
        <f t="shared" si="9"/>
        <v>38</v>
      </c>
      <c r="B431" s="66" t="s">
        <v>1734</v>
      </c>
      <c r="C431" s="66"/>
      <c r="D431" s="66" t="s">
        <v>1735</v>
      </c>
      <c r="E431" s="66" t="s">
        <v>1735</v>
      </c>
      <c r="F431" s="66">
        <v>909.8</v>
      </c>
      <c r="G431" s="66">
        <v>904.8</v>
      </c>
      <c r="H431" s="138">
        <v>0</v>
      </c>
      <c r="I431" s="66" t="s">
        <v>1736</v>
      </c>
      <c r="J431" s="66" t="s">
        <v>1737</v>
      </c>
      <c r="K431" s="66">
        <v>23</v>
      </c>
      <c r="L431" s="66">
        <v>23</v>
      </c>
      <c r="M431" s="65"/>
    </row>
    <row r="432" spans="1:13" ht="75">
      <c r="A432" s="65">
        <f t="shared" si="9"/>
        <v>39</v>
      </c>
      <c r="B432" s="66" t="s">
        <v>1738</v>
      </c>
      <c r="C432" s="66"/>
      <c r="D432" s="66" t="s">
        <v>1739</v>
      </c>
      <c r="E432" s="66" t="s">
        <v>1739</v>
      </c>
      <c r="F432" s="66">
        <v>1200</v>
      </c>
      <c r="G432" s="66">
        <v>1200</v>
      </c>
      <c r="H432" s="138">
        <v>0</v>
      </c>
      <c r="I432" s="66" t="s">
        <v>1740</v>
      </c>
      <c r="J432" s="66" t="s">
        <v>1741</v>
      </c>
      <c r="K432" s="66">
        <v>12</v>
      </c>
      <c r="L432" s="66">
        <v>12</v>
      </c>
      <c r="M432" s="65"/>
    </row>
    <row r="433" spans="1:13" ht="105">
      <c r="A433" s="65">
        <f t="shared" si="9"/>
        <v>40</v>
      </c>
      <c r="B433" s="66" t="s">
        <v>1742</v>
      </c>
      <c r="C433" s="66"/>
      <c r="D433" s="66" t="s">
        <v>1743</v>
      </c>
      <c r="E433" s="66" t="s">
        <v>1743</v>
      </c>
      <c r="F433" s="66">
        <v>697.4</v>
      </c>
      <c r="G433" s="66">
        <v>630.29999999999995</v>
      </c>
      <c r="H433" s="138">
        <v>0</v>
      </c>
      <c r="I433" s="66" t="s">
        <v>1744</v>
      </c>
      <c r="J433" s="66" t="s">
        <v>1745</v>
      </c>
      <c r="K433" s="66">
        <v>13</v>
      </c>
      <c r="L433" s="66">
        <v>13</v>
      </c>
      <c r="M433" s="65"/>
    </row>
    <row r="434" spans="1:13" ht="75">
      <c r="A434" s="65">
        <f t="shared" si="9"/>
        <v>41</v>
      </c>
      <c r="B434" s="66" t="s">
        <v>1746</v>
      </c>
      <c r="C434" s="66"/>
      <c r="D434" s="66" t="s">
        <v>1747</v>
      </c>
      <c r="E434" s="66" t="s">
        <v>1747</v>
      </c>
      <c r="F434" s="66">
        <v>2200</v>
      </c>
      <c r="G434" s="66">
        <v>1800</v>
      </c>
      <c r="H434" s="138">
        <v>0</v>
      </c>
      <c r="I434" s="66" t="s">
        <v>1748</v>
      </c>
      <c r="J434" s="66" t="s">
        <v>1749</v>
      </c>
      <c r="K434" s="66">
        <v>7</v>
      </c>
      <c r="L434" s="66">
        <v>7</v>
      </c>
      <c r="M434" s="65"/>
    </row>
    <row r="435" spans="1:13" ht="75">
      <c r="A435" s="65">
        <f t="shared" si="9"/>
        <v>42</v>
      </c>
      <c r="B435" s="66" t="s">
        <v>1750</v>
      </c>
      <c r="C435" s="66"/>
      <c r="D435" s="66" t="s">
        <v>1751</v>
      </c>
      <c r="E435" s="66" t="s">
        <v>1751</v>
      </c>
      <c r="F435" s="66">
        <v>380</v>
      </c>
      <c r="G435" s="66">
        <v>290</v>
      </c>
      <c r="H435" s="138">
        <v>0</v>
      </c>
      <c r="I435" s="66" t="s">
        <v>1752</v>
      </c>
      <c r="J435" s="66">
        <v>407407</v>
      </c>
      <c r="K435" s="66">
        <v>8</v>
      </c>
      <c r="L435" s="66">
        <v>8</v>
      </c>
      <c r="M435" s="65"/>
    </row>
    <row r="436" spans="1:13" ht="75">
      <c r="A436" s="65">
        <f t="shared" si="9"/>
        <v>43</v>
      </c>
      <c r="B436" s="66" t="s">
        <v>1753</v>
      </c>
      <c r="C436" s="66"/>
      <c r="D436" s="66" t="s">
        <v>1754</v>
      </c>
      <c r="E436" s="66" t="s">
        <v>1754</v>
      </c>
      <c r="F436" s="66">
        <v>286</v>
      </c>
      <c r="G436" s="66">
        <v>250</v>
      </c>
      <c r="H436" s="138">
        <v>0</v>
      </c>
      <c r="I436" s="66" t="s">
        <v>1755</v>
      </c>
      <c r="J436" s="66" t="s">
        <v>1756</v>
      </c>
      <c r="K436" s="66">
        <v>9</v>
      </c>
      <c r="L436" s="66">
        <v>9</v>
      </c>
      <c r="M436" s="65"/>
    </row>
    <row r="437" spans="1:13" ht="90">
      <c r="A437" s="65">
        <f t="shared" si="9"/>
        <v>44</v>
      </c>
      <c r="B437" s="66" t="s">
        <v>1757</v>
      </c>
      <c r="C437" s="66"/>
      <c r="D437" s="66" t="s">
        <v>1758</v>
      </c>
      <c r="E437" s="66" t="s">
        <v>1758</v>
      </c>
      <c r="F437" s="66">
        <v>350</v>
      </c>
      <c r="G437" s="66">
        <v>310</v>
      </c>
      <c r="H437" s="138">
        <v>0</v>
      </c>
      <c r="I437" s="66" t="s">
        <v>1759</v>
      </c>
      <c r="J437" s="66" t="s">
        <v>1760</v>
      </c>
      <c r="K437" s="66">
        <v>12</v>
      </c>
      <c r="L437" s="66">
        <v>12</v>
      </c>
      <c r="M437" s="65"/>
    </row>
    <row r="438" spans="1:13" ht="135">
      <c r="A438" s="65">
        <f t="shared" si="9"/>
        <v>45</v>
      </c>
      <c r="B438" s="66" t="s">
        <v>1761</v>
      </c>
      <c r="C438" s="66"/>
      <c r="D438" s="66" t="s">
        <v>1762</v>
      </c>
      <c r="E438" s="66" t="s">
        <v>1762</v>
      </c>
      <c r="F438" s="66">
        <v>10</v>
      </c>
      <c r="G438" s="66">
        <v>10</v>
      </c>
      <c r="H438" s="66" t="s">
        <v>1763</v>
      </c>
      <c r="I438" s="66" t="s">
        <v>1764</v>
      </c>
      <c r="J438" s="66" t="s">
        <v>1765</v>
      </c>
      <c r="K438" s="66">
        <v>1</v>
      </c>
      <c r="L438" s="66">
        <v>1</v>
      </c>
      <c r="M438" s="65"/>
    </row>
    <row r="439" spans="1:13" ht="75">
      <c r="A439" s="65">
        <f t="shared" si="9"/>
        <v>46</v>
      </c>
      <c r="B439" s="66" t="s">
        <v>1766</v>
      </c>
      <c r="C439" s="66"/>
      <c r="D439" s="66" t="s">
        <v>1767</v>
      </c>
      <c r="E439" s="66" t="s">
        <v>1767</v>
      </c>
      <c r="F439" s="66">
        <v>276.3</v>
      </c>
      <c r="G439" s="66">
        <v>260.3</v>
      </c>
      <c r="H439" s="138">
        <v>0</v>
      </c>
      <c r="I439" s="66" t="s">
        <v>1768</v>
      </c>
      <c r="J439" s="66" t="s">
        <v>1769</v>
      </c>
      <c r="K439" s="66">
        <v>13</v>
      </c>
      <c r="L439" s="66">
        <v>13</v>
      </c>
      <c r="M439" s="65"/>
    </row>
    <row r="440" spans="1:13" ht="135">
      <c r="A440" s="65">
        <f t="shared" si="9"/>
        <v>47</v>
      </c>
      <c r="B440" s="66" t="s">
        <v>1770</v>
      </c>
      <c r="C440" s="66"/>
      <c r="D440" s="66" t="s">
        <v>1771</v>
      </c>
      <c r="E440" s="66" t="s">
        <v>1771</v>
      </c>
      <c r="F440" s="66">
        <v>1196</v>
      </c>
      <c r="G440" s="66">
        <v>1194</v>
      </c>
      <c r="H440" s="66" t="s">
        <v>1772</v>
      </c>
      <c r="I440" s="66" t="s">
        <v>1773</v>
      </c>
      <c r="J440" s="66" t="s">
        <v>1774</v>
      </c>
      <c r="K440" s="66">
        <v>25</v>
      </c>
      <c r="L440" s="66">
        <v>25</v>
      </c>
      <c r="M440" s="65"/>
    </row>
    <row r="441" spans="1:13" ht="75">
      <c r="A441" s="65">
        <f t="shared" si="9"/>
        <v>48</v>
      </c>
      <c r="B441" s="66" t="s">
        <v>1775</v>
      </c>
      <c r="C441" s="66"/>
      <c r="D441" s="66" t="s">
        <v>1776</v>
      </c>
      <c r="E441" s="66" t="s">
        <v>1776</v>
      </c>
      <c r="F441" s="66">
        <v>30.5</v>
      </c>
      <c r="G441" s="66">
        <v>30.5</v>
      </c>
      <c r="H441" s="138">
        <v>0</v>
      </c>
      <c r="I441" s="66" t="s">
        <v>1777</v>
      </c>
      <c r="J441" s="66" t="s">
        <v>1778</v>
      </c>
      <c r="K441" s="66">
        <v>1</v>
      </c>
      <c r="L441" s="66">
        <v>1</v>
      </c>
      <c r="M441" s="65"/>
    </row>
    <row r="442" spans="1:13" ht="60">
      <c r="A442" s="65">
        <f t="shared" si="9"/>
        <v>49</v>
      </c>
      <c r="B442" s="66" t="s">
        <v>1779</v>
      </c>
      <c r="C442" s="66"/>
      <c r="D442" s="66" t="s">
        <v>1780</v>
      </c>
      <c r="E442" s="66" t="s">
        <v>1780</v>
      </c>
      <c r="F442" s="66">
        <v>137</v>
      </c>
      <c r="G442" s="66">
        <v>137</v>
      </c>
      <c r="H442" s="66" t="s">
        <v>699</v>
      </c>
      <c r="I442" s="66" t="s">
        <v>1781</v>
      </c>
      <c r="J442" s="66" t="s">
        <v>1782</v>
      </c>
      <c r="K442" s="66">
        <v>4</v>
      </c>
      <c r="L442" s="66">
        <v>4</v>
      </c>
      <c r="M442" s="65"/>
    </row>
    <row r="443" spans="1:13" ht="75">
      <c r="A443" s="65">
        <f t="shared" si="9"/>
        <v>50</v>
      </c>
      <c r="B443" s="66" t="s">
        <v>1783</v>
      </c>
      <c r="C443" s="66"/>
      <c r="D443" s="66" t="s">
        <v>1784</v>
      </c>
      <c r="E443" s="66" t="s">
        <v>1784</v>
      </c>
      <c r="F443" s="66">
        <v>330</v>
      </c>
      <c r="G443" s="66">
        <v>330</v>
      </c>
      <c r="H443" s="66" t="s">
        <v>1785</v>
      </c>
      <c r="I443" s="66" t="s">
        <v>1786</v>
      </c>
      <c r="J443" s="66" t="s">
        <v>1787</v>
      </c>
      <c r="K443" s="66">
        <v>5</v>
      </c>
      <c r="L443" s="66">
        <v>5</v>
      </c>
      <c r="M443" s="65"/>
    </row>
    <row r="444" spans="1:13" ht="75">
      <c r="A444" s="65">
        <f t="shared" si="9"/>
        <v>51</v>
      </c>
      <c r="B444" s="66" t="s">
        <v>1788</v>
      </c>
      <c r="C444" s="66"/>
      <c r="D444" s="66" t="s">
        <v>1789</v>
      </c>
      <c r="E444" s="66" t="s">
        <v>1789</v>
      </c>
      <c r="F444" s="66">
        <v>87.7</v>
      </c>
      <c r="G444" s="66">
        <v>41.2</v>
      </c>
      <c r="H444" s="66" t="s">
        <v>1790</v>
      </c>
      <c r="I444" s="66" t="s">
        <v>1791</v>
      </c>
      <c r="J444" s="66" t="s">
        <v>1792</v>
      </c>
      <c r="K444" s="66">
        <v>2</v>
      </c>
      <c r="L444" s="66">
        <v>2</v>
      </c>
      <c r="M444" s="65"/>
    </row>
    <row r="445" spans="1:13" ht="90">
      <c r="A445" s="65">
        <f t="shared" si="9"/>
        <v>52</v>
      </c>
      <c r="B445" s="66" t="s">
        <v>1793</v>
      </c>
      <c r="C445" s="66"/>
      <c r="D445" s="66" t="s">
        <v>1794</v>
      </c>
      <c r="E445" s="66" t="s">
        <v>1794</v>
      </c>
      <c r="F445" s="66">
        <v>693.3</v>
      </c>
      <c r="G445" s="66">
        <v>693.3</v>
      </c>
      <c r="H445" s="66" t="s">
        <v>1795</v>
      </c>
      <c r="I445" s="66" t="s">
        <v>1796</v>
      </c>
      <c r="J445" s="66" t="s">
        <v>1797</v>
      </c>
      <c r="K445" s="66">
        <v>24</v>
      </c>
      <c r="L445" s="66">
        <v>24</v>
      </c>
      <c r="M445" s="65"/>
    </row>
    <row r="446" spans="1:13" ht="90">
      <c r="A446" s="65">
        <f t="shared" si="9"/>
        <v>53</v>
      </c>
      <c r="B446" s="66" t="s">
        <v>1798</v>
      </c>
      <c r="C446" s="66"/>
      <c r="D446" s="66" t="s">
        <v>1799</v>
      </c>
      <c r="E446" s="66" t="s">
        <v>1799</v>
      </c>
      <c r="F446" s="66">
        <v>600</v>
      </c>
      <c r="G446" s="66">
        <v>300</v>
      </c>
      <c r="H446" s="138">
        <v>0</v>
      </c>
      <c r="I446" s="66" t="s">
        <v>1800</v>
      </c>
      <c r="J446" s="66" t="s">
        <v>1801</v>
      </c>
      <c r="K446" s="66">
        <v>6</v>
      </c>
      <c r="L446" s="66">
        <v>6</v>
      </c>
      <c r="M446" s="65"/>
    </row>
    <row r="447" spans="1:13" ht="75">
      <c r="A447" s="65">
        <f t="shared" si="9"/>
        <v>54</v>
      </c>
      <c r="B447" s="66" t="s">
        <v>1802</v>
      </c>
      <c r="C447" s="66"/>
      <c r="D447" s="66" t="s">
        <v>1803</v>
      </c>
      <c r="E447" s="66" t="s">
        <v>1803</v>
      </c>
      <c r="F447" s="66">
        <v>150</v>
      </c>
      <c r="G447" s="66">
        <v>145</v>
      </c>
      <c r="H447" s="66" t="s">
        <v>1804</v>
      </c>
      <c r="I447" s="66" t="s">
        <v>1805</v>
      </c>
      <c r="J447" s="66" t="s">
        <v>1806</v>
      </c>
      <c r="K447" s="66">
        <v>8</v>
      </c>
      <c r="L447" s="66">
        <v>8</v>
      </c>
      <c r="M447" s="65"/>
    </row>
    <row r="448" spans="1:13" ht="75">
      <c r="A448" s="65">
        <f t="shared" si="9"/>
        <v>55</v>
      </c>
      <c r="B448" s="66" t="s">
        <v>1807</v>
      </c>
      <c r="C448" s="66"/>
      <c r="D448" s="66" t="s">
        <v>1808</v>
      </c>
      <c r="E448" s="66" t="s">
        <v>1808</v>
      </c>
      <c r="F448" s="66">
        <v>100</v>
      </c>
      <c r="G448" s="66">
        <v>85</v>
      </c>
      <c r="H448" s="66" t="s">
        <v>1809</v>
      </c>
      <c r="I448" s="66" t="s">
        <v>1810</v>
      </c>
      <c r="J448" s="66" t="s">
        <v>1811</v>
      </c>
      <c r="K448" s="66">
        <v>3</v>
      </c>
      <c r="L448" s="66">
        <v>3</v>
      </c>
      <c r="M448" s="65"/>
    </row>
    <row r="449" spans="1:13" ht="105">
      <c r="A449" s="65">
        <f t="shared" si="9"/>
        <v>56</v>
      </c>
      <c r="B449" s="66" t="s">
        <v>1812</v>
      </c>
      <c r="C449" s="66"/>
      <c r="D449" s="66" t="s">
        <v>1813</v>
      </c>
      <c r="E449" s="66" t="s">
        <v>1813</v>
      </c>
      <c r="F449" s="66">
        <v>450</v>
      </c>
      <c r="G449" s="66">
        <v>400</v>
      </c>
      <c r="H449" s="66" t="s">
        <v>1814</v>
      </c>
      <c r="I449" s="66" t="s">
        <v>1815</v>
      </c>
      <c r="J449" s="66" t="s">
        <v>1816</v>
      </c>
      <c r="K449" s="66">
        <v>9</v>
      </c>
      <c r="L449" s="66">
        <v>9</v>
      </c>
      <c r="M449" s="65"/>
    </row>
    <row r="450" spans="1:13" ht="75">
      <c r="A450" s="65">
        <f t="shared" si="9"/>
        <v>57</v>
      </c>
      <c r="B450" s="66" t="s">
        <v>1817</v>
      </c>
      <c r="C450" s="66"/>
      <c r="D450" s="66" t="s">
        <v>1818</v>
      </c>
      <c r="E450" s="66" t="s">
        <v>1818</v>
      </c>
      <c r="F450" s="66">
        <v>30</v>
      </c>
      <c r="G450" s="66">
        <v>30</v>
      </c>
      <c r="H450" s="66" t="s">
        <v>1819</v>
      </c>
      <c r="I450" s="66" t="s">
        <v>1820</v>
      </c>
      <c r="J450" s="66" t="s">
        <v>1821</v>
      </c>
      <c r="K450" s="66">
        <v>1</v>
      </c>
      <c r="L450" s="66">
        <v>1</v>
      </c>
      <c r="M450" s="65"/>
    </row>
    <row r="451" spans="1:13" ht="75">
      <c r="A451" s="65">
        <f t="shared" si="9"/>
        <v>58</v>
      </c>
      <c r="B451" s="66" t="s">
        <v>1822</v>
      </c>
      <c r="C451" s="66"/>
      <c r="D451" s="66" t="s">
        <v>1823</v>
      </c>
      <c r="E451" s="66" t="s">
        <v>1823</v>
      </c>
      <c r="F451" s="66">
        <v>48</v>
      </c>
      <c r="G451" s="66">
        <v>48</v>
      </c>
      <c r="H451" s="66" t="s">
        <v>1628</v>
      </c>
      <c r="I451" s="66" t="s">
        <v>1824</v>
      </c>
      <c r="J451" s="66" t="s">
        <v>1825</v>
      </c>
      <c r="K451" s="66">
        <v>4</v>
      </c>
      <c r="L451" s="66">
        <v>4</v>
      </c>
      <c r="M451" s="65"/>
    </row>
    <row r="452" spans="1:13" ht="90">
      <c r="A452" s="65">
        <f t="shared" si="9"/>
        <v>59</v>
      </c>
      <c r="B452" s="66" t="s">
        <v>1826</v>
      </c>
      <c r="C452" s="66"/>
      <c r="D452" s="66" t="s">
        <v>1827</v>
      </c>
      <c r="E452" s="66" t="s">
        <v>1827</v>
      </c>
      <c r="F452" s="66">
        <v>1099.0999999999999</v>
      </c>
      <c r="G452" s="66">
        <v>955</v>
      </c>
      <c r="H452" s="66" t="s">
        <v>1828</v>
      </c>
      <c r="I452" s="66" t="s">
        <v>1829</v>
      </c>
      <c r="J452" s="66" t="s">
        <v>1830</v>
      </c>
      <c r="K452" s="66">
        <v>6</v>
      </c>
      <c r="L452" s="66">
        <v>6</v>
      </c>
      <c r="M452" s="65"/>
    </row>
    <row r="453" spans="1:13" ht="90">
      <c r="A453" s="65">
        <f t="shared" si="9"/>
        <v>60</v>
      </c>
      <c r="B453" s="66" t="s">
        <v>1831</v>
      </c>
      <c r="C453" s="66"/>
      <c r="D453" s="66" t="s">
        <v>1832</v>
      </c>
      <c r="E453" s="66" t="s">
        <v>1832</v>
      </c>
      <c r="F453" s="66">
        <v>350</v>
      </c>
      <c r="G453" s="66">
        <v>335</v>
      </c>
      <c r="H453" s="66" t="s">
        <v>1833</v>
      </c>
      <c r="I453" s="66" t="s">
        <v>1834</v>
      </c>
      <c r="J453" s="66" t="s">
        <v>1835</v>
      </c>
      <c r="K453" s="66">
        <v>15</v>
      </c>
      <c r="L453" s="66">
        <v>15</v>
      </c>
      <c r="M453" s="65"/>
    </row>
    <row r="454" spans="1:13" ht="90">
      <c r="A454" s="65">
        <f t="shared" si="9"/>
        <v>61</v>
      </c>
      <c r="B454" s="66" t="s">
        <v>1836</v>
      </c>
      <c r="C454" s="66"/>
      <c r="D454" s="66" t="s">
        <v>1837</v>
      </c>
      <c r="E454" s="66" t="s">
        <v>1837</v>
      </c>
      <c r="F454" s="66">
        <v>30</v>
      </c>
      <c r="G454" s="66">
        <v>30</v>
      </c>
      <c r="H454" s="66" t="s">
        <v>1838</v>
      </c>
      <c r="I454" s="66" t="s">
        <v>1839</v>
      </c>
      <c r="J454" s="66" t="s">
        <v>1840</v>
      </c>
      <c r="K454" s="66">
        <v>9</v>
      </c>
      <c r="L454" s="66">
        <v>9</v>
      </c>
      <c r="M454" s="65"/>
    </row>
    <row r="455" spans="1:13" ht="60">
      <c r="A455" s="65">
        <f t="shared" si="9"/>
        <v>62</v>
      </c>
      <c r="B455" s="66" t="s">
        <v>1841</v>
      </c>
      <c r="C455" s="66"/>
      <c r="D455" s="66" t="s">
        <v>1842</v>
      </c>
      <c r="E455" s="66" t="s">
        <v>1842</v>
      </c>
      <c r="F455" s="66">
        <v>72.8</v>
      </c>
      <c r="G455" s="66">
        <v>72.8</v>
      </c>
      <c r="H455" s="66" t="s">
        <v>1628</v>
      </c>
      <c r="I455" s="66" t="s">
        <v>1843</v>
      </c>
      <c r="J455" s="66" t="s">
        <v>36</v>
      </c>
      <c r="K455" s="66">
        <v>5</v>
      </c>
      <c r="L455" s="66">
        <v>5</v>
      </c>
      <c r="M455" s="65"/>
    </row>
    <row r="456" spans="1:13" ht="90">
      <c r="A456" s="65">
        <f t="shared" si="9"/>
        <v>63</v>
      </c>
      <c r="B456" s="66" t="s">
        <v>1844</v>
      </c>
      <c r="C456" s="66"/>
      <c r="D456" s="66" t="s">
        <v>1845</v>
      </c>
      <c r="E456" s="66" t="s">
        <v>1845</v>
      </c>
      <c r="F456" s="66">
        <v>120</v>
      </c>
      <c r="G456" s="66">
        <v>120</v>
      </c>
      <c r="H456" s="138">
        <v>0</v>
      </c>
      <c r="I456" s="66" t="s">
        <v>1846</v>
      </c>
      <c r="J456" s="66" t="s">
        <v>1847</v>
      </c>
      <c r="K456" s="66">
        <v>3</v>
      </c>
      <c r="L456" s="66">
        <v>3</v>
      </c>
      <c r="M456" s="65"/>
    </row>
    <row r="457" spans="1:13" ht="75">
      <c r="A457" s="65">
        <f t="shared" si="9"/>
        <v>64</v>
      </c>
      <c r="B457" s="66" t="s">
        <v>1848</v>
      </c>
      <c r="C457" s="66"/>
      <c r="D457" s="66" t="s">
        <v>1849</v>
      </c>
      <c r="E457" s="66" t="s">
        <v>1849</v>
      </c>
      <c r="F457" s="66">
        <v>8.5</v>
      </c>
      <c r="G457" s="66">
        <v>8.5</v>
      </c>
      <c r="H457" s="138">
        <v>0</v>
      </c>
      <c r="I457" s="66" t="s">
        <v>1850</v>
      </c>
      <c r="J457" s="66" t="s">
        <v>1851</v>
      </c>
      <c r="K457" s="66">
        <v>1</v>
      </c>
      <c r="L457" s="66">
        <v>1</v>
      </c>
      <c r="M457" s="65"/>
    </row>
    <row r="458" spans="1:13" ht="90">
      <c r="A458" s="65">
        <f t="shared" ref="A458:A521" si="10">ROW()-393</f>
        <v>65</v>
      </c>
      <c r="B458" s="66" t="s">
        <v>1852</v>
      </c>
      <c r="C458" s="66"/>
      <c r="D458" s="66" t="s">
        <v>1853</v>
      </c>
      <c r="E458" s="66" t="s">
        <v>1853</v>
      </c>
      <c r="F458" s="66">
        <v>71.8</v>
      </c>
      <c r="G458" s="66">
        <v>57</v>
      </c>
      <c r="H458" s="138">
        <v>0</v>
      </c>
      <c r="I458" s="66" t="s">
        <v>1854</v>
      </c>
      <c r="J458" s="66" t="s">
        <v>1855</v>
      </c>
      <c r="K458" s="66">
        <v>3</v>
      </c>
      <c r="L458" s="66">
        <v>3</v>
      </c>
      <c r="M458" s="65"/>
    </row>
    <row r="459" spans="1:13" ht="60">
      <c r="A459" s="65">
        <f t="shared" si="10"/>
        <v>66</v>
      </c>
      <c r="B459" s="66" t="s">
        <v>1856</v>
      </c>
      <c r="C459" s="66"/>
      <c r="D459" s="66" t="s">
        <v>1857</v>
      </c>
      <c r="E459" s="66" t="s">
        <v>1857</v>
      </c>
      <c r="F459" s="66">
        <v>90</v>
      </c>
      <c r="G459" s="66">
        <v>90</v>
      </c>
      <c r="H459" s="138">
        <v>0</v>
      </c>
      <c r="I459" s="66" t="s">
        <v>1858</v>
      </c>
      <c r="J459" s="66" t="s">
        <v>1859</v>
      </c>
      <c r="K459" s="66">
        <v>3</v>
      </c>
      <c r="L459" s="66">
        <v>3</v>
      </c>
      <c r="M459" s="65"/>
    </row>
    <row r="460" spans="1:13" ht="105">
      <c r="A460" s="65">
        <f t="shared" si="10"/>
        <v>67</v>
      </c>
      <c r="B460" s="66" t="s">
        <v>1860</v>
      </c>
      <c r="C460" s="66"/>
      <c r="D460" s="66" t="s">
        <v>1861</v>
      </c>
      <c r="E460" s="66" t="s">
        <v>1861</v>
      </c>
      <c r="F460" s="66">
        <v>100.5</v>
      </c>
      <c r="G460" s="66">
        <v>100.5</v>
      </c>
      <c r="H460" s="66" t="s">
        <v>699</v>
      </c>
      <c r="I460" s="66" t="s">
        <v>1862</v>
      </c>
      <c r="J460" s="66" t="s">
        <v>1863</v>
      </c>
      <c r="K460" s="66">
        <v>2</v>
      </c>
      <c r="L460" s="66">
        <v>2</v>
      </c>
      <c r="M460" s="65"/>
    </row>
    <row r="461" spans="1:13" ht="75">
      <c r="A461" s="65">
        <f t="shared" si="10"/>
        <v>68</v>
      </c>
      <c r="B461" s="66" t="s">
        <v>1864</v>
      </c>
      <c r="C461" s="66"/>
      <c r="D461" s="66" t="s">
        <v>1865</v>
      </c>
      <c r="E461" s="66" t="s">
        <v>1865</v>
      </c>
      <c r="F461" s="66">
        <v>30</v>
      </c>
      <c r="G461" s="66">
        <v>30</v>
      </c>
      <c r="H461" s="66" t="s">
        <v>1866</v>
      </c>
      <c r="I461" s="66" t="s">
        <v>1867</v>
      </c>
      <c r="J461" s="66" t="s">
        <v>1868</v>
      </c>
      <c r="K461" s="66">
        <v>5</v>
      </c>
      <c r="L461" s="66">
        <v>5</v>
      </c>
      <c r="M461" s="65"/>
    </row>
    <row r="462" spans="1:13" ht="120">
      <c r="A462" s="65">
        <f t="shared" si="10"/>
        <v>69</v>
      </c>
      <c r="B462" s="66" t="s">
        <v>1869</v>
      </c>
      <c r="C462" s="66"/>
      <c r="D462" s="66" t="s">
        <v>1870</v>
      </c>
      <c r="E462" s="66" t="s">
        <v>1870</v>
      </c>
      <c r="F462" s="66">
        <v>57</v>
      </c>
      <c r="G462" s="66">
        <v>57</v>
      </c>
      <c r="H462" s="66" t="s">
        <v>1871</v>
      </c>
      <c r="I462" s="66" t="s">
        <v>1872</v>
      </c>
      <c r="J462" s="66" t="s">
        <v>1873</v>
      </c>
      <c r="K462" s="66">
        <v>4</v>
      </c>
      <c r="L462" s="66">
        <v>4</v>
      </c>
      <c r="M462" s="65"/>
    </row>
    <row r="463" spans="1:13" ht="75">
      <c r="A463" s="65">
        <f t="shared" si="10"/>
        <v>70</v>
      </c>
      <c r="B463" s="66" t="s">
        <v>1874</v>
      </c>
      <c r="C463" s="66"/>
      <c r="D463" s="66" t="s">
        <v>1875</v>
      </c>
      <c r="E463" s="66" t="s">
        <v>1875</v>
      </c>
      <c r="F463" s="66">
        <v>40.4</v>
      </c>
      <c r="G463" s="66">
        <v>16</v>
      </c>
      <c r="H463" s="138">
        <v>0</v>
      </c>
      <c r="I463" s="66" t="s">
        <v>1876</v>
      </c>
      <c r="J463" s="66" t="s">
        <v>1877</v>
      </c>
      <c r="K463" s="66">
        <v>2</v>
      </c>
      <c r="L463" s="66">
        <v>2</v>
      </c>
      <c r="M463" s="65"/>
    </row>
    <row r="464" spans="1:13" ht="120">
      <c r="A464" s="65">
        <f t="shared" si="10"/>
        <v>71</v>
      </c>
      <c r="B464" s="66" t="s">
        <v>1878</v>
      </c>
      <c r="C464" s="66"/>
      <c r="D464" s="66" t="s">
        <v>1879</v>
      </c>
      <c r="E464" s="66" t="s">
        <v>1879</v>
      </c>
      <c r="F464" s="66">
        <v>220.3</v>
      </c>
      <c r="G464" s="66">
        <v>40</v>
      </c>
      <c r="H464" s="66" t="s">
        <v>1763</v>
      </c>
      <c r="I464" s="66" t="s">
        <v>1880</v>
      </c>
      <c r="J464" s="66" t="s">
        <v>1881</v>
      </c>
      <c r="K464" s="66">
        <v>5</v>
      </c>
      <c r="L464" s="66">
        <v>5</v>
      </c>
      <c r="M464" s="65"/>
    </row>
    <row r="465" spans="1:13" ht="90">
      <c r="A465" s="65">
        <f t="shared" si="10"/>
        <v>72</v>
      </c>
      <c r="B465" s="66" t="s">
        <v>1882</v>
      </c>
      <c r="C465" s="66"/>
      <c r="D465" s="66" t="s">
        <v>1883</v>
      </c>
      <c r="E465" s="66" t="s">
        <v>1883</v>
      </c>
      <c r="F465" s="66">
        <v>421.4</v>
      </c>
      <c r="G465" s="66">
        <v>300</v>
      </c>
      <c r="H465" s="66" t="s">
        <v>1884</v>
      </c>
      <c r="I465" s="66" t="s">
        <v>1885</v>
      </c>
      <c r="J465" s="66" t="s">
        <v>1886</v>
      </c>
      <c r="K465" s="66">
        <v>4</v>
      </c>
      <c r="L465" s="66">
        <v>4</v>
      </c>
      <c r="M465" s="65"/>
    </row>
    <row r="466" spans="1:13" ht="75">
      <c r="A466" s="65">
        <f t="shared" si="10"/>
        <v>73</v>
      </c>
      <c r="B466" s="66" t="s">
        <v>1887</v>
      </c>
      <c r="C466" s="66"/>
      <c r="D466" s="66" t="s">
        <v>1888</v>
      </c>
      <c r="E466" s="66" t="s">
        <v>1888</v>
      </c>
      <c r="F466" s="66">
        <v>181.1</v>
      </c>
      <c r="G466" s="66">
        <v>140.1</v>
      </c>
      <c r="H466" s="66" t="s">
        <v>1889</v>
      </c>
      <c r="I466" s="66" t="s">
        <v>1890</v>
      </c>
      <c r="J466" s="66" t="s">
        <v>1891</v>
      </c>
      <c r="K466" s="66">
        <v>2</v>
      </c>
      <c r="L466" s="66">
        <v>2</v>
      </c>
      <c r="M466" s="65"/>
    </row>
    <row r="467" spans="1:13" ht="90">
      <c r="A467" s="65">
        <f t="shared" si="10"/>
        <v>74</v>
      </c>
      <c r="B467" s="66" t="s">
        <v>1892</v>
      </c>
      <c r="C467" s="66"/>
      <c r="D467" s="66" t="s">
        <v>1893</v>
      </c>
      <c r="E467" s="66" t="s">
        <v>1893</v>
      </c>
      <c r="F467" s="66">
        <v>283.5</v>
      </c>
      <c r="G467" s="66">
        <v>73.7</v>
      </c>
      <c r="H467" s="66" t="s">
        <v>1894</v>
      </c>
      <c r="I467" s="66" t="s">
        <v>1895</v>
      </c>
      <c r="J467" s="66" t="s">
        <v>1896</v>
      </c>
      <c r="K467" s="66">
        <v>8</v>
      </c>
      <c r="L467" s="66">
        <v>8</v>
      </c>
      <c r="M467" s="65"/>
    </row>
    <row r="468" spans="1:13" ht="60">
      <c r="A468" s="65">
        <f t="shared" si="10"/>
        <v>75</v>
      </c>
      <c r="B468" s="66" t="s">
        <v>1897</v>
      </c>
      <c r="C468" s="66"/>
      <c r="D468" s="66" t="s">
        <v>1898</v>
      </c>
      <c r="E468" s="66" t="s">
        <v>1898</v>
      </c>
      <c r="F468" s="66">
        <v>293</v>
      </c>
      <c r="G468" s="66">
        <v>293</v>
      </c>
      <c r="H468" s="66" t="s">
        <v>1899</v>
      </c>
      <c r="I468" s="66" t="s">
        <v>1900</v>
      </c>
      <c r="J468" s="66" t="s">
        <v>1901</v>
      </c>
      <c r="K468" s="66">
        <v>2</v>
      </c>
      <c r="L468" s="66">
        <v>2</v>
      </c>
      <c r="M468" s="65"/>
    </row>
    <row r="469" spans="1:13" ht="75">
      <c r="A469" s="65">
        <f t="shared" si="10"/>
        <v>76</v>
      </c>
      <c r="B469" s="66" t="s">
        <v>1902</v>
      </c>
      <c r="C469" s="66"/>
      <c r="D469" s="66" t="s">
        <v>1903</v>
      </c>
      <c r="E469" s="66" t="s">
        <v>1903</v>
      </c>
      <c r="F469" s="66">
        <v>134</v>
      </c>
      <c r="G469" s="66">
        <v>134</v>
      </c>
      <c r="H469" s="138">
        <v>0</v>
      </c>
      <c r="I469" s="66" t="s">
        <v>1904</v>
      </c>
      <c r="J469" s="66" t="s">
        <v>1905</v>
      </c>
      <c r="K469" s="66">
        <v>5</v>
      </c>
      <c r="L469" s="66">
        <v>5</v>
      </c>
      <c r="M469" s="65"/>
    </row>
    <row r="470" spans="1:13" ht="60">
      <c r="A470" s="65">
        <f t="shared" si="10"/>
        <v>77</v>
      </c>
      <c r="B470" s="66" t="s">
        <v>1906</v>
      </c>
      <c r="C470" s="66"/>
      <c r="D470" s="66" t="s">
        <v>1907</v>
      </c>
      <c r="E470" s="66" t="s">
        <v>1907</v>
      </c>
      <c r="F470" s="66">
        <v>17.2</v>
      </c>
      <c r="G470" s="66">
        <v>15</v>
      </c>
      <c r="H470" s="138">
        <v>0</v>
      </c>
      <c r="I470" s="66" t="s">
        <v>1908</v>
      </c>
      <c r="J470" s="66" t="s">
        <v>1909</v>
      </c>
      <c r="K470" s="66">
        <v>2</v>
      </c>
      <c r="L470" s="66">
        <v>2</v>
      </c>
      <c r="M470" s="65"/>
    </row>
    <row r="471" spans="1:13" ht="60">
      <c r="A471" s="65">
        <f t="shared" si="10"/>
        <v>78</v>
      </c>
      <c r="B471" s="66" t="s">
        <v>1910</v>
      </c>
      <c r="C471" s="66"/>
      <c r="D471" s="66" t="s">
        <v>1911</v>
      </c>
      <c r="E471" s="66" t="s">
        <v>1911</v>
      </c>
      <c r="F471" s="66">
        <v>200</v>
      </c>
      <c r="G471" s="66">
        <v>100</v>
      </c>
      <c r="H471" s="138">
        <v>0</v>
      </c>
      <c r="I471" s="66" t="s">
        <v>1912</v>
      </c>
      <c r="J471" s="66" t="s">
        <v>36</v>
      </c>
      <c r="K471" s="66">
        <v>3</v>
      </c>
      <c r="L471" s="66">
        <v>3</v>
      </c>
      <c r="M471" s="65"/>
    </row>
    <row r="472" spans="1:13" ht="75">
      <c r="A472" s="65">
        <f t="shared" si="10"/>
        <v>79</v>
      </c>
      <c r="B472" s="66" t="s">
        <v>1913</v>
      </c>
      <c r="C472" s="66"/>
      <c r="D472" s="66" t="s">
        <v>1914</v>
      </c>
      <c r="E472" s="66" t="s">
        <v>1914</v>
      </c>
      <c r="F472" s="66">
        <v>120</v>
      </c>
      <c r="G472" s="66">
        <v>112</v>
      </c>
      <c r="H472" s="138">
        <v>0</v>
      </c>
      <c r="I472" s="66" t="s">
        <v>1915</v>
      </c>
      <c r="J472" s="66" t="s">
        <v>1916</v>
      </c>
      <c r="K472" s="66">
        <v>7</v>
      </c>
      <c r="L472" s="66">
        <v>7</v>
      </c>
      <c r="M472" s="65"/>
    </row>
    <row r="473" spans="1:13" ht="60">
      <c r="A473" s="65">
        <f t="shared" si="10"/>
        <v>80</v>
      </c>
      <c r="B473" s="66" t="s">
        <v>1917</v>
      </c>
      <c r="C473" s="66"/>
      <c r="D473" s="66" t="s">
        <v>1918</v>
      </c>
      <c r="E473" s="66" t="s">
        <v>1918</v>
      </c>
      <c r="F473" s="66">
        <v>30</v>
      </c>
      <c r="G473" s="66">
        <v>15</v>
      </c>
      <c r="H473" s="138">
        <v>0</v>
      </c>
      <c r="I473" s="66" t="s">
        <v>1919</v>
      </c>
      <c r="J473" s="66" t="s">
        <v>1920</v>
      </c>
      <c r="K473" s="66">
        <v>1</v>
      </c>
      <c r="L473" s="66">
        <v>1</v>
      </c>
      <c r="M473" s="65"/>
    </row>
    <row r="474" spans="1:13" ht="90">
      <c r="A474" s="65">
        <f t="shared" si="10"/>
        <v>81</v>
      </c>
      <c r="B474" s="66" t="s">
        <v>1921</v>
      </c>
      <c r="C474" s="66"/>
      <c r="D474" s="66" t="s">
        <v>1365</v>
      </c>
      <c r="E474" s="66" t="s">
        <v>1365</v>
      </c>
      <c r="F474" s="66">
        <v>92</v>
      </c>
      <c r="G474" s="66">
        <v>72</v>
      </c>
      <c r="H474" s="66" t="s">
        <v>1894</v>
      </c>
      <c r="I474" s="66" t="s">
        <v>36</v>
      </c>
      <c r="J474" s="66" t="s">
        <v>1922</v>
      </c>
      <c r="K474" s="66">
        <v>3</v>
      </c>
      <c r="L474" s="66">
        <v>3</v>
      </c>
      <c r="M474" s="65"/>
    </row>
    <row r="475" spans="1:13" ht="180">
      <c r="A475" s="65">
        <f t="shared" si="10"/>
        <v>82</v>
      </c>
      <c r="B475" s="66" t="s">
        <v>1923</v>
      </c>
      <c r="C475" s="66"/>
      <c r="D475" s="66" t="s">
        <v>1924</v>
      </c>
      <c r="E475" s="66" t="s">
        <v>1924</v>
      </c>
      <c r="F475" s="66">
        <v>450</v>
      </c>
      <c r="G475" s="66">
        <v>350</v>
      </c>
      <c r="H475" s="66" t="s">
        <v>1925</v>
      </c>
      <c r="I475" s="66" t="s">
        <v>1926</v>
      </c>
      <c r="J475" s="66" t="s">
        <v>1927</v>
      </c>
      <c r="K475" s="66">
        <v>3</v>
      </c>
      <c r="L475" s="66">
        <v>3</v>
      </c>
      <c r="M475" s="65"/>
    </row>
    <row r="476" spans="1:13" ht="105">
      <c r="A476" s="65">
        <f t="shared" si="10"/>
        <v>83</v>
      </c>
      <c r="B476" s="66" t="s">
        <v>1928</v>
      </c>
      <c r="C476" s="66"/>
      <c r="D476" s="66" t="s">
        <v>1929</v>
      </c>
      <c r="E476" s="66" t="s">
        <v>1929</v>
      </c>
      <c r="F476" s="66">
        <v>250</v>
      </c>
      <c r="G476" s="66">
        <v>200</v>
      </c>
      <c r="H476" s="66" t="s">
        <v>1930</v>
      </c>
      <c r="I476" s="66" t="s">
        <v>1931</v>
      </c>
      <c r="J476" s="66" t="s">
        <v>1932</v>
      </c>
      <c r="K476" s="66">
        <v>3</v>
      </c>
      <c r="L476" s="66">
        <v>3</v>
      </c>
      <c r="M476" s="65"/>
    </row>
    <row r="477" spans="1:13" ht="60">
      <c r="A477" s="65">
        <f t="shared" si="10"/>
        <v>84</v>
      </c>
      <c r="B477" s="66" t="s">
        <v>1933</v>
      </c>
      <c r="C477" s="66"/>
      <c r="D477" s="66" t="s">
        <v>1934</v>
      </c>
      <c r="E477" s="66" t="s">
        <v>1934</v>
      </c>
      <c r="F477" s="66">
        <v>280</v>
      </c>
      <c r="G477" s="66">
        <v>250</v>
      </c>
      <c r="H477" s="66" t="s">
        <v>699</v>
      </c>
      <c r="I477" s="66" t="s">
        <v>1935</v>
      </c>
      <c r="J477" s="66" t="s">
        <v>1936</v>
      </c>
      <c r="K477" s="66">
        <v>4</v>
      </c>
      <c r="L477" s="66">
        <v>4</v>
      </c>
      <c r="M477" s="65"/>
    </row>
    <row r="478" spans="1:13" ht="90">
      <c r="A478" s="65">
        <f t="shared" si="10"/>
        <v>85</v>
      </c>
      <c r="B478" s="66" t="s">
        <v>1937</v>
      </c>
      <c r="C478" s="66"/>
      <c r="D478" s="66" t="s">
        <v>1200</v>
      </c>
      <c r="E478" s="66" t="s">
        <v>1200</v>
      </c>
      <c r="F478" s="66">
        <v>700</v>
      </c>
      <c r="G478" s="66">
        <v>550</v>
      </c>
      <c r="H478" s="66" t="s">
        <v>699</v>
      </c>
      <c r="I478" s="66" t="s">
        <v>1938</v>
      </c>
      <c r="J478" s="72" t="s">
        <v>1939</v>
      </c>
      <c r="K478" s="66">
        <v>2</v>
      </c>
      <c r="L478" s="66">
        <v>2</v>
      </c>
      <c r="M478" s="65"/>
    </row>
    <row r="479" spans="1:13" ht="195">
      <c r="A479" s="65">
        <f t="shared" si="10"/>
        <v>86</v>
      </c>
      <c r="B479" s="66" t="s">
        <v>1940</v>
      </c>
      <c r="C479" s="66"/>
      <c r="D479" s="66" t="s">
        <v>1941</v>
      </c>
      <c r="E479" s="66" t="s">
        <v>1942</v>
      </c>
      <c r="F479" s="66">
        <v>135</v>
      </c>
      <c r="G479" s="66">
        <v>115</v>
      </c>
      <c r="H479" s="66" t="s">
        <v>1482</v>
      </c>
      <c r="I479" s="66" t="s">
        <v>1943</v>
      </c>
      <c r="J479" s="66" t="s">
        <v>1944</v>
      </c>
      <c r="K479" s="66">
        <v>7</v>
      </c>
      <c r="L479" s="66">
        <v>7</v>
      </c>
      <c r="M479" s="65"/>
    </row>
    <row r="480" spans="1:13" ht="150">
      <c r="A480" s="65">
        <f t="shared" si="10"/>
        <v>87</v>
      </c>
      <c r="B480" s="66" t="s">
        <v>1945</v>
      </c>
      <c r="C480" s="66"/>
      <c r="D480" s="66" t="s">
        <v>1946</v>
      </c>
      <c r="E480" s="66" t="s">
        <v>1946</v>
      </c>
      <c r="F480" s="66">
        <v>79.5</v>
      </c>
      <c r="G480" s="66">
        <v>79.5</v>
      </c>
      <c r="H480" s="66" t="s">
        <v>1947</v>
      </c>
      <c r="I480" s="66" t="s">
        <v>1948</v>
      </c>
      <c r="J480" s="66" t="s">
        <v>1949</v>
      </c>
      <c r="K480" s="66">
        <v>4</v>
      </c>
      <c r="L480" s="66">
        <v>4</v>
      </c>
      <c r="M480" s="65"/>
    </row>
    <row r="481" spans="1:13" ht="60">
      <c r="A481" s="65">
        <f t="shared" si="10"/>
        <v>88</v>
      </c>
      <c r="B481" s="66" t="s">
        <v>1950</v>
      </c>
      <c r="C481" s="66"/>
      <c r="D481" s="66" t="s">
        <v>1951</v>
      </c>
      <c r="E481" s="66" t="s">
        <v>1951</v>
      </c>
      <c r="F481" s="66">
        <v>45</v>
      </c>
      <c r="G481" s="66">
        <v>45</v>
      </c>
      <c r="H481" s="66" t="s">
        <v>1785</v>
      </c>
      <c r="I481" s="66" t="s">
        <v>1952</v>
      </c>
      <c r="J481" s="66" t="s">
        <v>1953</v>
      </c>
      <c r="K481" s="66">
        <v>1</v>
      </c>
      <c r="L481" s="66">
        <v>1</v>
      </c>
      <c r="M481" s="65"/>
    </row>
    <row r="482" spans="1:13" ht="60">
      <c r="A482" s="65">
        <f t="shared" si="10"/>
        <v>89</v>
      </c>
      <c r="B482" s="66" t="s">
        <v>1954</v>
      </c>
      <c r="C482" s="66"/>
      <c r="D482" s="66" t="s">
        <v>1955</v>
      </c>
      <c r="E482" s="66" t="s">
        <v>1955</v>
      </c>
      <c r="F482" s="66">
        <v>230</v>
      </c>
      <c r="G482" s="66">
        <v>200</v>
      </c>
      <c r="H482" s="66" t="s">
        <v>699</v>
      </c>
      <c r="I482" s="66" t="s">
        <v>1956</v>
      </c>
      <c r="J482" s="66" t="s">
        <v>1957</v>
      </c>
      <c r="K482" s="66">
        <v>3</v>
      </c>
      <c r="L482" s="66">
        <v>3</v>
      </c>
      <c r="M482" s="65"/>
    </row>
    <row r="483" spans="1:13" ht="75">
      <c r="A483" s="65">
        <f t="shared" si="10"/>
        <v>90</v>
      </c>
      <c r="B483" s="66" t="s">
        <v>1958</v>
      </c>
      <c r="C483" s="66"/>
      <c r="D483" s="66" t="s">
        <v>1200</v>
      </c>
      <c r="E483" s="66" t="s">
        <v>1200</v>
      </c>
      <c r="F483" s="66">
        <v>124.7</v>
      </c>
      <c r="G483" s="66">
        <v>124.7</v>
      </c>
      <c r="H483" s="66" t="s">
        <v>699</v>
      </c>
      <c r="I483" s="66" t="s">
        <v>1959</v>
      </c>
      <c r="J483" s="66" t="s">
        <v>1960</v>
      </c>
      <c r="K483" s="66">
        <v>3</v>
      </c>
      <c r="L483" s="66">
        <v>3</v>
      </c>
      <c r="M483" s="65"/>
    </row>
    <row r="484" spans="1:13" ht="60">
      <c r="A484" s="65">
        <f t="shared" si="10"/>
        <v>91</v>
      </c>
      <c r="B484" s="66" t="s">
        <v>1961</v>
      </c>
      <c r="C484" s="66"/>
      <c r="D484" s="66" t="s">
        <v>1962</v>
      </c>
      <c r="E484" s="66" t="s">
        <v>1962</v>
      </c>
      <c r="F484" s="66">
        <v>48</v>
      </c>
      <c r="G484" s="66">
        <v>24</v>
      </c>
      <c r="H484" s="138">
        <v>0</v>
      </c>
      <c r="I484" s="66" t="s">
        <v>1963</v>
      </c>
      <c r="J484" s="66" t="s">
        <v>1964</v>
      </c>
      <c r="K484" s="66">
        <v>2</v>
      </c>
      <c r="L484" s="66">
        <v>2</v>
      </c>
      <c r="M484" s="65"/>
    </row>
    <row r="485" spans="1:13" ht="60">
      <c r="A485" s="65">
        <f t="shared" si="10"/>
        <v>92</v>
      </c>
      <c r="B485" s="66" t="s">
        <v>1965</v>
      </c>
      <c r="C485" s="66"/>
      <c r="D485" s="66" t="s">
        <v>1966</v>
      </c>
      <c r="E485" s="66" t="s">
        <v>1966</v>
      </c>
      <c r="F485" s="66">
        <v>150</v>
      </c>
      <c r="G485" s="66">
        <v>50</v>
      </c>
      <c r="H485" s="66" t="s">
        <v>1967</v>
      </c>
      <c r="I485" s="66" t="s">
        <v>1968</v>
      </c>
      <c r="J485" s="66" t="s">
        <v>36</v>
      </c>
      <c r="K485" s="66">
        <v>4</v>
      </c>
      <c r="L485" s="66">
        <v>4</v>
      </c>
      <c r="M485" s="65"/>
    </row>
    <row r="486" spans="1:13" ht="60">
      <c r="A486" s="65">
        <f t="shared" si="10"/>
        <v>93</v>
      </c>
      <c r="B486" s="66" t="s">
        <v>1954</v>
      </c>
      <c r="C486" s="66"/>
      <c r="D486" s="66" t="s">
        <v>1969</v>
      </c>
      <c r="E486" s="66" t="s">
        <v>1969</v>
      </c>
      <c r="F486" s="66">
        <v>230</v>
      </c>
      <c r="G486" s="66">
        <v>200</v>
      </c>
      <c r="H486" s="66" t="s">
        <v>1785</v>
      </c>
      <c r="I486" s="66" t="s">
        <v>1956</v>
      </c>
      <c r="J486" s="66" t="s">
        <v>1970</v>
      </c>
      <c r="K486" s="66">
        <v>1</v>
      </c>
      <c r="L486" s="66">
        <v>1</v>
      </c>
      <c r="M486" s="65"/>
    </row>
    <row r="487" spans="1:13" ht="75">
      <c r="A487" s="65">
        <f t="shared" si="10"/>
        <v>94</v>
      </c>
      <c r="B487" s="66" t="s">
        <v>1971</v>
      </c>
      <c r="C487" s="66"/>
      <c r="D487" s="66" t="s">
        <v>1972</v>
      </c>
      <c r="E487" s="66" t="s">
        <v>1972</v>
      </c>
      <c r="F487" s="66">
        <v>150</v>
      </c>
      <c r="G487" s="66">
        <v>90</v>
      </c>
      <c r="H487" s="66" t="s">
        <v>1973</v>
      </c>
      <c r="I487" s="66" t="s">
        <v>1974</v>
      </c>
      <c r="J487" s="66" t="s">
        <v>1975</v>
      </c>
      <c r="K487" s="66">
        <v>1</v>
      </c>
      <c r="L487" s="66">
        <v>1</v>
      </c>
      <c r="M487" s="65"/>
    </row>
    <row r="488" spans="1:13" ht="75">
      <c r="A488" s="65">
        <f t="shared" si="10"/>
        <v>95</v>
      </c>
      <c r="B488" s="66" t="s">
        <v>1976</v>
      </c>
      <c r="C488" s="66"/>
      <c r="D488" s="66" t="s">
        <v>1969</v>
      </c>
      <c r="E488" s="66" t="s">
        <v>1969</v>
      </c>
      <c r="F488" s="66">
        <v>644</v>
      </c>
      <c r="G488" s="66">
        <v>613</v>
      </c>
      <c r="H488" s="66" t="s">
        <v>1977</v>
      </c>
      <c r="I488" s="66" t="s">
        <v>1978</v>
      </c>
      <c r="J488" s="66" t="s">
        <v>1979</v>
      </c>
      <c r="K488" s="66">
        <v>1</v>
      </c>
      <c r="L488" s="66">
        <v>1</v>
      </c>
      <c r="M488" s="65"/>
    </row>
    <row r="489" spans="1:13" ht="60">
      <c r="A489" s="65">
        <f t="shared" si="10"/>
        <v>96</v>
      </c>
      <c r="B489" s="66" t="s">
        <v>1906</v>
      </c>
      <c r="C489" s="66"/>
      <c r="D489" s="66" t="s">
        <v>1907</v>
      </c>
      <c r="E489" s="66" t="s">
        <v>1907</v>
      </c>
      <c r="F489" s="66">
        <v>17.2</v>
      </c>
      <c r="G489" s="66">
        <v>15</v>
      </c>
      <c r="H489" s="66" t="s">
        <v>1973</v>
      </c>
      <c r="I489" s="66" t="s">
        <v>1908</v>
      </c>
      <c r="J489" s="66" t="s">
        <v>1909</v>
      </c>
      <c r="K489" s="66">
        <v>2</v>
      </c>
      <c r="L489" s="66">
        <v>2</v>
      </c>
      <c r="M489" s="65"/>
    </row>
    <row r="490" spans="1:13" ht="60">
      <c r="A490" s="65">
        <f t="shared" si="10"/>
        <v>97</v>
      </c>
      <c r="B490" s="66" t="s">
        <v>1897</v>
      </c>
      <c r="C490" s="66"/>
      <c r="D490" s="66" t="s">
        <v>1898</v>
      </c>
      <c r="E490" s="66" t="s">
        <v>1898</v>
      </c>
      <c r="F490" s="66">
        <v>293</v>
      </c>
      <c r="G490" s="66">
        <v>293</v>
      </c>
      <c r="H490" s="66" t="s">
        <v>1980</v>
      </c>
      <c r="I490" s="66" t="s">
        <v>1900</v>
      </c>
      <c r="J490" s="66" t="s">
        <v>1901</v>
      </c>
      <c r="K490" s="66">
        <v>2</v>
      </c>
      <c r="L490" s="66">
        <v>2</v>
      </c>
      <c r="M490" s="65"/>
    </row>
    <row r="491" spans="1:13" ht="75">
      <c r="A491" s="65">
        <f t="shared" si="10"/>
        <v>98</v>
      </c>
      <c r="B491" s="66" t="s">
        <v>1981</v>
      </c>
      <c r="C491" s="66"/>
      <c r="D491" s="66" t="s">
        <v>1982</v>
      </c>
      <c r="E491" s="66" t="s">
        <v>1982</v>
      </c>
      <c r="F491" s="66">
        <v>45</v>
      </c>
      <c r="G491" s="66">
        <v>40</v>
      </c>
      <c r="H491" s="66" t="s">
        <v>1973</v>
      </c>
      <c r="I491" s="66" t="s">
        <v>1983</v>
      </c>
      <c r="J491" s="66" t="s">
        <v>1984</v>
      </c>
      <c r="K491" s="66">
        <v>2</v>
      </c>
      <c r="L491" s="66">
        <v>2</v>
      </c>
      <c r="M491" s="65"/>
    </row>
    <row r="492" spans="1:13" ht="105">
      <c r="A492" s="65">
        <f t="shared" si="10"/>
        <v>99</v>
      </c>
      <c r="B492" s="66" t="s">
        <v>1985</v>
      </c>
      <c r="C492" s="66"/>
      <c r="D492" s="66" t="s">
        <v>1986</v>
      </c>
      <c r="E492" s="66" t="s">
        <v>1986</v>
      </c>
      <c r="F492" s="66">
        <v>1048</v>
      </c>
      <c r="G492" s="66">
        <v>1048</v>
      </c>
      <c r="H492" s="66" t="s">
        <v>1973</v>
      </c>
      <c r="I492" s="66" t="s">
        <v>1987</v>
      </c>
      <c r="J492" s="66" t="s">
        <v>1988</v>
      </c>
      <c r="K492" s="66">
        <v>38</v>
      </c>
      <c r="L492" s="66">
        <v>38</v>
      </c>
      <c r="M492" s="65"/>
    </row>
    <row r="493" spans="1:13" ht="90">
      <c r="A493" s="65">
        <f t="shared" si="10"/>
        <v>100</v>
      </c>
      <c r="B493" s="66" t="s">
        <v>1989</v>
      </c>
      <c r="C493" s="66"/>
      <c r="D493" s="66" t="s">
        <v>1990</v>
      </c>
      <c r="E493" s="66" t="s">
        <v>1990</v>
      </c>
      <c r="F493" s="66">
        <v>122.4</v>
      </c>
      <c r="G493" s="66">
        <v>104</v>
      </c>
      <c r="H493" s="66" t="s">
        <v>1991</v>
      </c>
      <c r="I493" s="66" t="s">
        <v>1992</v>
      </c>
      <c r="J493" s="66" t="s">
        <v>1993</v>
      </c>
      <c r="K493" s="66">
        <v>2</v>
      </c>
      <c r="L493" s="66">
        <v>2</v>
      </c>
      <c r="M493" s="65"/>
    </row>
    <row r="494" spans="1:13" ht="75">
      <c r="A494" s="65">
        <f t="shared" si="10"/>
        <v>101</v>
      </c>
      <c r="B494" s="66" t="s">
        <v>1994</v>
      </c>
      <c r="C494" s="66"/>
      <c r="D494" s="66" t="s">
        <v>1995</v>
      </c>
      <c r="E494" s="66" t="s">
        <v>1995</v>
      </c>
      <c r="F494" s="66">
        <v>180</v>
      </c>
      <c r="G494" s="66">
        <v>100.1</v>
      </c>
      <c r="H494" s="66" t="s">
        <v>1996</v>
      </c>
      <c r="I494" s="66" t="s">
        <v>1997</v>
      </c>
      <c r="J494" s="66" t="s">
        <v>1998</v>
      </c>
      <c r="K494" s="66">
        <v>4</v>
      </c>
      <c r="L494" s="66">
        <v>4</v>
      </c>
      <c r="M494" s="65"/>
    </row>
    <row r="495" spans="1:13" ht="60">
      <c r="A495" s="65">
        <f t="shared" si="10"/>
        <v>102</v>
      </c>
      <c r="B495" s="66" t="s">
        <v>1999</v>
      </c>
      <c r="C495" s="66"/>
      <c r="D495" s="66" t="s">
        <v>2000</v>
      </c>
      <c r="E495" s="66" t="s">
        <v>2000</v>
      </c>
      <c r="F495" s="66">
        <v>178</v>
      </c>
      <c r="G495" s="66">
        <v>120</v>
      </c>
      <c r="H495" s="66" t="s">
        <v>1996</v>
      </c>
      <c r="I495" s="66" t="s">
        <v>2001</v>
      </c>
      <c r="J495" s="66" t="s">
        <v>2002</v>
      </c>
      <c r="K495" s="66">
        <v>2</v>
      </c>
      <c r="L495" s="66">
        <v>2</v>
      </c>
      <c r="M495" s="65"/>
    </row>
    <row r="496" spans="1:13" ht="120">
      <c r="A496" s="65">
        <f t="shared" si="10"/>
        <v>103</v>
      </c>
      <c r="B496" s="66" t="s">
        <v>2003</v>
      </c>
      <c r="C496" s="66"/>
      <c r="D496" s="66" t="s">
        <v>2004</v>
      </c>
      <c r="E496" s="66" t="s">
        <v>2004</v>
      </c>
      <c r="F496" s="66">
        <v>120</v>
      </c>
      <c r="G496" s="66">
        <v>96</v>
      </c>
      <c r="H496" s="66" t="s">
        <v>479</v>
      </c>
      <c r="I496" s="66" t="s">
        <v>2005</v>
      </c>
      <c r="J496" s="66" t="s">
        <v>2006</v>
      </c>
      <c r="K496" s="66">
        <v>3</v>
      </c>
      <c r="L496" s="66">
        <v>3</v>
      </c>
      <c r="M496" s="65"/>
    </row>
    <row r="497" spans="1:13" ht="105">
      <c r="A497" s="65">
        <f t="shared" si="10"/>
        <v>104</v>
      </c>
      <c r="B497" s="66" t="s">
        <v>2007</v>
      </c>
      <c r="C497" s="66"/>
      <c r="D497" s="66" t="s">
        <v>2008</v>
      </c>
      <c r="E497" s="66" t="s">
        <v>2008</v>
      </c>
      <c r="F497" s="66">
        <v>130</v>
      </c>
      <c r="G497" s="66">
        <v>79.8</v>
      </c>
      <c r="H497" s="66" t="s">
        <v>2009</v>
      </c>
      <c r="I497" s="66" t="s">
        <v>2010</v>
      </c>
      <c r="J497" s="66" t="s">
        <v>2011</v>
      </c>
      <c r="K497" s="66">
        <v>2</v>
      </c>
      <c r="L497" s="66">
        <v>2</v>
      </c>
      <c r="M497" s="65"/>
    </row>
    <row r="498" spans="1:13" ht="105">
      <c r="A498" s="65">
        <f t="shared" si="10"/>
        <v>105</v>
      </c>
      <c r="B498" s="66" t="s">
        <v>2012</v>
      </c>
      <c r="C498" s="66"/>
      <c r="D498" s="66" t="s">
        <v>2013</v>
      </c>
      <c r="E498" s="66" t="s">
        <v>2013</v>
      </c>
      <c r="F498" s="66">
        <v>230</v>
      </c>
      <c r="G498" s="66">
        <v>175</v>
      </c>
      <c r="H498" s="66" t="s">
        <v>1996</v>
      </c>
      <c r="I498" s="66" t="s">
        <v>2014</v>
      </c>
      <c r="J498" s="66" t="s">
        <v>2015</v>
      </c>
      <c r="K498" s="66">
        <v>4</v>
      </c>
      <c r="L498" s="66">
        <v>4</v>
      </c>
      <c r="M498" s="65"/>
    </row>
    <row r="499" spans="1:13" ht="120">
      <c r="A499" s="65">
        <f t="shared" si="10"/>
        <v>106</v>
      </c>
      <c r="B499" s="66" t="s">
        <v>2016</v>
      </c>
      <c r="C499" s="66"/>
      <c r="D499" s="66" t="s">
        <v>2017</v>
      </c>
      <c r="E499" s="66" t="s">
        <v>2017</v>
      </c>
      <c r="F499" s="66">
        <v>105.5</v>
      </c>
      <c r="G499" s="66">
        <v>105.5</v>
      </c>
      <c r="H499" s="66" t="s">
        <v>1996</v>
      </c>
      <c r="I499" s="66" t="s">
        <v>1768</v>
      </c>
      <c r="J499" s="66" t="s">
        <v>1769</v>
      </c>
      <c r="K499" s="66">
        <v>8</v>
      </c>
      <c r="L499" s="66">
        <v>8</v>
      </c>
      <c r="M499" s="65"/>
    </row>
    <row r="500" spans="1:13" ht="75">
      <c r="A500" s="65">
        <f t="shared" si="10"/>
        <v>107</v>
      </c>
      <c r="B500" s="66" t="s">
        <v>2018</v>
      </c>
      <c r="C500" s="66"/>
      <c r="D500" s="66" t="s">
        <v>2019</v>
      </c>
      <c r="E500" s="66" t="s">
        <v>2019</v>
      </c>
      <c r="F500" s="66">
        <v>250</v>
      </c>
      <c r="G500" s="66">
        <v>230</v>
      </c>
      <c r="H500" s="66" t="s">
        <v>748</v>
      </c>
      <c r="I500" s="66" t="s">
        <v>2020</v>
      </c>
      <c r="J500" s="66" t="s">
        <v>2021</v>
      </c>
      <c r="K500" s="66">
        <v>2</v>
      </c>
      <c r="L500" s="66">
        <v>2</v>
      </c>
      <c r="M500" s="65"/>
    </row>
    <row r="501" spans="1:13" ht="75">
      <c r="A501" s="65">
        <f t="shared" si="10"/>
        <v>108</v>
      </c>
      <c r="B501" s="66" t="s">
        <v>2022</v>
      </c>
      <c r="C501" s="66"/>
      <c r="D501" s="66" t="s">
        <v>2023</v>
      </c>
      <c r="E501" s="66" t="s">
        <v>2023</v>
      </c>
      <c r="F501" s="66">
        <v>90</v>
      </c>
      <c r="G501" s="66">
        <v>70</v>
      </c>
      <c r="H501" s="66" t="s">
        <v>1996</v>
      </c>
      <c r="I501" s="66" t="s">
        <v>2024</v>
      </c>
      <c r="J501" s="66" t="s">
        <v>2025</v>
      </c>
      <c r="K501" s="66">
        <v>4</v>
      </c>
      <c r="L501" s="66">
        <v>4</v>
      </c>
      <c r="M501" s="65"/>
    </row>
    <row r="502" spans="1:13" ht="90">
      <c r="A502" s="65">
        <f t="shared" si="10"/>
        <v>109</v>
      </c>
      <c r="B502" s="66" t="s">
        <v>2026</v>
      </c>
      <c r="C502" s="66"/>
      <c r="D502" s="66" t="s">
        <v>2027</v>
      </c>
      <c r="E502" s="66" t="s">
        <v>2027</v>
      </c>
      <c r="F502" s="66">
        <v>156</v>
      </c>
      <c r="G502" s="66">
        <v>129</v>
      </c>
      <c r="H502" s="66" t="s">
        <v>1996</v>
      </c>
      <c r="I502" s="66" t="s">
        <v>2028</v>
      </c>
      <c r="J502" s="66" t="s">
        <v>2029</v>
      </c>
      <c r="K502" s="66">
        <v>4</v>
      </c>
      <c r="L502" s="66">
        <v>4</v>
      </c>
      <c r="M502" s="65"/>
    </row>
    <row r="503" spans="1:13" ht="60">
      <c r="A503" s="65">
        <f t="shared" si="10"/>
        <v>110</v>
      </c>
      <c r="B503" s="66" t="s">
        <v>2030</v>
      </c>
      <c r="C503" s="66"/>
      <c r="D503" s="66" t="s">
        <v>2031</v>
      </c>
      <c r="E503" s="66" t="s">
        <v>2031</v>
      </c>
      <c r="F503" s="66">
        <v>101.9</v>
      </c>
      <c r="G503" s="66">
        <v>101.9</v>
      </c>
      <c r="H503" s="66" t="s">
        <v>1996</v>
      </c>
      <c r="I503" s="66" t="s">
        <v>2032</v>
      </c>
      <c r="J503" s="66" t="s">
        <v>2033</v>
      </c>
      <c r="K503" s="66">
        <v>2</v>
      </c>
      <c r="L503" s="66">
        <v>2</v>
      </c>
      <c r="M503" s="65"/>
    </row>
    <row r="504" spans="1:13" ht="60">
      <c r="A504" s="65">
        <f t="shared" si="10"/>
        <v>111</v>
      </c>
      <c r="B504" s="66" t="s">
        <v>2034</v>
      </c>
      <c r="C504" s="66"/>
      <c r="D504" s="66" t="s">
        <v>1898</v>
      </c>
      <c r="E504" s="66" t="s">
        <v>1898</v>
      </c>
      <c r="F504" s="66">
        <v>300</v>
      </c>
      <c r="G504" s="66">
        <v>120</v>
      </c>
      <c r="H504" s="66" t="s">
        <v>1996</v>
      </c>
      <c r="I504" s="66" t="s">
        <v>2035</v>
      </c>
      <c r="J504" s="66" t="s">
        <v>2036</v>
      </c>
      <c r="K504" s="66">
        <v>5</v>
      </c>
      <c r="L504" s="66">
        <v>5</v>
      </c>
      <c r="M504" s="65"/>
    </row>
    <row r="505" spans="1:13" ht="75">
      <c r="A505" s="65">
        <f t="shared" si="10"/>
        <v>112</v>
      </c>
      <c r="B505" s="66" t="s">
        <v>2037</v>
      </c>
      <c r="C505" s="66"/>
      <c r="D505" s="66" t="s">
        <v>2038</v>
      </c>
      <c r="E505" s="66" t="s">
        <v>2038</v>
      </c>
      <c r="F505" s="66">
        <v>290</v>
      </c>
      <c r="G505" s="66">
        <v>250</v>
      </c>
      <c r="H505" s="66" t="s">
        <v>1996</v>
      </c>
      <c r="I505" s="66" t="s">
        <v>2039</v>
      </c>
      <c r="J505" s="66" t="s">
        <v>2040</v>
      </c>
      <c r="K505" s="66">
        <v>5</v>
      </c>
      <c r="L505" s="66">
        <v>5</v>
      </c>
      <c r="M505" s="65"/>
    </row>
    <row r="506" spans="1:13" ht="75">
      <c r="A506" s="65">
        <f t="shared" si="10"/>
        <v>113</v>
      </c>
      <c r="B506" s="66" t="s">
        <v>2041</v>
      </c>
      <c r="C506" s="66"/>
      <c r="D506" s="66" t="s">
        <v>2042</v>
      </c>
      <c r="E506" s="66" t="s">
        <v>2042</v>
      </c>
      <c r="F506" s="66">
        <v>447.9</v>
      </c>
      <c r="G506" s="66">
        <v>381.6</v>
      </c>
      <c r="H506" s="66" t="s">
        <v>2043</v>
      </c>
      <c r="I506" s="66" t="s">
        <v>2044</v>
      </c>
      <c r="J506" s="66" t="s">
        <v>2045</v>
      </c>
      <c r="K506" s="66">
        <v>9</v>
      </c>
      <c r="L506" s="66">
        <v>9</v>
      </c>
      <c r="M506" s="65"/>
    </row>
    <row r="507" spans="1:13" ht="75">
      <c r="A507" s="65">
        <f t="shared" si="10"/>
        <v>114</v>
      </c>
      <c r="B507" s="66" t="s">
        <v>2046</v>
      </c>
      <c r="C507" s="66"/>
      <c r="D507" s="66" t="s">
        <v>2047</v>
      </c>
      <c r="E507" s="66" t="s">
        <v>2047</v>
      </c>
      <c r="F507" s="66">
        <v>98.3</v>
      </c>
      <c r="G507" s="66">
        <v>88.45</v>
      </c>
      <c r="H507" s="66" t="s">
        <v>1996</v>
      </c>
      <c r="I507" s="66" t="s">
        <v>2048</v>
      </c>
      <c r="J507" s="66" t="s">
        <v>36</v>
      </c>
      <c r="K507" s="66">
        <v>2</v>
      </c>
      <c r="L507" s="66">
        <v>2</v>
      </c>
      <c r="M507" s="65"/>
    </row>
    <row r="508" spans="1:13" ht="60">
      <c r="A508" s="65">
        <f t="shared" si="10"/>
        <v>115</v>
      </c>
      <c r="B508" s="66" t="s">
        <v>2049</v>
      </c>
      <c r="C508" s="66"/>
      <c r="D508" s="66" t="s">
        <v>2050</v>
      </c>
      <c r="E508" s="66" t="s">
        <v>2050</v>
      </c>
      <c r="F508" s="66">
        <v>87</v>
      </c>
      <c r="G508" s="66">
        <v>80</v>
      </c>
      <c r="H508" s="66" t="s">
        <v>2043</v>
      </c>
      <c r="I508" s="66" t="s">
        <v>2051</v>
      </c>
      <c r="J508" s="66" t="s">
        <v>36</v>
      </c>
      <c r="K508" s="66">
        <v>4</v>
      </c>
      <c r="L508" s="66">
        <v>4</v>
      </c>
      <c r="M508" s="65"/>
    </row>
    <row r="509" spans="1:13" ht="60">
      <c r="A509" s="65">
        <f t="shared" si="10"/>
        <v>116</v>
      </c>
      <c r="B509" s="66" t="s">
        <v>2052</v>
      </c>
      <c r="C509" s="66"/>
      <c r="D509" s="66" t="s">
        <v>2053</v>
      </c>
      <c r="E509" s="66" t="s">
        <v>2053</v>
      </c>
      <c r="F509" s="66">
        <v>338</v>
      </c>
      <c r="G509" s="66">
        <v>180</v>
      </c>
      <c r="H509" s="66" t="s">
        <v>2054</v>
      </c>
      <c r="I509" s="66" t="s">
        <v>2055</v>
      </c>
      <c r="J509" s="66">
        <v>89051739888</v>
      </c>
      <c r="K509" s="66">
        <v>3</v>
      </c>
      <c r="L509" s="66">
        <v>3</v>
      </c>
      <c r="M509" s="65"/>
    </row>
    <row r="510" spans="1:13" ht="60">
      <c r="A510" s="65">
        <f t="shared" si="10"/>
        <v>117</v>
      </c>
      <c r="B510" s="66" t="s">
        <v>2056</v>
      </c>
      <c r="C510" s="66"/>
      <c r="D510" s="66" t="s">
        <v>2057</v>
      </c>
      <c r="E510" s="66" t="s">
        <v>2057</v>
      </c>
      <c r="F510" s="66">
        <v>300</v>
      </c>
      <c r="G510" s="66">
        <v>170</v>
      </c>
      <c r="H510" s="66" t="s">
        <v>1996</v>
      </c>
      <c r="I510" s="66" t="s">
        <v>2058</v>
      </c>
      <c r="J510" s="66" t="s">
        <v>2059</v>
      </c>
      <c r="K510" s="66">
        <v>4</v>
      </c>
      <c r="L510" s="66">
        <v>4</v>
      </c>
      <c r="M510" s="65"/>
    </row>
    <row r="511" spans="1:13" ht="60">
      <c r="A511" s="65">
        <f t="shared" si="10"/>
        <v>118</v>
      </c>
      <c r="B511" s="66" t="s">
        <v>2060</v>
      </c>
      <c r="C511" s="66"/>
      <c r="D511" s="66" t="s">
        <v>2061</v>
      </c>
      <c r="E511" s="66" t="s">
        <v>2061</v>
      </c>
      <c r="F511" s="66">
        <v>190</v>
      </c>
      <c r="G511" s="66">
        <v>135</v>
      </c>
      <c r="H511" s="66" t="s">
        <v>1996</v>
      </c>
      <c r="I511" s="66" t="s">
        <v>2062</v>
      </c>
      <c r="J511" s="66" t="s">
        <v>2063</v>
      </c>
      <c r="K511" s="66">
        <v>3</v>
      </c>
      <c r="L511" s="66">
        <v>3</v>
      </c>
      <c r="M511" s="65"/>
    </row>
    <row r="512" spans="1:13" ht="105">
      <c r="A512" s="65">
        <f t="shared" si="10"/>
        <v>119</v>
      </c>
      <c r="B512" s="66" t="s">
        <v>2064</v>
      </c>
      <c r="C512" s="66"/>
      <c r="D512" s="66" t="s">
        <v>2065</v>
      </c>
      <c r="E512" s="66" t="s">
        <v>2065</v>
      </c>
      <c r="F512" s="66">
        <v>340</v>
      </c>
      <c r="G512" s="66">
        <v>260</v>
      </c>
      <c r="H512" s="66" t="s">
        <v>1996</v>
      </c>
      <c r="I512" s="66" t="s">
        <v>2066</v>
      </c>
      <c r="J512" s="66" t="s">
        <v>2067</v>
      </c>
      <c r="K512" s="66">
        <v>4</v>
      </c>
      <c r="L512" s="66">
        <v>4</v>
      </c>
      <c r="M512" s="65"/>
    </row>
    <row r="513" spans="1:13" ht="90">
      <c r="A513" s="65">
        <f t="shared" si="10"/>
        <v>120</v>
      </c>
      <c r="B513" s="66" t="s">
        <v>2068</v>
      </c>
      <c r="C513" s="66"/>
      <c r="D513" s="66" t="s">
        <v>2069</v>
      </c>
      <c r="E513" s="66" t="s">
        <v>2069</v>
      </c>
      <c r="F513" s="66">
        <v>330</v>
      </c>
      <c r="G513" s="66">
        <v>150</v>
      </c>
      <c r="H513" s="66" t="s">
        <v>1996</v>
      </c>
      <c r="I513" s="66" t="s">
        <v>2070</v>
      </c>
      <c r="J513" s="66" t="s">
        <v>2071</v>
      </c>
      <c r="K513" s="66">
        <v>2</v>
      </c>
      <c r="L513" s="66">
        <v>2</v>
      </c>
      <c r="M513" s="65"/>
    </row>
    <row r="514" spans="1:13" ht="105">
      <c r="A514" s="65">
        <f t="shared" si="10"/>
        <v>121</v>
      </c>
      <c r="B514" s="66" t="s">
        <v>2072</v>
      </c>
      <c r="C514" s="66"/>
      <c r="D514" s="66" t="s">
        <v>2073</v>
      </c>
      <c r="E514" s="66" t="s">
        <v>2073</v>
      </c>
      <c r="F514" s="66">
        <v>140</v>
      </c>
      <c r="G514" s="66">
        <v>60</v>
      </c>
      <c r="H514" s="66" t="s">
        <v>2074</v>
      </c>
      <c r="I514" s="66" t="s">
        <v>2075</v>
      </c>
      <c r="J514" s="66" t="s">
        <v>2076</v>
      </c>
      <c r="K514" s="66">
        <v>3</v>
      </c>
      <c r="L514" s="66">
        <v>3</v>
      </c>
      <c r="M514" s="65"/>
    </row>
    <row r="515" spans="1:13" ht="60">
      <c r="A515" s="65">
        <f t="shared" si="10"/>
        <v>122</v>
      </c>
      <c r="B515" s="66" t="s">
        <v>2077</v>
      </c>
      <c r="C515" s="66"/>
      <c r="D515" s="66" t="s">
        <v>2078</v>
      </c>
      <c r="E515" s="66" t="s">
        <v>2078</v>
      </c>
      <c r="F515" s="66">
        <v>150</v>
      </c>
      <c r="G515" s="66">
        <v>98</v>
      </c>
      <c r="H515" s="138">
        <v>0</v>
      </c>
      <c r="I515" s="66" t="s">
        <v>36</v>
      </c>
      <c r="J515" s="66" t="s">
        <v>2079</v>
      </c>
      <c r="K515" s="66">
        <v>3</v>
      </c>
      <c r="L515" s="66">
        <v>3</v>
      </c>
      <c r="M515" s="65"/>
    </row>
    <row r="516" spans="1:13" ht="60">
      <c r="A516" s="65">
        <f t="shared" si="10"/>
        <v>123</v>
      </c>
      <c r="B516" s="66" t="s">
        <v>2080</v>
      </c>
      <c r="C516" s="66"/>
      <c r="D516" s="66" t="s">
        <v>2081</v>
      </c>
      <c r="E516" s="66" t="s">
        <v>2082</v>
      </c>
      <c r="F516" s="66">
        <v>78</v>
      </c>
      <c r="G516" s="66">
        <v>68</v>
      </c>
      <c r="H516" s="66" t="s">
        <v>2074</v>
      </c>
      <c r="I516" s="66" t="s">
        <v>2083</v>
      </c>
      <c r="J516" s="66" t="s">
        <v>2084</v>
      </c>
      <c r="K516" s="66">
        <v>3</v>
      </c>
      <c r="L516" s="66">
        <v>3</v>
      </c>
      <c r="M516" s="65"/>
    </row>
    <row r="517" spans="1:13" ht="60">
      <c r="A517" s="65">
        <f t="shared" si="10"/>
        <v>124</v>
      </c>
      <c r="B517" s="66" t="s">
        <v>2085</v>
      </c>
      <c r="C517" s="66"/>
      <c r="D517" s="66" t="s">
        <v>2086</v>
      </c>
      <c r="E517" s="66" t="s">
        <v>2086</v>
      </c>
      <c r="F517" s="66">
        <v>60</v>
      </c>
      <c r="G517" s="66">
        <v>43</v>
      </c>
      <c r="H517" s="138">
        <v>0</v>
      </c>
      <c r="I517" s="66" t="s">
        <v>36</v>
      </c>
      <c r="J517" s="66" t="s">
        <v>2087</v>
      </c>
      <c r="K517" s="66">
        <v>2</v>
      </c>
      <c r="L517" s="66">
        <v>2</v>
      </c>
      <c r="M517" s="65"/>
    </row>
    <row r="518" spans="1:13" ht="60">
      <c r="A518" s="65">
        <f t="shared" si="10"/>
        <v>125</v>
      </c>
      <c r="B518" s="66" t="s">
        <v>2088</v>
      </c>
      <c r="C518" s="66"/>
      <c r="D518" s="66" t="s">
        <v>2089</v>
      </c>
      <c r="E518" s="66" t="s">
        <v>2089</v>
      </c>
      <c r="F518" s="66">
        <v>102</v>
      </c>
      <c r="G518" s="66">
        <v>85</v>
      </c>
      <c r="H518" s="66" t="s">
        <v>588</v>
      </c>
      <c r="I518" s="66" t="s">
        <v>36</v>
      </c>
      <c r="J518" s="66" t="s">
        <v>2090</v>
      </c>
      <c r="K518" s="66">
        <v>2</v>
      </c>
      <c r="L518" s="66">
        <v>2</v>
      </c>
      <c r="M518" s="65"/>
    </row>
    <row r="519" spans="1:13" ht="90">
      <c r="A519" s="65">
        <f t="shared" si="10"/>
        <v>126</v>
      </c>
      <c r="B519" s="66" t="s">
        <v>2091</v>
      </c>
      <c r="C519" s="66"/>
      <c r="D519" s="66" t="s">
        <v>2092</v>
      </c>
      <c r="E519" s="66" t="s">
        <v>2092</v>
      </c>
      <c r="F519" s="66">
        <v>57</v>
      </c>
      <c r="G519" s="66">
        <v>36</v>
      </c>
      <c r="H519" s="138">
        <v>0</v>
      </c>
      <c r="I519" s="66" t="s">
        <v>2093</v>
      </c>
      <c r="J519" s="66" t="s">
        <v>2094</v>
      </c>
      <c r="K519" s="66">
        <v>2</v>
      </c>
      <c r="L519" s="66">
        <v>2</v>
      </c>
      <c r="M519" s="65"/>
    </row>
    <row r="520" spans="1:13" ht="120">
      <c r="A520" s="65">
        <f t="shared" si="10"/>
        <v>127</v>
      </c>
      <c r="B520" s="66" t="s">
        <v>2095</v>
      </c>
      <c r="C520" s="66"/>
      <c r="D520" s="66" t="s">
        <v>2096</v>
      </c>
      <c r="E520" s="66" t="s">
        <v>2096</v>
      </c>
      <c r="F520" s="66">
        <v>93</v>
      </c>
      <c r="G520" s="66">
        <v>60</v>
      </c>
      <c r="H520" s="66" t="s">
        <v>2097</v>
      </c>
      <c r="I520" s="66" t="s">
        <v>2098</v>
      </c>
      <c r="J520" s="66" t="s">
        <v>2099</v>
      </c>
      <c r="K520" s="66">
        <v>1</v>
      </c>
      <c r="L520" s="66">
        <v>1</v>
      </c>
      <c r="M520" s="65"/>
    </row>
    <row r="521" spans="1:13" ht="75">
      <c r="A521" s="65">
        <f t="shared" si="10"/>
        <v>128</v>
      </c>
      <c r="B521" s="66" t="s">
        <v>2100</v>
      </c>
      <c r="C521" s="66"/>
      <c r="D521" s="66" t="s">
        <v>2101</v>
      </c>
      <c r="E521" s="66" t="s">
        <v>2101</v>
      </c>
      <c r="F521" s="66">
        <v>320</v>
      </c>
      <c r="G521" s="66">
        <v>69</v>
      </c>
      <c r="H521" s="66" t="s">
        <v>1996</v>
      </c>
      <c r="I521" s="66" t="s">
        <v>2102</v>
      </c>
      <c r="J521" s="66" t="s">
        <v>2103</v>
      </c>
      <c r="K521" s="66">
        <v>3</v>
      </c>
      <c r="L521" s="66">
        <v>3</v>
      </c>
      <c r="M521" s="65"/>
    </row>
    <row r="522" spans="1:13" ht="75">
      <c r="A522" s="65">
        <f t="shared" ref="A522:A585" si="11">ROW()-393</f>
        <v>129</v>
      </c>
      <c r="B522" s="66" t="s">
        <v>2100</v>
      </c>
      <c r="C522" s="66"/>
      <c r="D522" s="66" t="s">
        <v>2101</v>
      </c>
      <c r="E522" s="66" t="s">
        <v>2101</v>
      </c>
      <c r="F522" s="66">
        <v>320</v>
      </c>
      <c r="G522" s="66">
        <v>69</v>
      </c>
      <c r="H522" s="66" t="s">
        <v>1996</v>
      </c>
      <c r="I522" s="66" t="s">
        <v>2102</v>
      </c>
      <c r="J522" s="66" t="s">
        <v>2103</v>
      </c>
      <c r="K522" s="66">
        <v>3</v>
      </c>
      <c r="L522" s="66">
        <v>3</v>
      </c>
      <c r="M522" s="65"/>
    </row>
    <row r="523" spans="1:13" ht="90">
      <c r="A523" s="65">
        <f t="shared" si="11"/>
        <v>130</v>
      </c>
      <c r="B523" s="66" t="s">
        <v>2104</v>
      </c>
      <c r="C523" s="66"/>
      <c r="D523" s="66" t="s">
        <v>2105</v>
      </c>
      <c r="E523" s="66" t="s">
        <v>2105</v>
      </c>
      <c r="F523" s="66">
        <v>1750</v>
      </c>
      <c r="G523" s="66">
        <v>420</v>
      </c>
      <c r="H523" s="66" t="s">
        <v>1996</v>
      </c>
      <c r="I523" s="66" t="s">
        <v>2106</v>
      </c>
      <c r="J523" s="66" t="s">
        <v>2107</v>
      </c>
      <c r="K523" s="66">
        <v>9</v>
      </c>
      <c r="L523" s="66">
        <v>9</v>
      </c>
      <c r="M523" s="65"/>
    </row>
    <row r="524" spans="1:13" ht="90">
      <c r="A524" s="65">
        <f t="shared" si="11"/>
        <v>131</v>
      </c>
      <c r="B524" s="66" t="s">
        <v>2108</v>
      </c>
      <c r="C524" s="66"/>
      <c r="D524" s="66" t="s">
        <v>2109</v>
      </c>
      <c r="E524" s="66" t="s">
        <v>2109</v>
      </c>
      <c r="F524" s="66">
        <v>156</v>
      </c>
      <c r="G524" s="66">
        <v>129</v>
      </c>
      <c r="H524" s="66" t="s">
        <v>2110</v>
      </c>
      <c r="I524" s="66" t="s">
        <v>2111</v>
      </c>
      <c r="J524" s="66" t="s">
        <v>2112</v>
      </c>
      <c r="K524" s="66">
        <v>5</v>
      </c>
      <c r="L524" s="66">
        <v>5</v>
      </c>
      <c r="M524" s="65"/>
    </row>
    <row r="525" spans="1:13" ht="60">
      <c r="A525" s="65">
        <f t="shared" si="11"/>
        <v>132</v>
      </c>
      <c r="B525" s="66" t="s">
        <v>2113</v>
      </c>
      <c r="C525" s="66"/>
      <c r="D525" s="66" t="s">
        <v>2114</v>
      </c>
      <c r="E525" s="66" t="s">
        <v>2114</v>
      </c>
      <c r="F525" s="66">
        <v>80</v>
      </c>
      <c r="G525" s="66">
        <v>65</v>
      </c>
      <c r="H525" s="66" t="s">
        <v>2115</v>
      </c>
      <c r="I525" s="66" t="s">
        <v>2116</v>
      </c>
      <c r="J525" s="66" t="s">
        <v>2079</v>
      </c>
      <c r="K525" s="66">
        <v>5</v>
      </c>
      <c r="L525" s="66">
        <v>5</v>
      </c>
      <c r="M525" s="65"/>
    </row>
    <row r="526" spans="1:13" ht="105">
      <c r="A526" s="65">
        <f t="shared" si="11"/>
        <v>133</v>
      </c>
      <c r="B526" s="66" t="s">
        <v>2117</v>
      </c>
      <c r="C526" s="66"/>
      <c r="D526" s="66" t="s">
        <v>2118</v>
      </c>
      <c r="E526" s="66" t="s">
        <v>2118</v>
      </c>
      <c r="F526" s="66">
        <v>226</v>
      </c>
      <c r="G526" s="66">
        <v>226</v>
      </c>
      <c r="H526" s="66" t="s">
        <v>2119</v>
      </c>
      <c r="I526" s="66" t="s">
        <v>2120</v>
      </c>
      <c r="J526" s="66" t="s">
        <v>2121</v>
      </c>
      <c r="K526" s="66">
        <v>3</v>
      </c>
      <c r="L526" s="66">
        <v>3</v>
      </c>
      <c r="M526" s="65"/>
    </row>
    <row r="527" spans="1:13" ht="90">
      <c r="A527" s="65">
        <f t="shared" si="11"/>
        <v>134</v>
      </c>
      <c r="B527" s="66" t="s">
        <v>2122</v>
      </c>
      <c r="C527" s="66"/>
      <c r="D527" s="66" t="s">
        <v>2123</v>
      </c>
      <c r="E527" s="66" t="s">
        <v>2123</v>
      </c>
      <c r="F527" s="66">
        <v>83.6</v>
      </c>
      <c r="G527" s="66">
        <v>83.55</v>
      </c>
      <c r="H527" s="66" t="s">
        <v>1996</v>
      </c>
      <c r="I527" s="66" t="s">
        <v>2124</v>
      </c>
      <c r="J527" s="66" t="s">
        <v>2125</v>
      </c>
      <c r="K527" s="66">
        <v>3</v>
      </c>
      <c r="L527" s="66">
        <v>3</v>
      </c>
      <c r="M527" s="65"/>
    </row>
    <row r="528" spans="1:13" ht="75">
      <c r="A528" s="65">
        <f t="shared" si="11"/>
        <v>135</v>
      </c>
      <c r="B528" s="66" t="s">
        <v>2126</v>
      </c>
      <c r="C528" s="66"/>
      <c r="D528" s="66" t="s">
        <v>2127</v>
      </c>
      <c r="E528" s="66" t="s">
        <v>2127</v>
      </c>
      <c r="F528" s="66">
        <v>250</v>
      </c>
      <c r="G528" s="66">
        <v>230</v>
      </c>
      <c r="H528" s="66" t="s">
        <v>2128</v>
      </c>
      <c r="I528" s="66" t="s">
        <v>2129</v>
      </c>
      <c r="J528" s="66" t="s">
        <v>2130</v>
      </c>
      <c r="K528" s="66">
        <v>2</v>
      </c>
      <c r="L528" s="66">
        <v>2</v>
      </c>
      <c r="M528" s="65"/>
    </row>
    <row r="529" spans="1:13" ht="90">
      <c r="A529" s="65">
        <f t="shared" si="11"/>
        <v>136</v>
      </c>
      <c r="B529" s="66" t="s">
        <v>2131</v>
      </c>
      <c r="C529" s="66"/>
      <c r="D529" s="66" t="s">
        <v>2132</v>
      </c>
      <c r="E529" s="66" t="s">
        <v>2132</v>
      </c>
      <c r="F529" s="66">
        <v>80</v>
      </c>
      <c r="G529" s="66">
        <v>69</v>
      </c>
      <c r="H529" s="66" t="s">
        <v>2133</v>
      </c>
      <c r="I529" s="66" t="s">
        <v>2134</v>
      </c>
      <c r="J529" s="66" t="s">
        <v>2135</v>
      </c>
      <c r="K529" s="66">
        <v>2</v>
      </c>
      <c r="L529" s="66">
        <v>2</v>
      </c>
      <c r="M529" s="65"/>
    </row>
    <row r="530" spans="1:13" ht="60">
      <c r="A530" s="65">
        <f t="shared" si="11"/>
        <v>137</v>
      </c>
      <c r="B530" s="66" t="s">
        <v>2136</v>
      </c>
      <c r="C530" s="66"/>
      <c r="D530" s="66" t="s">
        <v>2137</v>
      </c>
      <c r="E530" s="66" t="s">
        <v>2137</v>
      </c>
      <c r="F530" s="66">
        <v>40</v>
      </c>
      <c r="G530" s="66">
        <v>38</v>
      </c>
      <c r="H530" s="66" t="s">
        <v>1996</v>
      </c>
      <c r="I530" s="66" t="s">
        <v>2138</v>
      </c>
      <c r="J530" s="66" t="s">
        <v>2139</v>
      </c>
      <c r="K530" s="66">
        <v>1</v>
      </c>
      <c r="L530" s="66">
        <v>1</v>
      </c>
      <c r="M530" s="65"/>
    </row>
    <row r="531" spans="1:13" ht="75">
      <c r="A531" s="65">
        <f t="shared" si="11"/>
        <v>138</v>
      </c>
      <c r="B531" s="66" t="s">
        <v>2140</v>
      </c>
      <c r="C531" s="66"/>
      <c r="D531" s="66" t="s">
        <v>2141</v>
      </c>
      <c r="E531" s="66" t="s">
        <v>2141</v>
      </c>
      <c r="F531" s="66">
        <v>75</v>
      </c>
      <c r="G531" s="66">
        <v>60</v>
      </c>
      <c r="H531" s="66" t="s">
        <v>1996</v>
      </c>
      <c r="I531" s="66" t="s">
        <v>2142</v>
      </c>
      <c r="J531" s="66" t="s">
        <v>2143</v>
      </c>
      <c r="K531" s="66">
        <v>3</v>
      </c>
      <c r="L531" s="66">
        <v>3</v>
      </c>
      <c r="M531" s="65"/>
    </row>
    <row r="532" spans="1:13" ht="105">
      <c r="A532" s="65">
        <f t="shared" si="11"/>
        <v>139</v>
      </c>
      <c r="B532" s="66" t="s">
        <v>2144</v>
      </c>
      <c r="C532" s="66"/>
      <c r="D532" s="66" t="s">
        <v>2145</v>
      </c>
      <c r="E532" s="66" t="s">
        <v>2146</v>
      </c>
      <c r="F532" s="66">
        <v>250</v>
      </c>
      <c r="G532" s="66">
        <v>230</v>
      </c>
      <c r="H532" s="66" t="s">
        <v>1996</v>
      </c>
      <c r="I532" s="66" t="s">
        <v>2147</v>
      </c>
      <c r="J532" s="66" t="s">
        <v>2148</v>
      </c>
      <c r="K532" s="66">
        <v>4</v>
      </c>
      <c r="L532" s="66">
        <v>4</v>
      </c>
      <c r="M532" s="65"/>
    </row>
    <row r="533" spans="1:13" ht="75">
      <c r="A533" s="65">
        <f t="shared" si="11"/>
        <v>140</v>
      </c>
      <c r="B533" s="90" t="s">
        <v>2149</v>
      </c>
      <c r="C533" s="66"/>
      <c r="D533" s="90" t="s">
        <v>2150</v>
      </c>
      <c r="E533" s="96" t="s">
        <v>2150</v>
      </c>
      <c r="F533" s="74">
        <v>70</v>
      </c>
      <c r="G533" s="106">
        <v>60</v>
      </c>
      <c r="H533" s="90" t="s">
        <v>2151</v>
      </c>
      <c r="I533" s="96" t="s">
        <v>2152</v>
      </c>
      <c r="J533" s="96" t="s">
        <v>2153</v>
      </c>
      <c r="K533" s="74">
        <v>3</v>
      </c>
      <c r="L533" s="74">
        <v>3</v>
      </c>
      <c r="M533" s="65"/>
    </row>
    <row r="534" spans="1:13" ht="60">
      <c r="A534" s="65">
        <f t="shared" si="11"/>
        <v>141</v>
      </c>
      <c r="B534" s="134" t="s">
        <v>2154</v>
      </c>
      <c r="C534" s="66"/>
      <c r="D534" s="73" t="s">
        <v>2150</v>
      </c>
      <c r="E534" s="74" t="s">
        <v>2150</v>
      </c>
      <c r="F534" s="79">
        <v>40</v>
      </c>
      <c r="G534" s="81">
        <v>40</v>
      </c>
      <c r="H534" s="73" t="s">
        <v>2155</v>
      </c>
      <c r="I534" s="74" t="s">
        <v>2156</v>
      </c>
      <c r="J534" s="74" t="s">
        <v>2157</v>
      </c>
      <c r="K534" s="79">
        <v>1</v>
      </c>
      <c r="L534" s="79">
        <v>1</v>
      </c>
      <c r="M534" s="65"/>
    </row>
    <row r="535" spans="1:13" ht="60">
      <c r="A535" s="65">
        <f t="shared" si="11"/>
        <v>142</v>
      </c>
      <c r="B535" s="135" t="s">
        <v>2158</v>
      </c>
      <c r="C535" s="66"/>
      <c r="D535" s="83" t="s">
        <v>2150</v>
      </c>
      <c r="E535" s="79" t="s">
        <v>2150</v>
      </c>
      <c r="F535" s="79">
        <v>20</v>
      </c>
      <c r="G535" s="81">
        <v>20</v>
      </c>
      <c r="H535" s="83" t="s">
        <v>2159</v>
      </c>
      <c r="I535" s="79" t="s">
        <v>21</v>
      </c>
      <c r="J535" s="79" t="s">
        <v>2160</v>
      </c>
      <c r="K535" s="79">
        <v>2</v>
      </c>
      <c r="L535" s="79">
        <v>2</v>
      </c>
      <c r="M535" s="65"/>
    </row>
    <row r="536" spans="1:13" ht="90">
      <c r="A536" s="65">
        <f t="shared" si="11"/>
        <v>143</v>
      </c>
      <c r="B536" s="135" t="s">
        <v>2161</v>
      </c>
      <c r="C536" s="66"/>
      <c r="D536" s="83" t="s">
        <v>2150</v>
      </c>
      <c r="E536" s="79" t="s">
        <v>2150</v>
      </c>
      <c r="F536" s="79">
        <v>40</v>
      </c>
      <c r="G536" s="81">
        <v>40</v>
      </c>
      <c r="H536" s="83" t="s">
        <v>356</v>
      </c>
      <c r="I536" s="79" t="s">
        <v>2162</v>
      </c>
      <c r="J536" s="79" t="s">
        <v>2163</v>
      </c>
      <c r="K536" s="79">
        <v>2</v>
      </c>
      <c r="L536" s="79">
        <v>2</v>
      </c>
      <c r="M536" s="65"/>
    </row>
    <row r="537" spans="1:13" ht="75">
      <c r="A537" s="65">
        <f t="shared" si="11"/>
        <v>144</v>
      </c>
      <c r="B537" s="135" t="s">
        <v>2164</v>
      </c>
      <c r="C537" s="66"/>
      <c r="D537" s="83" t="s">
        <v>2150</v>
      </c>
      <c r="E537" s="79" t="s">
        <v>2150</v>
      </c>
      <c r="F537" s="79">
        <v>40</v>
      </c>
      <c r="G537" s="81">
        <v>35</v>
      </c>
      <c r="H537" s="83" t="s">
        <v>2165</v>
      </c>
      <c r="I537" s="79" t="s">
        <v>21</v>
      </c>
      <c r="J537" s="79" t="s">
        <v>2166</v>
      </c>
      <c r="K537" s="79">
        <v>3</v>
      </c>
      <c r="L537" s="79">
        <v>3</v>
      </c>
      <c r="M537" s="65"/>
    </row>
    <row r="538" spans="1:13" ht="90">
      <c r="A538" s="65">
        <f t="shared" si="11"/>
        <v>145</v>
      </c>
      <c r="B538" s="135" t="s">
        <v>2167</v>
      </c>
      <c r="C538" s="66"/>
      <c r="D538" s="83" t="s">
        <v>2150</v>
      </c>
      <c r="E538" s="79" t="s">
        <v>2150</v>
      </c>
      <c r="F538" s="79">
        <v>60</v>
      </c>
      <c r="G538" s="81">
        <v>50</v>
      </c>
      <c r="H538" s="83" t="s">
        <v>2168</v>
      </c>
      <c r="I538" s="79" t="s">
        <v>21</v>
      </c>
      <c r="J538" s="79" t="s">
        <v>2169</v>
      </c>
      <c r="K538" s="79">
        <v>4</v>
      </c>
      <c r="L538" s="79">
        <v>4</v>
      </c>
      <c r="M538" s="65"/>
    </row>
    <row r="539" spans="1:13" ht="60">
      <c r="A539" s="65">
        <f t="shared" si="11"/>
        <v>146</v>
      </c>
      <c r="B539" s="135" t="s">
        <v>2170</v>
      </c>
      <c r="C539" s="66"/>
      <c r="D539" s="83" t="s">
        <v>2150</v>
      </c>
      <c r="E539" s="79" t="s">
        <v>2150</v>
      </c>
      <c r="F539" s="79">
        <v>75</v>
      </c>
      <c r="G539" s="81">
        <v>70</v>
      </c>
      <c r="H539" s="83" t="s">
        <v>2171</v>
      </c>
      <c r="I539" s="79" t="s">
        <v>2172</v>
      </c>
      <c r="J539" s="79" t="s">
        <v>2173</v>
      </c>
      <c r="K539" s="79">
        <v>5</v>
      </c>
      <c r="L539" s="79">
        <v>5</v>
      </c>
      <c r="M539" s="65"/>
    </row>
    <row r="540" spans="1:13" ht="75">
      <c r="A540" s="65">
        <f t="shared" si="11"/>
        <v>147</v>
      </c>
      <c r="B540" s="135" t="s">
        <v>2174</v>
      </c>
      <c r="C540" s="66"/>
      <c r="D540" s="83" t="s">
        <v>2150</v>
      </c>
      <c r="E540" s="79" t="s">
        <v>2150</v>
      </c>
      <c r="F540" s="79">
        <v>50</v>
      </c>
      <c r="G540" s="81">
        <v>40</v>
      </c>
      <c r="H540" s="83" t="s">
        <v>2175</v>
      </c>
      <c r="I540" s="79" t="s">
        <v>2176</v>
      </c>
      <c r="J540" s="79" t="s">
        <v>2177</v>
      </c>
      <c r="K540" s="79">
        <v>2</v>
      </c>
      <c r="L540" s="79">
        <v>2</v>
      </c>
      <c r="M540" s="65"/>
    </row>
    <row r="541" spans="1:13" ht="75">
      <c r="A541" s="65">
        <f t="shared" si="11"/>
        <v>148</v>
      </c>
      <c r="B541" s="135" t="s">
        <v>2178</v>
      </c>
      <c r="C541" s="66"/>
      <c r="D541" s="83" t="s">
        <v>2179</v>
      </c>
      <c r="E541" s="79" t="s">
        <v>2179</v>
      </c>
      <c r="F541" s="79">
        <v>80</v>
      </c>
      <c r="G541" s="81">
        <v>70</v>
      </c>
      <c r="H541" s="83" t="s">
        <v>2180</v>
      </c>
      <c r="I541" s="79" t="s">
        <v>21</v>
      </c>
      <c r="J541" s="79" t="s">
        <v>2181</v>
      </c>
      <c r="K541" s="79">
        <v>3</v>
      </c>
      <c r="L541" s="79">
        <v>3</v>
      </c>
      <c r="M541" s="65"/>
    </row>
    <row r="542" spans="1:13" ht="60">
      <c r="A542" s="65">
        <f t="shared" si="11"/>
        <v>149</v>
      </c>
      <c r="B542" s="135" t="s">
        <v>2182</v>
      </c>
      <c r="C542" s="66"/>
      <c r="D542" s="83" t="s">
        <v>2179</v>
      </c>
      <c r="E542" s="79" t="s">
        <v>2179</v>
      </c>
      <c r="F542" s="79">
        <v>100</v>
      </c>
      <c r="G542" s="81">
        <v>80</v>
      </c>
      <c r="H542" s="83" t="s">
        <v>2183</v>
      </c>
      <c r="I542" s="79" t="s">
        <v>2184</v>
      </c>
      <c r="J542" s="79" t="s">
        <v>2185</v>
      </c>
      <c r="K542" s="79">
        <v>4</v>
      </c>
      <c r="L542" s="79">
        <v>4</v>
      </c>
      <c r="M542" s="65"/>
    </row>
    <row r="543" spans="1:13" ht="60">
      <c r="A543" s="65">
        <f t="shared" si="11"/>
        <v>150</v>
      </c>
      <c r="B543" s="135" t="s">
        <v>2186</v>
      </c>
      <c r="C543" s="66"/>
      <c r="D543" s="83" t="s">
        <v>2187</v>
      </c>
      <c r="E543" s="79" t="s">
        <v>2187</v>
      </c>
      <c r="F543" s="79">
        <v>50</v>
      </c>
      <c r="G543" s="81">
        <v>40</v>
      </c>
      <c r="H543" s="83" t="s">
        <v>2188</v>
      </c>
      <c r="I543" s="79" t="s">
        <v>21</v>
      </c>
      <c r="J543" s="79" t="s">
        <v>2189</v>
      </c>
      <c r="K543" s="79">
        <v>4</v>
      </c>
      <c r="L543" s="79">
        <v>4</v>
      </c>
      <c r="M543" s="65"/>
    </row>
    <row r="544" spans="1:13" ht="150">
      <c r="A544" s="65">
        <f t="shared" si="11"/>
        <v>151</v>
      </c>
      <c r="B544" s="135" t="s">
        <v>2190</v>
      </c>
      <c r="C544" s="66"/>
      <c r="D544" s="83" t="s">
        <v>2191</v>
      </c>
      <c r="E544" s="79" t="s">
        <v>2191</v>
      </c>
      <c r="F544" s="79">
        <v>44</v>
      </c>
      <c r="G544" s="81">
        <v>34</v>
      </c>
      <c r="H544" s="83" t="s">
        <v>2192</v>
      </c>
      <c r="I544" s="79" t="s">
        <v>2193</v>
      </c>
      <c r="J544" s="79" t="s">
        <v>2194</v>
      </c>
      <c r="K544" s="79">
        <v>5</v>
      </c>
      <c r="L544" s="79">
        <v>5</v>
      </c>
      <c r="M544" s="65"/>
    </row>
    <row r="545" spans="1:13" ht="60">
      <c r="A545" s="65">
        <f t="shared" si="11"/>
        <v>152</v>
      </c>
      <c r="B545" s="136" t="s">
        <v>2195</v>
      </c>
      <c r="C545" s="66"/>
      <c r="D545" s="78" t="s">
        <v>2196</v>
      </c>
      <c r="E545" s="79" t="s">
        <v>2196</v>
      </c>
      <c r="F545" s="79">
        <v>20</v>
      </c>
      <c r="G545" s="81">
        <v>20</v>
      </c>
      <c r="H545" s="78" t="s">
        <v>2197</v>
      </c>
      <c r="I545" s="92" t="s">
        <v>2198</v>
      </c>
      <c r="J545" s="92" t="s">
        <v>2199</v>
      </c>
      <c r="K545" s="79">
        <v>3</v>
      </c>
      <c r="L545" s="79">
        <v>3</v>
      </c>
      <c r="M545" s="65"/>
    </row>
    <row r="546" spans="1:13" ht="90">
      <c r="A546" s="65">
        <f t="shared" si="11"/>
        <v>153</v>
      </c>
      <c r="B546" s="73" t="s">
        <v>2200</v>
      </c>
      <c r="C546" s="66"/>
      <c r="D546" s="120" t="s">
        <v>2201</v>
      </c>
      <c r="E546" s="137" t="s">
        <v>2201</v>
      </c>
      <c r="F546" s="79">
        <v>40</v>
      </c>
      <c r="G546" s="81">
        <v>35</v>
      </c>
      <c r="H546" s="73" t="s">
        <v>2202</v>
      </c>
      <c r="I546" s="74" t="s">
        <v>2203</v>
      </c>
      <c r="J546" s="74" t="s">
        <v>2204</v>
      </c>
      <c r="K546" s="79">
        <v>4</v>
      </c>
      <c r="L546" s="79">
        <v>4</v>
      </c>
      <c r="M546" s="65"/>
    </row>
    <row r="547" spans="1:13" ht="45">
      <c r="A547" s="65">
        <f t="shared" si="11"/>
        <v>154</v>
      </c>
      <c r="B547" s="78" t="s">
        <v>2205</v>
      </c>
      <c r="C547" s="66"/>
      <c r="D547" s="141" t="s">
        <v>2201</v>
      </c>
      <c r="E547" s="137" t="s">
        <v>2201</v>
      </c>
      <c r="F547" s="79">
        <v>60</v>
      </c>
      <c r="G547" s="81">
        <v>50</v>
      </c>
      <c r="H547" s="78" t="s">
        <v>2206</v>
      </c>
      <c r="I547" s="92" t="s">
        <v>2207</v>
      </c>
      <c r="J547" s="128" t="s">
        <v>2208</v>
      </c>
      <c r="K547" s="79">
        <v>3</v>
      </c>
      <c r="L547" s="79">
        <v>3</v>
      </c>
      <c r="M547" s="65"/>
    </row>
    <row r="548" spans="1:13" ht="63.75">
      <c r="A548" s="65">
        <f t="shared" si="11"/>
        <v>155</v>
      </c>
      <c r="B548" s="90" t="s">
        <v>2209</v>
      </c>
      <c r="C548" s="66"/>
      <c r="D548" s="126" t="s">
        <v>2210</v>
      </c>
      <c r="E548" s="142" t="s">
        <v>2210</v>
      </c>
      <c r="F548" s="79">
        <v>50</v>
      </c>
      <c r="G548" s="81">
        <v>40</v>
      </c>
      <c r="H548" s="90" t="s">
        <v>2211</v>
      </c>
      <c r="I548" s="121" t="s">
        <v>21</v>
      </c>
      <c r="J548" s="122" t="s">
        <v>2212</v>
      </c>
      <c r="K548" s="79">
        <v>3</v>
      </c>
      <c r="L548" s="79">
        <v>3</v>
      </c>
      <c r="M548" s="65"/>
    </row>
    <row r="549" spans="1:13" ht="90">
      <c r="A549" s="65">
        <f t="shared" si="11"/>
        <v>156</v>
      </c>
      <c r="B549" s="90" t="s">
        <v>2213</v>
      </c>
      <c r="C549" s="66"/>
      <c r="D549" s="90" t="s">
        <v>2214</v>
      </c>
      <c r="E549" s="79" t="s">
        <v>2214</v>
      </c>
      <c r="F549" s="79">
        <v>70</v>
      </c>
      <c r="G549" s="81">
        <v>60</v>
      </c>
      <c r="H549" s="90" t="s">
        <v>2202</v>
      </c>
      <c r="I549" s="96" t="s">
        <v>2215</v>
      </c>
      <c r="J549" s="96" t="s">
        <v>2216</v>
      </c>
      <c r="K549" s="79">
        <v>4</v>
      </c>
      <c r="L549" s="79">
        <v>4</v>
      </c>
      <c r="M549" s="65"/>
    </row>
    <row r="550" spans="1:13" ht="136.5">
      <c r="A550" s="65">
        <f t="shared" si="11"/>
        <v>157</v>
      </c>
      <c r="B550" s="90" t="s">
        <v>2217</v>
      </c>
      <c r="C550" s="66"/>
      <c r="D550" s="126" t="s">
        <v>2218</v>
      </c>
      <c r="E550" s="143" t="s">
        <v>2218</v>
      </c>
      <c r="F550" s="79">
        <v>40</v>
      </c>
      <c r="G550" s="81">
        <v>40</v>
      </c>
      <c r="H550" s="90" t="s">
        <v>2219</v>
      </c>
      <c r="I550" s="96" t="s">
        <v>2220</v>
      </c>
      <c r="J550" s="96" t="s">
        <v>2221</v>
      </c>
      <c r="K550" s="79">
        <v>5</v>
      </c>
      <c r="L550" s="79">
        <v>5</v>
      </c>
      <c r="M550" s="65"/>
    </row>
    <row r="551" spans="1:13" ht="120">
      <c r="A551" s="65">
        <f t="shared" si="11"/>
        <v>158</v>
      </c>
      <c r="B551" s="90" t="s">
        <v>2222</v>
      </c>
      <c r="C551" s="66"/>
      <c r="D551" s="126" t="s">
        <v>2223</v>
      </c>
      <c r="E551" s="143" t="s">
        <v>2223</v>
      </c>
      <c r="F551" s="79">
        <v>70</v>
      </c>
      <c r="G551" s="81">
        <v>70</v>
      </c>
      <c r="H551" s="90" t="s">
        <v>2202</v>
      </c>
      <c r="I551" s="96" t="s">
        <v>21</v>
      </c>
      <c r="J551" s="96" t="s">
        <v>2224</v>
      </c>
      <c r="K551" s="79">
        <v>4</v>
      </c>
      <c r="L551" s="79">
        <v>4</v>
      </c>
      <c r="M551" s="65"/>
    </row>
    <row r="552" spans="1:13" ht="90">
      <c r="A552" s="65">
        <f t="shared" si="11"/>
        <v>159</v>
      </c>
      <c r="B552" s="90" t="s">
        <v>2225</v>
      </c>
      <c r="C552" s="66"/>
      <c r="D552" s="126" t="s">
        <v>2226</v>
      </c>
      <c r="E552" s="143" t="s">
        <v>2227</v>
      </c>
      <c r="F552" s="79">
        <v>66</v>
      </c>
      <c r="G552" s="81">
        <v>60</v>
      </c>
      <c r="H552" s="90" t="s">
        <v>2211</v>
      </c>
      <c r="I552" s="96" t="s">
        <v>21</v>
      </c>
      <c r="J552" s="96" t="s">
        <v>2228</v>
      </c>
      <c r="K552" s="79">
        <v>3</v>
      </c>
      <c r="L552" s="79">
        <v>3</v>
      </c>
      <c r="M552" s="65"/>
    </row>
    <row r="553" spans="1:13" ht="90">
      <c r="A553" s="65">
        <f t="shared" si="11"/>
        <v>160</v>
      </c>
      <c r="B553" s="73" t="s">
        <v>2229</v>
      </c>
      <c r="C553" s="66"/>
      <c r="D553" s="144" t="s">
        <v>2230</v>
      </c>
      <c r="E553" s="143" t="s">
        <v>2230</v>
      </c>
      <c r="F553" s="79">
        <v>60</v>
      </c>
      <c r="G553" s="81">
        <v>60</v>
      </c>
      <c r="H553" s="73" t="s">
        <v>2211</v>
      </c>
      <c r="I553" s="74" t="s">
        <v>21</v>
      </c>
      <c r="J553" s="74" t="s">
        <v>2231</v>
      </c>
      <c r="K553" s="79">
        <v>7</v>
      </c>
      <c r="L553" s="79">
        <v>7</v>
      </c>
      <c r="M553" s="65"/>
    </row>
    <row r="554" spans="1:13" ht="75">
      <c r="A554" s="65">
        <f t="shared" si="11"/>
        <v>161</v>
      </c>
      <c r="B554" s="78" t="s">
        <v>2232</v>
      </c>
      <c r="C554" s="66"/>
      <c r="D554" s="145" t="s">
        <v>2230</v>
      </c>
      <c r="E554" s="143" t="s">
        <v>2230</v>
      </c>
      <c r="F554" s="79">
        <v>40</v>
      </c>
      <c r="G554" s="81">
        <v>40</v>
      </c>
      <c r="H554" s="78" t="s">
        <v>2206</v>
      </c>
      <c r="I554" s="92" t="s">
        <v>2233</v>
      </c>
      <c r="J554" s="92" t="s">
        <v>2234</v>
      </c>
      <c r="K554" s="79">
        <v>5</v>
      </c>
      <c r="L554" s="79">
        <v>5</v>
      </c>
      <c r="M554" s="65"/>
    </row>
    <row r="555" spans="1:13" ht="105">
      <c r="A555" s="65">
        <f t="shared" si="11"/>
        <v>162</v>
      </c>
      <c r="B555" s="90" t="s">
        <v>2235</v>
      </c>
      <c r="C555" s="66"/>
      <c r="D555" s="90" t="s">
        <v>2236</v>
      </c>
      <c r="E555" s="79" t="s">
        <v>2236</v>
      </c>
      <c r="F555" s="79">
        <v>105</v>
      </c>
      <c r="G555" s="81">
        <v>95</v>
      </c>
      <c r="H555" s="90" t="s">
        <v>2206</v>
      </c>
      <c r="I555" s="96" t="s">
        <v>2237</v>
      </c>
      <c r="J555" s="96" t="s">
        <v>2238</v>
      </c>
      <c r="K555" s="79">
        <v>4</v>
      </c>
      <c r="L555" s="79">
        <v>4</v>
      </c>
      <c r="M555" s="65"/>
    </row>
    <row r="556" spans="1:13" ht="75">
      <c r="A556" s="65">
        <f t="shared" si="11"/>
        <v>163</v>
      </c>
      <c r="B556" s="90" t="s">
        <v>2239</v>
      </c>
      <c r="C556" s="66"/>
      <c r="D556" s="126" t="s">
        <v>2240</v>
      </c>
      <c r="E556" s="143" t="s">
        <v>2240</v>
      </c>
      <c r="F556" s="79">
        <v>120</v>
      </c>
      <c r="G556" s="81">
        <v>100</v>
      </c>
      <c r="H556" s="90" t="s">
        <v>2206</v>
      </c>
      <c r="I556" s="96" t="s">
        <v>2241</v>
      </c>
      <c r="J556" s="122" t="s">
        <v>2242</v>
      </c>
      <c r="K556" s="79">
        <v>8</v>
      </c>
      <c r="L556" s="79">
        <v>8</v>
      </c>
      <c r="M556" s="65"/>
    </row>
    <row r="557" spans="1:13" ht="75">
      <c r="A557" s="65">
        <f t="shared" si="11"/>
        <v>164</v>
      </c>
      <c r="B557" s="90" t="s">
        <v>2243</v>
      </c>
      <c r="C557" s="66"/>
      <c r="D557" s="126" t="s">
        <v>2244</v>
      </c>
      <c r="E557" s="143" t="s">
        <v>2244</v>
      </c>
      <c r="F557" s="79">
        <v>100</v>
      </c>
      <c r="G557" s="81">
        <v>90</v>
      </c>
      <c r="H557" s="90" t="s">
        <v>2211</v>
      </c>
      <c r="I557" s="96" t="s">
        <v>2245</v>
      </c>
      <c r="J557" s="122" t="s">
        <v>2246</v>
      </c>
      <c r="K557" s="79">
        <v>7</v>
      </c>
      <c r="L557" s="79">
        <v>7</v>
      </c>
      <c r="M557" s="65"/>
    </row>
    <row r="558" spans="1:13" ht="45">
      <c r="A558" s="65">
        <f t="shared" si="11"/>
        <v>165</v>
      </c>
      <c r="B558" s="90" t="s">
        <v>2247</v>
      </c>
      <c r="C558" s="66"/>
      <c r="D558" s="126" t="s">
        <v>2248</v>
      </c>
      <c r="E558" s="143" t="s">
        <v>2248</v>
      </c>
      <c r="F558" s="79">
        <v>80</v>
      </c>
      <c r="G558" s="81">
        <v>80</v>
      </c>
      <c r="H558" s="90" t="s">
        <v>2206</v>
      </c>
      <c r="I558" s="96" t="s">
        <v>2249</v>
      </c>
      <c r="J558" s="122" t="s">
        <v>2250</v>
      </c>
      <c r="K558" s="79">
        <v>3</v>
      </c>
      <c r="L558" s="79">
        <v>3</v>
      </c>
      <c r="M558" s="65"/>
    </row>
    <row r="559" spans="1:13" ht="75">
      <c r="A559" s="65">
        <f t="shared" si="11"/>
        <v>166</v>
      </c>
      <c r="B559" s="90" t="s">
        <v>2251</v>
      </c>
      <c r="C559" s="66"/>
      <c r="D559" s="126" t="s">
        <v>2252</v>
      </c>
      <c r="E559" s="143" t="s">
        <v>2252</v>
      </c>
      <c r="F559" s="79">
        <v>60</v>
      </c>
      <c r="G559" s="81">
        <v>60</v>
      </c>
      <c r="H559" s="90" t="s">
        <v>2206</v>
      </c>
      <c r="I559" s="96" t="s">
        <v>2253</v>
      </c>
      <c r="J559" s="122" t="s">
        <v>2254</v>
      </c>
      <c r="K559" s="79">
        <v>3</v>
      </c>
      <c r="L559" s="79">
        <v>3</v>
      </c>
      <c r="M559" s="65"/>
    </row>
    <row r="560" spans="1:13" ht="60">
      <c r="A560" s="65">
        <f t="shared" si="11"/>
        <v>167</v>
      </c>
      <c r="B560" s="90" t="s">
        <v>2255</v>
      </c>
      <c r="C560" s="66"/>
      <c r="D560" s="126" t="s">
        <v>2256</v>
      </c>
      <c r="E560" s="143" t="s">
        <v>2256</v>
      </c>
      <c r="F560" s="79">
        <v>86</v>
      </c>
      <c r="G560" s="81">
        <v>70</v>
      </c>
      <c r="H560" s="90" t="s">
        <v>2206</v>
      </c>
      <c r="I560" s="96" t="s">
        <v>2257</v>
      </c>
      <c r="J560" s="122" t="s">
        <v>2258</v>
      </c>
      <c r="K560" s="79">
        <v>4</v>
      </c>
      <c r="L560" s="79">
        <v>4</v>
      </c>
      <c r="M560" s="65"/>
    </row>
    <row r="561" spans="1:13" ht="75.75">
      <c r="A561" s="65">
        <f t="shared" si="11"/>
        <v>168</v>
      </c>
      <c r="B561" s="90" t="s">
        <v>2259</v>
      </c>
      <c r="C561" s="66"/>
      <c r="D561" s="126" t="s">
        <v>2260</v>
      </c>
      <c r="E561" s="143" t="s">
        <v>2260</v>
      </c>
      <c r="F561" s="79">
        <v>100</v>
      </c>
      <c r="G561" s="81">
        <v>100</v>
      </c>
      <c r="H561" s="90" t="s">
        <v>2202</v>
      </c>
      <c r="I561" s="96" t="s">
        <v>21</v>
      </c>
      <c r="J561" s="96" t="s">
        <v>2261</v>
      </c>
      <c r="K561" s="79">
        <v>3</v>
      </c>
      <c r="L561" s="79">
        <v>3</v>
      </c>
      <c r="M561" s="65"/>
    </row>
    <row r="562" spans="1:13" ht="63.75">
      <c r="A562" s="65">
        <f t="shared" si="11"/>
        <v>169</v>
      </c>
      <c r="B562" s="134" t="s">
        <v>2262</v>
      </c>
      <c r="C562" s="66"/>
      <c r="D562" s="144" t="s">
        <v>2263</v>
      </c>
      <c r="E562" s="143" t="s">
        <v>2264</v>
      </c>
      <c r="F562" s="79">
        <v>150</v>
      </c>
      <c r="G562" s="79">
        <v>150</v>
      </c>
      <c r="H562" s="74" t="s">
        <v>365</v>
      </c>
      <c r="I562" s="74" t="s">
        <v>21</v>
      </c>
      <c r="J562" s="127" t="s">
        <v>2265</v>
      </c>
      <c r="K562" s="79">
        <v>5</v>
      </c>
      <c r="L562" s="79">
        <v>5</v>
      </c>
      <c r="M562" s="65"/>
    </row>
    <row r="563" spans="1:13" ht="90">
      <c r="A563" s="65">
        <f t="shared" si="11"/>
        <v>170</v>
      </c>
      <c r="B563" s="135" t="s">
        <v>2266</v>
      </c>
      <c r="C563" s="66"/>
      <c r="D563" s="129" t="s">
        <v>2267</v>
      </c>
      <c r="E563" s="143" t="s">
        <v>2267</v>
      </c>
      <c r="F563" s="79">
        <v>50</v>
      </c>
      <c r="G563" s="79">
        <v>50</v>
      </c>
      <c r="H563" s="79" t="s">
        <v>2206</v>
      </c>
      <c r="I563" s="79" t="s">
        <v>2268</v>
      </c>
      <c r="J563" s="79" t="s">
        <v>2269</v>
      </c>
      <c r="K563" s="79">
        <v>8</v>
      </c>
      <c r="L563" s="79">
        <v>8</v>
      </c>
      <c r="M563" s="65"/>
    </row>
    <row r="564" spans="1:13" ht="105">
      <c r="A564" s="65">
        <f t="shared" si="11"/>
        <v>171</v>
      </c>
      <c r="B564" s="135" t="s">
        <v>2270</v>
      </c>
      <c r="C564" s="66"/>
      <c r="D564" s="129" t="s">
        <v>2271</v>
      </c>
      <c r="E564" s="143" t="s">
        <v>2271</v>
      </c>
      <c r="F564" s="79">
        <v>45</v>
      </c>
      <c r="G564" s="79">
        <v>45</v>
      </c>
      <c r="H564" s="79" t="s">
        <v>2206</v>
      </c>
      <c r="I564" s="79" t="s">
        <v>2272</v>
      </c>
      <c r="J564" s="79" t="s">
        <v>2273</v>
      </c>
      <c r="K564" s="79">
        <v>4</v>
      </c>
      <c r="L564" s="79">
        <v>4</v>
      </c>
      <c r="M564" s="65"/>
    </row>
    <row r="565" spans="1:13" ht="105">
      <c r="A565" s="65">
        <f t="shared" si="11"/>
        <v>172</v>
      </c>
      <c r="B565" s="135" t="s">
        <v>2274</v>
      </c>
      <c r="C565" s="66"/>
      <c r="D565" s="129" t="s">
        <v>2275</v>
      </c>
      <c r="E565" s="143" t="s">
        <v>2275</v>
      </c>
      <c r="F565" s="79">
        <v>60</v>
      </c>
      <c r="G565" s="79">
        <v>60</v>
      </c>
      <c r="H565" s="79" t="s">
        <v>2211</v>
      </c>
      <c r="I565" s="79" t="s">
        <v>21</v>
      </c>
      <c r="J565" s="79" t="s">
        <v>2276</v>
      </c>
      <c r="K565" s="79">
        <v>3</v>
      </c>
      <c r="L565" s="79">
        <v>3</v>
      </c>
      <c r="M565" s="65"/>
    </row>
    <row r="566" spans="1:13" ht="60">
      <c r="A566" s="65">
        <f t="shared" si="11"/>
        <v>173</v>
      </c>
      <c r="B566" s="135" t="s">
        <v>2277</v>
      </c>
      <c r="C566" s="66"/>
      <c r="D566" s="129" t="s">
        <v>2278</v>
      </c>
      <c r="E566" s="143" t="s">
        <v>2279</v>
      </c>
      <c r="F566" s="79">
        <v>65</v>
      </c>
      <c r="G566" s="79">
        <v>65</v>
      </c>
      <c r="H566" s="79" t="s">
        <v>2211</v>
      </c>
      <c r="I566" s="79" t="s">
        <v>21</v>
      </c>
      <c r="J566" s="79">
        <v>89040946772</v>
      </c>
      <c r="K566" s="79">
        <v>3</v>
      </c>
      <c r="L566" s="79">
        <v>3</v>
      </c>
      <c r="M566" s="65"/>
    </row>
    <row r="567" spans="1:13" ht="60">
      <c r="A567" s="65">
        <f t="shared" si="11"/>
        <v>174</v>
      </c>
      <c r="B567" s="135" t="s">
        <v>2280</v>
      </c>
      <c r="C567" s="66"/>
      <c r="D567" s="146" t="s">
        <v>2281</v>
      </c>
      <c r="E567" s="142" t="s">
        <v>2281</v>
      </c>
      <c r="F567" s="79">
        <v>80</v>
      </c>
      <c r="G567" s="79">
        <v>80</v>
      </c>
      <c r="H567" s="79" t="s">
        <v>2206</v>
      </c>
      <c r="I567" s="79" t="s">
        <v>2282</v>
      </c>
      <c r="J567" s="143" t="s">
        <v>2283</v>
      </c>
      <c r="K567" s="79">
        <v>2</v>
      </c>
      <c r="L567" s="79">
        <v>2</v>
      </c>
      <c r="M567" s="65"/>
    </row>
    <row r="568" spans="1:13" ht="135">
      <c r="A568" s="65">
        <f t="shared" si="11"/>
        <v>175</v>
      </c>
      <c r="B568" s="135" t="s">
        <v>2284</v>
      </c>
      <c r="C568" s="66"/>
      <c r="D568" s="129" t="s">
        <v>2285</v>
      </c>
      <c r="E568" s="143" t="s">
        <v>2285</v>
      </c>
      <c r="F568" s="79">
        <v>110</v>
      </c>
      <c r="G568" s="79">
        <v>110</v>
      </c>
      <c r="H568" s="79" t="s">
        <v>2206</v>
      </c>
      <c r="I568" s="79" t="s">
        <v>36</v>
      </c>
      <c r="J568" s="143" t="s">
        <v>2286</v>
      </c>
      <c r="K568" s="79">
        <v>5</v>
      </c>
      <c r="L568" s="79">
        <v>5</v>
      </c>
      <c r="M568" s="65"/>
    </row>
    <row r="569" spans="1:13" ht="75">
      <c r="A569" s="65">
        <f t="shared" si="11"/>
        <v>176</v>
      </c>
      <c r="B569" s="135" t="s">
        <v>2287</v>
      </c>
      <c r="C569" s="66"/>
      <c r="D569" s="129" t="s">
        <v>2288</v>
      </c>
      <c r="E569" s="143" t="s">
        <v>2288</v>
      </c>
      <c r="F569" s="79">
        <v>40</v>
      </c>
      <c r="G569" s="79">
        <v>40</v>
      </c>
      <c r="H569" s="79" t="s">
        <v>2202</v>
      </c>
      <c r="I569" s="79" t="s">
        <v>2289</v>
      </c>
      <c r="J569" s="143" t="s">
        <v>2290</v>
      </c>
      <c r="K569" s="79">
        <v>6</v>
      </c>
      <c r="L569" s="79">
        <v>6</v>
      </c>
      <c r="M569" s="65"/>
    </row>
    <row r="570" spans="1:13" ht="90">
      <c r="A570" s="65">
        <f t="shared" si="11"/>
        <v>177</v>
      </c>
      <c r="B570" s="136" t="s">
        <v>2291</v>
      </c>
      <c r="C570" s="66"/>
      <c r="D570" s="145" t="s">
        <v>2292</v>
      </c>
      <c r="E570" s="143" t="s">
        <v>2293</v>
      </c>
      <c r="F570" s="79">
        <v>150</v>
      </c>
      <c r="G570" s="81">
        <v>150</v>
      </c>
      <c r="H570" s="83" t="s">
        <v>1313</v>
      </c>
      <c r="I570" s="92" t="s">
        <v>21</v>
      </c>
      <c r="J570" s="128" t="s">
        <v>2294</v>
      </c>
      <c r="K570" s="79">
        <v>8</v>
      </c>
      <c r="L570" s="79">
        <v>8</v>
      </c>
      <c r="M570" s="65"/>
    </row>
    <row r="571" spans="1:13" ht="135">
      <c r="A571" s="65">
        <f t="shared" si="11"/>
        <v>178</v>
      </c>
      <c r="B571" s="90" t="s">
        <v>2295</v>
      </c>
      <c r="C571" s="66"/>
      <c r="D571" s="90" t="s">
        <v>2296</v>
      </c>
      <c r="E571" s="79" t="s">
        <v>2296</v>
      </c>
      <c r="F571" s="79">
        <v>200</v>
      </c>
      <c r="G571" s="81">
        <v>200</v>
      </c>
      <c r="H571" s="135" t="s">
        <v>1996</v>
      </c>
      <c r="I571" s="90" t="s">
        <v>2297</v>
      </c>
      <c r="J571" s="96">
        <v>89102208806</v>
      </c>
      <c r="K571" s="79">
        <v>7</v>
      </c>
      <c r="L571" s="79">
        <v>7</v>
      </c>
      <c r="M571" s="65"/>
    </row>
    <row r="572" spans="1:13" ht="60">
      <c r="A572" s="65">
        <f t="shared" si="11"/>
        <v>179</v>
      </c>
      <c r="B572" s="90" t="s">
        <v>2298</v>
      </c>
      <c r="C572" s="66"/>
      <c r="D572" s="90" t="s">
        <v>2299</v>
      </c>
      <c r="E572" s="79" t="s">
        <v>2300</v>
      </c>
      <c r="F572" s="79">
        <v>50</v>
      </c>
      <c r="G572" s="81">
        <v>500</v>
      </c>
      <c r="H572" s="83" t="s">
        <v>1313</v>
      </c>
      <c r="I572" s="96" t="s">
        <v>2301</v>
      </c>
      <c r="J572" s="96">
        <v>89803720822</v>
      </c>
      <c r="K572" s="79">
        <v>3</v>
      </c>
      <c r="L572" s="79">
        <v>3</v>
      </c>
      <c r="M572" s="65"/>
    </row>
    <row r="573" spans="1:13" ht="75">
      <c r="A573" s="65">
        <f t="shared" si="11"/>
        <v>180</v>
      </c>
      <c r="B573" s="73" t="s">
        <v>2302</v>
      </c>
      <c r="C573" s="66"/>
      <c r="D573" s="73" t="s">
        <v>2303</v>
      </c>
      <c r="E573" s="79" t="s">
        <v>2303</v>
      </c>
      <c r="F573" s="79">
        <v>80</v>
      </c>
      <c r="G573" s="81">
        <v>80</v>
      </c>
      <c r="H573" s="83" t="s">
        <v>1313</v>
      </c>
      <c r="I573" s="121" t="s">
        <v>2253</v>
      </c>
      <c r="J573" s="96">
        <v>89202071479</v>
      </c>
      <c r="K573" s="79">
        <v>2</v>
      </c>
      <c r="L573" s="79">
        <v>2</v>
      </c>
      <c r="M573" s="65"/>
    </row>
    <row r="574" spans="1:13" ht="38.25">
      <c r="A574" s="65">
        <f t="shared" si="11"/>
        <v>181</v>
      </c>
      <c r="B574" s="117" t="s">
        <v>2304</v>
      </c>
      <c r="C574" s="66"/>
      <c r="D574" s="117" t="s">
        <v>2305</v>
      </c>
      <c r="E574" s="147" t="s">
        <v>2305</v>
      </c>
      <c r="F574" s="79">
        <v>50</v>
      </c>
      <c r="G574" s="81">
        <v>50</v>
      </c>
      <c r="H574" s="83" t="s">
        <v>2306</v>
      </c>
      <c r="I574" s="148" t="s">
        <v>2307</v>
      </c>
      <c r="J574" s="148">
        <v>89103295623</v>
      </c>
      <c r="K574" s="79">
        <v>3</v>
      </c>
      <c r="L574" s="79">
        <v>3</v>
      </c>
      <c r="M574" s="65"/>
    </row>
    <row r="575" spans="1:13" ht="63.75">
      <c r="A575" s="65">
        <f t="shared" si="11"/>
        <v>182</v>
      </c>
      <c r="B575" s="111" t="s">
        <v>2308</v>
      </c>
      <c r="C575" s="66"/>
      <c r="D575" s="111" t="s">
        <v>2309</v>
      </c>
      <c r="E575" s="112" t="s">
        <v>2309</v>
      </c>
      <c r="F575" s="79">
        <v>80</v>
      </c>
      <c r="G575" s="81">
        <v>80</v>
      </c>
      <c r="H575" s="135" t="s">
        <v>2206</v>
      </c>
      <c r="I575" s="111" t="s">
        <v>2310</v>
      </c>
      <c r="J575" s="113" t="s">
        <v>2311</v>
      </c>
      <c r="K575" s="79">
        <v>2</v>
      </c>
      <c r="L575" s="79">
        <v>2</v>
      </c>
      <c r="M575" s="65"/>
    </row>
    <row r="576" spans="1:13" ht="105">
      <c r="A576" s="65">
        <f t="shared" si="11"/>
        <v>183</v>
      </c>
      <c r="B576" s="83" t="s">
        <v>2312</v>
      </c>
      <c r="C576" s="66"/>
      <c r="D576" s="83" t="s">
        <v>2313</v>
      </c>
      <c r="E576" s="79" t="s">
        <v>2313</v>
      </c>
      <c r="F576" s="79">
        <v>20</v>
      </c>
      <c r="G576" s="81">
        <v>20</v>
      </c>
      <c r="H576" s="135" t="s">
        <v>2314</v>
      </c>
      <c r="I576" s="149" t="s">
        <v>2315</v>
      </c>
      <c r="J576" s="150" t="s">
        <v>2316</v>
      </c>
      <c r="K576" s="79">
        <v>2</v>
      </c>
      <c r="L576" s="79">
        <v>2</v>
      </c>
      <c r="M576" s="65"/>
    </row>
    <row r="577" spans="1:13" ht="78.75">
      <c r="A577" s="65">
        <f t="shared" si="11"/>
        <v>184</v>
      </c>
      <c r="B577" s="151" t="s">
        <v>2317</v>
      </c>
      <c r="C577" s="66"/>
      <c r="D577" s="78" t="s">
        <v>2318</v>
      </c>
      <c r="E577" s="92" t="s">
        <v>2318</v>
      </c>
      <c r="F577" s="79">
        <v>35</v>
      </c>
      <c r="G577" s="81">
        <v>35</v>
      </c>
      <c r="H577" s="135" t="s">
        <v>2314</v>
      </c>
      <c r="I577" s="152" t="s">
        <v>2319</v>
      </c>
      <c r="J577" s="153" t="s">
        <v>2320</v>
      </c>
      <c r="K577" s="79">
        <v>3</v>
      </c>
      <c r="L577" s="79">
        <v>3</v>
      </c>
      <c r="M577" s="65"/>
    </row>
    <row r="578" spans="1:13" ht="75">
      <c r="A578" s="65">
        <f t="shared" si="11"/>
        <v>185</v>
      </c>
      <c r="B578" s="154" t="s">
        <v>2321</v>
      </c>
      <c r="C578" s="66"/>
      <c r="D578" s="154" t="s">
        <v>2322</v>
      </c>
      <c r="E578" s="124" t="s">
        <v>2322</v>
      </c>
      <c r="F578" s="79">
        <v>80</v>
      </c>
      <c r="G578" s="81">
        <v>80</v>
      </c>
      <c r="H578" s="136" t="s">
        <v>2314</v>
      </c>
      <c r="I578" s="90" t="s">
        <v>2323</v>
      </c>
      <c r="J578" s="96" t="s">
        <v>2324</v>
      </c>
      <c r="K578" s="79">
        <v>5</v>
      </c>
      <c r="L578" s="79">
        <v>5</v>
      </c>
      <c r="M578" s="65"/>
    </row>
    <row r="579" spans="1:13" ht="45">
      <c r="A579" s="65">
        <f t="shared" si="11"/>
        <v>186</v>
      </c>
      <c r="B579" s="144" t="s">
        <v>2325</v>
      </c>
      <c r="C579" s="66"/>
      <c r="D579" s="73" t="s">
        <v>2326</v>
      </c>
      <c r="E579" s="79" t="s">
        <v>2326</v>
      </c>
      <c r="F579" s="79">
        <v>40</v>
      </c>
      <c r="G579" s="81">
        <v>40</v>
      </c>
      <c r="H579" s="73" t="s">
        <v>2327</v>
      </c>
      <c r="I579" s="74" t="s">
        <v>21</v>
      </c>
      <c r="J579" s="127" t="s">
        <v>2328</v>
      </c>
      <c r="K579" s="79">
        <v>3</v>
      </c>
      <c r="L579" s="79">
        <v>3</v>
      </c>
      <c r="M579" s="65"/>
    </row>
    <row r="580" spans="1:13" ht="75">
      <c r="A580" s="65">
        <f t="shared" si="11"/>
        <v>187</v>
      </c>
      <c r="B580" s="78" t="s">
        <v>2329</v>
      </c>
      <c r="C580" s="66"/>
      <c r="D580" s="78" t="s">
        <v>2330</v>
      </c>
      <c r="E580" s="79" t="s">
        <v>2330</v>
      </c>
      <c r="F580" s="79">
        <v>65</v>
      </c>
      <c r="G580" s="81">
        <v>65</v>
      </c>
      <c r="H580" s="78" t="s">
        <v>2331</v>
      </c>
      <c r="I580" s="92" t="s">
        <v>2332</v>
      </c>
      <c r="J580" s="128" t="s">
        <v>2333</v>
      </c>
      <c r="K580" s="79">
        <v>2</v>
      </c>
      <c r="L580" s="79">
        <v>2</v>
      </c>
      <c r="M580" s="65"/>
    </row>
    <row r="581" spans="1:13" ht="75">
      <c r="A581" s="65">
        <f t="shared" si="11"/>
        <v>188</v>
      </c>
      <c r="B581" s="73" t="s">
        <v>2334</v>
      </c>
      <c r="C581" s="66"/>
      <c r="D581" s="73" t="s">
        <v>2335</v>
      </c>
      <c r="E581" s="79" t="s">
        <v>2335</v>
      </c>
      <c r="F581" s="79">
        <v>30</v>
      </c>
      <c r="G581" s="81">
        <v>30</v>
      </c>
      <c r="H581" s="73" t="s">
        <v>2336</v>
      </c>
      <c r="I581" s="74" t="s">
        <v>2337</v>
      </c>
      <c r="J581" s="127" t="s">
        <v>2338</v>
      </c>
      <c r="K581" s="79">
        <v>4</v>
      </c>
      <c r="L581" s="79">
        <v>4</v>
      </c>
      <c r="M581" s="65"/>
    </row>
    <row r="582" spans="1:13" ht="60">
      <c r="A582" s="65">
        <f t="shared" si="11"/>
        <v>189</v>
      </c>
      <c r="B582" s="83" t="s">
        <v>2339</v>
      </c>
      <c r="C582" s="66"/>
      <c r="D582" s="83" t="s">
        <v>2340</v>
      </c>
      <c r="E582" s="79" t="s">
        <v>2340</v>
      </c>
      <c r="F582" s="79">
        <v>25</v>
      </c>
      <c r="G582" s="81">
        <v>25</v>
      </c>
      <c r="H582" s="83" t="s">
        <v>2341</v>
      </c>
      <c r="I582" s="79" t="s">
        <v>2342</v>
      </c>
      <c r="J582" s="143" t="s">
        <v>2343</v>
      </c>
      <c r="K582" s="79">
        <v>4</v>
      </c>
      <c r="L582" s="79">
        <v>4</v>
      </c>
      <c r="M582" s="65"/>
    </row>
    <row r="583" spans="1:13" ht="75">
      <c r="A583" s="65">
        <f t="shared" si="11"/>
        <v>190</v>
      </c>
      <c r="B583" s="78" t="s">
        <v>2344</v>
      </c>
      <c r="C583" s="66"/>
      <c r="D583" s="78" t="s">
        <v>2345</v>
      </c>
      <c r="E583" s="79" t="s">
        <v>2345</v>
      </c>
      <c r="F583" s="79">
        <v>48</v>
      </c>
      <c r="G583" s="81">
        <v>30</v>
      </c>
      <c r="H583" s="78" t="s">
        <v>2346</v>
      </c>
      <c r="I583" s="92" t="s">
        <v>2347</v>
      </c>
      <c r="J583" s="128" t="s">
        <v>2348</v>
      </c>
      <c r="K583" s="79">
        <v>2</v>
      </c>
      <c r="L583" s="79">
        <v>2</v>
      </c>
      <c r="M583" s="65"/>
    </row>
    <row r="584" spans="1:13" ht="45">
      <c r="A584" s="65">
        <f t="shared" si="11"/>
        <v>191</v>
      </c>
      <c r="B584" s="73" t="s">
        <v>2298</v>
      </c>
      <c r="C584" s="66"/>
      <c r="D584" s="73" t="s">
        <v>2349</v>
      </c>
      <c r="E584" s="79" t="s">
        <v>2349</v>
      </c>
      <c r="F584" s="79">
        <v>50</v>
      </c>
      <c r="G584" s="81">
        <v>50</v>
      </c>
      <c r="H584" s="73" t="s">
        <v>2350</v>
      </c>
      <c r="I584" s="74" t="s">
        <v>21</v>
      </c>
      <c r="J584" s="74" t="s">
        <v>21</v>
      </c>
      <c r="K584" s="79">
        <v>2</v>
      </c>
      <c r="L584" s="79">
        <v>2</v>
      </c>
      <c r="M584" s="65"/>
    </row>
    <row r="585" spans="1:13" ht="75">
      <c r="A585" s="65">
        <f t="shared" si="11"/>
        <v>192</v>
      </c>
      <c r="B585" s="83" t="s">
        <v>2351</v>
      </c>
      <c r="C585" s="66"/>
      <c r="D585" s="83" t="s">
        <v>2352</v>
      </c>
      <c r="E585" s="79" t="s">
        <v>2352</v>
      </c>
      <c r="F585" s="79">
        <v>60</v>
      </c>
      <c r="G585" s="81">
        <v>60</v>
      </c>
      <c r="H585" s="83" t="s">
        <v>2353</v>
      </c>
      <c r="I585" s="79" t="s">
        <v>2354</v>
      </c>
      <c r="J585" s="79" t="s">
        <v>2355</v>
      </c>
      <c r="K585" s="79">
        <v>5</v>
      </c>
      <c r="L585" s="79">
        <v>5</v>
      </c>
      <c r="M585" s="65"/>
    </row>
    <row r="586" spans="1:13" ht="75">
      <c r="A586" s="65">
        <f t="shared" ref="A586:A595" si="12">ROW()-393</f>
        <v>193</v>
      </c>
      <c r="B586" s="83" t="s">
        <v>2356</v>
      </c>
      <c r="C586" s="66"/>
      <c r="D586" s="83" t="s">
        <v>2357</v>
      </c>
      <c r="E586" s="79" t="s">
        <v>2357</v>
      </c>
      <c r="F586" s="79">
        <v>70</v>
      </c>
      <c r="G586" s="81">
        <v>70</v>
      </c>
      <c r="H586" s="83" t="s">
        <v>2353</v>
      </c>
      <c r="I586" s="79" t="s">
        <v>21</v>
      </c>
      <c r="J586" s="79" t="s">
        <v>2358</v>
      </c>
      <c r="K586" s="79">
        <v>5</v>
      </c>
      <c r="L586" s="79">
        <v>5</v>
      </c>
      <c r="M586" s="65"/>
    </row>
    <row r="587" spans="1:13" ht="60">
      <c r="A587" s="65">
        <f t="shared" si="12"/>
        <v>194</v>
      </c>
      <c r="B587" s="83" t="s">
        <v>2359</v>
      </c>
      <c r="C587" s="66"/>
      <c r="D587" s="83" t="s">
        <v>2360</v>
      </c>
      <c r="E587" s="79" t="s">
        <v>2360</v>
      </c>
      <c r="F587" s="79">
        <v>44.5</v>
      </c>
      <c r="G587" s="81">
        <v>44.5</v>
      </c>
      <c r="H587" s="83" t="s">
        <v>2361</v>
      </c>
      <c r="I587" s="79" t="s">
        <v>21</v>
      </c>
      <c r="J587" s="79" t="s">
        <v>2362</v>
      </c>
      <c r="K587" s="79">
        <v>2</v>
      </c>
      <c r="L587" s="79">
        <v>2</v>
      </c>
      <c r="M587" s="65"/>
    </row>
    <row r="588" spans="1:13" ht="92.25">
      <c r="A588" s="65">
        <f t="shared" si="12"/>
        <v>195</v>
      </c>
      <c r="B588" s="83" t="s">
        <v>2363</v>
      </c>
      <c r="C588" s="66"/>
      <c r="D588" s="78" t="s">
        <v>2364</v>
      </c>
      <c r="E588" s="92" t="s">
        <v>2364</v>
      </c>
      <c r="F588" s="79">
        <v>55</v>
      </c>
      <c r="G588" s="81">
        <v>55</v>
      </c>
      <c r="H588" s="83" t="s">
        <v>2361</v>
      </c>
      <c r="I588" s="79" t="s">
        <v>21</v>
      </c>
      <c r="J588" s="79" t="s">
        <v>2365</v>
      </c>
      <c r="K588" s="79">
        <v>2</v>
      </c>
      <c r="L588" s="79">
        <v>2</v>
      </c>
      <c r="M588" s="65"/>
    </row>
    <row r="589" spans="1:13" ht="90">
      <c r="A589" s="65">
        <f t="shared" si="12"/>
        <v>196</v>
      </c>
      <c r="B589" s="135" t="s">
        <v>2366</v>
      </c>
      <c r="C589" s="66"/>
      <c r="D589" s="120" t="s">
        <v>2367</v>
      </c>
      <c r="E589" s="124" t="s">
        <v>2367</v>
      </c>
      <c r="F589" s="79">
        <v>78</v>
      </c>
      <c r="G589" s="81">
        <v>78</v>
      </c>
      <c r="H589" s="83" t="s">
        <v>2353</v>
      </c>
      <c r="I589" s="79" t="s">
        <v>21</v>
      </c>
      <c r="J589" s="79" t="s">
        <v>2368</v>
      </c>
      <c r="K589" s="79">
        <v>6</v>
      </c>
      <c r="L589" s="79">
        <v>6</v>
      </c>
      <c r="M589" s="65"/>
    </row>
    <row r="590" spans="1:13" ht="45">
      <c r="A590" s="65">
        <f t="shared" si="12"/>
        <v>197</v>
      </c>
      <c r="B590" s="73" t="s">
        <v>2369</v>
      </c>
      <c r="C590" s="66"/>
      <c r="D590" s="73" t="s">
        <v>2370</v>
      </c>
      <c r="E590" s="74" t="s">
        <v>2370</v>
      </c>
      <c r="F590" s="74">
        <v>100</v>
      </c>
      <c r="G590" s="106">
        <v>100</v>
      </c>
      <c r="H590" s="73" t="s">
        <v>2361</v>
      </c>
      <c r="I590" s="74" t="s">
        <v>2371</v>
      </c>
      <c r="J590" s="74" t="s">
        <v>21</v>
      </c>
      <c r="K590" s="74">
        <v>2</v>
      </c>
      <c r="L590" s="74">
        <v>2</v>
      </c>
      <c r="M590" s="65"/>
    </row>
    <row r="591" spans="1:13" ht="75">
      <c r="A591" s="65">
        <f t="shared" si="12"/>
        <v>198</v>
      </c>
      <c r="B591" s="83" t="s">
        <v>2372</v>
      </c>
      <c r="C591" s="66"/>
      <c r="D591" s="83" t="s">
        <v>2373</v>
      </c>
      <c r="E591" s="79" t="s">
        <v>2373</v>
      </c>
      <c r="F591" s="79">
        <v>80</v>
      </c>
      <c r="G591" s="81">
        <v>80</v>
      </c>
      <c r="H591" s="83" t="s">
        <v>2361</v>
      </c>
      <c r="I591" s="79" t="s">
        <v>2374</v>
      </c>
      <c r="J591" s="79" t="s">
        <v>2375</v>
      </c>
      <c r="K591" s="79">
        <v>3</v>
      </c>
      <c r="L591" s="79">
        <v>3</v>
      </c>
      <c r="M591" s="65"/>
    </row>
    <row r="592" spans="1:13" ht="60">
      <c r="A592" s="65">
        <f t="shared" si="12"/>
        <v>199</v>
      </c>
      <c r="B592" s="78" t="s">
        <v>2369</v>
      </c>
      <c r="C592" s="66"/>
      <c r="D592" s="78" t="s">
        <v>2376</v>
      </c>
      <c r="E592" s="79" t="s">
        <v>2376</v>
      </c>
      <c r="F592" s="79">
        <v>70</v>
      </c>
      <c r="G592" s="81">
        <v>70</v>
      </c>
      <c r="H592" s="83" t="s">
        <v>2361</v>
      </c>
      <c r="I592" s="92" t="s">
        <v>2377</v>
      </c>
      <c r="J592" s="92" t="s">
        <v>2378</v>
      </c>
      <c r="K592" s="79">
        <v>4</v>
      </c>
      <c r="L592" s="79">
        <v>4</v>
      </c>
      <c r="M592" s="65"/>
    </row>
    <row r="593" spans="1:13" ht="90">
      <c r="A593" s="65">
        <f t="shared" si="12"/>
        <v>200</v>
      </c>
      <c r="B593" s="73" t="s">
        <v>2379</v>
      </c>
      <c r="C593" s="66"/>
      <c r="D593" s="73" t="s">
        <v>2380</v>
      </c>
      <c r="E593" s="79" t="s">
        <v>2380</v>
      </c>
      <c r="F593" s="79">
        <v>50</v>
      </c>
      <c r="G593" s="81">
        <v>50</v>
      </c>
      <c r="H593" s="83" t="s">
        <v>2336</v>
      </c>
      <c r="I593" s="74" t="s">
        <v>2381</v>
      </c>
      <c r="J593" s="74" t="s">
        <v>2382</v>
      </c>
      <c r="K593" s="79">
        <v>2</v>
      </c>
      <c r="L593" s="79">
        <v>2</v>
      </c>
      <c r="M593" s="65"/>
    </row>
    <row r="594" spans="1:13" ht="90">
      <c r="A594" s="65">
        <f t="shared" si="12"/>
        <v>201</v>
      </c>
      <c r="B594" s="83" t="s">
        <v>2383</v>
      </c>
      <c r="C594" s="66"/>
      <c r="D594" s="83" t="s">
        <v>2384</v>
      </c>
      <c r="E594" s="79" t="s">
        <v>2384</v>
      </c>
      <c r="F594" s="79">
        <v>30</v>
      </c>
      <c r="G594" s="81">
        <v>30</v>
      </c>
      <c r="H594" s="83" t="s">
        <v>2336</v>
      </c>
      <c r="I594" s="79" t="s">
        <v>2385</v>
      </c>
      <c r="J594" s="79" t="s">
        <v>2386</v>
      </c>
      <c r="K594" s="79">
        <v>5</v>
      </c>
      <c r="L594" s="79">
        <v>5</v>
      </c>
      <c r="M594" s="65"/>
    </row>
    <row r="595" spans="1:13" ht="45">
      <c r="A595" s="65">
        <f t="shared" si="12"/>
        <v>202</v>
      </c>
      <c r="B595" s="83" t="s">
        <v>2387</v>
      </c>
      <c r="C595" s="66"/>
      <c r="D595" s="83" t="s">
        <v>2388</v>
      </c>
      <c r="E595" s="79" t="s">
        <v>2388</v>
      </c>
      <c r="F595" s="79">
        <v>35</v>
      </c>
      <c r="G595" s="81">
        <v>35</v>
      </c>
      <c r="H595" s="83" t="s">
        <v>2336</v>
      </c>
      <c r="I595" s="79" t="s">
        <v>2389</v>
      </c>
      <c r="J595" s="79" t="s">
        <v>2390</v>
      </c>
      <c r="K595" s="79">
        <v>4</v>
      </c>
      <c r="L595" s="79">
        <v>4</v>
      </c>
      <c r="M595" s="65"/>
    </row>
    <row r="596" spans="1:13" ht="15.75">
      <c r="A596" s="65"/>
      <c r="B596" s="65" t="s">
        <v>408</v>
      </c>
      <c r="C596" s="65"/>
      <c r="D596" s="65">
        <f>A595</f>
        <v>202</v>
      </c>
      <c r="E596" s="102"/>
      <c r="F596" s="102">
        <f>SUM(F394:F595)</f>
        <v>49514.399999999994</v>
      </c>
      <c r="G596" s="102">
        <f>SUM(G394:G595)</f>
        <v>36866.399999999994</v>
      </c>
      <c r="H596" s="102"/>
      <c r="I596" s="102"/>
      <c r="J596" s="102"/>
      <c r="K596" s="102">
        <f>SUM(K394:K595)</f>
        <v>1066</v>
      </c>
      <c r="L596" s="102">
        <f>SUM(L394:L595)</f>
        <v>1066</v>
      </c>
      <c r="M596" s="65"/>
    </row>
    <row r="597" spans="1:13" ht="204.75">
      <c r="A597" s="155" t="s">
        <v>2391</v>
      </c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</row>
    <row r="598" spans="1:13" ht="60">
      <c r="A598" s="65">
        <v>1</v>
      </c>
      <c r="B598" s="66" t="s">
        <v>2392</v>
      </c>
      <c r="C598" s="66"/>
      <c r="D598" s="66" t="s">
        <v>2393</v>
      </c>
      <c r="E598" s="66" t="s">
        <v>2393</v>
      </c>
      <c r="F598" s="66">
        <v>105</v>
      </c>
      <c r="G598" s="66">
        <v>105</v>
      </c>
      <c r="H598" s="66" t="s">
        <v>2394</v>
      </c>
      <c r="I598" s="66" t="s">
        <v>19</v>
      </c>
      <c r="J598" s="66" t="s">
        <v>2395</v>
      </c>
      <c r="K598" s="66">
        <v>3</v>
      </c>
      <c r="L598" s="66">
        <v>3</v>
      </c>
      <c r="M598" s="65"/>
    </row>
    <row r="599" spans="1:13" ht="60">
      <c r="A599" s="65">
        <v>2</v>
      </c>
      <c r="B599" s="66" t="s">
        <v>2396</v>
      </c>
      <c r="C599" s="66"/>
      <c r="D599" s="66" t="s">
        <v>2397</v>
      </c>
      <c r="E599" s="66" t="s">
        <v>2397</v>
      </c>
      <c r="F599" s="66">
        <v>6</v>
      </c>
      <c r="G599" s="66">
        <v>6</v>
      </c>
      <c r="H599" s="66" t="s">
        <v>2398</v>
      </c>
      <c r="I599" s="66" t="s">
        <v>19</v>
      </c>
      <c r="J599" s="66" t="s">
        <v>2399</v>
      </c>
      <c r="K599" s="66">
        <v>2</v>
      </c>
      <c r="L599" s="66">
        <v>2</v>
      </c>
      <c r="M599" s="65"/>
    </row>
    <row r="600" spans="1:13" ht="90">
      <c r="A600" s="65">
        <v>3</v>
      </c>
      <c r="B600" s="66" t="s">
        <v>2400</v>
      </c>
      <c r="C600" s="66"/>
      <c r="D600" s="66" t="s">
        <v>2401</v>
      </c>
      <c r="E600" s="66" t="s">
        <v>2401</v>
      </c>
      <c r="F600" s="66">
        <v>12</v>
      </c>
      <c r="G600" s="66">
        <v>12</v>
      </c>
      <c r="H600" s="66" t="s">
        <v>479</v>
      </c>
      <c r="I600" s="66" t="s">
        <v>19</v>
      </c>
      <c r="J600" s="66" t="s">
        <v>2402</v>
      </c>
      <c r="K600" s="66">
        <v>1</v>
      </c>
      <c r="L600" s="66">
        <v>1</v>
      </c>
      <c r="M600" s="65"/>
    </row>
    <row r="601" spans="1:13" ht="120">
      <c r="A601" s="65">
        <v>4</v>
      </c>
      <c r="B601" s="66" t="s">
        <v>2403</v>
      </c>
      <c r="C601" s="66"/>
      <c r="D601" s="66" t="s">
        <v>917</v>
      </c>
      <c r="E601" s="66" t="s">
        <v>917</v>
      </c>
      <c r="F601" s="66">
        <v>90</v>
      </c>
      <c r="G601" s="66">
        <v>90</v>
      </c>
      <c r="H601" s="66" t="s">
        <v>694</v>
      </c>
      <c r="I601" s="66" t="s">
        <v>2404</v>
      </c>
      <c r="J601" s="66" t="s">
        <v>2405</v>
      </c>
      <c r="K601" s="66">
        <v>13</v>
      </c>
      <c r="L601" s="66">
        <v>13</v>
      </c>
      <c r="M601" s="65"/>
    </row>
    <row r="602" spans="1:13" ht="90">
      <c r="A602" s="65">
        <v>5</v>
      </c>
      <c r="B602" s="66" t="s">
        <v>2406</v>
      </c>
      <c r="C602" s="66"/>
      <c r="D602" s="66" t="s">
        <v>2407</v>
      </c>
      <c r="E602" s="66" t="s">
        <v>2407</v>
      </c>
      <c r="F602" s="66">
        <v>12.5</v>
      </c>
      <c r="G602" s="66">
        <v>12.5</v>
      </c>
      <c r="H602" s="66" t="s">
        <v>39</v>
      </c>
      <c r="I602" s="66" t="s">
        <v>2408</v>
      </c>
      <c r="J602" s="66" t="s">
        <v>2409</v>
      </c>
      <c r="K602" s="66">
        <v>1</v>
      </c>
      <c r="L602" s="66">
        <v>1</v>
      </c>
      <c r="M602" s="65"/>
    </row>
    <row r="603" spans="1:13" ht="90">
      <c r="A603" s="65">
        <v>6</v>
      </c>
      <c r="B603" s="66" t="s">
        <v>2410</v>
      </c>
      <c r="C603" s="66"/>
      <c r="D603" s="66" t="s">
        <v>2411</v>
      </c>
      <c r="E603" s="66" t="s">
        <v>2411</v>
      </c>
      <c r="F603" s="66">
        <v>63.5</v>
      </c>
      <c r="G603" s="66">
        <v>26.73</v>
      </c>
      <c r="H603" s="66" t="s">
        <v>1196</v>
      </c>
      <c r="I603" s="66" t="s">
        <v>2412</v>
      </c>
      <c r="J603" s="66" t="s">
        <v>2413</v>
      </c>
      <c r="K603" s="66">
        <v>4</v>
      </c>
      <c r="L603" s="66">
        <v>4</v>
      </c>
      <c r="M603" s="65"/>
    </row>
    <row r="604" spans="1:13" ht="75">
      <c r="A604" s="65">
        <v>7</v>
      </c>
      <c r="B604" s="66" t="s">
        <v>2414</v>
      </c>
      <c r="C604" s="66"/>
      <c r="D604" s="66" t="s">
        <v>2415</v>
      </c>
      <c r="E604" s="66" t="s">
        <v>2415</v>
      </c>
      <c r="F604" s="66">
        <v>20</v>
      </c>
      <c r="G604" s="66">
        <v>20</v>
      </c>
      <c r="H604" s="66" t="s">
        <v>2416</v>
      </c>
      <c r="I604" s="66" t="s">
        <v>2417</v>
      </c>
      <c r="J604" s="66" t="s">
        <v>2418</v>
      </c>
      <c r="K604" s="66">
        <v>1</v>
      </c>
      <c r="L604" s="66">
        <v>1</v>
      </c>
      <c r="M604" s="65"/>
    </row>
    <row r="605" spans="1:13" ht="75">
      <c r="A605" s="65">
        <v>8</v>
      </c>
      <c r="B605" s="66" t="s">
        <v>2419</v>
      </c>
      <c r="C605" s="66"/>
      <c r="D605" s="66" t="s">
        <v>2420</v>
      </c>
      <c r="E605" s="66" t="s">
        <v>2420</v>
      </c>
      <c r="F605" s="66">
        <v>51</v>
      </c>
      <c r="G605" s="66">
        <v>51</v>
      </c>
      <c r="H605" s="66" t="s">
        <v>2421</v>
      </c>
      <c r="I605" s="66" t="s">
        <v>2422</v>
      </c>
      <c r="J605" s="66" t="s">
        <v>2423</v>
      </c>
      <c r="K605" s="66">
        <v>4</v>
      </c>
      <c r="L605" s="66">
        <v>4</v>
      </c>
      <c r="M605" s="65"/>
    </row>
    <row r="606" spans="1:13" ht="105">
      <c r="A606" s="65">
        <v>9</v>
      </c>
      <c r="B606" s="66" t="s">
        <v>2424</v>
      </c>
      <c r="C606" s="66"/>
      <c r="D606" s="66" t="s">
        <v>2425</v>
      </c>
      <c r="E606" s="66" t="s">
        <v>2425</v>
      </c>
      <c r="F606" s="66">
        <v>61.5</v>
      </c>
      <c r="G606" s="66">
        <v>20</v>
      </c>
      <c r="H606" s="66" t="s">
        <v>283</v>
      </c>
      <c r="I606" s="66" t="s">
        <v>2426</v>
      </c>
      <c r="J606" s="66" t="s">
        <v>2427</v>
      </c>
      <c r="K606" s="66">
        <v>4</v>
      </c>
      <c r="L606" s="66">
        <v>4</v>
      </c>
      <c r="M606" s="65"/>
    </row>
    <row r="607" spans="1:13" ht="90">
      <c r="A607" s="65">
        <v>10</v>
      </c>
      <c r="B607" s="66" t="s">
        <v>2428</v>
      </c>
      <c r="C607" s="66"/>
      <c r="D607" s="66" t="s">
        <v>2429</v>
      </c>
      <c r="E607" s="66" t="s">
        <v>2429</v>
      </c>
      <c r="F607" s="66">
        <v>3</v>
      </c>
      <c r="G607" s="66">
        <v>3</v>
      </c>
      <c r="H607" s="66" t="s">
        <v>2430</v>
      </c>
      <c r="I607" s="66" t="s">
        <v>2431</v>
      </c>
      <c r="J607" s="66" t="s">
        <v>36</v>
      </c>
      <c r="K607" s="66">
        <v>1</v>
      </c>
      <c r="L607" s="66">
        <v>1</v>
      </c>
      <c r="M607" s="65"/>
    </row>
    <row r="608" spans="1:13" ht="120">
      <c r="A608" s="65">
        <v>11</v>
      </c>
      <c r="B608" s="66" t="s">
        <v>2432</v>
      </c>
      <c r="C608" s="66"/>
      <c r="D608" s="66" t="s">
        <v>2433</v>
      </c>
      <c r="E608" s="66" t="s">
        <v>2433</v>
      </c>
      <c r="F608" s="66">
        <v>6</v>
      </c>
      <c r="G608" s="66">
        <v>6</v>
      </c>
      <c r="H608" s="66" t="s">
        <v>283</v>
      </c>
      <c r="I608" s="66" t="s">
        <v>2434</v>
      </c>
      <c r="J608" s="66" t="s">
        <v>2435</v>
      </c>
      <c r="K608" s="66">
        <v>1</v>
      </c>
      <c r="L608" s="66">
        <v>1</v>
      </c>
      <c r="M608" s="65"/>
    </row>
    <row r="609" spans="1:13" ht="75">
      <c r="A609" s="65">
        <v>12</v>
      </c>
      <c r="B609" s="66" t="s">
        <v>2436</v>
      </c>
      <c r="C609" s="66"/>
      <c r="D609" s="66" t="s">
        <v>2437</v>
      </c>
      <c r="E609" s="66" t="s">
        <v>2437</v>
      </c>
      <c r="F609" s="66">
        <v>10</v>
      </c>
      <c r="G609" s="66">
        <v>10</v>
      </c>
      <c r="H609" s="66" t="s">
        <v>2438</v>
      </c>
      <c r="I609" s="66" t="s">
        <v>2439</v>
      </c>
      <c r="J609" s="72" t="s">
        <v>2440</v>
      </c>
      <c r="K609" s="66">
        <v>1</v>
      </c>
      <c r="L609" s="66">
        <v>1</v>
      </c>
      <c r="M609" s="65"/>
    </row>
    <row r="610" spans="1:13" ht="120">
      <c r="A610" s="65">
        <v>13</v>
      </c>
      <c r="B610" s="66" t="s">
        <v>2441</v>
      </c>
      <c r="C610" s="66"/>
      <c r="D610" s="66" t="s">
        <v>2442</v>
      </c>
      <c r="E610" s="66" t="s">
        <v>2442</v>
      </c>
      <c r="F610" s="66">
        <v>26</v>
      </c>
      <c r="G610" s="66">
        <v>26</v>
      </c>
      <c r="H610" s="66" t="s">
        <v>2443</v>
      </c>
      <c r="I610" s="66" t="s">
        <v>2444</v>
      </c>
      <c r="J610" s="66" t="s">
        <v>2445</v>
      </c>
      <c r="K610" s="66">
        <v>1</v>
      </c>
      <c r="L610" s="66">
        <v>1</v>
      </c>
      <c r="M610" s="65"/>
    </row>
    <row r="611" spans="1:13" ht="150">
      <c r="A611" s="65">
        <v>14</v>
      </c>
      <c r="B611" s="66" t="s">
        <v>2446</v>
      </c>
      <c r="C611" s="66"/>
      <c r="D611" s="66" t="s">
        <v>2447</v>
      </c>
      <c r="E611" s="66" t="s">
        <v>2447</v>
      </c>
      <c r="F611" s="66">
        <v>11.5</v>
      </c>
      <c r="G611" s="66">
        <v>11.5</v>
      </c>
      <c r="H611" s="66" t="s">
        <v>2448</v>
      </c>
      <c r="I611" s="66" t="s">
        <v>2449</v>
      </c>
      <c r="J611" s="66" t="s">
        <v>2450</v>
      </c>
      <c r="K611" s="66">
        <v>2</v>
      </c>
      <c r="L611" s="66">
        <v>2</v>
      </c>
      <c r="M611" s="65"/>
    </row>
    <row r="612" spans="1:13" ht="75">
      <c r="A612" s="65">
        <v>15</v>
      </c>
      <c r="B612" s="66" t="s">
        <v>2451</v>
      </c>
      <c r="C612" s="66"/>
      <c r="D612" s="66" t="s">
        <v>2452</v>
      </c>
      <c r="E612" s="66" t="s">
        <v>2452</v>
      </c>
      <c r="F612" s="66">
        <v>11.5</v>
      </c>
      <c r="G612" s="66">
        <v>11.5</v>
      </c>
      <c r="H612" s="66" t="s">
        <v>2453</v>
      </c>
      <c r="I612" s="66" t="s">
        <v>2454</v>
      </c>
      <c r="J612" s="66">
        <v>89038861276</v>
      </c>
      <c r="K612" s="66">
        <v>1</v>
      </c>
      <c r="L612" s="66">
        <v>1</v>
      </c>
      <c r="M612" s="65"/>
    </row>
    <row r="613" spans="1:13" ht="90">
      <c r="A613" s="65">
        <v>16</v>
      </c>
      <c r="B613" s="66" t="s">
        <v>2455</v>
      </c>
      <c r="C613" s="66"/>
      <c r="D613" s="66" t="s">
        <v>960</v>
      </c>
      <c r="E613" s="66" t="s">
        <v>960</v>
      </c>
      <c r="F613" s="66">
        <v>4</v>
      </c>
      <c r="G613" s="66">
        <v>4</v>
      </c>
      <c r="H613" s="66" t="s">
        <v>2456</v>
      </c>
      <c r="I613" s="66" t="s">
        <v>2457</v>
      </c>
      <c r="J613" s="66" t="s">
        <v>36</v>
      </c>
      <c r="K613" s="66">
        <v>2</v>
      </c>
      <c r="L613" s="66">
        <v>2</v>
      </c>
      <c r="M613" s="65"/>
    </row>
    <row r="614" spans="1:13" ht="105">
      <c r="A614" s="65">
        <v>17</v>
      </c>
      <c r="B614" s="66" t="s">
        <v>2458</v>
      </c>
      <c r="C614" s="66"/>
      <c r="D614" s="66" t="s">
        <v>2459</v>
      </c>
      <c r="E614" s="66" t="s">
        <v>2459</v>
      </c>
      <c r="F614" s="66" t="s">
        <v>36</v>
      </c>
      <c r="G614" s="66" t="s">
        <v>36</v>
      </c>
      <c r="H614" s="66" t="s">
        <v>36</v>
      </c>
      <c r="I614" s="66" t="s">
        <v>2460</v>
      </c>
      <c r="J614" s="66" t="s">
        <v>2461</v>
      </c>
      <c r="K614" s="66">
        <v>1</v>
      </c>
      <c r="L614" s="66">
        <v>1</v>
      </c>
      <c r="M614" s="65"/>
    </row>
    <row r="615" spans="1:13" ht="75">
      <c r="A615" s="65">
        <v>18</v>
      </c>
      <c r="B615" s="66" t="s">
        <v>2462</v>
      </c>
      <c r="C615" s="66"/>
      <c r="D615" s="66" t="s">
        <v>1473</v>
      </c>
      <c r="E615" s="66" t="s">
        <v>1473</v>
      </c>
      <c r="F615" s="66">
        <v>40</v>
      </c>
      <c r="G615" s="66">
        <v>40</v>
      </c>
      <c r="H615" s="66" t="s">
        <v>2463</v>
      </c>
      <c r="I615" s="66" t="s">
        <v>2464</v>
      </c>
      <c r="J615" s="66" t="s">
        <v>36</v>
      </c>
      <c r="K615" s="66">
        <v>1</v>
      </c>
      <c r="L615" s="66">
        <v>1</v>
      </c>
      <c r="M615" s="65"/>
    </row>
    <row r="616" spans="1:13" ht="90">
      <c r="A616" s="65">
        <v>19</v>
      </c>
      <c r="B616" s="66" t="s">
        <v>2465</v>
      </c>
      <c r="C616" s="66"/>
      <c r="D616" s="66" t="s">
        <v>2466</v>
      </c>
      <c r="E616" s="66" t="s">
        <v>2466</v>
      </c>
      <c r="F616" s="66">
        <v>5</v>
      </c>
      <c r="G616" s="66">
        <v>5</v>
      </c>
      <c r="H616" s="66" t="s">
        <v>2467</v>
      </c>
      <c r="I616" s="66" t="s">
        <v>2468</v>
      </c>
      <c r="J616" s="66" t="s">
        <v>2469</v>
      </c>
      <c r="K616" s="66">
        <v>2</v>
      </c>
      <c r="L616" s="66">
        <v>2</v>
      </c>
      <c r="M616" s="65"/>
    </row>
    <row r="617" spans="1:13" ht="75">
      <c r="A617" s="65">
        <v>20</v>
      </c>
      <c r="B617" s="66" t="s">
        <v>2470</v>
      </c>
      <c r="C617" s="66"/>
      <c r="D617" s="66" t="s">
        <v>2471</v>
      </c>
      <c r="E617" s="66" t="s">
        <v>2471</v>
      </c>
      <c r="F617" s="66">
        <v>7</v>
      </c>
      <c r="G617" s="66">
        <v>7</v>
      </c>
      <c r="H617" s="66" t="s">
        <v>2472</v>
      </c>
      <c r="I617" s="66" t="s">
        <v>2473</v>
      </c>
      <c r="J617" s="66" t="s">
        <v>2474</v>
      </c>
      <c r="K617" s="66">
        <v>1</v>
      </c>
      <c r="L617" s="66">
        <v>1</v>
      </c>
      <c r="M617" s="65"/>
    </row>
    <row r="618" spans="1:13" ht="90">
      <c r="A618" s="65">
        <v>21</v>
      </c>
      <c r="B618" s="66" t="s">
        <v>2475</v>
      </c>
      <c r="C618" s="66"/>
      <c r="D618" s="66" t="s">
        <v>2476</v>
      </c>
      <c r="E618" s="66" t="s">
        <v>2477</v>
      </c>
      <c r="F618" s="66">
        <v>50</v>
      </c>
      <c r="G618" s="66">
        <v>50</v>
      </c>
      <c r="H618" s="66" t="s">
        <v>257</v>
      </c>
      <c r="I618" s="66" t="s">
        <v>2478</v>
      </c>
      <c r="J618" s="66" t="s">
        <v>36</v>
      </c>
      <c r="K618" s="66">
        <v>1</v>
      </c>
      <c r="L618" s="66">
        <v>1</v>
      </c>
      <c r="M618" s="65"/>
    </row>
    <row r="619" spans="1:13" ht="90">
      <c r="A619" s="65">
        <v>22</v>
      </c>
      <c r="B619" s="66" t="s">
        <v>2479</v>
      </c>
      <c r="C619" s="66"/>
      <c r="D619" s="66" t="s">
        <v>2480</v>
      </c>
      <c r="E619" s="66" t="s">
        <v>2480</v>
      </c>
      <c r="F619" s="66">
        <v>10</v>
      </c>
      <c r="G619" s="66">
        <v>10</v>
      </c>
      <c r="H619" s="66" t="s">
        <v>176</v>
      </c>
      <c r="I619" s="66" t="s">
        <v>2481</v>
      </c>
      <c r="J619" s="66" t="s">
        <v>36</v>
      </c>
      <c r="K619" s="66">
        <v>1</v>
      </c>
      <c r="L619" s="66">
        <v>1</v>
      </c>
      <c r="M619" s="65"/>
    </row>
    <row r="620" spans="1:13" ht="75">
      <c r="A620" s="65">
        <v>23</v>
      </c>
      <c r="B620" s="66" t="s">
        <v>2482</v>
      </c>
      <c r="C620" s="66"/>
      <c r="D620" s="66" t="s">
        <v>2483</v>
      </c>
      <c r="E620" s="66" t="s">
        <v>2483</v>
      </c>
      <c r="F620" s="66">
        <v>5</v>
      </c>
      <c r="G620" s="66">
        <v>5</v>
      </c>
      <c r="H620" s="66" t="s">
        <v>2484</v>
      </c>
      <c r="I620" s="66" t="s">
        <v>2485</v>
      </c>
      <c r="J620" s="66" t="s">
        <v>2486</v>
      </c>
      <c r="K620" s="66">
        <v>1</v>
      </c>
      <c r="L620" s="66">
        <v>1</v>
      </c>
      <c r="M620" s="65"/>
    </row>
    <row r="621" spans="1:13" ht="90">
      <c r="A621" s="65">
        <v>24</v>
      </c>
      <c r="B621" s="66" t="s">
        <v>2487</v>
      </c>
      <c r="C621" s="66"/>
      <c r="D621" s="66" t="s">
        <v>2488</v>
      </c>
      <c r="E621" s="66" t="s">
        <v>2488</v>
      </c>
      <c r="F621" s="66">
        <v>26.7</v>
      </c>
      <c r="G621" s="66">
        <v>26.7</v>
      </c>
      <c r="H621" s="66" t="s">
        <v>2489</v>
      </c>
      <c r="I621" s="66" t="s">
        <v>2490</v>
      </c>
      <c r="J621" s="66" t="s">
        <v>2491</v>
      </c>
      <c r="K621" s="66">
        <v>2</v>
      </c>
      <c r="L621" s="66">
        <v>2</v>
      </c>
      <c r="M621" s="65"/>
    </row>
    <row r="622" spans="1:13" ht="75">
      <c r="A622" s="65">
        <v>25</v>
      </c>
      <c r="B622" s="66" t="s">
        <v>2492</v>
      </c>
      <c r="C622" s="66"/>
      <c r="D622" s="66" t="s">
        <v>205</v>
      </c>
      <c r="E622" s="66" t="s">
        <v>205</v>
      </c>
      <c r="F622" s="66">
        <v>4.8</v>
      </c>
      <c r="G622" s="66">
        <v>4.7699999999999996</v>
      </c>
      <c r="H622" s="66" t="s">
        <v>2493</v>
      </c>
      <c r="I622" s="66" t="s">
        <v>2494</v>
      </c>
      <c r="J622" s="66" t="s">
        <v>2495</v>
      </c>
      <c r="K622" s="66">
        <v>1</v>
      </c>
      <c r="L622" s="66">
        <v>1</v>
      </c>
      <c r="M622" s="65"/>
    </row>
    <row r="623" spans="1:13" ht="90">
      <c r="A623" s="65">
        <v>26</v>
      </c>
      <c r="B623" s="66" t="s">
        <v>2496</v>
      </c>
      <c r="C623" s="66"/>
      <c r="D623" s="66" t="s">
        <v>2497</v>
      </c>
      <c r="E623" s="66" t="s">
        <v>2497</v>
      </c>
      <c r="F623" s="66">
        <v>15</v>
      </c>
      <c r="G623" s="66">
        <v>15</v>
      </c>
      <c r="H623" s="66" t="s">
        <v>2493</v>
      </c>
      <c r="I623" s="66" t="s">
        <v>2498</v>
      </c>
      <c r="J623" s="66" t="s">
        <v>2499</v>
      </c>
      <c r="K623" s="66">
        <v>1</v>
      </c>
      <c r="L623" s="66">
        <v>1</v>
      </c>
      <c r="M623" s="65"/>
    </row>
    <row r="624" spans="1:13" ht="75">
      <c r="A624" s="65">
        <v>27</v>
      </c>
      <c r="B624" s="66" t="s">
        <v>2500</v>
      </c>
      <c r="C624" s="66"/>
      <c r="D624" s="66" t="s">
        <v>2501</v>
      </c>
      <c r="E624" s="66" t="s">
        <v>2501</v>
      </c>
      <c r="F624" s="66">
        <v>32.5</v>
      </c>
      <c r="G624" s="66">
        <v>32.5</v>
      </c>
      <c r="H624" s="66" t="s">
        <v>694</v>
      </c>
      <c r="I624" s="66" t="s">
        <v>2502</v>
      </c>
      <c r="J624" s="66" t="s">
        <v>2503</v>
      </c>
      <c r="K624" s="66">
        <v>4</v>
      </c>
      <c r="L624" s="66">
        <v>4</v>
      </c>
      <c r="M624" s="65"/>
    </row>
    <row r="625" spans="1:13" ht="90">
      <c r="A625" s="65">
        <v>28</v>
      </c>
      <c r="B625" s="66" t="s">
        <v>2504</v>
      </c>
      <c r="C625" s="66"/>
      <c r="D625" s="66" t="s">
        <v>2505</v>
      </c>
      <c r="E625" s="66" t="s">
        <v>2505</v>
      </c>
      <c r="F625" s="66">
        <v>6</v>
      </c>
      <c r="G625" s="66">
        <v>6</v>
      </c>
      <c r="H625" s="66" t="s">
        <v>2506</v>
      </c>
      <c r="I625" s="66" t="s">
        <v>2507</v>
      </c>
      <c r="J625" s="66" t="s">
        <v>2508</v>
      </c>
      <c r="K625" s="66">
        <v>1</v>
      </c>
      <c r="L625" s="66">
        <v>1</v>
      </c>
      <c r="M625" s="65"/>
    </row>
    <row r="626" spans="1:13" ht="135">
      <c r="A626" s="65">
        <v>29</v>
      </c>
      <c r="B626" s="66" t="s">
        <v>2509</v>
      </c>
      <c r="C626" s="66"/>
      <c r="D626" s="66" t="s">
        <v>2510</v>
      </c>
      <c r="E626" s="66" t="s">
        <v>2510</v>
      </c>
      <c r="F626" s="66">
        <v>20</v>
      </c>
      <c r="G626" s="66">
        <v>20</v>
      </c>
      <c r="H626" s="66" t="s">
        <v>787</v>
      </c>
      <c r="I626" s="66" t="s">
        <v>2511</v>
      </c>
      <c r="J626" s="66" t="s">
        <v>2512</v>
      </c>
      <c r="K626" s="66">
        <v>1</v>
      </c>
      <c r="L626" s="66">
        <v>1</v>
      </c>
      <c r="M626" s="65"/>
    </row>
    <row r="627" spans="1:13" ht="90">
      <c r="A627" s="65">
        <v>30</v>
      </c>
      <c r="B627" s="66" t="s">
        <v>2513</v>
      </c>
      <c r="C627" s="66"/>
      <c r="D627" s="66" t="s">
        <v>2514</v>
      </c>
      <c r="E627" s="66" t="s">
        <v>2514</v>
      </c>
      <c r="F627" s="66">
        <v>39.200000000000003</v>
      </c>
      <c r="G627" s="66" t="s">
        <v>2515</v>
      </c>
      <c r="H627" s="66" t="s">
        <v>787</v>
      </c>
      <c r="I627" s="66" t="s">
        <v>2516</v>
      </c>
      <c r="J627" s="66" t="s">
        <v>2517</v>
      </c>
      <c r="K627" s="66">
        <v>2</v>
      </c>
      <c r="L627" s="66">
        <v>2</v>
      </c>
      <c r="M627" s="65"/>
    </row>
    <row r="628" spans="1:13" ht="90">
      <c r="A628" s="65">
        <v>31</v>
      </c>
      <c r="B628" s="73" t="s">
        <v>2518</v>
      </c>
      <c r="C628" s="66"/>
      <c r="D628" s="73" t="s">
        <v>2519</v>
      </c>
      <c r="E628" s="74" t="s">
        <v>2519</v>
      </c>
      <c r="F628" s="74">
        <v>10</v>
      </c>
      <c r="G628" s="106">
        <v>10</v>
      </c>
      <c r="H628" s="73" t="s">
        <v>2520</v>
      </c>
      <c r="I628" s="74" t="s">
        <v>36</v>
      </c>
      <c r="J628" s="74" t="s">
        <v>2521</v>
      </c>
      <c r="K628" s="74">
        <v>4</v>
      </c>
      <c r="L628" s="74">
        <v>4</v>
      </c>
      <c r="M628" s="65"/>
    </row>
    <row r="629" spans="1:13" ht="90">
      <c r="A629" s="65">
        <v>32</v>
      </c>
      <c r="B629" s="83" t="s">
        <v>2522</v>
      </c>
      <c r="C629" s="66"/>
      <c r="D629" s="83" t="s">
        <v>355</v>
      </c>
      <c r="E629" s="79" t="s">
        <v>355</v>
      </c>
      <c r="F629" s="79">
        <v>15</v>
      </c>
      <c r="G629" s="81">
        <v>15</v>
      </c>
      <c r="H629" s="83" t="s">
        <v>2523</v>
      </c>
      <c r="I629" s="79" t="s">
        <v>36</v>
      </c>
      <c r="J629" s="79" t="s">
        <v>2524</v>
      </c>
      <c r="K629" s="79">
        <v>5</v>
      </c>
      <c r="L629" s="79">
        <v>5</v>
      </c>
      <c r="M629" s="65"/>
    </row>
    <row r="630" spans="1:13" ht="150">
      <c r="A630" s="65">
        <v>33</v>
      </c>
      <c r="B630" s="83" t="s">
        <v>2525</v>
      </c>
      <c r="C630" s="66"/>
      <c r="D630" s="83" t="s">
        <v>1091</v>
      </c>
      <c r="E630" s="79" t="s">
        <v>1091</v>
      </c>
      <c r="F630" s="79">
        <v>15</v>
      </c>
      <c r="G630" s="81">
        <v>15</v>
      </c>
      <c r="H630" s="78" t="s">
        <v>2526</v>
      </c>
      <c r="I630" s="92" t="s">
        <v>2527</v>
      </c>
      <c r="J630" s="92" t="s">
        <v>2528</v>
      </c>
      <c r="K630" s="79">
        <v>6</v>
      </c>
      <c r="L630" s="79">
        <v>6</v>
      </c>
      <c r="M630" s="65"/>
    </row>
    <row r="631" spans="1:13" ht="90">
      <c r="A631" s="65">
        <v>34</v>
      </c>
      <c r="B631" s="78" t="s">
        <v>2529</v>
      </c>
      <c r="C631" s="66"/>
      <c r="D631" s="78" t="s">
        <v>2530</v>
      </c>
      <c r="E631" s="79" t="s">
        <v>2530</v>
      </c>
      <c r="F631" s="79">
        <v>15</v>
      </c>
      <c r="G631" s="81">
        <v>10</v>
      </c>
      <c r="H631" s="90" t="s">
        <v>1211</v>
      </c>
      <c r="I631" s="96" t="s">
        <v>36</v>
      </c>
      <c r="J631" s="122" t="s">
        <v>2531</v>
      </c>
      <c r="K631" s="79">
        <v>1</v>
      </c>
      <c r="L631" s="79">
        <v>1</v>
      </c>
      <c r="M631" s="65"/>
    </row>
    <row r="632" spans="1:13" ht="51">
      <c r="A632" s="65">
        <v>35</v>
      </c>
      <c r="B632" s="156" t="s">
        <v>2532</v>
      </c>
      <c r="C632" s="66"/>
      <c r="D632" s="156" t="s">
        <v>2533</v>
      </c>
      <c r="E632" s="147" t="s">
        <v>2533</v>
      </c>
      <c r="F632" s="79">
        <v>10</v>
      </c>
      <c r="G632" s="81">
        <v>10</v>
      </c>
      <c r="H632" s="157" t="s">
        <v>1211</v>
      </c>
      <c r="I632" s="158" t="s">
        <v>2534</v>
      </c>
      <c r="J632" s="113">
        <v>89155257070</v>
      </c>
      <c r="K632" s="79">
        <v>1</v>
      </c>
      <c r="L632" s="79">
        <v>1</v>
      </c>
      <c r="M632" s="65"/>
    </row>
    <row r="633" spans="1:13" ht="60">
      <c r="A633" s="65">
        <v>36</v>
      </c>
      <c r="B633" s="73" t="s">
        <v>2535</v>
      </c>
      <c r="C633" s="66"/>
      <c r="D633" s="73" t="s">
        <v>2536</v>
      </c>
      <c r="E633" s="79" t="s">
        <v>2536</v>
      </c>
      <c r="F633" s="79">
        <v>20</v>
      </c>
      <c r="G633" s="81">
        <v>20</v>
      </c>
      <c r="H633" s="120" t="s">
        <v>2537</v>
      </c>
      <c r="I633" s="124" t="s">
        <v>2538</v>
      </c>
      <c r="J633" s="159" t="s">
        <v>2539</v>
      </c>
      <c r="K633" s="79">
        <v>1</v>
      </c>
      <c r="L633" s="79">
        <v>1</v>
      </c>
      <c r="M633" s="65"/>
    </row>
    <row r="634" spans="1:13" ht="75">
      <c r="A634" s="65">
        <v>37</v>
      </c>
      <c r="B634" s="78" t="s">
        <v>2540</v>
      </c>
      <c r="C634" s="66"/>
      <c r="D634" s="78" t="s">
        <v>2541</v>
      </c>
      <c r="E634" s="79" t="s">
        <v>2541</v>
      </c>
      <c r="F634" s="79">
        <v>30</v>
      </c>
      <c r="G634" s="81">
        <v>30</v>
      </c>
      <c r="H634" s="123" t="s">
        <v>2542</v>
      </c>
      <c r="I634" s="160" t="s">
        <v>2543</v>
      </c>
      <c r="J634" s="161" t="s">
        <v>2544</v>
      </c>
      <c r="K634" s="79">
        <v>1</v>
      </c>
      <c r="L634" s="79">
        <v>1</v>
      </c>
      <c r="M634" s="65"/>
    </row>
    <row r="635" spans="1:13" ht="75">
      <c r="A635" s="65">
        <v>38</v>
      </c>
      <c r="B635" s="90" t="s">
        <v>2545</v>
      </c>
      <c r="C635" s="66"/>
      <c r="D635" s="90" t="s">
        <v>2546</v>
      </c>
      <c r="E635" s="79" t="s">
        <v>2546</v>
      </c>
      <c r="F635" s="79">
        <v>15</v>
      </c>
      <c r="G635" s="81">
        <v>15</v>
      </c>
      <c r="H635" s="78" t="s">
        <v>1211</v>
      </c>
      <c r="I635" s="162" t="s">
        <v>2547</v>
      </c>
      <c r="J635" s="121" t="s">
        <v>2548</v>
      </c>
      <c r="K635" s="79">
        <v>1</v>
      </c>
      <c r="L635" s="79">
        <v>1</v>
      </c>
      <c r="M635" s="65"/>
    </row>
    <row r="636" spans="1:13" ht="78.75">
      <c r="A636" s="65">
        <v>39</v>
      </c>
      <c r="B636" s="98" t="s">
        <v>2549</v>
      </c>
      <c r="C636" s="66"/>
      <c r="D636" s="73" t="s">
        <v>2550</v>
      </c>
      <c r="E636" s="79" t="s">
        <v>2550</v>
      </c>
      <c r="F636" s="79">
        <v>20</v>
      </c>
      <c r="G636" s="81">
        <v>20</v>
      </c>
      <c r="H636" s="134" t="s">
        <v>1211</v>
      </c>
      <c r="I636" s="98" t="s">
        <v>2551</v>
      </c>
      <c r="J636" s="74" t="s">
        <v>2552</v>
      </c>
      <c r="K636" s="79">
        <v>1</v>
      </c>
      <c r="L636" s="79">
        <v>1</v>
      </c>
      <c r="M636" s="65"/>
    </row>
    <row r="637" spans="1:13" ht="78.75">
      <c r="A637" s="65">
        <v>40</v>
      </c>
      <c r="B637" s="152" t="s">
        <v>2553</v>
      </c>
      <c r="C637" s="66"/>
      <c r="D637" s="78" t="s">
        <v>2554</v>
      </c>
      <c r="E637" s="79" t="s">
        <v>2554</v>
      </c>
      <c r="F637" s="79">
        <v>15</v>
      </c>
      <c r="G637" s="81">
        <v>15</v>
      </c>
      <c r="H637" s="136" t="s">
        <v>1211</v>
      </c>
      <c r="I637" s="152" t="s">
        <v>2555</v>
      </c>
      <c r="J637" s="92" t="s">
        <v>2556</v>
      </c>
      <c r="K637" s="79">
        <v>1</v>
      </c>
      <c r="L637" s="79">
        <v>1</v>
      </c>
      <c r="M637" s="65"/>
    </row>
    <row r="638" spans="1:13" ht="120">
      <c r="A638" s="65">
        <v>41</v>
      </c>
      <c r="B638" s="90" t="s">
        <v>2557</v>
      </c>
      <c r="C638" s="66"/>
      <c r="D638" s="90" t="s">
        <v>2558</v>
      </c>
      <c r="E638" s="79" t="s">
        <v>2558</v>
      </c>
      <c r="F638" s="79">
        <v>20</v>
      </c>
      <c r="G638" s="81">
        <v>20</v>
      </c>
      <c r="H638" s="90" t="s">
        <v>2559</v>
      </c>
      <c r="I638" s="96" t="s">
        <v>2560</v>
      </c>
      <c r="J638" s="96" t="s">
        <v>2561</v>
      </c>
      <c r="K638" s="79">
        <v>1</v>
      </c>
      <c r="L638" s="79">
        <v>1</v>
      </c>
      <c r="M638" s="65"/>
    </row>
    <row r="639" spans="1:13" ht="75">
      <c r="A639" s="65">
        <v>42</v>
      </c>
      <c r="B639" s="73" t="s">
        <v>2562</v>
      </c>
      <c r="C639" s="66"/>
      <c r="D639" s="73" t="s">
        <v>2563</v>
      </c>
      <c r="E639" s="79" t="s">
        <v>2563</v>
      </c>
      <c r="F639" s="79">
        <v>15</v>
      </c>
      <c r="G639" s="81">
        <v>15</v>
      </c>
      <c r="H639" s="73" t="s">
        <v>2564</v>
      </c>
      <c r="I639" s="74" t="s">
        <v>2565</v>
      </c>
      <c r="J639" s="74" t="s">
        <v>2566</v>
      </c>
      <c r="K639" s="79">
        <v>1</v>
      </c>
      <c r="L639" s="79">
        <v>1</v>
      </c>
      <c r="M639" s="65"/>
    </row>
    <row r="640" spans="1:13" ht="75">
      <c r="A640" s="65">
        <v>43</v>
      </c>
      <c r="B640" s="83" t="s">
        <v>2567</v>
      </c>
      <c r="C640" s="66"/>
      <c r="D640" s="83" t="s">
        <v>2568</v>
      </c>
      <c r="E640" s="79" t="s">
        <v>2568</v>
      </c>
      <c r="F640" s="79">
        <v>12</v>
      </c>
      <c r="G640" s="81">
        <v>12</v>
      </c>
      <c r="H640" s="83" t="s">
        <v>2327</v>
      </c>
      <c r="I640" s="79" t="s">
        <v>2569</v>
      </c>
      <c r="J640" s="143" t="s">
        <v>2570</v>
      </c>
      <c r="K640" s="79">
        <v>1</v>
      </c>
      <c r="L640" s="79">
        <v>1</v>
      </c>
      <c r="M640" s="65"/>
    </row>
    <row r="641" spans="1:13" ht="76.5">
      <c r="A641" s="65">
        <v>44</v>
      </c>
      <c r="B641" s="78" t="s">
        <v>2571</v>
      </c>
      <c r="C641" s="66"/>
      <c r="D641" s="78" t="s">
        <v>2572</v>
      </c>
      <c r="E641" s="79" t="s">
        <v>2572</v>
      </c>
      <c r="F641" s="79">
        <v>30</v>
      </c>
      <c r="G641" s="81">
        <v>30</v>
      </c>
      <c r="H641" s="78" t="s">
        <v>2573</v>
      </c>
      <c r="I641" s="128" t="s">
        <v>2574</v>
      </c>
      <c r="J641" s="128" t="s">
        <v>2575</v>
      </c>
      <c r="K641" s="79">
        <v>1</v>
      </c>
      <c r="L641" s="79">
        <v>1</v>
      </c>
      <c r="M641" s="65"/>
    </row>
    <row r="642" spans="1:13" ht="75">
      <c r="A642" s="65">
        <v>45</v>
      </c>
      <c r="B642" s="73" t="s">
        <v>2576</v>
      </c>
      <c r="C642" s="66"/>
      <c r="D642" s="73" t="s">
        <v>2577</v>
      </c>
      <c r="E642" s="79" t="s">
        <v>2577</v>
      </c>
      <c r="F642" s="79">
        <v>20</v>
      </c>
      <c r="G642" s="81">
        <v>20</v>
      </c>
      <c r="H642" s="73" t="s">
        <v>2578</v>
      </c>
      <c r="I642" s="74" t="s">
        <v>2579</v>
      </c>
      <c r="J642" s="74" t="s">
        <v>2580</v>
      </c>
      <c r="K642" s="79">
        <v>1</v>
      </c>
      <c r="L642" s="79">
        <v>1</v>
      </c>
      <c r="M642" s="65"/>
    </row>
    <row r="643" spans="1:13" ht="15.75">
      <c r="A643" s="65" t="s">
        <v>21</v>
      </c>
      <c r="B643" s="65" t="s">
        <v>408</v>
      </c>
      <c r="C643" s="65"/>
      <c r="D643" s="163">
        <f>A642</f>
        <v>45</v>
      </c>
      <c r="E643" s="163" t="s">
        <v>21</v>
      </c>
      <c r="F643" s="164">
        <f>SUM(F615:F642)</f>
        <v>523.20000000000005</v>
      </c>
      <c r="G643" s="164">
        <f>SUM(G615:G642)</f>
        <v>478.97</v>
      </c>
      <c r="H643" s="164"/>
      <c r="I643" s="164"/>
      <c r="J643" s="164"/>
      <c r="K643" s="164">
        <f>SUM(K598:K642)</f>
        <v>89</v>
      </c>
      <c r="L643" s="164">
        <f>SUM(L598:L642)</f>
        <v>89</v>
      </c>
      <c r="M643" s="72" t="s">
        <v>21</v>
      </c>
    </row>
    <row r="644" spans="1:13" ht="94.5">
      <c r="A644" s="155" t="s">
        <v>2581</v>
      </c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</row>
    <row r="645" spans="1:13" ht="150">
      <c r="A645" s="65">
        <f t="shared" ref="A645:A669" si="13">ROW()-644</f>
        <v>1</v>
      </c>
      <c r="B645" s="66" t="s">
        <v>2582</v>
      </c>
      <c r="C645" s="66"/>
      <c r="D645" s="66" t="s">
        <v>2583</v>
      </c>
      <c r="E645" s="66" t="s">
        <v>2583</v>
      </c>
      <c r="F645" s="66">
        <v>662.4</v>
      </c>
      <c r="G645" s="66">
        <v>215.4</v>
      </c>
      <c r="H645" s="66" t="s">
        <v>2584</v>
      </c>
      <c r="I645" s="66" t="s">
        <v>2585</v>
      </c>
      <c r="J645" s="69" t="s">
        <v>2586</v>
      </c>
      <c r="K645" s="69" t="s">
        <v>2587</v>
      </c>
      <c r="L645" s="66">
        <v>12</v>
      </c>
      <c r="M645" s="165" t="s">
        <v>21</v>
      </c>
    </row>
    <row r="646" spans="1:13" ht="135">
      <c r="A646" s="65">
        <f t="shared" si="13"/>
        <v>2</v>
      </c>
      <c r="B646" s="66" t="s">
        <v>2588</v>
      </c>
      <c r="C646" s="66"/>
      <c r="D646" s="66" t="s">
        <v>2589</v>
      </c>
      <c r="E646" s="66" t="s">
        <v>2589</v>
      </c>
      <c r="F646" s="66">
        <v>389.5</v>
      </c>
      <c r="G646" s="66">
        <v>277</v>
      </c>
      <c r="H646" s="66" t="s">
        <v>2590</v>
      </c>
      <c r="I646" s="66" t="s">
        <v>2591</v>
      </c>
      <c r="J646" s="69" t="s">
        <v>2592</v>
      </c>
      <c r="K646" s="69" t="s">
        <v>2593</v>
      </c>
      <c r="L646" s="66">
        <v>6</v>
      </c>
      <c r="M646" s="165" t="s">
        <v>21</v>
      </c>
    </row>
    <row r="647" spans="1:13" ht="90">
      <c r="A647" s="65">
        <f t="shared" si="13"/>
        <v>3</v>
      </c>
      <c r="B647" s="66" t="s">
        <v>2594</v>
      </c>
      <c r="C647" s="66"/>
      <c r="D647" s="66" t="s">
        <v>2595</v>
      </c>
      <c r="E647" s="66" t="s">
        <v>2595</v>
      </c>
      <c r="F647" s="66">
        <v>72</v>
      </c>
      <c r="G647" s="66">
        <v>50</v>
      </c>
      <c r="H647" s="66" t="s">
        <v>1996</v>
      </c>
      <c r="I647" s="66" t="s">
        <v>2596</v>
      </c>
      <c r="J647" s="69" t="s">
        <v>2597</v>
      </c>
      <c r="K647" s="69" t="s">
        <v>2598</v>
      </c>
      <c r="L647" s="66">
        <v>2</v>
      </c>
      <c r="M647" s="165"/>
    </row>
    <row r="648" spans="1:13" ht="180">
      <c r="A648" s="65">
        <f t="shared" si="13"/>
        <v>4</v>
      </c>
      <c r="B648" s="66" t="s">
        <v>2599</v>
      </c>
      <c r="C648" s="66"/>
      <c r="D648" s="66" t="s">
        <v>2600</v>
      </c>
      <c r="E648" s="66" t="s">
        <v>2600</v>
      </c>
      <c r="F648" s="66">
        <v>809.8</v>
      </c>
      <c r="G648" s="66">
        <v>80</v>
      </c>
      <c r="H648" s="66" t="s">
        <v>1996</v>
      </c>
      <c r="I648" s="66" t="s">
        <v>2601</v>
      </c>
      <c r="J648" s="69" t="s">
        <v>2602</v>
      </c>
      <c r="K648" s="69" t="s">
        <v>2603</v>
      </c>
      <c r="L648" s="66">
        <v>10</v>
      </c>
      <c r="M648" s="165"/>
    </row>
    <row r="649" spans="1:13" ht="150">
      <c r="A649" s="65">
        <f t="shared" si="13"/>
        <v>5</v>
      </c>
      <c r="B649" s="66" t="s">
        <v>2604</v>
      </c>
      <c r="C649" s="66"/>
      <c r="D649" s="66" t="s">
        <v>2605</v>
      </c>
      <c r="E649" s="66" t="s">
        <v>2605</v>
      </c>
      <c r="F649" s="66">
        <v>655</v>
      </c>
      <c r="G649" s="66">
        <v>655</v>
      </c>
      <c r="H649" s="66" t="s">
        <v>1996</v>
      </c>
      <c r="I649" s="66" t="s">
        <v>2606</v>
      </c>
      <c r="J649" s="69" t="s">
        <v>2607</v>
      </c>
      <c r="K649" s="69" t="s">
        <v>2608</v>
      </c>
      <c r="L649" s="66">
        <v>16</v>
      </c>
      <c r="M649" s="165"/>
    </row>
    <row r="650" spans="1:13" ht="105">
      <c r="A650" s="65">
        <f t="shared" si="13"/>
        <v>6</v>
      </c>
      <c r="B650" s="66" t="s">
        <v>2609</v>
      </c>
      <c r="C650" s="66"/>
      <c r="D650" s="66" t="s">
        <v>2610</v>
      </c>
      <c r="E650" s="66" t="s">
        <v>2610</v>
      </c>
      <c r="F650" s="66">
        <v>91.2</v>
      </c>
      <c r="G650" s="66">
        <v>43</v>
      </c>
      <c r="H650" s="66" t="s">
        <v>1996</v>
      </c>
      <c r="I650" s="66" t="s">
        <v>2611</v>
      </c>
      <c r="J650" s="69" t="s">
        <v>2612</v>
      </c>
      <c r="K650" s="69" t="s">
        <v>2613</v>
      </c>
      <c r="L650" s="66">
        <v>3</v>
      </c>
      <c r="M650" s="165"/>
    </row>
    <row r="651" spans="1:13" ht="75">
      <c r="A651" s="65">
        <f t="shared" si="13"/>
        <v>7</v>
      </c>
      <c r="B651" s="66" t="s">
        <v>2614</v>
      </c>
      <c r="C651" s="66"/>
      <c r="D651" s="66" t="s">
        <v>2615</v>
      </c>
      <c r="E651" s="66" t="s">
        <v>2615</v>
      </c>
      <c r="F651" s="66">
        <v>543</v>
      </c>
      <c r="G651" s="66">
        <v>543</v>
      </c>
      <c r="H651" s="66" t="s">
        <v>1996</v>
      </c>
      <c r="I651" s="66" t="s">
        <v>2616</v>
      </c>
      <c r="J651" s="69" t="s">
        <v>2617</v>
      </c>
      <c r="K651" s="69" t="s">
        <v>2593</v>
      </c>
      <c r="L651" s="66">
        <v>6</v>
      </c>
      <c r="M651" s="165"/>
    </row>
    <row r="652" spans="1:13" ht="105">
      <c r="A652" s="65">
        <f t="shared" si="13"/>
        <v>8</v>
      </c>
      <c r="B652" s="66" t="s">
        <v>2618</v>
      </c>
      <c r="C652" s="66"/>
      <c r="D652" s="66" t="s">
        <v>2619</v>
      </c>
      <c r="E652" s="66" t="s">
        <v>2619</v>
      </c>
      <c r="F652" s="66">
        <v>96</v>
      </c>
      <c r="G652" s="66">
        <v>56</v>
      </c>
      <c r="H652" s="66" t="s">
        <v>1996</v>
      </c>
      <c r="I652" s="66" t="s">
        <v>2620</v>
      </c>
      <c r="J652" s="69" t="s">
        <v>2621</v>
      </c>
      <c r="K652" s="69" t="s">
        <v>2622</v>
      </c>
      <c r="L652" s="66">
        <v>4</v>
      </c>
      <c r="M652" s="165"/>
    </row>
    <row r="653" spans="1:13" ht="75">
      <c r="A653" s="65">
        <f t="shared" si="13"/>
        <v>9</v>
      </c>
      <c r="B653" s="66" t="s">
        <v>2623</v>
      </c>
      <c r="C653" s="66"/>
      <c r="D653" s="66" t="s">
        <v>2624</v>
      </c>
      <c r="E653" s="66" t="s">
        <v>2624</v>
      </c>
      <c r="F653" s="66">
        <v>156.30000000000001</v>
      </c>
      <c r="G653" s="66">
        <v>139</v>
      </c>
      <c r="H653" s="66" t="s">
        <v>1996</v>
      </c>
      <c r="I653" s="66" t="s">
        <v>2625</v>
      </c>
      <c r="J653" s="69" t="s">
        <v>2626</v>
      </c>
      <c r="K653" s="69" t="s">
        <v>2622</v>
      </c>
      <c r="L653" s="66">
        <v>4</v>
      </c>
      <c r="M653" s="165"/>
    </row>
    <row r="654" spans="1:13" ht="150">
      <c r="A654" s="65">
        <f t="shared" si="13"/>
        <v>10</v>
      </c>
      <c r="B654" s="66" t="s">
        <v>2627</v>
      </c>
      <c r="C654" s="66"/>
      <c r="D654" s="66" t="s">
        <v>2628</v>
      </c>
      <c r="E654" s="66" t="s">
        <v>2628</v>
      </c>
      <c r="F654" s="66">
        <v>536</v>
      </c>
      <c r="G654" s="66">
        <v>430.3</v>
      </c>
      <c r="H654" s="66" t="s">
        <v>2629</v>
      </c>
      <c r="I654" s="66" t="s">
        <v>2630</v>
      </c>
      <c r="J654" s="69" t="s">
        <v>2631</v>
      </c>
      <c r="K654" s="69" t="s">
        <v>2603</v>
      </c>
      <c r="L654" s="66">
        <v>10</v>
      </c>
      <c r="M654" s="165"/>
    </row>
    <row r="655" spans="1:13" ht="150">
      <c r="A655" s="65">
        <f t="shared" si="13"/>
        <v>11</v>
      </c>
      <c r="B655" s="66" t="s">
        <v>2632</v>
      </c>
      <c r="C655" s="66"/>
      <c r="D655" s="66" t="s">
        <v>2633</v>
      </c>
      <c r="E655" s="66" t="s">
        <v>2633</v>
      </c>
      <c r="F655" s="66">
        <v>124</v>
      </c>
      <c r="G655" s="66">
        <v>80</v>
      </c>
      <c r="H655" s="66" t="s">
        <v>1996</v>
      </c>
      <c r="I655" s="66" t="s">
        <v>2634</v>
      </c>
      <c r="J655" s="69" t="s">
        <v>2635</v>
      </c>
      <c r="K655" s="69" t="s">
        <v>2622</v>
      </c>
      <c r="L655" s="66">
        <v>4</v>
      </c>
      <c r="M655" s="165"/>
    </row>
    <row r="656" spans="1:13" ht="270">
      <c r="A656" s="65">
        <f t="shared" si="13"/>
        <v>12</v>
      </c>
      <c r="B656" s="66" t="s">
        <v>2636</v>
      </c>
      <c r="C656" s="66"/>
      <c r="D656" s="66" t="s">
        <v>2637</v>
      </c>
      <c r="E656" s="66" t="s">
        <v>2637</v>
      </c>
      <c r="F656" s="66">
        <v>278</v>
      </c>
      <c r="G656" s="66">
        <v>257</v>
      </c>
      <c r="H656" s="66" t="s">
        <v>1996</v>
      </c>
      <c r="I656" s="66" t="s">
        <v>2638</v>
      </c>
      <c r="J656" s="69" t="s">
        <v>2639</v>
      </c>
      <c r="K656" s="69" t="s">
        <v>2622</v>
      </c>
      <c r="L656" s="66">
        <v>4</v>
      </c>
      <c r="M656" s="165"/>
    </row>
    <row r="657" spans="1:13" ht="150">
      <c r="A657" s="65">
        <f t="shared" si="13"/>
        <v>13</v>
      </c>
      <c r="B657" s="66" t="s">
        <v>2640</v>
      </c>
      <c r="C657" s="66"/>
      <c r="D657" s="66" t="s">
        <v>2641</v>
      </c>
      <c r="E657" s="66" t="s">
        <v>2641</v>
      </c>
      <c r="F657" s="66">
        <v>567</v>
      </c>
      <c r="G657" s="66">
        <v>407.3</v>
      </c>
      <c r="H657" s="66" t="s">
        <v>2642</v>
      </c>
      <c r="I657" s="66" t="s">
        <v>2643</v>
      </c>
      <c r="J657" s="69" t="s">
        <v>2644</v>
      </c>
      <c r="K657" s="69" t="s">
        <v>2593</v>
      </c>
      <c r="L657" s="66">
        <v>6</v>
      </c>
      <c r="M657" s="165"/>
    </row>
    <row r="658" spans="1:13" ht="135">
      <c r="A658" s="65">
        <f t="shared" si="13"/>
        <v>14</v>
      </c>
      <c r="B658" s="66" t="s">
        <v>2645</v>
      </c>
      <c r="C658" s="66"/>
      <c r="D658" s="66" t="s">
        <v>2646</v>
      </c>
      <c r="E658" s="66" t="s">
        <v>2646</v>
      </c>
      <c r="F658" s="66">
        <v>237</v>
      </c>
      <c r="G658" s="66">
        <v>170</v>
      </c>
      <c r="H658" s="66" t="s">
        <v>1996</v>
      </c>
      <c r="I658" s="66" t="s">
        <v>2647</v>
      </c>
      <c r="J658" s="69" t="s">
        <v>2648</v>
      </c>
      <c r="K658" s="69" t="s">
        <v>2613</v>
      </c>
      <c r="L658" s="66">
        <v>3</v>
      </c>
      <c r="M658" s="165"/>
    </row>
    <row r="659" spans="1:13" ht="90">
      <c r="A659" s="65">
        <f t="shared" si="13"/>
        <v>15</v>
      </c>
      <c r="B659" s="66" t="s">
        <v>2649</v>
      </c>
      <c r="C659" s="66"/>
      <c r="D659" s="66" t="s">
        <v>2650</v>
      </c>
      <c r="E659" s="66" t="s">
        <v>2650</v>
      </c>
      <c r="F659" s="66">
        <v>211.2</v>
      </c>
      <c r="G659" s="66">
        <v>126.2</v>
      </c>
      <c r="H659" s="66" t="s">
        <v>2651</v>
      </c>
      <c r="I659" s="66" t="s">
        <v>2652</v>
      </c>
      <c r="J659" s="69" t="s">
        <v>2653</v>
      </c>
      <c r="K659" s="69" t="s">
        <v>2593</v>
      </c>
      <c r="L659" s="66">
        <v>6</v>
      </c>
      <c r="M659" s="165"/>
    </row>
    <row r="660" spans="1:13" ht="75">
      <c r="A660" s="65">
        <f t="shared" si="13"/>
        <v>16</v>
      </c>
      <c r="B660" s="66" t="s">
        <v>2654</v>
      </c>
      <c r="C660" s="66"/>
      <c r="D660" s="66" t="s">
        <v>2105</v>
      </c>
      <c r="E660" s="66" t="s">
        <v>2105</v>
      </c>
      <c r="F660" s="66">
        <v>135.19999999999999</v>
      </c>
      <c r="G660" s="66">
        <v>103</v>
      </c>
      <c r="H660" s="66" t="s">
        <v>2655</v>
      </c>
      <c r="I660" s="66" t="s">
        <v>2656</v>
      </c>
      <c r="J660" s="69" t="s">
        <v>2657</v>
      </c>
      <c r="K660" s="69" t="s">
        <v>2613</v>
      </c>
      <c r="L660" s="66">
        <v>3</v>
      </c>
      <c r="M660" s="165"/>
    </row>
    <row r="661" spans="1:13" ht="300">
      <c r="A661" s="65">
        <f t="shared" si="13"/>
        <v>17</v>
      </c>
      <c r="B661" s="66" t="s">
        <v>2658</v>
      </c>
      <c r="C661" s="66"/>
      <c r="D661" s="66" t="s">
        <v>2659</v>
      </c>
      <c r="E661" s="66" t="s">
        <v>2659</v>
      </c>
      <c r="F661" s="66">
        <v>14</v>
      </c>
      <c r="G661" s="66">
        <v>14</v>
      </c>
      <c r="H661" s="66" t="s">
        <v>2660</v>
      </c>
      <c r="I661" s="66" t="s">
        <v>2661</v>
      </c>
      <c r="J661" s="69" t="s">
        <v>2662</v>
      </c>
      <c r="K661" s="69" t="s">
        <v>2613</v>
      </c>
      <c r="L661" s="66">
        <v>3</v>
      </c>
      <c r="M661" s="165"/>
    </row>
    <row r="662" spans="1:13" ht="90">
      <c r="A662" s="65">
        <f t="shared" si="13"/>
        <v>18</v>
      </c>
      <c r="B662" s="66" t="s">
        <v>2663</v>
      </c>
      <c r="C662" s="66"/>
      <c r="D662" s="66" t="s">
        <v>2664</v>
      </c>
      <c r="E662" s="66" t="s">
        <v>2665</v>
      </c>
      <c r="F662" s="66">
        <v>72</v>
      </c>
      <c r="G662" s="66">
        <v>42</v>
      </c>
      <c r="H662" s="66">
        <v>24</v>
      </c>
      <c r="I662" s="66" t="s">
        <v>2666</v>
      </c>
      <c r="J662" s="69" t="s">
        <v>2667</v>
      </c>
      <c r="K662" s="69" t="s">
        <v>2613</v>
      </c>
      <c r="L662" s="66">
        <v>3</v>
      </c>
      <c r="M662" s="165"/>
    </row>
    <row r="663" spans="1:13" ht="60">
      <c r="A663" s="65">
        <f t="shared" si="13"/>
        <v>19</v>
      </c>
      <c r="B663" s="66" t="s">
        <v>2668</v>
      </c>
      <c r="C663" s="66"/>
      <c r="D663" s="66" t="s">
        <v>2669</v>
      </c>
      <c r="E663" s="66" t="s">
        <v>2669</v>
      </c>
      <c r="F663" s="66">
        <v>115</v>
      </c>
      <c r="G663" s="66">
        <v>70</v>
      </c>
      <c r="H663" s="166">
        <v>45108</v>
      </c>
      <c r="I663" s="66" t="s">
        <v>2670</v>
      </c>
      <c r="J663" s="69" t="s">
        <v>2671</v>
      </c>
      <c r="K663" s="69" t="s">
        <v>2598</v>
      </c>
      <c r="L663" s="66">
        <v>2</v>
      </c>
      <c r="M663" s="165"/>
    </row>
    <row r="664" spans="1:13" ht="60">
      <c r="A664" s="65">
        <f t="shared" si="13"/>
        <v>20</v>
      </c>
      <c r="B664" s="66" t="s">
        <v>2672</v>
      </c>
      <c r="C664" s="66"/>
      <c r="D664" s="66" t="s">
        <v>2673</v>
      </c>
      <c r="E664" s="66" t="s">
        <v>2673</v>
      </c>
      <c r="F664" s="66">
        <v>91.7</v>
      </c>
      <c r="G664" s="66">
        <v>91.7</v>
      </c>
      <c r="H664" s="66" t="s">
        <v>1996</v>
      </c>
      <c r="I664" s="66" t="s">
        <v>2674</v>
      </c>
      <c r="J664" s="69" t="s">
        <v>2675</v>
      </c>
      <c r="K664" s="69" t="s">
        <v>2676</v>
      </c>
      <c r="L664" s="66">
        <v>1</v>
      </c>
      <c r="M664" s="165"/>
    </row>
    <row r="665" spans="1:13" ht="150">
      <c r="A665" s="65">
        <f t="shared" si="13"/>
        <v>21</v>
      </c>
      <c r="B665" s="66" t="s">
        <v>2677</v>
      </c>
      <c r="C665" s="66"/>
      <c r="D665" s="66" t="s">
        <v>2678</v>
      </c>
      <c r="E665" s="66" t="s">
        <v>2678</v>
      </c>
      <c r="F665" s="66">
        <v>424</v>
      </c>
      <c r="G665" s="66">
        <v>350</v>
      </c>
      <c r="H665" s="66" t="s">
        <v>2679</v>
      </c>
      <c r="I665" s="66" t="s">
        <v>2680</v>
      </c>
      <c r="J665" s="69" t="s">
        <v>2681</v>
      </c>
      <c r="K665" s="69" t="s">
        <v>2622</v>
      </c>
      <c r="L665" s="66">
        <v>4</v>
      </c>
      <c r="M665" s="165"/>
    </row>
    <row r="666" spans="1:13" ht="195">
      <c r="A666" s="65">
        <f t="shared" si="13"/>
        <v>22</v>
      </c>
      <c r="B666" s="66" t="s">
        <v>2682</v>
      </c>
      <c r="C666" s="66"/>
      <c r="D666" s="66" t="s">
        <v>2583</v>
      </c>
      <c r="E666" s="66" t="s">
        <v>2683</v>
      </c>
      <c r="F666" s="66">
        <v>153.19999999999999</v>
      </c>
      <c r="G666" s="66" t="s">
        <v>21</v>
      </c>
      <c r="H666" s="66" t="s">
        <v>2684</v>
      </c>
      <c r="I666" s="66" t="s">
        <v>2685</v>
      </c>
      <c r="J666" s="69" t="s">
        <v>2686</v>
      </c>
      <c r="K666" s="69" t="s">
        <v>2613</v>
      </c>
      <c r="L666" s="66">
        <v>3</v>
      </c>
      <c r="M666" s="165"/>
    </row>
    <row r="667" spans="1:13" ht="51">
      <c r="A667" s="65">
        <f t="shared" si="13"/>
        <v>23</v>
      </c>
      <c r="B667" s="167" t="s">
        <v>2687</v>
      </c>
      <c r="C667" s="66"/>
      <c r="D667" s="144" t="s">
        <v>2688</v>
      </c>
      <c r="E667" s="127" t="s">
        <v>2688</v>
      </c>
      <c r="F667" s="74">
        <v>40</v>
      </c>
      <c r="G667" s="106">
        <v>20</v>
      </c>
      <c r="H667" s="120" t="s">
        <v>1996</v>
      </c>
      <c r="I667" s="74" t="s">
        <v>21</v>
      </c>
      <c r="J667" s="82" t="s">
        <v>2689</v>
      </c>
      <c r="K667" s="82" t="s">
        <v>2676</v>
      </c>
      <c r="L667" s="74">
        <v>1</v>
      </c>
      <c r="M667" s="165"/>
    </row>
    <row r="668" spans="1:13" ht="51.75">
      <c r="A668" s="65">
        <f t="shared" si="13"/>
        <v>24</v>
      </c>
      <c r="B668" s="168" t="s">
        <v>2690</v>
      </c>
      <c r="C668" s="66"/>
      <c r="D668" s="83" t="s">
        <v>2691</v>
      </c>
      <c r="E668" s="79" t="s">
        <v>2691</v>
      </c>
      <c r="F668" s="79">
        <v>60</v>
      </c>
      <c r="G668" s="79">
        <v>60</v>
      </c>
      <c r="H668" s="169" t="s">
        <v>2692</v>
      </c>
      <c r="I668" s="129" t="s">
        <v>2693</v>
      </c>
      <c r="J668" s="84" t="s">
        <v>2694</v>
      </c>
      <c r="K668" s="84" t="s">
        <v>2598</v>
      </c>
      <c r="L668" s="79">
        <v>2</v>
      </c>
      <c r="M668" s="165"/>
    </row>
    <row r="669" spans="1:13" ht="409.5">
      <c r="A669" s="65">
        <f t="shared" si="13"/>
        <v>25</v>
      </c>
      <c r="B669" s="170" t="s">
        <v>2695</v>
      </c>
      <c r="C669" s="71">
        <v>312327570889</v>
      </c>
      <c r="D669" s="83" t="s">
        <v>2696</v>
      </c>
      <c r="E669" s="79" t="s">
        <v>2697</v>
      </c>
      <c r="F669" s="74">
        <v>100</v>
      </c>
      <c r="G669" s="74">
        <v>100</v>
      </c>
      <c r="H669" s="171" t="s">
        <v>2698</v>
      </c>
      <c r="I669" s="74" t="s">
        <v>2699</v>
      </c>
      <c r="J669" s="82" t="s">
        <v>2700</v>
      </c>
      <c r="K669" s="82" t="s">
        <v>2603</v>
      </c>
      <c r="L669" s="74">
        <v>10</v>
      </c>
      <c r="M669" s="165"/>
    </row>
    <row r="670" spans="1:13" ht="15.75">
      <c r="A670" s="65"/>
      <c r="B670" s="131" t="s">
        <v>408</v>
      </c>
      <c r="C670" s="65"/>
      <c r="D670" s="65">
        <f>A669</f>
        <v>25</v>
      </c>
      <c r="E670" s="65"/>
      <c r="F670" s="102">
        <f>SUM(F645:F669)</f>
        <v>6633.4999999999991</v>
      </c>
      <c r="G670" s="102">
        <f>SUM(G645:G669)</f>
        <v>4379.8999999999996</v>
      </c>
      <c r="H670" s="102"/>
      <c r="I670" s="102"/>
      <c r="J670" s="102"/>
      <c r="K670" s="102">
        <v>128</v>
      </c>
      <c r="L670" s="102">
        <f>SUM(L645:L669)</f>
        <v>128</v>
      </c>
      <c r="M670" s="165"/>
    </row>
    <row r="671" spans="1:13" ht="99.75">
      <c r="A671" s="125" t="s">
        <v>2701</v>
      </c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</row>
    <row r="672" spans="1:13" ht="135">
      <c r="A672" s="65">
        <f t="shared" ref="A672:A735" si="14">ROW()-671</f>
        <v>1</v>
      </c>
      <c r="B672" s="66" t="s">
        <v>2702</v>
      </c>
      <c r="C672" s="66"/>
      <c r="D672" s="66" t="s">
        <v>2703</v>
      </c>
      <c r="E672" s="66" t="s">
        <v>2703</v>
      </c>
      <c r="F672" s="66">
        <v>86.1</v>
      </c>
      <c r="G672" s="66">
        <v>76.099999999999994</v>
      </c>
      <c r="H672" s="66" t="s">
        <v>2704</v>
      </c>
      <c r="I672" s="66" t="s">
        <v>2705</v>
      </c>
      <c r="J672" s="69" t="s">
        <v>2706</v>
      </c>
      <c r="K672" s="82" t="s">
        <v>2593</v>
      </c>
      <c r="L672" s="74">
        <v>6</v>
      </c>
      <c r="M672" s="165"/>
    </row>
    <row r="673" spans="1:13" ht="105">
      <c r="A673" s="65">
        <f t="shared" si="14"/>
        <v>2</v>
      </c>
      <c r="B673" s="66" t="s">
        <v>2707</v>
      </c>
      <c r="C673" s="66"/>
      <c r="D673" s="66" t="s">
        <v>2708</v>
      </c>
      <c r="E673" s="66" t="s">
        <v>2708</v>
      </c>
      <c r="F673" s="66">
        <v>20.7</v>
      </c>
      <c r="G673" s="66">
        <v>15.5</v>
      </c>
      <c r="H673" s="66" t="s">
        <v>1581</v>
      </c>
      <c r="I673" s="66" t="s">
        <v>2709</v>
      </c>
      <c r="J673" s="69" t="s">
        <v>2710</v>
      </c>
      <c r="K673" s="172" t="s">
        <v>2598</v>
      </c>
      <c r="L673" s="79">
        <v>2</v>
      </c>
      <c r="M673" s="165"/>
    </row>
    <row r="674" spans="1:13" ht="90">
      <c r="A674" s="65">
        <f t="shared" si="14"/>
        <v>3</v>
      </c>
      <c r="B674" s="66" t="s">
        <v>2711</v>
      </c>
      <c r="C674" s="66"/>
      <c r="D674" s="66" t="s">
        <v>2712</v>
      </c>
      <c r="E674" s="66" t="s">
        <v>2712</v>
      </c>
      <c r="F674" s="66">
        <v>72</v>
      </c>
      <c r="G674" s="66">
        <v>60</v>
      </c>
      <c r="H674" s="66" t="s">
        <v>1581</v>
      </c>
      <c r="I674" s="66" t="s">
        <v>2713</v>
      </c>
      <c r="J674" s="69" t="s">
        <v>2714</v>
      </c>
      <c r="K674" s="172" t="s">
        <v>2622</v>
      </c>
      <c r="L674" s="79">
        <v>4</v>
      </c>
      <c r="M674" s="165"/>
    </row>
    <row r="675" spans="1:13" ht="90">
      <c r="A675" s="65">
        <f t="shared" si="14"/>
        <v>4</v>
      </c>
      <c r="B675" s="66" t="s">
        <v>2715</v>
      </c>
      <c r="C675" s="66"/>
      <c r="D675" s="66" t="s">
        <v>2716</v>
      </c>
      <c r="E675" s="66" t="s">
        <v>2716</v>
      </c>
      <c r="F675" s="66">
        <v>140</v>
      </c>
      <c r="G675" s="66">
        <v>45</v>
      </c>
      <c r="H675" s="66" t="s">
        <v>2717</v>
      </c>
      <c r="I675" s="66" t="s">
        <v>2718</v>
      </c>
      <c r="J675" s="69" t="s">
        <v>2719</v>
      </c>
      <c r="K675" s="172" t="s">
        <v>2587</v>
      </c>
      <c r="L675" s="79">
        <v>12</v>
      </c>
      <c r="M675" s="165"/>
    </row>
    <row r="676" spans="1:13" ht="105">
      <c r="A676" s="65">
        <f t="shared" si="14"/>
        <v>5</v>
      </c>
      <c r="B676" s="66" t="s">
        <v>2720</v>
      </c>
      <c r="C676" s="66"/>
      <c r="D676" s="66" t="s">
        <v>960</v>
      </c>
      <c r="E676" s="66" t="s">
        <v>960</v>
      </c>
      <c r="F676" s="66">
        <v>41.5</v>
      </c>
      <c r="G676" s="66">
        <v>41.5</v>
      </c>
      <c r="H676" s="66" t="s">
        <v>704</v>
      </c>
      <c r="I676" s="66" t="s">
        <v>2721</v>
      </c>
      <c r="J676" s="69" t="s">
        <v>2722</v>
      </c>
      <c r="K676" s="172" t="s">
        <v>2613</v>
      </c>
      <c r="L676" s="79">
        <v>3</v>
      </c>
      <c r="M676" s="165"/>
    </row>
    <row r="677" spans="1:13" ht="120">
      <c r="A677" s="65">
        <f t="shared" si="14"/>
        <v>6</v>
      </c>
      <c r="B677" s="66" t="s">
        <v>2723</v>
      </c>
      <c r="C677" s="66"/>
      <c r="D677" s="66" t="s">
        <v>960</v>
      </c>
      <c r="E677" s="66" t="s">
        <v>960</v>
      </c>
      <c r="F677" s="66">
        <v>39</v>
      </c>
      <c r="G677" s="66">
        <v>33.5</v>
      </c>
      <c r="H677" s="66" t="s">
        <v>2724</v>
      </c>
      <c r="I677" s="66" t="s">
        <v>2725</v>
      </c>
      <c r="J677" s="69" t="s">
        <v>2726</v>
      </c>
      <c r="K677" s="172" t="s">
        <v>2598</v>
      </c>
      <c r="L677" s="79">
        <v>2</v>
      </c>
      <c r="M677" s="165"/>
    </row>
    <row r="678" spans="1:13" ht="120">
      <c r="A678" s="65">
        <f t="shared" si="14"/>
        <v>7</v>
      </c>
      <c r="B678" s="66" t="s">
        <v>2727</v>
      </c>
      <c r="C678" s="66"/>
      <c r="D678" s="66" t="s">
        <v>2728</v>
      </c>
      <c r="E678" s="66" t="s">
        <v>2728</v>
      </c>
      <c r="F678" s="66">
        <v>78.099999999999994</v>
      </c>
      <c r="G678" s="66">
        <v>34.5</v>
      </c>
      <c r="H678" s="66" t="s">
        <v>2729</v>
      </c>
      <c r="I678" s="66" t="s">
        <v>2730</v>
      </c>
      <c r="J678" s="69" t="s">
        <v>2731</v>
      </c>
      <c r="K678" s="172" t="s">
        <v>2622</v>
      </c>
      <c r="L678" s="79">
        <v>4</v>
      </c>
      <c r="M678" s="165"/>
    </row>
    <row r="679" spans="1:13" ht="90">
      <c r="A679" s="65">
        <f t="shared" si="14"/>
        <v>8</v>
      </c>
      <c r="B679" s="66" t="s">
        <v>2732</v>
      </c>
      <c r="C679" s="66"/>
      <c r="D679" s="66" t="s">
        <v>2728</v>
      </c>
      <c r="E679" s="66" t="s">
        <v>2728</v>
      </c>
      <c r="F679" s="66">
        <v>30</v>
      </c>
      <c r="G679" s="66">
        <v>14</v>
      </c>
      <c r="H679" s="66" t="s">
        <v>2733</v>
      </c>
      <c r="I679" s="66" t="s">
        <v>2734</v>
      </c>
      <c r="J679" s="69" t="s">
        <v>2735</v>
      </c>
      <c r="K679" s="172" t="s">
        <v>2613</v>
      </c>
      <c r="L679" s="79">
        <v>3</v>
      </c>
      <c r="M679" s="165"/>
    </row>
    <row r="680" spans="1:13" ht="75">
      <c r="A680" s="65">
        <f t="shared" si="14"/>
        <v>9</v>
      </c>
      <c r="B680" s="66" t="s">
        <v>2736</v>
      </c>
      <c r="C680" s="66"/>
      <c r="D680" s="66" t="s">
        <v>2737</v>
      </c>
      <c r="E680" s="66" t="s">
        <v>2737</v>
      </c>
      <c r="F680" s="66">
        <v>15</v>
      </c>
      <c r="G680" s="66">
        <v>13</v>
      </c>
      <c r="H680" s="66" t="s">
        <v>2738</v>
      </c>
      <c r="I680" s="66" t="s">
        <v>2739</v>
      </c>
      <c r="J680" s="69" t="s">
        <v>36</v>
      </c>
      <c r="K680" s="172" t="s">
        <v>2676</v>
      </c>
      <c r="L680" s="79">
        <v>1</v>
      </c>
      <c r="M680" s="165"/>
    </row>
    <row r="681" spans="1:13" ht="105">
      <c r="A681" s="65">
        <f t="shared" si="14"/>
        <v>10</v>
      </c>
      <c r="B681" s="66" t="s">
        <v>2740</v>
      </c>
      <c r="C681" s="66"/>
      <c r="D681" s="66" t="s">
        <v>2741</v>
      </c>
      <c r="E681" s="66" t="s">
        <v>2741</v>
      </c>
      <c r="F681" s="66">
        <v>30.2</v>
      </c>
      <c r="G681" s="66">
        <v>26</v>
      </c>
      <c r="H681" s="66" t="s">
        <v>787</v>
      </c>
      <c r="I681" s="66" t="s">
        <v>2742</v>
      </c>
      <c r="J681" s="69" t="s">
        <v>2743</v>
      </c>
      <c r="K681" s="172" t="s">
        <v>2598</v>
      </c>
      <c r="L681" s="79">
        <v>2</v>
      </c>
      <c r="M681" s="165"/>
    </row>
    <row r="682" spans="1:13" ht="135">
      <c r="A682" s="65">
        <f t="shared" si="14"/>
        <v>11</v>
      </c>
      <c r="B682" s="66" t="s">
        <v>2744</v>
      </c>
      <c r="C682" s="66"/>
      <c r="D682" s="66" t="s">
        <v>1295</v>
      </c>
      <c r="E682" s="66" t="s">
        <v>1295</v>
      </c>
      <c r="F682" s="66">
        <v>301.10000000000002</v>
      </c>
      <c r="G682" s="66">
        <v>106</v>
      </c>
      <c r="H682" s="66" t="s">
        <v>2704</v>
      </c>
      <c r="I682" s="66" t="s">
        <v>2745</v>
      </c>
      <c r="J682" s="69" t="s">
        <v>2746</v>
      </c>
      <c r="K682" s="172" t="s">
        <v>2747</v>
      </c>
      <c r="L682" s="79">
        <v>13</v>
      </c>
      <c r="M682" s="165"/>
    </row>
    <row r="683" spans="1:13" ht="105">
      <c r="A683" s="65">
        <f t="shared" si="14"/>
        <v>12</v>
      </c>
      <c r="B683" s="66" t="s">
        <v>2748</v>
      </c>
      <c r="C683" s="66"/>
      <c r="D683" s="66" t="s">
        <v>2749</v>
      </c>
      <c r="E683" s="66" t="s">
        <v>2749</v>
      </c>
      <c r="F683" s="66">
        <v>150</v>
      </c>
      <c r="G683" s="66">
        <v>70</v>
      </c>
      <c r="H683" s="66" t="s">
        <v>2704</v>
      </c>
      <c r="I683" s="66" t="s">
        <v>2750</v>
      </c>
      <c r="J683" s="69" t="s">
        <v>2751</v>
      </c>
      <c r="K683" s="172" t="s">
        <v>2752</v>
      </c>
      <c r="L683" s="79">
        <v>11</v>
      </c>
      <c r="M683" s="165"/>
    </row>
    <row r="684" spans="1:13" ht="105">
      <c r="A684" s="65">
        <f t="shared" si="14"/>
        <v>13</v>
      </c>
      <c r="B684" s="66" t="s">
        <v>2748</v>
      </c>
      <c r="C684" s="66"/>
      <c r="D684" s="66" t="s">
        <v>2753</v>
      </c>
      <c r="E684" s="66" t="s">
        <v>2753</v>
      </c>
      <c r="F684" s="66">
        <v>61.2</v>
      </c>
      <c r="G684" s="66">
        <v>41</v>
      </c>
      <c r="H684" s="66" t="s">
        <v>2754</v>
      </c>
      <c r="I684" s="66" t="s">
        <v>2750</v>
      </c>
      <c r="J684" s="69" t="s">
        <v>2755</v>
      </c>
      <c r="K684" s="172" t="s">
        <v>2756</v>
      </c>
      <c r="L684" s="79">
        <v>7</v>
      </c>
      <c r="M684" s="165"/>
    </row>
    <row r="685" spans="1:13" ht="105">
      <c r="A685" s="65">
        <f t="shared" si="14"/>
        <v>14</v>
      </c>
      <c r="B685" s="66" t="s">
        <v>2757</v>
      </c>
      <c r="C685" s="66"/>
      <c r="D685" s="66" t="s">
        <v>2758</v>
      </c>
      <c r="E685" s="66" t="s">
        <v>2759</v>
      </c>
      <c r="F685" s="66">
        <v>44.5</v>
      </c>
      <c r="G685" s="66" t="s">
        <v>2760</v>
      </c>
      <c r="H685" s="66" t="s">
        <v>2761</v>
      </c>
      <c r="I685" s="66" t="s">
        <v>2762</v>
      </c>
      <c r="J685" s="69" t="s">
        <v>2763</v>
      </c>
      <c r="K685" s="172" t="s">
        <v>2764</v>
      </c>
      <c r="L685" s="79">
        <v>5</v>
      </c>
      <c r="M685" s="165"/>
    </row>
    <row r="686" spans="1:13" ht="150">
      <c r="A686" s="65">
        <f t="shared" si="14"/>
        <v>15</v>
      </c>
      <c r="B686" s="66" t="s">
        <v>2765</v>
      </c>
      <c r="C686" s="66"/>
      <c r="D686" s="66" t="s">
        <v>2766</v>
      </c>
      <c r="E686" s="66" t="s">
        <v>2766</v>
      </c>
      <c r="F686" s="66">
        <v>64.599999999999994</v>
      </c>
      <c r="G686" s="66">
        <v>42</v>
      </c>
      <c r="H686" s="66" t="s">
        <v>2767</v>
      </c>
      <c r="I686" s="66" t="s">
        <v>2768</v>
      </c>
      <c r="J686" s="69" t="s">
        <v>2769</v>
      </c>
      <c r="K686" s="172" t="s">
        <v>2764</v>
      </c>
      <c r="L686" s="79">
        <v>5</v>
      </c>
      <c r="M686" s="165"/>
    </row>
    <row r="687" spans="1:13" ht="90">
      <c r="A687" s="65">
        <f t="shared" si="14"/>
        <v>16</v>
      </c>
      <c r="B687" s="66" t="s">
        <v>2770</v>
      </c>
      <c r="C687" s="66"/>
      <c r="D687" s="66" t="s">
        <v>2771</v>
      </c>
      <c r="E687" s="66" t="s">
        <v>2771</v>
      </c>
      <c r="F687" s="66">
        <v>25</v>
      </c>
      <c r="G687" s="66">
        <v>12</v>
      </c>
      <c r="H687" s="66" t="s">
        <v>2772</v>
      </c>
      <c r="I687" s="66" t="s">
        <v>2773</v>
      </c>
      <c r="J687" s="69" t="s">
        <v>2774</v>
      </c>
      <c r="K687" s="172" t="s">
        <v>2598</v>
      </c>
      <c r="L687" s="79">
        <v>2</v>
      </c>
      <c r="M687" s="165"/>
    </row>
    <row r="688" spans="1:13" ht="105">
      <c r="A688" s="65">
        <f t="shared" si="14"/>
        <v>17</v>
      </c>
      <c r="B688" s="66" t="s">
        <v>2775</v>
      </c>
      <c r="C688" s="66"/>
      <c r="D688" s="66" t="s">
        <v>2776</v>
      </c>
      <c r="E688" s="66" t="s">
        <v>2776</v>
      </c>
      <c r="F688" s="66">
        <v>20</v>
      </c>
      <c r="G688" s="66">
        <v>15</v>
      </c>
      <c r="H688" s="66" t="s">
        <v>2777</v>
      </c>
      <c r="I688" s="66" t="s">
        <v>2778</v>
      </c>
      <c r="J688" s="69" t="s">
        <v>2779</v>
      </c>
      <c r="K688" s="172" t="s">
        <v>2676</v>
      </c>
      <c r="L688" s="79">
        <v>1</v>
      </c>
      <c r="M688" s="165"/>
    </row>
    <row r="689" spans="1:13" ht="120">
      <c r="A689" s="65">
        <f t="shared" si="14"/>
        <v>18</v>
      </c>
      <c r="B689" s="66" t="s">
        <v>2780</v>
      </c>
      <c r="C689" s="66"/>
      <c r="D689" s="66" t="s">
        <v>2781</v>
      </c>
      <c r="E689" s="66" t="s">
        <v>2781</v>
      </c>
      <c r="F689" s="66">
        <v>40</v>
      </c>
      <c r="G689" s="66">
        <v>30</v>
      </c>
      <c r="H689" s="66" t="s">
        <v>2782</v>
      </c>
      <c r="I689" s="66" t="s">
        <v>2783</v>
      </c>
      <c r="J689" s="69" t="s">
        <v>2784</v>
      </c>
      <c r="K689" s="172" t="s">
        <v>2764</v>
      </c>
      <c r="L689" s="79">
        <v>5</v>
      </c>
      <c r="M689" s="165"/>
    </row>
    <row r="690" spans="1:13" ht="75">
      <c r="A690" s="65">
        <f t="shared" si="14"/>
        <v>19</v>
      </c>
      <c r="B690" s="66" t="s">
        <v>2785</v>
      </c>
      <c r="C690" s="66"/>
      <c r="D690" s="66" t="s">
        <v>2786</v>
      </c>
      <c r="E690" s="66" t="s">
        <v>2786</v>
      </c>
      <c r="F690" s="66">
        <v>14</v>
      </c>
      <c r="G690" s="66">
        <v>14</v>
      </c>
      <c r="H690" s="66" t="s">
        <v>2761</v>
      </c>
      <c r="I690" s="66" t="s">
        <v>2787</v>
      </c>
      <c r="J690" s="69" t="s">
        <v>36</v>
      </c>
      <c r="K690" s="172" t="s">
        <v>2676</v>
      </c>
      <c r="L690" s="79">
        <v>1</v>
      </c>
      <c r="M690" s="165"/>
    </row>
    <row r="691" spans="1:13" ht="105">
      <c r="A691" s="65">
        <f t="shared" si="14"/>
        <v>20</v>
      </c>
      <c r="B691" s="66" t="s">
        <v>2788</v>
      </c>
      <c r="C691" s="66"/>
      <c r="D691" s="66" t="s">
        <v>2789</v>
      </c>
      <c r="E691" s="66" t="s">
        <v>2789</v>
      </c>
      <c r="F691" s="66">
        <v>60</v>
      </c>
      <c r="G691" s="66">
        <v>60</v>
      </c>
      <c r="H691" s="66" t="s">
        <v>2704</v>
      </c>
      <c r="I691" s="66" t="s">
        <v>2790</v>
      </c>
      <c r="J691" s="69" t="s">
        <v>2791</v>
      </c>
      <c r="K691" s="172" t="s">
        <v>2613</v>
      </c>
      <c r="L691" s="79">
        <v>3</v>
      </c>
      <c r="M691" s="165"/>
    </row>
    <row r="692" spans="1:13" ht="75">
      <c r="A692" s="65">
        <f t="shared" si="14"/>
        <v>21</v>
      </c>
      <c r="B692" s="66" t="s">
        <v>2792</v>
      </c>
      <c r="C692" s="66"/>
      <c r="D692" s="66" t="s">
        <v>2793</v>
      </c>
      <c r="E692" s="66" t="s">
        <v>2793</v>
      </c>
      <c r="F692" s="66">
        <v>18</v>
      </c>
      <c r="G692" s="66">
        <v>16</v>
      </c>
      <c r="H692" s="66" t="s">
        <v>2794</v>
      </c>
      <c r="I692" s="66" t="s">
        <v>2795</v>
      </c>
      <c r="J692" s="69" t="s">
        <v>2796</v>
      </c>
      <c r="K692" s="172" t="s">
        <v>2598</v>
      </c>
      <c r="L692" s="79">
        <v>2</v>
      </c>
      <c r="M692" s="165"/>
    </row>
    <row r="693" spans="1:13" ht="105">
      <c r="A693" s="65">
        <f t="shared" si="14"/>
        <v>22</v>
      </c>
      <c r="B693" s="66" t="s">
        <v>2797</v>
      </c>
      <c r="C693" s="66"/>
      <c r="D693" s="66" t="s">
        <v>2798</v>
      </c>
      <c r="E693" s="66" t="s">
        <v>2798</v>
      </c>
      <c r="F693" s="66">
        <v>15</v>
      </c>
      <c r="G693" s="66">
        <v>15</v>
      </c>
      <c r="H693" s="66" t="s">
        <v>2799</v>
      </c>
      <c r="I693" s="66" t="s">
        <v>2800</v>
      </c>
      <c r="J693" s="69" t="s">
        <v>2801</v>
      </c>
      <c r="K693" s="172" t="s">
        <v>2598</v>
      </c>
      <c r="L693" s="79">
        <v>2</v>
      </c>
      <c r="M693" s="165"/>
    </row>
    <row r="694" spans="1:13" ht="105">
      <c r="A694" s="65">
        <f t="shared" si="14"/>
        <v>23</v>
      </c>
      <c r="B694" s="66" t="s">
        <v>2802</v>
      </c>
      <c r="C694" s="66"/>
      <c r="D694" s="66" t="s">
        <v>2803</v>
      </c>
      <c r="E694" s="66" t="s">
        <v>2803</v>
      </c>
      <c r="F694" s="66">
        <v>30</v>
      </c>
      <c r="G694" s="66">
        <v>18</v>
      </c>
      <c r="H694" s="66" t="s">
        <v>479</v>
      </c>
      <c r="I694" s="66" t="s">
        <v>2804</v>
      </c>
      <c r="J694" s="69" t="s">
        <v>2805</v>
      </c>
      <c r="K694" s="172" t="s">
        <v>2598</v>
      </c>
      <c r="L694" s="79">
        <v>2</v>
      </c>
      <c r="M694" s="165"/>
    </row>
    <row r="695" spans="1:13" ht="105">
      <c r="A695" s="65">
        <f t="shared" si="14"/>
        <v>24</v>
      </c>
      <c r="B695" s="66" t="s">
        <v>2806</v>
      </c>
      <c r="C695" s="66"/>
      <c r="D695" s="66" t="s">
        <v>1074</v>
      </c>
      <c r="E695" s="66" t="s">
        <v>1074</v>
      </c>
      <c r="F695" s="66">
        <v>25.4</v>
      </c>
      <c r="G695" s="66">
        <v>20</v>
      </c>
      <c r="H695" s="66" t="s">
        <v>479</v>
      </c>
      <c r="I695" s="66" t="s">
        <v>2807</v>
      </c>
      <c r="J695" s="69" t="s">
        <v>2808</v>
      </c>
      <c r="K695" s="172" t="s">
        <v>2613</v>
      </c>
      <c r="L695" s="79">
        <v>3</v>
      </c>
      <c r="M695" s="165"/>
    </row>
    <row r="696" spans="1:13" ht="90">
      <c r="A696" s="65">
        <f t="shared" si="14"/>
        <v>25</v>
      </c>
      <c r="B696" s="66" t="s">
        <v>2809</v>
      </c>
      <c r="C696" s="66"/>
      <c r="D696" s="66" t="s">
        <v>2810</v>
      </c>
      <c r="E696" s="66" t="s">
        <v>2810</v>
      </c>
      <c r="F696" s="66">
        <v>30.6</v>
      </c>
      <c r="G696" s="66">
        <v>28</v>
      </c>
      <c r="H696" s="66" t="s">
        <v>2811</v>
      </c>
      <c r="I696" s="66" t="s">
        <v>2812</v>
      </c>
      <c r="J696" s="69" t="s">
        <v>2813</v>
      </c>
      <c r="K696" s="172" t="s">
        <v>2622</v>
      </c>
      <c r="L696" s="79">
        <v>4</v>
      </c>
      <c r="M696" s="165"/>
    </row>
    <row r="697" spans="1:13" ht="135">
      <c r="A697" s="65">
        <f t="shared" si="14"/>
        <v>26</v>
      </c>
      <c r="B697" s="66" t="s">
        <v>2814</v>
      </c>
      <c r="C697" s="66"/>
      <c r="D697" s="66" t="s">
        <v>2815</v>
      </c>
      <c r="E697" s="66" t="s">
        <v>2815</v>
      </c>
      <c r="F697" s="66">
        <v>33.5</v>
      </c>
      <c r="G697" s="66">
        <v>25.5</v>
      </c>
      <c r="H697" s="66" t="s">
        <v>2816</v>
      </c>
      <c r="I697" s="66" t="s">
        <v>2817</v>
      </c>
      <c r="J697" s="69" t="s">
        <v>2818</v>
      </c>
      <c r="K697" s="172" t="s">
        <v>2613</v>
      </c>
      <c r="L697" s="79">
        <v>3</v>
      </c>
      <c r="M697" s="165"/>
    </row>
    <row r="698" spans="1:13" ht="135">
      <c r="A698" s="65">
        <f t="shared" si="14"/>
        <v>27</v>
      </c>
      <c r="B698" s="66" t="s">
        <v>2819</v>
      </c>
      <c r="C698" s="66"/>
      <c r="D698" s="66" t="s">
        <v>2820</v>
      </c>
      <c r="E698" s="66" t="s">
        <v>2820</v>
      </c>
      <c r="F698" s="66">
        <v>45.5</v>
      </c>
      <c r="G698" s="66">
        <v>15</v>
      </c>
      <c r="H698" s="66" t="s">
        <v>2821</v>
      </c>
      <c r="I698" s="66" t="s">
        <v>2822</v>
      </c>
      <c r="J698" s="69" t="s">
        <v>2823</v>
      </c>
      <c r="K698" s="172" t="s">
        <v>2598</v>
      </c>
      <c r="L698" s="79">
        <v>2</v>
      </c>
      <c r="M698" s="165"/>
    </row>
    <row r="699" spans="1:13" ht="90">
      <c r="A699" s="65">
        <f t="shared" si="14"/>
        <v>28</v>
      </c>
      <c r="B699" s="66" t="s">
        <v>2824</v>
      </c>
      <c r="C699" s="66"/>
      <c r="D699" s="66" t="s">
        <v>2825</v>
      </c>
      <c r="E699" s="66" t="s">
        <v>2825</v>
      </c>
      <c r="F699" s="66">
        <v>63.5</v>
      </c>
      <c r="G699" s="66">
        <v>60.5</v>
      </c>
      <c r="H699" s="66" t="s">
        <v>1581</v>
      </c>
      <c r="I699" s="66" t="s">
        <v>2826</v>
      </c>
      <c r="J699" s="69" t="s">
        <v>2827</v>
      </c>
      <c r="K699" s="172" t="s">
        <v>2598</v>
      </c>
      <c r="L699" s="79">
        <v>2</v>
      </c>
      <c r="M699" s="165"/>
    </row>
    <row r="700" spans="1:13" ht="105">
      <c r="A700" s="65">
        <f t="shared" si="14"/>
        <v>29</v>
      </c>
      <c r="B700" s="66" t="s">
        <v>2828</v>
      </c>
      <c r="C700" s="66"/>
      <c r="D700" s="66" t="s">
        <v>2829</v>
      </c>
      <c r="E700" s="66" t="s">
        <v>2829</v>
      </c>
      <c r="F700" s="66">
        <v>60.2</v>
      </c>
      <c r="G700" s="66">
        <v>38</v>
      </c>
      <c r="H700" s="66" t="s">
        <v>2821</v>
      </c>
      <c r="I700" s="66" t="s">
        <v>2830</v>
      </c>
      <c r="J700" s="69" t="s">
        <v>2831</v>
      </c>
      <c r="K700" s="172" t="s">
        <v>2593</v>
      </c>
      <c r="L700" s="79">
        <v>6</v>
      </c>
      <c r="M700" s="165"/>
    </row>
    <row r="701" spans="1:13" ht="150">
      <c r="A701" s="65">
        <f t="shared" si="14"/>
        <v>30</v>
      </c>
      <c r="B701" s="66" t="s">
        <v>2832</v>
      </c>
      <c r="C701" s="66"/>
      <c r="D701" s="66" t="s">
        <v>2833</v>
      </c>
      <c r="E701" s="66" t="s">
        <v>2833</v>
      </c>
      <c r="F701" s="66">
        <v>60</v>
      </c>
      <c r="G701" s="66">
        <v>18</v>
      </c>
      <c r="H701" s="66" t="s">
        <v>1581</v>
      </c>
      <c r="I701" s="66" t="s">
        <v>2834</v>
      </c>
      <c r="J701" s="69" t="s">
        <v>2835</v>
      </c>
      <c r="K701" s="172" t="s">
        <v>2622</v>
      </c>
      <c r="L701" s="79">
        <v>4</v>
      </c>
      <c r="M701" s="165"/>
    </row>
    <row r="702" spans="1:13" ht="90">
      <c r="A702" s="65">
        <f t="shared" si="14"/>
        <v>31</v>
      </c>
      <c r="B702" s="66" t="s">
        <v>2836</v>
      </c>
      <c r="C702" s="66"/>
      <c r="D702" s="66" t="s">
        <v>2837</v>
      </c>
      <c r="E702" s="66" t="s">
        <v>2837</v>
      </c>
      <c r="F702" s="66">
        <v>38</v>
      </c>
      <c r="G702" s="66">
        <v>28</v>
      </c>
      <c r="H702" s="66" t="s">
        <v>2821</v>
      </c>
      <c r="I702" s="66" t="s">
        <v>2838</v>
      </c>
      <c r="J702" s="69" t="s">
        <v>2839</v>
      </c>
      <c r="K702" s="172" t="s">
        <v>2622</v>
      </c>
      <c r="L702" s="79">
        <v>4</v>
      </c>
      <c r="M702" s="165"/>
    </row>
    <row r="703" spans="1:13" ht="120">
      <c r="A703" s="65">
        <f t="shared" si="14"/>
        <v>32</v>
      </c>
      <c r="B703" s="66" t="s">
        <v>2840</v>
      </c>
      <c r="C703" s="66"/>
      <c r="D703" s="66" t="s">
        <v>2841</v>
      </c>
      <c r="E703" s="66" t="s">
        <v>2841</v>
      </c>
      <c r="F703" s="66">
        <v>15</v>
      </c>
      <c r="G703" s="66">
        <v>15</v>
      </c>
      <c r="H703" s="66" t="s">
        <v>2842</v>
      </c>
      <c r="I703" s="66" t="s">
        <v>2843</v>
      </c>
      <c r="J703" s="69" t="s">
        <v>36</v>
      </c>
      <c r="K703" s="172" t="s">
        <v>2598</v>
      </c>
      <c r="L703" s="79">
        <v>2</v>
      </c>
      <c r="M703" s="165"/>
    </row>
    <row r="704" spans="1:13" ht="105">
      <c r="A704" s="65">
        <f t="shared" si="14"/>
        <v>33</v>
      </c>
      <c r="B704" s="66" t="s">
        <v>2844</v>
      </c>
      <c r="C704" s="66"/>
      <c r="D704" s="66" t="s">
        <v>2845</v>
      </c>
      <c r="E704" s="66" t="s">
        <v>2845</v>
      </c>
      <c r="F704" s="66">
        <v>33</v>
      </c>
      <c r="G704" s="66">
        <v>25</v>
      </c>
      <c r="H704" s="66" t="s">
        <v>2767</v>
      </c>
      <c r="I704" s="66" t="s">
        <v>2846</v>
      </c>
      <c r="J704" s="69" t="s">
        <v>2847</v>
      </c>
      <c r="K704" s="172" t="s">
        <v>2764</v>
      </c>
      <c r="L704" s="79">
        <v>5</v>
      </c>
      <c r="M704" s="165"/>
    </row>
    <row r="705" spans="1:13" ht="105">
      <c r="A705" s="65">
        <f t="shared" si="14"/>
        <v>34</v>
      </c>
      <c r="B705" s="66" t="s">
        <v>2848</v>
      </c>
      <c r="C705" s="66"/>
      <c r="D705" s="66" t="s">
        <v>2849</v>
      </c>
      <c r="E705" s="66" t="s">
        <v>2849</v>
      </c>
      <c r="F705" s="66">
        <v>39</v>
      </c>
      <c r="G705" s="66">
        <v>19</v>
      </c>
      <c r="H705" s="66" t="s">
        <v>2850</v>
      </c>
      <c r="I705" s="66" t="s">
        <v>2851</v>
      </c>
      <c r="J705" s="69" t="s">
        <v>36</v>
      </c>
      <c r="K705" s="172" t="s">
        <v>2622</v>
      </c>
      <c r="L705" s="79">
        <v>4</v>
      </c>
      <c r="M705" s="165"/>
    </row>
    <row r="706" spans="1:13" ht="120">
      <c r="A706" s="65">
        <f t="shared" si="14"/>
        <v>35</v>
      </c>
      <c r="B706" s="66" t="s">
        <v>2852</v>
      </c>
      <c r="C706" s="66"/>
      <c r="D706" s="66" t="s">
        <v>2853</v>
      </c>
      <c r="E706" s="66" t="s">
        <v>2853</v>
      </c>
      <c r="F706" s="66">
        <v>105</v>
      </c>
      <c r="G706" s="66">
        <v>26</v>
      </c>
      <c r="H706" s="66" t="s">
        <v>479</v>
      </c>
      <c r="I706" s="66" t="s">
        <v>2854</v>
      </c>
      <c r="J706" s="69" t="s">
        <v>2855</v>
      </c>
      <c r="K706" s="172" t="s">
        <v>2593</v>
      </c>
      <c r="L706" s="79">
        <v>6</v>
      </c>
      <c r="M706" s="165"/>
    </row>
    <row r="707" spans="1:13" ht="75">
      <c r="A707" s="65">
        <f t="shared" si="14"/>
        <v>36</v>
      </c>
      <c r="B707" s="66" t="s">
        <v>2856</v>
      </c>
      <c r="C707" s="66"/>
      <c r="D707" s="66" t="s">
        <v>2857</v>
      </c>
      <c r="E707" s="66" t="s">
        <v>2857</v>
      </c>
      <c r="F707" s="66">
        <v>16</v>
      </c>
      <c r="G707" s="66">
        <v>16</v>
      </c>
      <c r="H707" s="66" t="s">
        <v>1581</v>
      </c>
      <c r="I707" s="66" t="s">
        <v>2858</v>
      </c>
      <c r="J707" s="69" t="s">
        <v>36</v>
      </c>
      <c r="K707" s="172" t="s">
        <v>2676</v>
      </c>
      <c r="L707" s="79">
        <v>1</v>
      </c>
      <c r="M707" s="165"/>
    </row>
    <row r="708" spans="1:13" ht="120">
      <c r="A708" s="65">
        <f t="shared" si="14"/>
        <v>37</v>
      </c>
      <c r="B708" s="66" t="s">
        <v>2859</v>
      </c>
      <c r="C708" s="66"/>
      <c r="D708" s="66" t="s">
        <v>2860</v>
      </c>
      <c r="E708" s="66" t="s">
        <v>2860</v>
      </c>
      <c r="F708" s="66">
        <v>18</v>
      </c>
      <c r="G708" s="66">
        <v>18</v>
      </c>
      <c r="H708" s="66" t="s">
        <v>2861</v>
      </c>
      <c r="I708" s="66" t="s">
        <v>2862</v>
      </c>
      <c r="J708" s="69" t="s">
        <v>2863</v>
      </c>
      <c r="K708" s="172" t="s">
        <v>2764</v>
      </c>
      <c r="L708" s="79">
        <v>5</v>
      </c>
      <c r="M708" s="165"/>
    </row>
    <row r="709" spans="1:13" ht="120">
      <c r="A709" s="65">
        <f t="shared" si="14"/>
        <v>38</v>
      </c>
      <c r="B709" s="66" t="s">
        <v>2864</v>
      </c>
      <c r="C709" s="66"/>
      <c r="D709" s="66" t="s">
        <v>2865</v>
      </c>
      <c r="E709" s="66" t="s">
        <v>2865</v>
      </c>
      <c r="F709" s="66">
        <v>50</v>
      </c>
      <c r="G709" s="66">
        <v>33</v>
      </c>
      <c r="H709" s="66" t="s">
        <v>2866</v>
      </c>
      <c r="I709" s="66" t="s">
        <v>2867</v>
      </c>
      <c r="J709" s="69" t="s">
        <v>2868</v>
      </c>
      <c r="K709" s="172" t="s">
        <v>2756</v>
      </c>
      <c r="L709" s="79">
        <v>7</v>
      </c>
      <c r="M709" s="165"/>
    </row>
    <row r="710" spans="1:13" ht="90">
      <c r="A710" s="65">
        <f t="shared" si="14"/>
        <v>39</v>
      </c>
      <c r="B710" s="66" t="s">
        <v>2869</v>
      </c>
      <c r="C710" s="66"/>
      <c r="D710" s="66" t="s">
        <v>2870</v>
      </c>
      <c r="E710" s="66" t="s">
        <v>2870</v>
      </c>
      <c r="F710" s="66">
        <v>19.5</v>
      </c>
      <c r="G710" s="66">
        <v>19.5</v>
      </c>
      <c r="H710" s="66" t="s">
        <v>2871</v>
      </c>
      <c r="I710" s="66" t="s">
        <v>2872</v>
      </c>
      <c r="J710" s="69" t="s">
        <v>2873</v>
      </c>
      <c r="K710" s="172" t="s">
        <v>2676</v>
      </c>
      <c r="L710" s="79">
        <v>1</v>
      </c>
      <c r="M710" s="165"/>
    </row>
    <row r="711" spans="1:13" ht="105">
      <c r="A711" s="65">
        <f t="shared" si="14"/>
        <v>40</v>
      </c>
      <c r="B711" s="66" t="s">
        <v>2874</v>
      </c>
      <c r="C711" s="66"/>
      <c r="D711" s="66" t="s">
        <v>2875</v>
      </c>
      <c r="E711" s="66" t="s">
        <v>2875</v>
      </c>
      <c r="F711" s="66">
        <v>71.900000000000006</v>
      </c>
      <c r="G711" s="66">
        <v>50</v>
      </c>
      <c r="H711" s="66" t="s">
        <v>2861</v>
      </c>
      <c r="I711" s="66" t="s">
        <v>2876</v>
      </c>
      <c r="J711" s="69" t="s">
        <v>2877</v>
      </c>
      <c r="K711" s="172" t="s">
        <v>2598</v>
      </c>
      <c r="L711" s="79">
        <v>2</v>
      </c>
      <c r="M711" s="165"/>
    </row>
    <row r="712" spans="1:13" ht="75">
      <c r="A712" s="65">
        <f t="shared" si="14"/>
        <v>41</v>
      </c>
      <c r="B712" s="66" t="s">
        <v>2878</v>
      </c>
      <c r="C712" s="66"/>
      <c r="D712" s="66" t="s">
        <v>290</v>
      </c>
      <c r="E712" s="66" t="s">
        <v>290</v>
      </c>
      <c r="F712" s="66">
        <v>26.4</v>
      </c>
      <c r="G712" s="66">
        <v>20.399999999999999</v>
      </c>
      <c r="H712" s="66" t="s">
        <v>2879</v>
      </c>
      <c r="I712" s="66" t="s">
        <v>2880</v>
      </c>
      <c r="J712" s="69" t="s">
        <v>2881</v>
      </c>
      <c r="K712" s="172" t="s">
        <v>2882</v>
      </c>
      <c r="L712" s="79">
        <v>8</v>
      </c>
      <c r="M712" s="165"/>
    </row>
    <row r="713" spans="1:13" ht="90">
      <c r="A713" s="65">
        <f t="shared" si="14"/>
        <v>42</v>
      </c>
      <c r="B713" s="66" t="s">
        <v>2883</v>
      </c>
      <c r="C713" s="66"/>
      <c r="D713" s="66" t="s">
        <v>2884</v>
      </c>
      <c r="E713" s="66" t="s">
        <v>2884</v>
      </c>
      <c r="F713" s="66">
        <v>80</v>
      </c>
      <c r="G713" s="66">
        <v>20</v>
      </c>
      <c r="H713" s="66" t="s">
        <v>2885</v>
      </c>
      <c r="I713" s="66" t="s">
        <v>2886</v>
      </c>
      <c r="J713" s="69" t="s">
        <v>2887</v>
      </c>
      <c r="K713" s="172" t="s">
        <v>2622</v>
      </c>
      <c r="L713" s="79">
        <v>4</v>
      </c>
      <c r="M713" s="165"/>
    </row>
    <row r="714" spans="1:13" ht="90">
      <c r="A714" s="65">
        <f t="shared" si="14"/>
        <v>43</v>
      </c>
      <c r="B714" s="66" t="s">
        <v>2888</v>
      </c>
      <c r="C714" s="66"/>
      <c r="D714" s="66" t="s">
        <v>2889</v>
      </c>
      <c r="E714" s="66" t="s">
        <v>2889</v>
      </c>
      <c r="F714" s="66">
        <v>43</v>
      </c>
      <c r="G714" s="66">
        <v>20</v>
      </c>
      <c r="H714" s="66" t="s">
        <v>1581</v>
      </c>
      <c r="I714" s="66" t="s">
        <v>2890</v>
      </c>
      <c r="J714" s="69" t="s">
        <v>2891</v>
      </c>
      <c r="K714" s="172" t="s">
        <v>2593</v>
      </c>
      <c r="L714" s="79">
        <v>6</v>
      </c>
      <c r="M714" s="165"/>
    </row>
    <row r="715" spans="1:13" ht="135">
      <c r="A715" s="65">
        <f t="shared" si="14"/>
        <v>44</v>
      </c>
      <c r="B715" s="66" t="s">
        <v>2892</v>
      </c>
      <c r="C715" s="66"/>
      <c r="D715" s="66" t="s">
        <v>2893</v>
      </c>
      <c r="E715" s="66" t="s">
        <v>2893</v>
      </c>
      <c r="F715" s="66">
        <v>65</v>
      </c>
      <c r="G715" s="66">
        <v>63</v>
      </c>
      <c r="H715" s="66" t="s">
        <v>2894</v>
      </c>
      <c r="I715" s="66" t="s">
        <v>2895</v>
      </c>
      <c r="J715" s="69" t="s">
        <v>2896</v>
      </c>
      <c r="K715" s="172" t="s">
        <v>2764</v>
      </c>
      <c r="L715" s="79">
        <v>5</v>
      </c>
      <c r="M715" s="165"/>
    </row>
    <row r="716" spans="1:13" ht="90">
      <c r="A716" s="65">
        <f t="shared" si="14"/>
        <v>45</v>
      </c>
      <c r="B716" s="66" t="s">
        <v>2897</v>
      </c>
      <c r="C716" s="66"/>
      <c r="D716" s="66" t="s">
        <v>2898</v>
      </c>
      <c r="E716" s="66" t="s">
        <v>2898</v>
      </c>
      <c r="F716" s="66">
        <v>53</v>
      </c>
      <c r="G716" s="66">
        <v>36</v>
      </c>
      <c r="H716" s="66" t="s">
        <v>2899</v>
      </c>
      <c r="I716" s="66" t="s">
        <v>2900</v>
      </c>
      <c r="J716" s="69" t="s">
        <v>2901</v>
      </c>
      <c r="K716" s="172" t="s">
        <v>2764</v>
      </c>
      <c r="L716" s="79">
        <v>5</v>
      </c>
      <c r="M716" s="165"/>
    </row>
    <row r="717" spans="1:13" ht="90">
      <c r="A717" s="65">
        <f t="shared" si="14"/>
        <v>46</v>
      </c>
      <c r="B717" s="66" t="s">
        <v>2902</v>
      </c>
      <c r="C717" s="66"/>
      <c r="D717" s="66" t="s">
        <v>2903</v>
      </c>
      <c r="E717" s="66" t="s">
        <v>2903</v>
      </c>
      <c r="F717" s="66">
        <v>59.5</v>
      </c>
      <c r="G717" s="66">
        <v>28.9</v>
      </c>
      <c r="H717" s="66" t="s">
        <v>2904</v>
      </c>
      <c r="I717" s="66" t="s">
        <v>2905</v>
      </c>
      <c r="J717" s="69" t="s">
        <v>2906</v>
      </c>
      <c r="K717" s="172" t="s">
        <v>2764</v>
      </c>
      <c r="L717" s="79">
        <v>5</v>
      </c>
      <c r="M717" s="165"/>
    </row>
    <row r="718" spans="1:13" ht="90">
      <c r="A718" s="65">
        <f t="shared" si="14"/>
        <v>47</v>
      </c>
      <c r="B718" s="66" t="s">
        <v>2907</v>
      </c>
      <c r="C718" s="66"/>
      <c r="D718" s="66" t="s">
        <v>2908</v>
      </c>
      <c r="E718" s="66" t="s">
        <v>2908</v>
      </c>
      <c r="F718" s="66">
        <v>42</v>
      </c>
      <c r="G718" s="66">
        <v>38</v>
      </c>
      <c r="H718" s="66" t="s">
        <v>2909</v>
      </c>
      <c r="I718" s="66" t="s">
        <v>2910</v>
      </c>
      <c r="J718" s="69" t="s">
        <v>2911</v>
      </c>
      <c r="K718" s="172" t="s">
        <v>2593</v>
      </c>
      <c r="L718" s="79">
        <v>6</v>
      </c>
      <c r="M718" s="165"/>
    </row>
    <row r="719" spans="1:13" ht="105">
      <c r="A719" s="65">
        <f t="shared" si="14"/>
        <v>48</v>
      </c>
      <c r="B719" s="66" t="s">
        <v>2912</v>
      </c>
      <c r="C719" s="66"/>
      <c r="D719" s="66" t="s">
        <v>2913</v>
      </c>
      <c r="E719" s="66" t="s">
        <v>2913</v>
      </c>
      <c r="F719" s="66">
        <v>27.9</v>
      </c>
      <c r="G719" s="66">
        <v>22.9</v>
      </c>
      <c r="H719" s="66" t="s">
        <v>2914</v>
      </c>
      <c r="I719" s="66" t="s">
        <v>2915</v>
      </c>
      <c r="J719" s="69" t="s">
        <v>2916</v>
      </c>
      <c r="K719" s="172" t="s">
        <v>2764</v>
      </c>
      <c r="L719" s="79">
        <v>5</v>
      </c>
      <c r="M719" s="165"/>
    </row>
    <row r="720" spans="1:13" ht="90">
      <c r="A720" s="65">
        <f t="shared" si="14"/>
        <v>49</v>
      </c>
      <c r="B720" s="66" t="s">
        <v>2917</v>
      </c>
      <c r="C720" s="66"/>
      <c r="D720" s="66" t="s">
        <v>2918</v>
      </c>
      <c r="E720" s="66" t="s">
        <v>2918</v>
      </c>
      <c r="F720" s="66">
        <v>22</v>
      </c>
      <c r="G720" s="66">
        <v>19</v>
      </c>
      <c r="H720" s="66" t="s">
        <v>309</v>
      </c>
      <c r="I720" s="66" t="s">
        <v>2919</v>
      </c>
      <c r="J720" s="69" t="s">
        <v>2920</v>
      </c>
      <c r="K720" s="172" t="s">
        <v>2613</v>
      </c>
      <c r="L720" s="79">
        <v>3</v>
      </c>
      <c r="M720" s="165"/>
    </row>
    <row r="721" spans="1:13" ht="75">
      <c r="A721" s="65">
        <f t="shared" si="14"/>
        <v>50</v>
      </c>
      <c r="B721" s="66" t="s">
        <v>2921</v>
      </c>
      <c r="C721" s="66"/>
      <c r="D721" s="66" t="s">
        <v>2922</v>
      </c>
      <c r="E721" s="66" t="s">
        <v>2922</v>
      </c>
      <c r="F721" s="66">
        <v>28</v>
      </c>
      <c r="G721" s="66">
        <v>12</v>
      </c>
      <c r="H721" s="66" t="s">
        <v>2923</v>
      </c>
      <c r="I721" s="66" t="s">
        <v>2924</v>
      </c>
      <c r="J721" s="69" t="s">
        <v>2925</v>
      </c>
      <c r="K721" s="172" t="s">
        <v>2676</v>
      </c>
      <c r="L721" s="79">
        <v>1</v>
      </c>
      <c r="M721" s="165"/>
    </row>
    <row r="722" spans="1:13" ht="105">
      <c r="A722" s="65">
        <f t="shared" si="14"/>
        <v>51</v>
      </c>
      <c r="B722" s="66" t="s">
        <v>2926</v>
      </c>
      <c r="C722" s="66"/>
      <c r="D722" s="66" t="s">
        <v>2927</v>
      </c>
      <c r="E722" s="66" t="s">
        <v>2927</v>
      </c>
      <c r="F722" s="66">
        <v>55</v>
      </c>
      <c r="G722" s="66">
        <v>53</v>
      </c>
      <c r="H722" s="66" t="s">
        <v>1581</v>
      </c>
      <c r="I722" s="66" t="s">
        <v>2928</v>
      </c>
      <c r="J722" s="69" t="s">
        <v>2929</v>
      </c>
      <c r="K722" s="172" t="s">
        <v>2593</v>
      </c>
      <c r="L722" s="79">
        <v>6</v>
      </c>
      <c r="M722" s="165"/>
    </row>
    <row r="723" spans="1:13" ht="105">
      <c r="A723" s="65">
        <f t="shared" si="14"/>
        <v>52</v>
      </c>
      <c r="B723" s="66" t="s">
        <v>2930</v>
      </c>
      <c r="C723" s="66"/>
      <c r="D723" s="66" t="s">
        <v>2931</v>
      </c>
      <c r="E723" s="66" t="s">
        <v>2931</v>
      </c>
      <c r="F723" s="66">
        <v>66</v>
      </c>
      <c r="G723" s="66">
        <v>54</v>
      </c>
      <c r="H723" s="66" t="s">
        <v>172</v>
      </c>
      <c r="I723" s="66" t="s">
        <v>2932</v>
      </c>
      <c r="J723" s="69" t="s">
        <v>2933</v>
      </c>
      <c r="K723" s="172" t="s">
        <v>2764</v>
      </c>
      <c r="L723" s="79">
        <v>5</v>
      </c>
      <c r="M723" s="165"/>
    </row>
    <row r="724" spans="1:13" ht="165">
      <c r="A724" s="65">
        <f t="shared" si="14"/>
        <v>53</v>
      </c>
      <c r="B724" s="66" t="s">
        <v>2934</v>
      </c>
      <c r="C724" s="66"/>
      <c r="D724" s="66" t="s">
        <v>2935</v>
      </c>
      <c r="E724" s="66" t="s">
        <v>2935</v>
      </c>
      <c r="F724" s="66">
        <v>70</v>
      </c>
      <c r="G724" s="66">
        <v>70</v>
      </c>
      <c r="H724" s="66" t="s">
        <v>2936</v>
      </c>
      <c r="I724" s="66" t="s">
        <v>2937</v>
      </c>
      <c r="J724" s="69" t="s">
        <v>2938</v>
      </c>
      <c r="K724" s="172" t="s">
        <v>2622</v>
      </c>
      <c r="L724" s="79">
        <v>4</v>
      </c>
      <c r="M724" s="165"/>
    </row>
    <row r="725" spans="1:13" ht="105">
      <c r="A725" s="65">
        <f t="shared" si="14"/>
        <v>54</v>
      </c>
      <c r="B725" s="66" t="s">
        <v>2939</v>
      </c>
      <c r="C725" s="66"/>
      <c r="D725" s="66" t="s">
        <v>2940</v>
      </c>
      <c r="E725" s="66" t="s">
        <v>2940</v>
      </c>
      <c r="F725" s="66">
        <v>30</v>
      </c>
      <c r="G725" s="66">
        <v>25</v>
      </c>
      <c r="H725" s="66" t="s">
        <v>479</v>
      </c>
      <c r="I725" s="66" t="s">
        <v>2941</v>
      </c>
      <c r="J725" s="69" t="s">
        <v>2942</v>
      </c>
      <c r="K725" s="172" t="s">
        <v>2676</v>
      </c>
      <c r="L725" s="79">
        <v>1</v>
      </c>
      <c r="M725" s="165"/>
    </row>
    <row r="726" spans="1:13" ht="90">
      <c r="A726" s="65">
        <f t="shared" si="14"/>
        <v>55</v>
      </c>
      <c r="B726" s="66" t="s">
        <v>2943</v>
      </c>
      <c r="C726" s="66"/>
      <c r="D726" s="66" t="s">
        <v>2944</v>
      </c>
      <c r="E726" s="66" t="s">
        <v>2944</v>
      </c>
      <c r="F726" s="66">
        <v>55</v>
      </c>
      <c r="G726" s="66">
        <v>21</v>
      </c>
      <c r="H726" s="66" t="s">
        <v>2945</v>
      </c>
      <c r="I726" s="66" t="s">
        <v>2946</v>
      </c>
      <c r="J726" s="69" t="s">
        <v>2947</v>
      </c>
      <c r="K726" s="172" t="s">
        <v>2598</v>
      </c>
      <c r="L726" s="79">
        <v>2</v>
      </c>
      <c r="M726" s="165"/>
    </row>
    <row r="727" spans="1:13" ht="90">
      <c r="A727" s="65">
        <f t="shared" si="14"/>
        <v>56</v>
      </c>
      <c r="B727" s="66" t="s">
        <v>2948</v>
      </c>
      <c r="C727" s="66"/>
      <c r="D727" s="66" t="s">
        <v>2949</v>
      </c>
      <c r="E727" s="66" t="s">
        <v>2949</v>
      </c>
      <c r="F727" s="66">
        <v>50.6</v>
      </c>
      <c r="G727" s="66">
        <v>40</v>
      </c>
      <c r="H727" s="66" t="s">
        <v>748</v>
      </c>
      <c r="I727" s="66" t="s">
        <v>2950</v>
      </c>
      <c r="J727" s="69" t="s">
        <v>2951</v>
      </c>
      <c r="K727" s="172" t="s">
        <v>2613</v>
      </c>
      <c r="L727" s="79">
        <v>3</v>
      </c>
      <c r="M727" s="165"/>
    </row>
    <row r="728" spans="1:13" ht="90">
      <c r="A728" s="65">
        <f t="shared" si="14"/>
        <v>57</v>
      </c>
      <c r="B728" s="66" t="s">
        <v>2952</v>
      </c>
      <c r="C728" s="66"/>
      <c r="D728" s="66" t="s">
        <v>2953</v>
      </c>
      <c r="E728" s="66" t="s">
        <v>2953</v>
      </c>
      <c r="F728" s="66">
        <v>17.5</v>
      </c>
      <c r="G728" s="66">
        <v>12.4</v>
      </c>
      <c r="H728" s="66" t="s">
        <v>1581</v>
      </c>
      <c r="I728" s="66" t="s">
        <v>2954</v>
      </c>
      <c r="J728" s="69" t="s">
        <v>2955</v>
      </c>
      <c r="K728" s="172" t="s">
        <v>2676</v>
      </c>
      <c r="L728" s="79">
        <v>1</v>
      </c>
      <c r="M728" s="165"/>
    </row>
    <row r="729" spans="1:13" ht="90">
      <c r="A729" s="65">
        <f t="shared" si="14"/>
        <v>58</v>
      </c>
      <c r="B729" s="66" t="s">
        <v>2956</v>
      </c>
      <c r="C729" s="66"/>
      <c r="D729" s="66" t="s">
        <v>2957</v>
      </c>
      <c r="E729" s="66" t="s">
        <v>2957</v>
      </c>
      <c r="F729" s="66">
        <v>28</v>
      </c>
      <c r="G729" s="66">
        <v>28</v>
      </c>
      <c r="H729" s="66" t="s">
        <v>2958</v>
      </c>
      <c r="I729" s="66" t="s">
        <v>2959</v>
      </c>
      <c r="J729" s="69" t="s">
        <v>2960</v>
      </c>
      <c r="K729" s="172" t="s">
        <v>2603</v>
      </c>
      <c r="L729" s="79">
        <v>10</v>
      </c>
      <c r="M729" s="165"/>
    </row>
    <row r="730" spans="1:13" ht="105">
      <c r="A730" s="65">
        <f t="shared" si="14"/>
        <v>59</v>
      </c>
      <c r="B730" s="66" t="s">
        <v>2961</v>
      </c>
      <c r="C730" s="66"/>
      <c r="D730" s="66" t="s">
        <v>53</v>
      </c>
      <c r="E730" s="66" t="s">
        <v>53</v>
      </c>
      <c r="F730" s="66">
        <v>81.09</v>
      </c>
      <c r="G730" s="66">
        <v>51</v>
      </c>
      <c r="H730" s="66" t="s">
        <v>1581</v>
      </c>
      <c r="I730" s="66" t="s">
        <v>2962</v>
      </c>
      <c r="J730" s="69" t="s">
        <v>2963</v>
      </c>
      <c r="K730" s="172" t="s">
        <v>2622</v>
      </c>
      <c r="L730" s="79">
        <v>4</v>
      </c>
      <c r="M730" s="165"/>
    </row>
    <row r="731" spans="1:13" ht="135">
      <c r="A731" s="65">
        <f t="shared" si="14"/>
        <v>60</v>
      </c>
      <c r="B731" s="66" t="s">
        <v>2964</v>
      </c>
      <c r="C731" s="66"/>
      <c r="D731" s="66" t="s">
        <v>2965</v>
      </c>
      <c r="E731" s="66" t="s">
        <v>2965</v>
      </c>
      <c r="F731" s="66">
        <v>70</v>
      </c>
      <c r="G731" s="66">
        <v>64</v>
      </c>
      <c r="H731" s="66" t="s">
        <v>2966</v>
      </c>
      <c r="I731" s="66" t="s">
        <v>2967</v>
      </c>
      <c r="J731" s="69" t="s">
        <v>2968</v>
      </c>
      <c r="K731" s="172" t="s">
        <v>2882</v>
      </c>
      <c r="L731" s="79">
        <v>8</v>
      </c>
      <c r="M731" s="165"/>
    </row>
    <row r="732" spans="1:13" ht="120">
      <c r="A732" s="65">
        <f t="shared" si="14"/>
        <v>61</v>
      </c>
      <c r="B732" s="66" t="s">
        <v>2969</v>
      </c>
      <c r="C732" s="66"/>
      <c r="D732" s="66" t="s">
        <v>2970</v>
      </c>
      <c r="E732" s="66" t="s">
        <v>2970</v>
      </c>
      <c r="F732" s="66">
        <v>70</v>
      </c>
      <c r="G732" s="66">
        <v>64</v>
      </c>
      <c r="H732" s="66" t="s">
        <v>2761</v>
      </c>
      <c r="I732" s="66" t="s">
        <v>2971</v>
      </c>
      <c r="J732" s="69" t="s">
        <v>2972</v>
      </c>
      <c r="K732" s="172" t="s">
        <v>2882</v>
      </c>
      <c r="L732" s="79">
        <v>8</v>
      </c>
      <c r="M732" s="165"/>
    </row>
    <row r="733" spans="1:13" ht="105">
      <c r="A733" s="65">
        <f t="shared" si="14"/>
        <v>62</v>
      </c>
      <c r="B733" s="66" t="s">
        <v>2973</v>
      </c>
      <c r="C733" s="66"/>
      <c r="D733" s="66" t="s">
        <v>2974</v>
      </c>
      <c r="E733" s="66" t="s">
        <v>2974</v>
      </c>
      <c r="F733" s="66">
        <v>40</v>
      </c>
      <c r="G733" s="66">
        <v>35</v>
      </c>
      <c r="H733" s="66" t="s">
        <v>2767</v>
      </c>
      <c r="I733" s="66" t="s">
        <v>2975</v>
      </c>
      <c r="J733" s="69" t="s">
        <v>2976</v>
      </c>
      <c r="K733" s="172" t="s">
        <v>2764</v>
      </c>
      <c r="L733" s="79">
        <v>5</v>
      </c>
      <c r="M733" s="165"/>
    </row>
    <row r="734" spans="1:13" ht="105">
      <c r="A734" s="65">
        <f t="shared" si="14"/>
        <v>63</v>
      </c>
      <c r="B734" s="66" t="s">
        <v>2977</v>
      </c>
      <c r="C734" s="66"/>
      <c r="D734" s="66" t="s">
        <v>2978</v>
      </c>
      <c r="E734" s="66" t="s">
        <v>2978</v>
      </c>
      <c r="F734" s="66">
        <v>250.9</v>
      </c>
      <c r="G734" s="66">
        <v>230</v>
      </c>
      <c r="H734" s="66" t="s">
        <v>2979</v>
      </c>
      <c r="I734" s="66" t="s">
        <v>2980</v>
      </c>
      <c r="J734" s="69" t="s">
        <v>2981</v>
      </c>
      <c r="K734" s="172" t="s">
        <v>2982</v>
      </c>
      <c r="L734" s="79">
        <v>15</v>
      </c>
      <c r="M734" s="165"/>
    </row>
    <row r="735" spans="1:13" ht="105">
      <c r="A735" s="65">
        <f t="shared" si="14"/>
        <v>64</v>
      </c>
      <c r="B735" s="66" t="s">
        <v>2983</v>
      </c>
      <c r="C735" s="66"/>
      <c r="D735" s="66" t="s">
        <v>2984</v>
      </c>
      <c r="E735" s="66" t="s">
        <v>2984</v>
      </c>
      <c r="F735" s="66">
        <v>24.8</v>
      </c>
      <c r="G735" s="66">
        <v>24.8</v>
      </c>
      <c r="H735" s="66" t="s">
        <v>2985</v>
      </c>
      <c r="I735" s="66" t="s">
        <v>2986</v>
      </c>
      <c r="J735" s="69" t="s">
        <v>2987</v>
      </c>
      <c r="K735" s="172" t="s">
        <v>2613</v>
      </c>
      <c r="L735" s="79">
        <v>3</v>
      </c>
      <c r="M735" s="165"/>
    </row>
    <row r="736" spans="1:13" ht="120">
      <c r="A736" s="65">
        <f t="shared" ref="A736:A799" si="15">ROW()-671</f>
        <v>65</v>
      </c>
      <c r="B736" s="66" t="s">
        <v>2988</v>
      </c>
      <c r="C736" s="66"/>
      <c r="D736" s="66" t="s">
        <v>2989</v>
      </c>
      <c r="E736" s="66" t="s">
        <v>2989</v>
      </c>
      <c r="F736" s="66">
        <v>72.2</v>
      </c>
      <c r="G736" s="66">
        <v>70.599999999999994</v>
      </c>
      <c r="H736" s="66" t="s">
        <v>2990</v>
      </c>
      <c r="I736" s="66" t="s">
        <v>2991</v>
      </c>
      <c r="J736" s="69" t="s">
        <v>2992</v>
      </c>
      <c r="K736" s="172" t="s">
        <v>2756</v>
      </c>
      <c r="L736" s="79">
        <v>7</v>
      </c>
      <c r="M736" s="165"/>
    </row>
    <row r="737" spans="1:13" ht="90">
      <c r="A737" s="65">
        <f t="shared" si="15"/>
        <v>66</v>
      </c>
      <c r="B737" s="66" t="s">
        <v>2993</v>
      </c>
      <c r="C737" s="66"/>
      <c r="D737" s="66" t="s">
        <v>2994</v>
      </c>
      <c r="E737" s="66" t="s">
        <v>2994</v>
      </c>
      <c r="F737" s="66">
        <v>29.9</v>
      </c>
      <c r="G737" s="66">
        <v>20</v>
      </c>
      <c r="H737" s="66" t="s">
        <v>2995</v>
      </c>
      <c r="I737" s="66" t="s">
        <v>2996</v>
      </c>
      <c r="J737" s="69" t="s">
        <v>2997</v>
      </c>
      <c r="K737" s="172" t="s">
        <v>2622</v>
      </c>
      <c r="L737" s="79">
        <v>4</v>
      </c>
      <c r="M737" s="165"/>
    </row>
    <row r="738" spans="1:13" ht="180">
      <c r="A738" s="65">
        <f t="shared" si="15"/>
        <v>67</v>
      </c>
      <c r="B738" s="66" t="s">
        <v>2998</v>
      </c>
      <c r="C738" s="66"/>
      <c r="D738" s="66" t="s">
        <v>2999</v>
      </c>
      <c r="E738" s="66" t="s">
        <v>2999</v>
      </c>
      <c r="F738" s="66">
        <v>240</v>
      </c>
      <c r="G738" s="66">
        <v>100</v>
      </c>
      <c r="H738" s="66" t="s">
        <v>3000</v>
      </c>
      <c r="I738" s="66" t="s">
        <v>3001</v>
      </c>
      <c r="J738" s="69" t="s">
        <v>3002</v>
      </c>
      <c r="K738" s="172" t="s">
        <v>3003</v>
      </c>
      <c r="L738" s="79">
        <v>19</v>
      </c>
      <c r="M738" s="165"/>
    </row>
    <row r="739" spans="1:13" ht="90">
      <c r="A739" s="65">
        <f t="shared" si="15"/>
        <v>68</v>
      </c>
      <c r="B739" s="66" t="s">
        <v>3004</v>
      </c>
      <c r="C739" s="66"/>
      <c r="D739" s="66" t="s">
        <v>3005</v>
      </c>
      <c r="E739" s="66" t="s">
        <v>3005</v>
      </c>
      <c r="F739" s="66">
        <v>25</v>
      </c>
      <c r="G739" s="66">
        <v>20</v>
      </c>
      <c r="H739" s="66" t="s">
        <v>3006</v>
      </c>
      <c r="I739" s="66" t="s">
        <v>3007</v>
      </c>
      <c r="J739" s="69" t="s">
        <v>3008</v>
      </c>
      <c r="K739" s="172" t="s">
        <v>2598</v>
      </c>
      <c r="L739" s="79">
        <v>2</v>
      </c>
      <c r="M739" s="165"/>
    </row>
    <row r="740" spans="1:13" ht="75">
      <c r="A740" s="65">
        <f t="shared" si="15"/>
        <v>69</v>
      </c>
      <c r="B740" s="66" t="s">
        <v>3009</v>
      </c>
      <c r="C740" s="66"/>
      <c r="D740" s="66" t="s">
        <v>3010</v>
      </c>
      <c r="E740" s="66" t="s">
        <v>3010</v>
      </c>
      <c r="F740" s="66">
        <v>16.7</v>
      </c>
      <c r="G740" s="66">
        <v>16.7</v>
      </c>
      <c r="H740" s="66" t="s">
        <v>3011</v>
      </c>
      <c r="I740" s="66" t="s">
        <v>3012</v>
      </c>
      <c r="J740" s="69" t="s">
        <v>3013</v>
      </c>
      <c r="K740" s="172" t="s">
        <v>2676</v>
      </c>
      <c r="L740" s="79">
        <v>1</v>
      </c>
      <c r="M740" s="165"/>
    </row>
    <row r="741" spans="1:13" ht="90">
      <c r="A741" s="65">
        <f t="shared" si="15"/>
        <v>70</v>
      </c>
      <c r="B741" s="66" t="s">
        <v>3014</v>
      </c>
      <c r="C741" s="66"/>
      <c r="D741" s="66" t="s">
        <v>3015</v>
      </c>
      <c r="E741" s="66" t="s">
        <v>3015</v>
      </c>
      <c r="F741" s="66">
        <v>38.799999999999997</v>
      </c>
      <c r="G741" s="66">
        <v>22</v>
      </c>
      <c r="H741" s="66" t="s">
        <v>1581</v>
      </c>
      <c r="I741" s="66" t="s">
        <v>3016</v>
      </c>
      <c r="J741" s="69" t="s">
        <v>3017</v>
      </c>
      <c r="K741" s="172" t="s">
        <v>2613</v>
      </c>
      <c r="L741" s="79">
        <v>3</v>
      </c>
      <c r="M741" s="165"/>
    </row>
    <row r="742" spans="1:13" ht="105">
      <c r="A742" s="65">
        <f t="shared" si="15"/>
        <v>71</v>
      </c>
      <c r="B742" s="66" t="s">
        <v>3018</v>
      </c>
      <c r="C742" s="66"/>
      <c r="D742" s="66" t="s">
        <v>3019</v>
      </c>
      <c r="E742" s="66" t="s">
        <v>3019</v>
      </c>
      <c r="F742" s="66">
        <v>48</v>
      </c>
      <c r="G742" s="66">
        <v>27.3</v>
      </c>
      <c r="H742" s="66" t="s">
        <v>2866</v>
      </c>
      <c r="I742" s="66" t="s">
        <v>3020</v>
      </c>
      <c r="J742" s="69" t="s">
        <v>3021</v>
      </c>
      <c r="K742" s="172" t="s">
        <v>2593</v>
      </c>
      <c r="L742" s="79">
        <v>6</v>
      </c>
      <c r="M742" s="165"/>
    </row>
    <row r="743" spans="1:13" ht="105">
      <c r="A743" s="65">
        <f t="shared" si="15"/>
        <v>72</v>
      </c>
      <c r="B743" s="66" t="s">
        <v>3022</v>
      </c>
      <c r="C743" s="66"/>
      <c r="D743" s="66" t="s">
        <v>3023</v>
      </c>
      <c r="E743" s="66" t="s">
        <v>3023</v>
      </c>
      <c r="F743" s="66">
        <v>70</v>
      </c>
      <c r="G743" s="66">
        <v>68.099999999999994</v>
      </c>
      <c r="H743" s="66" t="s">
        <v>2861</v>
      </c>
      <c r="I743" s="66" t="s">
        <v>3024</v>
      </c>
      <c r="J743" s="69" t="s">
        <v>3025</v>
      </c>
      <c r="K743" s="172" t="s">
        <v>2882</v>
      </c>
      <c r="L743" s="79">
        <v>8</v>
      </c>
      <c r="M743" s="165"/>
    </row>
    <row r="744" spans="1:13" ht="105">
      <c r="A744" s="65">
        <f t="shared" si="15"/>
        <v>73</v>
      </c>
      <c r="B744" s="66" t="s">
        <v>3026</v>
      </c>
      <c r="C744" s="66"/>
      <c r="D744" s="66" t="s">
        <v>577</v>
      </c>
      <c r="E744" s="66" t="s">
        <v>577</v>
      </c>
      <c r="F744" s="66">
        <v>41.9</v>
      </c>
      <c r="G744" s="66">
        <v>29.9</v>
      </c>
      <c r="H744" s="66" t="s">
        <v>2821</v>
      </c>
      <c r="I744" s="66" t="s">
        <v>3027</v>
      </c>
      <c r="J744" s="69" t="s">
        <v>3028</v>
      </c>
      <c r="K744" s="172" t="s">
        <v>2622</v>
      </c>
      <c r="L744" s="79">
        <v>4</v>
      </c>
      <c r="M744" s="165"/>
    </row>
    <row r="745" spans="1:13" ht="75">
      <c r="A745" s="65">
        <f t="shared" si="15"/>
        <v>74</v>
      </c>
      <c r="B745" s="66" t="s">
        <v>3029</v>
      </c>
      <c r="C745" s="66"/>
      <c r="D745" s="66" t="s">
        <v>3030</v>
      </c>
      <c r="E745" s="66" t="s">
        <v>3030</v>
      </c>
      <c r="F745" s="66">
        <v>26</v>
      </c>
      <c r="G745" s="66">
        <v>22</v>
      </c>
      <c r="H745" s="66" t="s">
        <v>2821</v>
      </c>
      <c r="I745" s="66" t="s">
        <v>3031</v>
      </c>
      <c r="J745" s="69" t="s">
        <v>3032</v>
      </c>
      <c r="K745" s="172" t="s">
        <v>2598</v>
      </c>
      <c r="L745" s="79">
        <v>2</v>
      </c>
      <c r="M745" s="165"/>
    </row>
    <row r="746" spans="1:13" ht="120">
      <c r="A746" s="65">
        <f t="shared" si="15"/>
        <v>75</v>
      </c>
      <c r="B746" s="66" t="s">
        <v>3033</v>
      </c>
      <c r="C746" s="66"/>
      <c r="D746" s="66" t="s">
        <v>3034</v>
      </c>
      <c r="E746" s="66" t="s">
        <v>3034</v>
      </c>
      <c r="F746" s="66">
        <v>20</v>
      </c>
      <c r="G746" s="66">
        <v>20</v>
      </c>
      <c r="H746" s="66" t="s">
        <v>1581</v>
      </c>
      <c r="I746" s="66" t="s">
        <v>3035</v>
      </c>
      <c r="J746" s="173" t="s">
        <v>3036</v>
      </c>
      <c r="K746" s="172" t="s">
        <v>2613</v>
      </c>
      <c r="L746" s="79">
        <v>3</v>
      </c>
      <c r="M746" s="165"/>
    </row>
    <row r="747" spans="1:13" ht="120">
      <c r="A747" s="65">
        <f t="shared" si="15"/>
        <v>76</v>
      </c>
      <c r="B747" s="66" t="s">
        <v>3037</v>
      </c>
      <c r="C747" s="66"/>
      <c r="D747" s="66" t="s">
        <v>3038</v>
      </c>
      <c r="E747" s="66" t="s">
        <v>3038</v>
      </c>
      <c r="F747" s="66">
        <v>45</v>
      </c>
      <c r="G747" s="66">
        <v>32</v>
      </c>
      <c r="H747" s="66" t="s">
        <v>3039</v>
      </c>
      <c r="I747" s="66" t="s">
        <v>3040</v>
      </c>
      <c r="J747" s="69" t="s">
        <v>3041</v>
      </c>
      <c r="K747" s="172" t="s">
        <v>2613</v>
      </c>
      <c r="L747" s="79">
        <v>3</v>
      </c>
      <c r="M747" s="165"/>
    </row>
    <row r="748" spans="1:13" ht="105">
      <c r="A748" s="65">
        <f t="shared" si="15"/>
        <v>77</v>
      </c>
      <c r="B748" s="66" t="s">
        <v>3042</v>
      </c>
      <c r="C748" s="66"/>
      <c r="D748" s="66" t="s">
        <v>3043</v>
      </c>
      <c r="E748" s="66" t="s">
        <v>3043</v>
      </c>
      <c r="F748" s="66">
        <v>16</v>
      </c>
      <c r="G748" s="66">
        <v>14</v>
      </c>
      <c r="H748" s="66" t="s">
        <v>1581</v>
      </c>
      <c r="I748" s="66" t="s">
        <v>3044</v>
      </c>
      <c r="J748" s="69" t="s">
        <v>3041</v>
      </c>
      <c r="K748" s="172" t="s">
        <v>2598</v>
      </c>
      <c r="L748" s="79">
        <v>2</v>
      </c>
      <c r="M748" s="165"/>
    </row>
    <row r="749" spans="1:13" ht="135">
      <c r="A749" s="65">
        <f t="shared" si="15"/>
        <v>78</v>
      </c>
      <c r="B749" s="66" t="s">
        <v>3045</v>
      </c>
      <c r="C749" s="66"/>
      <c r="D749" s="66" t="s">
        <v>3046</v>
      </c>
      <c r="E749" s="66" t="s">
        <v>3046</v>
      </c>
      <c r="F749" s="66">
        <v>188</v>
      </c>
      <c r="G749" s="66">
        <v>174</v>
      </c>
      <c r="H749" s="66" t="s">
        <v>2704</v>
      </c>
      <c r="I749" s="66" t="s">
        <v>3047</v>
      </c>
      <c r="J749" s="69" t="s">
        <v>3048</v>
      </c>
      <c r="K749" s="172" t="s">
        <v>3049</v>
      </c>
      <c r="L749" s="79">
        <v>9</v>
      </c>
      <c r="M749" s="165"/>
    </row>
    <row r="750" spans="1:13" ht="90">
      <c r="A750" s="65">
        <f t="shared" si="15"/>
        <v>79</v>
      </c>
      <c r="B750" s="66" t="s">
        <v>3050</v>
      </c>
      <c r="C750" s="66"/>
      <c r="D750" s="66" t="s">
        <v>3051</v>
      </c>
      <c r="E750" s="66" t="s">
        <v>3051</v>
      </c>
      <c r="F750" s="66">
        <v>32.200000000000003</v>
      </c>
      <c r="G750" s="66">
        <v>30</v>
      </c>
      <c r="H750" s="66" t="s">
        <v>1581</v>
      </c>
      <c r="I750" s="66" t="s">
        <v>3052</v>
      </c>
      <c r="J750" s="69" t="s">
        <v>3053</v>
      </c>
      <c r="K750" s="172" t="s">
        <v>2622</v>
      </c>
      <c r="L750" s="79">
        <v>4</v>
      </c>
      <c r="M750" s="165"/>
    </row>
    <row r="751" spans="1:13" ht="120">
      <c r="A751" s="65">
        <f t="shared" si="15"/>
        <v>80</v>
      </c>
      <c r="B751" s="66" t="s">
        <v>3054</v>
      </c>
      <c r="C751" s="66"/>
      <c r="D751" s="66" t="s">
        <v>3055</v>
      </c>
      <c r="E751" s="66" t="s">
        <v>3055</v>
      </c>
      <c r="F751" s="66">
        <v>70</v>
      </c>
      <c r="G751" s="66">
        <v>70</v>
      </c>
      <c r="H751" s="66" t="s">
        <v>1581</v>
      </c>
      <c r="I751" s="66" t="s">
        <v>3056</v>
      </c>
      <c r="J751" s="69" t="s">
        <v>3057</v>
      </c>
      <c r="K751" s="172" t="s">
        <v>3049</v>
      </c>
      <c r="L751" s="79">
        <v>9</v>
      </c>
      <c r="M751" s="165"/>
    </row>
    <row r="752" spans="1:13" ht="90">
      <c r="A752" s="65">
        <f t="shared" si="15"/>
        <v>81</v>
      </c>
      <c r="B752" s="66" t="s">
        <v>3058</v>
      </c>
      <c r="C752" s="66"/>
      <c r="D752" s="66" t="s">
        <v>3059</v>
      </c>
      <c r="E752" s="66" t="s">
        <v>3059</v>
      </c>
      <c r="F752" s="66">
        <v>45.2</v>
      </c>
      <c r="G752" s="66">
        <v>18</v>
      </c>
      <c r="H752" s="66" t="s">
        <v>1581</v>
      </c>
      <c r="I752" s="66" t="s">
        <v>3060</v>
      </c>
      <c r="J752" s="69" t="s">
        <v>3061</v>
      </c>
      <c r="K752" s="172" t="s">
        <v>2764</v>
      </c>
      <c r="L752" s="79">
        <v>5</v>
      </c>
      <c r="M752" s="165"/>
    </row>
    <row r="753" spans="1:13" ht="105">
      <c r="A753" s="65">
        <f t="shared" si="15"/>
        <v>82</v>
      </c>
      <c r="B753" s="66" t="s">
        <v>3062</v>
      </c>
      <c r="C753" s="66"/>
      <c r="D753" s="66" t="s">
        <v>3063</v>
      </c>
      <c r="E753" s="66" t="s">
        <v>3063</v>
      </c>
      <c r="F753" s="66">
        <v>26</v>
      </c>
      <c r="G753" s="66">
        <v>26</v>
      </c>
      <c r="H753" s="66" t="s">
        <v>3064</v>
      </c>
      <c r="I753" s="66" t="s">
        <v>3065</v>
      </c>
      <c r="J753" s="69" t="s">
        <v>3066</v>
      </c>
      <c r="K753" s="172" t="s">
        <v>2764</v>
      </c>
      <c r="L753" s="79">
        <v>5</v>
      </c>
      <c r="M753" s="165"/>
    </row>
    <row r="754" spans="1:13" ht="120">
      <c r="A754" s="65">
        <f t="shared" si="15"/>
        <v>83</v>
      </c>
      <c r="B754" s="66" t="s">
        <v>3067</v>
      </c>
      <c r="C754" s="66"/>
      <c r="D754" s="66" t="s">
        <v>3068</v>
      </c>
      <c r="E754" s="66" t="s">
        <v>3068</v>
      </c>
      <c r="F754" s="66">
        <v>26</v>
      </c>
      <c r="G754" s="66">
        <v>26</v>
      </c>
      <c r="H754" s="66" t="s">
        <v>3064</v>
      </c>
      <c r="I754" s="66" t="s">
        <v>3065</v>
      </c>
      <c r="J754" s="69" t="s">
        <v>3069</v>
      </c>
      <c r="K754" s="172" t="s">
        <v>2598</v>
      </c>
      <c r="L754" s="79">
        <v>2</v>
      </c>
      <c r="M754" s="165"/>
    </row>
    <row r="755" spans="1:13" ht="120">
      <c r="A755" s="65">
        <f t="shared" si="15"/>
        <v>84</v>
      </c>
      <c r="B755" s="66" t="s">
        <v>3070</v>
      </c>
      <c r="C755" s="66"/>
      <c r="D755" s="66" t="s">
        <v>3071</v>
      </c>
      <c r="E755" s="66" t="s">
        <v>3071</v>
      </c>
      <c r="F755" s="66">
        <v>25.4</v>
      </c>
      <c r="G755" s="66">
        <v>25.4</v>
      </c>
      <c r="H755" s="66" t="s">
        <v>3072</v>
      </c>
      <c r="I755" s="66" t="s">
        <v>3073</v>
      </c>
      <c r="J755" s="69" t="s">
        <v>36</v>
      </c>
      <c r="K755" s="172" t="s">
        <v>2598</v>
      </c>
      <c r="L755" s="79">
        <v>2</v>
      </c>
      <c r="M755" s="165"/>
    </row>
    <row r="756" spans="1:13" ht="105">
      <c r="A756" s="65">
        <f t="shared" si="15"/>
        <v>85</v>
      </c>
      <c r="B756" s="66" t="s">
        <v>3074</v>
      </c>
      <c r="C756" s="66"/>
      <c r="D756" s="66" t="s">
        <v>3075</v>
      </c>
      <c r="E756" s="66" t="s">
        <v>3075</v>
      </c>
      <c r="F756" s="66">
        <v>30.9</v>
      </c>
      <c r="G756" s="66">
        <v>17.5</v>
      </c>
      <c r="H756" s="66" t="s">
        <v>1581</v>
      </c>
      <c r="I756" s="66" t="s">
        <v>3076</v>
      </c>
      <c r="J756" s="69" t="s">
        <v>3077</v>
      </c>
      <c r="K756" s="172" t="s">
        <v>2622</v>
      </c>
      <c r="L756" s="79">
        <v>4</v>
      </c>
      <c r="M756" s="165"/>
    </row>
    <row r="757" spans="1:13" ht="120">
      <c r="A757" s="65">
        <f t="shared" si="15"/>
        <v>86</v>
      </c>
      <c r="B757" s="66" t="s">
        <v>3078</v>
      </c>
      <c r="C757" s="66"/>
      <c r="D757" s="66" t="s">
        <v>3079</v>
      </c>
      <c r="E757" s="66" t="s">
        <v>3079</v>
      </c>
      <c r="F757" s="66">
        <v>81.599999999999994</v>
      </c>
      <c r="G757" s="66">
        <v>43.3</v>
      </c>
      <c r="H757" s="66" t="s">
        <v>1581</v>
      </c>
      <c r="I757" s="66" t="s">
        <v>3080</v>
      </c>
      <c r="J757" s="69" t="s">
        <v>3081</v>
      </c>
      <c r="K757" s="172" t="s">
        <v>2593</v>
      </c>
      <c r="L757" s="79">
        <v>6</v>
      </c>
      <c r="M757" s="165"/>
    </row>
    <row r="758" spans="1:13" ht="90">
      <c r="A758" s="65">
        <f t="shared" si="15"/>
        <v>87</v>
      </c>
      <c r="B758" s="66" t="s">
        <v>3082</v>
      </c>
      <c r="C758" s="66"/>
      <c r="D758" s="66" t="s">
        <v>3083</v>
      </c>
      <c r="E758" s="66" t="s">
        <v>3083</v>
      </c>
      <c r="F758" s="66">
        <v>60</v>
      </c>
      <c r="G758" s="66">
        <v>35</v>
      </c>
      <c r="H758" s="66" t="s">
        <v>2861</v>
      </c>
      <c r="I758" s="66" t="s">
        <v>3084</v>
      </c>
      <c r="J758" s="69" t="s">
        <v>3085</v>
      </c>
      <c r="K758" s="172" t="s">
        <v>2622</v>
      </c>
      <c r="L758" s="79">
        <v>4</v>
      </c>
      <c r="M758" s="165"/>
    </row>
    <row r="759" spans="1:13" ht="120">
      <c r="A759" s="65">
        <f t="shared" si="15"/>
        <v>88</v>
      </c>
      <c r="B759" s="66" t="s">
        <v>3086</v>
      </c>
      <c r="C759" s="66"/>
      <c r="D759" s="66" t="s">
        <v>3087</v>
      </c>
      <c r="E759" s="66" t="s">
        <v>3087</v>
      </c>
      <c r="F759" s="66">
        <v>87</v>
      </c>
      <c r="G759" s="66">
        <v>32</v>
      </c>
      <c r="H759" s="66" t="s">
        <v>1581</v>
      </c>
      <c r="I759" s="66" t="s">
        <v>3088</v>
      </c>
      <c r="J759" s="69" t="s">
        <v>3089</v>
      </c>
      <c r="K759" s="172" t="s">
        <v>2764</v>
      </c>
      <c r="L759" s="79">
        <v>5</v>
      </c>
      <c r="M759" s="165"/>
    </row>
    <row r="760" spans="1:13" ht="90">
      <c r="A760" s="65">
        <f t="shared" si="15"/>
        <v>89</v>
      </c>
      <c r="B760" s="66" t="s">
        <v>3090</v>
      </c>
      <c r="C760" s="66"/>
      <c r="D760" s="66" t="s">
        <v>3091</v>
      </c>
      <c r="E760" s="66" t="s">
        <v>3091</v>
      </c>
      <c r="F760" s="66">
        <v>37</v>
      </c>
      <c r="G760" s="66">
        <v>25</v>
      </c>
      <c r="H760" s="66" t="s">
        <v>3092</v>
      </c>
      <c r="I760" s="66" t="s">
        <v>3093</v>
      </c>
      <c r="J760" s="69" t="s">
        <v>3094</v>
      </c>
      <c r="K760" s="172" t="s">
        <v>2622</v>
      </c>
      <c r="L760" s="79">
        <v>4</v>
      </c>
      <c r="M760" s="165"/>
    </row>
    <row r="761" spans="1:13" ht="105">
      <c r="A761" s="65">
        <f t="shared" si="15"/>
        <v>90</v>
      </c>
      <c r="B761" s="66" t="s">
        <v>3095</v>
      </c>
      <c r="C761" s="66"/>
      <c r="D761" s="66" t="s">
        <v>3096</v>
      </c>
      <c r="E761" s="66" t="s">
        <v>3096</v>
      </c>
      <c r="F761" s="66">
        <v>108.4</v>
      </c>
      <c r="G761" s="66">
        <v>57</v>
      </c>
      <c r="H761" s="66" t="s">
        <v>172</v>
      </c>
      <c r="I761" s="66" t="s">
        <v>3097</v>
      </c>
      <c r="J761" s="69" t="s">
        <v>3098</v>
      </c>
      <c r="K761" s="172" t="s">
        <v>2756</v>
      </c>
      <c r="L761" s="79">
        <v>7</v>
      </c>
      <c r="M761" s="165"/>
    </row>
    <row r="762" spans="1:13" ht="165">
      <c r="A762" s="65">
        <f t="shared" si="15"/>
        <v>91</v>
      </c>
      <c r="B762" s="66" t="s">
        <v>3099</v>
      </c>
      <c r="C762" s="66"/>
      <c r="D762" s="66" t="s">
        <v>3100</v>
      </c>
      <c r="E762" s="66" t="s">
        <v>3100</v>
      </c>
      <c r="F762" s="66">
        <v>284.5</v>
      </c>
      <c r="G762" s="66">
        <v>151.4</v>
      </c>
      <c r="H762" s="66" t="s">
        <v>3101</v>
      </c>
      <c r="I762" s="66" t="s">
        <v>3102</v>
      </c>
      <c r="J762" s="69" t="s">
        <v>3103</v>
      </c>
      <c r="K762" s="172" t="s">
        <v>2752</v>
      </c>
      <c r="L762" s="79">
        <v>11</v>
      </c>
      <c r="M762" s="165"/>
    </row>
    <row r="763" spans="1:13" ht="135">
      <c r="A763" s="65">
        <f t="shared" si="15"/>
        <v>92</v>
      </c>
      <c r="B763" s="66" t="s">
        <v>3104</v>
      </c>
      <c r="C763" s="66"/>
      <c r="D763" s="66" t="s">
        <v>3105</v>
      </c>
      <c r="E763" s="66" t="s">
        <v>3105</v>
      </c>
      <c r="F763" s="66">
        <v>30.2</v>
      </c>
      <c r="G763" s="66">
        <v>16.78</v>
      </c>
      <c r="H763" s="66" t="s">
        <v>3106</v>
      </c>
      <c r="I763" s="66" t="s">
        <v>3107</v>
      </c>
      <c r="J763" s="69" t="s">
        <v>3108</v>
      </c>
      <c r="K763" s="172" t="s">
        <v>2613</v>
      </c>
      <c r="L763" s="79">
        <v>3</v>
      </c>
      <c r="M763" s="165"/>
    </row>
    <row r="764" spans="1:13" ht="120">
      <c r="A764" s="65">
        <f t="shared" si="15"/>
        <v>93</v>
      </c>
      <c r="B764" s="66" t="s">
        <v>3109</v>
      </c>
      <c r="C764" s="66"/>
      <c r="D764" s="66" t="s">
        <v>3110</v>
      </c>
      <c r="E764" s="66" t="s">
        <v>3110</v>
      </c>
      <c r="F764" s="66">
        <v>30.6</v>
      </c>
      <c r="G764" s="66">
        <v>26.8</v>
      </c>
      <c r="H764" s="66" t="s">
        <v>172</v>
      </c>
      <c r="I764" s="66" t="s">
        <v>3111</v>
      </c>
      <c r="J764" s="69" t="s">
        <v>3112</v>
      </c>
      <c r="K764" s="172" t="s">
        <v>2598</v>
      </c>
      <c r="L764" s="79">
        <v>2</v>
      </c>
      <c r="M764" s="165"/>
    </row>
    <row r="765" spans="1:13" ht="105">
      <c r="A765" s="65">
        <f t="shared" si="15"/>
        <v>94</v>
      </c>
      <c r="B765" s="66" t="s">
        <v>3113</v>
      </c>
      <c r="C765" s="66"/>
      <c r="D765" s="66" t="s">
        <v>3114</v>
      </c>
      <c r="E765" s="66" t="s">
        <v>3114</v>
      </c>
      <c r="F765" s="66">
        <v>40.200000000000003</v>
      </c>
      <c r="G765" s="66">
        <v>35</v>
      </c>
      <c r="H765" s="66" t="s">
        <v>3115</v>
      </c>
      <c r="I765" s="66" t="s">
        <v>3116</v>
      </c>
      <c r="J765" s="69" t="s">
        <v>3117</v>
      </c>
      <c r="K765" s="172" t="s">
        <v>2622</v>
      </c>
      <c r="L765" s="79">
        <v>4</v>
      </c>
      <c r="M765" s="165"/>
    </row>
    <row r="766" spans="1:13" ht="135">
      <c r="A766" s="65">
        <f t="shared" si="15"/>
        <v>95</v>
      </c>
      <c r="B766" s="66" t="s">
        <v>3118</v>
      </c>
      <c r="C766" s="66"/>
      <c r="D766" s="66" t="s">
        <v>3119</v>
      </c>
      <c r="E766" s="66" t="s">
        <v>3119</v>
      </c>
      <c r="F766" s="66">
        <v>212.4</v>
      </c>
      <c r="G766" s="66">
        <v>140</v>
      </c>
      <c r="H766" s="66" t="s">
        <v>3039</v>
      </c>
      <c r="I766" s="66" t="s">
        <v>3120</v>
      </c>
      <c r="J766" s="69" t="s">
        <v>3121</v>
      </c>
      <c r="K766" s="172" t="s">
        <v>3122</v>
      </c>
      <c r="L766" s="79">
        <v>17</v>
      </c>
      <c r="M766" s="165"/>
    </row>
    <row r="767" spans="1:13" ht="90">
      <c r="A767" s="65">
        <f t="shared" si="15"/>
        <v>96</v>
      </c>
      <c r="B767" s="66" t="s">
        <v>3123</v>
      </c>
      <c r="C767" s="66"/>
      <c r="D767" s="66" t="s">
        <v>3124</v>
      </c>
      <c r="E767" s="66" t="s">
        <v>3124</v>
      </c>
      <c r="F767" s="66">
        <v>50</v>
      </c>
      <c r="G767" s="66">
        <v>30</v>
      </c>
      <c r="H767" s="66" t="s">
        <v>3125</v>
      </c>
      <c r="I767" s="66" t="s">
        <v>3126</v>
      </c>
      <c r="J767" s="69" t="s">
        <v>3127</v>
      </c>
      <c r="K767" s="172" t="s">
        <v>2598</v>
      </c>
      <c r="L767" s="79">
        <v>2</v>
      </c>
      <c r="M767" s="165"/>
    </row>
    <row r="768" spans="1:13" ht="120">
      <c r="A768" s="65">
        <f t="shared" si="15"/>
        <v>97</v>
      </c>
      <c r="B768" s="66" t="s">
        <v>3128</v>
      </c>
      <c r="C768" s="66"/>
      <c r="D768" s="66" t="s">
        <v>3129</v>
      </c>
      <c r="E768" s="66" t="s">
        <v>3129</v>
      </c>
      <c r="F768" s="66">
        <v>62</v>
      </c>
      <c r="G768" s="66">
        <v>50</v>
      </c>
      <c r="H768" s="66" t="s">
        <v>3130</v>
      </c>
      <c r="I768" s="66" t="s">
        <v>3131</v>
      </c>
      <c r="J768" s="69" t="s">
        <v>3132</v>
      </c>
      <c r="K768" s="172" t="s">
        <v>2622</v>
      </c>
      <c r="L768" s="79">
        <v>4</v>
      </c>
      <c r="M768" s="165"/>
    </row>
    <row r="769" spans="1:13" ht="90">
      <c r="A769" s="65">
        <f t="shared" si="15"/>
        <v>98</v>
      </c>
      <c r="B769" s="66" t="s">
        <v>3133</v>
      </c>
      <c r="C769" s="66"/>
      <c r="D769" s="66" t="s">
        <v>3134</v>
      </c>
      <c r="E769" s="66" t="s">
        <v>3134</v>
      </c>
      <c r="F769" s="66">
        <v>38</v>
      </c>
      <c r="G769" s="66">
        <v>28</v>
      </c>
      <c r="H769" s="66" t="s">
        <v>479</v>
      </c>
      <c r="I769" s="66" t="s">
        <v>3135</v>
      </c>
      <c r="J769" s="69" t="s">
        <v>3136</v>
      </c>
      <c r="K769" s="172" t="s">
        <v>2598</v>
      </c>
      <c r="L769" s="79">
        <v>2</v>
      </c>
      <c r="M769" s="165"/>
    </row>
    <row r="770" spans="1:13" ht="105">
      <c r="A770" s="65">
        <f t="shared" si="15"/>
        <v>99</v>
      </c>
      <c r="B770" s="66" t="s">
        <v>3137</v>
      </c>
      <c r="C770" s="66"/>
      <c r="D770" s="66" t="s">
        <v>3138</v>
      </c>
      <c r="E770" s="66" t="s">
        <v>3138</v>
      </c>
      <c r="F770" s="66">
        <v>52.6</v>
      </c>
      <c r="G770" s="66" t="s">
        <v>3139</v>
      </c>
      <c r="H770" s="66" t="s">
        <v>3140</v>
      </c>
      <c r="I770" s="66" t="s">
        <v>3141</v>
      </c>
      <c r="J770" s="69" t="s">
        <v>3142</v>
      </c>
      <c r="K770" s="172" t="s">
        <v>2613</v>
      </c>
      <c r="L770" s="79">
        <v>3</v>
      </c>
      <c r="M770" s="165"/>
    </row>
    <row r="771" spans="1:13" ht="105">
      <c r="A771" s="65">
        <f t="shared" si="15"/>
        <v>100</v>
      </c>
      <c r="B771" s="66" t="s">
        <v>3143</v>
      </c>
      <c r="C771" s="66"/>
      <c r="D771" s="66" t="s">
        <v>3144</v>
      </c>
      <c r="E771" s="66" t="s">
        <v>3144</v>
      </c>
      <c r="F771" s="66">
        <v>93.8</v>
      </c>
      <c r="G771" s="66">
        <v>90</v>
      </c>
      <c r="H771" s="66" t="s">
        <v>3145</v>
      </c>
      <c r="I771" s="66" t="s">
        <v>3146</v>
      </c>
      <c r="J771" s="69" t="s">
        <v>3147</v>
      </c>
      <c r="K771" s="172" t="s">
        <v>2622</v>
      </c>
      <c r="L771" s="79">
        <v>4</v>
      </c>
      <c r="M771" s="165"/>
    </row>
    <row r="772" spans="1:13" ht="120">
      <c r="A772" s="65">
        <f t="shared" si="15"/>
        <v>101</v>
      </c>
      <c r="B772" s="66" t="s">
        <v>3148</v>
      </c>
      <c r="C772" s="66"/>
      <c r="D772" s="66" t="s">
        <v>3149</v>
      </c>
      <c r="E772" s="66" t="s">
        <v>3149</v>
      </c>
      <c r="F772" s="66">
        <v>30</v>
      </c>
      <c r="G772" s="66">
        <v>24</v>
      </c>
      <c r="H772" s="66" t="s">
        <v>3150</v>
      </c>
      <c r="I772" s="66" t="s">
        <v>3151</v>
      </c>
      <c r="J772" s="69" t="s">
        <v>3152</v>
      </c>
      <c r="K772" s="172" t="s">
        <v>2622</v>
      </c>
      <c r="L772" s="79">
        <v>4</v>
      </c>
      <c r="M772" s="165"/>
    </row>
    <row r="773" spans="1:13" ht="105">
      <c r="A773" s="65">
        <f t="shared" si="15"/>
        <v>102</v>
      </c>
      <c r="B773" s="66" t="s">
        <v>3153</v>
      </c>
      <c r="C773" s="66"/>
      <c r="D773" s="66" t="s">
        <v>3154</v>
      </c>
      <c r="E773" s="66" t="s">
        <v>3154</v>
      </c>
      <c r="F773" s="66">
        <v>44</v>
      </c>
      <c r="G773" s="66">
        <v>27</v>
      </c>
      <c r="H773" s="66" t="s">
        <v>3155</v>
      </c>
      <c r="I773" s="66" t="s">
        <v>3156</v>
      </c>
      <c r="J773" s="69" t="s">
        <v>3157</v>
      </c>
      <c r="K773" s="172" t="s">
        <v>2613</v>
      </c>
      <c r="L773" s="79">
        <v>3</v>
      </c>
      <c r="M773" s="165"/>
    </row>
    <row r="774" spans="1:13" ht="75">
      <c r="A774" s="65">
        <f t="shared" si="15"/>
        <v>103</v>
      </c>
      <c r="B774" s="66" t="s">
        <v>3158</v>
      </c>
      <c r="C774" s="66"/>
      <c r="D774" s="66" t="s">
        <v>3159</v>
      </c>
      <c r="E774" s="66" t="s">
        <v>3159</v>
      </c>
      <c r="F774" s="66">
        <v>15</v>
      </c>
      <c r="G774" s="66">
        <v>15</v>
      </c>
      <c r="H774" s="66" t="s">
        <v>3160</v>
      </c>
      <c r="I774" s="66" t="s">
        <v>3161</v>
      </c>
      <c r="J774" s="69" t="s">
        <v>3162</v>
      </c>
      <c r="K774" s="172" t="s">
        <v>2598</v>
      </c>
      <c r="L774" s="79">
        <v>2</v>
      </c>
      <c r="M774" s="165"/>
    </row>
    <row r="775" spans="1:13" ht="120">
      <c r="A775" s="65">
        <f t="shared" si="15"/>
        <v>104</v>
      </c>
      <c r="B775" s="66" t="s">
        <v>3163</v>
      </c>
      <c r="C775" s="66"/>
      <c r="D775" s="66" t="s">
        <v>3164</v>
      </c>
      <c r="E775" s="66" t="s">
        <v>3164</v>
      </c>
      <c r="F775" s="66">
        <v>60</v>
      </c>
      <c r="G775" s="66">
        <v>32</v>
      </c>
      <c r="H775" s="66" t="s">
        <v>2995</v>
      </c>
      <c r="I775" s="66" t="s">
        <v>3165</v>
      </c>
      <c r="J775" s="69" t="s">
        <v>3166</v>
      </c>
      <c r="K775" s="172" t="s">
        <v>2764</v>
      </c>
      <c r="L775" s="79">
        <v>5</v>
      </c>
      <c r="M775" s="165"/>
    </row>
    <row r="776" spans="1:13" ht="105">
      <c r="A776" s="65">
        <f t="shared" si="15"/>
        <v>105</v>
      </c>
      <c r="B776" s="66" t="s">
        <v>3167</v>
      </c>
      <c r="C776" s="66"/>
      <c r="D776" s="66" t="s">
        <v>3168</v>
      </c>
      <c r="E776" s="66" t="s">
        <v>3168</v>
      </c>
      <c r="F776" s="66">
        <v>44.3</v>
      </c>
      <c r="G776" s="66">
        <v>40.700000000000003</v>
      </c>
      <c r="H776" s="66" t="s">
        <v>172</v>
      </c>
      <c r="I776" s="66" t="s">
        <v>3169</v>
      </c>
      <c r="J776" s="69" t="s">
        <v>3170</v>
      </c>
      <c r="K776" s="172" t="s">
        <v>2593</v>
      </c>
      <c r="L776" s="79">
        <v>6</v>
      </c>
      <c r="M776" s="165"/>
    </row>
    <row r="777" spans="1:13" ht="90">
      <c r="A777" s="65">
        <f t="shared" si="15"/>
        <v>106</v>
      </c>
      <c r="B777" s="66" t="s">
        <v>3171</v>
      </c>
      <c r="C777" s="66"/>
      <c r="D777" s="66" t="s">
        <v>3172</v>
      </c>
      <c r="E777" s="66" t="s">
        <v>3172</v>
      </c>
      <c r="F777" s="66">
        <v>81</v>
      </c>
      <c r="G777" s="66">
        <v>81</v>
      </c>
      <c r="H777" s="66" t="s">
        <v>2821</v>
      </c>
      <c r="I777" s="66" t="s">
        <v>3173</v>
      </c>
      <c r="J777" s="69" t="s">
        <v>3174</v>
      </c>
      <c r="K777" s="172" t="s">
        <v>2622</v>
      </c>
      <c r="L777" s="79">
        <v>4</v>
      </c>
      <c r="M777" s="165"/>
    </row>
    <row r="778" spans="1:13" ht="90">
      <c r="A778" s="65">
        <f t="shared" si="15"/>
        <v>107</v>
      </c>
      <c r="B778" s="66" t="s">
        <v>3175</v>
      </c>
      <c r="C778" s="66"/>
      <c r="D778" s="66" t="s">
        <v>3176</v>
      </c>
      <c r="E778" s="66" t="s">
        <v>3176</v>
      </c>
      <c r="F778" s="66">
        <v>20</v>
      </c>
      <c r="G778" s="66">
        <v>18</v>
      </c>
      <c r="H778" s="66" t="s">
        <v>1581</v>
      </c>
      <c r="I778" s="66" t="s">
        <v>3177</v>
      </c>
      <c r="J778" s="69" t="s">
        <v>3178</v>
      </c>
      <c r="K778" s="172" t="s">
        <v>2613</v>
      </c>
      <c r="L778" s="79">
        <v>3</v>
      </c>
      <c r="M778" s="165"/>
    </row>
    <row r="779" spans="1:13" ht="105">
      <c r="A779" s="65">
        <f t="shared" si="15"/>
        <v>108</v>
      </c>
      <c r="B779" s="66" t="s">
        <v>3179</v>
      </c>
      <c r="C779" s="66"/>
      <c r="D779" s="66" t="s">
        <v>3180</v>
      </c>
      <c r="E779" s="66" t="s">
        <v>3180</v>
      </c>
      <c r="F779" s="66">
        <v>72</v>
      </c>
      <c r="G779" s="66">
        <v>52</v>
      </c>
      <c r="H779" s="66" t="s">
        <v>2767</v>
      </c>
      <c r="I779" s="66" t="s">
        <v>3181</v>
      </c>
      <c r="J779" s="69" t="s">
        <v>3182</v>
      </c>
      <c r="K779" s="172" t="s">
        <v>2593</v>
      </c>
      <c r="L779" s="79">
        <v>6</v>
      </c>
      <c r="M779" s="165"/>
    </row>
    <row r="780" spans="1:13" ht="135">
      <c r="A780" s="65">
        <f t="shared" si="15"/>
        <v>109</v>
      </c>
      <c r="B780" s="66" t="s">
        <v>3183</v>
      </c>
      <c r="C780" s="66"/>
      <c r="D780" s="66" t="s">
        <v>3184</v>
      </c>
      <c r="E780" s="66" t="s">
        <v>3184</v>
      </c>
      <c r="F780" s="66">
        <v>38</v>
      </c>
      <c r="G780" s="66">
        <v>38</v>
      </c>
      <c r="H780" s="66" t="s">
        <v>2821</v>
      </c>
      <c r="I780" s="66" t="s">
        <v>3185</v>
      </c>
      <c r="J780" s="69" t="s">
        <v>3186</v>
      </c>
      <c r="K780" s="172" t="s">
        <v>2598</v>
      </c>
      <c r="L780" s="79">
        <v>2</v>
      </c>
      <c r="M780" s="165"/>
    </row>
    <row r="781" spans="1:13" ht="75">
      <c r="A781" s="65">
        <f t="shared" si="15"/>
        <v>110</v>
      </c>
      <c r="B781" s="66" t="s">
        <v>3187</v>
      </c>
      <c r="C781" s="66"/>
      <c r="D781" s="66" t="s">
        <v>3188</v>
      </c>
      <c r="E781" s="66" t="s">
        <v>3188</v>
      </c>
      <c r="F781" s="66">
        <v>35</v>
      </c>
      <c r="G781" s="66">
        <v>15</v>
      </c>
      <c r="H781" s="66" t="s">
        <v>172</v>
      </c>
      <c r="I781" s="66" t="s">
        <v>3189</v>
      </c>
      <c r="J781" s="69" t="s">
        <v>3190</v>
      </c>
      <c r="K781" s="172" t="s">
        <v>2598</v>
      </c>
      <c r="L781" s="79">
        <v>2</v>
      </c>
      <c r="M781" s="165"/>
    </row>
    <row r="782" spans="1:13" ht="90">
      <c r="A782" s="65">
        <f t="shared" si="15"/>
        <v>111</v>
      </c>
      <c r="B782" s="66" t="s">
        <v>3191</v>
      </c>
      <c r="C782" s="66"/>
      <c r="D782" s="66" t="s">
        <v>3192</v>
      </c>
      <c r="E782" s="66" t="s">
        <v>3192</v>
      </c>
      <c r="F782" s="66">
        <v>20</v>
      </c>
      <c r="G782" s="66">
        <v>20</v>
      </c>
      <c r="H782" s="66" t="s">
        <v>172</v>
      </c>
      <c r="I782" s="66" t="s">
        <v>3193</v>
      </c>
      <c r="J782" s="69" t="s">
        <v>36</v>
      </c>
      <c r="K782" s="172" t="s">
        <v>2613</v>
      </c>
      <c r="L782" s="79">
        <v>3</v>
      </c>
      <c r="M782" s="165"/>
    </row>
    <row r="783" spans="1:13" ht="120">
      <c r="A783" s="65">
        <f t="shared" si="15"/>
        <v>112</v>
      </c>
      <c r="B783" s="66" t="s">
        <v>3194</v>
      </c>
      <c r="C783" s="66"/>
      <c r="D783" s="66" t="s">
        <v>3195</v>
      </c>
      <c r="E783" s="66" t="s">
        <v>3195</v>
      </c>
      <c r="F783" s="66">
        <v>112.7</v>
      </c>
      <c r="G783" s="66">
        <v>83.8</v>
      </c>
      <c r="H783" s="66" t="s">
        <v>3101</v>
      </c>
      <c r="I783" s="66" t="s">
        <v>3196</v>
      </c>
      <c r="J783" s="69" t="s">
        <v>3197</v>
      </c>
      <c r="K783" s="172" t="s">
        <v>2593</v>
      </c>
      <c r="L783" s="79">
        <v>6</v>
      </c>
      <c r="M783" s="165"/>
    </row>
    <row r="784" spans="1:13" ht="105">
      <c r="A784" s="65">
        <f t="shared" si="15"/>
        <v>113</v>
      </c>
      <c r="B784" s="66" t="s">
        <v>3198</v>
      </c>
      <c r="C784" s="66"/>
      <c r="D784" s="66" t="s">
        <v>3199</v>
      </c>
      <c r="E784" s="66" t="s">
        <v>3199</v>
      </c>
      <c r="F784" s="66">
        <v>33</v>
      </c>
      <c r="G784" s="66">
        <v>17</v>
      </c>
      <c r="H784" s="66" t="s">
        <v>2821</v>
      </c>
      <c r="I784" s="66" t="s">
        <v>3200</v>
      </c>
      <c r="J784" s="69" t="s">
        <v>3201</v>
      </c>
      <c r="K784" s="172" t="s">
        <v>2613</v>
      </c>
      <c r="L784" s="79">
        <v>3</v>
      </c>
      <c r="M784" s="165"/>
    </row>
    <row r="785" spans="1:13" ht="120">
      <c r="A785" s="65">
        <f t="shared" si="15"/>
        <v>114</v>
      </c>
      <c r="B785" s="66" t="s">
        <v>3202</v>
      </c>
      <c r="C785" s="66"/>
      <c r="D785" s="66" t="s">
        <v>3154</v>
      </c>
      <c r="E785" s="66" t="s">
        <v>3154</v>
      </c>
      <c r="F785" s="66">
        <v>55</v>
      </c>
      <c r="G785" s="66">
        <v>49</v>
      </c>
      <c r="H785" s="66" t="s">
        <v>3039</v>
      </c>
      <c r="I785" s="66" t="s">
        <v>3203</v>
      </c>
      <c r="J785" s="69" t="s">
        <v>3204</v>
      </c>
      <c r="K785" s="172" t="s">
        <v>2613</v>
      </c>
      <c r="L785" s="79">
        <v>3</v>
      </c>
      <c r="M785" s="165"/>
    </row>
    <row r="786" spans="1:13" ht="105">
      <c r="A786" s="65">
        <f t="shared" si="15"/>
        <v>115</v>
      </c>
      <c r="B786" s="66" t="s">
        <v>3205</v>
      </c>
      <c r="C786" s="66"/>
      <c r="D786" s="66" t="s">
        <v>2820</v>
      </c>
      <c r="E786" s="66" t="s">
        <v>2820</v>
      </c>
      <c r="F786" s="66">
        <v>60</v>
      </c>
      <c r="G786" s="66">
        <v>40</v>
      </c>
      <c r="H786" s="66" t="s">
        <v>3106</v>
      </c>
      <c r="I786" s="66" t="s">
        <v>3206</v>
      </c>
      <c r="J786" s="69" t="s">
        <v>3207</v>
      </c>
      <c r="K786" s="172" t="s">
        <v>2882</v>
      </c>
      <c r="L786" s="79">
        <v>8</v>
      </c>
      <c r="M786" s="165"/>
    </row>
    <row r="787" spans="1:13" ht="105">
      <c r="A787" s="65">
        <f t="shared" si="15"/>
        <v>116</v>
      </c>
      <c r="B787" s="66" t="s">
        <v>3208</v>
      </c>
      <c r="C787" s="66"/>
      <c r="D787" s="66" t="s">
        <v>3209</v>
      </c>
      <c r="E787" s="66" t="s">
        <v>3209</v>
      </c>
      <c r="F787" s="66">
        <v>61</v>
      </c>
      <c r="G787" s="66">
        <v>33</v>
      </c>
      <c r="H787" s="66" t="s">
        <v>3210</v>
      </c>
      <c r="I787" s="66" t="s">
        <v>3211</v>
      </c>
      <c r="J787" s="69" t="s">
        <v>3212</v>
      </c>
      <c r="K787" s="172" t="s">
        <v>2622</v>
      </c>
      <c r="L787" s="79">
        <v>4</v>
      </c>
      <c r="M787" s="165"/>
    </row>
    <row r="788" spans="1:13" ht="105">
      <c r="A788" s="65">
        <f t="shared" si="15"/>
        <v>117</v>
      </c>
      <c r="B788" s="66" t="s">
        <v>3213</v>
      </c>
      <c r="C788" s="66"/>
      <c r="D788" s="66" t="s">
        <v>3214</v>
      </c>
      <c r="E788" s="66" t="s">
        <v>3214</v>
      </c>
      <c r="F788" s="66">
        <v>18</v>
      </c>
      <c r="G788" s="66">
        <v>18</v>
      </c>
      <c r="H788" s="66" t="s">
        <v>3215</v>
      </c>
      <c r="I788" s="66" t="s">
        <v>3216</v>
      </c>
      <c r="J788" s="69" t="s">
        <v>3217</v>
      </c>
      <c r="K788" s="172" t="s">
        <v>2598</v>
      </c>
      <c r="L788" s="79">
        <v>2</v>
      </c>
      <c r="M788" s="165"/>
    </row>
    <row r="789" spans="1:13" ht="105">
      <c r="A789" s="65">
        <f t="shared" si="15"/>
        <v>118</v>
      </c>
      <c r="B789" s="66" t="s">
        <v>3218</v>
      </c>
      <c r="C789" s="66"/>
      <c r="D789" s="66" t="s">
        <v>3219</v>
      </c>
      <c r="E789" s="66" t="s">
        <v>3219</v>
      </c>
      <c r="F789" s="66">
        <v>51.56</v>
      </c>
      <c r="G789" s="66">
        <v>17.399999999999999</v>
      </c>
      <c r="H789" s="66" t="s">
        <v>2995</v>
      </c>
      <c r="I789" s="66" t="s">
        <v>3220</v>
      </c>
      <c r="J789" s="69" t="s">
        <v>3221</v>
      </c>
      <c r="K789" s="172" t="s">
        <v>2598</v>
      </c>
      <c r="L789" s="79">
        <v>2</v>
      </c>
      <c r="M789" s="165"/>
    </row>
    <row r="790" spans="1:13" ht="105">
      <c r="A790" s="65">
        <f t="shared" si="15"/>
        <v>119</v>
      </c>
      <c r="B790" s="66" t="s">
        <v>3222</v>
      </c>
      <c r="C790" s="66"/>
      <c r="D790" s="66" t="s">
        <v>3223</v>
      </c>
      <c r="E790" s="66" t="s">
        <v>3223</v>
      </c>
      <c r="F790" s="66">
        <v>30</v>
      </c>
      <c r="G790" s="66">
        <v>27</v>
      </c>
      <c r="H790" s="66" t="s">
        <v>3224</v>
      </c>
      <c r="I790" s="66" t="s">
        <v>3225</v>
      </c>
      <c r="J790" s="69" t="s">
        <v>3226</v>
      </c>
      <c r="K790" s="172" t="s">
        <v>2598</v>
      </c>
      <c r="L790" s="79">
        <v>2</v>
      </c>
      <c r="M790" s="165"/>
    </row>
    <row r="791" spans="1:13" ht="120">
      <c r="A791" s="65">
        <f t="shared" si="15"/>
        <v>120</v>
      </c>
      <c r="B791" s="66" t="s">
        <v>3227</v>
      </c>
      <c r="C791" s="66"/>
      <c r="D791" s="66" t="s">
        <v>3228</v>
      </c>
      <c r="E791" s="66" t="s">
        <v>3228</v>
      </c>
      <c r="F791" s="66">
        <v>15</v>
      </c>
      <c r="G791" s="66">
        <v>10</v>
      </c>
      <c r="H791" s="66" t="s">
        <v>172</v>
      </c>
      <c r="I791" s="66" t="s">
        <v>3229</v>
      </c>
      <c r="J791" s="69" t="s">
        <v>3230</v>
      </c>
      <c r="K791" s="172" t="s">
        <v>2598</v>
      </c>
      <c r="L791" s="79">
        <v>2</v>
      </c>
      <c r="M791" s="165"/>
    </row>
    <row r="792" spans="1:13" ht="105">
      <c r="A792" s="65">
        <f t="shared" si="15"/>
        <v>121</v>
      </c>
      <c r="B792" s="66" t="s">
        <v>3231</v>
      </c>
      <c r="C792" s="66"/>
      <c r="D792" s="66" t="s">
        <v>3232</v>
      </c>
      <c r="E792" s="66" t="s">
        <v>3232</v>
      </c>
      <c r="F792" s="66">
        <v>86.5</v>
      </c>
      <c r="G792" s="66">
        <v>61.3</v>
      </c>
      <c r="H792" s="66" t="s">
        <v>2861</v>
      </c>
      <c r="I792" s="66" t="s">
        <v>3233</v>
      </c>
      <c r="J792" s="69" t="s">
        <v>3234</v>
      </c>
      <c r="K792" s="172" t="s">
        <v>2764</v>
      </c>
      <c r="L792" s="79">
        <v>5</v>
      </c>
      <c r="M792" s="165"/>
    </row>
    <row r="793" spans="1:13" ht="105">
      <c r="A793" s="65">
        <f t="shared" si="15"/>
        <v>122</v>
      </c>
      <c r="B793" s="66" t="s">
        <v>3235</v>
      </c>
      <c r="C793" s="66"/>
      <c r="D793" s="66" t="s">
        <v>3236</v>
      </c>
      <c r="E793" s="66" t="s">
        <v>3236</v>
      </c>
      <c r="F793" s="66">
        <v>28</v>
      </c>
      <c r="G793" s="66">
        <v>24</v>
      </c>
      <c r="H793" s="66" t="s">
        <v>3106</v>
      </c>
      <c r="I793" s="66" t="s">
        <v>3237</v>
      </c>
      <c r="J793" s="69" t="s">
        <v>3238</v>
      </c>
      <c r="K793" s="172" t="s">
        <v>2613</v>
      </c>
      <c r="L793" s="79">
        <v>3</v>
      </c>
      <c r="M793" s="165"/>
    </row>
    <row r="794" spans="1:13" ht="105">
      <c r="A794" s="65">
        <f t="shared" si="15"/>
        <v>123</v>
      </c>
      <c r="B794" s="66" t="s">
        <v>3239</v>
      </c>
      <c r="C794" s="66"/>
      <c r="D794" s="66" t="s">
        <v>3240</v>
      </c>
      <c r="E794" s="66" t="s">
        <v>3240</v>
      </c>
      <c r="F794" s="66">
        <v>37</v>
      </c>
      <c r="G794" s="66">
        <v>37</v>
      </c>
      <c r="H794" s="66" t="s">
        <v>2866</v>
      </c>
      <c r="I794" s="66" t="s">
        <v>3241</v>
      </c>
      <c r="J794" s="69" t="s">
        <v>3242</v>
      </c>
      <c r="K794" s="172" t="s">
        <v>2613</v>
      </c>
      <c r="L794" s="79">
        <v>3</v>
      </c>
      <c r="M794" s="165"/>
    </row>
    <row r="795" spans="1:13" ht="105">
      <c r="A795" s="65">
        <f t="shared" si="15"/>
        <v>124</v>
      </c>
      <c r="B795" s="66" t="s">
        <v>3243</v>
      </c>
      <c r="C795" s="66"/>
      <c r="D795" s="66" t="s">
        <v>3244</v>
      </c>
      <c r="E795" s="66" t="s">
        <v>3244</v>
      </c>
      <c r="F795" s="66">
        <v>47.5</v>
      </c>
      <c r="G795" s="66">
        <v>29.7</v>
      </c>
      <c r="H795" s="66" t="s">
        <v>194</v>
      </c>
      <c r="I795" s="66" t="s">
        <v>3245</v>
      </c>
      <c r="J795" s="69" t="s">
        <v>3246</v>
      </c>
      <c r="K795" s="172" t="s">
        <v>2622</v>
      </c>
      <c r="L795" s="79">
        <v>4</v>
      </c>
      <c r="M795" s="165"/>
    </row>
    <row r="796" spans="1:13" ht="105">
      <c r="A796" s="65">
        <f t="shared" si="15"/>
        <v>125</v>
      </c>
      <c r="B796" s="66" t="s">
        <v>3247</v>
      </c>
      <c r="C796" s="66"/>
      <c r="D796" s="66" t="s">
        <v>3248</v>
      </c>
      <c r="E796" s="66" t="s">
        <v>3248</v>
      </c>
      <c r="F796" s="66">
        <v>49.7</v>
      </c>
      <c r="G796" s="66">
        <v>29.7</v>
      </c>
      <c r="H796" s="66" t="s">
        <v>2861</v>
      </c>
      <c r="I796" s="66" t="s">
        <v>3249</v>
      </c>
      <c r="J796" s="69" t="s">
        <v>3250</v>
      </c>
      <c r="K796" s="172" t="s">
        <v>2622</v>
      </c>
      <c r="L796" s="79">
        <v>4</v>
      </c>
      <c r="M796" s="165"/>
    </row>
    <row r="797" spans="1:13" ht="105">
      <c r="A797" s="65">
        <f t="shared" si="15"/>
        <v>126</v>
      </c>
      <c r="B797" s="66" t="s">
        <v>3251</v>
      </c>
      <c r="C797" s="66"/>
      <c r="D797" s="66" t="s">
        <v>3252</v>
      </c>
      <c r="E797" s="66" t="s">
        <v>3252</v>
      </c>
      <c r="F797" s="66">
        <v>40</v>
      </c>
      <c r="G797" s="66">
        <v>30</v>
      </c>
      <c r="H797" s="66" t="s">
        <v>2861</v>
      </c>
      <c r="I797" s="66" t="s">
        <v>3253</v>
      </c>
      <c r="J797" s="69" t="s">
        <v>3254</v>
      </c>
      <c r="K797" s="172" t="s">
        <v>2764</v>
      </c>
      <c r="L797" s="79">
        <v>5</v>
      </c>
      <c r="M797" s="165"/>
    </row>
    <row r="798" spans="1:13" ht="90">
      <c r="A798" s="65">
        <f t="shared" si="15"/>
        <v>127</v>
      </c>
      <c r="B798" s="66" t="s">
        <v>3255</v>
      </c>
      <c r="C798" s="66"/>
      <c r="D798" s="66" t="s">
        <v>3256</v>
      </c>
      <c r="E798" s="66" t="s">
        <v>3256</v>
      </c>
      <c r="F798" s="66">
        <v>44</v>
      </c>
      <c r="G798" s="66">
        <v>24</v>
      </c>
      <c r="H798" s="66" t="s">
        <v>3125</v>
      </c>
      <c r="I798" s="66" t="s">
        <v>3257</v>
      </c>
      <c r="J798" s="69" t="s">
        <v>3258</v>
      </c>
      <c r="K798" s="172" t="s">
        <v>2598</v>
      </c>
      <c r="L798" s="79">
        <v>2</v>
      </c>
      <c r="M798" s="165"/>
    </row>
    <row r="799" spans="1:13" ht="60">
      <c r="A799" s="65">
        <f t="shared" si="15"/>
        <v>128</v>
      </c>
      <c r="B799" s="66" t="s">
        <v>3259</v>
      </c>
      <c r="C799" s="66"/>
      <c r="D799" s="66" t="s">
        <v>3260</v>
      </c>
      <c r="E799" s="66" t="s">
        <v>3260</v>
      </c>
      <c r="F799" s="66">
        <v>30</v>
      </c>
      <c r="G799" s="66">
        <v>30</v>
      </c>
      <c r="H799" s="66" t="s">
        <v>3261</v>
      </c>
      <c r="I799" s="66" t="s">
        <v>3262</v>
      </c>
      <c r="J799" s="69" t="s">
        <v>3263</v>
      </c>
      <c r="K799" s="172" t="s">
        <v>2598</v>
      </c>
      <c r="L799" s="79">
        <v>2</v>
      </c>
      <c r="M799" s="165"/>
    </row>
    <row r="800" spans="1:13" ht="120">
      <c r="A800" s="65">
        <f t="shared" ref="A800:A863" si="16">ROW()-671</f>
        <v>129</v>
      </c>
      <c r="B800" s="66" t="s">
        <v>3264</v>
      </c>
      <c r="C800" s="66"/>
      <c r="D800" s="66" t="s">
        <v>3265</v>
      </c>
      <c r="E800" s="66" t="s">
        <v>3265</v>
      </c>
      <c r="F800" s="66">
        <v>92.3</v>
      </c>
      <c r="G800" s="66">
        <v>62</v>
      </c>
      <c r="H800" s="66" t="s">
        <v>3039</v>
      </c>
      <c r="I800" s="66" t="s">
        <v>3266</v>
      </c>
      <c r="J800" s="69" t="s">
        <v>3267</v>
      </c>
      <c r="K800" s="172" t="s">
        <v>2752</v>
      </c>
      <c r="L800" s="79">
        <v>11</v>
      </c>
      <c r="M800" s="165"/>
    </row>
    <row r="801" spans="1:13" ht="105">
      <c r="A801" s="65">
        <f t="shared" si="16"/>
        <v>130</v>
      </c>
      <c r="B801" s="66" t="s">
        <v>3268</v>
      </c>
      <c r="C801" s="66"/>
      <c r="D801" s="66" t="s">
        <v>3269</v>
      </c>
      <c r="E801" s="66" t="s">
        <v>3269</v>
      </c>
      <c r="F801" s="66">
        <v>23.1</v>
      </c>
      <c r="G801" s="66">
        <v>16.5</v>
      </c>
      <c r="H801" s="66" t="s">
        <v>3270</v>
      </c>
      <c r="I801" s="66" t="s">
        <v>3271</v>
      </c>
      <c r="J801" s="69" t="s">
        <v>3272</v>
      </c>
      <c r="K801" s="172" t="s">
        <v>2676</v>
      </c>
      <c r="L801" s="79">
        <v>1</v>
      </c>
      <c r="M801" s="165"/>
    </row>
    <row r="802" spans="1:13" ht="105">
      <c r="A802" s="65">
        <f t="shared" si="16"/>
        <v>131</v>
      </c>
      <c r="B802" s="66" t="s">
        <v>3273</v>
      </c>
      <c r="C802" s="66"/>
      <c r="D802" s="66" t="s">
        <v>3274</v>
      </c>
      <c r="E802" s="66" t="s">
        <v>3274</v>
      </c>
      <c r="F802" s="66">
        <v>120</v>
      </c>
      <c r="G802" s="66">
        <v>81.2</v>
      </c>
      <c r="H802" s="66" t="s">
        <v>479</v>
      </c>
      <c r="I802" s="66" t="s">
        <v>3275</v>
      </c>
      <c r="J802" s="69" t="s">
        <v>3276</v>
      </c>
      <c r="K802" s="172" t="s">
        <v>2622</v>
      </c>
      <c r="L802" s="79">
        <v>4</v>
      </c>
      <c r="M802" s="165"/>
    </row>
    <row r="803" spans="1:13" ht="105">
      <c r="A803" s="65">
        <f t="shared" si="16"/>
        <v>132</v>
      </c>
      <c r="B803" s="66" t="s">
        <v>3277</v>
      </c>
      <c r="C803" s="66"/>
      <c r="D803" s="66" t="s">
        <v>3278</v>
      </c>
      <c r="E803" s="66" t="s">
        <v>3278</v>
      </c>
      <c r="F803" s="66">
        <v>42</v>
      </c>
      <c r="G803" s="66">
        <v>30</v>
      </c>
      <c r="H803" s="66" t="s">
        <v>3279</v>
      </c>
      <c r="I803" s="66" t="s">
        <v>3280</v>
      </c>
      <c r="J803" s="69" t="s">
        <v>3281</v>
      </c>
      <c r="K803" s="172" t="s">
        <v>2613</v>
      </c>
      <c r="L803" s="79">
        <v>3</v>
      </c>
      <c r="M803" s="165"/>
    </row>
    <row r="804" spans="1:13" ht="120">
      <c r="A804" s="65">
        <f t="shared" si="16"/>
        <v>133</v>
      </c>
      <c r="B804" s="66" t="s">
        <v>3282</v>
      </c>
      <c r="C804" s="66"/>
      <c r="D804" s="66" t="s">
        <v>3283</v>
      </c>
      <c r="E804" s="66" t="s">
        <v>3283</v>
      </c>
      <c r="F804" s="66">
        <v>32.200000000000003</v>
      </c>
      <c r="G804" s="66">
        <v>16.600000000000001</v>
      </c>
      <c r="H804" s="66" t="s">
        <v>2861</v>
      </c>
      <c r="I804" s="66" t="s">
        <v>3284</v>
      </c>
      <c r="J804" s="69" t="s">
        <v>3285</v>
      </c>
      <c r="K804" s="172" t="s">
        <v>2598</v>
      </c>
      <c r="L804" s="79">
        <v>2</v>
      </c>
      <c r="M804" s="165"/>
    </row>
    <row r="805" spans="1:13" ht="150">
      <c r="A805" s="65">
        <f t="shared" si="16"/>
        <v>134</v>
      </c>
      <c r="B805" s="66" t="s">
        <v>3286</v>
      </c>
      <c r="C805" s="66"/>
      <c r="D805" s="66" t="s">
        <v>3287</v>
      </c>
      <c r="E805" s="66" t="s">
        <v>3287</v>
      </c>
      <c r="F805" s="66">
        <v>29.6</v>
      </c>
      <c r="G805" s="66">
        <v>29.6</v>
      </c>
      <c r="H805" s="66" t="s">
        <v>1581</v>
      </c>
      <c r="I805" s="66" t="s">
        <v>3288</v>
      </c>
      <c r="J805" s="69" t="s">
        <v>3289</v>
      </c>
      <c r="K805" s="172" t="s">
        <v>2622</v>
      </c>
      <c r="L805" s="79">
        <v>4</v>
      </c>
      <c r="M805" s="165"/>
    </row>
    <row r="806" spans="1:13" ht="105">
      <c r="A806" s="65">
        <f t="shared" si="16"/>
        <v>135</v>
      </c>
      <c r="B806" s="66" t="s">
        <v>3290</v>
      </c>
      <c r="C806" s="66"/>
      <c r="D806" s="66" t="s">
        <v>3291</v>
      </c>
      <c r="E806" s="66" t="s">
        <v>3291</v>
      </c>
      <c r="F806" s="66">
        <v>46.58</v>
      </c>
      <c r="G806" s="66">
        <v>46.58</v>
      </c>
      <c r="H806" s="66" t="s">
        <v>1581</v>
      </c>
      <c r="I806" s="66" t="s">
        <v>613</v>
      </c>
      <c r="J806" s="69" t="s">
        <v>614</v>
      </c>
      <c r="K806" s="172" t="s">
        <v>2622</v>
      </c>
      <c r="L806" s="79">
        <v>4</v>
      </c>
      <c r="M806" s="165"/>
    </row>
    <row r="807" spans="1:13" ht="105">
      <c r="A807" s="65">
        <f t="shared" si="16"/>
        <v>136</v>
      </c>
      <c r="B807" s="66" t="s">
        <v>3292</v>
      </c>
      <c r="C807" s="66"/>
      <c r="D807" s="66" t="s">
        <v>3293</v>
      </c>
      <c r="E807" s="66" t="s">
        <v>3293</v>
      </c>
      <c r="F807" s="66">
        <v>67.400000000000006</v>
      </c>
      <c r="G807" s="66">
        <v>62.4</v>
      </c>
      <c r="H807" s="66" t="s">
        <v>1581</v>
      </c>
      <c r="I807" s="66" t="s">
        <v>3294</v>
      </c>
      <c r="J807" s="69" t="s">
        <v>3295</v>
      </c>
      <c r="K807" s="172" t="s">
        <v>2622</v>
      </c>
      <c r="L807" s="79">
        <v>4</v>
      </c>
      <c r="M807" s="165"/>
    </row>
    <row r="808" spans="1:13" ht="90">
      <c r="A808" s="65">
        <f t="shared" si="16"/>
        <v>137</v>
      </c>
      <c r="B808" s="66" t="s">
        <v>3296</v>
      </c>
      <c r="C808" s="66"/>
      <c r="D808" s="66" t="s">
        <v>3297</v>
      </c>
      <c r="E808" s="66" t="s">
        <v>3297</v>
      </c>
      <c r="F808" s="66">
        <v>49.5</v>
      </c>
      <c r="G808" s="66">
        <v>32</v>
      </c>
      <c r="H808" s="66" t="s">
        <v>3101</v>
      </c>
      <c r="I808" s="66" t="s">
        <v>3298</v>
      </c>
      <c r="J808" s="69" t="s">
        <v>3299</v>
      </c>
      <c r="K808" s="172" t="s">
        <v>2613</v>
      </c>
      <c r="L808" s="79">
        <v>3</v>
      </c>
      <c r="M808" s="165"/>
    </row>
    <row r="809" spans="1:13" ht="120">
      <c r="A809" s="65">
        <f t="shared" si="16"/>
        <v>138</v>
      </c>
      <c r="B809" s="66" t="s">
        <v>3300</v>
      </c>
      <c r="C809" s="66"/>
      <c r="D809" s="66" t="s">
        <v>3301</v>
      </c>
      <c r="E809" s="66" t="s">
        <v>3301</v>
      </c>
      <c r="F809" s="66">
        <v>65.5</v>
      </c>
      <c r="G809" s="66">
        <v>46</v>
      </c>
      <c r="H809" s="66" t="s">
        <v>3302</v>
      </c>
      <c r="I809" s="66" t="s">
        <v>3303</v>
      </c>
      <c r="J809" s="69" t="s">
        <v>3304</v>
      </c>
      <c r="K809" s="172" t="s">
        <v>2613</v>
      </c>
      <c r="L809" s="79">
        <v>3</v>
      </c>
      <c r="M809" s="165"/>
    </row>
    <row r="810" spans="1:13" ht="105">
      <c r="A810" s="65">
        <f t="shared" si="16"/>
        <v>139</v>
      </c>
      <c r="B810" s="66" t="s">
        <v>3305</v>
      </c>
      <c r="C810" s="66"/>
      <c r="D810" s="66" t="s">
        <v>3306</v>
      </c>
      <c r="E810" s="66" t="s">
        <v>3306</v>
      </c>
      <c r="F810" s="66">
        <v>64.099999999999994</v>
      </c>
      <c r="G810" s="66">
        <v>60.1</v>
      </c>
      <c r="H810" s="66" t="s">
        <v>1581</v>
      </c>
      <c r="I810" s="66" t="s">
        <v>3307</v>
      </c>
      <c r="J810" s="69" t="s">
        <v>3308</v>
      </c>
      <c r="K810" s="172" t="s">
        <v>3049</v>
      </c>
      <c r="L810" s="79">
        <v>9</v>
      </c>
      <c r="M810" s="165"/>
    </row>
    <row r="811" spans="1:13" ht="120">
      <c r="A811" s="65">
        <f t="shared" si="16"/>
        <v>140</v>
      </c>
      <c r="B811" s="66" t="s">
        <v>3309</v>
      </c>
      <c r="C811" s="66"/>
      <c r="D811" s="66" t="s">
        <v>884</v>
      </c>
      <c r="E811" s="66" t="s">
        <v>884</v>
      </c>
      <c r="F811" s="66">
        <v>20</v>
      </c>
      <c r="G811" s="66">
        <v>18</v>
      </c>
      <c r="H811" s="66" t="s">
        <v>3310</v>
      </c>
      <c r="I811" s="66" t="s">
        <v>3311</v>
      </c>
      <c r="J811" s="69" t="s">
        <v>3312</v>
      </c>
      <c r="K811" s="172" t="s">
        <v>2613</v>
      </c>
      <c r="L811" s="79">
        <v>3</v>
      </c>
      <c r="M811" s="165"/>
    </row>
    <row r="812" spans="1:13" ht="75">
      <c r="A812" s="65">
        <f t="shared" si="16"/>
        <v>141</v>
      </c>
      <c r="B812" s="66" t="s">
        <v>3313</v>
      </c>
      <c r="C812" s="66"/>
      <c r="D812" s="66" t="s">
        <v>3314</v>
      </c>
      <c r="E812" s="66" t="s">
        <v>3314</v>
      </c>
      <c r="F812" s="66">
        <v>76.2</v>
      </c>
      <c r="G812" s="66">
        <v>70</v>
      </c>
      <c r="H812" s="66" t="s">
        <v>3315</v>
      </c>
      <c r="I812" s="66" t="s">
        <v>3316</v>
      </c>
      <c r="J812" s="69" t="s">
        <v>3317</v>
      </c>
      <c r="K812" s="172" t="s">
        <v>2593</v>
      </c>
      <c r="L812" s="79">
        <v>6</v>
      </c>
      <c r="M812" s="165"/>
    </row>
    <row r="813" spans="1:13" ht="75">
      <c r="A813" s="65">
        <f t="shared" si="16"/>
        <v>142</v>
      </c>
      <c r="B813" s="66" t="s">
        <v>3318</v>
      </c>
      <c r="C813" s="66"/>
      <c r="D813" s="66" t="s">
        <v>3319</v>
      </c>
      <c r="E813" s="66" t="s">
        <v>3319</v>
      </c>
      <c r="F813" s="66">
        <v>57.2</v>
      </c>
      <c r="G813" s="66">
        <v>57.2</v>
      </c>
      <c r="H813" s="66" t="s">
        <v>3320</v>
      </c>
      <c r="I813" s="66" t="s">
        <v>3321</v>
      </c>
      <c r="J813" s="69" t="s">
        <v>3322</v>
      </c>
      <c r="K813" s="172" t="s">
        <v>3049</v>
      </c>
      <c r="L813" s="79">
        <v>9</v>
      </c>
      <c r="M813" s="165"/>
    </row>
    <row r="814" spans="1:13" ht="120">
      <c r="A814" s="65">
        <f t="shared" si="16"/>
        <v>143</v>
      </c>
      <c r="B814" s="66" t="s">
        <v>3323</v>
      </c>
      <c r="C814" s="66"/>
      <c r="D814" s="66" t="s">
        <v>3324</v>
      </c>
      <c r="E814" s="66" t="s">
        <v>3324</v>
      </c>
      <c r="F814" s="66">
        <v>111</v>
      </c>
      <c r="G814" s="66">
        <v>102</v>
      </c>
      <c r="H814" s="66" t="s">
        <v>2821</v>
      </c>
      <c r="I814" s="66" t="s">
        <v>3325</v>
      </c>
      <c r="J814" s="69" t="s">
        <v>3326</v>
      </c>
      <c r="K814" s="172" t="s">
        <v>2593</v>
      </c>
      <c r="L814" s="79">
        <v>6</v>
      </c>
      <c r="M814" s="165"/>
    </row>
    <row r="815" spans="1:13" ht="105">
      <c r="A815" s="65">
        <f t="shared" si="16"/>
        <v>144</v>
      </c>
      <c r="B815" s="66" t="s">
        <v>3327</v>
      </c>
      <c r="C815" s="66"/>
      <c r="D815" s="66" t="s">
        <v>3328</v>
      </c>
      <c r="E815" s="66" t="s">
        <v>547</v>
      </c>
      <c r="F815" s="66">
        <v>23.1</v>
      </c>
      <c r="G815" s="66">
        <v>16.100000000000001</v>
      </c>
      <c r="H815" s="66" t="s">
        <v>479</v>
      </c>
      <c r="I815" s="66" t="s">
        <v>3329</v>
      </c>
      <c r="J815" s="69" t="s">
        <v>3330</v>
      </c>
      <c r="K815" s="172" t="s">
        <v>2598</v>
      </c>
      <c r="L815" s="79">
        <v>2</v>
      </c>
      <c r="M815" s="165"/>
    </row>
    <row r="816" spans="1:13" ht="105">
      <c r="A816" s="65">
        <f t="shared" si="16"/>
        <v>145</v>
      </c>
      <c r="B816" s="66" t="s">
        <v>3331</v>
      </c>
      <c r="C816" s="66"/>
      <c r="D816" s="66" t="s">
        <v>3332</v>
      </c>
      <c r="E816" s="66" t="s">
        <v>3332</v>
      </c>
      <c r="F816" s="66">
        <v>32.5</v>
      </c>
      <c r="G816" s="66">
        <v>30</v>
      </c>
      <c r="H816" s="66" t="s">
        <v>3333</v>
      </c>
      <c r="I816" s="66" t="s">
        <v>3334</v>
      </c>
      <c r="J816" s="69" t="s">
        <v>3335</v>
      </c>
      <c r="K816" s="172" t="s">
        <v>2764</v>
      </c>
      <c r="L816" s="79">
        <v>5</v>
      </c>
      <c r="M816" s="165"/>
    </row>
    <row r="817" spans="1:13" ht="90">
      <c r="A817" s="65">
        <f t="shared" si="16"/>
        <v>146</v>
      </c>
      <c r="B817" s="66" t="s">
        <v>3336</v>
      </c>
      <c r="C817" s="66"/>
      <c r="D817" s="66" t="s">
        <v>3337</v>
      </c>
      <c r="E817" s="66" t="s">
        <v>3337</v>
      </c>
      <c r="F817" s="66">
        <v>58.9</v>
      </c>
      <c r="G817" s="66">
        <v>35</v>
      </c>
      <c r="H817" s="66" t="s">
        <v>2866</v>
      </c>
      <c r="I817" s="66" t="s">
        <v>3338</v>
      </c>
      <c r="J817" s="69" t="s">
        <v>3339</v>
      </c>
      <c r="K817" s="172" t="s">
        <v>2613</v>
      </c>
      <c r="L817" s="79">
        <v>3</v>
      </c>
      <c r="M817" s="165"/>
    </row>
    <row r="818" spans="1:13" ht="105">
      <c r="A818" s="65">
        <f t="shared" si="16"/>
        <v>147</v>
      </c>
      <c r="B818" s="66" t="s">
        <v>3340</v>
      </c>
      <c r="C818" s="66"/>
      <c r="D818" s="66" t="s">
        <v>3341</v>
      </c>
      <c r="E818" s="66" t="s">
        <v>3341</v>
      </c>
      <c r="F818" s="66">
        <v>50</v>
      </c>
      <c r="G818" s="66">
        <v>50</v>
      </c>
      <c r="H818" s="66" t="s">
        <v>1581</v>
      </c>
      <c r="I818" s="66" t="s">
        <v>3342</v>
      </c>
      <c r="J818" s="69" t="s">
        <v>3343</v>
      </c>
      <c r="K818" s="172" t="s">
        <v>2764</v>
      </c>
      <c r="L818" s="79">
        <v>5</v>
      </c>
      <c r="M818" s="165"/>
    </row>
    <row r="819" spans="1:13" ht="105">
      <c r="A819" s="65">
        <f t="shared" si="16"/>
        <v>148</v>
      </c>
      <c r="B819" s="66" t="s">
        <v>3344</v>
      </c>
      <c r="C819" s="66"/>
      <c r="D819" s="66" t="s">
        <v>3345</v>
      </c>
      <c r="E819" s="66" t="s">
        <v>3345</v>
      </c>
      <c r="F819" s="66">
        <v>30.5</v>
      </c>
      <c r="G819" s="66">
        <v>15</v>
      </c>
      <c r="H819" s="66" t="s">
        <v>1581</v>
      </c>
      <c r="I819" s="66" t="s">
        <v>3346</v>
      </c>
      <c r="J819" s="69" t="s">
        <v>3347</v>
      </c>
      <c r="K819" s="172" t="s">
        <v>2598</v>
      </c>
      <c r="L819" s="79">
        <v>2</v>
      </c>
      <c r="M819" s="165"/>
    </row>
    <row r="820" spans="1:13" ht="105">
      <c r="A820" s="65">
        <f t="shared" si="16"/>
        <v>149</v>
      </c>
      <c r="B820" s="66" t="s">
        <v>3348</v>
      </c>
      <c r="C820" s="66"/>
      <c r="D820" s="66" t="s">
        <v>3349</v>
      </c>
      <c r="E820" s="66" t="s">
        <v>3349</v>
      </c>
      <c r="F820" s="66">
        <v>89.4</v>
      </c>
      <c r="G820" s="66">
        <v>52.6</v>
      </c>
      <c r="H820" s="66" t="s">
        <v>1581</v>
      </c>
      <c r="I820" s="66" t="s">
        <v>3350</v>
      </c>
      <c r="J820" s="69" t="s">
        <v>3351</v>
      </c>
      <c r="K820" s="172" t="s">
        <v>2613</v>
      </c>
      <c r="L820" s="79">
        <v>3</v>
      </c>
      <c r="M820" s="165"/>
    </row>
    <row r="821" spans="1:13" ht="105">
      <c r="A821" s="65">
        <f t="shared" si="16"/>
        <v>150</v>
      </c>
      <c r="B821" s="66" t="s">
        <v>3352</v>
      </c>
      <c r="C821" s="66"/>
      <c r="D821" s="66" t="s">
        <v>3353</v>
      </c>
      <c r="E821" s="66" t="s">
        <v>3353</v>
      </c>
      <c r="F821" s="66">
        <v>22.5</v>
      </c>
      <c r="G821" s="66">
        <v>22.5</v>
      </c>
      <c r="H821" s="66" t="s">
        <v>748</v>
      </c>
      <c r="I821" s="66" t="s">
        <v>3354</v>
      </c>
      <c r="J821" s="69" t="s">
        <v>3355</v>
      </c>
      <c r="K821" s="172" t="s">
        <v>2598</v>
      </c>
      <c r="L821" s="79">
        <v>2</v>
      </c>
      <c r="M821" s="165"/>
    </row>
    <row r="822" spans="1:13" ht="105">
      <c r="A822" s="65">
        <f t="shared" si="16"/>
        <v>151</v>
      </c>
      <c r="B822" s="66" t="s">
        <v>3356</v>
      </c>
      <c r="C822" s="66"/>
      <c r="D822" s="66" t="s">
        <v>3357</v>
      </c>
      <c r="E822" s="66" t="s">
        <v>3357</v>
      </c>
      <c r="F822" s="66">
        <v>73</v>
      </c>
      <c r="G822" s="66">
        <v>43.5</v>
      </c>
      <c r="H822" s="66" t="s">
        <v>3358</v>
      </c>
      <c r="I822" s="66" t="s">
        <v>3359</v>
      </c>
      <c r="J822" s="69" t="s">
        <v>3360</v>
      </c>
      <c r="K822" s="172" t="s">
        <v>2593</v>
      </c>
      <c r="L822" s="79">
        <v>6</v>
      </c>
      <c r="M822" s="165"/>
    </row>
    <row r="823" spans="1:13" ht="135">
      <c r="A823" s="65">
        <f t="shared" si="16"/>
        <v>152</v>
      </c>
      <c r="B823" s="66" t="s">
        <v>3361</v>
      </c>
      <c r="C823" s="66"/>
      <c r="D823" s="66" t="s">
        <v>3362</v>
      </c>
      <c r="E823" s="66" t="s">
        <v>3362</v>
      </c>
      <c r="F823" s="66">
        <v>37</v>
      </c>
      <c r="G823" s="66">
        <v>17</v>
      </c>
      <c r="H823" s="66" t="s">
        <v>1581</v>
      </c>
      <c r="I823" s="66" t="s">
        <v>3359</v>
      </c>
      <c r="J823" s="69" t="s">
        <v>3363</v>
      </c>
      <c r="K823" s="172" t="s">
        <v>2598</v>
      </c>
      <c r="L823" s="79">
        <v>2</v>
      </c>
      <c r="M823" s="165"/>
    </row>
    <row r="824" spans="1:13" ht="105">
      <c r="A824" s="65">
        <f t="shared" si="16"/>
        <v>153</v>
      </c>
      <c r="B824" s="66" t="s">
        <v>3364</v>
      </c>
      <c r="C824" s="66"/>
      <c r="D824" s="66" t="s">
        <v>3365</v>
      </c>
      <c r="E824" s="66" t="s">
        <v>3365</v>
      </c>
      <c r="F824" s="66">
        <v>42.7</v>
      </c>
      <c r="G824" s="66">
        <v>42.7</v>
      </c>
      <c r="H824" s="66" t="s">
        <v>1581</v>
      </c>
      <c r="I824" s="66" t="s">
        <v>3366</v>
      </c>
      <c r="J824" s="69" t="s">
        <v>3367</v>
      </c>
      <c r="K824" s="172" t="s">
        <v>2598</v>
      </c>
      <c r="L824" s="79">
        <v>2</v>
      </c>
      <c r="M824" s="165"/>
    </row>
    <row r="825" spans="1:13" ht="120">
      <c r="A825" s="65">
        <f t="shared" si="16"/>
        <v>154</v>
      </c>
      <c r="B825" s="66" t="s">
        <v>3368</v>
      </c>
      <c r="C825" s="66"/>
      <c r="D825" s="66" t="s">
        <v>3369</v>
      </c>
      <c r="E825" s="66" t="s">
        <v>3369</v>
      </c>
      <c r="F825" s="66">
        <v>61.1</v>
      </c>
      <c r="G825" s="66">
        <v>35</v>
      </c>
      <c r="H825" s="66" t="s">
        <v>3370</v>
      </c>
      <c r="I825" s="66" t="s">
        <v>3371</v>
      </c>
      <c r="J825" s="69" t="s">
        <v>3372</v>
      </c>
      <c r="K825" s="172" t="s">
        <v>2622</v>
      </c>
      <c r="L825" s="79">
        <v>4</v>
      </c>
      <c r="M825" s="165"/>
    </row>
    <row r="826" spans="1:13" ht="105">
      <c r="A826" s="65">
        <f t="shared" si="16"/>
        <v>155</v>
      </c>
      <c r="B826" s="66" t="s">
        <v>3373</v>
      </c>
      <c r="C826" s="66"/>
      <c r="D826" s="66" t="s">
        <v>3374</v>
      </c>
      <c r="E826" s="66" t="s">
        <v>3374</v>
      </c>
      <c r="F826" s="66">
        <v>80.8</v>
      </c>
      <c r="G826" s="66">
        <v>53</v>
      </c>
      <c r="H826" s="66" t="s">
        <v>704</v>
      </c>
      <c r="I826" s="66" t="s">
        <v>3375</v>
      </c>
      <c r="J826" s="173" t="s">
        <v>3376</v>
      </c>
      <c r="K826" s="172" t="s">
        <v>2598</v>
      </c>
      <c r="L826" s="79">
        <v>2</v>
      </c>
      <c r="M826" s="165"/>
    </row>
    <row r="827" spans="1:13" ht="135">
      <c r="A827" s="65">
        <f t="shared" si="16"/>
        <v>156</v>
      </c>
      <c r="B827" s="66" t="s">
        <v>3377</v>
      </c>
      <c r="C827" s="66"/>
      <c r="D827" s="66" t="s">
        <v>3378</v>
      </c>
      <c r="E827" s="66" t="s">
        <v>3378</v>
      </c>
      <c r="F827" s="66">
        <v>48</v>
      </c>
      <c r="G827" s="66">
        <v>24</v>
      </c>
      <c r="H827" s="66" t="s">
        <v>3379</v>
      </c>
      <c r="I827" s="66" t="s">
        <v>3380</v>
      </c>
      <c r="J827" s="69" t="s">
        <v>3381</v>
      </c>
      <c r="K827" s="172" t="s">
        <v>2613</v>
      </c>
      <c r="L827" s="79">
        <v>3</v>
      </c>
      <c r="M827" s="165"/>
    </row>
    <row r="828" spans="1:13" ht="90">
      <c r="A828" s="65">
        <f t="shared" si="16"/>
        <v>157</v>
      </c>
      <c r="B828" s="66" t="s">
        <v>3382</v>
      </c>
      <c r="C828" s="66"/>
      <c r="D828" s="66" t="s">
        <v>3383</v>
      </c>
      <c r="E828" s="66" t="s">
        <v>3383</v>
      </c>
      <c r="F828" s="66">
        <v>51.8</v>
      </c>
      <c r="G828" s="66">
        <v>33.1</v>
      </c>
      <c r="H828" s="66" t="s">
        <v>3384</v>
      </c>
      <c r="I828" s="66" t="s">
        <v>3385</v>
      </c>
      <c r="J828" s="69" t="s">
        <v>3386</v>
      </c>
      <c r="K828" s="172" t="s">
        <v>2764</v>
      </c>
      <c r="L828" s="79">
        <v>5</v>
      </c>
      <c r="M828" s="165"/>
    </row>
    <row r="829" spans="1:13" ht="120">
      <c r="A829" s="65">
        <f t="shared" si="16"/>
        <v>158</v>
      </c>
      <c r="B829" s="66" t="s">
        <v>3387</v>
      </c>
      <c r="C829" s="66"/>
      <c r="D829" s="66" t="s">
        <v>3388</v>
      </c>
      <c r="E829" s="66" t="s">
        <v>3388</v>
      </c>
      <c r="F829" s="66">
        <v>54.5</v>
      </c>
      <c r="G829" s="66">
        <v>32</v>
      </c>
      <c r="H829" s="66" t="s">
        <v>3389</v>
      </c>
      <c r="I829" s="66" t="s">
        <v>3390</v>
      </c>
      <c r="J829" s="69" t="s">
        <v>3391</v>
      </c>
      <c r="K829" s="172" t="s">
        <v>2613</v>
      </c>
      <c r="L829" s="79">
        <v>3</v>
      </c>
      <c r="M829" s="165"/>
    </row>
    <row r="830" spans="1:13" ht="90">
      <c r="A830" s="65">
        <f t="shared" si="16"/>
        <v>159</v>
      </c>
      <c r="B830" s="66" t="s">
        <v>3392</v>
      </c>
      <c r="C830" s="66"/>
      <c r="D830" s="66" t="s">
        <v>3393</v>
      </c>
      <c r="E830" s="66" t="s">
        <v>3393</v>
      </c>
      <c r="F830" s="66">
        <v>29.5</v>
      </c>
      <c r="G830" s="66">
        <v>26.2</v>
      </c>
      <c r="H830" s="66" t="s">
        <v>3358</v>
      </c>
      <c r="I830" s="66" t="s">
        <v>3394</v>
      </c>
      <c r="J830" s="69" t="s">
        <v>3395</v>
      </c>
      <c r="K830" s="172" t="s">
        <v>2613</v>
      </c>
      <c r="L830" s="79">
        <v>3</v>
      </c>
      <c r="M830" s="165"/>
    </row>
    <row r="831" spans="1:13" ht="105">
      <c r="A831" s="65">
        <f t="shared" si="16"/>
        <v>160</v>
      </c>
      <c r="B831" s="66" t="s">
        <v>3396</v>
      </c>
      <c r="C831" s="66"/>
      <c r="D831" s="66" t="s">
        <v>3397</v>
      </c>
      <c r="E831" s="66" t="s">
        <v>3397</v>
      </c>
      <c r="F831" s="66">
        <v>40.799999999999997</v>
      </c>
      <c r="G831" s="66">
        <v>33.5</v>
      </c>
      <c r="H831" s="66" t="s">
        <v>3398</v>
      </c>
      <c r="I831" s="66" t="s">
        <v>3399</v>
      </c>
      <c r="J831" s="69" t="s">
        <v>3400</v>
      </c>
      <c r="K831" s="172" t="s">
        <v>2613</v>
      </c>
      <c r="L831" s="79">
        <v>3</v>
      </c>
      <c r="M831" s="165"/>
    </row>
    <row r="832" spans="1:13" ht="90">
      <c r="A832" s="65">
        <f t="shared" si="16"/>
        <v>161</v>
      </c>
      <c r="B832" s="66" t="s">
        <v>3401</v>
      </c>
      <c r="C832" s="66"/>
      <c r="D832" s="66" t="s">
        <v>3402</v>
      </c>
      <c r="E832" s="66" t="s">
        <v>3402</v>
      </c>
      <c r="F832" s="66">
        <v>75</v>
      </c>
      <c r="G832" s="66">
        <v>12.5</v>
      </c>
      <c r="H832" s="66" t="s">
        <v>3403</v>
      </c>
      <c r="I832" s="66" t="s">
        <v>3404</v>
      </c>
      <c r="J832" s="69" t="s">
        <v>3405</v>
      </c>
      <c r="K832" s="172" t="s">
        <v>2598</v>
      </c>
      <c r="L832" s="79">
        <v>2</v>
      </c>
      <c r="M832" s="165"/>
    </row>
    <row r="833" spans="1:13" ht="105">
      <c r="A833" s="65">
        <f t="shared" si="16"/>
        <v>162</v>
      </c>
      <c r="B833" s="66" t="s">
        <v>3406</v>
      </c>
      <c r="C833" s="66"/>
      <c r="D833" s="66" t="s">
        <v>3407</v>
      </c>
      <c r="E833" s="66" t="s">
        <v>3407</v>
      </c>
      <c r="F833" s="66">
        <v>71.7</v>
      </c>
      <c r="G833" s="66">
        <v>68.2</v>
      </c>
      <c r="H833" s="66" t="s">
        <v>3408</v>
      </c>
      <c r="I833" s="66" t="s">
        <v>3409</v>
      </c>
      <c r="J833" s="69" t="s">
        <v>3410</v>
      </c>
      <c r="K833" s="172" t="s">
        <v>2622</v>
      </c>
      <c r="L833" s="79">
        <v>4</v>
      </c>
      <c r="M833" s="165"/>
    </row>
    <row r="834" spans="1:13" ht="75">
      <c r="A834" s="65">
        <f t="shared" si="16"/>
        <v>163</v>
      </c>
      <c r="B834" s="66" t="s">
        <v>3411</v>
      </c>
      <c r="C834" s="66"/>
      <c r="D834" s="66" t="s">
        <v>3412</v>
      </c>
      <c r="E834" s="66" t="s">
        <v>3412</v>
      </c>
      <c r="F834" s="66">
        <v>35</v>
      </c>
      <c r="G834" s="66">
        <v>29</v>
      </c>
      <c r="H834" s="66" t="s">
        <v>3224</v>
      </c>
      <c r="I834" s="66" t="s">
        <v>3413</v>
      </c>
      <c r="J834" s="69" t="s">
        <v>3414</v>
      </c>
      <c r="K834" s="172" t="s">
        <v>2613</v>
      </c>
      <c r="L834" s="79">
        <v>3</v>
      </c>
      <c r="M834" s="165"/>
    </row>
    <row r="835" spans="1:13" ht="105">
      <c r="A835" s="65">
        <f t="shared" si="16"/>
        <v>164</v>
      </c>
      <c r="B835" s="66" t="s">
        <v>3415</v>
      </c>
      <c r="C835" s="66"/>
      <c r="D835" s="66" t="s">
        <v>3416</v>
      </c>
      <c r="E835" s="66" t="s">
        <v>3416</v>
      </c>
      <c r="F835" s="66">
        <v>35.200000000000003</v>
      </c>
      <c r="G835" s="66">
        <v>32</v>
      </c>
      <c r="H835" s="66" t="s">
        <v>3417</v>
      </c>
      <c r="I835" s="66" t="s">
        <v>3418</v>
      </c>
      <c r="J835" s="69" t="s">
        <v>3419</v>
      </c>
      <c r="K835" s="172" t="s">
        <v>2613</v>
      </c>
      <c r="L835" s="79">
        <v>3</v>
      </c>
      <c r="M835" s="165"/>
    </row>
    <row r="836" spans="1:13" ht="105">
      <c r="A836" s="65">
        <f t="shared" si="16"/>
        <v>165</v>
      </c>
      <c r="B836" s="66" t="s">
        <v>3420</v>
      </c>
      <c r="C836" s="66"/>
      <c r="D836" s="66" t="s">
        <v>3421</v>
      </c>
      <c r="E836" s="66" t="s">
        <v>3421</v>
      </c>
      <c r="F836" s="66">
        <v>45</v>
      </c>
      <c r="G836" s="66">
        <v>35</v>
      </c>
      <c r="H836" s="66" t="s">
        <v>2821</v>
      </c>
      <c r="I836" s="66" t="s">
        <v>3422</v>
      </c>
      <c r="J836" s="69" t="s">
        <v>3419</v>
      </c>
      <c r="K836" s="172" t="s">
        <v>2613</v>
      </c>
      <c r="L836" s="79">
        <v>3</v>
      </c>
      <c r="M836" s="165"/>
    </row>
    <row r="837" spans="1:13" ht="90">
      <c r="A837" s="65">
        <f t="shared" si="16"/>
        <v>166</v>
      </c>
      <c r="B837" s="66" t="s">
        <v>3423</v>
      </c>
      <c r="C837" s="66"/>
      <c r="D837" s="66" t="s">
        <v>3424</v>
      </c>
      <c r="E837" s="66" t="s">
        <v>3424</v>
      </c>
      <c r="F837" s="66">
        <v>45</v>
      </c>
      <c r="G837" s="66">
        <v>35</v>
      </c>
      <c r="H837" s="66" t="s">
        <v>2821</v>
      </c>
      <c r="I837" s="66" t="s">
        <v>3422</v>
      </c>
      <c r="J837" s="69" t="s">
        <v>3419</v>
      </c>
      <c r="K837" s="172" t="s">
        <v>2613</v>
      </c>
      <c r="L837" s="79">
        <v>3</v>
      </c>
      <c r="M837" s="165"/>
    </row>
    <row r="838" spans="1:13" ht="105">
      <c r="A838" s="65">
        <f t="shared" si="16"/>
        <v>167</v>
      </c>
      <c r="B838" s="66" t="s">
        <v>3425</v>
      </c>
      <c r="C838" s="66"/>
      <c r="D838" s="66" t="s">
        <v>3426</v>
      </c>
      <c r="E838" s="66" t="s">
        <v>3426</v>
      </c>
      <c r="F838" s="66">
        <v>47.5</v>
      </c>
      <c r="G838" s="66">
        <v>43.3</v>
      </c>
      <c r="H838" s="66" t="s">
        <v>1581</v>
      </c>
      <c r="I838" s="66" t="s">
        <v>3427</v>
      </c>
      <c r="J838" s="69" t="s">
        <v>3428</v>
      </c>
      <c r="K838" s="172" t="s">
        <v>2764</v>
      </c>
      <c r="L838" s="79">
        <v>5</v>
      </c>
      <c r="M838" s="165"/>
    </row>
    <row r="839" spans="1:13" ht="105">
      <c r="A839" s="65">
        <f t="shared" si="16"/>
        <v>168</v>
      </c>
      <c r="B839" s="66" t="s">
        <v>3429</v>
      </c>
      <c r="C839" s="66"/>
      <c r="D839" s="66" t="s">
        <v>3430</v>
      </c>
      <c r="E839" s="66" t="s">
        <v>3430</v>
      </c>
      <c r="F839" s="66">
        <v>50</v>
      </c>
      <c r="G839" s="66">
        <v>38</v>
      </c>
      <c r="H839" s="66" t="s">
        <v>1581</v>
      </c>
      <c r="I839" s="66" t="s">
        <v>3431</v>
      </c>
      <c r="J839" s="69" t="s">
        <v>3432</v>
      </c>
      <c r="K839" s="172" t="s">
        <v>2622</v>
      </c>
      <c r="L839" s="79">
        <v>4</v>
      </c>
      <c r="M839" s="165"/>
    </row>
    <row r="840" spans="1:13" ht="105">
      <c r="A840" s="65">
        <f t="shared" si="16"/>
        <v>169</v>
      </c>
      <c r="B840" s="66" t="s">
        <v>3433</v>
      </c>
      <c r="C840" s="66"/>
      <c r="D840" s="66" t="s">
        <v>3434</v>
      </c>
      <c r="E840" s="66" t="s">
        <v>3435</v>
      </c>
      <c r="F840" s="66">
        <v>47.5</v>
      </c>
      <c r="G840" s="66">
        <v>43.3</v>
      </c>
      <c r="H840" s="66" t="s">
        <v>1581</v>
      </c>
      <c r="I840" s="66" t="s">
        <v>3436</v>
      </c>
      <c r="J840" s="69" t="s">
        <v>3437</v>
      </c>
      <c r="K840" s="172" t="s">
        <v>2764</v>
      </c>
      <c r="L840" s="79">
        <v>5</v>
      </c>
      <c r="M840" s="165"/>
    </row>
    <row r="841" spans="1:13" ht="225">
      <c r="A841" s="65">
        <f t="shared" si="16"/>
        <v>170</v>
      </c>
      <c r="B841" s="66" t="s">
        <v>3438</v>
      </c>
      <c r="C841" s="66"/>
      <c r="D841" s="66" t="s">
        <v>3439</v>
      </c>
      <c r="E841" s="66" t="s">
        <v>3439</v>
      </c>
      <c r="F841" s="66">
        <v>101.7</v>
      </c>
      <c r="G841" s="66">
        <v>17.399999999999999</v>
      </c>
      <c r="H841" s="66" t="s">
        <v>3440</v>
      </c>
      <c r="I841" s="66" t="s">
        <v>3441</v>
      </c>
      <c r="J841" s="69" t="s">
        <v>3442</v>
      </c>
      <c r="K841" s="172" t="s">
        <v>2882</v>
      </c>
      <c r="L841" s="79">
        <v>8</v>
      </c>
      <c r="M841" s="165"/>
    </row>
    <row r="842" spans="1:13" ht="75">
      <c r="A842" s="65">
        <f t="shared" si="16"/>
        <v>171</v>
      </c>
      <c r="B842" s="66" t="s">
        <v>3443</v>
      </c>
      <c r="C842" s="66"/>
      <c r="D842" s="66" t="s">
        <v>3444</v>
      </c>
      <c r="E842" s="66" t="s">
        <v>3444</v>
      </c>
      <c r="F842" s="66">
        <v>84</v>
      </c>
      <c r="G842" s="66">
        <v>64</v>
      </c>
      <c r="H842" s="66" t="s">
        <v>3445</v>
      </c>
      <c r="I842" s="66" t="s">
        <v>3446</v>
      </c>
      <c r="J842" s="69" t="s">
        <v>3447</v>
      </c>
      <c r="K842" s="172" t="s">
        <v>2622</v>
      </c>
      <c r="L842" s="79">
        <v>4</v>
      </c>
      <c r="M842" s="165"/>
    </row>
    <row r="843" spans="1:13" ht="90">
      <c r="A843" s="65">
        <f t="shared" si="16"/>
        <v>172</v>
      </c>
      <c r="B843" s="66" t="s">
        <v>3448</v>
      </c>
      <c r="C843" s="66"/>
      <c r="D843" s="66" t="s">
        <v>3449</v>
      </c>
      <c r="E843" s="66" t="s">
        <v>3449</v>
      </c>
      <c r="F843" s="66">
        <v>37.200000000000003</v>
      </c>
      <c r="G843" s="66">
        <v>35</v>
      </c>
      <c r="H843" s="66" t="s">
        <v>479</v>
      </c>
      <c r="I843" s="66" t="s">
        <v>3450</v>
      </c>
      <c r="J843" s="69" t="s">
        <v>3451</v>
      </c>
      <c r="K843" s="172" t="s">
        <v>2622</v>
      </c>
      <c r="L843" s="79">
        <v>4</v>
      </c>
      <c r="M843" s="165"/>
    </row>
    <row r="844" spans="1:13" ht="75">
      <c r="A844" s="65">
        <f t="shared" si="16"/>
        <v>173</v>
      </c>
      <c r="B844" s="66" t="s">
        <v>3452</v>
      </c>
      <c r="C844" s="66"/>
      <c r="D844" s="66" t="s">
        <v>3453</v>
      </c>
      <c r="E844" s="66" t="s">
        <v>3453</v>
      </c>
      <c r="F844" s="66">
        <v>44.8</v>
      </c>
      <c r="G844" s="66">
        <v>44.8</v>
      </c>
      <c r="H844" s="66" t="s">
        <v>3454</v>
      </c>
      <c r="I844" s="66" t="s">
        <v>3455</v>
      </c>
      <c r="J844" s="69" t="s">
        <v>3456</v>
      </c>
      <c r="K844" s="172" t="s">
        <v>2613</v>
      </c>
      <c r="L844" s="79">
        <v>3</v>
      </c>
      <c r="M844" s="165"/>
    </row>
    <row r="845" spans="1:13" ht="105">
      <c r="A845" s="65">
        <f t="shared" si="16"/>
        <v>174</v>
      </c>
      <c r="B845" s="66" t="s">
        <v>3457</v>
      </c>
      <c r="C845" s="66"/>
      <c r="D845" s="66" t="s">
        <v>3458</v>
      </c>
      <c r="E845" s="66" t="s">
        <v>3458</v>
      </c>
      <c r="F845" s="66">
        <v>60</v>
      </c>
      <c r="G845" s="66">
        <v>50</v>
      </c>
      <c r="H845" s="66" t="s">
        <v>479</v>
      </c>
      <c r="I845" s="66" t="s">
        <v>3459</v>
      </c>
      <c r="J845" s="69" t="s">
        <v>3460</v>
      </c>
      <c r="K845" s="172" t="s">
        <v>2613</v>
      </c>
      <c r="L845" s="79">
        <v>3</v>
      </c>
      <c r="M845" s="165"/>
    </row>
    <row r="846" spans="1:13" ht="75">
      <c r="A846" s="65">
        <f t="shared" si="16"/>
        <v>175</v>
      </c>
      <c r="B846" s="66" t="s">
        <v>3461</v>
      </c>
      <c r="C846" s="66"/>
      <c r="D846" s="66" t="s">
        <v>3462</v>
      </c>
      <c r="E846" s="66" t="s">
        <v>3462</v>
      </c>
      <c r="F846" s="66">
        <v>34.799999999999997</v>
      </c>
      <c r="G846" s="66">
        <v>20</v>
      </c>
      <c r="H846" s="66" t="s">
        <v>3215</v>
      </c>
      <c r="I846" s="66" t="s">
        <v>3463</v>
      </c>
      <c r="J846" s="69" t="s">
        <v>3464</v>
      </c>
      <c r="K846" s="172" t="s">
        <v>2613</v>
      </c>
      <c r="L846" s="79">
        <v>3</v>
      </c>
      <c r="M846" s="165"/>
    </row>
    <row r="847" spans="1:13" ht="135">
      <c r="A847" s="65">
        <f t="shared" si="16"/>
        <v>176</v>
      </c>
      <c r="B847" s="66" t="s">
        <v>3465</v>
      </c>
      <c r="C847" s="66"/>
      <c r="D847" s="66" t="s">
        <v>3466</v>
      </c>
      <c r="E847" s="66" t="s">
        <v>3466</v>
      </c>
      <c r="F847" s="66">
        <v>95</v>
      </c>
      <c r="G847" s="66">
        <v>25</v>
      </c>
      <c r="H847" s="66" t="s">
        <v>2821</v>
      </c>
      <c r="I847" s="66" t="s">
        <v>3467</v>
      </c>
      <c r="J847" s="69" t="s">
        <v>3468</v>
      </c>
      <c r="K847" s="172" t="s">
        <v>2622</v>
      </c>
      <c r="L847" s="79">
        <v>4</v>
      </c>
      <c r="M847" s="165"/>
    </row>
    <row r="848" spans="1:13" ht="150">
      <c r="A848" s="65">
        <f t="shared" si="16"/>
        <v>177</v>
      </c>
      <c r="B848" s="66" t="s">
        <v>3469</v>
      </c>
      <c r="C848" s="66"/>
      <c r="D848" s="66" t="s">
        <v>3470</v>
      </c>
      <c r="E848" s="66" t="s">
        <v>3470</v>
      </c>
      <c r="F848" s="66">
        <v>54.8</v>
      </c>
      <c r="G848" s="66">
        <v>35.4</v>
      </c>
      <c r="H848" s="66" t="s">
        <v>2704</v>
      </c>
      <c r="I848" s="66" t="s">
        <v>3471</v>
      </c>
      <c r="J848" s="69" t="s">
        <v>3472</v>
      </c>
      <c r="K848" s="172" t="s">
        <v>2764</v>
      </c>
      <c r="L848" s="79">
        <v>5</v>
      </c>
      <c r="M848" s="165"/>
    </row>
    <row r="849" spans="1:13" ht="135">
      <c r="A849" s="65">
        <f t="shared" si="16"/>
        <v>178</v>
      </c>
      <c r="B849" s="66" t="s">
        <v>3473</v>
      </c>
      <c r="C849" s="66"/>
      <c r="D849" s="66" t="s">
        <v>3474</v>
      </c>
      <c r="E849" s="66" t="s">
        <v>3474</v>
      </c>
      <c r="F849" s="66">
        <v>48</v>
      </c>
      <c r="G849" s="66">
        <v>40</v>
      </c>
      <c r="H849" s="66" t="s">
        <v>3475</v>
      </c>
      <c r="I849" s="66" t="s">
        <v>3476</v>
      </c>
      <c r="J849" s="69" t="s">
        <v>3477</v>
      </c>
      <c r="K849" s="172" t="s">
        <v>2764</v>
      </c>
      <c r="L849" s="79">
        <v>5</v>
      </c>
      <c r="M849" s="165"/>
    </row>
    <row r="850" spans="1:13" ht="90">
      <c r="A850" s="65">
        <f t="shared" si="16"/>
        <v>179</v>
      </c>
      <c r="B850" s="66" t="s">
        <v>3478</v>
      </c>
      <c r="C850" s="66"/>
      <c r="D850" s="66" t="s">
        <v>3479</v>
      </c>
      <c r="E850" s="66" t="s">
        <v>3479</v>
      </c>
      <c r="F850" s="66">
        <v>46.2</v>
      </c>
      <c r="G850" s="66">
        <v>46.2</v>
      </c>
      <c r="H850" s="66" t="s">
        <v>1581</v>
      </c>
      <c r="I850" s="66" t="s">
        <v>3480</v>
      </c>
      <c r="J850" s="69" t="s">
        <v>3481</v>
      </c>
      <c r="K850" s="172" t="s">
        <v>2764</v>
      </c>
      <c r="L850" s="79">
        <v>5</v>
      </c>
      <c r="M850" s="165"/>
    </row>
    <row r="851" spans="1:13" ht="75">
      <c r="A851" s="65">
        <f t="shared" si="16"/>
        <v>180</v>
      </c>
      <c r="B851" s="66" t="s">
        <v>3482</v>
      </c>
      <c r="C851" s="66"/>
      <c r="D851" s="66" t="s">
        <v>3483</v>
      </c>
      <c r="E851" s="66" t="s">
        <v>3483</v>
      </c>
      <c r="F851" s="66">
        <v>18.5</v>
      </c>
      <c r="G851" s="66">
        <v>18.5</v>
      </c>
      <c r="H851" s="66" t="s">
        <v>3484</v>
      </c>
      <c r="I851" s="66" t="s">
        <v>3485</v>
      </c>
      <c r="J851" s="69" t="s">
        <v>3486</v>
      </c>
      <c r="K851" s="172" t="s">
        <v>2598</v>
      </c>
      <c r="L851" s="79">
        <v>2</v>
      </c>
      <c r="M851" s="165"/>
    </row>
    <row r="852" spans="1:13" ht="120">
      <c r="A852" s="65">
        <f t="shared" si="16"/>
        <v>181</v>
      </c>
      <c r="B852" s="66" t="s">
        <v>3487</v>
      </c>
      <c r="C852" s="66"/>
      <c r="D852" s="66" t="s">
        <v>3488</v>
      </c>
      <c r="E852" s="66" t="s">
        <v>3488</v>
      </c>
      <c r="F852" s="66">
        <v>74.400000000000006</v>
      </c>
      <c r="G852" s="66">
        <v>37.799999999999997</v>
      </c>
      <c r="H852" s="66" t="s">
        <v>479</v>
      </c>
      <c r="I852" s="66" t="s">
        <v>3489</v>
      </c>
      <c r="J852" s="69" t="s">
        <v>3490</v>
      </c>
      <c r="K852" s="172" t="s">
        <v>2756</v>
      </c>
      <c r="L852" s="79">
        <v>7</v>
      </c>
      <c r="M852" s="165"/>
    </row>
    <row r="853" spans="1:13" ht="120">
      <c r="A853" s="65">
        <f t="shared" si="16"/>
        <v>182</v>
      </c>
      <c r="B853" s="66" t="s">
        <v>3491</v>
      </c>
      <c r="C853" s="66"/>
      <c r="D853" s="66" t="s">
        <v>3492</v>
      </c>
      <c r="E853" s="66" t="s">
        <v>3492</v>
      </c>
      <c r="F853" s="66">
        <v>72.099999999999994</v>
      </c>
      <c r="G853" s="66">
        <v>54</v>
      </c>
      <c r="H853" s="66" t="s">
        <v>1581</v>
      </c>
      <c r="I853" s="66" t="s">
        <v>3493</v>
      </c>
      <c r="J853" s="69" t="s">
        <v>3494</v>
      </c>
      <c r="K853" s="172" t="s">
        <v>2756</v>
      </c>
      <c r="L853" s="79">
        <v>7</v>
      </c>
      <c r="M853" s="165"/>
    </row>
    <row r="854" spans="1:13" ht="105">
      <c r="A854" s="65">
        <f t="shared" si="16"/>
        <v>183</v>
      </c>
      <c r="B854" s="66" t="s">
        <v>3495</v>
      </c>
      <c r="C854" s="66"/>
      <c r="D854" s="66" t="s">
        <v>3496</v>
      </c>
      <c r="E854" s="66" t="s">
        <v>3496</v>
      </c>
      <c r="F854" s="66">
        <v>110</v>
      </c>
      <c r="G854" s="66">
        <v>50.7</v>
      </c>
      <c r="H854" s="66" t="s">
        <v>2821</v>
      </c>
      <c r="I854" s="66" t="s">
        <v>3497</v>
      </c>
      <c r="J854" s="69" t="s">
        <v>3498</v>
      </c>
      <c r="K854" s="172" t="s">
        <v>2622</v>
      </c>
      <c r="L854" s="79">
        <v>4</v>
      </c>
      <c r="M854" s="165"/>
    </row>
    <row r="855" spans="1:13" ht="90">
      <c r="A855" s="65">
        <f t="shared" si="16"/>
        <v>184</v>
      </c>
      <c r="B855" s="66" t="s">
        <v>3499</v>
      </c>
      <c r="C855" s="66"/>
      <c r="D855" s="66" t="s">
        <v>3500</v>
      </c>
      <c r="E855" s="66" t="s">
        <v>3500</v>
      </c>
      <c r="F855" s="66">
        <v>36.5</v>
      </c>
      <c r="G855" s="66">
        <v>30.5</v>
      </c>
      <c r="H855" s="66" t="s">
        <v>1581</v>
      </c>
      <c r="I855" s="66" t="s">
        <v>3501</v>
      </c>
      <c r="J855" s="69" t="s">
        <v>3502</v>
      </c>
      <c r="K855" s="172" t="s">
        <v>2613</v>
      </c>
      <c r="L855" s="79">
        <v>3</v>
      </c>
      <c r="M855" s="165"/>
    </row>
    <row r="856" spans="1:13" ht="75">
      <c r="A856" s="65">
        <f t="shared" si="16"/>
        <v>185</v>
      </c>
      <c r="B856" s="66" t="s">
        <v>3503</v>
      </c>
      <c r="C856" s="66"/>
      <c r="D856" s="66" t="s">
        <v>3504</v>
      </c>
      <c r="E856" s="66" t="s">
        <v>3504</v>
      </c>
      <c r="F856" s="66">
        <v>74.099999999999994</v>
      </c>
      <c r="G856" s="66">
        <v>63</v>
      </c>
      <c r="H856" s="66" t="s">
        <v>3505</v>
      </c>
      <c r="I856" s="66" t="s">
        <v>3506</v>
      </c>
      <c r="J856" s="69" t="s">
        <v>3507</v>
      </c>
      <c r="K856" s="172" t="s">
        <v>2593</v>
      </c>
      <c r="L856" s="79">
        <v>6</v>
      </c>
      <c r="M856" s="165"/>
    </row>
    <row r="857" spans="1:13" ht="90">
      <c r="A857" s="65">
        <f t="shared" si="16"/>
        <v>186</v>
      </c>
      <c r="B857" s="66" t="s">
        <v>3508</v>
      </c>
      <c r="C857" s="66"/>
      <c r="D857" s="66" t="s">
        <v>3509</v>
      </c>
      <c r="E857" s="66" t="s">
        <v>3509</v>
      </c>
      <c r="F857" s="66">
        <v>28</v>
      </c>
      <c r="G857" s="66">
        <v>26</v>
      </c>
      <c r="H857" s="66" t="s">
        <v>3510</v>
      </c>
      <c r="I857" s="66" t="s">
        <v>3511</v>
      </c>
      <c r="J857" s="69" t="s">
        <v>3512</v>
      </c>
      <c r="K857" s="172" t="s">
        <v>2622</v>
      </c>
      <c r="L857" s="79">
        <v>4</v>
      </c>
      <c r="M857" s="165"/>
    </row>
    <row r="858" spans="1:13" ht="90">
      <c r="A858" s="65">
        <f t="shared" si="16"/>
        <v>187</v>
      </c>
      <c r="B858" s="66" t="s">
        <v>3513</v>
      </c>
      <c r="C858" s="66"/>
      <c r="D858" s="66" t="s">
        <v>3514</v>
      </c>
      <c r="E858" s="66" t="s">
        <v>3514</v>
      </c>
      <c r="F858" s="66">
        <v>31</v>
      </c>
      <c r="G858" s="66">
        <v>16.8</v>
      </c>
      <c r="H858" s="66" t="s">
        <v>1581</v>
      </c>
      <c r="I858" s="66" t="s">
        <v>3515</v>
      </c>
      <c r="J858" s="69" t="s">
        <v>3516</v>
      </c>
      <c r="K858" s="172" t="s">
        <v>2622</v>
      </c>
      <c r="L858" s="79">
        <v>4</v>
      </c>
      <c r="M858" s="165"/>
    </row>
    <row r="859" spans="1:13" ht="120">
      <c r="A859" s="65">
        <f t="shared" si="16"/>
        <v>188</v>
      </c>
      <c r="B859" s="66" t="s">
        <v>3517</v>
      </c>
      <c r="C859" s="66"/>
      <c r="D859" s="66" t="s">
        <v>3518</v>
      </c>
      <c r="E859" s="66" t="s">
        <v>3518</v>
      </c>
      <c r="F859" s="66">
        <v>39.799999999999997</v>
      </c>
      <c r="G859" s="66">
        <v>26.4</v>
      </c>
      <c r="H859" s="66" t="s">
        <v>3519</v>
      </c>
      <c r="I859" s="66" t="s">
        <v>3520</v>
      </c>
      <c r="J859" s="69" t="s">
        <v>3521</v>
      </c>
      <c r="K859" s="172" t="s">
        <v>2613</v>
      </c>
      <c r="L859" s="79">
        <v>3</v>
      </c>
      <c r="M859" s="165"/>
    </row>
    <row r="860" spans="1:13" ht="90">
      <c r="A860" s="65">
        <f t="shared" si="16"/>
        <v>189</v>
      </c>
      <c r="B860" s="66" t="s">
        <v>3522</v>
      </c>
      <c r="C860" s="66"/>
      <c r="D860" s="66" t="s">
        <v>3523</v>
      </c>
      <c r="E860" s="66" t="s">
        <v>3523</v>
      </c>
      <c r="F860" s="66">
        <v>69.599999999999994</v>
      </c>
      <c r="G860" s="66">
        <v>60</v>
      </c>
      <c r="H860" s="66" t="s">
        <v>1581</v>
      </c>
      <c r="I860" s="66" t="s">
        <v>3524</v>
      </c>
      <c r="J860" s="69" t="s">
        <v>3525</v>
      </c>
      <c r="K860" s="172" t="s">
        <v>2882</v>
      </c>
      <c r="L860" s="79">
        <v>8</v>
      </c>
      <c r="M860" s="165"/>
    </row>
    <row r="861" spans="1:13" ht="90">
      <c r="A861" s="65">
        <f t="shared" si="16"/>
        <v>190</v>
      </c>
      <c r="B861" s="66" t="s">
        <v>3526</v>
      </c>
      <c r="C861" s="66"/>
      <c r="D861" s="66" t="s">
        <v>3527</v>
      </c>
      <c r="E861" s="66" t="s">
        <v>3527</v>
      </c>
      <c r="F861" s="66">
        <v>192</v>
      </c>
      <c r="G861" s="66">
        <v>70</v>
      </c>
      <c r="H861" s="66" t="s">
        <v>1581</v>
      </c>
      <c r="I861" s="66" t="s">
        <v>3524</v>
      </c>
      <c r="J861" s="69" t="s">
        <v>3528</v>
      </c>
      <c r="K861" s="172" t="s">
        <v>2593</v>
      </c>
      <c r="L861" s="79">
        <v>6</v>
      </c>
      <c r="M861" s="165"/>
    </row>
    <row r="862" spans="1:13" ht="120">
      <c r="A862" s="65">
        <f t="shared" si="16"/>
        <v>191</v>
      </c>
      <c r="B862" s="66" t="s">
        <v>3529</v>
      </c>
      <c r="C862" s="66"/>
      <c r="D862" s="66" t="s">
        <v>3530</v>
      </c>
      <c r="E862" s="66" t="s">
        <v>3530</v>
      </c>
      <c r="F862" s="66">
        <v>88.7</v>
      </c>
      <c r="G862" s="66">
        <v>60</v>
      </c>
      <c r="H862" s="66" t="s">
        <v>2995</v>
      </c>
      <c r="I862" s="66" t="s">
        <v>3531</v>
      </c>
      <c r="J862" s="69" t="s">
        <v>3532</v>
      </c>
      <c r="K862" s="172" t="s">
        <v>3049</v>
      </c>
      <c r="L862" s="79">
        <v>9</v>
      </c>
      <c r="M862" s="165"/>
    </row>
    <row r="863" spans="1:13" ht="120">
      <c r="A863" s="65">
        <f t="shared" si="16"/>
        <v>192</v>
      </c>
      <c r="B863" s="66" t="s">
        <v>3529</v>
      </c>
      <c r="C863" s="66"/>
      <c r="D863" s="66" t="s">
        <v>3533</v>
      </c>
      <c r="E863" s="66" t="s">
        <v>3534</v>
      </c>
      <c r="F863" s="66">
        <v>154</v>
      </c>
      <c r="G863" s="66">
        <v>60</v>
      </c>
      <c r="H863" s="66" t="s">
        <v>2958</v>
      </c>
      <c r="I863" s="66" t="s">
        <v>3531</v>
      </c>
      <c r="J863" s="69" t="s">
        <v>3535</v>
      </c>
      <c r="K863" s="172" t="s">
        <v>2747</v>
      </c>
      <c r="L863" s="79">
        <v>10</v>
      </c>
      <c r="M863" s="165"/>
    </row>
    <row r="864" spans="1:13" ht="150">
      <c r="A864" s="65">
        <f t="shared" ref="A864:A927" si="17">ROW()-671</f>
        <v>193</v>
      </c>
      <c r="B864" s="66" t="s">
        <v>3536</v>
      </c>
      <c r="C864" s="66"/>
      <c r="D864" s="66" t="s">
        <v>3087</v>
      </c>
      <c r="E864" s="66" t="s">
        <v>3087</v>
      </c>
      <c r="F864" s="66">
        <v>81.900000000000006</v>
      </c>
      <c r="G864" s="66">
        <v>50</v>
      </c>
      <c r="H864" s="66" t="s">
        <v>1581</v>
      </c>
      <c r="I864" s="66" t="s">
        <v>3537</v>
      </c>
      <c r="J864" s="69" t="s">
        <v>3538</v>
      </c>
      <c r="K864" s="172" t="s">
        <v>2613</v>
      </c>
      <c r="L864" s="79">
        <v>3</v>
      </c>
      <c r="M864" s="165"/>
    </row>
    <row r="865" spans="1:13" ht="105">
      <c r="A865" s="65">
        <f t="shared" si="17"/>
        <v>194</v>
      </c>
      <c r="B865" s="66" t="s">
        <v>3539</v>
      </c>
      <c r="C865" s="66"/>
      <c r="D865" s="66" t="s">
        <v>3540</v>
      </c>
      <c r="E865" s="66" t="s">
        <v>3540</v>
      </c>
      <c r="F865" s="66">
        <v>18.899999999999999</v>
      </c>
      <c r="G865" s="66">
        <v>10</v>
      </c>
      <c r="H865" s="66" t="s">
        <v>3541</v>
      </c>
      <c r="I865" s="66" t="s">
        <v>3542</v>
      </c>
      <c r="J865" s="69" t="s">
        <v>3543</v>
      </c>
      <c r="K865" s="172" t="s">
        <v>2764</v>
      </c>
      <c r="L865" s="79">
        <v>5</v>
      </c>
      <c r="M865" s="165"/>
    </row>
    <row r="866" spans="1:13" ht="105">
      <c r="A866" s="65">
        <f t="shared" si="17"/>
        <v>195</v>
      </c>
      <c r="B866" s="66" t="s">
        <v>3544</v>
      </c>
      <c r="C866" s="66"/>
      <c r="D866" s="66" t="s">
        <v>3545</v>
      </c>
      <c r="E866" s="66" t="s">
        <v>3545</v>
      </c>
      <c r="F866" s="66">
        <v>60</v>
      </c>
      <c r="G866" s="66">
        <v>40</v>
      </c>
      <c r="H866" s="66" t="s">
        <v>2861</v>
      </c>
      <c r="I866" s="66" t="s">
        <v>3546</v>
      </c>
      <c r="J866" s="69" t="s">
        <v>3547</v>
      </c>
      <c r="K866" s="172" t="s">
        <v>2593</v>
      </c>
      <c r="L866" s="79">
        <v>6</v>
      </c>
      <c r="M866" s="165"/>
    </row>
    <row r="867" spans="1:13" ht="75">
      <c r="A867" s="65">
        <f t="shared" si="17"/>
        <v>196</v>
      </c>
      <c r="B867" s="66" t="s">
        <v>3548</v>
      </c>
      <c r="C867" s="66"/>
      <c r="D867" s="66" t="s">
        <v>3549</v>
      </c>
      <c r="E867" s="66" t="s">
        <v>3549</v>
      </c>
      <c r="F867" s="66">
        <v>29.6</v>
      </c>
      <c r="G867" s="66">
        <v>24</v>
      </c>
      <c r="H867" s="66" t="s">
        <v>3550</v>
      </c>
      <c r="I867" s="66" t="s">
        <v>3551</v>
      </c>
      <c r="J867" s="69" t="s">
        <v>3552</v>
      </c>
      <c r="K867" s="172" t="s">
        <v>2598</v>
      </c>
      <c r="L867" s="79">
        <v>2</v>
      </c>
      <c r="M867" s="165"/>
    </row>
    <row r="868" spans="1:13" ht="120">
      <c r="A868" s="65">
        <f t="shared" si="17"/>
        <v>197</v>
      </c>
      <c r="B868" s="66" t="s">
        <v>3553</v>
      </c>
      <c r="C868" s="66"/>
      <c r="D868" s="66" t="s">
        <v>3554</v>
      </c>
      <c r="E868" s="66" t="s">
        <v>3554</v>
      </c>
      <c r="F868" s="66">
        <v>42.4</v>
      </c>
      <c r="G868" s="66">
        <v>38</v>
      </c>
      <c r="H868" s="66" t="s">
        <v>3150</v>
      </c>
      <c r="I868" s="66" t="s">
        <v>3555</v>
      </c>
      <c r="J868" s="69" t="s">
        <v>3556</v>
      </c>
      <c r="K868" s="172" t="s">
        <v>2613</v>
      </c>
      <c r="L868" s="79">
        <v>3</v>
      </c>
      <c r="M868" s="165"/>
    </row>
    <row r="869" spans="1:13" ht="120">
      <c r="A869" s="65">
        <f t="shared" si="17"/>
        <v>198</v>
      </c>
      <c r="B869" s="66" t="s">
        <v>3557</v>
      </c>
      <c r="C869" s="66"/>
      <c r="D869" s="66" t="s">
        <v>3558</v>
      </c>
      <c r="E869" s="66" t="s">
        <v>3558</v>
      </c>
      <c r="F869" s="66">
        <v>49.7</v>
      </c>
      <c r="G869" s="66">
        <v>35</v>
      </c>
      <c r="H869" s="66" t="s">
        <v>2861</v>
      </c>
      <c r="I869" s="66" t="s">
        <v>3559</v>
      </c>
      <c r="J869" s="69" t="s">
        <v>3560</v>
      </c>
      <c r="K869" s="172" t="s">
        <v>2622</v>
      </c>
      <c r="L869" s="79">
        <v>4</v>
      </c>
      <c r="M869" s="165"/>
    </row>
    <row r="870" spans="1:13" ht="90">
      <c r="A870" s="65">
        <f t="shared" si="17"/>
        <v>199</v>
      </c>
      <c r="B870" s="66" t="s">
        <v>3561</v>
      </c>
      <c r="C870" s="66"/>
      <c r="D870" s="66" t="s">
        <v>3562</v>
      </c>
      <c r="E870" s="66" t="s">
        <v>3562</v>
      </c>
      <c r="F870" s="66">
        <v>18.899999999999999</v>
      </c>
      <c r="G870" s="66">
        <v>16</v>
      </c>
      <c r="H870" s="66" t="s">
        <v>2861</v>
      </c>
      <c r="I870" s="66" t="s">
        <v>3559</v>
      </c>
      <c r="J870" s="69" t="s">
        <v>3563</v>
      </c>
      <c r="K870" s="172" t="s">
        <v>2598</v>
      </c>
      <c r="L870" s="79">
        <v>2</v>
      </c>
      <c r="M870" s="165"/>
    </row>
    <row r="871" spans="1:13" ht="135">
      <c r="A871" s="65">
        <f t="shared" si="17"/>
        <v>200</v>
      </c>
      <c r="B871" s="66" t="s">
        <v>3564</v>
      </c>
      <c r="C871" s="66"/>
      <c r="D871" s="66" t="s">
        <v>3565</v>
      </c>
      <c r="E871" s="66" t="s">
        <v>3565</v>
      </c>
      <c r="F871" s="66">
        <v>77.599999999999994</v>
      </c>
      <c r="G871" s="66">
        <v>46.5</v>
      </c>
      <c r="H871" s="66" t="s">
        <v>3566</v>
      </c>
      <c r="I871" s="66" t="s">
        <v>3567</v>
      </c>
      <c r="J871" s="69" t="s">
        <v>3568</v>
      </c>
      <c r="K871" s="172" t="s">
        <v>2593</v>
      </c>
      <c r="L871" s="79">
        <v>6</v>
      </c>
      <c r="M871" s="165"/>
    </row>
    <row r="872" spans="1:13" ht="75">
      <c r="A872" s="65">
        <f t="shared" si="17"/>
        <v>201</v>
      </c>
      <c r="B872" s="66" t="s">
        <v>3569</v>
      </c>
      <c r="C872" s="66"/>
      <c r="D872" s="66" t="s">
        <v>3570</v>
      </c>
      <c r="E872" s="66" t="s">
        <v>3570</v>
      </c>
      <c r="F872" s="66">
        <v>28</v>
      </c>
      <c r="G872" s="66">
        <v>28</v>
      </c>
      <c r="H872" s="66" t="s">
        <v>3150</v>
      </c>
      <c r="I872" s="66" t="s">
        <v>3571</v>
      </c>
      <c r="J872" s="69" t="s">
        <v>3572</v>
      </c>
      <c r="K872" s="172" t="s">
        <v>2598</v>
      </c>
      <c r="L872" s="79">
        <v>2</v>
      </c>
      <c r="M872" s="165"/>
    </row>
    <row r="873" spans="1:13" ht="90">
      <c r="A873" s="65">
        <f t="shared" si="17"/>
        <v>202</v>
      </c>
      <c r="B873" s="66" t="s">
        <v>3573</v>
      </c>
      <c r="C873" s="66"/>
      <c r="D873" s="66" t="s">
        <v>3574</v>
      </c>
      <c r="E873" s="66" t="s">
        <v>3574</v>
      </c>
      <c r="F873" s="66">
        <v>78</v>
      </c>
      <c r="G873" s="66">
        <v>27</v>
      </c>
      <c r="H873" s="66" t="s">
        <v>3417</v>
      </c>
      <c r="I873" s="66" t="s">
        <v>3575</v>
      </c>
      <c r="J873" s="69" t="s">
        <v>3576</v>
      </c>
      <c r="K873" s="172" t="s">
        <v>2613</v>
      </c>
      <c r="L873" s="79">
        <v>3</v>
      </c>
      <c r="M873" s="165"/>
    </row>
    <row r="874" spans="1:13" ht="90">
      <c r="A874" s="65">
        <f t="shared" si="17"/>
        <v>203</v>
      </c>
      <c r="B874" s="66" t="s">
        <v>3577</v>
      </c>
      <c r="C874" s="66"/>
      <c r="D874" s="66" t="s">
        <v>3578</v>
      </c>
      <c r="E874" s="66" t="s">
        <v>3578</v>
      </c>
      <c r="F874" s="66">
        <v>22</v>
      </c>
      <c r="G874" s="66">
        <v>19</v>
      </c>
      <c r="H874" s="66" t="s">
        <v>2995</v>
      </c>
      <c r="I874" s="66" t="s">
        <v>3579</v>
      </c>
      <c r="J874" s="69" t="s">
        <v>3580</v>
      </c>
      <c r="K874" s="172" t="s">
        <v>2598</v>
      </c>
      <c r="L874" s="79">
        <v>2</v>
      </c>
      <c r="M874" s="165"/>
    </row>
    <row r="875" spans="1:13" ht="120">
      <c r="A875" s="65">
        <f t="shared" si="17"/>
        <v>204</v>
      </c>
      <c r="B875" s="66" t="s">
        <v>3581</v>
      </c>
      <c r="C875" s="66"/>
      <c r="D875" s="66" t="s">
        <v>120</v>
      </c>
      <c r="E875" s="66" t="s">
        <v>120</v>
      </c>
      <c r="F875" s="66">
        <v>31.3</v>
      </c>
      <c r="G875" s="66">
        <v>31.3</v>
      </c>
      <c r="H875" s="66" t="s">
        <v>3582</v>
      </c>
      <c r="I875" s="66" t="s">
        <v>3583</v>
      </c>
      <c r="J875" s="69" t="s">
        <v>3584</v>
      </c>
      <c r="K875" s="172" t="s">
        <v>2622</v>
      </c>
      <c r="L875" s="79">
        <v>4</v>
      </c>
      <c r="M875" s="165"/>
    </row>
    <row r="876" spans="1:13" ht="120">
      <c r="A876" s="65">
        <f t="shared" si="17"/>
        <v>205</v>
      </c>
      <c r="B876" s="66" t="s">
        <v>3585</v>
      </c>
      <c r="C876" s="66"/>
      <c r="D876" s="66" t="s">
        <v>3586</v>
      </c>
      <c r="E876" s="66" t="s">
        <v>3586</v>
      </c>
      <c r="F876" s="66">
        <v>22</v>
      </c>
      <c r="G876" s="66">
        <v>19</v>
      </c>
      <c r="H876" s="66" t="s">
        <v>2995</v>
      </c>
      <c r="I876" s="66" t="s">
        <v>3587</v>
      </c>
      <c r="J876" s="69" t="s">
        <v>3588</v>
      </c>
      <c r="K876" s="172" t="s">
        <v>2764</v>
      </c>
      <c r="L876" s="79">
        <v>5</v>
      </c>
      <c r="M876" s="165"/>
    </row>
    <row r="877" spans="1:13" ht="60">
      <c r="A877" s="65">
        <f t="shared" si="17"/>
        <v>206</v>
      </c>
      <c r="B877" s="66" t="s">
        <v>3589</v>
      </c>
      <c r="C877" s="66"/>
      <c r="D877" s="66" t="s">
        <v>3590</v>
      </c>
      <c r="E877" s="66" t="s">
        <v>3590</v>
      </c>
      <c r="F877" s="66">
        <v>22</v>
      </c>
      <c r="G877" s="66">
        <v>19</v>
      </c>
      <c r="H877" s="66" t="s">
        <v>3591</v>
      </c>
      <c r="I877" s="66" t="s">
        <v>3592</v>
      </c>
      <c r="J877" s="173" t="s">
        <v>3593</v>
      </c>
      <c r="K877" s="172" t="s">
        <v>2613</v>
      </c>
      <c r="L877" s="79">
        <v>3</v>
      </c>
      <c r="M877" s="165"/>
    </row>
    <row r="878" spans="1:13" ht="120">
      <c r="A878" s="65">
        <f t="shared" si="17"/>
        <v>207</v>
      </c>
      <c r="B878" s="66" t="s">
        <v>3594</v>
      </c>
      <c r="C878" s="66"/>
      <c r="D878" s="66" t="s">
        <v>3595</v>
      </c>
      <c r="E878" s="66" t="s">
        <v>3595</v>
      </c>
      <c r="F878" s="66">
        <v>20</v>
      </c>
      <c r="G878" s="66">
        <v>20</v>
      </c>
      <c r="H878" s="66" t="s">
        <v>3417</v>
      </c>
      <c r="I878" s="66" t="s">
        <v>3596</v>
      </c>
      <c r="J878" s="69" t="s">
        <v>3597</v>
      </c>
      <c r="K878" s="172" t="s">
        <v>2613</v>
      </c>
      <c r="L878" s="79">
        <v>3</v>
      </c>
      <c r="M878" s="165"/>
    </row>
    <row r="879" spans="1:13" ht="105">
      <c r="A879" s="65">
        <f t="shared" si="17"/>
        <v>208</v>
      </c>
      <c r="B879" s="66" t="s">
        <v>3598</v>
      </c>
      <c r="C879" s="66"/>
      <c r="D879" s="66" t="s">
        <v>3599</v>
      </c>
      <c r="E879" s="66" t="s">
        <v>3599</v>
      </c>
      <c r="F879" s="66">
        <v>43.2</v>
      </c>
      <c r="G879" s="66">
        <v>43.2</v>
      </c>
      <c r="H879" s="66" t="s">
        <v>2861</v>
      </c>
      <c r="I879" s="66" t="s">
        <v>3600</v>
      </c>
      <c r="J879" s="69" t="s">
        <v>3601</v>
      </c>
      <c r="K879" s="172" t="s">
        <v>2593</v>
      </c>
      <c r="L879" s="79">
        <v>6</v>
      </c>
      <c r="M879" s="165"/>
    </row>
    <row r="880" spans="1:13" ht="105">
      <c r="A880" s="65">
        <f t="shared" si="17"/>
        <v>209</v>
      </c>
      <c r="B880" s="66" t="s">
        <v>3602</v>
      </c>
      <c r="C880" s="66"/>
      <c r="D880" s="66" t="s">
        <v>3603</v>
      </c>
      <c r="E880" s="66" t="s">
        <v>3603</v>
      </c>
      <c r="F880" s="66">
        <v>39</v>
      </c>
      <c r="G880" s="66">
        <v>32.4</v>
      </c>
      <c r="H880" s="66" t="s">
        <v>3604</v>
      </c>
      <c r="I880" s="66" t="s">
        <v>3605</v>
      </c>
      <c r="J880" s="69" t="s">
        <v>3606</v>
      </c>
      <c r="K880" s="172" t="s">
        <v>2622</v>
      </c>
      <c r="L880" s="79">
        <v>4</v>
      </c>
      <c r="M880" s="165"/>
    </row>
    <row r="881" spans="1:13" ht="105">
      <c r="A881" s="65">
        <f t="shared" si="17"/>
        <v>210</v>
      </c>
      <c r="B881" s="66" t="s">
        <v>3607</v>
      </c>
      <c r="C881" s="66"/>
      <c r="D881" s="66" t="s">
        <v>3608</v>
      </c>
      <c r="E881" s="66" t="s">
        <v>3608</v>
      </c>
      <c r="F881" s="66">
        <v>39.9</v>
      </c>
      <c r="G881" s="66">
        <v>19.899999999999999</v>
      </c>
      <c r="H881" s="66" t="s">
        <v>3609</v>
      </c>
      <c r="I881" s="66" t="s">
        <v>3610</v>
      </c>
      <c r="J881" s="69" t="s">
        <v>3611</v>
      </c>
      <c r="K881" s="172" t="s">
        <v>2882</v>
      </c>
      <c r="L881" s="79">
        <v>8</v>
      </c>
      <c r="M881" s="165"/>
    </row>
    <row r="882" spans="1:13" ht="105">
      <c r="A882" s="65">
        <f t="shared" si="17"/>
        <v>211</v>
      </c>
      <c r="B882" s="66" t="s">
        <v>3612</v>
      </c>
      <c r="C882" s="66"/>
      <c r="D882" s="66" t="s">
        <v>3613</v>
      </c>
      <c r="E882" s="66" t="s">
        <v>3613</v>
      </c>
      <c r="F882" s="66">
        <v>395</v>
      </c>
      <c r="G882" s="66">
        <v>126</v>
      </c>
      <c r="H882" s="66" t="s">
        <v>3039</v>
      </c>
      <c r="I882" s="66" t="s">
        <v>3614</v>
      </c>
      <c r="J882" s="69" t="s">
        <v>3615</v>
      </c>
      <c r="K882" s="172" t="s">
        <v>3616</v>
      </c>
      <c r="L882" s="79">
        <v>14</v>
      </c>
      <c r="M882" s="165"/>
    </row>
    <row r="883" spans="1:13" ht="90">
      <c r="A883" s="65">
        <f t="shared" si="17"/>
        <v>212</v>
      </c>
      <c r="B883" s="66" t="s">
        <v>3617</v>
      </c>
      <c r="C883" s="66"/>
      <c r="D883" s="66" t="s">
        <v>3618</v>
      </c>
      <c r="E883" s="66" t="s">
        <v>3618</v>
      </c>
      <c r="F883" s="66">
        <v>30.1</v>
      </c>
      <c r="G883" s="66">
        <v>25</v>
      </c>
      <c r="H883" s="66" t="s">
        <v>479</v>
      </c>
      <c r="I883" s="66" t="s">
        <v>3450</v>
      </c>
      <c r="J883" s="69" t="s">
        <v>3451</v>
      </c>
      <c r="K883" s="172" t="s">
        <v>2764</v>
      </c>
      <c r="L883" s="79">
        <v>5</v>
      </c>
      <c r="M883" s="165"/>
    </row>
    <row r="884" spans="1:13" ht="135">
      <c r="A884" s="65">
        <f t="shared" si="17"/>
        <v>213</v>
      </c>
      <c r="B884" s="66" t="s">
        <v>3619</v>
      </c>
      <c r="C884" s="66"/>
      <c r="D884" s="66" t="s">
        <v>3620</v>
      </c>
      <c r="E884" s="66" t="s">
        <v>3620</v>
      </c>
      <c r="F884" s="66">
        <v>30</v>
      </c>
      <c r="G884" s="66">
        <v>17</v>
      </c>
      <c r="H884" s="66" t="s">
        <v>3106</v>
      </c>
      <c r="I884" s="66" t="s">
        <v>3621</v>
      </c>
      <c r="J884" s="69" t="s">
        <v>3622</v>
      </c>
      <c r="K884" s="172" t="s">
        <v>2598</v>
      </c>
      <c r="L884" s="79">
        <v>2</v>
      </c>
      <c r="M884" s="165"/>
    </row>
    <row r="885" spans="1:13" ht="90">
      <c r="A885" s="65">
        <f t="shared" si="17"/>
        <v>214</v>
      </c>
      <c r="B885" s="66" t="s">
        <v>3623</v>
      </c>
      <c r="C885" s="66"/>
      <c r="D885" s="66" t="s">
        <v>3624</v>
      </c>
      <c r="E885" s="66" t="s">
        <v>3624</v>
      </c>
      <c r="F885" s="66">
        <v>52</v>
      </c>
      <c r="G885" s="66">
        <v>37</v>
      </c>
      <c r="H885" s="66" t="s">
        <v>3625</v>
      </c>
      <c r="I885" s="66" t="s">
        <v>3626</v>
      </c>
      <c r="J885" s="69" t="s">
        <v>3627</v>
      </c>
      <c r="K885" s="172" t="s">
        <v>2622</v>
      </c>
      <c r="L885" s="79">
        <v>4</v>
      </c>
      <c r="M885" s="165"/>
    </row>
    <row r="886" spans="1:13" ht="105">
      <c r="A886" s="65">
        <f t="shared" si="17"/>
        <v>215</v>
      </c>
      <c r="B886" s="66" t="s">
        <v>3628</v>
      </c>
      <c r="C886" s="66"/>
      <c r="D886" s="66" t="s">
        <v>3629</v>
      </c>
      <c r="E886" s="66" t="s">
        <v>3629</v>
      </c>
      <c r="F886" s="66">
        <v>32.299999999999997</v>
      </c>
      <c r="G886" s="66">
        <v>32.299999999999997</v>
      </c>
      <c r="H886" s="66" t="s">
        <v>2861</v>
      </c>
      <c r="I886" s="66" t="s">
        <v>3630</v>
      </c>
      <c r="J886" s="69" t="s">
        <v>3631</v>
      </c>
      <c r="K886" s="172" t="s">
        <v>2756</v>
      </c>
      <c r="L886" s="79">
        <v>7</v>
      </c>
      <c r="M886" s="165"/>
    </row>
    <row r="887" spans="1:13" ht="105">
      <c r="A887" s="65">
        <f t="shared" si="17"/>
        <v>216</v>
      </c>
      <c r="B887" s="66" t="s">
        <v>3632</v>
      </c>
      <c r="C887" s="66"/>
      <c r="D887" s="66" t="s">
        <v>3633</v>
      </c>
      <c r="E887" s="66" t="s">
        <v>3633</v>
      </c>
      <c r="F887" s="66">
        <v>40</v>
      </c>
      <c r="G887" s="66">
        <v>21.3</v>
      </c>
      <c r="H887" s="66" t="s">
        <v>704</v>
      </c>
      <c r="I887" s="66" t="s">
        <v>3634</v>
      </c>
      <c r="J887" s="69" t="s">
        <v>3635</v>
      </c>
      <c r="K887" s="172" t="s">
        <v>2764</v>
      </c>
      <c r="L887" s="79">
        <v>5</v>
      </c>
      <c r="M887" s="165"/>
    </row>
    <row r="888" spans="1:13" ht="75">
      <c r="A888" s="65">
        <f t="shared" si="17"/>
        <v>217</v>
      </c>
      <c r="B888" s="66" t="s">
        <v>3636</v>
      </c>
      <c r="C888" s="66"/>
      <c r="D888" s="66" t="s">
        <v>3637</v>
      </c>
      <c r="E888" s="66" t="s">
        <v>3637</v>
      </c>
      <c r="F888" s="66">
        <v>92.9</v>
      </c>
      <c r="G888" s="66">
        <v>69.900000000000006</v>
      </c>
      <c r="H888" s="66" t="s">
        <v>2861</v>
      </c>
      <c r="I888" s="66" t="s">
        <v>3638</v>
      </c>
      <c r="J888" s="69" t="s">
        <v>3639</v>
      </c>
      <c r="K888" s="172" t="s">
        <v>2764</v>
      </c>
      <c r="L888" s="79">
        <v>5</v>
      </c>
      <c r="M888" s="165"/>
    </row>
    <row r="889" spans="1:13" ht="90">
      <c r="A889" s="65">
        <f t="shared" si="17"/>
        <v>218</v>
      </c>
      <c r="B889" s="66" t="s">
        <v>3640</v>
      </c>
      <c r="C889" s="66"/>
      <c r="D889" s="66" t="s">
        <v>3641</v>
      </c>
      <c r="E889" s="66" t="s">
        <v>3641</v>
      </c>
      <c r="F889" s="66">
        <v>25</v>
      </c>
      <c r="G889" s="66">
        <v>18</v>
      </c>
      <c r="H889" s="66" t="s">
        <v>2861</v>
      </c>
      <c r="I889" s="66" t="s">
        <v>3642</v>
      </c>
      <c r="J889" s="69" t="s">
        <v>3643</v>
      </c>
      <c r="K889" s="172" t="s">
        <v>2613</v>
      </c>
      <c r="L889" s="79">
        <v>3</v>
      </c>
      <c r="M889" s="165"/>
    </row>
    <row r="890" spans="1:13" ht="105">
      <c r="A890" s="65">
        <f t="shared" si="17"/>
        <v>219</v>
      </c>
      <c r="B890" s="66" t="s">
        <v>3644</v>
      </c>
      <c r="C890" s="66"/>
      <c r="D890" s="66" t="s">
        <v>3645</v>
      </c>
      <c r="E890" s="66" t="s">
        <v>3645</v>
      </c>
      <c r="F890" s="66">
        <v>42.2</v>
      </c>
      <c r="G890" s="66">
        <v>40.200000000000003</v>
      </c>
      <c r="H890" s="66" t="s">
        <v>3215</v>
      </c>
      <c r="I890" s="66" t="s">
        <v>2795</v>
      </c>
      <c r="J890" s="69" t="s">
        <v>2796</v>
      </c>
      <c r="K890" s="172" t="s">
        <v>2598</v>
      </c>
      <c r="L890" s="79">
        <v>2</v>
      </c>
      <c r="M890" s="165"/>
    </row>
    <row r="891" spans="1:13" ht="180">
      <c r="A891" s="65">
        <f t="shared" si="17"/>
        <v>220</v>
      </c>
      <c r="B891" s="66" t="s">
        <v>3646</v>
      </c>
      <c r="C891" s="66"/>
      <c r="D891" s="66" t="s">
        <v>3647</v>
      </c>
      <c r="E891" s="66" t="s">
        <v>3647</v>
      </c>
      <c r="F891" s="66">
        <v>27.1</v>
      </c>
      <c r="G891" s="66">
        <v>17.100000000000001</v>
      </c>
      <c r="H891" s="66" t="s">
        <v>2861</v>
      </c>
      <c r="I891" s="66" t="s">
        <v>3648</v>
      </c>
      <c r="J891" s="69" t="s">
        <v>3649</v>
      </c>
      <c r="K891" s="172" t="s">
        <v>2676</v>
      </c>
      <c r="L891" s="79">
        <v>1</v>
      </c>
      <c r="M891" s="165"/>
    </row>
    <row r="892" spans="1:13" ht="120">
      <c r="A892" s="65">
        <f t="shared" si="17"/>
        <v>221</v>
      </c>
      <c r="B892" s="66" t="s">
        <v>3650</v>
      </c>
      <c r="C892" s="66"/>
      <c r="D892" s="66" t="s">
        <v>3651</v>
      </c>
      <c r="E892" s="66" t="s">
        <v>3651</v>
      </c>
      <c r="F892" s="66">
        <v>41.3</v>
      </c>
      <c r="G892" s="66">
        <v>35</v>
      </c>
      <c r="H892" s="66" t="s">
        <v>2995</v>
      </c>
      <c r="I892" s="66" t="s">
        <v>3652</v>
      </c>
      <c r="J892" s="69" t="s">
        <v>3653</v>
      </c>
      <c r="K892" s="172" t="s">
        <v>2676</v>
      </c>
      <c r="L892" s="79">
        <v>1</v>
      </c>
      <c r="M892" s="165"/>
    </row>
    <row r="893" spans="1:13" ht="90">
      <c r="A893" s="65">
        <f t="shared" si="17"/>
        <v>222</v>
      </c>
      <c r="B893" s="66" t="s">
        <v>3654</v>
      </c>
      <c r="C893" s="66"/>
      <c r="D893" s="66" t="s">
        <v>3655</v>
      </c>
      <c r="E893" s="66" t="s">
        <v>3655</v>
      </c>
      <c r="F893" s="66">
        <v>51.7</v>
      </c>
      <c r="G893" s="66">
        <v>30.2</v>
      </c>
      <c r="H893" s="66" t="s">
        <v>3656</v>
      </c>
      <c r="I893" s="66" t="s">
        <v>3657</v>
      </c>
      <c r="J893" s="69" t="s">
        <v>3658</v>
      </c>
      <c r="K893" s="172" t="s">
        <v>2613</v>
      </c>
      <c r="L893" s="79">
        <v>3</v>
      </c>
      <c r="M893" s="165"/>
    </row>
    <row r="894" spans="1:13" ht="90">
      <c r="A894" s="65">
        <f t="shared" si="17"/>
        <v>223</v>
      </c>
      <c r="B894" s="66" t="s">
        <v>3659</v>
      </c>
      <c r="C894" s="66"/>
      <c r="D894" s="66" t="s">
        <v>3660</v>
      </c>
      <c r="E894" s="66" t="s">
        <v>3660</v>
      </c>
      <c r="F894" s="66">
        <v>47.5</v>
      </c>
      <c r="G894" s="66">
        <v>35</v>
      </c>
      <c r="H894" s="66" t="s">
        <v>3092</v>
      </c>
      <c r="I894" s="66" t="s">
        <v>3661</v>
      </c>
      <c r="J894" s="69" t="s">
        <v>3662</v>
      </c>
      <c r="K894" s="172" t="s">
        <v>2622</v>
      </c>
      <c r="L894" s="79">
        <v>4</v>
      </c>
      <c r="M894" s="165"/>
    </row>
    <row r="895" spans="1:13" ht="105">
      <c r="A895" s="65">
        <f t="shared" si="17"/>
        <v>224</v>
      </c>
      <c r="B895" s="66" t="s">
        <v>3663</v>
      </c>
      <c r="C895" s="66"/>
      <c r="D895" s="66" t="s">
        <v>3664</v>
      </c>
      <c r="E895" s="66" t="s">
        <v>3664</v>
      </c>
      <c r="F895" s="66">
        <v>52.2</v>
      </c>
      <c r="G895" s="66">
        <v>28</v>
      </c>
      <c r="H895" s="66" t="s">
        <v>3150</v>
      </c>
      <c r="I895" s="66" t="s">
        <v>3665</v>
      </c>
      <c r="J895" s="69" t="s">
        <v>3666</v>
      </c>
      <c r="K895" s="172" t="s">
        <v>2613</v>
      </c>
      <c r="L895" s="79">
        <v>3</v>
      </c>
      <c r="M895" s="165"/>
    </row>
    <row r="896" spans="1:13" ht="75">
      <c r="A896" s="65">
        <f t="shared" si="17"/>
        <v>225</v>
      </c>
      <c r="B896" s="66" t="s">
        <v>3667</v>
      </c>
      <c r="C896" s="66"/>
      <c r="D896" s="66" t="s">
        <v>3668</v>
      </c>
      <c r="E896" s="66" t="s">
        <v>3668</v>
      </c>
      <c r="F896" s="66">
        <v>77.099999999999994</v>
      </c>
      <c r="G896" s="66">
        <v>72.099999999999994</v>
      </c>
      <c r="H896" s="66" t="s">
        <v>3669</v>
      </c>
      <c r="I896" s="66" t="s">
        <v>3670</v>
      </c>
      <c r="J896" s="69" t="s">
        <v>3671</v>
      </c>
      <c r="K896" s="172" t="s">
        <v>2764</v>
      </c>
      <c r="L896" s="79">
        <v>5</v>
      </c>
      <c r="M896" s="165"/>
    </row>
    <row r="897" spans="1:13" ht="90">
      <c r="A897" s="65">
        <f t="shared" si="17"/>
        <v>226</v>
      </c>
      <c r="B897" s="66" t="s">
        <v>3672</v>
      </c>
      <c r="C897" s="66"/>
      <c r="D897" s="66" t="s">
        <v>665</v>
      </c>
      <c r="E897" s="66" t="s">
        <v>665</v>
      </c>
      <c r="F897" s="66">
        <v>28</v>
      </c>
      <c r="G897" s="66">
        <v>17</v>
      </c>
      <c r="H897" s="66" t="s">
        <v>3673</v>
      </c>
      <c r="I897" s="66" t="s">
        <v>3674</v>
      </c>
      <c r="J897" s="69" t="s">
        <v>3675</v>
      </c>
      <c r="K897" s="172" t="s">
        <v>2598</v>
      </c>
      <c r="L897" s="79">
        <v>2</v>
      </c>
      <c r="M897" s="165"/>
    </row>
    <row r="898" spans="1:13" ht="120">
      <c r="A898" s="65">
        <f t="shared" si="17"/>
        <v>227</v>
      </c>
      <c r="B898" s="66" t="s">
        <v>3676</v>
      </c>
      <c r="C898" s="66"/>
      <c r="D898" s="66" t="s">
        <v>3677</v>
      </c>
      <c r="E898" s="66" t="s">
        <v>3677</v>
      </c>
      <c r="F898" s="66">
        <v>19.2</v>
      </c>
      <c r="G898" s="66">
        <v>17</v>
      </c>
      <c r="H898" s="66" t="s">
        <v>2861</v>
      </c>
      <c r="I898" s="66" t="s">
        <v>3678</v>
      </c>
      <c r="J898" s="69" t="s">
        <v>3679</v>
      </c>
      <c r="K898" s="172" t="s">
        <v>2598</v>
      </c>
      <c r="L898" s="79">
        <v>2</v>
      </c>
      <c r="M898" s="165"/>
    </row>
    <row r="899" spans="1:13" ht="90">
      <c r="A899" s="65">
        <f t="shared" si="17"/>
        <v>228</v>
      </c>
      <c r="B899" s="66" t="s">
        <v>3680</v>
      </c>
      <c r="C899" s="66"/>
      <c r="D899" s="66" t="s">
        <v>3681</v>
      </c>
      <c r="E899" s="66" t="s">
        <v>3681</v>
      </c>
      <c r="F899" s="66">
        <v>61.9</v>
      </c>
      <c r="G899" s="66">
        <v>40</v>
      </c>
      <c r="H899" s="66" t="s">
        <v>3417</v>
      </c>
      <c r="I899" s="66" t="s">
        <v>3682</v>
      </c>
      <c r="J899" s="69" t="s">
        <v>3683</v>
      </c>
      <c r="K899" s="172" t="s">
        <v>2622</v>
      </c>
      <c r="L899" s="79">
        <v>4</v>
      </c>
      <c r="M899" s="165"/>
    </row>
    <row r="900" spans="1:13" ht="105">
      <c r="A900" s="65">
        <f t="shared" si="17"/>
        <v>229</v>
      </c>
      <c r="B900" s="66" t="s">
        <v>3684</v>
      </c>
      <c r="C900" s="66"/>
      <c r="D900" s="66" t="s">
        <v>3685</v>
      </c>
      <c r="E900" s="66" t="s">
        <v>3685</v>
      </c>
      <c r="F900" s="66">
        <v>94</v>
      </c>
      <c r="G900" s="66">
        <v>88</v>
      </c>
      <c r="H900" s="66" t="s">
        <v>3686</v>
      </c>
      <c r="I900" s="66" t="s">
        <v>3687</v>
      </c>
      <c r="J900" s="69" t="s">
        <v>3688</v>
      </c>
      <c r="K900" s="172" t="s">
        <v>2622</v>
      </c>
      <c r="L900" s="79">
        <v>4</v>
      </c>
      <c r="M900" s="165"/>
    </row>
    <row r="901" spans="1:13" ht="105">
      <c r="A901" s="65">
        <f t="shared" si="17"/>
        <v>230</v>
      </c>
      <c r="B901" s="66" t="s">
        <v>3689</v>
      </c>
      <c r="C901" s="66"/>
      <c r="D901" s="66" t="s">
        <v>3690</v>
      </c>
      <c r="E901" s="66" t="s">
        <v>3690</v>
      </c>
      <c r="F901" s="66">
        <v>61.5</v>
      </c>
      <c r="G901" s="66">
        <v>58.5</v>
      </c>
      <c r="H901" s="66" t="s">
        <v>3130</v>
      </c>
      <c r="I901" s="66" t="s">
        <v>3691</v>
      </c>
      <c r="J901" s="69" t="s">
        <v>3692</v>
      </c>
      <c r="K901" s="172" t="s">
        <v>2593</v>
      </c>
      <c r="L901" s="79">
        <v>6</v>
      </c>
      <c r="M901" s="165"/>
    </row>
    <row r="902" spans="1:13" ht="75">
      <c r="A902" s="65">
        <f t="shared" si="17"/>
        <v>231</v>
      </c>
      <c r="B902" s="66" t="s">
        <v>3693</v>
      </c>
      <c r="C902" s="66"/>
      <c r="D902" s="66" t="s">
        <v>3694</v>
      </c>
      <c r="E902" s="66" t="s">
        <v>3694</v>
      </c>
      <c r="F902" s="66">
        <v>30</v>
      </c>
      <c r="G902" s="66">
        <v>18</v>
      </c>
      <c r="H902" s="66" t="s">
        <v>3695</v>
      </c>
      <c r="I902" s="66" t="s">
        <v>3696</v>
      </c>
      <c r="J902" s="69" t="s">
        <v>3697</v>
      </c>
      <c r="K902" s="172" t="s">
        <v>2598</v>
      </c>
      <c r="L902" s="79">
        <v>2</v>
      </c>
      <c r="M902" s="165"/>
    </row>
    <row r="903" spans="1:13" ht="75">
      <c r="A903" s="65">
        <f t="shared" si="17"/>
        <v>232</v>
      </c>
      <c r="B903" s="66" t="s">
        <v>3698</v>
      </c>
      <c r="C903" s="66"/>
      <c r="D903" s="66" t="s">
        <v>3699</v>
      </c>
      <c r="E903" s="66" t="s">
        <v>3699</v>
      </c>
      <c r="F903" s="66">
        <v>28.4</v>
      </c>
      <c r="G903" s="66">
        <v>28.4</v>
      </c>
      <c r="H903" s="66" t="s">
        <v>2995</v>
      </c>
      <c r="I903" s="66" t="s">
        <v>3700</v>
      </c>
      <c r="J903" s="69" t="s">
        <v>3701</v>
      </c>
      <c r="K903" s="172" t="s">
        <v>2613</v>
      </c>
      <c r="L903" s="79">
        <v>3</v>
      </c>
      <c r="M903" s="165"/>
    </row>
    <row r="904" spans="1:13" ht="120">
      <c r="A904" s="65">
        <f t="shared" si="17"/>
        <v>233</v>
      </c>
      <c r="B904" s="66" t="s">
        <v>3702</v>
      </c>
      <c r="C904" s="66"/>
      <c r="D904" s="66" t="s">
        <v>2510</v>
      </c>
      <c r="E904" s="66" t="s">
        <v>2510</v>
      </c>
      <c r="F904" s="66">
        <v>63</v>
      </c>
      <c r="G904" s="66">
        <v>48</v>
      </c>
      <c r="H904" s="66" t="s">
        <v>3703</v>
      </c>
      <c r="I904" s="66" t="s">
        <v>3704</v>
      </c>
      <c r="J904" s="69" t="s">
        <v>3705</v>
      </c>
      <c r="K904" s="172" t="s">
        <v>2598</v>
      </c>
      <c r="L904" s="79">
        <v>2</v>
      </c>
      <c r="M904" s="165"/>
    </row>
    <row r="905" spans="1:13" ht="90">
      <c r="A905" s="65">
        <f t="shared" si="17"/>
        <v>234</v>
      </c>
      <c r="B905" s="66" t="s">
        <v>3706</v>
      </c>
      <c r="C905" s="66"/>
      <c r="D905" s="66" t="s">
        <v>3707</v>
      </c>
      <c r="E905" s="66" t="s">
        <v>3707</v>
      </c>
      <c r="F905" s="66">
        <v>75.7</v>
      </c>
      <c r="G905" s="66">
        <v>70</v>
      </c>
      <c r="H905" s="66" t="s">
        <v>2995</v>
      </c>
      <c r="I905" s="66" t="s">
        <v>3708</v>
      </c>
      <c r="J905" s="174" t="s">
        <v>3709</v>
      </c>
      <c r="K905" s="172" t="s">
        <v>2882</v>
      </c>
      <c r="L905" s="79">
        <v>8</v>
      </c>
      <c r="M905" s="165"/>
    </row>
    <row r="906" spans="1:13" ht="105">
      <c r="A906" s="65">
        <f t="shared" si="17"/>
        <v>235</v>
      </c>
      <c r="B906" s="66" t="s">
        <v>3710</v>
      </c>
      <c r="C906" s="66"/>
      <c r="D906" s="66" t="s">
        <v>3283</v>
      </c>
      <c r="E906" s="66" t="s">
        <v>3283</v>
      </c>
      <c r="F906" s="66">
        <v>21.5</v>
      </c>
      <c r="G906" s="66">
        <v>16.5</v>
      </c>
      <c r="H906" s="66" t="s">
        <v>2995</v>
      </c>
      <c r="I906" s="66" t="s">
        <v>3711</v>
      </c>
      <c r="J906" s="69" t="s">
        <v>3712</v>
      </c>
      <c r="K906" s="172" t="s">
        <v>2598</v>
      </c>
      <c r="L906" s="79">
        <v>2</v>
      </c>
      <c r="M906" s="165"/>
    </row>
    <row r="907" spans="1:13" ht="120">
      <c r="A907" s="65">
        <f t="shared" si="17"/>
        <v>236</v>
      </c>
      <c r="B907" s="66" t="s">
        <v>3713</v>
      </c>
      <c r="C907" s="66"/>
      <c r="D907" s="66" t="s">
        <v>3714</v>
      </c>
      <c r="E907" s="66" t="s">
        <v>3714</v>
      </c>
      <c r="F907" s="66">
        <v>30.4</v>
      </c>
      <c r="G907" s="66">
        <v>29.5</v>
      </c>
      <c r="H907" s="66" t="s">
        <v>3715</v>
      </c>
      <c r="I907" s="66" t="s">
        <v>3716</v>
      </c>
      <c r="J907" s="69" t="s">
        <v>3717</v>
      </c>
      <c r="K907" s="172" t="s">
        <v>2622</v>
      </c>
      <c r="L907" s="79">
        <v>4</v>
      </c>
      <c r="M907" s="165"/>
    </row>
    <row r="908" spans="1:13" ht="120">
      <c r="A908" s="65">
        <f t="shared" si="17"/>
        <v>237</v>
      </c>
      <c r="B908" s="66" t="s">
        <v>3718</v>
      </c>
      <c r="C908" s="66"/>
      <c r="D908" s="66" t="s">
        <v>3719</v>
      </c>
      <c r="E908" s="66" t="s">
        <v>3719</v>
      </c>
      <c r="F908" s="66">
        <v>36.1</v>
      </c>
      <c r="G908" s="66">
        <v>32</v>
      </c>
      <c r="H908" s="66" t="s">
        <v>3720</v>
      </c>
      <c r="I908" s="66" t="s">
        <v>3721</v>
      </c>
      <c r="J908" s="69" t="s">
        <v>3722</v>
      </c>
      <c r="K908" s="172" t="s">
        <v>2622</v>
      </c>
      <c r="L908" s="79">
        <v>4</v>
      </c>
      <c r="M908" s="165"/>
    </row>
    <row r="909" spans="1:13" ht="90">
      <c r="A909" s="65">
        <f t="shared" si="17"/>
        <v>238</v>
      </c>
      <c r="B909" s="66" t="s">
        <v>3723</v>
      </c>
      <c r="C909" s="66"/>
      <c r="D909" s="66" t="s">
        <v>3724</v>
      </c>
      <c r="E909" s="66" t="s">
        <v>3724</v>
      </c>
      <c r="F909" s="66">
        <v>70</v>
      </c>
      <c r="G909" s="66">
        <v>65</v>
      </c>
      <c r="H909" s="66" t="s">
        <v>3417</v>
      </c>
      <c r="I909" s="66" t="s">
        <v>3725</v>
      </c>
      <c r="J909" s="69" t="s">
        <v>3726</v>
      </c>
      <c r="K909" s="172" t="s">
        <v>2764</v>
      </c>
      <c r="L909" s="79">
        <v>5</v>
      </c>
      <c r="M909" s="165"/>
    </row>
    <row r="910" spans="1:13" ht="105">
      <c r="A910" s="65">
        <f t="shared" si="17"/>
        <v>239</v>
      </c>
      <c r="B910" s="66" t="s">
        <v>3727</v>
      </c>
      <c r="C910" s="66"/>
      <c r="D910" s="66" t="s">
        <v>3728</v>
      </c>
      <c r="E910" s="66" t="s">
        <v>3728</v>
      </c>
      <c r="F910" s="66">
        <v>50</v>
      </c>
      <c r="G910" s="66">
        <v>35</v>
      </c>
      <c r="H910" s="66" t="s">
        <v>2861</v>
      </c>
      <c r="I910" s="66" t="s">
        <v>3729</v>
      </c>
      <c r="J910" s="69" t="s">
        <v>3730</v>
      </c>
      <c r="K910" s="172" t="s">
        <v>2764</v>
      </c>
      <c r="L910" s="79">
        <v>5</v>
      </c>
      <c r="M910" s="165"/>
    </row>
    <row r="911" spans="1:13" ht="105">
      <c r="A911" s="65">
        <f t="shared" si="17"/>
        <v>240</v>
      </c>
      <c r="B911" s="66" t="s">
        <v>3731</v>
      </c>
      <c r="C911" s="66"/>
      <c r="D911" s="66" t="s">
        <v>3732</v>
      </c>
      <c r="E911" s="66" t="s">
        <v>3732</v>
      </c>
      <c r="F911" s="66">
        <v>74</v>
      </c>
      <c r="G911" s="66">
        <v>52.1</v>
      </c>
      <c r="H911" s="70">
        <v>43739</v>
      </c>
      <c r="I911" s="66" t="s">
        <v>3733</v>
      </c>
      <c r="J911" s="69" t="s">
        <v>3734</v>
      </c>
      <c r="K911" s="172" t="s">
        <v>2613</v>
      </c>
      <c r="L911" s="79">
        <v>3</v>
      </c>
      <c r="M911" s="165"/>
    </row>
    <row r="912" spans="1:13" ht="90">
      <c r="A912" s="65">
        <f t="shared" si="17"/>
        <v>241</v>
      </c>
      <c r="B912" s="66" t="s">
        <v>3735</v>
      </c>
      <c r="C912" s="66"/>
      <c r="D912" s="66" t="s">
        <v>2514</v>
      </c>
      <c r="E912" s="66" t="s">
        <v>2514</v>
      </c>
      <c r="F912" s="66">
        <v>18</v>
      </c>
      <c r="G912" s="66">
        <v>18</v>
      </c>
      <c r="H912" s="175">
        <v>44853</v>
      </c>
      <c r="I912" s="66" t="s">
        <v>3736</v>
      </c>
      <c r="J912" s="69" t="s">
        <v>3737</v>
      </c>
      <c r="K912" s="172" t="s">
        <v>2676</v>
      </c>
      <c r="L912" s="79">
        <v>1</v>
      </c>
      <c r="M912" s="165"/>
    </row>
    <row r="913" spans="1:13" ht="105">
      <c r="A913" s="65">
        <f t="shared" si="17"/>
        <v>242</v>
      </c>
      <c r="B913" s="66" t="s">
        <v>3340</v>
      </c>
      <c r="C913" s="66"/>
      <c r="D913" s="66" t="s">
        <v>3341</v>
      </c>
      <c r="E913" s="66" t="s">
        <v>3341</v>
      </c>
      <c r="F913" s="66">
        <v>65.3</v>
      </c>
      <c r="G913" s="66">
        <v>50</v>
      </c>
      <c r="H913" s="66" t="s">
        <v>1581</v>
      </c>
      <c r="I913" s="66" t="s">
        <v>3342</v>
      </c>
      <c r="J913" s="69" t="s">
        <v>3343</v>
      </c>
      <c r="K913" s="172" t="s">
        <v>2764</v>
      </c>
      <c r="L913" s="79">
        <v>5</v>
      </c>
      <c r="M913" s="165"/>
    </row>
    <row r="914" spans="1:13" ht="105">
      <c r="A914" s="65">
        <f t="shared" si="17"/>
        <v>243</v>
      </c>
      <c r="B914" s="66" t="s">
        <v>3738</v>
      </c>
      <c r="C914" s="66"/>
      <c r="D914" s="66" t="s">
        <v>3739</v>
      </c>
      <c r="E914" s="66" t="s">
        <v>3739</v>
      </c>
      <c r="F914" s="66">
        <v>92.2</v>
      </c>
      <c r="G914" s="66">
        <v>88</v>
      </c>
      <c r="H914" s="70">
        <v>43739</v>
      </c>
      <c r="I914" s="66" t="s">
        <v>3740</v>
      </c>
      <c r="J914" s="69" t="s">
        <v>3741</v>
      </c>
      <c r="K914" s="172" t="s">
        <v>3049</v>
      </c>
      <c r="L914" s="79">
        <v>9</v>
      </c>
      <c r="M914" s="165"/>
    </row>
    <row r="915" spans="1:13" ht="75">
      <c r="A915" s="65">
        <f t="shared" si="17"/>
        <v>244</v>
      </c>
      <c r="B915" s="66" t="s">
        <v>3742</v>
      </c>
      <c r="C915" s="66"/>
      <c r="D915" s="66" t="s">
        <v>3743</v>
      </c>
      <c r="E915" s="66" t="s">
        <v>3743</v>
      </c>
      <c r="F915" s="66">
        <v>30</v>
      </c>
      <c r="G915" s="66">
        <v>24.8</v>
      </c>
      <c r="H915" s="66" t="s">
        <v>748</v>
      </c>
      <c r="I915" s="66" t="s">
        <v>3744</v>
      </c>
      <c r="J915" s="69" t="s">
        <v>3745</v>
      </c>
      <c r="K915" s="172" t="s">
        <v>2598</v>
      </c>
      <c r="L915" s="79">
        <v>2</v>
      </c>
      <c r="M915" s="165"/>
    </row>
    <row r="916" spans="1:13" ht="150">
      <c r="A916" s="65">
        <f t="shared" si="17"/>
        <v>245</v>
      </c>
      <c r="B916" s="66" t="s">
        <v>3746</v>
      </c>
      <c r="C916" s="66"/>
      <c r="D916" s="66" t="s">
        <v>3747</v>
      </c>
      <c r="E916" s="66" t="s">
        <v>3747</v>
      </c>
      <c r="F916" s="66">
        <v>46.6</v>
      </c>
      <c r="G916" s="66">
        <v>34.5</v>
      </c>
      <c r="H916" s="66" t="s">
        <v>3748</v>
      </c>
      <c r="I916" s="66" t="s">
        <v>3749</v>
      </c>
      <c r="J916" s="69" t="s">
        <v>3750</v>
      </c>
      <c r="K916" s="172" t="s">
        <v>2613</v>
      </c>
      <c r="L916" s="79">
        <v>3</v>
      </c>
      <c r="M916" s="165"/>
    </row>
    <row r="917" spans="1:13" ht="135">
      <c r="A917" s="65">
        <f t="shared" si="17"/>
        <v>246</v>
      </c>
      <c r="B917" s="66" t="s">
        <v>3751</v>
      </c>
      <c r="C917" s="66"/>
      <c r="D917" s="66" t="s">
        <v>3752</v>
      </c>
      <c r="E917" s="66" t="s">
        <v>3752</v>
      </c>
      <c r="F917" s="66">
        <v>68</v>
      </c>
      <c r="G917" s="66">
        <v>40</v>
      </c>
      <c r="H917" s="70">
        <v>44075</v>
      </c>
      <c r="I917" s="66" t="s">
        <v>3753</v>
      </c>
      <c r="J917" s="69" t="s">
        <v>3754</v>
      </c>
      <c r="K917" s="172" t="s">
        <v>2598</v>
      </c>
      <c r="L917" s="79">
        <v>2</v>
      </c>
      <c r="M917" s="165"/>
    </row>
    <row r="918" spans="1:13" ht="150">
      <c r="A918" s="65">
        <f t="shared" si="17"/>
        <v>247</v>
      </c>
      <c r="B918" s="66" t="s">
        <v>3755</v>
      </c>
      <c r="C918" s="66"/>
      <c r="D918" s="66" t="s">
        <v>3756</v>
      </c>
      <c r="E918" s="66" t="s">
        <v>3756</v>
      </c>
      <c r="F918" s="66">
        <v>17</v>
      </c>
      <c r="G918" s="66">
        <v>15</v>
      </c>
      <c r="H918" s="66" t="s">
        <v>748</v>
      </c>
      <c r="I918" s="66" t="s">
        <v>3757</v>
      </c>
      <c r="J918" s="69" t="s">
        <v>3758</v>
      </c>
      <c r="K918" s="172" t="s">
        <v>2598</v>
      </c>
      <c r="L918" s="79">
        <v>2</v>
      </c>
      <c r="M918" s="165"/>
    </row>
    <row r="919" spans="1:13" ht="90">
      <c r="A919" s="65">
        <f t="shared" si="17"/>
        <v>248</v>
      </c>
      <c r="B919" s="66" t="s">
        <v>3759</v>
      </c>
      <c r="C919" s="66"/>
      <c r="D919" s="66" t="s">
        <v>3760</v>
      </c>
      <c r="E919" s="66" t="s">
        <v>3760</v>
      </c>
      <c r="F919" s="66">
        <v>40.1</v>
      </c>
      <c r="G919" s="66">
        <v>36.200000000000003</v>
      </c>
      <c r="H919" s="66" t="s">
        <v>3761</v>
      </c>
      <c r="I919" s="66" t="s">
        <v>3762</v>
      </c>
      <c r="J919" s="69" t="s">
        <v>3763</v>
      </c>
      <c r="K919" s="172" t="s">
        <v>2613</v>
      </c>
      <c r="L919" s="79">
        <v>3</v>
      </c>
      <c r="M919" s="165"/>
    </row>
    <row r="920" spans="1:13" ht="90">
      <c r="A920" s="65">
        <f t="shared" si="17"/>
        <v>249</v>
      </c>
      <c r="B920" s="66" t="s">
        <v>3764</v>
      </c>
      <c r="C920" s="66"/>
      <c r="D920" s="66" t="s">
        <v>3765</v>
      </c>
      <c r="E920" s="66" t="s">
        <v>3765</v>
      </c>
      <c r="F920" s="66">
        <v>36</v>
      </c>
      <c r="G920" s="66">
        <v>33</v>
      </c>
      <c r="H920" s="70">
        <v>44075</v>
      </c>
      <c r="I920" s="66" t="s">
        <v>3766</v>
      </c>
      <c r="J920" s="69" t="s">
        <v>3767</v>
      </c>
      <c r="K920" s="172" t="s">
        <v>2764</v>
      </c>
      <c r="L920" s="79">
        <v>5</v>
      </c>
      <c r="M920" s="165"/>
    </row>
    <row r="921" spans="1:13" ht="135">
      <c r="A921" s="65">
        <f t="shared" si="17"/>
        <v>250</v>
      </c>
      <c r="B921" s="66" t="s">
        <v>3768</v>
      </c>
      <c r="C921" s="66"/>
      <c r="D921" s="66" t="s">
        <v>3769</v>
      </c>
      <c r="E921" s="66" t="s">
        <v>3769</v>
      </c>
      <c r="F921" s="66">
        <v>108</v>
      </c>
      <c r="G921" s="66">
        <v>79</v>
      </c>
      <c r="H921" s="66" t="s">
        <v>1581</v>
      </c>
      <c r="I921" s="66" t="s">
        <v>3770</v>
      </c>
      <c r="J921" s="69" t="s">
        <v>3771</v>
      </c>
      <c r="K921" s="172" t="s">
        <v>2613</v>
      </c>
      <c r="L921" s="79">
        <v>3</v>
      </c>
      <c r="M921" s="165"/>
    </row>
    <row r="922" spans="1:13" ht="105">
      <c r="A922" s="65">
        <f t="shared" si="17"/>
        <v>251</v>
      </c>
      <c r="B922" s="66" t="s">
        <v>3772</v>
      </c>
      <c r="C922" s="66"/>
      <c r="D922" s="66" t="s">
        <v>3773</v>
      </c>
      <c r="E922" s="66" t="s">
        <v>3773</v>
      </c>
      <c r="F922" s="66">
        <v>33</v>
      </c>
      <c r="G922" s="66">
        <v>26.7</v>
      </c>
      <c r="H922" s="66" t="s">
        <v>3774</v>
      </c>
      <c r="I922" s="66" t="s">
        <v>3775</v>
      </c>
      <c r="J922" s="69" t="s">
        <v>3776</v>
      </c>
      <c r="K922" s="172" t="s">
        <v>2598</v>
      </c>
      <c r="L922" s="79">
        <v>2</v>
      </c>
      <c r="M922" s="165"/>
    </row>
    <row r="923" spans="1:13" ht="90">
      <c r="A923" s="65">
        <f t="shared" si="17"/>
        <v>252</v>
      </c>
      <c r="B923" s="66" t="s">
        <v>3777</v>
      </c>
      <c r="C923" s="66"/>
      <c r="D923" s="66" t="s">
        <v>3778</v>
      </c>
      <c r="E923" s="66" t="s">
        <v>3778</v>
      </c>
      <c r="F923" s="66">
        <v>56</v>
      </c>
      <c r="G923" s="66">
        <v>30</v>
      </c>
      <c r="H923" s="66" t="s">
        <v>1408</v>
      </c>
      <c r="I923" s="66" t="s">
        <v>3779</v>
      </c>
      <c r="J923" s="69" t="s">
        <v>3780</v>
      </c>
      <c r="K923" s="172" t="s">
        <v>2598</v>
      </c>
      <c r="L923" s="79">
        <v>2</v>
      </c>
      <c r="M923" s="165"/>
    </row>
    <row r="924" spans="1:13" ht="135">
      <c r="A924" s="65">
        <f t="shared" si="17"/>
        <v>253</v>
      </c>
      <c r="B924" s="66" t="s">
        <v>3781</v>
      </c>
      <c r="C924" s="66"/>
      <c r="D924" s="66" t="s">
        <v>3782</v>
      </c>
      <c r="E924" s="66" t="s">
        <v>3782</v>
      </c>
      <c r="F924" s="66">
        <v>81.7</v>
      </c>
      <c r="G924" s="66">
        <v>55.3</v>
      </c>
      <c r="H924" s="66" t="s">
        <v>3783</v>
      </c>
      <c r="I924" s="66" t="s">
        <v>3784</v>
      </c>
      <c r="J924" s="69" t="s">
        <v>3785</v>
      </c>
      <c r="K924" s="172" t="s">
        <v>2622</v>
      </c>
      <c r="L924" s="79">
        <v>4</v>
      </c>
      <c r="M924" s="165"/>
    </row>
    <row r="925" spans="1:13" ht="105">
      <c r="A925" s="65">
        <f t="shared" si="17"/>
        <v>254</v>
      </c>
      <c r="B925" s="66" t="s">
        <v>3786</v>
      </c>
      <c r="C925" s="66"/>
      <c r="D925" s="66" t="s">
        <v>3787</v>
      </c>
      <c r="E925" s="66" t="s">
        <v>3787</v>
      </c>
      <c r="F925" s="66">
        <v>38.700000000000003</v>
      </c>
      <c r="G925" s="66">
        <v>33.200000000000003</v>
      </c>
      <c r="H925" s="66" t="s">
        <v>3582</v>
      </c>
      <c r="I925" s="66" t="s">
        <v>3788</v>
      </c>
      <c r="J925" s="69" t="s">
        <v>3789</v>
      </c>
      <c r="K925" s="172" t="s">
        <v>2598</v>
      </c>
      <c r="L925" s="79">
        <v>2</v>
      </c>
      <c r="M925" s="165"/>
    </row>
    <row r="926" spans="1:13" ht="105">
      <c r="A926" s="65">
        <f t="shared" si="17"/>
        <v>255</v>
      </c>
      <c r="B926" s="66" t="s">
        <v>3790</v>
      </c>
      <c r="C926" s="66"/>
      <c r="D926" s="66" t="s">
        <v>3791</v>
      </c>
      <c r="E926" s="66" t="s">
        <v>3791</v>
      </c>
      <c r="F926" s="66">
        <v>40.5</v>
      </c>
      <c r="G926" s="66">
        <v>27.5</v>
      </c>
      <c r="H926" s="66" t="s">
        <v>3582</v>
      </c>
      <c r="I926" s="66" t="s">
        <v>3792</v>
      </c>
      <c r="J926" s="69" t="s">
        <v>3793</v>
      </c>
      <c r="K926" s="172" t="s">
        <v>2622</v>
      </c>
      <c r="L926" s="79">
        <v>4</v>
      </c>
      <c r="M926" s="165"/>
    </row>
    <row r="927" spans="1:13" ht="90">
      <c r="A927" s="65">
        <f t="shared" si="17"/>
        <v>256</v>
      </c>
      <c r="B927" s="66" t="s">
        <v>3794</v>
      </c>
      <c r="C927" s="66"/>
      <c r="D927" s="66" t="s">
        <v>3795</v>
      </c>
      <c r="E927" s="66" t="s">
        <v>3795</v>
      </c>
      <c r="F927" s="66">
        <v>160</v>
      </c>
      <c r="G927" s="66">
        <v>40</v>
      </c>
      <c r="H927" s="66" t="s">
        <v>2772</v>
      </c>
      <c r="I927" s="66" t="s">
        <v>3796</v>
      </c>
      <c r="J927" s="69" t="s">
        <v>3797</v>
      </c>
      <c r="K927" s="172" t="s">
        <v>2622</v>
      </c>
      <c r="L927" s="79">
        <v>4</v>
      </c>
      <c r="M927" s="165"/>
    </row>
    <row r="928" spans="1:13" ht="90">
      <c r="A928" s="65">
        <f t="shared" ref="A928:A991" si="18">ROW()-671</f>
        <v>257</v>
      </c>
      <c r="B928" s="66" t="s">
        <v>3798</v>
      </c>
      <c r="C928" s="66"/>
      <c r="D928" s="66" t="s">
        <v>3799</v>
      </c>
      <c r="E928" s="66" t="s">
        <v>3799</v>
      </c>
      <c r="F928" s="66">
        <v>41.1</v>
      </c>
      <c r="G928" s="66">
        <v>26.1</v>
      </c>
      <c r="H928" s="66" t="s">
        <v>3800</v>
      </c>
      <c r="I928" s="66" t="s">
        <v>3801</v>
      </c>
      <c r="J928" s="69" t="s">
        <v>3802</v>
      </c>
      <c r="K928" s="172" t="s">
        <v>2613</v>
      </c>
      <c r="L928" s="79">
        <v>3</v>
      </c>
      <c r="M928" s="165"/>
    </row>
    <row r="929" spans="1:13" ht="90">
      <c r="A929" s="65">
        <f t="shared" si="18"/>
        <v>258</v>
      </c>
      <c r="B929" s="66" t="s">
        <v>3803</v>
      </c>
      <c r="C929" s="66"/>
      <c r="D929" s="66" t="s">
        <v>3804</v>
      </c>
      <c r="E929" s="66" t="s">
        <v>3804</v>
      </c>
      <c r="F929" s="66">
        <v>77.98</v>
      </c>
      <c r="G929" s="66">
        <v>70</v>
      </c>
      <c r="H929" s="66" t="s">
        <v>3805</v>
      </c>
      <c r="I929" s="66" t="s">
        <v>3806</v>
      </c>
      <c r="J929" s="69" t="s">
        <v>3807</v>
      </c>
      <c r="K929" s="172" t="s">
        <v>2593</v>
      </c>
      <c r="L929" s="79">
        <v>6</v>
      </c>
      <c r="M929" s="165"/>
    </row>
    <row r="930" spans="1:13" ht="90">
      <c r="A930" s="65">
        <f t="shared" si="18"/>
        <v>259</v>
      </c>
      <c r="B930" s="66" t="s">
        <v>3808</v>
      </c>
      <c r="C930" s="66"/>
      <c r="D930" s="66" t="s">
        <v>3809</v>
      </c>
      <c r="E930" s="66" t="s">
        <v>3809</v>
      </c>
      <c r="F930" s="66">
        <v>88.1</v>
      </c>
      <c r="G930" s="66">
        <v>79</v>
      </c>
      <c r="H930" s="66" t="s">
        <v>3800</v>
      </c>
      <c r="I930" s="66" t="s">
        <v>3810</v>
      </c>
      <c r="J930" s="69" t="s">
        <v>3811</v>
      </c>
      <c r="K930" s="172" t="s">
        <v>2622</v>
      </c>
      <c r="L930" s="79">
        <v>4</v>
      </c>
      <c r="M930" s="165"/>
    </row>
    <row r="931" spans="1:13" ht="105">
      <c r="A931" s="65">
        <f t="shared" si="18"/>
        <v>260</v>
      </c>
      <c r="B931" s="66" t="s">
        <v>3812</v>
      </c>
      <c r="C931" s="66"/>
      <c r="D931" s="66" t="s">
        <v>3813</v>
      </c>
      <c r="E931" s="66" t="s">
        <v>3813</v>
      </c>
      <c r="F931" s="66">
        <v>37</v>
      </c>
      <c r="G931" s="66">
        <v>31</v>
      </c>
      <c r="H931" s="66" t="s">
        <v>3814</v>
      </c>
      <c r="I931" s="66" t="s">
        <v>3815</v>
      </c>
      <c r="J931" s="69" t="s">
        <v>3816</v>
      </c>
      <c r="K931" s="172" t="s">
        <v>2593</v>
      </c>
      <c r="L931" s="79">
        <v>6</v>
      </c>
      <c r="M931" s="165"/>
    </row>
    <row r="932" spans="1:13" ht="90">
      <c r="A932" s="65">
        <f t="shared" si="18"/>
        <v>261</v>
      </c>
      <c r="B932" s="66" t="s">
        <v>3817</v>
      </c>
      <c r="C932" s="66"/>
      <c r="D932" s="66" t="s">
        <v>3818</v>
      </c>
      <c r="E932" s="66" t="s">
        <v>3818</v>
      </c>
      <c r="F932" s="66">
        <v>24</v>
      </c>
      <c r="G932" s="66">
        <v>24</v>
      </c>
      <c r="H932" s="66" t="s">
        <v>2772</v>
      </c>
      <c r="I932" s="66" t="s">
        <v>3819</v>
      </c>
      <c r="J932" s="69" t="s">
        <v>3820</v>
      </c>
      <c r="K932" s="172" t="s">
        <v>2764</v>
      </c>
      <c r="L932" s="79">
        <v>5</v>
      </c>
      <c r="M932" s="165"/>
    </row>
    <row r="933" spans="1:13" ht="90">
      <c r="A933" s="65">
        <f t="shared" si="18"/>
        <v>262</v>
      </c>
      <c r="B933" s="66" t="s">
        <v>3821</v>
      </c>
      <c r="C933" s="66"/>
      <c r="D933" s="66" t="s">
        <v>3822</v>
      </c>
      <c r="E933" s="66" t="s">
        <v>3822</v>
      </c>
      <c r="F933" s="66">
        <v>46.65</v>
      </c>
      <c r="G933" s="66">
        <v>15</v>
      </c>
      <c r="H933" s="66" t="s">
        <v>3823</v>
      </c>
      <c r="I933" s="66" t="s">
        <v>3824</v>
      </c>
      <c r="J933" s="69" t="s">
        <v>3825</v>
      </c>
      <c r="K933" s="172" t="s">
        <v>2676</v>
      </c>
      <c r="L933" s="79">
        <v>1</v>
      </c>
      <c r="M933" s="165"/>
    </row>
    <row r="934" spans="1:13" ht="90">
      <c r="A934" s="65">
        <f t="shared" si="18"/>
        <v>263</v>
      </c>
      <c r="B934" s="66" t="s">
        <v>3826</v>
      </c>
      <c r="C934" s="66"/>
      <c r="D934" s="66" t="s">
        <v>3827</v>
      </c>
      <c r="E934" s="66" t="s">
        <v>3827</v>
      </c>
      <c r="F934" s="66">
        <v>47</v>
      </c>
      <c r="G934" s="66">
        <v>38.700000000000003</v>
      </c>
      <c r="H934" s="66" t="s">
        <v>3828</v>
      </c>
      <c r="I934" s="66" t="s">
        <v>3829</v>
      </c>
      <c r="J934" s="69" t="s">
        <v>3830</v>
      </c>
      <c r="K934" s="172" t="s">
        <v>2622</v>
      </c>
      <c r="L934" s="79">
        <v>4</v>
      </c>
      <c r="M934" s="165"/>
    </row>
    <row r="935" spans="1:13" ht="90">
      <c r="A935" s="65">
        <f t="shared" si="18"/>
        <v>264</v>
      </c>
      <c r="B935" s="66" t="s">
        <v>3831</v>
      </c>
      <c r="C935" s="66"/>
      <c r="D935" s="66" t="s">
        <v>3832</v>
      </c>
      <c r="E935" s="66" t="s">
        <v>3833</v>
      </c>
      <c r="F935" s="66">
        <v>79.099999999999994</v>
      </c>
      <c r="G935" s="66">
        <v>72.7</v>
      </c>
      <c r="H935" s="66" t="s">
        <v>2861</v>
      </c>
      <c r="I935" s="66" t="s">
        <v>3834</v>
      </c>
      <c r="J935" s="69" t="s">
        <v>3835</v>
      </c>
      <c r="K935" s="172" t="s">
        <v>2593</v>
      </c>
      <c r="L935" s="79">
        <v>6</v>
      </c>
      <c r="M935" s="165"/>
    </row>
    <row r="936" spans="1:13" ht="120">
      <c r="A936" s="65">
        <f t="shared" si="18"/>
        <v>265</v>
      </c>
      <c r="B936" s="66" t="s">
        <v>3836</v>
      </c>
      <c r="C936" s="66"/>
      <c r="D936" s="66" t="s">
        <v>3837</v>
      </c>
      <c r="E936" s="66" t="s">
        <v>3837</v>
      </c>
      <c r="F936" s="66">
        <v>40.1</v>
      </c>
      <c r="G936" s="66">
        <v>37</v>
      </c>
      <c r="H936" s="66" t="s">
        <v>1785</v>
      </c>
      <c r="I936" s="66" t="s">
        <v>3838</v>
      </c>
      <c r="J936" s="69" t="s">
        <v>3839</v>
      </c>
      <c r="K936" s="172" t="s">
        <v>2613</v>
      </c>
      <c r="L936" s="79">
        <v>3</v>
      </c>
      <c r="M936" s="165"/>
    </row>
    <row r="937" spans="1:13" ht="120">
      <c r="A937" s="65">
        <f t="shared" si="18"/>
        <v>266</v>
      </c>
      <c r="B937" s="66" t="s">
        <v>3836</v>
      </c>
      <c r="C937" s="66"/>
      <c r="D937" s="66" t="s">
        <v>3840</v>
      </c>
      <c r="E937" s="66" t="s">
        <v>3840</v>
      </c>
      <c r="F937" s="66" t="s">
        <v>21</v>
      </c>
      <c r="G937" s="66" t="s">
        <v>21</v>
      </c>
      <c r="H937" s="66" t="s">
        <v>479</v>
      </c>
      <c r="I937" s="66" t="s">
        <v>3838</v>
      </c>
      <c r="J937" s="69" t="s">
        <v>3841</v>
      </c>
      <c r="K937" s="172" t="s">
        <v>21</v>
      </c>
      <c r="L937" s="79" t="s">
        <v>21</v>
      </c>
      <c r="M937" s="165"/>
    </row>
    <row r="938" spans="1:13" ht="90">
      <c r="A938" s="65">
        <f t="shared" si="18"/>
        <v>267</v>
      </c>
      <c r="B938" s="66" t="s">
        <v>3842</v>
      </c>
      <c r="C938" s="66"/>
      <c r="D938" s="66" t="s">
        <v>3843</v>
      </c>
      <c r="E938" s="66" t="s">
        <v>3843</v>
      </c>
      <c r="F938" s="66">
        <v>44.8</v>
      </c>
      <c r="G938" s="66">
        <v>34.799999999999997</v>
      </c>
      <c r="H938" s="66" t="s">
        <v>479</v>
      </c>
      <c r="I938" s="66" t="s">
        <v>3844</v>
      </c>
      <c r="J938" s="69" t="s">
        <v>3845</v>
      </c>
      <c r="K938" s="172" t="s">
        <v>2622</v>
      </c>
      <c r="L938" s="79">
        <v>4</v>
      </c>
      <c r="M938" s="165"/>
    </row>
    <row r="939" spans="1:13" ht="120">
      <c r="A939" s="65">
        <f t="shared" si="18"/>
        <v>268</v>
      </c>
      <c r="B939" s="66" t="s">
        <v>3846</v>
      </c>
      <c r="C939" s="66"/>
      <c r="D939" s="66" t="s">
        <v>693</v>
      </c>
      <c r="E939" s="66" t="s">
        <v>693</v>
      </c>
      <c r="F939" s="66">
        <v>27.5</v>
      </c>
      <c r="G939" s="66">
        <v>16.5</v>
      </c>
      <c r="H939" s="66" t="s">
        <v>694</v>
      </c>
      <c r="I939" s="66" t="s">
        <v>695</v>
      </c>
      <c r="J939" s="69" t="s">
        <v>3847</v>
      </c>
      <c r="K939" s="172" t="s">
        <v>2622</v>
      </c>
      <c r="L939" s="79">
        <v>4</v>
      </c>
      <c r="M939" s="165"/>
    </row>
    <row r="940" spans="1:13" ht="90">
      <c r="A940" s="65">
        <f t="shared" si="18"/>
        <v>269</v>
      </c>
      <c r="B940" s="66" t="s">
        <v>3848</v>
      </c>
      <c r="C940" s="66"/>
      <c r="D940" s="66" t="s">
        <v>3849</v>
      </c>
      <c r="E940" s="66" t="s">
        <v>3849</v>
      </c>
      <c r="F940" s="66">
        <v>96</v>
      </c>
      <c r="G940" s="66">
        <v>83.7</v>
      </c>
      <c r="H940" s="66" t="s">
        <v>479</v>
      </c>
      <c r="I940" s="66" t="s">
        <v>3850</v>
      </c>
      <c r="J940" s="69" t="s">
        <v>3851</v>
      </c>
      <c r="K940" s="172" t="s">
        <v>2764</v>
      </c>
      <c r="L940" s="79">
        <v>5</v>
      </c>
      <c r="M940" s="165"/>
    </row>
    <row r="941" spans="1:13" ht="90">
      <c r="A941" s="65">
        <f t="shared" si="18"/>
        <v>270</v>
      </c>
      <c r="B941" s="66" t="s">
        <v>3852</v>
      </c>
      <c r="C941" s="66"/>
      <c r="D941" s="66" t="s">
        <v>3853</v>
      </c>
      <c r="E941" s="66" t="s">
        <v>3853</v>
      </c>
      <c r="F941" s="66">
        <v>94</v>
      </c>
      <c r="G941" s="66">
        <v>60</v>
      </c>
      <c r="H941" s="66" t="s">
        <v>1785</v>
      </c>
      <c r="I941" s="66" t="s">
        <v>3854</v>
      </c>
      <c r="J941" s="69" t="s">
        <v>3855</v>
      </c>
      <c r="K941" s="172" t="s">
        <v>2764</v>
      </c>
      <c r="L941" s="79">
        <v>5</v>
      </c>
      <c r="M941" s="165"/>
    </row>
    <row r="942" spans="1:13" ht="90">
      <c r="A942" s="65">
        <f t="shared" si="18"/>
        <v>271</v>
      </c>
      <c r="B942" s="66" t="s">
        <v>3856</v>
      </c>
      <c r="C942" s="66"/>
      <c r="D942" s="66" t="s">
        <v>3857</v>
      </c>
      <c r="E942" s="66" t="s">
        <v>3857</v>
      </c>
      <c r="F942" s="66">
        <v>102.6</v>
      </c>
      <c r="G942" s="66">
        <v>48.8</v>
      </c>
      <c r="H942" s="66" t="s">
        <v>1785</v>
      </c>
      <c r="I942" s="66" t="s">
        <v>3858</v>
      </c>
      <c r="J942" s="69" t="s">
        <v>3859</v>
      </c>
      <c r="K942" s="172" t="s">
        <v>2613</v>
      </c>
      <c r="L942" s="79">
        <v>3</v>
      </c>
      <c r="M942" s="165"/>
    </row>
    <row r="943" spans="1:13" ht="105">
      <c r="A943" s="65">
        <f t="shared" si="18"/>
        <v>272</v>
      </c>
      <c r="B943" s="66" t="s">
        <v>3860</v>
      </c>
      <c r="C943" s="66"/>
      <c r="D943" s="66" t="s">
        <v>3861</v>
      </c>
      <c r="E943" s="66" t="s">
        <v>3861</v>
      </c>
      <c r="F943" s="66">
        <v>113</v>
      </c>
      <c r="G943" s="66">
        <v>106</v>
      </c>
      <c r="H943" s="66" t="s">
        <v>3862</v>
      </c>
      <c r="I943" s="66" t="s">
        <v>3863</v>
      </c>
      <c r="J943" s="69" t="s">
        <v>3864</v>
      </c>
      <c r="K943" s="172" t="s">
        <v>2764</v>
      </c>
      <c r="L943" s="79">
        <v>5</v>
      </c>
      <c r="M943" s="165"/>
    </row>
    <row r="944" spans="1:13" ht="90">
      <c r="A944" s="65">
        <f t="shared" si="18"/>
        <v>273</v>
      </c>
      <c r="B944" s="66" t="s">
        <v>3865</v>
      </c>
      <c r="C944" s="66"/>
      <c r="D944" s="66" t="s">
        <v>3866</v>
      </c>
      <c r="E944" s="66" t="s">
        <v>3866</v>
      </c>
      <c r="F944" s="66" t="s">
        <v>3867</v>
      </c>
      <c r="G944" s="66">
        <v>24</v>
      </c>
      <c r="H944" s="66" t="s">
        <v>748</v>
      </c>
      <c r="I944" s="66" t="s">
        <v>3868</v>
      </c>
      <c r="J944" s="69" t="s">
        <v>3869</v>
      </c>
      <c r="K944" s="172" t="s">
        <v>2598</v>
      </c>
      <c r="L944" s="79">
        <v>2</v>
      </c>
      <c r="M944" s="165"/>
    </row>
    <row r="945" spans="1:13" ht="105">
      <c r="A945" s="65">
        <f t="shared" si="18"/>
        <v>274</v>
      </c>
      <c r="B945" s="66" t="s">
        <v>3870</v>
      </c>
      <c r="C945" s="66"/>
      <c r="D945" s="66" t="s">
        <v>3871</v>
      </c>
      <c r="E945" s="66" t="s">
        <v>3871</v>
      </c>
      <c r="F945" s="66">
        <v>20</v>
      </c>
      <c r="G945" s="66">
        <v>18</v>
      </c>
      <c r="H945" s="66" t="s">
        <v>3092</v>
      </c>
      <c r="I945" s="66" t="s">
        <v>3872</v>
      </c>
      <c r="J945" s="69" t="s">
        <v>3873</v>
      </c>
      <c r="K945" s="172" t="s">
        <v>2598</v>
      </c>
      <c r="L945" s="79">
        <v>2</v>
      </c>
      <c r="M945" s="165"/>
    </row>
    <row r="946" spans="1:13" ht="90">
      <c r="A946" s="65">
        <f t="shared" si="18"/>
        <v>275</v>
      </c>
      <c r="B946" s="66" t="s">
        <v>3874</v>
      </c>
      <c r="C946" s="66"/>
      <c r="D946" s="66" t="s">
        <v>3875</v>
      </c>
      <c r="E946" s="66" t="s">
        <v>3875</v>
      </c>
      <c r="F946" s="66">
        <v>47.5</v>
      </c>
      <c r="G946" s="66">
        <v>30</v>
      </c>
      <c r="H946" s="66" t="s">
        <v>479</v>
      </c>
      <c r="I946" s="66" t="s">
        <v>3661</v>
      </c>
      <c r="J946" s="69" t="s">
        <v>3662</v>
      </c>
      <c r="K946" s="172" t="s">
        <v>2622</v>
      </c>
      <c r="L946" s="79">
        <v>4</v>
      </c>
      <c r="M946" s="165"/>
    </row>
    <row r="947" spans="1:13" ht="105">
      <c r="A947" s="65">
        <f t="shared" si="18"/>
        <v>276</v>
      </c>
      <c r="B947" s="66" t="s">
        <v>3876</v>
      </c>
      <c r="C947" s="66"/>
      <c r="D947" s="66" t="s">
        <v>3877</v>
      </c>
      <c r="E947" s="66" t="s">
        <v>3877</v>
      </c>
      <c r="F947" s="66">
        <v>43.7</v>
      </c>
      <c r="G947" s="66">
        <v>33.700000000000003</v>
      </c>
      <c r="H947" s="66" t="s">
        <v>479</v>
      </c>
      <c r="I947" s="66" t="s">
        <v>3878</v>
      </c>
      <c r="J947" s="69" t="s">
        <v>3879</v>
      </c>
      <c r="K947" s="172" t="s">
        <v>2764</v>
      </c>
      <c r="L947" s="79">
        <v>5</v>
      </c>
      <c r="M947" s="165"/>
    </row>
    <row r="948" spans="1:13" ht="105">
      <c r="A948" s="65">
        <f t="shared" si="18"/>
        <v>277</v>
      </c>
      <c r="B948" s="66" t="s">
        <v>3880</v>
      </c>
      <c r="C948" s="66"/>
      <c r="D948" s="66" t="s">
        <v>3881</v>
      </c>
      <c r="E948" s="66" t="s">
        <v>3881</v>
      </c>
      <c r="F948" s="66">
        <v>65.7</v>
      </c>
      <c r="G948" s="66">
        <v>33.299999999999997</v>
      </c>
      <c r="H948" s="66" t="s">
        <v>479</v>
      </c>
      <c r="I948" s="66" t="s">
        <v>3882</v>
      </c>
      <c r="J948" s="69" t="s">
        <v>3883</v>
      </c>
      <c r="K948" s="172" t="s">
        <v>2598</v>
      </c>
      <c r="L948" s="79">
        <v>2</v>
      </c>
      <c r="M948" s="165"/>
    </row>
    <row r="949" spans="1:13" ht="90">
      <c r="A949" s="65">
        <f t="shared" si="18"/>
        <v>278</v>
      </c>
      <c r="B949" s="66" t="s">
        <v>3884</v>
      </c>
      <c r="C949" s="66"/>
      <c r="D949" s="66" t="s">
        <v>3885</v>
      </c>
      <c r="E949" s="66" t="s">
        <v>3885</v>
      </c>
      <c r="F949" s="66">
        <v>63.2</v>
      </c>
      <c r="G949" s="66">
        <v>30</v>
      </c>
      <c r="H949" s="66" t="s">
        <v>3783</v>
      </c>
      <c r="I949" s="66" t="s">
        <v>3886</v>
      </c>
      <c r="J949" s="69" t="s">
        <v>3887</v>
      </c>
      <c r="K949" s="172" t="s">
        <v>2598</v>
      </c>
      <c r="L949" s="79">
        <v>2</v>
      </c>
      <c r="M949" s="165"/>
    </row>
    <row r="950" spans="1:13" ht="105">
      <c r="A950" s="65">
        <f t="shared" si="18"/>
        <v>279</v>
      </c>
      <c r="B950" s="66" t="s">
        <v>3888</v>
      </c>
      <c r="C950" s="66"/>
      <c r="D950" s="66" t="s">
        <v>3889</v>
      </c>
      <c r="E950" s="66" t="s">
        <v>3889</v>
      </c>
      <c r="F950" s="66">
        <v>70.400000000000006</v>
      </c>
      <c r="G950" s="66">
        <v>66.400000000000006</v>
      </c>
      <c r="H950" s="66" t="s">
        <v>3890</v>
      </c>
      <c r="I950" s="66" t="s">
        <v>3891</v>
      </c>
      <c r="J950" s="69" t="s">
        <v>3892</v>
      </c>
      <c r="K950" s="172" t="s">
        <v>2613</v>
      </c>
      <c r="L950" s="79">
        <v>3</v>
      </c>
      <c r="M950" s="165"/>
    </row>
    <row r="951" spans="1:13" ht="120">
      <c r="A951" s="65">
        <f t="shared" si="18"/>
        <v>280</v>
      </c>
      <c r="B951" s="66" t="s">
        <v>3893</v>
      </c>
      <c r="C951" s="66"/>
      <c r="D951" s="66" t="s">
        <v>3894</v>
      </c>
      <c r="E951" s="66" t="s">
        <v>3894</v>
      </c>
      <c r="F951" s="66">
        <v>378.2</v>
      </c>
      <c r="G951" s="66">
        <v>352</v>
      </c>
      <c r="H951" s="66" t="s">
        <v>3890</v>
      </c>
      <c r="I951" s="66" t="s">
        <v>3895</v>
      </c>
      <c r="J951" s="69" t="s">
        <v>3896</v>
      </c>
      <c r="K951" s="172" t="s">
        <v>3122</v>
      </c>
      <c r="L951" s="79">
        <v>17</v>
      </c>
      <c r="M951" s="165"/>
    </row>
    <row r="952" spans="1:13" ht="90">
      <c r="A952" s="65">
        <f t="shared" si="18"/>
        <v>281</v>
      </c>
      <c r="B952" s="66" t="s">
        <v>3897</v>
      </c>
      <c r="C952" s="66"/>
      <c r="D952" s="66" t="s">
        <v>875</v>
      </c>
      <c r="E952" s="66" t="s">
        <v>875</v>
      </c>
      <c r="F952" s="66">
        <v>33.9</v>
      </c>
      <c r="G952" s="66">
        <v>33.9</v>
      </c>
      <c r="H952" s="66" t="s">
        <v>479</v>
      </c>
      <c r="I952" s="66" t="s">
        <v>3898</v>
      </c>
      <c r="J952" s="69" t="s">
        <v>3899</v>
      </c>
      <c r="K952" s="172" t="s">
        <v>2598</v>
      </c>
      <c r="L952" s="79">
        <v>2</v>
      </c>
      <c r="M952" s="165"/>
    </row>
    <row r="953" spans="1:13" ht="75">
      <c r="A953" s="65">
        <f t="shared" si="18"/>
        <v>282</v>
      </c>
      <c r="B953" s="66" t="s">
        <v>3900</v>
      </c>
      <c r="C953" s="66"/>
      <c r="D953" s="66" t="s">
        <v>3901</v>
      </c>
      <c r="E953" s="66" t="s">
        <v>3901</v>
      </c>
      <c r="F953" s="66">
        <v>55.1</v>
      </c>
      <c r="G953" s="66">
        <v>40</v>
      </c>
      <c r="H953" s="66" t="s">
        <v>3902</v>
      </c>
      <c r="I953" s="66" t="s">
        <v>3903</v>
      </c>
      <c r="J953" s="69" t="s">
        <v>3904</v>
      </c>
      <c r="K953" s="172" t="s">
        <v>2622</v>
      </c>
      <c r="L953" s="79">
        <v>4</v>
      </c>
      <c r="M953" s="165"/>
    </row>
    <row r="954" spans="1:13" ht="90">
      <c r="A954" s="65">
        <f t="shared" si="18"/>
        <v>283</v>
      </c>
      <c r="B954" s="66" t="s">
        <v>3905</v>
      </c>
      <c r="C954" s="66"/>
      <c r="D954" s="66" t="s">
        <v>3906</v>
      </c>
      <c r="E954" s="66" t="s">
        <v>3906</v>
      </c>
      <c r="F954" s="66">
        <v>37</v>
      </c>
      <c r="G954" s="66">
        <v>33.4</v>
      </c>
      <c r="H954" s="66" t="s">
        <v>3582</v>
      </c>
      <c r="I954" s="66" t="s">
        <v>3907</v>
      </c>
      <c r="J954" s="69" t="s">
        <v>3908</v>
      </c>
      <c r="K954" s="172" t="s">
        <v>2598</v>
      </c>
      <c r="L954" s="79">
        <v>2</v>
      </c>
      <c r="M954" s="165"/>
    </row>
    <row r="955" spans="1:13" ht="105">
      <c r="A955" s="65">
        <f t="shared" si="18"/>
        <v>284</v>
      </c>
      <c r="B955" s="66" t="s">
        <v>3909</v>
      </c>
      <c r="C955" s="66"/>
      <c r="D955" s="66" t="s">
        <v>3910</v>
      </c>
      <c r="E955" s="66" t="s">
        <v>3910</v>
      </c>
      <c r="F955" s="66">
        <v>61</v>
      </c>
      <c r="G955" s="66">
        <v>49.3</v>
      </c>
      <c r="H955" s="66" t="s">
        <v>704</v>
      </c>
      <c r="I955" s="66" t="s">
        <v>3911</v>
      </c>
      <c r="J955" s="69" t="s">
        <v>3912</v>
      </c>
      <c r="K955" s="172" t="s">
        <v>2613</v>
      </c>
      <c r="L955" s="79">
        <v>3</v>
      </c>
      <c r="M955" s="165"/>
    </row>
    <row r="956" spans="1:13" ht="105">
      <c r="A956" s="65">
        <f t="shared" si="18"/>
        <v>285</v>
      </c>
      <c r="B956" s="66" t="s">
        <v>3913</v>
      </c>
      <c r="C956" s="66"/>
      <c r="D956" s="66" t="s">
        <v>3914</v>
      </c>
      <c r="E956" s="66" t="s">
        <v>3914</v>
      </c>
      <c r="F956" s="66">
        <v>97</v>
      </c>
      <c r="G956" s="66">
        <v>50</v>
      </c>
      <c r="H956" s="66" t="s">
        <v>3805</v>
      </c>
      <c r="I956" s="66" t="s">
        <v>3915</v>
      </c>
      <c r="J956" s="69" t="s">
        <v>3916</v>
      </c>
      <c r="K956" s="172" t="s">
        <v>2593</v>
      </c>
      <c r="L956" s="79">
        <v>6</v>
      </c>
      <c r="M956" s="165"/>
    </row>
    <row r="957" spans="1:13" ht="75">
      <c r="A957" s="65">
        <f t="shared" si="18"/>
        <v>286</v>
      </c>
      <c r="B957" s="66" t="s">
        <v>3917</v>
      </c>
      <c r="C957" s="66"/>
      <c r="D957" s="66" t="s">
        <v>3918</v>
      </c>
      <c r="E957" s="66" t="s">
        <v>3918</v>
      </c>
      <c r="F957" s="66">
        <v>25</v>
      </c>
      <c r="G957" s="66">
        <v>19</v>
      </c>
      <c r="H957" s="66" t="s">
        <v>3919</v>
      </c>
      <c r="I957" s="66" t="s">
        <v>3920</v>
      </c>
      <c r="J957" s="69" t="s">
        <v>3921</v>
      </c>
      <c r="K957" s="172" t="s">
        <v>2598</v>
      </c>
      <c r="L957" s="79">
        <v>2</v>
      </c>
      <c r="M957" s="165"/>
    </row>
    <row r="958" spans="1:13" ht="90">
      <c r="A958" s="65">
        <f t="shared" si="18"/>
        <v>287</v>
      </c>
      <c r="B958" s="66" t="s">
        <v>3922</v>
      </c>
      <c r="C958" s="66"/>
      <c r="D958" s="66" t="s">
        <v>3923</v>
      </c>
      <c r="E958" s="66" t="s">
        <v>3923</v>
      </c>
      <c r="F958" s="66">
        <v>27.6</v>
      </c>
      <c r="G958" s="66">
        <v>27.6</v>
      </c>
      <c r="H958" s="66" t="s">
        <v>479</v>
      </c>
      <c r="I958" s="66" t="s">
        <v>3924</v>
      </c>
      <c r="J958" s="69" t="s">
        <v>3925</v>
      </c>
      <c r="K958" s="172" t="s">
        <v>2598</v>
      </c>
      <c r="L958" s="79">
        <v>2</v>
      </c>
      <c r="M958" s="165"/>
    </row>
    <row r="959" spans="1:13" ht="90">
      <c r="A959" s="65">
        <f t="shared" si="18"/>
        <v>288</v>
      </c>
      <c r="B959" s="66" t="s">
        <v>3926</v>
      </c>
      <c r="C959" s="66"/>
      <c r="D959" s="66" t="s">
        <v>3927</v>
      </c>
      <c r="E959" s="66" t="s">
        <v>3927</v>
      </c>
      <c r="F959" s="66">
        <v>44.5</v>
      </c>
      <c r="G959" s="66">
        <v>37.5</v>
      </c>
      <c r="H959" s="66" t="s">
        <v>479</v>
      </c>
      <c r="I959" s="66" t="s">
        <v>3928</v>
      </c>
      <c r="J959" s="69" t="s">
        <v>3929</v>
      </c>
      <c r="K959" s="172" t="s">
        <v>2598</v>
      </c>
      <c r="L959" s="79">
        <v>2</v>
      </c>
      <c r="M959" s="165"/>
    </row>
    <row r="960" spans="1:13" ht="135">
      <c r="A960" s="65">
        <f t="shared" si="18"/>
        <v>289</v>
      </c>
      <c r="B960" s="66" t="s">
        <v>3930</v>
      </c>
      <c r="C960" s="66"/>
      <c r="D960" s="66" t="s">
        <v>3931</v>
      </c>
      <c r="E960" s="66" t="s">
        <v>3931</v>
      </c>
      <c r="F960" s="66">
        <v>65</v>
      </c>
      <c r="G960" s="66">
        <v>50</v>
      </c>
      <c r="H960" s="66" t="s">
        <v>1581</v>
      </c>
      <c r="I960" s="66" t="s">
        <v>3932</v>
      </c>
      <c r="J960" s="69" t="s">
        <v>3933</v>
      </c>
      <c r="K960" s="172" t="s">
        <v>2764</v>
      </c>
      <c r="L960" s="79">
        <v>5</v>
      </c>
      <c r="M960" s="165"/>
    </row>
    <row r="961" spans="1:13" ht="45">
      <c r="A961" s="65">
        <f t="shared" si="18"/>
        <v>290</v>
      </c>
      <c r="B961" s="66" t="s">
        <v>3934</v>
      </c>
      <c r="C961" s="66"/>
      <c r="D961" s="66" t="s">
        <v>3935</v>
      </c>
      <c r="E961" s="66" t="s">
        <v>3935</v>
      </c>
      <c r="F961" s="66">
        <v>47</v>
      </c>
      <c r="G961" s="66">
        <v>37</v>
      </c>
      <c r="H961" s="66" t="s">
        <v>1581</v>
      </c>
      <c r="I961" s="66" t="s">
        <v>3936</v>
      </c>
      <c r="J961" s="69" t="s">
        <v>3937</v>
      </c>
      <c r="K961" s="172" t="s">
        <v>2613</v>
      </c>
      <c r="L961" s="79">
        <v>3</v>
      </c>
      <c r="M961" s="165"/>
    </row>
    <row r="962" spans="1:13" ht="60">
      <c r="A962" s="65">
        <f t="shared" si="18"/>
        <v>291</v>
      </c>
      <c r="B962" s="66" t="s">
        <v>3938</v>
      </c>
      <c r="C962" s="66"/>
      <c r="D962" s="66" t="s">
        <v>3939</v>
      </c>
      <c r="E962" s="66" t="s">
        <v>3939</v>
      </c>
      <c r="F962" s="66">
        <v>35</v>
      </c>
      <c r="G962" s="66">
        <v>25</v>
      </c>
      <c r="H962" s="66" t="s">
        <v>2704</v>
      </c>
      <c r="I962" s="66" t="s">
        <v>3940</v>
      </c>
      <c r="J962" s="69" t="s">
        <v>3941</v>
      </c>
      <c r="K962" s="172" t="s">
        <v>2613</v>
      </c>
      <c r="L962" s="79">
        <v>3</v>
      </c>
      <c r="M962" s="165"/>
    </row>
    <row r="963" spans="1:13" ht="90">
      <c r="A963" s="65">
        <f t="shared" si="18"/>
        <v>292</v>
      </c>
      <c r="B963" s="66" t="s">
        <v>3942</v>
      </c>
      <c r="C963" s="66"/>
      <c r="D963" s="66" t="s">
        <v>3943</v>
      </c>
      <c r="E963" s="66" t="s">
        <v>3943</v>
      </c>
      <c r="F963" s="66">
        <v>63</v>
      </c>
      <c r="G963" s="66">
        <v>49</v>
      </c>
      <c r="H963" s="66" t="s">
        <v>748</v>
      </c>
      <c r="I963" s="66" t="s">
        <v>3334</v>
      </c>
      <c r="J963" s="69" t="s">
        <v>3944</v>
      </c>
      <c r="K963" s="172" t="s">
        <v>2764</v>
      </c>
      <c r="L963" s="79">
        <v>5</v>
      </c>
      <c r="M963" s="165"/>
    </row>
    <row r="964" spans="1:13" ht="90">
      <c r="A964" s="65">
        <f t="shared" si="18"/>
        <v>293</v>
      </c>
      <c r="B964" s="66" t="s">
        <v>3945</v>
      </c>
      <c r="C964" s="66"/>
      <c r="D964" s="66" t="s">
        <v>3946</v>
      </c>
      <c r="E964" s="66" t="s">
        <v>3946</v>
      </c>
      <c r="F964" s="66">
        <v>48</v>
      </c>
      <c r="G964" s="66">
        <v>25</v>
      </c>
      <c r="H964" s="66" t="s">
        <v>2341</v>
      </c>
      <c r="I964" s="66" t="s">
        <v>3947</v>
      </c>
      <c r="J964" s="69" t="s">
        <v>3948</v>
      </c>
      <c r="K964" s="172" t="s">
        <v>2613</v>
      </c>
      <c r="L964" s="79">
        <v>3</v>
      </c>
      <c r="M964" s="165"/>
    </row>
    <row r="965" spans="1:13" ht="105">
      <c r="A965" s="65">
        <f t="shared" si="18"/>
        <v>294</v>
      </c>
      <c r="B965" s="66" t="s">
        <v>3949</v>
      </c>
      <c r="C965" s="66"/>
      <c r="D965" s="66" t="s">
        <v>3950</v>
      </c>
      <c r="E965" s="66" t="s">
        <v>3950</v>
      </c>
      <c r="F965" s="66">
        <v>85</v>
      </c>
      <c r="G965" s="66">
        <v>54</v>
      </c>
      <c r="H965" s="66" t="s">
        <v>3951</v>
      </c>
      <c r="I965" s="66" t="s">
        <v>3952</v>
      </c>
      <c r="J965" s="69" t="s">
        <v>3953</v>
      </c>
      <c r="K965" s="172" t="s">
        <v>2622</v>
      </c>
      <c r="L965" s="79">
        <v>4</v>
      </c>
      <c r="M965" s="165"/>
    </row>
    <row r="966" spans="1:13" ht="90">
      <c r="A966" s="65">
        <f t="shared" si="18"/>
        <v>295</v>
      </c>
      <c r="B966" s="66" t="s">
        <v>3954</v>
      </c>
      <c r="C966" s="66"/>
      <c r="D966" s="66" t="s">
        <v>3955</v>
      </c>
      <c r="E966" s="66" t="s">
        <v>3955</v>
      </c>
      <c r="F966" s="66">
        <v>65</v>
      </c>
      <c r="G966" s="66">
        <v>52</v>
      </c>
      <c r="H966" s="66" t="s">
        <v>2861</v>
      </c>
      <c r="I966" s="66" t="s">
        <v>3220</v>
      </c>
      <c r="J966" s="69" t="s">
        <v>3956</v>
      </c>
      <c r="K966" s="172" t="s">
        <v>2622</v>
      </c>
      <c r="L966" s="79">
        <v>4</v>
      </c>
      <c r="M966" s="165"/>
    </row>
    <row r="967" spans="1:13" ht="90">
      <c r="A967" s="65">
        <f t="shared" si="18"/>
        <v>296</v>
      </c>
      <c r="B967" s="21" t="s">
        <v>3957</v>
      </c>
      <c r="C967" s="21"/>
      <c r="D967" s="21" t="s">
        <v>3958</v>
      </c>
      <c r="E967" s="21" t="s">
        <v>3958</v>
      </c>
      <c r="F967" s="21">
        <v>43</v>
      </c>
      <c r="G967" s="21">
        <v>12</v>
      </c>
      <c r="H967" s="21" t="s">
        <v>3125</v>
      </c>
      <c r="I967" s="21" t="s">
        <v>3959</v>
      </c>
      <c r="J967" s="176" t="s">
        <v>3960</v>
      </c>
      <c r="K967" s="172" t="s">
        <v>2598</v>
      </c>
      <c r="L967" s="32">
        <v>2</v>
      </c>
      <c r="M967" s="165"/>
    </row>
    <row r="968" spans="1:13" ht="90">
      <c r="A968" s="65">
        <f t="shared" si="18"/>
        <v>297</v>
      </c>
      <c r="B968" s="66" t="s">
        <v>3961</v>
      </c>
      <c r="C968" s="66"/>
      <c r="D968" s="66" t="s">
        <v>3962</v>
      </c>
      <c r="E968" s="66" t="s">
        <v>3962</v>
      </c>
      <c r="F968" s="66">
        <v>48</v>
      </c>
      <c r="G968" s="66">
        <v>31</v>
      </c>
      <c r="H968" s="66" t="s">
        <v>3963</v>
      </c>
      <c r="I968" s="66" t="s">
        <v>3964</v>
      </c>
      <c r="J968" s="69" t="s">
        <v>3965</v>
      </c>
      <c r="K968" s="172" t="s">
        <v>2613</v>
      </c>
      <c r="L968" s="79">
        <v>3</v>
      </c>
      <c r="M968" s="165"/>
    </row>
    <row r="969" spans="1:13" ht="90">
      <c r="A969" s="65">
        <f t="shared" si="18"/>
        <v>298</v>
      </c>
      <c r="B969" s="66" t="s">
        <v>3966</v>
      </c>
      <c r="C969" s="66"/>
      <c r="D969" s="66" t="s">
        <v>3967</v>
      </c>
      <c r="E969" s="66" t="s">
        <v>3967</v>
      </c>
      <c r="F969" s="66">
        <v>59.6</v>
      </c>
      <c r="G969" s="66">
        <v>33.1</v>
      </c>
      <c r="H969" s="66" t="s">
        <v>2861</v>
      </c>
      <c r="I969" s="66" t="s">
        <v>3968</v>
      </c>
      <c r="J969" s="69" t="s">
        <v>3969</v>
      </c>
      <c r="K969" s="172" t="s">
        <v>2764</v>
      </c>
      <c r="L969" s="79">
        <v>5</v>
      </c>
      <c r="M969" s="165"/>
    </row>
    <row r="970" spans="1:13" ht="90">
      <c r="A970" s="65">
        <f t="shared" si="18"/>
        <v>299</v>
      </c>
      <c r="B970" s="66" t="s">
        <v>3970</v>
      </c>
      <c r="C970" s="66"/>
      <c r="D970" s="66" t="s">
        <v>3971</v>
      </c>
      <c r="E970" s="66" t="s">
        <v>3971</v>
      </c>
      <c r="F970" s="66">
        <v>32.200000000000003</v>
      </c>
      <c r="G970" s="66">
        <v>28.2</v>
      </c>
      <c r="H970" s="66" t="s">
        <v>748</v>
      </c>
      <c r="I970" s="66" t="s">
        <v>3972</v>
      </c>
      <c r="J970" s="69" t="s">
        <v>3973</v>
      </c>
      <c r="K970" s="172" t="s">
        <v>2613</v>
      </c>
      <c r="L970" s="79">
        <v>3</v>
      </c>
      <c r="M970" s="165"/>
    </row>
    <row r="971" spans="1:13" ht="90">
      <c r="A971" s="65">
        <f t="shared" si="18"/>
        <v>300</v>
      </c>
      <c r="B971" s="66" t="s">
        <v>3974</v>
      </c>
      <c r="C971" s="66"/>
      <c r="D971" s="66" t="s">
        <v>3881</v>
      </c>
      <c r="E971" s="66" t="s">
        <v>3881</v>
      </c>
      <c r="F971" s="66">
        <v>34.5</v>
      </c>
      <c r="G971" s="66">
        <v>32</v>
      </c>
      <c r="H971" s="66" t="s">
        <v>479</v>
      </c>
      <c r="I971" s="66" t="s">
        <v>3975</v>
      </c>
      <c r="J971" s="69" t="s">
        <v>3976</v>
      </c>
      <c r="K971" s="172" t="s">
        <v>2622</v>
      </c>
      <c r="L971" s="79">
        <v>4</v>
      </c>
      <c r="M971" s="165"/>
    </row>
    <row r="972" spans="1:13" ht="90">
      <c r="A972" s="65">
        <f t="shared" si="18"/>
        <v>301</v>
      </c>
      <c r="B972" s="66" t="s">
        <v>3977</v>
      </c>
      <c r="C972" s="66"/>
      <c r="D972" s="66" t="s">
        <v>3978</v>
      </c>
      <c r="E972" s="66" t="s">
        <v>3978</v>
      </c>
      <c r="F972" s="66">
        <v>15</v>
      </c>
      <c r="G972" s="66">
        <v>15</v>
      </c>
      <c r="H972" s="66" t="s">
        <v>1581</v>
      </c>
      <c r="I972" s="66" t="s">
        <v>3979</v>
      </c>
      <c r="J972" s="69" t="s">
        <v>3980</v>
      </c>
      <c r="K972" s="172" t="s">
        <v>2598</v>
      </c>
      <c r="L972" s="79">
        <v>2</v>
      </c>
      <c r="M972" s="165"/>
    </row>
    <row r="973" spans="1:13" ht="150">
      <c r="A973" s="65">
        <f t="shared" si="18"/>
        <v>302</v>
      </c>
      <c r="B973" s="66" t="s">
        <v>3981</v>
      </c>
      <c r="C973" s="66"/>
      <c r="D973" s="66" t="s">
        <v>3982</v>
      </c>
      <c r="E973" s="66" t="s">
        <v>3982</v>
      </c>
      <c r="F973" s="66">
        <v>41</v>
      </c>
      <c r="G973" s="66">
        <v>29</v>
      </c>
      <c r="H973" s="66" t="s">
        <v>1581</v>
      </c>
      <c r="I973" s="66" t="s">
        <v>3983</v>
      </c>
      <c r="J973" s="69" t="s">
        <v>3984</v>
      </c>
      <c r="K973" s="172" t="s">
        <v>2622</v>
      </c>
      <c r="L973" s="79">
        <v>4</v>
      </c>
      <c r="M973" s="165"/>
    </row>
    <row r="974" spans="1:13" ht="90">
      <c r="A974" s="65">
        <f t="shared" si="18"/>
        <v>303</v>
      </c>
      <c r="B974" s="66" t="s">
        <v>3985</v>
      </c>
      <c r="C974" s="66"/>
      <c r="D974" s="66" t="s">
        <v>3986</v>
      </c>
      <c r="E974" s="66" t="s">
        <v>3986</v>
      </c>
      <c r="F974" s="66">
        <v>81.400000000000006</v>
      </c>
      <c r="G974" s="66">
        <v>75</v>
      </c>
      <c r="H974" s="66" t="s">
        <v>479</v>
      </c>
      <c r="I974" s="66" t="s">
        <v>3987</v>
      </c>
      <c r="J974" s="69" t="s">
        <v>3988</v>
      </c>
      <c r="K974" s="172" t="s">
        <v>2587</v>
      </c>
      <c r="L974" s="79">
        <v>12</v>
      </c>
      <c r="M974" s="165"/>
    </row>
    <row r="975" spans="1:13" ht="105">
      <c r="A975" s="65">
        <f t="shared" si="18"/>
        <v>304</v>
      </c>
      <c r="B975" s="66" t="s">
        <v>3989</v>
      </c>
      <c r="C975" s="66"/>
      <c r="D975" s="66" t="s">
        <v>3990</v>
      </c>
      <c r="E975" s="66" t="s">
        <v>3990</v>
      </c>
      <c r="F975" s="66">
        <v>60</v>
      </c>
      <c r="G975" s="66">
        <v>46</v>
      </c>
      <c r="H975" s="66" t="s">
        <v>479</v>
      </c>
      <c r="I975" s="66" t="s">
        <v>3991</v>
      </c>
      <c r="J975" s="69" t="s">
        <v>3992</v>
      </c>
      <c r="K975" s="172" t="s">
        <v>2622</v>
      </c>
      <c r="L975" s="79">
        <v>4</v>
      </c>
      <c r="M975" s="165"/>
    </row>
    <row r="976" spans="1:13" ht="75">
      <c r="A976" s="65">
        <f t="shared" si="18"/>
        <v>305</v>
      </c>
      <c r="B976" s="66" t="s">
        <v>3993</v>
      </c>
      <c r="C976" s="66"/>
      <c r="D976" s="66" t="s">
        <v>3994</v>
      </c>
      <c r="E976" s="66" t="s">
        <v>3994</v>
      </c>
      <c r="F976" s="66">
        <v>65</v>
      </c>
      <c r="G976" s="66">
        <v>53</v>
      </c>
      <c r="H976" s="66" t="s">
        <v>704</v>
      </c>
      <c r="I976" s="66" t="s">
        <v>3995</v>
      </c>
      <c r="J976" s="69" t="s">
        <v>3996</v>
      </c>
      <c r="K976" s="172" t="s">
        <v>2598</v>
      </c>
      <c r="L976" s="79">
        <v>2</v>
      </c>
      <c r="M976" s="165"/>
    </row>
    <row r="977" spans="1:13" ht="135">
      <c r="A977" s="65">
        <f t="shared" si="18"/>
        <v>306</v>
      </c>
      <c r="B977" s="66" t="s">
        <v>3997</v>
      </c>
      <c r="C977" s="66"/>
      <c r="D977" s="66" t="s">
        <v>3998</v>
      </c>
      <c r="E977" s="66" t="s">
        <v>3998</v>
      </c>
      <c r="F977" s="66">
        <v>67</v>
      </c>
      <c r="G977" s="66">
        <v>57</v>
      </c>
      <c r="H977" s="66" t="s">
        <v>479</v>
      </c>
      <c r="I977" s="66" t="s">
        <v>3999</v>
      </c>
      <c r="J977" s="69" t="s">
        <v>4000</v>
      </c>
      <c r="K977" s="172" t="s">
        <v>2622</v>
      </c>
      <c r="L977" s="79">
        <v>4</v>
      </c>
      <c r="M977" s="165"/>
    </row>
    <row r="978" spans="1:13" ht="90">
      <c r="A978" s="65">
        <f t="shared" si="18"/>
        <v>307</v>
      </c>
      <c r="B978" s="66" t="s">
        <v>4001</v>
      </c>
      <c r="C978" s="66"/>
      <c r="D978" s="66" t="s">
        <v>4002</v>
      </c>
      <c r="E978" s="66" t="s">
        <v>4002</v>
      </c>
      <c r="F978" s="66">
        <v>95</v>
      </c>
      <c r="G978" s="66">
        <v>80</v>
      </c>
      <c r="H978" s="66" t="s">
        <v>479</v>
      </c>
      <c r="I978" s="66" t="s">
        <v>4003</v>
      </c>
      <c r="J978" s="69" t="s">
        <v>4004</v>
      </c>
      <c r="K978" s="172" t="s">
        <v>2882</v>
      </c>
      <c r="L978" s="79">
        <v>8</v>
      </c>
      <c r="M978" s="165"/>
    </row>
    <row r="979" spans="1:13" ht="135">
      <c r="A979" s="65">
        <f t="shared" si="18"/>
        <v>308</v>
      </c>
      <c r="B979" s="66" t="s">
        <v>4005</v>
      </c>
      <c r="C979" s="66"/>
      <c r="D979" s="66" t="s">
        <v>4006</v>
      </c>
      <c r="E979" s="66" t="s">
        <v>4006</v>
      </c>
      <c r="F979" s="66">
        <v>60</v>
      </c>
      <c r="G979" s="66">
        <v>53</v>
      </c>
      <c r="H979" s="66" t="s">
        <v>748</v>
      </c>
      <c r="I979" s="66" t="s">
        <v>4007</v>
      </c>
      <c r="J979" s="69" t="s">
        <v>4008</v>
      </c>
      <c r="K979" s="172" t="s">
        <v>2676</v>
      </c>
      <c r="L979" s="79">
        <v>1</v>
      </c>
      <c r="M979" s="165"/>
    </row>
    <row r="980" spans="1:13" ht="90">
      <c r="A980" s="65">
        <f t="shared" si="18"/>
        <v>309</v>
      </c>
      <c r="B980" s="66" t="s">
        <v>4009</v>
      </c>
      <c r="C980" s="66"/>
      <c r="D980" s="66" t="s">
        <v>4010</v>
      </c>
      <c r="E980" s="66" t="s">
        <v>4010</v>
      </c>
      <c r="F980" s="66">
        <v>43.1</v>
      </c>
      <c r="G980" s="66">
        <v>37</v>
      </c>
      <c r="H980" s="66" t="s">
        <v>704</v>
      </c>
      <c r="I980" s="66" t="s">
        <v>4011</v>
      </c>
      <c r="J980" s="69" t="s">
        <v>4012</v>
      </c>
      <c r="K980" s="172" t="s">
        <v>2613</v>
      </c>
      <c r="L980" s="79">
        <v>3</v>
      </c>
      <c r="M980" s="165"/>
    </row>
    <row r="981" spans="1:13" ht="90">
      <c r="A981" s="65">
        <f t="shared" si="18"/>
        <v>310</v>
      </c>
      <c r="B981" s="66" t="s">
        <v>4013</v>
      </c>
      <c r="C981" s="66"/>
      <c r="D981" s="66" t="s">
        <v>4014</v>
      </c>
      <c r="E981" s="66" t="s">
        <v>4014</v>
      </c>
      <c r="F981" s="66">
        <v>67</v>
      </c>
      <c r="G981" s="66">
        <v>52</v>
      </c>
      <c r="H981" s="66" t="s">
        <v>4015</v>
      </c>
      <c r="I981" s="66" t="s">
        <v>4016</v>
      </c>
      <c r="J981" s="69" t="s">
        <v>4017</v>
      </c>
      <c r="K981" s="172" t="s">
        <v>2676</v>
      </c>
      <c r="L981" s="79">
        <v>1</v>
      </c>
      <c r="M981" s="165"/>
    </row>
    <row r="982" spans="1:13" ht="90">
      <c r="A982" s="65">
        <f t="shared" si="18"/>
        <v>311</v>
      </c>
      <c r="B982" s="66" t="s">
        <v>3529</v>
      </c>
      <c r="C982" s="66"/>
      <c r="D982" s="66" t="s">
        <v>4018</v>
      </c>
      <c r="E982" s="66" t="s">
        <v>4018</v>
      </c>
      <c r="F982" s="66">
        <v>78</v>
      </c>
      <c r="G982" s="66">
        <v>71</v>
      </c>
      <c r="H982" s="66" t="s">
        <v>4019</v>
      </c>
      <c r="I982" s="66" t="s">
        <v>4020</v>
      </c>
      <c r="J982" s="69" t="s">
        <v>4021</v>
      </c>
      <c r="K982" s="172" t="s">
        <v>2882</v>
      </c>
      <c r="L982" s="79">
        <v>8</v>
      </c>
      <c r="M982" s="165"/>
    </row>
    <row r="983" spans="1:13" ht="165">
      <c r="A983" s="65">
        <f t="shared" si="18"/>
        <v>312</v>
      </c>
      <c r="B983" s="66" t="s">
        <v>4022</v>
      </c>
      <c r="C983" s="66"/>
      <c r="D983" s="66" t="s">
        <v>4023</v>
      </c>
      <c r="E983" s="66" t="s">
        <v>4023</v>
      </c>
      <c r="F983" s="66">
        <v>45.4</v>
      </c>
      <c r="G983" s="66">
        <v>21.65</v>
      </c>
      <c r="H983" s="66" t="s">
        <v>4024</v>
      </c>
      <c r="I983" s="66" t="s">
        <v>4025</v>
      </c>
      <c r="J983" s="69" t="s">
        <v>4026</v>
      </c>
      <c r="K983" s="172" t="s">
        <v>2598</v>
      </c>
      <c r="L983" s="79">
        <v>2</v>
      </c>
      <c r="M983" s="165"/>
    </row>
    <row r="984" spans="1:13" ht="60">
      <c r="A984" s="65">
        <f t="shared" si="18"/>
        <v>313</v>
      </c>
      <c r="B984" s="66" t="s">
        <v>4027</v>
      </c>
      <c r="C984" s="66"/>
      <c r="D984" s="66" t="s">
        <v>2488</v>
      </c>
      <c r="E984" s="66" t="s">
        <v>2488</v>
      </c>
      <c r="F984" s="66">
        <v>71</v>
      </c>
      <c r="G984" s="66">
        <v>63.4</v>
      </c>
      <c r="H984" s="66" t="s">
        <v>4028</v>
      </c>
      <c r="I984" s="66" t="s">
        <v>4029</v>
      </c>
      <c r="J984" s="69" t="s">
        <v>4030</v>
      </c>
      <c r="K984" s="172" t="s">
        <v>2756</v>
      </c>
      <c r="L984" s="79">
        <v>7</v>
      </c>
      <c r="M984" s="165"/>
    </row>
    <row r="985" spans="1:13" ht="75">
      <c r="A985" s="65">
        <f t="shared" si="18"/>
        <v>314</v>
      </c>
      <c r="B985" s="66" t="s">
        <v>4031</v>
      </c>
      <c r="C985" s="66"/>
      <c r="D985" s="66" t="s">
        <v>3660</v>
      </c>
      <c r="E985" s="66" t="s">
        <v>3660</v>
      </c>
      <c r="F985" s="66">
        <v>48.2</v>
      </c>
      <c r="G985" s="66">
        <v>38.200000000000003</v>
      </c>
      <c r="H985" s="66" t="s">
        <v>699</v>
      </c>
      <c r="I985" s="66" t="s">
        <v>4032</v>
      </c>
      <c r="J985" s="69" t="s">
        <v>4033</v>
      </c>
      <c r="K985" s="172" t="s">
        <v>2764</v>
      </c>
      <c r="L985" s="79">
        <v>5</v>
      </c>
      <c r="M985" s="165"/>
    </row>
    <row r="986" spans="1:13" ht="135">
      <c r="A986" s="65">
        <f t="shared" si="18"/>
        <v>315</v>
      </c>
      <c r="B986" s="66" t="s">
        <v>4034</v>
      </c>
      <c r="C986" s="66"/>
      <c r="D986" s="66" t="s">
        <v>4035</v>
      </c>
      <c r="E986" s="66" t="s">
        <v>4035</v>
      </c>
      <c r="F986" s="66">
        <v>45.8</v>
      </c>
      <c r="G986" s="66">
        <v>30</v>
      </c>
      <c r="H986" s="66" t="s">
        <v>479</v>
      </c>
      <c r="I986" s="66" t="s">
        <v>4036</v>
      </c>
      <c r="J986" s="69" t="s">
        <v>4037</v>
      </c>
      <c r="K986" s="172" t="s">
        <v>2598</v>
      </c>
      <c r="L986" s="79">
        <v>2</v>
      </c>
      <c r="M986" s="165"/>
    </row>
    <row r="987" spans="1:13" ht="165">
      <c r="A987" s="65">
        <f t="shared" si="18"/>
        <v>316</v>
      </c>
      <c r="B987" s="66" t="s">
        <v>4038</v>
      </c>
      <c r="C987" s="66"/>
      <c r="D987" s="66" t="s">
        <v>3809</v>
      </c>
      <c r="E987" s="66" t="s">
        <v>3809</v>
      </c>
      <c r="F987" s="66">
        <v>68.400000000000006</v>
      </c>
      <c r="G987" s="66">
        <v>68.400000000000006</v>
      </c>
      <c r="H987" s="66" t="s">
        <v>479</v>
      </c>
      <c r="I987" s="66" t="s">
        <v>4039</v>
      </c>
      <c r="J987" s="69" t="s">
        <v>4040</v>
      </c>
      <c r="K987" s="172" t="s">
        <v>2613</v>
      </c>
      <c r="L987" s="79">
        <v>3</v>
      </c>
      <c r="M987" s="165"/>
    </row>
    <row r="988" spans="1:13" ht="90">
      <c r="A988" s="65">
        <f t="shared" si="18"/>
        <v>317</v>
      </c>
      <c r="B988" s="66" t="s">
        <v>3133</v>
      </c>
      <c r="C988" s="66"/>
      <c r="D988" s="66" t="s">
        <v>3134</v>
      </c>
      <c r="E988" s="66" t="s">
        <v>3134</v>
      </c>
      <c r="F988" s="66">
        <v>48</v>
      </c>
      <c r="G988" s="66">
        <v>28</v>
      </c>
      <c r="H988" s="66" t="s">
        <v>479</v>
      </c>
      <c r="I988" s="66" t="s">
        <v>3135</v>
      </c>
      <c r="J988" s="69" t="s">
        <v>3136</v>
      </c>
      <c r="K988" s="172" t="s">
        <v>2598</v>
      </c>
      <c r="L988" s="79">
        <v>2</v>
      </c>
      <c r="M988" s="165"/>
    </row>
    <row r="989" spans="1:13" ht="105">
      <c r="A989" s="65">
        <f t="shared" si="18"/>
        <v>318</v>
      </c>
      <c r="B989" s="66" t="s">
        <v>4041</v>
      </c>
      <c r="C989" s="66"/>
      <c r="D989" s="66" t="s">
        <v>4042</v>
      </c>
      <c r="E989" s="66" t="s">
        <v>4042</v>
      </c>
      <c r="F989" s="66">
        <v>64.400000000000006</v>
      </c>
      <c r="G989" s="66">
        <v>64.400000000000006</v>
      </c>
      <c r="H989" s="66" t="s">
        <v>479</v>
      </c>
      <c r="I989" s="66" t="s">
        <v>4043</v>
      </c>
      <c r="J989" s="69" t="s">
        <v>4044</v>
      </c>
      <c r="K989" s="172" t="s">
        <v>2598</v>
      </c>
      <c r="L989" s="79">
        <v>2</v>
      </c>
      <c r="M989" s="165"/>
    </row>
    <row r="990" spans="1:13" ht="90">
      <c r="A990" s="65">
        <f t="shared" si="18"/>
        <v>319</v>
      </c>
      <c r="B990" s="66" t="s">
        <v>4045</v>
      </c>
      <c r="C990" s="66"/>
      <c r="D990" s="66" t="s">
        <v>4046</v>
      </c>
      <c r="E990" s="66" t="s">
        <v>4046</v>
      </c>
      <c r="F990" s="66">
        <v>60.9</v>
      </c>
      <c r="G990" s="66">
        <v>46.5</v>
      </c>
      <c r="H990" s="66" t="s">
        <v>748</v>
      </c>
      <c r="I990" s="66" t="s">
        <v>4047</v>
      </c>
      <c r="J990" s="69" t="s">
        <v>4048</v>
      </c>
      <c r="K990" s="172" t="s">
        <v>2598</v>
      </c>
      <c r="L990" s="79">
        <v>2</v>
      </c>
      <c r="M990" s="165"/>
    </row>
    <row r="991" spans="1:13" ht="105">
      <c r="A991" s="65">
        <f t="shared" si="18"/>
        <v>320</v>
      </c>
      <c r="B991" s="66" t="s">
        <v>4049</v>
      </c>
      <c r="C991" s="66"/>
      <c r="D991" s="66" t="s">
        <v>4050</v>
      </c>
      <c r="E991" s="66" t="s">
        <v>4050</v>
      </c>
      <c r="F991" s="66">
        <v>20</v>
      </c>
      <c r="G991" s="66">
        <v>17</v>
      </c>
      <c r="H991" s="66" t="s">
        <v>4051</v>
      </c>
      <c r="I991" s="66" t="s">
        <v>4052</v>
      </c>
      <c r="J991" s="69" t="s">
        <v>4053</v>
      </c>
      <c r="K991" s="172" t="s">
        <v>2598</v>
      </c>
      <c r="L991" s="79">
        <v>2</v>
      </c>
      <c r="M991" s="165"/>
    </row>
    <row r="992" spans="1:13" ht="105">
      <c r="A992" s="65">
        <f t="shared" ref="A992:A1055" si="19">ROW()-671</f>
        <v>321</v>
      </c>
      <c r="B992" s="66" t="s">
        <v>4054</v>
      </c>
      <c r="C992" s="66"/>
      <c r="D992" s="66" t="s">
        <v>4055</v>
      </c>
      <c r="E992" s="66" t="s">
        <v>4055</v>
      </c>
      <c r="F992" s="66">
        <v>50</v>
      </c>
      <c r="G992" s="66">
        <v>33</v>
      </c>
      <c r="H992" s="66" t="s">
        <v>479</v>
      </c>
      <c r="I992" s="66" t="s">
        <v>4056</v>
      </c>
      <c r="J992" s="69" t="s">
        <v>4057</v>
      </c>
      <c r="K992" s="172" t="s">
        <v>2613</v>
      </c>
      <c r="L992" s="79">
        <v>3</v>
      </c>
      <c r="M992" s="165"/>
    </row>
    <row r="993" spans="1:13" ht="150">
      <c r="A993" s="65">
        <f t="shared" si="19"/>
        <v>322</v>
      </c>
      <c r="B993" s="66" t="s">
        <v>4058</v>
      </c>
      <c r="C993" s="66"/>
      <c r="D993" s="66" t="s">
        <v>4059</v>
      </c>
      <c r="E993" s="66" t="s">
        <v>4059</v>
      </c>
      <c r="F993" s="66">
        <v>60</v>
      </c>
      <c r="G993" s="66">
        <v>47</v>
      </c>
      <c r="H993" s="66" t="s">
        <v>1581</v>
      </c>
      <c r="I993" s="66" t="s">
        <v>4060</v>
      </c>
      <c r="J993" s="69" t="s">
        <v>776</v>
      </c>
      <c r="K993" s="172" t="s">
        <v>2613</v>
      </c>
      <c r="L993" s="79">
        <v>3</v>
      </c>
      <c r="M993" s="165"/>
    </row>
    <row r="994" spans="1:13" ht="165">
      <c r="A994" s="65">
        <f t="shared" si="19"/>
        <v>323</v>
      </c>
      <c r="B994" s="66" t="s">
        <v>4061</v>
      </c>
      <c r="C994" s="66"/>
      <c r="D994" s="66" t="s">
        <v>4062</v>
      </c>
      <c r="E994" s="66" t="s">
        <v>4062</v>
      </c>
      <c r="F994" s="66">
        <v>75.5</v>
      </c>
      <c r="G994" s="66">
        <v>64</v>
      </c>
      <c r="H994" s="66" t="s">
        <v>1581</v>
      </c>
      <c r="I994" s="66" t="s">
        <v>4063</v>
      </c>
      <c r="J994" s="69" t="s">
        <v>4064</v>
      </c>
      <c r="K994" s="172" t="s">
        <v>2764</v>
      </c>
      <c r="L994" s="79">
        <v>5</v>
      </c>
      <c r="M994" s="165"/>
    </row>
    <row r="995" spans="1:13" ht="60">
      <c r="A995" s="65">
        <f t="shared" si="19"/>
        <v>324</v>
      </c>
      <c r="B995" s="66" t="s">
        <v>4065</v>
      </c>
      <c r="C995" s="66"/>
      <c r="D995" s="66" t="s">
        <v>4066</v>
      </c>
      <c r="E995" s="66" t="s">
        <v>4066</v>
      </c>
      <c r="F995" s="66">
        <v>45</v>
      </c>
      <c r="G995" s="66">
        <v>35</v>
      </c>
      <c r="H995" s="66" t="s">
        <v>4067</v>
      </c>
      <c r="I995" s="66" t="s">
        <v>21</v>
      </c>
      <c r="J995" s="69" t="s">
        <v>4068</v>
      </c>
      <c r="K995" s="172" t="s">
        <v>2622</v>
      </c>
      <c r="L995" s="79">
        <v>4</v>
      </c>
      <c r="M995" s="165"/>
    </row>
    <row r="996" spans="1:13" ht="90">
      <c r="A996" s="65">
        <f t="shared" si="19"/>
        <v>325</v>
      </c>
      <c r="B996" s="66" t="s">
        <v>4069</v>
      </c>
      <c r="C996" s="66"/>
      <c r="D996" s="66" t="s">
        <v>4070</v>
      </c>
      <c r="E996" s="66" t="s">
        <v>4070</v>
      </c>
      <c r="F996" s="66">
        <v>40</v>
      </c>
      <c r="G996" s="66">
        <v>35.700000000000003</v>
      </c>
      <c r="H996" s="66" t="s">
        <v>2958</v>
      </c>
      <c r="I996" s="66" t="s">
        <v>4071</v>
      </c>
      <c r="J996" s="69" t="s">
        <v>4072</v>
      </c>
      <c r="K996" s="172" t="s">
        <v>2598</v>
      </c>
      <c r="L996" s="79">
        <v>2</v>
      </c>
      <c r="M996" s="165"/>
    </row>
    <row r="997" spans="1:13" ht="105">
      <c r="A997" s="65">
        <f t="shared" si="19"/>
        <v>326</v>
      </c>
      <c r="B997" s="66" t="s">
        <v>4073</v>
      </c>
      <c r="C997" s="66"/>
      <c r="D997" s="66" t="s">
        <v>4074</v>
      </c>
      <c r="E997" s="66" t="s">
        <v>4074</v>
      </c>
      <c r="F997" s="66">
        <v>47</v>
      </c>
      <c r="G997" s="66">
        <v>41.7</v>
      </c>
      <c r="H997" s="66" t="s">
        <v>4075</v>
      </c>
      <c r="I997" s="66" t="s">
        <v>4076</v>
      </c>
      <c r="J997" s="69" t="s">
        <v>4077</v>
      </c>
      <c r="K997" s="172" t="s">
        <v>2598</v>
      </c>
      <c r="L997" s="79">
        <v>2</v>
      </c>
      <c r="M997" s="165"/>
    </row>
    <row r="998" spans="1:13" ht="75">
      <c r="A998" s="65">
        <f t="shared" si="19"/>
        <v>327</v>
      </c>
      <c r="B998" s="66" t="s">
        <v>4078</v>
      </c>
      <c r="C998" s="66"/>
      <c r="D998" s="66" t="s">
        <v>724</v>
      </c>
      <c r="E998" s="66" t="s">
        <v>724</v>
      </c>
      <c r="F998" s="66">
        <v>42.2</v>
      </c>
      <c r="G998" s="66">
        <v>32.24</v>
      </c>
      <c r="H998" s="66" t="s">
        <v>4079</v>
      </c>
      <c r="I998" s="66" t="s">
        <v>4080</v>
      </c>
      <c r="J998" s="69" t="s">
        <v>4081</v>
      </c>
      <c r="K998" s="172" t="s">
        <v>2622</v>
      </c>
      <c r="L998" s="79">
        <v>4</v>
      </c>
      <c r="M998" s="165"/>
    </row>
    <row r="999" spans="1:13" ht="135">
      <c r="A999" s="65">
        <f t="shared" si="19"/>
        <v>328</v>
      </c>
      <c r="B999" s="66" t="s">
        <v>4082</v>
      </c>
      <c r="C999" s="66"/>
      <c r="D999" s="66" t="s">
        <v>4083</v>
      </c>
      <c r="E999" s="66" t="s">
        <v>4083</v>
      </c>
      <c r="F999" s="66">
        <v>36</v>
      </c>
      <c r="G999" s="66">
        <v>33.5</v>
      </c>
      <c r="H999" s="66" t="s">
        <v>479</v>
      </c>
      <c r="I999" s="66" t="s">
        <v>4084</v>
      </c>
      <c r="J999" s="69" t="s">
        <v>4085</v>
      </c>
      <c r="K999" s="172" t="s">
        <v>2598</v>
      </c>
      <c r="L999" s="79">
        <v>2</v>
      </c>
      <c r="M999" s="165"/>
    </row>
    <row r="1000" spans="1:13" ht="120">
      <c r="A1000" s="65">
        <f t="shared" si="19"/>
        <v>329</v>
      </c>
      <c r="B1000" s="66" t="s">
        <v>4086</v>
      </c>
      <c r="C1000" s="66"/>
      <c r="D1000" s="66" t="s">
        <v>4087</v>
      </c>
      <c r="E1000" s="66" t="s">
        <v>4087</v>
      </c>
      <c r="F1000" s="66">
        <v>60.4</v>
      </c>
      <c r="G1000" s="66">
        <v>60.4</v>
      </c>
      <c r="H1000" s="66" t="s">
        <v>1785</v>
      </c>
      <c r="I1000" s="66" t="s">
        <v>4088</v>
      </c>
      <c r="J1000" s="69" t="s">
        <v>4089</v>
      </c>
      <c r="K1000" s="172" t="s">
        <v>2764</v>
      </c>
      <c r="L1000" s="79">
        <v>5</v>
      </c>
      <c r="M1000" s="165"/>
    </row>
    <row r="1001" spans="1:13" ht="150">
      <c r="A1001" s="65">
        <f t="shared" si="19"/>
        <v>330</v>
      </c>
      <c r="B1001" s="66" t="s">
        <v>4090</v>
      </c>
      <c r="C1001" s="66"/>
      <c r="D1001" s="66" t="s">
        <v>4091</v>
      </c>
      <c r="E1001" s="66" t="s">
        <v>4091</v>
      </c>
      <c r="F1001" s="66">
        <v>40</v>
      </c>
      <c r="G1001" s="66">
        <v>38.200000000000003</v>
      </c>
      <c r="H1001" s="66" t="s">
        <v>1785</v>
      </c>
      <c r="I1001" s="66" t="s">
        <v>4092</v>
      </c>
      <c r="J1001" s="69" t="s">
        <v>4093</v>
      </c>
      <c r="K1001" s="172" t="s">
        <v>2613</v>
      </c>
      <c r="L1001" s="79">
        <v>3</v>
      </c>
      <c r="M1001" s="165"/>
    </row>
    <row r="1002" spans="1:13" ht="105">
      <c r="A1002" s="65">
        <f t="shared" si="19"/>
        <v>331</v>
      </c>
      <c r="B1002" s="66" t="s">
        <v>4094</v>
      </c>
      <c r="C1002" s="66"/>
      <c r="D1002" s="66" t="s">
        <v>4095</v>
      </c>
      <c r="E1002" s="66" t="s">
        <v>4095</v>
      </c>
      <c r="F1002" s="66">
        <v>70</v>
      </c>
      <c r="G1002" s="66">
        <v>61</v>
      </c>
      <c r="H1002" s="66" t="s">
        <v>4096</v>
      </c>
      <c r="I1002" s="66" t="s">
        <v>4097</v>
      </c>
      <c r="J1002" s="69" t="s">
        <v>4098</v>
      </c>
      <c r="K1002" s="172" t="s">
        <v>2764</v>
      </c>
      <c r="L1002" s="79">
        <v>5</v>
      </c>
      <c r="M1002" s="165"/>
    </row>
    <row r="1003" spans="1:13" ht="105">
      <c r="A1003" s="65">
        <f t="shared" si="19"/>
        <v>332</v>
      </c>
      <c r="B1003" s="66" t="s">
        <v>4099</v>
      </c>
      <c r="C1003" s="66"/>
      <c r="D1003" s="66" t="s">
        <v>2488</v>
      </c>
      <c r="E1003" s="66" t="s">
        <v>2488</v>
      </c>
      <c r="F1003" s="66">
        <v>70</v>
      </c>
      <c r="G1003" s="66">
        <v>69</v>
      </c>
      <c r="H1003" s="66" t="s">
        <v>4100</v>
      </c>
      <c r="I1003" s="66" t="s">
        <v>4097</v>
      </c>
      <c r="J1003" s="69" t="s">
        <v>4101</v>
      </c>
      <c r="K1003" s="172" t="s">
        <v>2622</v>
      </c>
      <c r="L1003" s="79">
        <v>4</v>
      </c>
      <c r="M1003" s="165"/>
    </row>
    <row r="1004" spans="1:13" ht="90">
      <c r="A1004" s="65">
        <f t="shared" si="19"/>
        <v>333</v>
      </c>
      <c r="B1004" s="66" t="s">
        <v>4102</v>
      </c>
      <c r="C1004" s="66"/>
      <c r="D1004" s="66" t="s">
        <v>4103</v>
      </c>
      <c r="E1004" s="66" t="s">
        <v>4103</v>
      </c>
      <c r="F1004" s="66">
        <v>96</v>
      </c>
      <c r="G1004" s="66">
        <v>80</v>
      </c>
      <c r="H1004" s="66" t="s">
        <v>4104</v>
      </c>
      <c r="I1004" s="66" t="s">
        <v>4105</v>
      </c>
      <c r="J1004" s="69" t="s">
        <v>4106</v>
      </c>
      <c r="K1004" s="172" t="s">
        <v>2622</v>
      </c>
      <c r="L1004" s="79">
        <v>4</v>
      </c>
      <c r="M1004" s="165"/>
    </row>
    <row r="1005" spans="1:13" ht="90">
      <c r="A1005" s="65">
        <f t="shared" si="19"/>
        <v>334</v>
      </c>
      <c r="B1005" s="66" t="s">
        <v>4107</v>
      </c>
      <c r="C1005" s="66"/>
      <c r="D1005" s="66" t="s">
        <v>4108</v>
      </c>
      <c r="E1005" s="66" t="s">
        <v>4108</v>
      </c>
      <c r="F1005" s="66">
        <v>114.3</v>
      </c>
      <c r="G1005" s="66">
        <v>114.3</v>
      </c>
      <c r="H1005" s="66" t="s">
        <v>4109</v>
      </c>
      <c r="I1005" s="66" t="s">
        <v>4110</v>
      </c>
      <c r="J1005" s="69" t="s">
        <v>4111</v>
      </c>
      <c r="K1005" s="172" t="s">
        <v>2622</v>
      </c>
      <c r="L1005" s="79">
        <v>4</v>
      </c>
      <c r="M1005" s="165"/>
    </row>
    <row r="1006" spans="1:13" ht="105">
      <c r="A1006" s="65">
        <f t="shared" si="19"/>
        <v>335</v>
      </c>
      <c r="B1006" s="66" t="s">
        <v>4112</v>
      </c>
      <c r="C1006" s="66"/>
      <c r="D1006" s="66" t="s">
        <v>4113</v>
      </c>
      <c r="E1006" s="66" t="s">
        <v>4113</v>
      </c>
      <c r="F1006" s="66">
        <v>70</v>
      </c>
      <c r="G1006" s="66">
        <v>54</v>
      </c>
      <c r="H1006" s="66" t="s">
        <v>4114</v>
      </c>
      <c r="I1006" s="66" t="s">
        <v>4115</v>
      </c>
      <c r="J1006" s="69" t="s">
        <v>4116</v>
      </c>
      <c r="K1006" s="172" t="s">
        <v>2613</v>
      </c>
      <c r="L1006" s="79">
        <v>3</v>
      </c>
      <c r="M1006" s="165"/>
    </row>
    <row r="1007" spans="1:13" ht="90">
      <c r="A1007" s="65">
        <f t="shared" si="19"/>
        <v>336</v>
      </c>
      <c r="B1007" s="66" t="s">
        <v>4117</v>
      </c>
      <c r="C1007" s="66"/>
      <c r="D1007" s="66" t="s">
        <v>4118</v>
      </c>
      <c r="E1007" s="66" t="s">
        <v>4118</v>
      </c>
      <c r="F1007" s="66">
        <v>86</v>
      </c>
      <c r="G1007" s="66">
        <v>65</v>
      </c>
      <c r="H1007" s="66" t="s">
        <v>1785</v>
      </c>
      <c r="I1007" s="66" t="s">
        <v>4119</v>
      </c>
      <c r="J1007" s="69" t="s">
        <v>4120</v>
      </c>
      <c r="K1007" s="172" t="s">
        <v>2676</v>
      </c>
      <c r="L1007" s="79">
        <v>1</v>
      </c>
      <c r="M1007" s="165"/>
    </row>
    <row r="1008" spans="1:13" ht="105">
      <c r="A1008" s="65">
        <f t="shared" si="19"/>
        <v>337</v>
      </c>
      <c r="B1008" s="66" t="s">
        <v>4121</v>
      </c>
      <c r="C1008" s="66"/>
      <c r="D1008" s="66" t="s">
        <v>4122</v>
      </c>
      <c r="E1008" s="66" t="s">
        <v>4122</v>
      </c>
      <c r="F1008" s="66">
        <v>188</v>
      </c>
      <c r="G1008" s="66">
        <v>170</v>
      </c>
      <c r="H1008" s="66" t="s">
        <v>2704</v>
      </c>
      <c r="I1008" s="66" t="s">
        <v>4123</v>
      </c>
      <c r="J1008" s="69" t="s">
        <v>4124</v>
      </c>
      <c r="K1008" s="172" t="s">
        <v>2603</v>
      </c>
      <c r="L1008" s="79">
        <v>10</v>
      </c>
      <c r="M1008" s="165"/>
    </row>
    <row r="1009" spans="1:13" ht="90">
      <c r="A1009" s="65">
        <f t="shared" si="19"/>
        <v>338</v>
      </c>
      <c r="B1009" s="66" t="s">
        <v>4125</v>
      </c>
      <c r="C1009" s="66"/>
      <c r="D1009" s="66" t="s">
        <v>4126</v>
      </c>
      <c r="E1009" s="66" t="s">
        <v>4126</v>
      </c>
      <c r="F1009" s="66">
        <v>75</v>
      </c>
      <c r="G1009" s="66">
        <v>45</v>
      </c>
      <c r="H1009" s="66" t="s">
        <v>1581</v>
      </c>
      <c r="I1009" s="66" t="s">
        <v>4127</v>
      </c>
      <c r="J1009" s="69" t="s">
        <v>2769</v>
      </c>
      <c r="K1009" s="172" t="s">
        <v>2764</v>
      </c>
      <c r="L1009" s="79">
        <v>5</v>
      </c>
      <c r="M1009" s="165"/>
    </row>
    <row r="1010" spans="1:13" ht="150">
      <c r="A1010" s="65">
        <f t="shared" si="19"/>
        <v>339</v>
      </c>
      <c r="B1010" s="66" t="s">
        <v>4128</v>
      </c>
      <c r="C1010" s="66"/>
      <c r="D1010" s="66" t="s">
        <v>4129</v>
      </c>
      <c r="E1010" s="66" t="s">
        <v>4129</v>
      </c>
      <c r="F1010" s="66">
        <v>60</v>
      </c>
      <c r="G1010" s="66">
        <v>45</v>
      </c>
      <c r="H1010" s="66" t="s">
        <v>704</v>
      </c>
      <c r="I1010" s="66" t="s">
        <v>4130</v>
      </c>
      <c r="J1010" s="69" t="s">
        <v>4131</v>
      </c>
      <c r="K1010" s="172" t="s">
        <v>2676</v>
      </c>
      <c r="L1010" s="79">
        <v>1</v>
      </c>
      <c r="M1010" s="165"/>
    </row>
    <row r="1011" spans="1:13" ht="120">
      <c r="A1011" s="65">
        <f t="shared" si="19"/>
        <v>340</v>
      </c>
      <c r="B1011" s="66" t="s">
        <v>4132</v>
      </c>
      <c r="C1011" s="66"/>
      <c r="D1011" s="66" t="s">
        <v>4133</v>
      </c>
      <c r="E1011" s="66" t="s">
        <v>4134</v>
      </c>
      <c r="F1011" s="66">
        <v>87.5</v>
      </c>
      <c r="G1011" s="66">
        <v>50</v>
      </c>
      <c r="H1011" s="66" t="s">
        <v>4135</v>
      </c>
      <c r="I1011" s="66" t="s">
        <v>4136</v>
      </c>
      <c r="J1011" s="69" t="s">
        <v>4137</v>
      </c>
      <c r="K1011" s="172" t="s">
        <v>2598</v>
      </c>
      <c r="L1011" s="79">
        <v>2</v>
      </c>
      <c r="M1011" s="165"/>
    </row>
    <row r="1012" spans="1:13" ht="90">
      <c r="A1012" s="65">
        <f t="shared" si="19"/>
        <v>341</v>
      </c>
      <c r="B1012" s="66" t="s">
        <v>4138</v>
      </c>
      <c r="C1012" s="66"/>
      <c r="D1012" s="66" t="s">
        <v>4139</v>
      </c>
      <c r="E1012" s="66" t="s">
        <v>4139</v>
      </c>
      <c r="F1012" s="66">
        <v>35.6</v>
      </c>
      <c r="G1012" s="66">
        <v>33</v>
      </c>
      <c r="H1012" s="66" t="s">
        <v>4140</v>
      </c>
      <c r="I1012" s="66" t="s">
        <v>4141</v>
      </c>
      <c r="J1012" s="69" t="s">
        <v>4142</v>
      </c>
      <c r="K1012" s="172" t="s">
        <v>2622</v>
      </c>
      <c r="L1012" s="79">
        <v>4</v>
      </c>
      <c r="M1012" s="165"/>
    </row>
    <row r="1013" spans="1:13" ht="90">
      <c r="A1013" s="65">
        <f t="shared" si="19"/>
        <v>342</v>
      </c>
      <c r="B1013" s="177" t="s">
        <v>4143</v>
      </c>
      <c r="C1013" s="177"/>
      <c r="D1013" s="66" t="s">
        <v>4113</v>
      </c>
      <c r="E1013" s="66" t="s">
        <v>4113</v>
      </c>
      <c r="F1013" s="66">
        <v>50</v>
      </c>
      <c r="G1013" s="66">
        <v>35</v>
      </c>
      <c r="H1013" s="66" t="s">
        <v>4144</v>
      </c>
      <c r="I1013" s="66" t="s">
        <v>21</v>
      </c>
      <c r="J1013" s="69" t="s">
        <v>4145</v>
      </c>
      <c r="K1013" s="172" t="s">
        <v>2613</v>
      </c>
      <c r="L1013" s="79">
        <v>3</v>
      </c>
      <c r="M1013" s="165"/>
    </row>
    <row r="1014" spans="1:13" ht="90">
      <c r="A1014" s="65">
        <f t="shared" si="19"/>
        <v>343</v>
      </c>
      <c r="B1014" s="177" t="s">
        <v>4146</v>
      </c>
      <c r="C1014" s="177"/>
      <c r="D1014" s="66" t="s">
        <v>4147</v>
      </c>
      <c r="E1014" s="66" t="s">
        <v>4148</v>
      </c>
      <c r="F1014" s="66">
        <v>48</v>
      </c>
      <c r="G1014" s="66">
        <v>35</v>
      </c>
      <c r="H1014" s="66" t="s">
        <v>4149</v>
      </c>
      <c r="I1014" s="66" t="s">
        <v>21</v>
      </c>
      <c r="J1014" s="69" t="s">
        <v>4145</v>
      </c>
      <c r="K1014" s="172" t="s">
        <v>2613</v>
      </c>
      <c r="L1014" s="79">
        <v>3</v>
      </c>
      <c r="M1014" s="165"/>
    </row>
    <row r="1015" spans="1:13" ht="75">
      <c r="A1015" s="65">
        <f t="shared" si="19"/>
        <v>344</v>
      </c>
      <c r="B1015" s="177" t="s">
        <v>4150</v>
      </c>
      <c r="C1015" s="177"/>
      <c r="D1015" s="66" t="s">
        <v>4151</v>
      </c>
      <c r="E1015" s="66" t="s">
        <v>4151</v>
      </c>
      <c r="F1015" s="66">
        <v>125</v>
      </c>
      <c r="G1015" s="66">
        <v>110</v>
      </c>
      <c r="H1015" s="66" t="s">
        <v>479</v>
      </c>
      <c r="I1015" s="66" t="s">
        <v>4152</v>
      </c>
      <c r="J1015" s="69" t="s">
        <v>4153</v>
      </c>
      <c r="K1015" s="172" t="s">
        <v>3049</v>
      </c>
      <c r="L1015" s="79">
        <v>8</v>
      </c>
      <c r="M1015" s="165"/>
    </row>
    <row r="1016" spans="1:13" ht="75">
      <c r="A1016" s="65">
        <f t="shared" si="19"/>
        <v>345</v>
      </c>
      <c r="B1016" s="177" t="s">
        <v>4154</v>
      </c>
      <c r="C1016" s="177"/>
      <c r="D1016" s="66" t="s">
        <v>4155</v>
      </c>
      <c r="E1016" s="66" t="s">
        <v>4155</v>
      </c>
      <c r="F1016" s="66">
        <v>128.9</v>
      </c>
      <c r="G1016" s="66">
        <v>114</v>
      </c>
      <c r="H1016" s="178" t="s">
        <v>4156</v>
      </c>
      <c r="I1016" s="66" t="s">
        <v>4157</v>
      </c>
      <c r="J1016" s="179" t="s">
        <v>4158</v>
      </c>
      <c r="K1016" s="172" t="s">
        <v>2622</v>
      </c>
      <c r="L1016" s="79">
        <v>4</v>
      </c>
      <c r="M1016" s="165"/>
    </row>
    <row r="1017" spans="1:13" ht="135">
      <c r="A1017" s="65">
        <f t="shared" si="19"/>
        <v>346</v>
      </c>
      <c r="B1017" s="180" t="s">
        <v>4159</v>
      </c>
      <c r="C1017" s="177"/>
      <c r="D1017" s="181" t="s">
        <v>1551</v>
      </c>
      <c r="E1017" s="182" t="s">
        <v>4160</v>
      </c>
      <c r="F1017" s="74">
        <v>50</v>
      </c>
      <c r="G1017" s="74">
        <v>45</v>
      </c>
      <c r="H1017" s="74" t="s">
        <v>4161</v>
      </c>
      <c r="I1017" s="182" t="s">
        <v>4162</v>
      </c>
      <c r="J1017" s="82" t="s">
        <v>4163</v>
      </c>
      <c r="K1017" s="172" t="s">
        <v>2622</v>
      </c>
      <c r="L1017" s="79">
        <v>4</v>
      </c>
      <c r="M1017" s="165"/>
    </row>
    <row r="1018" spans="1:13" ht="75">
      <c r="A1018" s="65">
        <f t="shared" si="19"/>
        <v>347</v>
      </c>
      <c r="B1018" s="183" t="s">
        <v>4164</v>
      </c>
      <c r="C1018" s="177"/>
      <c r="D1018" s="183" t="s">
        <v>350</v>
      </c>
      <c r="E1018" s="184" t="s">
        <v>350</v>
      </c>
      <c r="F1018" s="184">
        <v>40</v>
      </c>
      <c r="G1018" s="184">
        <v>35</v>
      </c>
      <c r="H1018" s="184" t="s">
        <v>2151</v>
      </c>
      <c r="I1018" s="184" t="s">
        <v>4165</v>
      </c>
      <c r="J1018" s="185" t="s">
        <v>4166</v>
      </c>
      <c r="K1018" s="186" t="s">
        <v>2613</v>
      </c>
      <c r="L1018" s="79">
        <v>3</v>
      </c>
      <c r="M1018" s="165"/>
    </row>
    <row r="1019" spans="1:13" ht="60">
      <c r="A1019" s="65">
        <f t="shared" si="19"/>
        <v>348</v>
      </c>
      <c r="B1019" s="187" t="s">
        <v>4167</v>
      </c>
      <c r="C1019" s="177"/>
      <c r="D1019" s="187" t="s">
        <v>350</v>
      </c>
      <c r="E1019" s="182" t="s">
        <v>350</v>
      </c>
      <c r="F1019" s="182">
        <v>40</v>
      </c>
      <c r="G1019" s="182">
        <v>33</v>
      </c>
      <c r="H1019" s="188" t="s">
        <v>4168</v>
      </c>
      <c r="I1019" s="188" t="s">
        <v>4169</v>
      </c>
      <c r="J1019" s="80" t="s">
        <v>4170</v>
      </c>
      <c r="K1019" s="80" t="s">
        <v>2613</v>
      </c>
      <c r="L1019" s="79">
        <v>3</v>
      </c>
      <c r="M1019" s="165"/>
    </row>
    <row r="1020" spans="1:13" ht="75">
      <c r="A1020" s="65">
        <f t="shared" si="19"/>
        <v>349</v>
      </c>
      <c r="B1020" s="73" t="s">
        <v>4171</v>
      </c>
      <c r="C1020" s="177"/>
      <c r="D1020" s="73" t="s">
        <v>347</v>
      </c>
      <c r="E1020" s="79" t="s">
        <v>347</v>
      </c>
      <c r="F1020" s="79">
        <v>48</v>
      </c>
      <c r="G1020" s="81">
        <v>40</v>
      </c>
      <c r="H1020" s="73" t="s">
        <v>4172</v>
      </c>
      <c r="I1020" s="74" t="s">
        <v>4173</v>
      </c>
      <c r="J1020" s="82" t="s">
        <v>4174</v>
      </c>
      <c r="K1020" s="101" t="s">
        <v>2622</v>
      </c>
      <c r="L1020" s="79">
        <v>4</v>
      </c>
      <c r="M1020" s="165"/>
    </row>
    <row r="1021" spans="1:13" ht="60">
      <c r="A1021" s="65">
        <f t="shared" si="19"/>
        <v>350</v>
      </c>
      <c r="B1021" s="83" t="s">
        <v>4175</v>
      </c>
      <c r="C1021" s="177"/>
      <c r="D1021" s="83" t="s">
        <v>4176</v>
      </c>
      <c r="E1021" s="79" t="s">
        <v>4176</v>
      </c>
      <c r="F1021" s="79">
        <v>52</v>
      </c>
      <c r="G1021" s="81">
        <v>45</v>
      </c>
      <c r="H1021" s="83" t="s">
        <v>4177</v>
      </c>
      <c r="I1021" s="79" t="s">
        <v>21</v>
      </c>
      <c r="J1021" s="84" t="s">
        <v>21</v>
      </c>
      <c r="K1021" s="172" t="s">
        <v>2764</v>
      </c>
      <c r="L1021" s="79">
        <v>5</v>
      </c>
      <c r="M1021" s="165"/>
    </row>
    <row r="1022" spans="1:13" ht="75">
      <c r="A1022" s="65">
        <f t="shared" si="19"/>
        <v>351</v>
      </c>
      <c r="B1022" s="83" t="s">
        <v>4178</v>
      </c>
      <c r="C1022" s="177"/>
      <c r="D1022" s="83" t="s">
        <v>4179</v>
      </c>
      <c r="E1022" s="79" t="s">
        <v>4179</v>
      </c>
      <c r="F1022" s="79">
        <v>78</v>
      </c>
      <c r="G1022" s="81">
        <v>60</v>
      </c>
      <c r="H1022" s="83" t="s">
        <v>4177</v>
      </c>
      <c r="I1022" s="79" t="s">
        <v>4180</v>
      </c>
      <c r="J1022" s="84" t="s">
        <v>4181</v>
      </c>
      <c r="K1022" s="172" t="s">
        <v>2593</v>
      </c>
      <c r="L1022" s="79">
        <v>6</v>
      </c>
      <c r="M1022" s="165"/>
    </row>
    <row r="1023" spans="1:13" ht="75">
      <c r="A1023" s="65">
        <f t="shared" si="19"/>
        <v>352</v>
      </c>
      <c r="B1023" s="83" t="s">
        <v>4182</v>
      </c>
      <c r="C1023" s="177"/>
      <c r="D1023" s="83" t="s">
        <v>4183</v>
      </c>
      <c r="E1023" s="79" t="s">
        <v>4183</v>
      </c>
      <c r="F1023" s="79">
        <v>80</v>
      </c>
      <c r="G1023" s="81">
        <v>70</v>
      </c>
      <c r="H1023" s="83" t="s">
        <v>4177</v>
      </c>
      <c r="I1023" s="79" t="s">
        <v>4184</v>
      </c>
      <c r="J1023" s="84" t="s">
        <v>4185</v>
      </c>
      <c r="K1023" s="172" t="s">
        <v>2622</v>
      </c>
      <c r="L1023" s="79">
        <v>4</v>
      </c>
      <c r="M1023" s="165"/>
    </row>
    <row r="1024" spans="1:13" ht="105">
      <c r="A1024" s="65">
        <f t="shared" si="19"/>
        <v>353</v>
      </c>
      <c r="B1024" s="83" t="s">
        <v>4186</v>
      </c>
      <c r="C1024" s="177"/>
      <c r="D1024" s="83" t="s">
        <v>4187</v>
      </c>
      <c r="E1024" s="79" t="s">
        <v>4187</v>
      </c>
      <c r="F1024" s="79">
        <v>60</v>
      </c>
      <c r="G1024" s="81">
        <v>52</v>
      </c>
      <c r="H1024" s="83" t="s">
        <v>4188</v>
      </c>
      <c r="I1024" s="79" t="s">
        <v>4189</v>
      </c>
      <c r="J1024" s="84" t="s">
        <v>4190</v>
      </c>
      <c r="K1024" s="172" t="s">
        <v>2613</v>
      </c>
      <c r="L1024" s="79">
        <v>3</v>
      </c>
      <c r="M1024" s="165"/>
    </row>
    <row r="1025" spans="1:13" ht="60">
      <c r="A1025" s="65">
        <f t="shared" si="19"/>
        <v>354</v>
      </c>
      <c r="B1025" s="83" t="s">
        <v>4191</v>
      </c>
      <c r="C1025" s="177"/>
      <c r="D1025" s="83" t="s">
        <v>4192</v>
      </c>
      <c r="E1025" s="79" t="s">
        <v>4192</v>
      </c>
      <c r="F1025" s="79">
        <v>59</v>
      </c>
      <c r="G1025" s="81">
        <v>50</v>
      </c>
      <c r="H1025" s="83" t="s">
        <v>4193</v>
      </c>
      <c r="I1025" s="79" t="s">
        <v>21</v>
      </c>
      <c r="J1025" s="84" t="s">
        <v>21</v>
      </c>
      <c r="K1025" s="172" t="s">
        <v>2622</v>
      </c>
      <c r="L1025" s="79">
        <v>4</v>
      </c>
      <c r="M1025" s="165"/>
    </row>
    <row r="1026" spans="1:13" ht="60">
      <c r="A1026" s="65">
        <f t="shared" si="19"/>
        <v>355</v>
      </c>
      <c r="B1026" s="83" t="s">
        <v>4194</v>
      </c>
      <c r="C1026" s="177"/>
      <c r="D1026" s="83" t="s">
        <v>2150</v>
      </c>
      <c r="E1026" s="79" t="s">
        <v>2150</v>
      </c>
      <c r="F1026" s="79">
        <v>47</v>
      </c>
      <c r="G1026" s="81">
        <v>35</v>
      </c>
      <c r="H1026" s="83" t="s">
        <v>4195</v>
      </c>
      <c r="I1026" s="79" t="s">
        <v>21</v>
      </c>
      <c r="J1026" s="84" t="s">
        <v>4196</v>
      </c>
      <c r="K1026" s="172" t="s">
        <v>2593</v>
      </c>
      <c r="L1026" s="79">
        <v>6</v>
      </c>
      <c r="M1026" s="165"/>
    </row>
    <row r="1027" spans="1:13" ht="75">
      <c r="A1027" s="65">
        <f t="shared" si="19"/>
        <v>356</v>
      </c>
      <c r="B1027" s="83" t="s">
        <v>4197</v>
      </c>
      <c r="C1027" s="177"/>
      <c r="D1027" s="83" t="s">
        <v>4198</v>
      </c>
      <c r="E1027" s="79" t="s">
        <v>4198</v>
      </c>
      <c r="F1027" s="79">
        <v>91</v>
      </c>
      <c r="G1027" s="81">
        <v>79</v>
      </c>
      <c r="H1027" s="83" t="s">
        <v>2151</v>
      </c>
      <c r="I1027" s="79" t="s">
        <v>21</v>
      </c>
      <c r="J1027" s="84" t="s">
        <v>4199</v>
      </c>
      <c r="K1027" s="172" t="s">
        <v>2764</v>
      </c>
      <c r="L1027" s="79">
        <v>5</v>
      </c>
      <c r="M1027" s="165"/>
    </row>
    <row r="1028" spans="1:13" ht="60">
      <c r="A1028" s="65">
        <f t="shared" si="19"/>
        <v>357</v>
      </c>
      <c r="B1028" s="83" t="s">
        <v>4200</v>
      </c>
      <c r="C1028" s="177"/>
      <c r="D1028" s="83" t="s">
        <v>4201</v>
      </c>
      <c r="E1028" s="79" t="s">
        <v>4201</v>
      </c>
      <c r="F1028" s="79">
        <v>66</v>
      </c>
      <c r="G1028" s="81">
        <v>49</v>
      </c>
      <c r="H1028" s="78" t="s">
        <v>4161</v>
      </c>
      <c r="I1028" s="92" t="s">
        <v>21</v>
      </c>
      <c r="J1028" s="85" t="s">
        <v>4202</v>
      </c>
      <c r="K1028" s="172" t="s">
        <v>2622</v>
      </c>
      <c r="L1028" s="79">
        <v>4</v>
      </c>
      <c r="M1028" s="165"/>
    </row>
    <row r="1029" spans="1:13" ht="90">
      <c r="A1029" s="65">
        <f t="shared" si="19"/>
        <v>358</v>
      </c>
      <c r="B1029" s="83" t="s">
        <v>4203</v>
      </c>
      <c r="C1029" s="177"/>
      <c r="D1029" s="83" t="s">
        <v>4204</v>
      </c>
      <c r="E1029" s="79" t="s">
        <v>4204</v>
      </c>
      <c r="F1029" s="79">
        <v>30</v>
      </c>
      <c r="G1029" s="81">
        <v>20</v>
      </c>
      <c r="H1029" s="167" t="s">
        <v>4205</v>
      </c>
      <c r="I1029" s="189" t="s">
        <v>4206</v>
      </c>
      <c r="J1029" s="82" t="s">
        <v>4207</v>
      </c>
      <c r="K1029" s="84" t="s">
        <v>2613</v>
      </c>
      <c r="L1029" s="79">
        <v>3</v>
      </c>
      <c r="M1029" s="165"/>
    </row>
    <row r="1030" spans="1:13" ht="105">
      <c r="A1030" s="65">
        <f t="shared" si="19"/>
        <v>359</v>
      </c>
      <c r="B1030" s="78" t="s">
        <v>4208</v>
      </c>
      <c r="C1030" s="177"/>
      <c r="D1030" s="78" t="s">
        <v>4209</v>
      </c>
      <c r="E1030" s="79" t="s">
        <v>4209</v>
      </c>
      <c r="F1030" s="79">
        <v>20</v>
      </c>
      <c r="G1030" s="81">
        <v>15</v>
      </c>
      <c r="H1030" s="78" t="s">
        <v>1211</v>
      </c>
      <c r="I1030" s="92" t="s">
        <v>21</v>
      </c>
      <c r="J1030" s="85" t="s">
        <v>4210</v>
      </c>
      <c r="K1030" s="172" t="s">
        <v>2598</v>
      </c>
      <c r="L1030" s="79">
        <v>2</v>
      </c>
      <c r="M1030" s="165"/>
    </row>
    <row r="1031" spans="1:13" ht="60">
      <c r="A1031" s="65">
        <f t="shared" si="19"/>
        <v>360</v>
      </c>
      <c r="B1031" s="90" t="s">
        <v>4211</v>
      </c>
      <c r="C1031" s="177"/>
      <c r="D1031" s="157" t="s">
        <v>4212</v>
      </c>
      <c r="E1031" s="190" t="s">
        <v>4212</v>
      </c>
      <c r="F1031" s="79">
        <v>40</v>
      </c>
      <c r="G1031" s="81">
        <v>30</v>
      </c>
      <c r="H1031" s="191" t="s">
        <v>4213</v>
      </c>
      <c r="I1031" s="74" t="s">
        <v>4214</v>
      </c>
      <c r="J1031" s="82" t="s">
        <v>4215</v>
      </c>
      <c r="K1031" s="84" t="s">
        <v>2622</v>
      </c>
      <c r="L1031" s="79">
        <v>4</v>
      </c>
      <c r="M1031" s="165"/>
    </row>
    <row r="1032" spans="1:13" ht="60">
      <c r="A1032" s="65">
        <f t="shared" si="19"/>
        <v>361</v>
      </c>
      <c r="B1032" s="90" t="s">
        <v>4216</v>
      </c>
      <c r="C1032" s="177"/>
      <c r="D1032" s="157" t="s">
        <v>4217</v>
      </c>
      <c r="E1032" s="192" t="s">
        <v>4217</v>
      </c>
      <c r="F1032" s="79">
        <v>50</v>
      </c>
      <c r="G1032" s="81">
        <v>35</v>
      </c>
      <c r="H1032" s="78" t="s">
        <v>4218</v>
      </c>
      <c r="I1032" s="92" t="s">
        <v>4219</v>
      </c>
      <c r="J1032" s="84" t="s">
        <v>4220</v>
      </c>
      <c r="K1032" s="172" t="s">
        <v>2613</v>
      </c>
      <c r="L1032" s="79">
        <v>3</v>
      </c>
      <c r="M1032" s="165"/>
    </row>
    <row r="1033" spans="1:13" ht="45">
      <c r="A1033" s="65">
        <f t="shared" si="19"/>
        <v>362</v>
      </c>
      <c r="B1033" s="134" t="s">
        <v>4221</v>
      </c>
      <c r="C1033" s="177"/>
      <c r="D1033" s="120" t="s">
        <v>4222</v>
      </c>
      <c r="E1033" s="124" t="s">
        <v>4222</v>
      </c>
      <c r="F1033" s="79">
        <v>40</v>
      </c>
      <c r="G1033" s="81">
        <v>25</v>
      </c>
      <c r="H1033" s="191" t="s">
        <v>4223</v>
      </c>
      <c r="I1033" s="74" t="s">
        <v>4224</v>
      </c>
      <c r="J1033" s="84" t="s">
        <v>4225</v>
      </c>
      <c r="K1033" s="84" t="s">
        <v>2622</v>
      </c>
      <c r="L1033" s="79">
        <v>4</v>
      </c>
      <c r="M1033" s="165"/>
    </row>
    <row r="1034" spans="1:13" ht="60">
      <c r="A1034" s="65">
        <f t="shared" si="19"/>
        <v>363</v>
      </c>
      <c r="B1034" s="135" t="s">
        <v>4226</v>
      </c>
      <c r="C1034" s="177"/>
      <c r="D1034" s="168" t="s">
        <v>4227</v>
      </c>
      <c r="E1034" s="190" t="s">
        <v>4227</v>
      </c>
      <c r="F1034" s="79">
        <v>20</v>
      </c>
      <c r="G1034" s="81">
        <v>10</v>
      </c>
      <c r="H1034" s="193" t="s">
        <v>4213</v>
      </c>
      <c r="I1034" s="79" t="s">
        <v>21</v>
      </c>
      <c r="J1034" s="194" t="s">
        <v>4228</v>
      </c>
      <c r="K1034" s="84" t="s">
        <v>2613</v>
      </c>
      <c r="L1034" s="79">
        <v>3</v>
      </c>
      <c r="M1034" s="165"/>
    </row>
    <row r="1035" spans="1:13" ht="45">
      <c r="A1035" s="65">
        <f t="shared" si="19"/>
        <v>364</v>
      </c>
      <c r="B1035" s="136" t="s">
        <v>4229</v>
      </c>
      <c r="C1035" s="177"/>
      <c r="D1035" s="83" t="s">
        <v>4230</v>
      </c>
      <c r="E1035" s="79" t="s">
        <v>4230</v>
      </c>
      <c r="F1035" s="79">
        <v>30</v>
      </c>
      <c r="G1035" s="81">
        <v>20</v>
      </c>
      <c r="H1035" s="78" t="s">
        <v>4205</v>
      </c>
      <c r="I1035" s="92" t="s">
        <v>21</v>
      </c>
      <c r="J1035" s="89" t="s">
        <v>4231</v>
      </c>
      <c r="K1035" s="84" t="s">
        <v>2764</v>
      </c>
      <c r="L1035" s="79">
        <v>5</v>
      </c>
      <c r="M1035" s="165"/>
    </row>
    <row r="1036" spans="1:13" ht="60">
      <c r="A1036" s="65">
        <f t="shared" si="19"/>
        <v>365</v>
      </c>
      <c r="B1036" s="73" t="s">
        <v>4232</v>
      </c>
      <c r="C1036" s="177"/>
      <c r="D1036" s="83" t="s">
        <v>4233</v>
      </c>
      <c r="E1036" s="79" t="s">
        <v>4233</v>
      </c>
      <c r="F1036" s="79">
        <v>50</v>
      </c>
      <c r="G1036" s="81">
        <v>40</v>
      </c>
      <c r="H1036" s="73" t="s">
        <v>4234</v>
      </c>
      <c r="I1036" s="74" t="s">
        <v>4235</v>
      </c>
      <c r="J1036" s="82" t="s">
        <v>4236</v>
      </c>
      <c r="K1036" s="84" t="s">
        <v>2622</v>
      </c>
      <c r="L1036" s="79">
        <v>4</v>
      </c>
      <c r="M1036" s="165"/>
    </row>
    <row r="1037" spans="1:13" ht="63.75">
      <c r="A1037" s="65">
        <f t="shared" si="19"/>
        <v>366</v>
      </c>
      <c r="B1037" s="83" t="s">
        <v>4232</v>
      </c>
      <c r="C1037" s="177"/>
      <c r="D1037" s="129" t="s">
        <v>4237</v>
      </c>
      <c r="E1037" s="143" t="s">
        <v>4237</v>
      </c>
      <c r="F1037" s="79">
        <v>45</v>
      </c>
      <c r="G1037" s="81">
        <v>35</v>
      </c>
      <c r="H1037" s="83" t="s">
        <v>4234</v>
      </c>
      <c r="I1037" s="79" t="s">
        <v>4235</v>
      </c>
      <c r="J1037" s="84" t="s">
        <v>4236</v>
      </c>
      <c r="K1037" s="84" t="s">
        <v>2613</v>
      </c>
      <c r="L1037" s="79">
        <v>3</v>
      </c>
      <c r="M1037" s="165"/>
    </row>
    <row r="1038" spans="1:13" ht="75">
      <c r="A1038" s="65">
        <f t="shared" si="19"/>
        <v>367</v>
      </c>
      <c r="B1038" s="83" t="s">
        <v>4238</v>
      </c>
      <c r="C1038" s="177"/>
      <c r="D1038" s="83" t="s">
        <v>4239</v>
      </c>
      <c r="E1038" s="79" t="s">
        <v>4239</v>
      </c>
      <c r="F1038" s="79">
        <v>35</v>
      </c>
      <c r="G1038" s="81">
        <v>20</v>
      </c>
      <c r="H1038" s="83" t="s">
        <v>1211</v>
      </c>
      <c r="I1038" s="92" t="s">
        <v>4240</v>
      </c>
      <c r="J1038" s="85" t="s">
        <v>4241</v>
      </c>
      <c r="K1038" s="84" t="s">
        <v>2622</v>
      </c>
      <c r="L1038" s="79">
        <v>4</v>
      </c>
      <c r="M1038" s="165"/>
    </row>
    <row r="1039" spans="1:13" ht="60">
      <c r="A1039" s="65">
        <f t="shared" si="19"/>
        <v>368</v>
      </c>
      <c r="B1039" s="83" t="s">
        <v>4242</v>
      </c>
      <c r="C1039" s="177"/>
      <c r="D1039" s="83" t="s">
        <v>4243</v>
      </c>
      <c r="E1039" s="79" t="s">
        <v>4243</v>
      </c>
      <c r="F1039" s="79">
        <v>20</v>
      </c>
      <c r="G1039" s="81">
        <v>15</v>
      </c>
      <c r="H1039" s="195" t="s">
        <v>4244</v>
      </c>
      <c r="I1039" s="96" t="s">
        <v>4245</v>
      </c>
      <c r="J1039" s="80" t="s">
        <v>4246</v>
      </c>
      <c r="K1039" s="84" t="s">
        <v>2613</v>
      </c>
      <c r="L1039" s="79">
        <v>3</v>
      </c>
      <c r="M1039" s="165"/>
    </row>
    <row r="1040" spans="1:13" ht="63.75">
      <c r="A1040" s="65">
        <f t="shared" si="19"/>
        <v>369</v>
      </c>
      <c r="B1040" s="196" t="s">
        <v>4247</v>
      </c>
      <c r="C1040" s="177"/>
      <c r="D1040" s="196" t="s">
        <v>4248</v>
      </c>
      <c r="E1040" s="147" t="s">
        <v>4249</v>
      </c>
      <c r="F1040" s="79">
        <v>30</v>
      </c>
      <c r="G1040" s="81">
        <v>20</v>
      </c>
      <c r="H1040" s="195" t="s">
        <v>4250</v>
      </c>
      <c r="I1040" s="148" t="s">
        <v>4251</v>
      </c>
      <c r="J1040" s="197" t="s">
        <v>4252</v>
      </c>
      <c r="K1040" s="84" t="s">
        <v>2676</v>
      </c>
      <c r="L1040" s="79">
        <v>1</v>
      </c>
      <c r="M1040" s="165"/>
    </row>
    <row r="1041" spans="1:13" ht="51">
      <c r="A1041" s="65">
        <f t="shared" si="19"/>
        <v>370</v>
      </c>
      <c r="B1041" s="156" t="s">
        <v>4253</v>
      </c>
      <c r="C1041" s="177"/>
      <c r="D1041" s="198" t="s">
        <v>4254</v>
      </c>
      <c r="E1041" s="112" t="s">
        <v>4254</v>
      </c>
      <c r="F1041" s="79">
        <v>20</v>
      </c>
      <c r="G1041" s="81">
        <v>15</v>
      </c>
      <c r="H1041" s="195" t="s">
        <v>4255</v>
      </c>
      <c r="I1041" s="148" t="s">
        <v>4256</v>
      </c>
      <c r="J1041" s="197" t="s">
        <v>4257</v>
      </c>
      <c r="K1041" s="84" t="s">
        <v>2598</v>
      </c>
      <c r="L1041" s="79">
        <v>2</v>
      </c>
      <c r="M1041" s="165"/>
    </row>
    <row r="1042" spans="1:13" ht="51">
      <c r="A1042" s="65">
        <f t="shared" si="19"/>
        <v>371</v>
      </c>
      <c r="B1042" s="198" t="s">
        <v>4258</v>
      </c>
      <c r="C1042" s="177"/>
      <c r="D1042" s="198" t="s">
        <v>4254</v>
      </c>
      <c r="E1042" s="112" t="s">
        <v>4259</v>
      </c>
      <c r="F1042" s="79">
        <v>15</v>
      </c>
      <c r="G1042" s="81">
        <v>9</v>
      </c>
      <c r="H1042" s="83" t="s">
        <v>1211</v>
      </c>
      <c r="I1042" s="148" t="s">
        <v>4260</v>
      </c>
      <c r="J1042" s="91" t="s">
        <v>4261</v>
      </c>
      <c r="K1042" s="84" t="s">
        <v>2676</v>
      </c>
      <c r="L1042" s="79">
        <v>1</v>
      </c>
      <c r="M1042" s="165"/>
    </row>
    <row r="1043" spans="1:13" ht="51">
      <c r="A1043" s="65">
        <f t="shared" si="19"/>
        <v>372</v>
      </c>
      <c r="B1043" s="111" t="s">
        <v>4262</v>
      </c>
      <c r="C1043" s="177"/>
      <c r="D1043" s="111" t="s">
        <v>4263</v>
      </c>
      <c r="E1043" s="112" t="s">
        <v>4263</v>
      </c>
      <c r="F1043" s="79">
        <v>30</v>
      </c>
      <c r="G1043" s="81">
        <v>20</v>
      </c>
      <c r="H1043" s="83" t="s">
        <v>1211</v>
      </c>
      <c r="I1043" s="199" t="s">
        <v>4264</v>
      </c>
      <c r="J1043" s="200" t="s">
        <v>4265</v>
      </c>
      <c r="K1043" s="84" t="s">
        <v>2622</v>
      </c>
      <c r="L1043" s="79">
        <v>4</v>
      </c>
      <c r="M1043" s="165"/>
    </row>
    <row r="1044" spans="1:13" ht="38.25">
      <c r="A1044" s="65">
        <f t="shared" si="19"/>
        <v>373</v>
      </c>
      <c r="B1044" s="115" t="s">
        <v>4266</v>
      </c>
      <c r="C1044" s="177"/>
      <c r="D1044" s="115" t="s">
        <v>4267</v>
      </c>
      <c r="E1044" s="112" t="s">
        <v>4267</v>
      </c>
      <c r="F1044" s="79">
        <v>20</v>
      </c>
      <c r="G1044" s="81">
        <v>15</v>
      </c>
      <c r="H1044" s="83" t="s">
        <v>1211</v>
      </c>
      <c r="I1044" s="201" t="s">
        <v>4268</v>
      </c>
      <c r="J1044" s="202" t="s">
        <v>4269</v>
      </c>
      <c r="K1044" s="84" t="s">
        <v>2764</v>
      </c>
      <c r="L1044" s="79">
        <v>5</v>
      </c>
      <c r="M1044" s="165"/>
    </row>
    <row r="1045" spans="1:13" ht="63.75">
      <c r="A1045" s="65">
        <f t="shared" si="19"/>
        <v>374</v>
      </c>
      <c r="B1045" s="117" t="s">
        <v>4270</v>
      </c>
      <c r="C1045" s="177"/>
      <c r="D1045" s="117" t="s">
        <v>4271</v>
      </c>
      <c r="E1045" s="118" t="s">
        <v>4271</v>
      </c>
      <c r="F1045" s="79">
        <v>18</v>
      </c>
      <c r="G1045" s="81">
        <v>18</v>
      </c>
      <c r="H1045" s="83" t="s">
        <v>1211</v>
      </c>
      <c r="I1045" s="118" t="s">
        <v>4272</v>
      </c>
      <c r="J1045" s="89" t="s">
        <v>4273</v>
      </c>
      <c r="K1045" s="84" t="s">
        <v>2613</v>
      </c>
      <c r="L1045" s="79">
        <v>3</v>
      </c>
      <c r="M1045" s="165"/>
    </row>
    <row r="1046" spans="1:13" ht="94.5">
      <c r="A1046" s="65">
        <f t="shared" si="19"/>
        <v>375</v>
      </c>
      <c r="B1046" s="98" t="s">
        <v>4274</v>
      </c>
      <c r="C1046" s="177"/>
      <c r="D1046" s="98" t="s">
        <v>4275</v>
      </c>
      <c r="E1046" s="99" t="s">
        <v>4275</v>
      </c>
      <c r="F1046" s="79">
        <v>20</v>
      </c>
      <c r="G1046" s="81">
        <v>15</v>
      </c>
      <c r="H1046" s="83" t="s">
        <v>4276</v>
      </c>
      <c r="I1046" s="99" t="s">
        <v>4277</v>
      </c>
      <c r="J1046" s="100" t="s">
        <v>4278</v>
      </c>
      <c r="K1046" s="84" t="s">
        <v>2598</v>
      </c>
      <c r="L1046" s="79">
        <v>2</v>
      </c>
      <c r="M1046" s="165"/>
    </row>
    <row r="1047" spans="1:13" ht="135.75">
      <c r="A1047" s="65">
        <f t="shared" si="19"/>
        <v>376</v>
      </c>
      <c r="B1047" s="203" t="s">
        <v>4279</v>
      </c>
      <c r="C1047" s="177"/>
      <c r="D1047" s="203" t="s">
        <v>4280</v>
      </c>
      <c r="E1047" s="150" t="s">
        <v>4280</v>
      </c>
      <c r="F1047" s="79">
        <v>40</v>
      </c>
      <c r="G1047" s="81">
        <v>20</v>
      </c>
      <c r="H1047" s="204" t="s">
        <v>4156</v>
      </c>
      <c r="I1047" s="150" t="s">
        <v>4281</v>
      </c>
      <c r="J1047" s="205" t="s">
        <v>4282</v>
      </c>
      <c r="K1047" s="84" t="s">
        <v>2676</v>
      </c>
      <c r="L1047" s="79">
        <v>1</v>
      </c>
      <c r="M1047" s="165"/>
    </row>
    <row r="1048" spans="1:13" ht="78.75">
      <c r="A1048" s="65">
        <f t="shared" si="19"/>
        <v>377</v>
      </c>
      <c r="B1048" s="152" t="s">
        <v>4283</v>
      </c>
      <c r="C1048" s="177"/>
      <c r="D1048" s="152" t="s">
        <v>4284</v>
      </c>
      <c r="E1048" s="153" t="s">
        <v>4284</v>
      </c>
      <c r="F1048" s="92">
        <v>60</v>
      </c>
      <c r="G1048" s="93">
        <v>40</v>
      </c>
      <c r="H1048" s="206" t="s">
        <v>4285</v>
      </c>
      <c r="I1048" s="207" t="s">
        <v>4286</v>
      </c>
      <c r="J1048" s="208" t="s">
        <v>4287</v>
      </c>
      <c r="K1048" s="84" t="s">
        <v>2598</v>
      </c>
      <c r="L1048" s="79">
        <v>2</v>
      </c>
      <c r="M1048" s="165"/>
    </row>
    <row r="1049" spans="1:13" ht="120">
      <c r="A1049" s="65">
        <f t="shared" si="19"/>
        <v>378</v>
      </c>
      <c r="B1049" s="73" t="s">
        <v>4288</v>
      </c>
      <c r="C1049" s="177"/>
      <c r="D1049" s="120" t="s">
        <v>4289</v>
      </c>
      <c r="E1049" s="124" t="s">
        <v>4289</v>
      </c>
      <c r="F1049" s="74">
        <v>40</v>
      </c>
      <c r="G1049" s="74">
        <v>30</v>
      </c>
      <c r="H1049" s="105" t="s">
        <v>4290</v>
      </c>
      <c r="I1049" s="124" t="s">
        <v>4291</v>
      </c>
      <c r="J1049" s="209" t="s">
        <v>4292</v>
      </c>
      <c r="K1049" s="84" t="s">
        <v>2764</v>
      </c>
      <c r="L1049" s="79">
        <v>5</v>
      </c>
      <c r="M1049" s="165"/>
    </row>
    <row r="1050" spans="1:13" ht="75">
      <c r="A1050" s="65">
        <f t="shared" si="19"/>
        <v>379</v>
      </c>
      <c r="B1050" s="210" t="s">
        <v>4293</v>
      </c>
      <c r="C1050" s="177"/>
      <c r="D1050" s="141" t="s">
        <v>4294</v>
      </c>
      <c r="E1050" s="160" t="s">
        <v>4294</v>
      </c>
      <c r="F1050" s="79">
        <v>60</v>
      </c>
      <c r="G1050" s="79">
        <v>45</v>
      </c>
      <c r="H1050" s="211" t="s">
        <v>4156</v>
      </c>
      <c r="I1050" s="160" t="s">
        <v>4295</v>
      </c>
      <c r="J1050" s="212" t="s">
        <v>4296</v>
      </c>
      <c r="K1050" s="84" t="s">
        <v>2622</v>
      </c>
      <c r="L1050" s="79">
        <v>4</v>
      </c>
      <c r="M1050" s="165"/>
    </row>
    <row r="1051" spans="1:13" ht="60">
      <c r="A1051" s="65">
        <f t="shared" si="19"/>
        <v>380</v>
      </c>
      <c r="B1051" s="213" t="s">
        <v>4297</v>
      </c>
      <c r="C1051" s="177"/>
      <c r="D1051" s="120" t="s">
        <v>4298</v>
      </c>
      <c r="E1051" s="124" t="s">
        <v>4298</v>
      </c>
      <c r="F1051" s="79">
        <v>60</v>
      </c>
      <c r="G1051" s="81">
        <v>50</v>
      </c>
      <c r="H1051" s="214" t="s">
        <v>2151</v>
      </c>
      <c r="I1051" s="124" t="s">
        <v>4299</v>
      </c>
      <c r="J1051" s="209" t="s">
        <v>4300</v>
      </c>
      <c r="K1051" s="84" t="s">
        <v>2764</v>
      </c>
      <c r="L1051" s="79">
        <v>5</v>
      </c>
      <c r="M1051" s="165"/>
    </row>
    <row r="1052" spans="1:13" ht="60">
      <c r="A1052" s="65">
        <f t="shared" si="19"/>
        <v>381</v>
      </c>
      <c r="B1052" s="215" t="s">
        <v>4301</v>
      </c>
      <c r="C1052" s="177"/>
      <c r="D1052" s="141" t="s">
        <v>4302</v>
      </c>
      <c r="E1052" s="160" t="s">
        <v>4302</v>
      </c>
      <c r="F1052" s="79">
        <v>80</v>
      </c>
      <c r="G1052" s="81">
        <v>65</v>
      </c>
      <c r="H1052" s="216" t="s">
        <v>4188</v>
      </c>
      <c r="I1052" s="160" t="s">
        <v>4303</v>
      </c>
      <c r="J1052" s="212" t="s">
        <v>4304</v>
      </c>
      <c r="K1052" s="84" t="s">
        <v>2613</v>
      </c>
      <c r="L1052" s="79">
        <v>3</v>
      </c>
      <c r="M1052" s="165"/>
    </row>
    <row r="1053" spans="1:13" ht="105">
      <c r="A1053" s="65">
        <f t="shared" si="19"/>
        <v>382</v>
      </c>
      <c r="B1053" s="120" t="s">
        <v>4305</v>
      </c>
      <c r="C1053" s="177"/>
      <c r="D1053" s="120" t="s">
        <v>4306</v>
      </c>
      <c r="E1053" s="124" t="s">
        <v>4306</v>
      </c>
      <c r="F1053" s="79">
        <v>55</v>
      </c>
      <c r="G1053" s="81">
        <v>35</v>
      </c>
      <c r="H1053" s="216" t="s">
        <v>4307</v>
      </c>
      <c r="I1053" s="74" t="s">
        <v>4308</v>
      </c>
      <c r="J1053" s="82" t="s">
        <v>4309</v>
      </c>
      <c r="K1053" s="84" t="s">
        <v>2764</v>
      </c>
      <c r="L1053" s="79">
        <v>5</v>
      </c>
      <c r="M1053" s="165"/>
    </row>
    <row r="1054" spans="1:13" ht="60">
      <c r="A1054" s="65">
        <f t="shared" si="19"/>
        <v>383</v>
      </c>
      <c r="B1054" s="123" t="s">
        <v>4310</v>
      </c>
      <c r="C1054" s="177"/>
      <c r="D1054" s="123" t="s">
        <v>4306</v>
      </c>
      <c r="E1054" s="137" t="s">
        <v>4306</v>
      </c>
      <c r="F1054" s="79">
        <v>70</v>
      </c>
      <c r="G1054" s="81">
        <v>50</v>
      </c>
      <c r="H1054" s="216" t="s">
        <v>4311</v>
      </c>
      <c r="I1054" s="79" t="s">
        <v>4312</v>
      </c>
      <c r="J1054" s="84" t="s">
        <v>4313</v>
      </c>
      <c r="K1054" s="84" t="s">
        <v>2622</v>
      </c>
      <c r="L1054" s="79">
        <v>4</v>
      </c>
      <c r="M1054" s="165"/>
    </row>
    <row r="1055" spans="1:13" ht="60">
      <c r="A1055" s="65">
        <f t="shared" si="19"/>
        <v>384</v>
      </c>
      <c r="B1055" s="168" t="s">
        <v>4314</v>
      </c>
      <c r="C1055" s="177"/>
      <c r="D1055" s="123" t="s">
        <v>4315</v>
      </c>
      <c r="E1055" s="137" t="s">
        <v>4315</v>
      </c>
      <c r="F1055" s="79">
        <v>109</v>
      </c>
      <c r="G1055" s="81">
        <v>85</v>
      </c>
      <c r="H1055" s="216" t="s">
        <v>4316</v>
      </c>
      <c r="I1055" s="79" t="s">
        <v>4317</v>
      </c>
      <c r="J1055" s="84" t="s">
        <v>4318</v>
      </c>
      <c r="K1055" s="84" t="s">
        <v>3049</v>
      </c>
      <c r="L1055" s="79">
        <v>9</v>
      </c>
      <c r="M1055" s="165"/>
    </row>
    <row r="1056" spans="1:13" ht="60">
      <c r="A1056" s="65">
        <f t="shared" ref="A1056:A1119" si="20">ROW()-671</f>
        <v>385</v>
      </c>
      <c r="B1056" s="141" t="s">
        <v>4319</v>
      </c>
      <c r="C1056" s="177"/>
      <c r="D1056" s="141" t="s">
        <v>4320</v>
      </c>
      <c r="E1056" s="137" t="s">
        <v>4320</v>
      </c>
      <c r="F1056" s="79">
        <v>40</v>
      </c>
      <c r="G1056" s="81">
        <v>30</v>
      </c>
      <c r="H1056" s="217" t="s">
        <v>4321</v>
      </c>
      <c r="I1056" s="92" t="s">
        <v>4322</v>
      </c>
      <c r="J1056" s="85" t="s">
        <v>4318</v>
      </c>
      <c r="K1056" s="84" t="s">
        <v>2598</v>
      </c>
      <c r="L1056" s="79">
        <v>2</v>
      </c>
      <c r="M1056" s="165"/>
    </row>
    <row r="1057" spans="1:13" ht="75">
      <c r="A1057" s="65">
        <f t="shared" si="20"/>
        <v>386</v>
      </c>
      <c r="B1057" s="120" t="s">
        <v>4323</v>
      </c>
      <c r="C1057" s="177"/>
      <c r="D1057" s="120" t="s">
        <v>4324</v>
      </c>
      <c r="E1057" s="137" t="s">
        <v>4324</v>
      </c>
      <c r="F1057" s="79">
        <v>80</v>
      </c>
      <c r="G1057" s="81">
        <v>60</v>
      </c>
      <c r="H1057" s="73" t="s">
        <v>4325</v>
      </c>
      <c r="I1057" s="74" t="s">
        <v>4326</v>
      </c>
      <c r="J1057" s="82" t="s">
        <v>4327</v>
      </c>
      <c r="K1057" s="84" t="s">
        <v>2613</v>
      </c>
      <c r="L1057" s="79">
        <v>3</v>
      </c>
      <c r="M1057" s="165"/>
    </row>
    <row r="1058" spans="1:13" ht="75">
      <c r="A1058" s="65">
        <f t="shared" si="20"/>
        <v>387</v>
      </c>
      <c r="B1058" s="141" t="s">
        <v>4328</v>
      </c>
      <c r="C1058" s="177"/>
      <c r="D1058" s="141" t="s">
        <v>4329</v>
      </c>
      <c r="E1058" s="137" t="s">
        <v>4329</v>
      </c>
      <c r="F1058" s="79">
        <v>55</v>
      </c>
      <c r="G1058" s="81">
        <v>35</v>
      </c>
      <c r="H1058" s="78" t="s">
        <v>4325</v>
      </c>
      <c r="I1058" s="92" t="s">
        <v>4330</v>
      </c>
      <c r="J1058" s="85" t="s">
        <v>4331</v>
      </c>
      <c r="K1058" s="85" t="s">
        <v>2622</v>
      </c>
      <c r="L1058" s="79">
        <v>4</v>
      </c>
      <c r="M1058" s="165"/>
    </row>
    <row r="1059" spans="1:13" ht="75">
      <c r="A1059" s="65">
        <f t="shared" si="20"/>
        <v>388</v>
      </c>
      <c r="B1059" s="73" t="s">
        <v>4332</v>
      </c>
      <c r="C1059" s="177"/>
      <c r="D1059" s="73" t="s">
        <v>3840</v>
      </c>
      <c r="E1059" s="79" t="s">
        <v>3840</v>
      </c>
      <c r="F1059" s="79">
        <v>80</v>
      </c>
      <c r="G1059" s="81">
        <v>60</v>
      </c>
      <c r="H1059" s="73" t="s">
        <v>4333</v>
      </c>
      <c r="I1059" s="74" t="s">
        <v>4334</v>
      </c>
      <c r="J1059" s="82" t="s">
        <v>4335</v>
      </c>
      <c r="K1059" s="101" t="s">
        <v>2613</v>
      </c>
      <c r="L1059" s="79">
        <v>3</v>
      </c>
      <c r="M1059" s="165"/>
    </row>
    <row r="1060" spans="1:13" ht="75">
      <c r="A1060" s="65">
        <f t="shared" si="20"/>
        <v>389</v>
      </c>
      <c r="B1060" s="83" t="s">
        <v>4336</v>
      </c>
      <c r="C1060" s="177"/>
      <c r="D1060" s="83" t="s">
        <v>3840</v>
      </c>
      <c r="E1060" s="79" t="s">
        <v>3840</v>
      </c>
      <c r="F1060" s="79">
        <v>108</v>
      </c>
      <c r="G1060" s="81">
        <v>88</v>
      </c>
      <c r="H1060" s="83" t="s">
        <v>4325</v>
      </c>
      <c r="I1060" s="79" t="s">
        <v>4337</v>
      </c>
      <c r="J1060" s="84" t="s">
        <v>4338</v>
      </c>
      <c r="K1060" s="172" t="s">
        <v>2598</v>
      </c>
      <c r="L1060" s="79">
        <v>2</v>
      </c>
      <c r="M1060" s="165"/>
    </row>
    <row r="1061" spans="1:13" ht="75">
      <c r="A1061" s="65">
        <f t="shared" si="20"/>
        <v>390</v>
      </c>
      <c r="B1061" s="83" t="s">
        <v>4339</v>
      </c>
      <c r="C1061" s="177"/>
      <c r="D1061" s="83" t="s">
        <v>4340</v>
      </c>
      <c r="E1061" s="79" t="s">
        <v>4340</v>
      </c>
      <c r="F1061" s="79">
        <v>75</v>
      </c>
      <c r="G1061" s="81">
        <v>65</v>
      </c>
      <c r="H1061" s="83" t="s">
        <v>4341</v>
      </c>
      <c r="I1061" s="79" t="s">
        <v>4342</v>
      </c>
      <c r="J1061" s="84" t="s">
        <v>4343</v>
      </c>
      <c r="K1061" s="172" t="s">
        <v>2764</v>
      </c>
      <c r="L1061" s="79">
        <v>5</v>
      </c>
      <c r="M1061" s="165"/>
    </row>
    <row r="1062" spans="1:13" ht="75">
      <c r="A1062" s="65">
        <f t="shared" si="20"/>
        <v>391</v>
      </c>
      <c r="B1062" s="78" t="s">
        <v>4344</v>
      </c>
      <c r="C1062" s="177"/>
      <c r="D1062" s="78" t="s">
        <v>4345</v>
      </c>
      <c r="E1062" s="79" t="s">
        <v>4345</v>
      </c>
      <c r="F1062" s="79">
        <v>100</v>
      </c>
      <c r="G1062" s="81">
        <v>88.2</v>
      </c>
      <c r="H1062" s="78" t="s">
        <v>4333</v>
      </c>
      <c r="I1062" s="92" t="s">
        <v>4346</v>
      </c>
      <c r="J1062" s="85" t="s">
        <v>3797</v>
      </c>
      <c r="K1062" s="172" t="s">
        <v>2613</v>
      </c>
      <c r="L1062" s="79">
        <v>3</v>
      </c>
      <c r="M1062" s="165"/>
    </row>
    <row r="1063" spans="1:13" ht="75">
      <c r="A1063" s="65">
        <f t="shared" si="20"/>
        <v>392</v>
      </c>
      <c r="B1063" s="73" t="s">
        <v>4344</v>
      </c>
      <c r="C1063" s="177"/>
      <c r="D1063" s="73" t="s">
        <v>4345</v>
      </c>
      <c r="E1063" s="79" t="s">
        <v>4345</v>
      </c>
      <c r="F1063" s="79">
        <v>98</v>
      </c>
      <c r="G1063" s="81">
        <v>78</v>
      </c>
      <c r="H1063" s="73" t="s">
        <v>4333</v>
      </c>
      <c r="I1063" s="96" t="s">
        <v>4346</v>
      </c>
      <c r="J1063" s="80" t="s">
        <v>3797</v>
      </c>
      <c r="K1063" s="84" t="s">
        <v>2622</v>
      </c>
      <c r="L1063" s="79">
        <v>4</v>
      </c>
      <c r="M1063" s="165"/>
    </row>
    <row r="1064" spans="1:13" ht="105">
      <c r="A1064" s="65">
        <f t="shared" si="20"/>
        <v>393</v>
      </c>
      <c r="B1064" s="78" t="s">
        <v>4347</v>
      </c>
      <c r="C1064" s="177"/>
      <c r="D1064" s="78" t="s">
        <v>4348</v>
      </c>
      <c r="E1064" s="92" t="s">
        <v>4348</v>
      </c>
      <c r="F1064" s="79">
        <v>85</v>
      </c>
      <c r="G1064" s="81">
        <v>49.6</v>
      </c>
      <c r="H1064" s="136" t="s">
        <v>4333</v>
      </c>
      <c r="I1064" s="90" t="s">
        <v>4349</v>
      </c>
      <c r="J1064" s="82" t="s">
        <v>4350</v>
      </c>
      <c r="K1064" s="84" t="s">
        <v>2764</v>
      </c>
      <c r="L1064" s="79">
        <v>5</v>
      </c>
      <c r="M1064" s="165"/>
    </row>
    <row r="1065" spans="1:13" ht="60">
      <c r="A1065" s="65">
        <f t="shared" si="20"/>
        <v>394</v>
      </c>
      <c r="B1065" s="154" t="s">
        <v>4351</v>
      </c>
      <c r="C1065" s="177"/>
      <c r="D1065" s="154" t="s">
        <v>4352</v>
      </c>
      <c r="E1065" s="124" t="s">
        <v>4352</v>
      </c>
      <c r="F1065" s="79">
        <v>80</v>
      </c>
      <c r="G1065" s="81">
        <v>60</v>
      </c>
      <c r="H1065" s="154" t="s">
        <v>4325</v>
      </c>
      <c r="I1065" s="121" t="s">
        <v>4353</v>
      </c>
      <c r="J1065" s="218" t="s">
        <v>4354</v>
      </c>
      <c r="K1065" s="84" t="s">
        <v>2593</v>
      </c>
      <c r="L1065" s="79">
        <v>6</v>
      </c>
      <c r="M1065" s="165"/>
    </row>
    <row r="1066" spans="1:13" ht="75">
      <c r="A1066" s="65">
        <f t="shared" si="20"/>
        <v>395</v>
      </c>
      <c r="B1066" s="73" t="s">
        <v>4355</v>
      </c>
      <c r="C1066" s="177"/>
      <c r="D1066" s="73" t="s">
        <v>4356</v>
      </c>
      <c r="E1066" s="79" t="s">
        <v>4356</v>
      </c>
      <c r="F1066" s="79">
        <v>75</v>
      </c>
      <c r="G1066" s="81">
        <v>55</v>
      </c>
      <c r="H1066" s="73" t="s">
        <v>4325</v>
      </c>
      <c r="I1066" s="74" t="s">
        <v>4357</v>
      </c>
      <c r="J1066" s="218" t="s">
        <v>4358</v>
      </c>
      <c r="K1066" s="84" t="s">
        <v>2613</v>
      </c>
      <c r="L1066" s="79">
        <v>3</v>
      </c>
      <c r="M1066" s="165"/>
    </row>
    <row r="1067" spans="1:13" ht="75">
      <c r="A1067" s="65">
        <f t="shared" si="20"/>
        <v>396</v>
      </c>
      <c r="B1067" s="78" t="s">
        <v>4359</v>
      </c>
      <c r="C1067" s="177"/>
      <c r="D1067" s="78" t="s">
        <v>4360</v>
      </c>
      <c r="E1067" s="79" t="s">
        <v>4360</v>
      </c>
      <c r="F1067" s="79">
        <v>80.5</v>
      </c>
      <c r="G1067" s="81">
        <v>60</v>
      </c>
      <c r="H1067" s="83" t="s">
        <v>4325</v>
      </c>
      <c r="I1067" s="92" t="s">
        <v>4361</v>
      </c>
      <c r="J1067" s="219" t="s">
        <v>4362</v>
      </c>
      <c r="K1067" s="84" t="s">
        <v>2622</v>
      </c>
      <c r="L1067" s="79">
        <v>4</v>
      </c>
      <c r="M1067" s="165"/>
    </row>
    <row r="1068" spans="1:13" ht="78.75">
      <c r="A1068" s="65">
        <f t="shared" si="20"/>
        <v>397</v>
      </c>
      <c r="B1068" s="98" t="s">
        <v>4363</v>
      </c>
      <c r="C1068" s="177"/>
      <c r="D1068" s="73" t="s">
        <v>4364</v>
      </c>
      <c r="E1068" s="79" t="s">
        <v>4364</v>
      </c>
      <c r="F1068" s="79">
        <v>70</v>
      </c>
      <c r="G1068" s="81">
        <v>60</v>
      </c>
      <c r="H1068" s="83" t="s">
        <v>4325</v>
      </c>
      <c r="I1068" s="99" t="s">
        <v>4365</v>
      </c>
      <c r="J1068" s="82" t="s">
        <v>4366</v>
      </c>
      <c r="K1068" s="84" t="s">
        <v>2764</v>
      </c>
      <c r="L1068" s="79">
        <v>5</v>
      </c>
      <c r="M1068" s="165"/>
    </row>
    <row r="1069" spans="1:13" ht="78.75">
      <c r="A1069" s="65">
        <f t="shared" si="20"/>
        <v>398</v>
      </c>
      <c r="B1069" s="152" t="s">
        <v>4367</v>
      </c>
      <c r="C1069" s="177"/>
      <c r="D1069" s="78" t="s">
        <v>4368</v>
      </c>
      <c r="E1069" s="92" t="s">
        <v>4368</v>
      </c>
      <c r="F1069" s="79">
        <v>48</v>
      </c>
      <c r="G1069" s="81">
        <v>48</v>
      </c>
      <c r="H1069" s="83" t="s">
        <v>4325</v>
      </c>
      <c r="I1069" s="153" t="s">
        <v>4369</v>
      </c>
      <c r="J1069" s="85" t="s">
        <v>4370</v>
      </c>
      <c r="K1069" s="84" t="s">
        <v>2613</v>
      </c>
      <c r="L1069" s="79">
        <v>3</v>
      </c>
      <c r="M1069" s="165"/>
    </row>
    <row r="1070" spans="1:13" ht="78.75">
      <c r="A1070" s="65">
        <f t="shared" si="20"/>
        <v>399</v>
      </c>
      <c r="B1070" s="220" t="s">
        <v>4371</v>
      </c>
      <c r="C1070" s="177"/>
      <c r="D1070" s="73" t="s">
        <v>4372</v>
      </c>
      <c r="E1070" s="74" t="s">
        <v>4372</v>
      </c>
      <c r="F1070" s="79">
        <v>85</v>
      </c>
      <c r="G1070" s="81">
        <v>70</v>
      </c>
      <c r="H1070" s="83" t="s">
        <v>4325</v>
      </c>
      <c r="I1070" s="99" t="s">
        <v>4373</v>
      </c>
      <c r="J1070" s="82" t="s">
        <v>4374</v>
      </c>
      <c r="K1070" s="84" t="s">
        <v>2622</v>
      </c>
      <c r="L1070" s="79">
        <v>4</v>
      </c>
      <c r="M1070" s="165"/>
    </row>
    <row r="1071" spans="1:13" ht="78.75">
      <c r="A1071" s="65">
        <f t="shared" si="20"/>
        <v>400</v>
      </c>
      <c r="B1071" s="221" t="s">
        <v>4375</v>
      </c>
      <c r="C1071" s="177"/>
      <c r="D1071" s="83" t="s">
        <v>4376</v>
      </c>
      <c r="E1071" s="79" t="s">
        <v>4376</v>
      </c>
      <c r="F1071" s="79">
        <v>44</v>
      </c>
      <c r="G1071" s="81">
        <v>20</v>
      </c>
      <c r="H1071" s="83" t="s">
        <v>4325</v>
      </c>
      <c r="I1071" s="150" t="s">
        <v>3829</v>
      </c>
      <c r="J1071" s="84" t="s">
        <v>4377</v>
      </c>
      <c r="K1071" s="84" t="s">
        <v>2756</v>
      </c>
      <c r="L1071" s="79">
        <v>7</v>
      </c>
      <c r="M1071" s="165"/>
    </row>
    <row r="1072" spans="1:13" ht="78.75">
      <c r="A1072" s="65">
        <f t="shared" si="20"/>
        <v>401</v>
      </c>
      <c r="B1072" s="221" t="s">
        <v>4378</v>
      </c>
      <c r="C1072" s="177"/>
      <c r="D1072" s="83" t="s">
        <v>4379</v>
      </c>
      <c r="E1072" s="79" t="s">
        <v>4379</v>
      </c>
      <c r="F1072" s="79">
        <v>35</v>
      </c>
      <c r="G1072" s="81">
        <v>35</v>
      </c>
      <c r="H1072" s="83" t="s">
        <v>4325</v>
      </c>
      <c r="I1072" s="150" t="s">
        <v>4326</v>
      </c>
      <c r="J1072" s="84" t="s">
        <v>4380</v>
      </c>
      <c r="K1072" s="84" t="s">
        <v>2613</v>
      </c>
      <c r="L1072" s="79">
        <v>3</v>
      </c>
      <c r="M1072" s="165"/>
    </row>
    <row r="1073" spans="1:13" ht="78.75">
      <c r="A1073" s="65">
        <f t="shared" si="20"/>
        <v>402</v>
      </c>
      <c r="B1073" s="221" t="s">
        <v>4381</v>
      </c>
      <c r="C1073" s="177"/>
      <c r="D1073" s="83" t="s">
        <v>4382</v>
      </c>
      <c r="E1073" s="79" t="s">
        <v>4382</v>
      </c>
      <c r="F1073" s="79">
        <v>40</v>
      </c>
      <c r="G1073" s="81">
        <v>40</v>
      </c>
      <c r="H1073" s="83" t="s">
        <v>4325</v>
      </c>
      <c r="I1073" s="150" t="s">
        <v>3911</v>
      </c>
      <c r="J1073" s="84" t="s">
        <v>3912</v>
      </c>
      <c r="K1073" s="84" t="s">
        <v>2598</v>
      </c>
      <c r="L1073" s="79">
        <v>2</v>
      </c>
      <c r="M1073" s="165"/>
    </row>
    <row r="1074" spans="1:13" ht="78.75">
      <c r="A1074" s="65">
        <f t="shared" si="20"/>
        <v>403</v>
      </c>
      <c r="B1074" s="221" t="s">
        <v>4383</v>
      </c>
      <c r="C1074" s="177"/>
      <c r="D1074" s="83" t="s">
        <v>4384</v>
      </c>
      <c r="E1074" s="79" t="s">
        <v>4384</v>
      </c>
      <c r="F1074" s="79">
        <v>87</v>
      </c>
      <c r="G1074" s="81">
        <v>67</v>
      </c>
      <c r="H1074" s="83" t="s">
        <v>4325</v>
      </c>
      <c r="I1074" s="150" t="s">
        <v>4385</v>
      </c>
      <c r="J1074" s="84" t="s">
        <v>4386</v>
      </c>
      <c r="K1074" s="84" t="s">
        <v>2613</v>
      </c>
      <c r="L1074" s="79">
        <v>3</v>
      </c>
      <c r="M1074" s="165"/>
    </row>
    <row r="1075" spans="1:13" ht="63">
      <c r="A1075" s="65">
        <f t="shared" si="20"/>
        <v>404</v>
      </c>
      <c r="B1075" s="221" t="s">
        <v>4387</v>
      </c>
      <c r="C1075" s="177"/>
      <c r="D1075" s="83" t="s">
        <v>4388</v>
      </c>
      <c r="E1075" s="79" t="s">
        <v>4388</v>
      </c>
      <c r="F1075" s="79">
        <v>55</v>
      </c>
      <c r="G1075" s="81">
        <v>55</v>
      </c>
      <c r="H1075" s="83" t="s">
        <v>4325</v>
      </c>
      <c r="I1075" s="150" t="s">
        <v>4389</v>
      </c>
      <c r="J1075" s="84" t="s">
        <v>4390</v>
      </c>
      <c r="K1075" s="84" t="s">
        <v>2622</v>
      </c>
      <c r="L1075" s="79">
        <v>4</v>
      </c>
      <c r="M1075" s="165"/>
    </row>
    <row r="1076" spans="1:13" ht="63">
      <c r="A1076" s="65">
        <f t="shared" si="20"/>
        <v>405</v>
      </c>
      <c r="B1076" s="221" t="s">
        <v>4391</v>
      </c>
      <c r="C1076" s="177"/>
      <c r="D1076" s="83" t="s">
        <v>4392</v>
      </c>
      <c r="E1076" s="79" t="s">
        <v>4392</v>
      </c>
      <c r="F1076" s="79">
        <v>98</v>
      </c>
      <c r="G1076" s="81">
        <v>65</v>
      </c>
      <c r="H1076" s="83" t="s">
        <v>4325</v>
      </c>
      <c r="I1076" s="150" t="s">
        <v>4393</v>
      </c>
      <c r="J1076" s="222" t="s">
        <v>4394</v>
      </c>
      <c r="K1076" s="84" t="s">
        <v>2764</v>
      </c>
      <c r="L1076" s="79">
        <v>5</v>
      </c>
      <c r="M1076" s="165"/>
    </row>
    <row r="1077" spans="1:13" ht="78.75">
      <c r="A1077" s="65">
        <f t="shared" si="20"/>
        <v>406</v>
      </c>
      <c r="B1077" s="221" t="s">
        <v>4395</v>
      </c>
      <c r="C1077" s="177"/>
      <c r="D1077" s="83" t="s">
        <v>4396</v>
      </c>
      <c r="E1077" s="79" t="s">
        <v>4396</v>
      </c>
      <c r="F1077" s="79">
        <v>100</v>
      </c>
      <c r="G1077" s="81">
        <v>85</v>
      </c>
      <c r="H1077" s="83" t="s">
        <v>4325</v>
      </c>
      <c r="I1077" s="150" t="s">
        <v>4397</v>
      </c>
      <c r="J1077" s="222" t="s">
        <v>4398</v>
      </c>
      <c r="K1077" s="84" t="s">
        <v>2613</v>
      </c>
      <c r="L1077" s="79">
        <v>3</v>
      </c>
      <c r="M1077" s="165"/>
    </row>
    <row r="1078" spans="1:13" ht="78.75">
      <c r="A1078" s="65">
        <f t="shared" si="20"/>
        <v>407</v>
      </c>
      <c r="B1078" s="221" t="s">
        <v>4399</v>
      </c>
      <c r="C1078" s="177"/>
      <c r="D1078" s="203" t="s">
        <v>4400</v>
      </c>
      <c r="E1078" s="150" t="s">
        <v>4400</v>
      </c>
      <c r="F1078" s="79">
        <v>112</v>
      </c>
      <c r="G1078" s="81">
        <v>88</v>
      </c>
      <c r="H1078" s="83" t="s">
        <v>4325</v>
      </c>
      <c r="I1078" s="150" t="s">
        <v>4401</v>
      </c>
      <c r="J1078" s="222" t="s">
        <v>4402</v>
      </c>
      <c r="K1078" s="84" t="s">
        <v>2622</v>
      </c>
      <c r="L1078" s="79">
        <v>4</v>
      </c>
      <c r="M1078" s="165"/>
    </row>
    <row r="1079" spans="1:13" ht="63">
      <c r="A1079" s="65">
        <f t="shared" si="20"/>
        <v>408</v>
      </c>
      <c r="B1079" s="223" t="s">
        <v>4403</v>
      </c>
      <c r="C1079" s="177"/>
      <c r="D1079" s="152" t="s">
        <v>4404</v>
      </c>
      <c r="E1079" s="150" t="s">
        <v>4404</v>
      </c>
      <c r="F1079" s="79">
        <v>115.5</v>
      </c>
      <c r="G1079" s="81">
        <v>88.2</v>
      </c>
      <c r="H1079" s="78" t="s">
        <v>4325</v>
      </c>
      <c r="I1079" s="153" t="s">
        <v>4405</v>
      </c>
      <c r="J1079" s="224" t="s">
        <v>4406</v>
      </c>
      <c r="K1079" s="84" t="s">
        <v>2593</v>
      </c>
      <c r="L1079" s="79">
        <v>6</v>
      </c>
      <c r="M1079" s="165"/>
    </row>
    <row r="1080" spans="1:13" ht="60">
      <c r="A1080" s="65">
        <f t="shared" si="20"/>
        <v>409</v>
      </c>
      <c r="B1080" s="73" t="s">
        <v>4407</v>
      </c>
      <c r="C1080" s="177"/>
      <c r="D1080" s="73" t="s">
        <v>4408</v>
      </c>
      <c r="E1080" s="79" t="s">
        <v>4408</v>
      </c>
      <c r="F1080" s="79">
        <v>85</v>
      </c>
      <c r="G1080" s="81">
        <v>55</v>
      </c>
      <c r="H1080" s="73" t="s">
        <v>4409</v>
      </c>
      <c r="I1080" s="74" t="s">
        <v>4410</v>
      </c>
      <c r="J1080" s="82" t="s">
        <v>4411</v>
      </c>
      <c r="K1080" s="84" t="s">
        <v>2613</v>
      </c>
      <c r="L1080" s="79">
        <v>3</v>
      </c>
      <c r="M1080" s="165"/>
    </row>
    <row r="1081" spans="1:13" ht="75">
      <c r="A1081" s="65">
        <f t="shared" si="20"/>
        <v>410</v>
      </c>
      <c r="B1081" s="83" t="s">
        <v>4412</v>
      </c>
      <c r="C1081" s="177"/>
      <c r="D1081" s="83" t="s">
        <v>4413</v>
      </c>
      <c r="E1081" s="79" t="s">
        <v>4413</v>
      </c>
      <c r="F1081" s="79">
        <v>110</v>
      </c>
      <c r="G1081" s="81">
        <v>80</v>
      </c>
      <c r="H1081" s="115" t="s">
        <v>4414</v>
      </c>
      <c r="I1081" s="79" t="s">
        <v>4415</v>
      </c>
      <c r="J1081" s="84" t="s">
        <v>4416</v>
      </c>
      <c r="K1081" s="84" t="s">
        <v>2598</v>
      </c>
      <c r="L1081" s="79">
        <v>2</v>
      </c>
      <c r="M1081" s="165"/>
    </row>
    <row r="1082" spans="1:13" ht="60">
      <c r="A1082" s="65">
        <f t="shared" si="20"/>
        <v>411</v>
      </c>
      <c r="B1082" s="83" t="s">
        <v>4417</v>
      </c>
      <c r="C1082" s="177"/>
      <c r="D1082" s="83" t="s">
        <v>4418</v>
      </c>
      <c r="E1082" s="79" t="s">
        <v>4418</v>
      </c>
      <c r="F1082" s="79">
        <v>30</v>
      </c>
      <c r="G1082" s="81">
        <v>20</v>
      </c>
      <c r="H1082" s="83" t="s">
        <v>4419</v>
      </c>
      <c r="I1082" s="79" t="s">
        <v>4420</v>
      </c>
      <c r="J1082" s="84" t="s">
        <v>4421</v>
      </c>
      <c r="K1082" s="84" t="s">
        <v>2598</v>
      </c>
      <c r="L1082" s="79">
        <v>2</v>
      </c>
      <c r="M1082" s="165"/>
    </row>
    <row r="1083" spans="1:13" ht="61.5">
      <c r="A1083" s="65">
        <f t="shared" si="20"/>
        <v>412</v>
      </c>
      <c r="B1083" s="78" t="s">
        <v>4422</v>
      </c>
      <c r="C1083" s="177"/>
      <c r="D1083" s="78" t="s">
        <v>4423</v>
      </c>
      <c r="E1083" s="92" t="s">
        <v>4423</v>
      </c>
      <c r="F1083" s="92">
        <v>40</v>
      </c>
      <c r="G1083" s="93">
        <v>24.4</v>
      </c>
      <c r="H1083" s="78" t="s">
        <v>4424</v>
      </c>
      <c r="I1083" s="92" t="s">
        <v>4425</v>
      </c>
      <c r="J1083" s="85" t="s">
        <v>4426</v>
      </c>
      <c r="K1083" s="84" t="s">
        <v>2613</v>
      </c>
      <c r="L1083" s="79">
        <v>3</v>
      </c>
      <c r="M1083" s="165"/>
    </row>
    <row r="1084" spans="1:13" ht="75">
      <c r="A1084" s="65">
        <f t="shared" si="20"/>
        <v>413</v>
      </c>
      <c r="B1084" s="90" t="s">
        <v>4167</v>
      </c>
      <c r="C1084" s="177"/>
      <c r="D1084" s="90" t="s">
        <v>808</v>
      </c>
      <c r="E1084" s="96" t="s">
        <v>808</v>
      </c>
      <c r="F1084" s="96">
        <v>30</v>
      </c>
      <c r="G1084" s="96">
        <v>20</v>
      </c>
      <c r="H1084" s="96" t="s">
        <v>4427</v>
      </c>
      <c r="I1084" s="121" t="s">
        <v>4428</v>
      </c>
      <c r="J1084" s="80" t="s">
        <v>4429</v>
      </c>
      <c r="K1084" s="85" t="s">
        <v>2613</v>
      </c>
      <c r="L1084" s="92">
        <v>3</v>
      </c>
      <c r="M1084" s="165"/>
    </row>
    <row r="1085" spans="1:13" ht="90">
      <c r="A1085" s="65">
        <f t="shared" si="20"/>
        <v>414</v>
      </c>
      <c r="B1085" s="73" t="s">
        <v>4430</v>
      </c>
      <c r="C1085" s="177"/>
      <c r="D1085" s="73" t="s">
        <v>4431</v>
      </c>
      <c r="E1085" s="74" t="s">
        <v>4431</v>
      </c>
      <c r="F1085" s="74">
        <v>110</v>
      </c>
      <c r="G1085" s="106">
        <v>80</v>
      </c>
      <c r="H1085" s="90" t="s">
        <v>4427</v>
      </c>
      <c r="I1085" s="74" t="s">
        <v>4432</v>
      </c>
      <c r="J1085" s="225" t="s">
        <v>4433</v>
      </c>
      <c r="K1085" s="101" t="s">
        <v>2598</v>
      </c>
      <c r="L1085" s="74">
        <v>2</v>
      </c>
      <c r="M1085" s="165"/>
    </row>
    <row r="1086" spans="1:13" ht="75">
      <c r="A1086" s="65">
        <f t="shared" si="20"/>
        <v>415</v>
      </c>
      <c r="B1086" s="83" t="s">
        <v>4434</v>
      </c>
      <c r="C1086" s="177"/>
      <c r="D1086" s="83" t="s">
        <v>378</v>
      </c>
      <c r="E1086" s="79" t="s">
        <v>378</v>
      </c>
      <c r="F1086" s="79">
        <v>80</v>
      </c>
      <c r="G1086" s="81">
        <v>60</v>
      </c>
      <c r="H1086" s="73" t="s">
        <v>4435</v>
      </c>
      <c r="I1086" s="79" t="s">
        <v>4436</v>
      </c>
      <c r="J1086" s="226" t="s">
        <v>4437</v>
      </c>
      <c r="K1086" s="172" t="s">
        <v>2622</v>
      </c>
      <c r="L1086" s="79">
        <v>4</v>
      </c>
      <c r="M1086" s="165"/>
    </row>
    <row r="1087" spans="1:13" ht="75">
      <c r="A1087" s="65">
        <f t="shared" si="20"/>
        <v>416</v>
      </c>
      <c r="B1087" s="83" t="s">
        <v>4438</v>
      </c>
      <c r="C1087" s="177"/>
      <c r="D1087" s="83" t="s">
        <v>378</v>
      </c>
      <c r="E1087" s="79" t="s">
        <v>378</v>
      </c>
      <c r="F1087" s="79">
        <v>65</v>
      </c>
      <c r="G1087" s="81">
        <v>40</v>
      </c>
      <c r="H1087" s="83" t="s">
        <v>4435</v>
      </c>
      <c r="I1087" s="79" t="s">
        <v>4439</v>
      </c>
      <c r="J1087" s="226" t="s">
        <v>4181</v>
      </c>
      <c r="K1087" s="172" t="s">
        <v>2598</v>
      </c>
      <c r="L1087" s="79">
        <v>2</v>
      </c>
      <c r="M1087" s="165"/>
    </row>
    <row r="1088" spans="1:13" ht="90">
      <c r="A1088" s="65">
        <f t="shared" si="20"/>
        <v>417</v>
      </c>
      <c r="B1088" s="83" t="s">
        <v>4440</v>
      </c>
      <c r="C1088" s="177"/>
      <c r="D1088" s="83" t="s">
        <v>378</v>
      </c>
      <c r="E1088" s="79" t="s">
        <v>378</v>
      </c>
      <c r="F1088" s="79">
        <v>80</v>
      </c>
      <c r="G1088" s="81">
        <v>65</v>
      </c>
      <c r="H1088" s="83" t="s">
        <v>4441</v>
      </c>
      <c r="I1088" s="79" t="s">
        <v>4442</v>
      </c>
      <c r="J1088" s="226" t="s">
        <v>4443</v>
      </c>
      <c r="K1088" s="172" t="s">
        <v>2593</v>
      </c>
      <c r="L1088" s="79">
        <v>6</v>
      </c>
      <c r="M1088" s="165"/>
    </row>
    <row r="1089" spans="1:13" ht="75">
      <c r="A1089" s="65">
        <f t="shared" si="20"/>
        <v>418</v>
      </c>
      <c r="B1089" s="83" t="s">
        <v>4444</v>
      </c>
      <c r="C1089" s="177"/>
      <c r="D1089" s="83" t="s">
        <v>378</v>
      </c>
      <c r="E1089" s="79" t="s">
        <v>378</v>
      </c>
      <c r="F1089" s="79">
        <v>110</v>
      </c>
      <c r="G1089" s="81">
        <v>75</v>
      </c>
      <c r="H1089" s="83" t="s">
        <v>4445</v>
      </c>
      <c r="I1089" s="79" t="s">
        <v>3834</v>
      </c>
      <c r="J1089" s="226" t="s">
        <v>4446</v>
      </c>
      <c r="K1089" s="172" t="s">
        <v>2613</v>
      </c>
      <c r="L1089" s="79">
        <v>3</v>
      </c>
      <c r="M1089" s="165"/>
    </row>
    <row r="1090" spans="1:13" ht="75">
      <c r="A1090" s="65">
        <f t="shared" si="20"/>
        <v>419</v>
      </c>
      <c r="B1090" s="83" t="s">
        <v>4447</v>
      </c>
      <c r="C1090" s="177"/>
      <c r="D1090" s="83" t="s">
        <v>378</v>
      </c>
      <c r="E1090" s="79" t="s">
        <v>378</v>
      </c>
      <c r="F1090" s="79">
        <v>88</v>
      </c>
      <c r="G1090" s="81">
        <v>65</v>
      </c>
      <c r="H1090" s="115" t="s">
        <v>4448</v>
      </c>
      <c r="I1090" s="79" t="s">
        <v>4449</v>
      </c>
      <c r="J1090" s="226" t="s">
        <v>4450</v>
      </c>
      <c r="K1090" s="172" t="s">
        <v>2613</v>
      </c>
      <c r="L1090" s="79">
        <v>3</v>
      </c>
      <c r="M1090" s="165"/>
    </row>
    <row r="1091" spans="1:13" ht="75">
      <c r="A1091" s="65">
        <f t="shared" si="20"/>
        <v>420</v>
      </c>
      <c r="B1091" s="83" t="s">
        <v>4451</v>
      </c>
      <c r="C1091" s="177"/>
      <c r="D1091" s="83" t="s">
        <v>4452</v>
      </c>
      <c r="E1091" s="79" t="s">
        <v>4452</v>
      </c>
      <c r="F1091" s="79">
        <v>63</v>
      </c>
      <c r="G1091" s="81">
        <v>43</v>
      </c>
      <c r="H1091" s="115" t="s">
        <v>4453</v>
      </c>
      <c r="I1091" s="79" t="s">
        <v>4454</v>
      </c>
      <c r="J1091" s="226" t="s">
        <v>4455</v>
      </c>
      <c r="K1091" s="172" t="s">
        <v>2598</v>
      </c>
      <c r="L1091" s="79">
        <v>2</v>
      </c>
      <c r="M1091" s="165"/>
    </row>
    <row r="1092" spans="1:13" ht="90">
      <c r="A1092" s="65">
        <f t="shared" si="20"/>
        <v>421</v>
      </c>
      <c r="B1092" s="83" t="s">
        <v>4456</v>
      </c>
      <c r="C1092" s="177"/>
      <c r="D1092" s="83" t="s">
        <v>4457</v>
      </c>
      <c r="E1092" s="79" t="s">
        <v>4457</v>
      </c>
      <c r="F1092" s="79">
        <v>105</v>
      </c>
      <c r="G1092" s="81">
        <v>98.2</v>
      </c>
      <c r="H1092" s="115" t="s">
        <v>4453</v>
      </c>
      <c r="I1092" s="79" t="s">
        <v>4458</v>
      </c>
      <c r="J1092" s="226" t="s">
        <v>4459</v>
      </c>
      <c r="K1092" s="172" t="s">
        <v>2622</v>
      </c>
      <c r="L1092" s="79">
        <v>4</v>
      </c>
      <c r="M1092" s="165"/>
    </row>
    <row r="1093" spans="1:13" ht="90">
      <c r="A1093" s="65">
        <f t="shared" si="20"/>
        <v>422</v>
      </c>
      <c r="B1093" s="83" t="s">
        <v>4460</v>
      </c>
      <c r="C1093" s="177"/>
      <c r="D1093" s="83" t="s">
        <v>804</v>
      </c>
      <c r="E1093" s="79" t="s">
        <v>804</v>
      </c>
      <c r="F1093" s="79">
        <v>111</v>
      </c>
      <c r="G1093" s="81">
        <v>80</v>
      </c>
      <c r="H1093" s="83" t="s">
        <v>4461</v>
      </c>
      <c r="I1093" s="79" t="s">
        <v>4462</v>
      </c>
      <c r="J1093" s="226" t="s">
        <v>4463</v>
      </c>
      <c r="K1093" s="172" t="s">
        <v>2676</v>
      </c>
      <c r="L1093" s="79">
        <v>1</v>
      </c>
      <c r="M1093" s="165"/>
    </row>
    <row r="1094" spans="1:13" ht="75">
      <c r="A1094" s="65">
        <f t="shared" si="20"/>
        <v>423</v>
      </c>
      <c r="B1094" s="83" t="s">
        <v>4464</v>
      </c>
      <c r="C1094" s="177"/>
      <c r="D1094" s="83" t="s">
        <v>4465</v>
      </c>
      <c r="E1094" s="79" t="s">
        <v>4465</v>
      </c>
      <c r="F1094" s="79">
        <v>89</v>
      </c>
      <c r="G1094" s="81">
        <v>79</v>
      </c>
      <c r="H1094" s="83" t="s">
        <v>4466</v>
      </c>
      <c r="I1094" s="79" t="s">
        <v>4467</v>
      </c>
      <c r="J1094" s="226" t="s">
        <v>4468</v>
      </c>
      <c r="K1094" s="172" t="s">
        <v>2676</v>
      </c>
      <c r="L1094" s="79">
        <v>1</v>
      </c>
      <c r="M1094" s="165"/>
    </row>
    <row r="1095" spans="1:13" ht="75">
      <c r="A1095" s="65">
        <f t="shared" si="20"/>
        <v>424</v>
      </c>
      <c r="B1095" s="83" t="s">
        <v>4469</v>
      </c>
      <c r="C1095" s="177"/>
      <c r="D1095" s="83" t="s">
        <v>4470</v>
      </c>
      <c r="E1095" s="79" t="s">
        <v>4470</v>
      </c>
      <c r="F1095" s="79">
        <v>115</v>
      </c>
      <c r="G1095" s="81">
        <v>80</v>
      </c>
      <c r="H1095" s="83" t="s">
        <v>4445</v>
      </c>
      <c r="I1095" s="79" t="s">
        <v>4471</v>
      </c>
      <c r="J1095" s="226" t="s">
        <v>4472</v>
      </c>
      <c r="K1095" s="172" t="s">
        <v>2613</v>
      </c>
      <c r="L1095" s="79">
        <v>2</v>
      </c>
      <c r="M1095" s="165"/>
    </row>
    <row r="1096" spans="1:13" ht="75">
      <c r="A1096" s="65">
        <f t="shared" si="20"/>
        <v>425</v>
      </c>
      <c r="B1096" s="83" t="s">
        <v>4473</v>
      </c>
      <c r="C1096" s="177"/>
      <c r="D1096" s="83" t="s">
        <v>1312</v>
      </c>
      <c r="E1096" s="79" t="s">
        <v>1312</v>
      </c>
      <c r="F1096" s="79">
        <v>20</v>
      </c>
      <c r="G1096" s="81">
        <v>20</v>
      </c>
      <c r="H1096" s="83" t="s">
        <v>4445</v>
      </c>
      <c r="I1096" s="79" t="s">
        <v>4474</v>
      </c>
      <c r="J1096" s="226" t="s">
        <v>4475</v>
      </c>
      <c r="K1096" s="172" t="s">
        <v>2598</v>
      </c>
      <c r="L1096" s="79">
        <v>2</v>
      </c>
      <c r="M1096" s="165"/>
    </row>
    <row r="1097" spans="1:13" ht="93">
      <c r="A1097" s="65">
        <f t="shared" si="20"/>
        <v>426</v>
      </c>
      <c r="B1097" s="83" t="s">
        <v>4476</v>
      </c>
      <c r="C1097" s="177"/>
      <c r="D1097" s="83" t="s">
        <v>1312</v>
      </c>
      <c r="E1097" s="79" t="s">
        <v>1312</v>
      </c>
      <c r="F1097" s="79">
        <v>76</v>
      </c>
      <c r="G1097" s="81">
        <v>43</v>
      </c>
      <c r="H1097" s="115" t="s">
        <v>4477</v>
      </c>
      <c r="I1097" s="79" t="s">
        <v>4478</v>
      </c>
      <c r="J1097" s="226" t="s">
        <v>4479</v>
      </c>
      <c r="K1097" s="172" t="s">
        <v>2676</v>
      </c>
      <c r="L1097" s="79">
        <v>3</v>
      </c>
      <c r="M1097" s="165"/>
    </row>
    <row r="1098" spans="1:13" ht="75">
      <c r="A1098" s="65">
        <f t="shared" si="20"/>
        <v>427</v>
      </c>
      <c r="B1098" s="83" t="s">
        <v>4480</v>
      </c>
      <c r="C1098" s="177"/>
      <c r="D1098" s="83" t="s">
        <v>1312</v>
      </c>
      <c r="E1098" s="79" t="s">
        <v>1312</v>
      </c>
      <c r="F1098" s="79">
        <v>65</v>
      </c>
      <c r="G1098" s="81">
        <v>45</v>
      </c>
      <c r="H1098" s="83" t="s">
        <v>4481</v>
      </c>
      <c r="I1098" s="79" t="s">
        <v>4482</v>
      </c>
      <c r="J1098" s="226" t="s">
        <v>4483</v>
      </c>
      <c r="K1098" s="172" t="s">
        <v>2622</v>
      </c>
      <c r="L1098" s="79">
        <v>4</v>
      </c>
      <c r="M1098" s="165"/>
    </row>
    <row r="1099" spans="1:13" ht="90">
      <c r="A1099" s="65">
        <f t="shared" si="20"/>
        <v>428</v>
      </c>
      <c r="B1099" s="83" t="s">
        <v>4484</v>
      </c>
      <c r="C1099" s="177"/>
      <c r="D1099" s="83" t="s">
        <v>1312</v>
      </c>
      <c r="E1099" s="79" t="s">
        <v>1312</v>
      </c>
      <c r="F1099" s="79">
        <v>117</v>
      </c>
      <c r="G1099" s="81">
        <v>85</v>
      </c>
      <c r="H1099" s="83" t="s">
        <v>4481</v>
      </c>
      <c r="I1099" s="79" t="s">
        <v>4485</v>
      </c>
      <c r="J1099" s="226" t="s">
        <v>4486</v>
      </c>
      <c r="K1099" s="172" t="s">
        <v>2756</v>
      </c>
      <c r="L1099" s="79">
        <v>7</v>
      </c>
      <c r="M1099" s="165"/>
    </row>
    <row r="1100" spans="1:13" ht="75">
      <c r="A1100" s="65">
        <f t="shared" si="20"/>
        <v>429</v>
      </c>
      <c r="B1100" s="83" t="s">
        <v>4487</v>
      </c>
      <c r="C1100" s="177"/>
      <c r="D1100" s="83" t="s">
        <v>1312</v>
      </c>
      <c r="E1100" s="79" t="s">
        <v>1312</v>
      </c>
      <c r="F1100" s="79">
        <v>95</v>
      </c>
      <c r="G1100" s="81">
        <v>60</v>
      </c>
      <c r="H1100" s="83" t="s">
        <v>4445</v>
      </c>
      <c r="I1100" s="79" t="s">
        <v>4488</v>
      </c>
      <c r="J1100" s="226" t="s">
        <v>4489</v>
      </c>
      <c r="K1100" s="172" t="s">
        <v>2676</v>
      </c>
      <c r="L1100" s="79">
        <v>1</v>
      </c>
      <c r="M1100" s="165"/>
    </row>
    <row r="1101" spans="1:13" ht="75">
      <c r="A1101" s="65">
        <f t="shared" si="20"/>
        <v>430</v>
      </c>
      <c r="B1101" s="83" t="s">
        <v>4490</v>
      </c>
      <c r="C1101" s="177"/>
      <c r="D1101" s="83" t="s">
        <v>1312</v>
      </c>
      <c r="E1101" s="79" t="s">
        <v>1312</v>
      </c>
      <c r="F1101" s="79">
        <v>20</v>
      </c>
      <c r="G1101" s="81">
        <v>20</v>
      </c>
      <c r="H1101" s="83" t="s">
        <v>4491</v>
      </c>
      <c r="I1101" s="79" t="s">
        <v>4492</v>
      </c>
      <c r="J1101" s="226" t="s">
        <v>4493</v>
      </c>
      <c r="K1101" s="172" t="s">
        <v>2676</v>
      </c>
      <c r="L1101" s="79">
        <v>1</v>
      </c>
      <c r="M1101" s="165"/>
    </row>
    <row r="1102" spans="1:13" ht="90">
      <c r="A1102" s="65">
        <f t="shared" si="20"/>
        <v>431</v>
      </c>
      <c r="B1102" s="83" t="s">
        <v>4494</v>
      </c>
      <c r="C1102" s="177"/>
      <c r="D1102" s="83" t="s">
        <v>1312</v>
      </c>
      <c r="E1102" s="79" t="s">
        <v>1312</v>
      </c>
      <c r="F1102" s="79">
        <v>92</v>
      </c>
      <c r="G1102" s="81">
        <v>72</v>
      </c>
      <c r="H1102" s="83" t="s">
        <v>4445</v>
      </c>
      <c r="I1102" s="79" t="s">
        <v>4495</v>
      </c>
      <c r="J1102" s="226" t="s">
        <v>4496</v>
      </c>
      <c r="K1102" s="172" t="s">
        <v>2598</v>
      </c>
      <c r="L1102" s="79">
        <v>2</v>
      </c>
      <c r="M1102" s="165"/>
    </row>
    <row r="1103" spans="1:13" ht="75">
      <c r="A1103" s="65">
        <f t="shared" si="20"/>
        <v>432</v>
      </c>
      <c r="B1103" s="83" t="s">
        <v>4497</v>
      </c>
      <c r="C1103" s="177"/>
      <c r="D1103" s="83" t="s">
        <v>4498</v>
      </c>
      <c r="E1103" s="79" t="s">
        <v>4498</v>
      </c>
      <c r="F1103" s="79">
        <v>40</v>
      </c>
      <c r="G1103" s="81">
        <v>40</v>
      </c>
      <c r="H1103" s="83" t="s">
        <v>4140</v>
      </c>
      <c r="I1103" s="79" t="s">
        <v>4499</v>
      </c>
      <c r="J1103" s="226" t="s">
        <v>4500</v>
      </c>
      <c r="K1103" s="172" t="s">
        <v>2613</v>
      </c>
      <c r="L1103" s="79">
        <v>2</v>
      </c>
      <c r="M1103" s="165"/>
    </row>
    <row r="1104" spans="1:13" ht="90">
      <c r="A1104" s="65">
        <f t="shared" si="20"/>
        <v>433</v>
      </c>
      <c r="B1104" s="83" t="s">
        <v>4501</v>
      </c>
      <c r="C1104" s="177"/>
      <c r="D1104" s="83" t="s">
        <v>4498</v>
      </c>
      <c r="E1104" s="79" t="s">
        <v>4498</v>
      </c>
      <c r="F1104" s="79">
        <v>20</v>
      </c>
      <c r="G1104" s="81">
        <v>20</v>
      </c>
      <c r="H1104" s="83" t="s">
        <v>479</v>
      </c>
      <c r="I1104" s="79" t="s">
        <v>4502</v>
      </c>
      <c r="J1104" s="226" t="s">
        <v>4503</v>
      </c>
      <c r="K1104" s="172" t="s">
        <v>2622</v>
      </c>
      <c r="L1104" s="79">
        <v>4</v>
      </c>
      <c r="M1104" s="165"/>
    </row>
    <row r="1105" spans="1:13" ht="90">
      <c r="A1105" s="65">
        <f t="shared" si="20"/>
        <v>434</v>
      </c>
      <c r="B1105" s="78" t="s">
        <v>4504</v>
      </c>
      <c r="C1105" s="177"/>
      <c r="D1105" s="78" t="s">
        <v>4505</v>
      </c>
      <c r="E1105" s="79" t="s">
        <v>4505</v>
      </c>
      <c r="F1105" s="79">
        <v>35</v>
      </c>
      <c r="G1105" s="81">
        <v>35</v>
      </c>
      <c r="H1105" s="78" t="s">
        <v>479</v>
      </c>
      <c r="I1105" s="92" t="s">
        <v>4506</v>
      </c>
      <c r="J1105" s="227" t="s">
        <v>4507</v>
      </c>
      <c r="K1105" s="172" t="s">
        <v>2764</v>
      </c>
      <c r="L1105" s="79">
        <v>3</v>
      </c>
      <c r="M1105" s="165"/>
    </row>
    <row r="1106" spans="1:13" ht="60">
      <c r="A1106" s="65">
        <f t="shared" si="20"/>
        <v>435</v>
      </c>
      <c r="B1106" s="90" t="s">
        <v>4508</v>
      </c>
      <c r="C1106" s="177"/>
      <c r="D1106" s="90" t="s">
        <v>4509</v>
      </c>
      <c r="E1106" s="79" t="s">
        <v>4509</v>
      </c>
      <c r="F1106" s="79">
        <v>48</v>
      </c>
      <c r="G1106" s="81">
        <v>38</v>
      </c>
      <c r="H1106" s="90" t="s">
        <v>2573</v>
      </c>
      <c r="I1106" s="96" t="s">
        <v>4510</v>
      </c>
      <c r="J1106" s="91" t="s">
        <v>4511</v>
      </c>
      <c r="K1106" s="84" t="s">
        <v>2613</v>
      </c>
      <c r="L1106" s="79">
        <v>3</v>
      </c>
      <c r="M1106" s="165"/>
    </row>
    <row r="1107" spans="1:13" ht="90">
      <c r="A1107" s="65">
        <f t="shared" si="20"/>
        <v>436</v>
      </c>
      <c r="B1107" s="90" t="s">
        <v>4512</v>
      </c>
      <c r="C1107" s="177"/>
      <c r="D1107" s="90" t="s">
        <v>4513</v>
      </c>
      <c r="E1107" s="79" t="s">
        <v>4513</v>
      </c>
      <c r="F1107" s="79">
        <v>50</v>
      </c>
      <c r="G1107" s="81">
        <v>40</v>
      </c>
      <c r="H1107" s="90" t="s">
        <v>2346</v>
      </c>
      <c r="I1107" s="96" t="s">
        <v>4514</v>
      </c>
      <c r="J1107" s="80" t="s">
        <v>4515</v>
      </c>
      <c r="K1107" s="84" t="s">
        <v>2598</v>
      </c>
      <c r="L1107" s="79">
        <v>2</v>
      </c>
      <c r="M1107" s="165"/>
    </row>
    <row r="1108" spans="1:13" ht="75">
      <c r="A1108" s="65">
        <f t="shared" si="20"/>
        <v>437</v>
      </c>
      <c r="B1108" s="90" t="s">
        <v>4516</v>
      </c>
      <c r="C1108" s="177"/>
      <c r="D1108" s="90" t="s">
        <v>4517</v>
      </c>
      <c r="E1108" s="79" t="s">
        <v>4517</v>
      </c>
      <c r="F1108" s="79">
        <v>55</v>
      </c>
      <c r="G1108" s="81">
        <v>35</v>
      </c>
      <c r="H1108" s="90" t="s">
        <v>2341</v>
      </c>
      <c r="I1108" s="96" t="s">
        <v>4518</v>
      </c>
      <c r="J1108" s="91" t="s">
        <v>4519</v>
      </c>
      <c r="K1108" s="84" t="s">
        <v>2613</v>
      </c>
      <c r="L1108" s="79">
        <v>3</v>
      </c>
      <c r="M1108" s="165"/>
    </row>
    <row r="1109" spans="1:13" ht="60">
      <c r="A1109" s="65">
        <f t="shared" si="20"/>
        <v>438</v>
      </c>
      <c r="B1109" s="73" t="s">
        <v>4520</v>
      </c>
      <c r="C1109" s="177"/>
      <c r="D1109" s="73" t="s">
        <v>4521</v>
      </c>
      <c r="E1109" s="79" t="s">
        <v>4521</v>
      </c>
      <c r="F1109" s="79">
        <v>65</v>
      </c>
      <c r="G1109" s="81">
        <v>45</v>
      </c>
      <c r="H1109" s="73" t="s">
        <v>4522</v>
      </c>
      <c r="I1109" s="74" t="s">
        <v>4523</v>
      </c>
      <c r="J1109" s="87" t="s">
        <v>4524</v>
      </c>
      <c r="K1109" s="84" t="s">
        <v>2622</v>
      </c>
      <c r="L1109" s="79">
        <v>4</v>
      </c>
      <c r="M1109" s="165"/>
    </row>
    <row r="1110" spans="1:13" ht="60">
      <c r="A1110" s="65">
        <f t="shared" si="20"/>
        <v>439</v>
      </c>
      <c r="B1110" s="83" t="s">
        <v>4525</v>
      </c>
      <c r="C1110" s="177"/>
      <c r="D1110" s="83" t="s">
        <v>4521</v>
      </c>
      <c r="E1110" s="79" t="s">
        <v>4521</v>
      </c>
      <c r="F1110" s="79">
        <v>110</v>
      </c>
      <c r="G1110" s="81">
        <v>80</v>
      </c>
      <c r="H1110" s="83" t="s">
        <v>4526</v>
      </c>
      <c r="I1110" s="79" t="s">
        <v>4527</v>
      </c>
      <c r="J1110" s="194" t="s">
        <v>4528</v>
      </c>
      <c r="K1110" s="84" t="s">
        <v>2756</v>
      </c>
      <c r="L1110" s="79">
        <v>7</v>
      </c>
      <c r="M1110" s="165"/>
    </row>
    <row r="1111" spans="1:13" ht="60">
      <c r="A1111" s="65">
        <f t="shared" si="20"/>
        <v>440</v>
      </c>
      <c r="B1111" s="83" t="s">
        <v>4529</v>
      </c>
      <c r="C1111" s="177"/>
      <c r="D1111" s="83" t="s">
        <v>4530</v>
      </c>
      <c r="E1111" s="79" t="s">
        <v>4530</v>
      </c>
      <c r="F1111" s="79">
        <v>80</v>
      </c>
      <c r="G1111" s="81">
        <v>80</v>
      </c>
      <c r="H1111" s="83" t="s">
        <v>4531</v>
      </c>
      <c r="I1111" s="79" t="s">
        <v>4393</v>
      </c>
      <c r="J1111" s="84" t="s">
        <v>4532</v>
      </c>
      <c r="K1111" s="84" t="s">
        <v>2603</v>
      </c>
      <c r="L1111" s="79">
        <v>10</v>
      </c>
      <c r="M1111" s="165"/>
    </row>
    <row r="1112" spans="1:13" ht="60">
      <c r="A1112" s="65">
        <f t="shared" si="20"/>
        <v>441</v>
      </c>
      <c r="B1112" s="78" t="s">
        <v>4529</v>
      </c>
      <c r="C1112" s="177"/>
      <c r="D1112" s="78" t="s">
        <v>386</v>
      </c>
      <c r="E1112" s="79" t="s">
        <v>386</v>
      </c>
      <c r="F1112" s="79">
        <v>100</v>
      </c>
      <c r="G1112" s="81">
        <v>80</v>
      </c>
      <c r="H1112" s="78" t="s">
        <v>4531</v>
      </c>
      <c r="I1112" s="92" t="s">
        <v>4393</v>
      </c>
      <c r="J1112" s="85" t="s">
        <v>4533</v>
      </c>
      <c r="K1112" s="84" t="s">
        <v>2764</v>
      </c>
      <c r="L1112" s="79">
        <v>5</v>
      </c>
      <c r="M1112" s="165"/>
    </row>
    <row r="1113" spans="1:13" ht="60">
      <c r="A1113" s="65">
        <f t="shared" si="20"/>
        <v>442</v>
      </c>
      <c r="B1113" s="73" t="s">
        <v>4534</v>
      </c>
      <c r="C1113" s="177"/>
      <c r="D1113" s="73" t="s">
        <v>4535</v>
      </c>
      <c r="E1113" s="79" t="s">
        <v>4535</v>
      </c>
      <c r="F1113" s="79">
        <v>80</v>
      </c>
      <c r="G1113" s="81">
        <v>65.2</v>
      </c>
      <c r="H1113" s="73" t="s">
        <v>4531</v>
      </c>
      <c r="I1113" s="74" t="s">
        <v>4536</v>
      </c>
      <c r="J1113" s="87" t="s">
        <v>4537</v>
      </c>
      <c r="K1113" s="84" t="s">
        <v>2598</v>
      </c>
      <c r="L1113" s="79">
        <v>2</v>
      </c>
      <c r="M1113" s="165"/>
    </row>
    <row r="1114" spans="1:13" ht="60">
      <c r="A1114" s="65">
        <f t="shared" si="20"/>
        <v>443</v>
      </c>
      <c r="B1114" s="83" t="s">
        <v>4538</v>
      </c>
      <c r="C1114" s="177"/>
      <c r="D1114" s="83" t="s">
        <v>389</v>
      </c>
      <c r="E1114" s="79" t="s">
        <v>389</v>
      </c>
      <c r="F1114" s="79">
        <v>50</v>
      </c>
      <c r="G1114" s="81">
        <v>30</v>
      </c>
      <c r="H1114" s="83" t="s">
        <v>2327</v>
      </c>
      <c r="I1114" s="79" t="s">
        <v>4539</v>
      </c>
      <c r="J1114" s="194" t="s">
        <v>4540</v>
      </c>
      <c r="K1114" s="84" t="s">
        <v>2764</v>
      </c>
      <c r="L1114" s="79">
        <v>5</v>
      </c>
      <c r="M1114" s="165"/>
    </row>
    <row r="1115" spans="1:13" ht="60">
      <c r="A1115" s="65">
        <f t="shared" si="20"/>
        <v>444</v>
      </c>
      <c r="B1115" s="83" t="s">
        <v>4541</v>
      </c>
      <c r="C1115" s="177"/>
      <c r="D1115" s="83" t="s">
        <v>4542</v>
      </c>
      <c r="E1115" s="79" t="s">
        <v>4542</v>
      </c>
      <c r="F1115" s="79">
        <v>72.5</v>
      </c>
      <c r="G1115" s="81">
        <v>55</v>
      </c>
      <c r="H1115" s="83" t="s">
        <v>4531</v>
      </c>
      <c r="I1115" s="79" t="s">
        <v>4543</v>
      </c>
      <c r="J1115" s="194" t="s">
        <v>4544</v>
      </c>
      <c r="K1115" s="84" t="s">
        <v>2598</v>
      </c>
      <c r="L1115" s="79">
        <v>2</v>
      </c>
      <c r="M1115" s="165"/>
    </row>
    <row r="1116" spans="1:13" ht="90">
      <c r="A1116" s="65">
        <f t="shared" si="20"/>
        <v>445</v>
      </c>
      <c r="B1116" s="78" t="s">
        <v>4545</v>
      </c>
      <c r="C1116" s="177"/>
      <c r="D1116" s="78" t="s">
        <v>4546</v>
      </c>
      <c r="E1116" s="79" t="s">
        <v>4546</v>
      </c>
      <c r="F1116" s="79">
        <v>62</v>
      </c>
      <c r="G1116" s="81">
        <v>48.5</v>
      </c>
      <c r="H1116" s="78" t="s">
        <v>4531</v>
      </c>
      <c r="I1116" s="92" t="s">
        <v>4547</v>
      </c>
      <c r="J1116" s="85" t="s">
        <v>4548</v>
      </c>
      <c r="K1116" s="84" t="s">
        <v>2613</v>
      </c>
      <c r="L1116" s="79">
        <v>3</v>
      </c>
      <c r="M1116" s="165"/>
    </row>
    <row r="1117" spans="1:13" ht="45">
      <c r="A1117" s="65">
        <f t="shared" si="20"/>
        <v>446</v>
      </c>
      <c r="B1117" s="73" t="s">
        <v>4549</v>
      </c>
      <c r="C1117" s="177"/>
      <c r="D1117" s="73" t="s">
        <v>4550</v>
      </c>
      <c r="E1117" s="79" t="s">
        <v>4550</v>
      </c>
      <c r="F1117" s="79">
        <v>100</v>
      </c>
      <c r="G1117" s="81">
        <v>80</v>
      </c>
      <c r="H1117" s="73" t="s">
        <v>2573</v>
      </c>
      <c r="I1117" s="74" t="s">
        <v>4551</v>
      </c>
      <c r="J1117" s="82" t="s">
        <v>4552</v>
      </c>
      <c r="K1117" s="84" t="s">
        <v>2764</v>
      </c>
      <c r="L1117" s="79">
        <v>5</v>
      </c>
      <c r="M1117" s="165"/>
    </row>
    <row r="1118" spans="1:13" ht="75">
      <c r="A1118" s="65">
        <f t="shared" si="20"/>
        <v>447</v>
      </c>
      <c r="B1118" s="83" t="s">
        <v>4553</v>
      </c>
      <c r="C1118" s="177"/>
      <c r="D1118" s="83" t="s">
        <v>4554</v>
      </c>
      <c r="E1118" s="79" t="s">
        <v>4554</v>
      </c>
      <c r="F1118" s="79">
        <v>20</v>
      </c>
      <c r="G1118" s="81">
        <v>20</v>
      </c>
      <c r="H1118" s="83" t="s">
        <v>2573</v>
      </c>
      <c r="I1118" s="79" t="s">
        <v>4555</v>
      </c>
      <c r="J1118" s="84" t="s">
        <v>4556</v>
      </c>
      <c r="K1118" s="84" t="s">
        <v>2598</v>
      </c>
      <c r="L1118" s="79">
        <v>2</v>
      </c>
      <c r="M1118" s="165"/>
    </row>
    <row r="1119" spans="1:13" ht="75">
      <c r="A1119" s="65">
        <f t="shared" si="20"/>
        <v>448</v>
      </c>
      <c r="B1119" s="78" t="s">
        <v>4167</v>
      </c>
      <c r="C1119" s="177"/>
      <c r="D1119" s="78" t="s">
        <v>4557</v>
      </c>
      <c r="E1119" s="92" t="s">
        <v>4557</v>
      </c>
      <c r="F1119" s="79">
        <v>40</v>
      </c>
      <c r="G1119" s="81">
        <v>30</v>
      </c>
      <c r="H1119" s="78" t="s">
        <v>2573</v>
      </c>
      <c r="I1119" s="92" t="s">
        <v>4558</v>
      </c>
      <c r="J1119" s="85" t="s">
        <v>4559</v>
      </c>
      <c r="K1119" s="84" t="s">
        <v>2613</v>
      </c>
      <c r="L1119" s="79">
        <v>3</v>
      </c>
      <c r="M1119" s="165"/>
    </row>
    <row r="1120" spans="1:13" ht="75">
      <c r="A1120" s="65">
        <f t="shared" ref="A1120:A1183" si="21">ROW()-671</f>
        <v>449</v>
      </c>
      <c r="B1120" s="73" t="s">
        <v>4167</v>
      </c>
      <c r="C1120" s="177"/>
      <c r="D1120" s="73" t="s">
        <v>4557</v>
      </c>
      <c r="E1120" s="74" t="s">
        <v>4557</v>
      </c>
      <c r="F1120" s="79">
        <v>80</v>
      </c>
      <c r="G1120" s="81">
        <v>60</v>
      </c>
      <c r="H1120" s="73" t="s">
        <v>2578</v>
      </c>
      <c r="I1120" s="74" t="s">
        <v>4558</v>
      </c>
      <c r="J1120" s="82" t="s">
        <v>4559</v>
      </c>
      <c r="K1120" s="84" t="s">
        <v>2613</v>
      </c>
      <c r="L1120" s="79">
        <v>3</v>
      </c>
      <c r="M1120" s="165"/>
    </row>
    <row r="1121" spans="1:13" ht="90">
      <c r="A1121" s="65">
        <f t="shared" si="21"/>
        <v>450</v>
      </c>
      <c r="B1121" s="78" t="s">
        <v>4560</v>
      </c>
      <c r="C1121" s="177"/>
      <c r="D1121" s="78" t="s">
        <v>4561</v>
      </c>
      <c r="E1121" s="79" t="s">
        <v>4561</v>
      </c>
      <c r="F1121" s="79">
        <v>50</v>
      </c>
      <c r="G1121" s="81">
        <v>40</v>
      </c>
      <c r="H1121" s="78" t="s">
        <v>2578</v>
      </c>
      <c r="I1121" s="92" t="s">
        <v>4562</v>
      </c>
      <c r="J1121" s="85" t="s">
        <v>4563</v>
      </c>
      <c r="K1121" s="84" t="s">
        <v>2598</v>
      </c>
      <c r="L1121" s="79">
        <v>2</v>
      </c>
      <c r="M1121" s="165"/>
    </row>
    <row r="1122" spans="1:13" ht="90">
      <c r="A1122" s="65">
        <f t="shared" si="21"/>
        <v>451</v>
      </c>
      <c r="B1122" s="73" t="s">
        <v>4564</v>
      </c>
      <c r="C1122" s="177"/>
      <c r="D1122" s="73" t="s">
        <v>4561</v>
      </c>
      <c r="E1122" s="79" t="s">
        <v>4561</v>
      </c>
      <c r="F1122" s="79">
        <v>80</v>
      </c>
      <c r="G1122" s="81">
        <v>55</v>
      </c>
      <c r="H1122" s="73" t="s">
        <v>2578</v>
      </c>
      <c r="I1122" s="74" t="s">
        <v>4565</v>
      </c>
      <c r="J1122" s="82" t="s">
        <v>4566</v>
      </c>
      <c r="K1122" s="84" t="s">
        <v>2764</v>
      </c>
      <c r="L1122" s="79">
        <v>5</v>
      </c>
      <c r="M1122" s="165"/>
    </row>
    <row r="1123" spans="1:13" ht="60">
      <c r="A1123" s="65">
        <f t="shared" si="21"/>
        <v>452</v>
      </c>
      <c r="B1123" s="83" t="s">
        <v>4567</v>
      </c>
      <c r="C1123" s="177"/>
      <c r="D1123" s="83" t="s">
        <v>2577</v>
      </c>
      <c r="E1123" s="79" t="s">
        <v>2577</v>
      </c>
      <c r="F1123" s="79">
        <v>40</v>
      </c>
      <c r="G1123" s="81">
        <v>30</v>
      </c>
      <c r="H1123" s="83" t="s">
        <v>2578</v>
      </c>
      <c r="I1123" s="79" t="s">
        <v>4568</v>
      </c>
      <c r="J1123" s="84" t="s">
        <v>4569</v>
      </c>
      <c r="K1123" s="84" t="s">
        <v>2613</v>
      </c>
      <c r="L1123" s="79">
        <v>3</v>
      </c>
      <c r="M1123" s="165"/>
    </row>
    <row r="1124" spans="1:13" ht="60">
      <c r="A1124" s="65">
        <f t="shared" si="21"/>
        <v>453</v>
      </c>
      <c r="B1124" s="78" t="s">
        <v>4570</v>
      </c>
      <c r="C1124" s="177"/>
      <c r="D1124" s="78" t="s">
        <v>4571</v>
      </c>
      <c r="E1124" s="79" t="s">
        <v>4571</v>
      </c>
      <c r="F1124" s="79">
        <v>20</v>
      </c>
      <c r="G1124" s="81">
        <v>20</v>
      </c>
      <c r="H1124" s="78" t="s">
        <v>2578</v>
      </c>
      <c r="I1124" s="92" t="s">
        <v>4572</v>
      </c>
      <c r="J1124" s="85" t="s">
        <v>4573</v>
      </c>
      <c r="K1124" s="84" t="s">
        <v>2598</v>
      </c>
      <c r="L1124" s="79">
        <v>2</v>
      </c>
      <c r="M1124" s="165"/>
    </row>
    <row r="1125" spans="1:13" ht="90">
      <c r="A1125" s="65">
        <f t="shared" si="21"/>
        <v>454</v>
      </c>
      <c r="B1125" s="154" t="s">
        <v>4574</v>
      </c>
      <c r="C1125" s="177"/>
      <c r="D1125" s="154" t="s">
        <v>4575</v>
      </c>
      <c r="E1125" s="137" t="s">
        <v>4575</v>
      </c>
      <c r="F1125" s="79">
        <v>66</v>
      </c>
      <c r="G1125" s="81">
        <v>50</v>
      </c>
      <c r="H1125" s="90" t="s">
        <v>4205</v>
      </c>
      <c r="I1125" s="96" t="s">
        <v>4576</v>
      </c>
      <c r="J1125" s="97" t="s">
        <v>4577</v>
      </c>
      <c r="K1125" s="84" t="s">
        <v>2613</v>
      </c>
      <c r="L1125" s="79">
        <v>3</v>
      </c>
      <c r="M1125" s="165"/>
    </row>
    <row r="1126" spans="1:13" ht="150">
      <c r="A1126" s="65">
        <f t="shared" si="21"/>
        <v>455</v>
      </c>
      <c r="B1126" s="90" t="s">
        <v>4578</v>
      </c>
      <c r="C1126" s="177"/>
      <c r="D1126" s="90" t="s">
        <v>392</v>
      </c>
      <c r="E1126" s="79" t="s">
        <v>392</v>
      </c>
      <c r="F1126" s="79">
        <v>80</v>
      </c>
      <c r="G1126" s="81">
        <v>70</v>
      </c>
      <c r="H1126" s="90" t="s">
        <v>4205</v>
      </c>
      <c r="I1126" s="96" t="s">
        <v>4579</v>
      </c>
      <c r="J1126" s="80" t="s">
        <v>4580</v>
      </c>
      <c r="K1126" s="84" t="s">
        <v>2598</v>
      </c>
      <c r="L1126" s="79">
        <v>2</v>
      </c>
      <c r="M1126" s="165"/>
    </row>
    <row r="1127" spans="1:13" ht="45">
      <c r="A1127" s="65">
        <f t="shared" si="21"/>
        <v>456</v>
      </c>
      <c r="B1127" s="73" t="s">
        <v>4581</v>
      </c>
      <c r="C1127" s="177"/>
      <c r="D1127" s="73" t="s">
        <v>4582</v>
      </c>
      <c r="E1127" s="79" t="s">
        <v>4582</v>
      </c>
      <c r="F1127" s="79">
        <v>92.5</v>
      </c>
      <c r="G1127" s="81">
        <v>75</v>
      </c>
      <c r="H1127" s="90" t="s">
        <v>4205</v>
      </c>
      <c r="I1127" s="96" t="s">
        <v>21</v>
      </c>
      <c r="J1127" s="91" t="s">
        <v>4583</v>
      </c>
      <c r="K1127" s="84" t="s">
        <v>2598</v>
      </c>
      <c r="L1127" s="79">
        <v>2</v>
      </c>
      <c r="M1127" s="165"/>
    </row>
    <row r="1128" spans="1:13" ht="45">
      <c r="A1128" s="65">
        <f t="shared" si="21"/>
        <v>457</v>
      </c>
      <c r="B1128" s="83" t="s">
        <v>4584</v>
      </c>
      <c r="C1128" s="177"/>
      <c r="D1128" s="83" t="s">
        <v>4585</v>
      </c>
      <c r="E1128" s="79" t="s">
        <v>4585</v>
      </c>
      <c r="F1128" s="79">
        <v>85</v>
      </c>
      <c r="G1128" s="81">
        <v>75</v>
      </c>
      <c r="H1128" s="98" t="s">
        <v>4586</v>
      </c>
      <c r="I1128" s="99" t="s">
        <v>4587</v>
      </c>
      <c r="J1128" s="100" t="s">
        <v>4588</v>
      </c>
      <c r="K1128" s="84" t="s">
        <v>2622</v>
      </c>
      <c r="L1128" s="79">
        <v>4</v>
      </c>
      <c r="M1128" s="165"/>
    </row>
    <row r="1129" spans="1:13" ht="45">
      <c r="A1129" s="65">
        <f t="shared" si="21"/>
        <v>458</v>
      </c>
      <c r="B1129" s="83" t="s">
        <v>4589</v>
      </c>
      <c r="C1129" s="177"/>
      <c r="D1129" s="83" t="s">
        <v>4590</v>
      </c>
      <c r="E1129" s="79" t="s">
        <v>4590</v>
      </c>
      <c r="F1129" s="79">
        <v>112</v>
      </c>
      <c r="G1129" s="81">
        <v>80</v>
      </c>
      <c r="H1129" s="203" t="s">
        <v>4591</v>
      </c>
      <c r="I1129" s="150" t="s">
        <v>4592</v>
      </c>
      <c r="J1129" s="222" t="s">
        <v>4593</v>
      </c>
      <c r="K1129" s="84" t="s">
        <v>2613</v>
      </c>
      <c r="L1129" s="79">
        <v>3</v>
      </c>
      <c r="M1129" s="165"/>
    </row>
    <row r="1130" spans="1:13" ht="45">
      <c r="A1130" s="65">
        <f t="shared" si="21"/>
        <v>459</v>
      </c>
      <c r="B1130" s="83" t="s">
        <v>4167</v>
      </c>
      <c r="C1130" s="177"/>
      <c r="D1130" s="83" t="s">
        <v>4594</v>
      </c>
      <c r="E1130" s="79" t="s">
        <v>4594</v>
      </c>
      <c r="F1130" s="79">
        <v>80</v>
      </c>
      <c r="G1130" s="81">
        <v>65.2</v>
      </c>
      <c r="H1130" s="203" t="s">
        <v>4595</v>
      </c>
      <c r="I1130" s="150" t="s">
        <v>4596</v>
      </c>
      <c r="J1130" s="222" t="s">
        <v>4597</v>
      </c>
      <c r="K1130" s="84" t="s">
        <v>2598</v>
      </c>
      <c r="L1130" s="79">
        <v>2</v>
      </c>
      <c r="M1130" s="165"/>
    </row>
    <row r="1131" spans="1:13" ht="45">
      <c r="A1131" s="65">
        <f t="shared" si="21"/>
        <v>460</v>
      </c>
      <c r="B1131" s="83" t="s">
        <v>4598</v>
      </c>
      <c r="C1131" s="177"/>
      <c r="D1131" s="83" t="s">
        <v>4599</v>
      </c>
      <c r="E1131" s="79" t="s">
        <v>4599</v>
      </c>
      <c r="F1131" s="79">
        <v>56</v>
      </c>
      <c r="G1131" s="81">
        <v>43</v>
      </c>
      <c r="H1131" s="203" t="s">
        <v>4595</v>
      </c>
      <c r="I1131" s="150" t="s">
        <v>21</v>
      </c>
      <c r="J1131" s="222" t="s">
        <v>4600</v>
      </c>
      <c r="K1131" s="84" t="s">
        <v>2764</v>
      </c>
      <c r="L1131" s="79">
        <v>5</v>
      </c>
      <c r="M1131" s="165"/>
    </row>
    <row r="1132" spans="1:13" ht="47.25">
      <c r="A1132" s="65">
        <f t="shared" si="21"/>
        <v>461</v>
      </c>
      <c r="B1132" s="83" t="s">
        <v>4601</v>
      </c>
      <c r="C1132" s="177"/>
      <c r="D1132" s="83" t="s">
        <v>4602</v>
      </c>
      <c r="E1132" s="79" t="s">
        <v>4602</v>
      </c>
      <c r="F1132" s="79">
        <v>87</v>
      </c>
      <c r="G1132" s="81">
        <v>67</v>
      </c>
      <c r="H1132" s="203" t="s">
        <v>4595</v>
      </c>
      <c r="I1132" s="150" t="s">
        <v>4603</v>
      </c>
      <c r="J1132" s="222" t="s">
        <v>4604</v>
      </c>
      <c r="K1132" s="84" t="s">
        <v>2622</v>
      </c>
      <c r="L1132" s="79">
        <v>4</v>
      </c>
      <c r="M1132" s="165"/>
    </row>
    <row r="1133" spans="1:13" ht="60">
      <c r="A1133" s="65">
        <f t="shared" si="21"/>
        <v>462</v>
      </c>
      <c r="B1133" s="83" t="s">
        <v>4605</v>
      </c>
      <c r="C1133" s="177"/>
      <c r="D1133" s="83" t="s">
        <v>4606</v>
      </c>
      <c r="E1133" s="79" t="s">
        <v>4606</v>
      </c>
      <c r="F1133" s="79">
        <v>20</v>
      </c>
      <c r="G1133" s="81">
        <v>20</v>
      </c>
      <c r="H1133" s="152" t="s">
        <v>4607</v>
      </c>
      <c r="I1133" s="153" t="s">
        <v>21</v>
      </c>
      <c r="J1133" s="224" t="s">
        <v>4608</v>
      </c>
      <c r="K1133" s="84" t="s">
        <v>2598</v>
      </c>
      <c r="L1133" s="79">
        <v>2</v>
      </c>
      <c r="M1133" s="165"/>
    </row>
    <row r="1134" spans="1:13" ht="94.5">
      <c r="A1134" s="65">
        <f t="shared" si="21"/>
        <v>463</v>
      </c>
      <c r="B1134" s="83" t="s">
        <v>4609</v>
      </c>
      <c r="C1134" s="177"/>
      <c r="D1134" s="83" t="s">
        <v>4610</v>
      </c>
      <c r="E1134" s="79" t="s">
        <v>4610</v>
      </c>
      <c r="F1134" s="79">
        <v>49</v>
      </c>
      <c r="G1134" s="81">
        <v>49</v>
      </c>
      <c r="H1134" s="98" t="s">
        <v>4595</v>
      </c>
      <c r="I1134" s="99" t="s">
        <v>4611</v>
      </c>
      <c r="J1134" s="100" t="s">
        <v>4612</v>
      </c>
      <c r="K1134" s="84" t="s">
        <v>2764</v>
      </c>
      <c r="L1134" s="79">
        <v>5</v>
      </c>
      <c r="M1134" s="165"/>
    </row>
    <row r="1135" spans="1:13" ht="47.25">
      <c r="A1135" s="65">
        <f t="shared" si="21"/>
        <v>464</v>
      </c>
      <c r="B1135" s="83" t="s">
        <v>4613</v>
      </c>
      <c r="C1135" s="177"/>
      <c r="D1135" s="83" t="s">
        <v>4614</v>
      </c>
      <c r="E1135" s="79" t="s">
        <v>4614</v>
      </c>
      <c r="F1135" s="79">
        <v>88</v>
      </c>
      <c r="G1135" s="81">
        <v>68</v>
      </c>
      <c r="H1135" s="203" t="s">
        <v>4595</v>
      </c>
      <c r="I1135" s="150" t="s">
        <v>21</v>
      </c>
      <c r="J1135" s="222" t="s">
        <v>4615</v>
      </c>
      <c r="K1135" s="84" t="s">
        <v>2613</v>
      </c>
      <c r="L1135" s="79">
        <v>3</v>
      </c>
      <c r="M1135" s="165"/>
    </row>
    <row r="1136" spans="1:13" ht="47.25">
      <c r="A1136" s="65">
        <f t="shared" si="21"/>
        <v>465</v>
      </c>
      <c r="B1136" s="83" t="s">
        <v>4616</v>
      </c>
      <c r="C1136" s="177"/>
      <c r="D1136" s="83" t="s">
        <v>4617</v>
      </c>
      <c r="E1136" s="79" t="s">
        <v>4617</v>
      </c>
      <c r="F1136" s="79">
        <v>65</v>
      </c>
      <c r="G1136" s="81">
        <v>45</v>
      </c>
      <c r="H1136" s="203" t="s">
        <v>4595</v>
      </c>
      <c r="I1136" s="150" t="s">
        <v>4618</v>
      </c>
      <c r="J1136" s="222" t="s">
        <v>4619</v>
      </c>
      <c r="K1136" s="84" t="s">
        <v>2622</v>
      </c>
      <c r="L1136" s="79">
        <v>4</v>
      </c>
      <c r="M1136" s="165"/>
    </row>
    <row r="1137" spans="1:13" ht="45">
      <c r="A1137" s="65">
        <f t="shared" si="21"/>
        <v>466</v>
      </c>
      <c r="B1137" s="83" t="s">
        <v>4167</v>
      </c>
      <c r="C1137" s="177"/>
      <c r="D1137" s="83" t="s">
        <v>4620</v>
      </c>
      <c r="E1137" s="79" t="s">
        <v>4620</v>
      </c>
      <c r="F1137" s="79">
        <v>111</v>
      </c>
      <c r="G1137" s="81">
        <v>81</v>
      </c>
      <c r="H1137" s="203" t="s">
        <v>4595</v>
      </c>
      <c r="I1137" s="150" t="s">
        <v>4621</v>
      </c>
      <c r="J1137" s="222" t="s">
        <v>4622</v>
      </c>
      <c r="K1137" s="84" t="s">
        <v>2598</v>
      </c>
      <c r="L1137" s="79">
        <v>2</v>
      </c>
      <c r="M1137" s="165"/>
    </row>
    <row r="1138" spans="1:13" ht="45">
      <c r="A1138" s="65">
        <f t="shared" si="21"/>
        <v>467</v>
      </c>
      <c r="B1138" s="83" t="s">
        <v>4623</v>
      </c>
      <c r="C1138" s="177"/>
      <c r="D1138" s="83" t="s">
        <v>4624</v>
      </c>
      <c r="E1138" s="79" t="s">
        <v>4624</v>
      </c>
      <c r="F1138" s="79">
        <v>80</v>
      </c>
      <c r="G1138" s="81">
        <v>60</v>
      </c>
      <c r="H1138" s="203" t="s">
        <v>4595</v>
      </c>
      <c r="I1138" s="150" t="s">
        <v>4625</v>
      </c>
      <c r="J1138" s="222" t="s">
        <v>4626</v>
      </c>
      <c r="K1138" s="84" t="s">
        <v>2593</v>
      </c>
      <c r="L1138" s="79">
        <v>6</v>
      </c>
      <c r="M1138" s="165"/>
    </row>
    <row r="1139" spans="1:13" ht="60">
      <c r="A1139" s="65">
        <f t="shared" si="21"/>
        <v>468</v>
      </c>
      <c r="B1139" s="83" t="s">
        <v>4627</v>
      </c>
      <c r="C1139" s="177"/>
      <c r="D1139" s="83" t="s">
        <v>4628</v>
      </c>
      <c r="E1139" s="79" t="s">
        <v>4628</v>
      </c>
      <c r="F1139" s="79">
        <v>55</v>
      </c>
      <c r="G1139" s="81">
        <v>35</v>
      </c>
      <c r="H1139" s="203" t="s">
        <v>4595</v>
      </c>
      <c r="I1139" s="150" t="s">
        <v>4629</v>
      </c>
      <c r="J1139" s="222" t="s">
        <v>4630</v>
      </c>
      <c r="K1139" s="84" t="s">
        <v>2622</v>
      </c>
      <c r="L1139" s="79">
        <v>4</v>
      </c>
      <c r="M1139" s="165"/>
    </row>
    <row r="1140" spans="1:13" ht="60">
      <c r="A1140" s="65">
        <f t="shared" si="21"/>
        <v>469</v>
      </c>
      <c r="B1140" s="83" t="s">
        <v>4167</v>
      </c>
      <c r="C1140" s="177"/>
      <c r="D1140" s="83" t="s">
        <v>4628</v>
      </c>
      <c r="E1140" s="79" t="s">
        <v>4628</v>
      </c>
      <c r="F1140" s="79">
        <v>40</v>
      </c>
      <c r="G1140" s="81">
        <v>30</v>
      </c>
      <c r="H1140" s="203" t="s">
        <v>4595</v>
      </c>
      <c r="I1140" s="150" t="s">
        <v>4631</v>
      </c>
      <c r="J1140" s="222" t="s">
        <v>4632</v>
      </c>
      <c r="K1140" s="84" t="s">
        <v>2598</v>
      </c>
      <c r="L1140" s="79">
        <v>2</v>
      </c>
      <c r="M1140" s="165"/>
    </row>
    <row r="1141" spans="1:13" ht="75">
      <c r="A1141" s="65">
        <f t="shared" si="21"/>
        <v>470</v>
      </c>
      <c r="B1141" s="83" t="s">
        <v>4633</v>
      </c>
      <c r="C1141" s="177"/>
      <c r="D1141" s="83" t="s">
        <v>4628</v>
      </c>
      <c r="E1141" s="79" t="s">
        <v>4628</v>
      </c>
      <c r="F1141" s="79">
        <v>20</v>
      </c>
      <c r="G1141" s="81">
        <v>20</v>
      </c>
      <c r="H1141" s="203" t="s">
        <v>4595</v>
      </c>
      <c r="I1141" s="150" t="s">
        <v>4634</v>
      </c>
      <c r="J1141" s="222" t="s">
        <v>4635</v>
      </c>
      <c r="K1141" s="84" t="s">
        <v>2613</v>
      </c>
      <c r="L1141" s="79">
        <v>3</v>
      </c>
      <c r="M1141" s="165"/>
    </row>
    <row r="1142" spans="1:13" ht="75">
      <c r="A1142" s="65">
        <f t="shared" si="21"/>
        <v>471</v>
      </c>
      <c r="B1142" s="83" t="s">
        <v>4636</v>
      </c>
      <c r="C1142" s="177"/>
      <c r="D1142" s="83" t="s">
        <v>4637</v>
      </c>
      <c r="E1142" s="79" t="s">
        <v>4637</v>
      </c>
      <c r="F1142" s="79">
        <v>40</v>
      </c>
      <c r="G1142" s="81">
        <v>40</v>
      </c>
      <c r="H1142" s="203" t="s">
        <v>4595</v>
      </c>
      <c r="I1142" s="150" t="s">
        <v>4638</v>
      </c>
      <c r="J1142" s="222" t="s">
        <v>4639</v>
      </c>
      <c r="K1142" s="84" t="s">
        <v>2676</v>
      </c>
      <c r="L1142" s="79">
        <v>1</v>
      </c>
      <c r="M1142" s="165"/>
    </row>
    <row r="1143" spans="1:13" ht="60">
      <c r="A1143" s="65">
        <f t="shared" si="21"/>
        <v>472</v>
      </c>
      <c r="B1143" s="83" t="s">
        <v>4640</v>
      </c>
      <c r="C1143" s="177"/>
      <c r="D1143" s="83" t="s">
        <v>4637</v>
      </c>
      <c r="E1143" s="79" t="s">
        <v>4637</v>
      </c>
      <c r="F1143" s="79">
        <v>85</v>
      </c>
      <c r="G1143" s="81">
        <v>55</v>
      </c>
      <c r="H1143" s="203" t="s">
        <v>4595</v>
      </c>
      <c r="I1143" s="150" t="s">
        <v>4641</v>
      </c>
      <c r="J1143" s="222" t="s">
        <v>4642</v>
      </c>
      <c r="K1143" s="84" t="s">
        <v>2613</v>
      </c>
      <c r="L1143" s="79">
        <v>3</v>
      </c>
      <c r="M1143" s="165"/>
    </row>
    <row r="1144" spans="1:13" ht="60">
      <c r="A1144" s="65">
        <f t="shared" si="21"/>
        <v>473</v>
      </c>
      <c r="B1144" s="83" t="s">
        <v>4643</v>
      </c>
      <c r="C1144" s="177"/>
      <c r="D1144" s="83" t="s">
        <v>4644</v>
      </c>
      <c r="E1144" s="79" t="s">
        <v>4644</v>
      </c>
      <c r="F1144" s="79">
        <v>18</v>
      </c>
      <c r="G1144" s="81">
        <v>18</v>
      </c>
      <c r="H1144" s="203" t="s">
        <v>4595</v>
      </c>
      <c r="I1144" s="150" t="s">
        <v>4645</v>
      </c>
      <c r="J1144" s="222" t="s">
        <v>4646</v>
      </c>
      <c r="K1144" s="84" t="s">
        <v>2598</v>
      </c>
      <c r="L1144" s="79">
        <v>2</v>
      </c>
      <c r="M1144" s="165"/>
    </row>
    <row r="1145" spans="1:13" ht="75">
      <c r="A1145" s="65">
        <f t="shared" si="21"/>
        <v>474</v>
      </c>
      <c r="B1145" s="83" t="s">
        <v>4647</v>
      </c>
      <c r="C1145" s="177"/>
      <c r="D1145" s="83" t="s">
        <v>4648</v>
      </c>
      <c r="E1145" s="79" t="s">
        <v>4648</v>
      </c>
      <c r="F1145" s="79">
        <v>36</v>
      </c>
      <c r="G1145" s="81">
        <v>36</v>
      </c>
      <c r="H1145" s="203" t="s">
        <v>4595</v>
      </c>
      <c r="I1145" s="150" t="s">
        <v>4649</v>
      </c>
      <c r="J1145" s="222" t="s">
        <v>4650</v>
      </c>
      <c r="K1145" s="84" t="s">
        <v>2593</v>
      </c>
      <c r="L1145" s="79">
        <v>6</v>
      </c>
      <c r="M1145" s="165"/>
    </row>
    <row r="1146" spans="1:13" ht="47.25">
      <c r="A1146" s="65">
        <f t="shared" si="21"/>
        <v>475</v>
      </c>
      <c r="B1146" s="78" t="s">
        <v>4651</v>
      </c>
      <c r="C1146" s="177"/>
      <c r="D1146" s="78" t="s">
        <v>4652</v>
      </c>
      <c r="E1146" s="92" t="s">
        <v>4652</v>
      </c>
      <c r="F1146" s="92">
        <v>40</v>
      </c>
      <c r="G1146" s="93">
        <v>40</v>
      </c>
      <c r="H1146" s="152" t="s">
        <v>4595</v>
      </c>
      <c r="I1146" s="153" t="s">
        <v>4653</v>
      </c>
      <c r="J1146" s="224" t="s">
        <v>4654</v>
      </c>
      <c r="K1146" s="85" t="s">
        <v>2764</v>
      </c>
      <c r="L1146" s="92">
        <v>5</v>
      </c>
      <c r="M1146" s="165"/>
    </row>
    <row r="1147" spans="1:13" ht="75">
      <c r="A1147" s="65">
        <f t="shared" si="21"/>
        <v>476</v>
      </c>
      <c r="B1147" s="98" t="s">
        <v>4655</v>
      </c>
      <c r="C1147" s="177"/>
      <c r="D1147" s="228" t="s">
        <v>4656</v>
      </c>
      <c r="E1147" s="229" t="s">
        <v>4656</v>
      </c>
      <c r="F1147" s="74">
        <v>60</v>
      </c>
      <c r="G1147" s="74">
        <v>50</v>
      </c>
      <c r="H1147" s="95" t="s">
        <v>4595</v>
      </c>
      <c r="I1147" s="124" t="s">
        <v>4657</v>
      </c>
      <c r="J1147" s="225" t="s">
        <v>4658</v>
      </c>
      <c r="K1147" s="101" t="s">
        <v>2613</v>
      </c>
      <c r="L1147" s="74">
        <v>3</v>
      </c>
      <c r="M1147" s="165"/>
    </row>
    <row r="1148" spans="1:13" ht="78.75">
      <c r="A1148" s="65">
        <f t="shared" si="21"/>
        <v>477</v>
      </c>
      <c r="B1148" s="203" t="s">
        <v>4659</v>
      </c>
      <c r="C1148" s="177"/>
      <c r="D1148" s="230" t="s">
        <v>4660</v>
      </c>
      <c r="E1148" s="231" t="s">
        <v>4660</v>
      </c>
      <c r="F1148" s="79">
        <v>85</v>
      </c>
      <c r="G1148" s="79">
        <v>60</v>
      </c>
      <c r="H1148" s="95" t="s">
        <v>4595</v>
      </c>
      <c r="I1148" s="150" t="s">
        <v>4661</v>
      </c>
      <c r="J1148" s="232" t="s">
        <v>4662</v>
      </c>
      <c r="K1148" s="172" t="s">
        <v>2622</v>
      </c>
      <c r="L1148" s="79">
        <v>4</v>
      </c>
      <c r="M1148" s="165"/>
    </row>
    <row r="1149" spans="1:13" ht="78.75">
      <c r="A1149" s="65">
        <f t="shared" si="21"/>
        <v>478</v>
      </c>
      <c r="B1149" s="203" t="s">
        <v>4663</v>
      </c>
      <c r="C1149" s="177"/>
      <c r="D1149" s="230" t="s">
        <v>828</v>
      </c>
      <c r="E1149" s="231" t="s">
        <v>828</v>
      </c>
      <c r="F1149" s="79">
        <v>40</v>
      </c>
      <c r="G1149" s="79">
        <v>40</v>
      </c>
      <c r="H1149" s="95" t="s">
        <v>4595</v>
      </c>
      <c r="I1149" s="150" t="s">
        <v>4664</v>
      </c>
      <c r="J1149" s="232" t="s">
        <v>4665</v>
      </c>
      <c r="K1149" s="172" t="s">
        <v>2613</v>
      </c>
      <c r="L1149" s="79">
        <v>3</v>
      </c>
      <c r="M1149" s="165"/>
    </row>
    <row r="1150" spans="1:13" ht="78.75">
      <c r="A1150" s="65">
        <f t="shared" si="21"/>
        <v>479</v>
      </c>
      <c r="B1150" s="203" t="s">
        <v>4666</v>
      </c>
      <c r="C1150" s="177"/>
      <c r="D1150" s="230" t="s">
        <v>4667</v>
      </c>
      <c r="E1150" s="231" t="s">
        <v>4667</v>
      </c>
      <c r="F1150" s="79">
        <v>30</v>
      </c>
      <c r="G1150" s="79">
        <v>25.5</v>
      </c>
      <c r="H1150" s="95" t="s">
        <v>4595</v>
      </c>
      <c r="I1150" s="150" t="s">
        <v>4668</v>
      </c>
      <c r="J1150" s="232" t="s">
        <v>21</v>
      </c>
      <c r="K1150" s="172" t="s">
        <v>2676</v>
      </c>
      <c r="L1150" s="79">
        <v>1</v>
      </c>
      <c r="M1150" s="165"/>
    </row>
    <row r="1151" spans="1:13" ht="78.75">
      <c r="A1151" s="65">
        <f t="shared" si="21"/>
        <v>480</v>
      </c>
      <c r="B1151" s="203" t="s">
        <v>4669</v>
      </c>
      <c r="C1151" s="177"/>
      <c r="D1151" s="230" t="s">
        <v>4670</v>
      </c>
      <c r="E1151" s="231" t="s">
        <v>4670</v>
      </c>
      <c r="F1151" s="79">
        <v>40</v>
      </c>
      <c r="G1151" s="79">
        <v>30</v>
      </c>
      <c r="H1151" s="95" t="s">
        <v>4595</v>
      </c>
      <c r="I1151" s="150" t="s">
        <v>4671</v>
      </c>
      <c r="J1151" s="232" t="s">
        <v>4672</v>
      </c>
      <c r="K1151" s="172" t="s">
        <v>2598</v>
      </c>
      <c r="L1151" s="79">
        <v>2</v>
      </c>
      <c r="M1151" s="165"/>
    </row>
    <row r="1152" spans="1:13" ht="78.75">
      <c r="A1152" s="65">
        <f t="shared" si="21"/>
        <v>481</v>
      </c>
      <c r="B1152" s="152" t="s">
        <v>4673</v>
      </c>
      <c r="C1152" s="177"/>
      <c r="D1152" s="233" t="s">
        <v>4674</v>
      </c>
      <c r="E1152" s="234" t="s">
        <v>4674</v>
      </c>
      <c r="F1152" s="92">
        <v>58</v>
      </c>
      <c r="G1152" s="92">
        <v>40</v>
      </c>
      <c r="H1152" s="95" t="s">
        <v>4595</v>
      </c>
      <c r="I1152" s="153" t="s">
        <v>4675</v>
      </c>
      <c r="J1152" s="227" t="s">
        <v>4676</v>
      </c>
      <c r="K1152" s="172" t="s">
        <v>2613</v>
      </c>
      <c r="L1152" s="79">
        <v>3</v>
      </c>
      <c r="M1152" s="165"/>
    </row>
    <row r="1153" spans="1:13" ht="90">
      <c r="A1153" s="65">
        <f t="shared" si="21"/>
        <v>482</v>
      </c>
      <c r="B1153" s="134" t="s">
        <v>4677</v>
      </c>
      <c r="C1153" s="177"/>
      <c r="D1153" s="73" t="s">
        <v>4678</v>
      </c>
      <c r="E1153" s="74" t="s">
        <v>4678</v>
      </c>
      <c r="F1153" s="74">
        <v>60</v>
      </c>
      <c r="G1153" s="74">
        <v>40</v>
      </c>
      <c r="H1153" s="96" t="s">
        <v>4595</v>
      </c>
      <c r="I1153" s="74" t="s">
        <v>21</v>
      </c>
      <c r="J1153" s="82" t="s">
        <v>4679</v>
      </c>
      <c r="K1153" s="84" t="s">
        <v>2598</v>
      </c>
      <c r="L1153" s="79">
        <v>2</v>
      </c>
      <c r="M1153" s="165"/>
    </row>
    <row r="1154" spans="1:13" ht="60">
      <c r="A1154" s="65">
        <f t="shared" si="21"/>
        <v>483</v>
      </c>
      <c r="B1154" s="135" t="s">
        <v>4680</v>
      </c>
      <c r="C1154" s="177"/>
      <c r="D1154" s="83" t="s">
        <v>4678</v>
      </c>
      <c r="E1154" s="79" t="s">
        <v>4678</v>
      </c>
      <c r="F1154" s="79">
        <v>40</v>
      </c>
      <c r="G1154" s="79">
        <v>30</v>
      </c>
      <c r="H1154" s="96" t="s">
        <v>4595</v>
      </c>
      <c r="I1154" s="79" t="s">
        <v>4681</v>
      </c>
      <c r="J1154" s="84" t="s">
        <v>4682</v>
      </c>
      <c r="K1154" s="84" t="s">
        <v>2613</v>
      </c>
      <c r="L1154" s="79">
        <v>3</v>
      </c>
      <c r="M1154" s="165"/>
    </row>
    <row r="1155" spans="1:13" ht="60">
      <c r="A1155" s="65">
        <f t="shared" si="21"/>
        <v>484</v>
      </c>
      <c r="B1155" s="135" t="s">
        <v>4683</v>
      </c>
      <c r="C1155" s="177"/>
      <c r="D1155" s="83" t="s">
        <v>4684</v>
      </c>
      <c r="E1155" s="79" t="s">
        <v>4684</v>
      </c>
      <c r="F1155" s="79">
        <v>112</v>
      </c>
      <c r="G1155" s="79">
        <v>80</v>
      </c>
      <c r="H1155" s="96" t="s">
        <v>4595</v>
      </c>
      <c r="I1155" s="79" t="s">
        <v>4685</v>
      </c>
      <c r="J1155" s="84" t="s">
        <v>4686</v>
      </c>
      <c r="K1155" s="84" t="s">
        <v>2593</v>
      </c>
      <c r="L1155" s="79">
        <v>6</v>
      </c>
      <c r="M1155" s="165"/>
    </row>
    <row r="1156" spans="1:13" ht="75">
      <c r="A1156" s="65">
        <f t="shared" si="21"/>
        <v>485</v>
      </c>
      <c r="B1156" s="135" t="s">
        <v>4687</v>
      </c>
      <c r="C1156" s="177"/>
      <c r="D1156" s="83" t="s">
        <v>4688</v>
      </c>
      <c r="E1156" s="79" t="s">
        <v>4688</v>
      </c>
      <c r="F1156" s="79">
        <v>80</v>
      </c>
      <c r="G1156" s="79">
        <v>70</v>
      </c>
      <c r="H1156" s="96" t="s">
        <v>4595</v>
      </c>
      <c r="I1156" s="79" t="s">
        <v>4689</v>
      </c>
      <c r="J1156" s="84" t="s">
        <v>4690</v>
      </c>
      <c r="K1156" s="84" t="s">
        <v>2764</v>
      </c>
      <c r="L1156" s="79">
        <v>5</v>
      </c>
      <c r="M1156" s="165"/>
    </row>
    <row r="1157" spans="1:13" ht="75">
      <c r="A1157" s="65">
        <f t="shared" si="21"/>
        <v>486</v>
      </c>
      <c r="B1157" s="135" t="s">
        <v>4171</v>
      </c>
      <c r="C1157" s="177"/>
      <c r="D1157" s="83" t="s">
        <v>401</v>
      </c>
      <c r="E1157" s="79" t="s">
        <v>401</v>
      </c>
      <c r="F1157" s="79">
        <v>40</v>
      </c>
      <c r="G1157" s="79">
        <v>30</v>
      </c>
      <c r="H1157" s="96" t="s">
        <v>4595</v>
      </c>
      <c r="I1157" s="79" t="s">
        <v>4691</v>
      </c>
      <c r="J1157" s="84" t="s">
        <v>4692</v>
      </c>
      <c r="K1157" s="84" t="s">
        <v>2598</v>
      </c>
      <c r="L1157" s="79">
        <v>2</v>
      </c>
      <c r="M1157" s="165"/>
    </row>
    <row r="1158" spans="1:13" ht="75">
      <c r="A1158" s="65">
        <f t="shared" si="21"/>
        <v>487</v>
      </c>
      <c r="B1158" s="135" t="s">
        <v>4167</v>
      </c>
      <c r="C1158" s="177"/>
      <c r="D1158" s="83" t="s">
        <v>4693</v>
      </c>
      <c r="E1158" s="79" t="s">
        <v>4693</v>
      </c>
      <c r="F1158" s="79">
        <v>40</v>
      </c>
      <c r="G1158" s="79">
        <v>30</v>
      </c>
      <c r="H1158" s="96" t="s">
        <v>4595</v>
      </c>
      <c r="I1158" s="79" t="s">
        <v>4694</v>
      </c>
      <c r="J1158" s="84" t="s">
        <v>4695</v>
      </c>
      <c r="K1158" s="84" t="s">
        <v>2598</v>
      </c>
      <c r="L1158" s="79">
        <v>2</v>
      </c>
      <c r="M1158" s="165"/>
    </row>
    <row r="1159" spans="1:13" ht="75">
      <c r="A1159" s="65">
        <f t="shared" si="21"/>
        <v>488</v>
      </c>
      <c r="B1159" s="135" t="s">
        <v>4696</v>
      </c>
      <c r="C1159" s="177"/>
      <c r="D1159" s="83" t="s">
        <v>4697</v>
      </c>
      <c r="E1159" s="79" t="s">
        <v>4697</v>
      </c>
      <c r="F1159" s="79">
        <v>60</v>
      </c>
      <c r="G1159" s="79">
        <v>40</v>
      </c>
      <c r="H1159" s="96" t="s">
        <v>4595</v>
      </c>
      <c r="I1159" s="79" t="s">
        <v>4698</v>
      </c>
      <c r="J1159" s="84" t="s">
        <v>4699</v>
      </c>
      <c r="K1159" s="84" t="s">
        <v>2613</v>
      </c>
      <c r="L1159" s="79">
        <v>3</v>
      </c>
      <c r="M1159" s="165"/>
    </row>
    <row r="1160" spans="1:13" ht="120">
      <c r="A1160" s="65">
        <f t="shared" si="21"/>
        <v>489</v>
      </c>
      <c r="B1160" s="135" t="s">
        <v>4700</v>
      </c>
      <c r="C1160" s="177"/>
      <c r="D1160" s="83" t="s">
        <v>4701</v>
      </c>
      <c r="E1160" s="79" t="s">
        <v>4701</v>
      </c>
      <c r="F1160" s="79">
        <v>85</v>
      </c>
      <c r="G1160" s="79">
        <v>64.3</v>
      </c>
      <c r="H1160" s="96" t="s">
        <v>4595</v>
      </c>
      <c r="I1160" s="79" t="s">
        <v>4702</v>
      </c>
      <c r="J1160" s="84" t="s">
        <v>4703</v>
      </c>
      <c r="K1160" s="84" t="s">
        <v>2622</v>
      </c>
      <c r="L1160" s="79">
        <v>4</v>
      </c>
      <c r="M1160" s="165"/>
    </row>
    <row r="1161" spans="1:13" ht="75">
      <c r="A1161" s="65">
        <f t="shared" si="21"/>
        <v>490</v>
      </c>
      <c r="B1161" s="135" t="s">
        <v>4704</v>
      </c>
      <c r="C1161" s="177"/>
      <c r="D1161" s="83" t="s">
        <v>4705</v>
      </c>
      <c r="E1161" s="79" t="s">
        <v>4705</v>
      </c>
      <c r="F1161" s="79">
        <v>95</v>
      </c>
      <c r="G1161" s="79">
        <v>81</v>
      </c>
      <c r="H1161" s="96" t="s">
        <v>4595</v>
      </c>
      <c r="I1161" s="79" t="s">
        <v>21</v>
      </c>
      <c r="J1161" s="84" t="s">
        <v>4706</v>
      </c>
      <c r="K1161" s="84" t="s">
        <v>2764</v>
      </c>
      <c r="L1161" s="79">
        <v>5</v>
      </c>
      <c r="M1161" s="165"/>
    </row>
    <row r="1162" spans="1:13" ht="90">
      <c r="A1162" s="65">
        <f t="shared" si="21"/>
        <v>491</v>
      </c>
      <c r="B1162" s="135" t="s">
        <v>4707</v>
      </c>
      <c r="C1162" s="177"/>
      <c r="D1162" s="83" t="s">
        <v>4708</v>
      </c>
      <c r="E1162" s="79" t="s">
        <v>4708</v>
      </c>
      <c r="F1162" s="79">
        <v>102</v>
      </c>
      <c r="G1162" s="79">
        <v>82.5</v>
      </c>
      <c r="H1162" s="96" t="s">
        <v>4595</v>
      </c>
      <c r="I1162" s="79" t="s">
        <v>4709</v>
      </c>
      <c r="J1162" s="84" t="s">
        <v>4710</v>
      </c>
      <c r="K1162" s="84" t="s">
        <v>2622</v>
      </c>
      <c r="L1162" s="79">
        <v>4</v>
      </c>
      <c r="M1162" s="165"/>
    </row>
    <row r="1163" spans="1:13" ht="60">
      <c r="A1163" s="65">
        <f t="shared" si="21"/>
        <v>492</v>
      </c>
      <c r="B1163" s="136" t="s">
        <v>4711</v>
      </c>
      <c r="C1163" s="177"/>
      <c r="D1163" s="78" t="s">
        <v>4712</v>
      </c>
      <c r="E1163" s="79" t="s">
        <v>4712</v>
      </c>
      <c r="F1163" s="92">
        <v>40</v>
      </c>
      <c r="G1163" s="92">
        <v>40</v>
      </c>
      <c r="H1163" s="96" t="s">
        <v>4595</v>
      </c>
      <c r="I1163" s="92" t="s">
        <v>4713</v>
      </c>
      <c r="J1163" s="85" t="s">
        <v>4714</v>
      </c>
      <c r="K1163" s="84" t="s">
        <v>2613</v>
      </c>
      <c r="L1163" s="79">
        <v>3</v>
      </c>
      <c r="M1163" s="165"/>
    </row>
    <row r="1164" spans="1:13" ht="60">
      <c r="A1164" s="65">
        <f t="shared" si="21"/>
        <v>493</v>
      </c>
      <c r="B1164" s="134" t="s">
        <v>4715</v>
      </c>
      <c r="C1164" s="177"/>
      <c r="D1164" s="73" t="s">
        <v>4716</v>
      </c>
      <c r="E1164" s="81" t="s">
        <v>4716</v>
      </c>
      <c r="F1164" s="73">
        <v>30</v>
      </c>
      <c r="G1164" s="74">
        <v>20</v>
      </c>
      <c r="H1164" s="74" t="s">
        <v>4717</v>
      </c>
      <c r="I1164" s="74" t="s">
        <v>4718</v>
      </c>
      <c r="J1164" s="82" t="s">
        <v>4719</v>
      </c>
      <c r="K1164" s="84" t="s">
        <v>2613</v>
      </c>
      <c r="L1164" s="79">
        <v>3</v>
      </c>
      <c r="M1164" s="165"/>
    </row>
    <row r="1165" spans="1:13" ht="90">
      <c r="A1165" s="65">
        <f t="shared" si="21"/>
        <v>494</v>
      </c>
      <c r="B1165" s="135" t="s">
        <v>4720</v>
      </c>
      <c r="C1165" s="177"/>
      <c r="D1165" s="83" t="s">
        <v>4721</v>
      </c>
      <c r="E1165" s="81" t="s">
        <v>4721</v>
      </c>
      <c r="F1165" s="83">
        <v>100</v>
      </c>
      <c r="G1165" s="79">
        <v>80</v>
      </c>
      <c r="H1165" s="79" t="s">
        <v>4717</v>
      </c>
      <c r="I1165" s="79" t="s">
        <v>4722</v>
      </c>
      <c r="J1165" s="84" t="s">
        <v>4723</v>
      </c>
      <c r="K1165" s="84" t="s">
        <v>2622</v>
      </c>
      <c r="L1165" s="79">
        <v>4</v>
      </c>
      <c r="M1165" s="165"/>
    </row>
    <row r="1166" spans="1:13" ht="60">
      <c r="A1166" s="65">
        <f t="shared" si="21"/>
        <v>495</v>
      </c>
      <c r="B1166" s="135" t="s">
        <v>4724</v>
      </c>
      <c r="C1166" s="177"/>
      <c r="D1166" s="83" t="s">
        <v>4721</v>
      </c>
      <c r="E1166" s="81" t="s">
        <v>4721</v>
      </c>
      <c r="F1166" s="83">
        <v>80</v>
      </c>
      <c r="G1166" s="79">
        <v>50</v>
      </c>
      <c r="H1166" s="79" t="s">
        <v>4717</v>
      </c>
      <c r="I1166" s="79" t="s">
        <v>4725</v>
      </c>
      <c r="J1166" s="84" t="s">
        <v>4726</v>
      </c>
      <c r="K1166" s="84" t="s">
        <v>2756</v>
      </c>
      <c r="L1166" s="79">
        <v>7</v>
      </c>
      <c r="M1166" s="165"/>
    </row>
    <row r="1167" spans="1:13" ht="60">
      <c r="A1167" s="65">
        <f t="shared" si="21"/>
        <v>496</v>
      </c>
      <c r="B1167" s="135" t="s">
        <v>4727</v>
      </c>
      <c r="C1167" s="177"/>
      <c r="D1167" s="83" t="s">
        <v>4728</v>
      </c>
      <c r="E1167" s="81" t="s">
        <v>4728</v>
      </c>
      <c r="F1167" s="83">
        <v>100</v>
      </c>
      <c r="G1167" s="79">
        <v>80</v>
      </c>
      <c r="H1167" s="79" t="s">
        <v>4717</v>
      </c>
      <c r="I1167" s="79" t="s">
        <v>4729</v>
      </c>
      <c r="J1167" s="84" t="s">
        <v>4730</v>
      </c>
      <c r="K1167" s="84" t="s">
        <v>2756</v>
      </c>
      <c r="L1167" s="79">
        <v>7</v>
      </c>
      <c r="M1167" s="165"/>
    </row>
    <row r="1168" spans="1:13" ht="60">
      <c r="A1168" s="65">
        <f t="shared" si="21"/>
        <v>497</v>
      </c>
      <c r="B1168" s="135" t="s">
        <v>4731</v>
      </c>
      <c r="C1168" s="177"/>
      <c r="D1168" s="83" t="s">
        <v>4732</v>
      </c>
      <c r="E1168" s="81" t="s">
        <v>4732</v>
      </c>
      <c r="F1168" s="83">
        <v>50</v>
      </c>
      <c r="G1168" s="79">
        <v>30</v>
      </c>
      <c r="H1168" s="79" t="s">
        <v>4717</v>
      </c>
      <c r="I1168" s="79" t="s">
        <v>4733</v>
      </c>
      <c r="J1168" s="84" t="s">
        <v>4734</v>
      </c>
      <c r="K1168" s="84" t="s">
        <v>2622</v>
      </c>
      <c r="L1168" s="79">
        <v>4</v>
      </c>
      <c r="M1168" s="165"/>
    </row>
    <row r="1169" spans="1:13" ht="60">
      <c r="A1169" s="65">
        <f t="shared" si="21"/>
        <v>498</v>
      </c>
      <c r="B1169" s="135" t="s">
        <v>4735</v>
      </c>
      <c r="C1169" s="177"/>
      <c r="D1169" s="83" t="s">
        <v>4736</v>
      </c>
      <c r="E1169" s="81" t="s">
        <v>4736</v>
      </c>
      <c r="F1169" s="83">
        <v>80</v>
      </c>
      <c r="G1169" s="79">
        <v>50</v>
      </c>
      <c r="H1169" s="79" t="s">
        <v>4717</v>
      </c>
      <c r="I1169" s="79" t="s">
        <v>4737</v>
      </c>
      <c r="J1169" s="84" t="s">
        <v>4738</v>
      </c>
      <c r="K1169" s="84" t="s">
        <v>2622</v>
      </c>
      <c r="L1169" s="79">
        <v>4</v>
      </c>
      <c r="M1169" s="165"/>
    </row>
    <row r="1170" spans="1:13" ht="195">
      <c r="A1170" s="65">
        <f t="shared" si="21"/>
        <v>499</v>
      </c>
      <c r="B1170" s="135" t="s">
        <v>4739</v>
      </c>
      <c r="C1170" s="177"/>
      <c r="D1170" s="78" t="s">
        <v>4740</v>
      </c>
      <c r="E1170" s="93" t="s">
        <v>4740</v>
      </c>
      <c r="F1170" s="83">
        <v>30</v>
      </c>
      <c r="G1170" s="79">
        <v>20</v>
      </c>
      <c r="H1170" s="79" t="s">
        <v>4717</v>
      </c>
      <c r="I1170" s="92" t="s">
        <v>4741</v>
      </c>
      <c r="J1170" s="85" t="s">
        <v>4742</v>
      </c>
      <c r="K1170" s="84" t="s">
        <v>2676</v>
      </c>
      <c r="L1170" s="79">
        <v>1</v>
      </c>
      <c r="M1170" s="165"/>
    </row>
    <row r="1171" spans="1:13" ht="105">
      <c r="A1171" s="65">
        <f t="shared" si="21"/>
        <v>500</v>
      </c>
      <c r="B1171" s="135" t="s">
        <v>4743</v>
      </c>
      <c r="C1171" s="177"/>
      <c r="D1171" s="73" t="s">
        <v>4744</v>
      </c>
      <c r="E1171" s="74" t="s">
        <v>4744</v>
      </c>
      <c r="F1171" s="79">
        <v>80</v>
      </c>
      <c r="G1171" s="79">
        <v>60</v>
      </c>
      <c r="H1171" s="79" t="s">
        <v>4717</v>
      </c>
      <c r="I1171" s="74" t="s">
        <v>4745</v>
      </c>
      <c r="J1171" s="82" t="s">
        <v>4746</v>
      </c>
      <c r="K1171" s="84" t="s">
        <v>2613</v>
      </c>
      <c r="L1171" s="79">
        <v>3</v>
      </c>
      <c r="M1171" s="165"/>
    </row>
    <row r="1172" spans="1:13" ht="75">
      <c r="A1172" s="65">
        <f t="shared" si="21"/>
        <v>501</v>
      </c>
      <c r="B1172" s="135" t="s">
        <v>4747</v>
      </c>
      <c r="C1172" s="177"/>
      <c r="D1172" s="83" t="s">
        <v>4748</v>
      </c>
      <c r="E1172" s="79" t="s">
        <v>4748</v>
      </c>
      <c r="F1172" s="92">
        <v>40</v>
      </c>
      <c r="G1172" s="92">
        <v>30</v>
      </c>
      <c r="H1172" s="79" t="s">
        <v>4717</v>
      </c>
      <c r="I1172" s="79" t="s">
        <v>4749</v>
      </c>
      <c r="J1172" s="84" t="s">
        <v>4750</v>
      </c>
      <c r="K1172" s="84" t="s">
        <v>2598</v>
      </c>
      <c r="L1172" s="79">
        <v>2</v>
      </c>
      <c r="M1172" s="165"/>
    </row>
    <row r="1173" spans="1:13" ht="75">
      <c r="A1173" s="65">
        <f t="shared" si="21"/>
        <v>502</v>
      </c>
      <c r="B1173" s="135" t="s">
        <v>4751</v>
      </c>
      <c r="C1173" s="177"/>
      <c r="D1173" s="83" t="s">
        <v>4752</v>
      </c>
      <c r="E1173" s="81" t="s">
        <v>4752</v>
      </c>
      <c r="F1173" s="73">
        <v>30</v>
      </c>
      <c r="G1173" s="74">
        <v>20</v>
      </c>
      <c r="H1173" s="79" t="s">
        <v>4717</v>
      </c>
      <c r="I1173" s="79" t="s">
        <v>4753</v>
      </c>
      <c r="J1173" s="84" t="s">
        <v>4754</v>
      </c>
      <c r="K1173" s="84" t="s">
        <v>2598</v>
      </c>
      <c r="L1173" s="79">
        <v>2</v>
      </c>
      <c r="M1173" s="165"/>
    </row>
    <row r="1174" spans="1:13" ht="75">
      <c r="A1174" s="65">
        <f t="shared" si="21"/>
        <v>503</v>
      </c>
      <c r="B1174" s="135" t="s">
        <v>4755</v>
      </c>
      <c r="C1174" s="177"/>
      <c r="D1174" s="83" t="s">
        <v>4756</v>
      </c>
      <c r="E1174" s="81" t="s">
        <v>4756</v>
      </c>
      <c r="F1174" s="83">
        <v>30</v>
      </c>
      <c r="G1174" s="79">
        <v>20</v>
      </c>
      <c r="H1174" s="79" t="s">
        <v>4717</v>
      </c>
      <c r="I1174" s="79" t="s">
        <v>4757</v>
      </c>
      <c r="J1174" s="84" t="s">
        <v>4758</v>
      </c>
      <c r="K1174" s="84" t="s">
        <v>2613</v>
      </c>
      <c r="L1174" s="79">
        <v>3</v>
      </c>
      <c r="M1174" s="165"/>
    </row>
    <row r="1175" spans="1:13" ht="75">
      <c r="A1175" s="65">
        <f t="shared" si="21"/>
        <v>504</v>
      </c>
      <c r="B1175" s="135" t="s">
        <v>4759</v>
      </c>
      <c r="C1175" s="177"/>
      <c r="D1175" s="83" t="s">
        <v>4760</v>
      </c>
      <c r="E1175" s="81" t="s">
        <v>4760</v>
      </c>
      <c r="F1175" s="83">
        <v>75</v>
      </c>
      <c r="G1175" s="79">
        <v>50</v>
      </c>
      <c r="H1175" s="79" t="s">
        <v>4717</v>
      </c>
      <c r="I1175" s="79" t="s">
        <v>3895</v>
      </c>
      <c r="J1175" s="84" t="s">
        <v>4761</v>
      </c>
      <c r="K1175" s="84" t="s">
        <v>2613</v>
      </c>
      <c r="L1175" s="79">
        <v>3</v>
      </c>
      <c r="M1175" s="165"/>
    </row>
    <row r="1176" spans="1:13" ht="105">
      <c r="A1176" s="65">
        <f t="shared" si="21"/>
        <v>505</v>
      </c>
      <c r="B1176" s="135" t="s">
        <v>4762</v>
      </c>
      <c r="C1176" s="177"/>
      <c r="D1176" s="83" t="s">
        <v>4763</v>
      </c>
      <c r="E1176" s="81" t="s">
        <v>4763</v>
      </c>
      <c r="F1176" s="83">
        <v>35</v>
      </c>
      <c r="G1176" s="79">
        <v>20</v>
      </c>
      <c r="H1176" s="79" t="s">
        <v>4717</v>
      </c>
      <c r="I1176" s="79" t="s">
        <v>4764</v>
      </c>
      <c r="J1176" s="84" t="s">
        <v>4765</v>
      </c>
      <c r="K1176" s="84" t="s">
        <v>2622</v>
      </c>
      <c r="L1176" s="79">
        <v>4</v>
      </c>
      <c r="M1176" s="165"/>
    </row>
    <row r="1177" spans="1:13" ht="75">
      <c r="A1177" s="65">
        <f t="shared" si="21"/>
        <v>506</v>
      </c>
      <c r="B1177" s="135" t="s">
        <v>4766</v>
      </c>
      <c r="C1177" s="177"/>
      <c r="D1177" s="83" t="s">
        <v>4767</v>
      </c>
      <c r="E1177" s="81" t="s">
        <v>4767</v>
      </c>
      <c r="F1177" s="83">
        <v>30</v>
      </c>
      <c r="G1177" s="79">
        <v>20</v>
      </c>
      <c r="H1177" s="79" t="s">
        <v>4717</v>
      </c>
      <c r="I1177" s="79" t="s">
        <v>4768</v>
      </c>
      <c r="J1177" s="84" t="s">
        <v>4769</v>
      </c>
      <c r="K1177" s="84" t="s">
        <v>2764</v>
      </c>
      <c r="L1177" s="79">
        <v>5</v>
      </c>
      <c r="M1177" s="165"/>
    </row>
    <row r="1178" spans="1:13" ht="90">
      <c r="A1178" s="65">
        <f t="shared" si="21"/>
        <v>507</v>
      </c>
      <c r="B1178" s="136" t="s">
        <v>4770</v>
      </c>
      <c r="C1178" s="177"/>
      <c r="D1178" s="78" t="s">
        <v>4771</v>
      </c>
      <c r="E1178" s="81" t="s">
        <v>4771</v>
      </c>
      <c r="F1178" s="83">
        <v>30</v>
      </c>
      <c r="G1178" s="79">
        <v>20</v>
      </c>
      <c r="H1178" s="79" t="s">
        <v>4717</v>
      </c>
      <c r="I1178" s="92" t="s">
        <v>4772</v>
      </c>
      <c r="J1178" s="85" t="s">
        <v>4773</v>
      </c>
      <c r="K1178" s="84" t="s">
        <v>2598</v>
      </c>
      <c r="L1178" s="79">
        <v>2</v>
      </c>
      <c r="M1178" s="165"/>
    </row>
    <row r="1179" spans="1:13" ht="75">
      <c r="A1179" s="65">
        <f t="shared" si="21"/>
        <v>508</v>
      </c>
      <c r="B1179" s="73" t="s">
        <v>4774</v>
      </c>
      <c r="C1179" s="177"/>
      <c r="D1179" s="73" t="s">
        <v>4775</v>
      </c>
      <c r="E1179" s="79" t="s">
        <v>4775</v>
      </c>
      <c r="F1179" s="79">
        <v>20</v>
      </c>
      <c r="G1179" s="79">
        <v>20</v>
      </c>
      <c r="H1179" s="92" t="s">
        <v>4531</v>
      </c>
      <c r="I1179" s="74" t="s">
        <v>4776</v>
      </c>
      <c r="J1179" s="82" t="s">
        <v>4777</v>
      </c>
      <c r="K1179" s="84" t="s">
        <v>2598</v>
      </c>
      <c r="L1179" s="79">
        <v>2</v>
      </c>
      <c r="M1179" s="165"/>
    </row>
    <row r="1180" spans="1:13" ht="75">
      <c r="A1180" s="65">
        <f t="shared" si="21"/>
        <v>509</v>
      </c>
      <c r="B1180" s="83" t="s">
        <v>4778</v>
      </c>
      <c r="C1180" s="177"/>
      <c r="D1180" s="83" t="s">
        <v>4779</v>
      </c>
      <c r="E1180" s="79" t="s">
        <v>4779</v>
      </c>
      <c r="F1180" s="79">
        <v>45</v>
      </c>
      <c r="G1180" s="79">
        <v>35</v>
      </c>
      <c r="H1180" s="96" t="s">
        <v>4531</v>
      </c>
      <c r="I1180" s="79" t="s">
        <v>4780</v>
      </c>
      <c r="J1180" s="84" t="s">
        <v>4781</v>
      </c>
      <c r="K1180" s="84" t="s">
        <v>2613</v>
      </c>
      <c r="L1180" s="79">
        <v>3</v>
      </c>
      <c r="M1180" s="165"/>
    </row>
    <row r="1181" spans="1:13" ht="90">
      <c r="A1181" s="65">
        <f t="shared" si="21"/>
        <v>510</v>
      </c>
      <c r="B1181" s="83" t="s">
        <v>4782</v>
      </c>
      <c r="C1181" s="177"/>
      <c r="D1181" s="83" t="s">
        <v>4783</v>
      </c>
      <c r="E1181" s="79" t="s">
        <v>4783</v>
      </c>
      <c r="F1181" s="79">
        <v>38</v>
      </c>
      <c r="G1181" s="79">
        <v>25</v>
      </c>
      <c r="H1181" s="96" t="s">
        <v>4531</v>
      </c>
      <c r="I1181" s="79" t="s">
        <v>4784</v>
      </c>
      <c r="J1181" s="84" t="s">
        <v>4785</v>
      </c>
      <c r="K1181" s="84" t="s">
        <v>2598</v>
      </c>
      <c r="L1181" s="79">
        <v>2</v>
      </c>
      <c r="M1181" s="165"/>
    </row>
    <row r="1182" spans="1:13" ht="105">
      <c r="A1182" s="65">
        <f t="shared" si="21"/>
        <v>511</v>
      </c>
      <c r="B1182" s="78" t="s">
        <v>4786</v>
      </c>
      <c r="C1182" s="177"/>
      <c r="D1182" s="78" t="s">
        <v>4787</v>
      </c>
      <c r="E1182" s="92" t="s">
        <v>4787</v>
      </c>
      <c r="F1182" s="79">
        <v>70</v>
      </c>
      <c r="G1182" s="79">
        <v>60</v>
      </c>
      <c r="H1182" s="96" t="s">
        <v>4531</v>
      </c>
      <c r="I1182" s="92" t="s">
        <v>4788</v>
      </c>
      <c r="J1182" s="85" t="s">
        <v>4789</v>
      </c>
      <c r="K1182" s="84" t="s">
        <v>2613</v>
      </c>
      <c r="L1182" s="79">
        <v>3</v>
      </c>
      <c r="M1182" s="165"/>
    </row>
    <row r="1183" spans="1:13" ht="60">
      <c r="A1183" s="65">
        <f t="shared" si="21"/>
        <v>512</v>
      </c>
      <c r="B1183" s="73" t="s">
        <v>4790</v>
      </c>
      <c r="C1183" s="177"/>
      <c r="D1183" s="73" t="s">
        <v>4791</v>
      </c>
      <c r="E1183" s="74" t="s">
        <v>4791</v>
      </c>
      <c r="F1183" s="79">
        <v>38.5</v>
      </c>
      <c r="G1183" s="79">
        <v>20</v>
      </c>
      <c r="H1183" s="96" t="s">
        <v>4531</v>
      </c>
      <c r="I1183" s="74" t="s">
        <v>4792</v>
      </c>
      <c r="J1183" s="82" t="s">
        <v>4793</v>
      </c>
      <c r="K1183" s="84" t="s">
        <v>2613</v>
      </c>
      <c r="L1183" s="79">
        <v>3</v>
      </c>
      <c r="M1183" s="165"/>
    </row>
    <row r="1184" spans="1:13" ht="120">
      <c r="A1184" s="65">
        <f t="shared" ref="A1184:A1205" si="22">ROW()-671</f>
        <v>513</v>
      </c>
      <c r="B1184" s="83" t="s">
        <v>4794</v>
      </c>
      <c r="C1184" s="177"/>
      <c r="D1184" s="83" t="s">
        <v>4795</v>
      </c>
      <c r="E1184" s="79" t="s">
        <v>4795</v>
      </c>
      <c r="F1184" s="79">
        <v>55</v>
      </c>
      <c r="G1184" s="79">
        <v>45</v>
      </c>
      <c r="H1184" s="96" t="s">
        <v>4531</v>
      </c>
      <c r="I1184" s="79" t="s">
        <v>4796</v>
      </c>
      <c r="J1184" s="84" t="s">
        <v>4797</v>
      </c>
      <c r="K1184" s="84" t="s">
        <v>2764</v>
      </c>
      <c r="L1184" s="79">
        <v>5</v>
      </c>
      <c r="M1184" s="165"/>
    </row>
    <row r="1185" spans="1:13" ht="60">
      <c r="A1185" s="65">
        <f t="shared" si="22"/>
        <v>514</v>
      </c>
      <c r="B1185" s="78" t="s">
        <v>4798</v>
      </c>
      <c r="C1185" s="177"/>
      <c r="D1185" s="78" t="s">
        <v>4795</v>
      </c>
      <c r="E1185" s="79" t="s">
        <v>4795</v>
      </c>
      <c r="F1185" s="79">
        <v>60</v>
      </c>
      <c r="G1185" s="79">
        <v>40</v>
      </c>
      <c r="H1185" s="96" t="s">
        <v>4531</v>
      </c>
      <c r="I1185" s="92" t="s">
        <v>4799</v>
      </c>
      <c r="J1185" s="85" t="s">
        <v>4800</v>
      </c>
      <c r="K1185" s="85" t="s">
        <v>2613</v>
      </c>
      <c r="L1185" s="92">
        <v>3</v>
      </c>
      <c r="M1185" s="165"/>
    </row>
    <row r="1186" spans="1:13" ht="75">
      <c r="A1186" s="65">
        <f t="shared" si="22"/>
        <v>515</v>
      </c>
      <c r="B1186" s="73" t="s">
        <v>4801</v>
      </c>
      <c r="C1186" s="177"/>
      <c r="D1186" s="73" t="s">
        <v>4802</v>
      </c>
      <c r="E1186" s="79" t="s">
        <v>4802</v>
      </c>
      <c r="F1186" s="79">
        <v>55</v>
      </c>
      <c r="G1186" s="79">
        <v>35</v>
      </c>
      <c r="H1186" s="96" t="s">
        <v>4531</v>
      </c>
      <c r="I1186" s="74" t="s">
        <v>4803</v>
      </c>
      <c r="J1186" s="82" t="s">
        <v>4804</v>
      </c>
      <c r="K1186" s="101" t="s">
        <v>2764</v>
      </c>
      <c r="L1186" s="74">
        <v>5</v>
      </c>
      <c r="M1186" s="165"/>
    </row>
    <row r="1187" spans="1:13" ht="60">
      <c r="A1187" s="65">
        <f t="shared" si="22"/>
        <v>516</v>
      </c>
      <c r="B1187" s="83" t="s">
        <v>4805</v>
      </c>
      <c r="C1187" s="177"/>
      <c r="D1187" s="83" t="s">
        <v>4806</v>
      </c>
      <c r="E1187" s="79" t="s">
        <v>4806</v>
      </c>
      <c r="F1187" s="79">
        <v>44</v>
      </c>
      <c r="G1187" s="79">
        <v>44</v>
      </c>
      <c r="H1187" s="96" t="s">
        <v>4531</v>
      </c>
      <c r="I1187" s="79" t="s">
        <v>4807</v>
      </c>
      <c r="J1187" s="84" t="s">
        <v>4808</v>
      </c>
      <c r="K1187" s="172" t="s">
        <v>2756</v>
      </c>
      <c r="L1187" s="79">
        <v>7</v>
      </c>
      <c r="M1187" s="165"/>
    </row>
    <row r="1188" spans="1:13" ht="60">
      <c r="A1188" s="65">
        <f t="shared" si="22"/>
        <v>517</v>
      </c>
      <c r="B1188" s="83" t="s">
        <v>4809</v>
      </c>
      <c r="C1188" s="177"/>
      <c r="D1188" s="83" t="s">
        <v>4806</v>
      </c>
      <c r="E1188" s="79" t="s">
        <v>4806</v>
      </c>
      <c r="F1188" s="79">
        <v>28.3</v>
      </c>
      <c r="G1188" s="79">
        <v>20</v>
      </c>
      <c r="H1188" s="96" t="s">
        <v>4531</v>
      </c>
      <c r="I1188" s="79" t="s">
        <v>4810</v>
      </c>
      <c r="J1188" s="84" t="s">
        <v>4811</v>
      </c>
      <c r="K1188" s="172" t="s">
        <v>2676</v>
      </c>
      <c r="L1188" s="79">
        <v>1</v>
      </c>
      <c r="M1188" s="165"/>
    </row>
    <row r="1189" spans="1:13" ht="60">
      <c r="A1189" s="65">
        <f t="shared" si="22"/>
        <v>518</v>
      </c>
      <c r="B1189" s="83" t="s">
        <v>4812</v>
      </c>
      <c r="C1189" s="177"/>
      <c r="D1189" s="83" t="s">
        <v>4813</v>
      </c>
      <c r="E1189" s="79" t="s">
        <v>4813</v>
      </c>
      <c r="F1189" s="79">
        <v>25</v>
      </c>
      <c r="G1189" s="79">
        <v>15</v>
      </c>
      <c r="H1189" s="96" t="s">
        <v>4531</v>
      </c>
      <c r="I1189" s="79" t="s">
        <v>4814</v>
      </c>
      <c r="J1189" s="84" t="s">
        <v>4815</v>
      </c>
      <c r="K1189" s="172" t="s">
        <v>2598</v>
      </c>
      <c r="L1189" s="79">
        <v>2</v>
      </c>
      <c r="M1189" s="165"/>
    </row>
    <row r="1190" spans="1:13" ht="60">
      <c r="A1190" s="65">
        <f t="shared" si="22"/>
        <v>519</v>
      </c>
      <c r="B1190" s="83" t="s">
        <v>4816</v>
      </c>
      <c r="C1190" s="177"/>
      <c r="D1190" s="83" t="s">
        <v>4817</v>
      </c>
      <c r="E1190" s="79" t="s">
        <v>4817</v>
      </c>
      <c r="F1190" s="79">
        <v>38</v>
      </c>
      <c r="G1190" s="79">
        <v>20</v>
      </c>
      <c r="H1190" s="96" t="s">
        <v>4531</v>
      </c>
      <c r="I1190" s="79" t="s">
        <v>4818</v>
      </c>
      <c r="J1190" s="84" t="s">
        <v>4819</v>
      </c>
      <c r="K1190" s="172" t="s">
        <v>2622</v>
      </c>
      <c r="L1190" s="79">
        <v>4</v>
      </c>
      <c r="M1190" s="165"/>
    </row>
    <row r="1191" spans="1:13" ht="60">
      <c r="A1191" s="65">
        <f t="shared" si="22"/>
        <v>520</v>
      </c>
      <c r="B1191" s="83" t="s">
        <v>4820</v>
      </c>
      <c r="C1191" s="177"/>
      <c r="D1191" s="83" t="s">
        <v>2380</v>
      </c>
      <c r="E1191" s="79" t="s">
        <v>2380</v>
      </c>
      <c r="F1191" s="79">
        <v>15</v>
      </c>
      <c r="G1191" s="79">
        <v>15</v>
      </c>
      <c r="H1191" s="96" t="s">
        <v>4531</v>
      </c>
      <c r="I1191" s="79" t="s">
        <v>4821</v>
      </c>
      <c r="J1191" s="84" t="s">
        <v>4822</v>
      </c>
      <c r="K1191" s="172" t="s">
        <v>2764</v>
      </c>
      <c r="L1191" s="79">
        <v>5</v>
      </c>
      <c r="M1191" s="165"/>
    </row>
    <row r="1192" spans="1:13" ht="60">
      <c r="A1192" s="65">
        <f t="shared" si="22"/>
        <v>521</v>
      </c>
      <c r="B1192" s="83" t="s">
        <v>4823</v>
      </c>
      <c r="C1192" s="177"/>
      <c r="D1192" s="83" t="s">
        <v>2380</v>
      </c>
      <c r="E1192" s="79" t="s">
        <v>2380</v>
      </c>
      <c r="F1192" s="79">
        <v>22</v>
      </c>
      <c r="G1192" s="79">
        <v>22</v>
      </c>
      <c r="H1192" s="96" t="s">
        <v>4531</v>
      </c>
      <c r="I1192" s="79" t="s">
        <v>4824</v>
      </c>
      <c r="J1192" s="84" t="s">
        <v>4825</v>
      </c>
      <c r="K1192" s="172" t="s">
        <v>2756</v>
      </c>
      <c r="L1192" s="79">
        <v>7</v>
      </c>
      <c r="M1192" s="165"/>
    </row>
    <row r="1193" spans="1:13" ht="75">
      <c r="A1193" s="65">
        <f t="shared" si="22"/>
        <v>522</v>
      </c>
      <c r="B1193" s="83" t="s">
        <v>4826</v>
      </c>
      <c r="C1193" s="177"/>
      <c r="D1193" s="83" t="s">
        <v>4827</v>
      </c>
      <c r="E1193" s="79" t="s">
        <v>4827</v>
      </c>
      <c r="F1193" s="79">
        <v>60</v>
      </c>
      <c r="G1193" s="79">
        <v>50</v>
      </c>
      <c r="H1193" s="96" t="s">
        <v>4531</v>
      </c>
      <c r="I1193" s="79" t="s">
        <v>4130</v>
      </c>
      <c r="J1193" s="84" t="s">
        <v>4828</v>
      </c>
      <c r="K1193" s="172" t="s">
        <v>2593</v>
      </c>
      <c r="L1193" s="79">
        <v>6</v>
      </c>
      <c r="M1193" s="165"/>
    </row>
    <row r="1194" spans="1:13" ht="60">
      <c r="A1194" s="65">
        <f t="shared" si="22"/>
        <v>523</v>
      </c>
      <c r="B1194" s="83" t="s">
        <v>4829</v>
      </c>
      <c r="C1194" s="177"/>
      <c r="D1194" s="83" t="s">
        <v>844</v>
      </c>
      <c r="E1194" s="79" t="s">
        <v>844</v>
      </c>
      <c r="F1194" s="79">
        <v>20</v>
      </c>
      <c r="G1194" s="79">
        <v>15</v>
      </c>
      <c r="H1194" s="96" t="s">
        <v>4531</v>
      </c>
      <c r="I1194" s="79" t="s">
        <v>4830</v>
      </c>
      <c r="J1194" s="84" t="s">
        <v>4831</v>
      </c>
      <c r="K1194" s="172" t="s">
        <v>2598</v>
      </c>
      <c r="L1194" s="79">
        <v>2</v>
      </c>
      <c r="M1194" s="165"/>
    </row>
    <row r="1195" spans="1:13" ht="60">
      <c r="A1195" s="65">
        <f t="shared" si="22"/>
        <v>524</v>
      </c>
      <c r="B1195" s="83" t="s">
        <v>4832</v>
      </c>
      <c r="C1195" s="177"/>
      <c r="D1195" s="83" t="s">
        <v>4833</v>
      </c>
      <c r="E1195" s="79" t="s">
        <v>4833</v>
      </c>
      <c r="F1195" s="79">
        <v>60</v>
      </c>
      <c r="G1195" s="79">
        <v>50</v>
      </c>
      <c r="H1195" s="96" t="s">
        <v>4531</v>
      </c>
      <c r="I1195" s="79" t="s">
        <v>4834</v>
      </c>
      <c r="J1195" s="84" t="s">
        <v>4835</v>
      </c>
      <c r="K1195" s="172" t="s">
        <v>2756</v>
      </c>
      <c r="L1195" s="79">
        <v>7</v>
      </c>
      <c r="M1195" s="165"/>
    </row>
    <row r="1196" spans="1:13" ht="60">
      <c r="A1196" s="65">
        <f t="shared" si="22"/>
        <v>525</v>
      </c>
      <c r="B1196" s="78" t="s">
        <v>4836</v>
      </c>
      <c r="C1196" s="177"/>
      <c r="D1196" s="78" t="s">
        <v>2384</v>
      </c>
      <c r="E1196" s="79" t="s">
        <v>2384</v>
      </c>
      <c r="F1196" s="79">
        <v>18</v>
      </c>
      <c r="G1196" s="79">
        <v>12</v>
      </c>
      <c r="H1196" s="96" t="s">
        <v>4531</v>
      </c>
      <c r="I1196" s="92" t="s">
        <v>4837</v>
      </c>
      <c r="J1196" s="85" t="s">
        <v>4838</v>
      </c>
      <c r="K1196" s="172" t="s">
        <v>2593</v>
      </c>
      <c r="L1196" s="79">
        <v>6</v>
      </c>
      <c r="M1196" s="165"/>
    </row>
    <row r="1197" spans="1:13" ht="60">
      <c r="A1197" s="65">
        <f t="shared" si="22"/>
        <v>526</v>
      </c>
      <c r="B1197" s="73" t="s">
        <v>4839</v>
      </c>
      <c r="C1197" s="177"/>
      <c r="D1197" s="73" t="s">
        <v>4840</v>
      </c>
      <c r="E1197" s="79" t="s">
        <v>4840</v>
      </c>
      <c r="F1197" s="79">
        <v>20</v>
      </c>
      <c r="G1197" s="79">
        <v>15</v>
      </c>
      <c r="H1197" s="96" t="s">
        <v>4531</v>
      </c>
      <c r="I1197" s="74" t="s">
        <v>4841</v>
      </c>
      <c r="J1197" s="82" t="s">
        <v>4842</v>
      </c>
      <c r="K1197" s="172" t="s">
        <v>2622</v>
      </c>
      <c r="L1197" s="79">
        <v>4</v>
      </c>
      <c r="M1197" s="165"/>
    </row>
    <row r="1198" spans="1:13" ht="60">
      <c r="A1198" s="65">
        <f t="shared" si="22"/>
        <v>527</v>
      </c>
      <c r="B1198" s="83" t="s">
        <v>4843</v>
      </c>
      <c r="C1198" s="177"/>
      <c r="D1198" s="83" t="s">
        <v>4844</v>
      </c>
      <c r="E1198" s="79" t="s">
        <v>4844</v>
      </c>
      <c r="F1198" s="79">
        <v>29</v>
      </c>
      <c r="G1198" s="79">
        <v>20</v>
      </c>
      <c r="H1198" s="96" t="s">
        <v>4531</v>
      </c>
      <c r="I1198" s="79" t="s">
        <v>4845</v>
      </c>
      <c r="J1198" s="84" t="s">
        <v>4846</v>
      </c>
      <c r="K1198" s="172" t="s">
        <v>2764</v>
      </c>
      <c r="L1198" s="79">
        <v>5</v>
      </c>
      <c r="M1198" s="165"/>
    </row>
    <row r="1199" spans="1:13" ht="75">
      <c r="A1199" s="65">
        <f t="shared" si="22"/>
        <v>528</v>
      </c>
      <c r="B1199" s="83" t="s">
        <v>4167</v>
      </c>
      <c r="C1199" s="177"/>
      <c r="D1199" s="83" t="s">
        <v>4847</v>
      </c>
      <c r="E1199" s="79" t="s">
        <v>4847</v>
      </c>
      <c r="F1199" s="79">
        <v>18</v>
      </c>
      <c r="G1199" s="79">
        <v>18</v>
      </c>
      <c r="H1199" s="96" t="s">
        <v>4531</v>
      </c>
      <c r="I1199" s="79" t="s">
        <v>4848</v>
      </c>
      <c r="J1199" s="84" t="s">
        <v>4849</v>
      </c>
      <c r="K1199" s="172" t="s">
        <v>2598</v>
      </c>
      <c r="L1199" s="79">
        <v>2</v>
      </c>
      <c r="M1199" s="165"/>
    </row>
    <row r="1200" spans="1:13" ht="75">
      <c r="A1200" s="65">
        <f t="shared" si="22"/>
        <v>529</v>
      </c>
      <c r="B1200" s="83" t="s">
        <v>4850</v>
      </c>
      <c r="C1200" s="177"/>
      <c r="D1200" s="83" t="s">
        <v>4851</v>
      </c>
      <c r="E1200" s="79" t="s">
        <v>4851</v>
      </c>
      <c r="F1200" s="79">
        <v>55</v>
      </c>
      <c r="G1200" s="79">
        <v>35</v>
      </c>
      <c r="H1200" s="96" t="s">
        <v>4531</v>
      </c>
      <c r="I1200" s="79" t="s">
        <v>4852</v>
      </c>
      <c r="J1200" s="84" t="s">
        <v>4853</v>
      </c>
      <c r="K1200" s="172" t="s">
        <v>2882</v>
      </c>
      <c r="L1200" s="79">
        <v>8</v>
      </c>
      <c r="M1200" s="165"/>
    </row>
    <row r="1201" spans="1:13" ht="75">
      <c r="A1201" s="65">
        <f t="shared" si="22"/>
        <v>530</v>
      </c>
      <c r="B1201" s="83" t="s">
        <v>4854</v>
      </c>
      <c r="C1201" s="177"/>
      <c r="D1201" s="83" t="s">
        <v>4855</v>
      </c>
      <c r="E1201" s="79" t="s">
        <v>4855</v>
      </c>
      <c r="F1201" s="79">
        <v>80</v>
      </c>
      <c r="G1201" s="79">
        <v>60</v>
      </c>
      <c r="H1201" s="96" t="s">
        <v>4531</v>
      </c>
      <c r="I1201" s="79" t="s">
        <v>4856</v>
      </c>
      <c r="J1201" s="84" t="s">
        <v>4857</v>
      </c>
      <c r="K1201" s="172" t="s">
        <v>2764</v>
      </c>
      <c r="L1201" s="79">
        <v>5</v>
      </c>
      <c r="M1201" s="165"/>
    </row>
    <row r="1202" spans="1:13" ht="75">
      <c r="A1202" s="65">
        <f t="shared" si="22"/>
        <v>531</v>
      </c>
      <c r="B1202" s="83" t="s">
        <v>4858</v>
      </c>
      <c r="C1202" s="177"/>
      <c r="D1202" s="83" t="s">
        <v>4859</v>
      </c>
      <c r="E1202" s="79" t="s">
        <v>4859</v>
      </c>
      <c r="F1202" s="79">
        <v>69</v>
      </c>
      <c r="G1202" s="79">
        <v>40</v>
      </c>
      <c r="H1202" s="96" t="s">
        <v>4531</v>
      </c>
      <c r="I1202" s="79" t="s">
        <v>4860</v>
      </c>
      <c r="J1202" s="84" t="s">
        <v>4861</v>
      </c>
      <c r="K1202" s="172" t="s">
        <v>2756</v>
      </c>
      <c r="L1202" s="79">
        <v>7</v>
      </c>
      <c r="M1202" s="165"/>
    </row>
    <row r="1203" spans="1:13" ht="60">
      <c r="A1203" s="65">
        <f t="shared" si="22"/>
        <v>532</v>
      </c>
      <c r="B1203" s="83" t="s">
        <v>4862</v>
      </c>
      <c r="C1203" s="177"/>
      <c r="D1203" s="83" t="s">
        <v>4863</v>
      </c>
      <c r="E1203" s="79" t="s">
        <v>4863</v>
      </c>
      <c r="F1203" s="79">
        <v>36</v>
      </c>
      <c r="G1203" s="79">
        <v>20</v>
      </c>
      <c r="H1203" s="96" t="s">
        <v>4531</v>
      </c>
      <c r="I1203" s="83" t="s">
        <v>4864</v>
      </c>
      <c r="J1203" s="84" t="s">
        <v>4793</v>
      </c>
      <c r="K1203" s="172" t="s">
        <v>2613</v>
      </c>
      <c r="L1203" s="79">
        <v>3</v>
      </c>
      <c r="M1203" s="165"/>
    </row>
    <row r="1204" spans="1:13" ht="60">
      <c r="A1204" s="65">
        <f t="shared" si="22"/>
        <v>533</v>
      </c>
      <c r="B1204" s="83" t="s">
        <v>4534</v>
      </c>
      <c r="C1204" s="177"/>
      <c r="D1204" s="83" t="s">
        <v>4865</v>
      </c>
      <c r="E1204" s="79" t="s">
        <v>4865</v>
      </c>
      <c r="F1204" s="79">
        <v>36.799999999999997</v>
      </c>
      <c r="G1204" s="79">
        <v>25</v>
      </c>
      <c r="H1204" s="96" t="s">
        <v>4531</v>
      </c>
      <c r="I1204" s="83" t="s">
        <v>4866</v>
      </c>
      <c r="J1204" s="84" t="s">
        <v>4867</v>
      </c>
      <c r="K1204" s="172" t="s">
        <v>2613</v>
      </c>
      <c r="L1204" s="79">
        <v>3</v>
      </c>
      <c r="M1204" s="165"/>
    </row>
    <row r="1205" spans="1:13" ht="75">
      <c r="A1205" s="65">
        <f t="shared" si="22"/>
        <v>534</v>
      </c>
      <c r="B1205" s="83" t="s">
        <v>4839</v>
      </c>
      <c r="C1205" s="177"/>
      <c r="D1205" s="83" t="s">
        <v>4868</v>
      </c>
      <c r="E1205" s="79" t="s">
        <v>4868</v>
      </c>
      <c r="F1205" s="79">
        <v>40</v>
      </c>
      <c r="G1205" s="79">
        <v>30</v>
      </c>
      <c r="H1205" s="96" t="s">
        <v>4531</v>
      </c>
      <c r="I1205" s="83" t="s">
        <v>4869</v>
      </c>
      <c r="J1205" s="84" t="s">
        <v>4870</v>
      </c>
      <c r="K1205" s="172" t="s">
        <v>2613</v>
      </c>
      <c r="L1205" s="79">
        <v>3</v>
      </c>
      <c r="M1205" s="165"/>
    </row>
    <row r="1206" spans="1:13" ht="15.75">
      <c r="A1206" s="65"/>
      <c r="B1206" s="65" t="s">
        <v>408</v>
      </c>
      <c r="C1206" s="65"/>
      <c r="D1206" s="65">
        <f>A1205</f>
        <v>534</v>
      </c>
      <c r="E1206" s="65"/>
      <c r="F1206" s="83">
        <f>SUM(F672:F1205)</f>
        <v>31085.660000000014</v>
      </c>
      <c r="G1206" s="83">
        <f>SUM(G672:G1205)</f>
        <v>22790.250000000011</v>
      </c>
      <c r="H1206" s="102"/>
      <c r="I1206" s="102"/>
      <c r="J1206" s="102"/>
      <c r="K1206" s="102">
        <v>2098</v>
      </c>
      <c r="L1206" s="102">
        <f>SUM(L672:L1205)</f>
        <v>2098</v>
      </c>
      <c r="M1206" s="165"/>
    </row>
    <row r="1207" spans="1:13" ht="85.5">
      <c r="A1207" s="125" t="s">
        <v>4871</v>
      </c>
      <c r="B1207" s="125"/>
      <c r="C1207" s="125"/>
      <c r="D1207" s="125"/>
      <c r="E1207" s="125"/>
      <c r="F1207" s="125"/>
      <c r="G1207" s="125"/>
      <c r="H1207" s="125"/>
      <c r="I1207" s="125"/>
      <c r="J1207" s="125"/>
      <c r="K1207" s="125"/>
      <c r="L1207" s="125"/>
      <c r="M1207" s="125"/>
    </row>
    <row r="1208" spans="1:13" ht="90">
      <c r="A1208" s="66">
        <v>1</v>
      </c>
      <c r="B1208" s="66" t="s">
        <v>4872</v>
      </c>
      <c r="C1208" s="66"/>
      <c r="D1208" s="66" t="s">
        <v>4873</v>
      </c>
      <c r="E1208" s="66" t="s">
        <v>4873</v>
      </c>
      <c r="F1208" s="66">
        <v>6</v>
      </c>
      <c r="G1208" s="66">
        <v>6</v>
      </c>
      <c r="H1208" s="66" t="s">
        <v>4874</v>
      </c>
      <c r="I1208" s="66" t="s">
        <v>4875</v>
      </c>
      <c r="J1208" s="69" t="s">
        <v>36</v>
      </c>
      <c r="K1208" s="69" t="s">
        <v>2676</v>
      </c>
      <c r="L1208" s="66">
        <v>1</v>
      </c>
      <c r="M1208" s="165"/>
    </row>
    <row r="1209" spans="1:13" ht="105">
      <c r="A1209" s="66">
        <v>2</v>
      </c>
      <c r="B1209" s="66" t="s">
        <v>4876</v>
      </c>
      <c r="C1209" s="66"/>
      <c r="D1209" s="66" t="s">
        <v>4877</v>
      </c>
      <c r="E1209" s="66" t="s">
        <v>4877</v>
      </c>
      <c r="F1209" s="66">
        <v>3.2</v>
      </c>
      <c r="G1209" s="66">
        <v>3.2</v>
      </c>
      <c r="H1209" s="66" t="s">
        <v>4878</v>
      </c>
      <c r="I1209" s="66" t="s">
        <v>4879</v>
      </c>
      <c r="J1209" s="69" t="s">
        <v>4880</v>
      </c>
      <c r="K1209" s="69" t="s">
        <v>2676</v>
      </c>
      <c r="L1209" s="66">
        <v>1</v>
      </c>
      <c r="M1209" s="165"/>
    </row>
    <row r="1210" spans="1:13" ht="90">
      <c r="A1210" s="66">
        <v>3</v>
      </c>
      <c r="B1210" s="66" t="s">
        <v>4881</v>
      </c>
      <c r="C1210" s="66"/>
      <c r="D1210" s="66" t="s">
        <v>4882</v>
      </c>
      <c r="E1210" s="66" t="s">
        <v>4882</v>
      </c>
      <c r="F1210" s="66">
        <v>2</v>
      </c>
      <c r="G1210" s="66">
        <v>2</v>
      </c>
      <c r="H1210" s="66" t="s">
        <v>4883</v>
      </c>
      <c r="I1210" s="66" t="s">
        <v>4884</v>
      </c>
      <c r="J1210" s="69" t="s">
        <v>4885</v>
      </c>
      <c r="K1210" s="69" t="s">
        <v>2676</v>
      </c>
      <c r="L1210" s="66">
        <v>1</v>
      </c>
      <c r="M1210" s="165"/>
    </row>
    <row r="1211" spans="1:13" ht="120">
      <c r="A1211" s="66">
        <v>4</v>
      </c>
      <c r="B1211" s="66" t="s">
        <v>4886</v>
      </c>
      <c r="C1211" s="66"/>
      <c r="D1211" s="66" t="s">
        <v>4887</v>
      </c>
      <c r="E1211" s="66" t="s">
        <v>4887</v>
      </c>
      <c r="F1211" s="66">
        <v>25</v>
      </c>
      <c r="G1211" s="66">
        <v>25</v>
      </c>
      <c r="H1211" s="66" t="s">
        <v>3039</v>
      </c>
      <c r="I1211" s="66" t="s">
        <v>4888</v>
      </c>
      <c r="J1211" s="69" t="s">
        <v>4889</v>
      </c>
      <c r="K1211" s="69" t="s">
        <v>2676</v>
      </c>
      <c r="L1211" s="66">
        <v>1</v>
      </c>
      <c r="M1211" s="165"/>
    </row>
    <row r="1212" spans="1:13" ht="75">
      <c r="A1212" s="66">
        <v>5</v>
      </c>
      <c r="B1212" s="66" t="s">
        <v>4890</v>
      </c>
      <c r="C1212" s="66"/>
      <c r="D1212" s="66" t="s">
        <v>4891</v>
      </c>
      <c r="E1212" s="66" t="s">
        <v>4891</v>
      </c>
      <c r="F1212" s="66">
        <v>1.5</v>
      </c>
      <c r="G1212" s="66">
        <v>1.5</v>
      </c>
      <c r="H1212" s="66" t="s">
        <v>4892</v>
      </c>
      <c r="I1212" s="66" t="s">
        <v>4893</v>
      </c>
      <c r="J1212" s="69" t="s">
        <v>4894</v>
      </c>
      <c r="K1212" s="69" t="s">
        <v>2598</v>
      </c>
      <c r="L1212" s="66">
        <v>2</v>
      </c>
      <c r="M1212" s="165"/>
    </row>
    <row r="1213" spans="1:13" ht="75">
      <c r="A1213" s="66">
        <v>6</v>
      </c>
      <c r="B1213" s="66" t="s">
        <v>4895</v>
      </c>
      <c r="C1213" s="66"/>
      <c r="D1213" s="66" t="s">
        <v>4896</v>
      </c>
      <c r="E1213" s="66" t="s">
        <v>4896</v>
      </c>
      <c r="F1213" s="66">
        <v>40</v>
      </c>
      <c r="G1213" s="66">
        <v>40</v>
      </c>
      <c r="H1213" s="66" t="s">
        <v>4897</v>
      </c>
      <c r="I1213" s="66" t="s">
        <v>4898</v>
      </c>
      <c r="J1213" s="69" t="s">
        <v>21</v>
      </c>
      <c r="K1213" s="69" t="s">
        <v>2676</v>
      </c>
      <c r="L1213" s="66">
        <v>1</v>
      </c>
      <c r="M1213" s="165"/>
    </row>
    <row r="1214" spans="1:13" ht="75">
      <c r="A1214" s="66">
        <v>7</v>
      </c>
      <c r="B1214" s="66" t="s">
        <v>4899</v>
      </c>
      <c r="C1214" s="66"/>
      <c r="D1214" s="66" t="s">
        <v>4900</v>
      </c>
      <c r="E1214" s="66" t="s">
        <v>4900</v>
      </c>
      <c r="F1214" s="66">
        <v>25</v>
      </c>
      <c r="G1214" s="66">
        <v>25</v>
      </c>
      <c r="H1214" s="66" t="s">
        <v>4901</v>
      </c>
      <c r="I1214" s="66" t="s">
        <v>4902</v>
      </c>
      <c r="J1214" s="69" t="s">
        <v>4903</v>
      </c>
      <c r="K1214" s="69" t="s">
        <v>2676</v>
      </c>
      <c r="L1214" s="66">
        <v>1</v>
      </c>
      <c r="M1214" s="165"/>
    </row>
    <row r="1215" spans="1:13" ht="75">
      <c r="A1215" s="66">
        <v>8</v>
      </c>
      <c r="B1215" s="66" t="s">
        <v>4904</v>
      </c>
      <c r="C1215" s="66"/>
      <c r="D1215" s="66" t="s">
        <v>4905</v>
      </c>
      <c r="E1215" s="66" t="s">
        <v>4905</v>
      </c>
      <c r="F1215" s="66">
        <v>42.8</v>
      </c>
      <c r="G1215" s="66">
        <v>42.8</v>
      </c>
      <c r="H1215" s="66" t="s">
        <v>4906</v>
      </c>
      <c r="I1215" s="66" t="s">
        <v>4907</v>
      </c>
      <c r="J1215" s="69" t="s">
        <v>4908</v>
      </c>
      <c r="K1215" s="69" t="s">
        <v>2598</v>
      </c>
      <c r="L1215" s="66">
        <v>2</v>
      </c>
      <c r="M1215" s="165"/>
    </row>
    <row r="1216" spans="1:13" ht="75">
      <c r="A1216" s="66">
        <v>9</v>
      </c>
      <c r="B1216" s="66" t="s">
        <v>4909</v>
      </c>
      <c r="C1216" s="66"/>
      <c r="D1216" s="66" t="s">
        <v>4910</v>
      </c>
      <c r="E1216" s="66" t="s">
        <v>4910</v>
      </c>
      <c r="F1216" s="66">
        <v>30</v>
      </c>
      <c r="G1216" s="66">
        <v>30</v>
      </c>
      <c r="H1216" s="66" t="s">
        <v>4911</v>
      </c>
      <c r="I1216" s="66" t="s">
        <v>4912</v>
      </c>
      <c r="J1216" s="69" t="s">
        <v>4913</v>
      </c>
      <c r="K1216" s="69" t="s">
        <v>2676</v>
      </c>
      <c r="L1216" s="66">
        <v>1</v>
      </c>
      <c r="M1216" s="165"/>
    </row>
    <row r="1217" spans="1:13" ht="90">
      <c r="A1217" s="66">
        <v>10</v>
      </c>
      <c r="B1217" s="66" t="s">
        <v>4914</v>
      </c>
      <c r="C1217" s="66"/>
      <c r="D1217" s="66" t="s">
        <v>4915</v>
      </c>
      <c r="E1217" s="66" t="s">
        <v>4915</v>
      </c>
      <c r="F1217" s="66">
        <v>10</v>
      </c>
      <c r="G1217" s="66">
        <v>8</v>
      </c>
      <c r="H1217" s="66" t="s">
        <v>1581</v>
      </c>
      <c r="I1217" s="66" t="s">
        <v>36</v>
      </c>
      <c r="J1217" s="69" t="s">
        <v>4916</v>
      </c>
      <c r="K1217" s="69" t="s">
        <v>2676</v>
      </c>
      <c r="L1217" s="66">
        <v>1</v>
      </c>
      <c r="M1217" s="165"/>
    </row>
    <row r="1218" spans="1:13" ht="90">
      <c r="A1218" s="66">
        <v>11</v>
      </c>
      <c r="B1218" s="66" t="s">
        <v>4917</v>
      </c>
      <c r="C1218" s="66"/>
      <c r="D1218" s="66" t="s">
        <v>4918</v>
      </c>
      <c r="E1218" s="66" t="s">
        <v>4918</v>
      </c>
      <c r="F1218" s="66">
        <v>6</v>
      </c>
      <c r="G1218" s="66">
        <v>6</v>
      </c>
      <c r="H1218" s="66" t="s">
        <v>479</v>
      </c>
      <c r="I1218" s="66" t="s">
        <v>4919</v>
      </c>
      <c r="J1218" s="69" t="s">
        <v>4920</v>
      </c>
      <c r="K1218" s="69" t="s">
        <v>2676</v>
      </c>
      <c r="L1218" s="66">
        <v>1</v>
      </c>
      <c r="M1218" s="165"/>
    </row>
    <row r="1219" spans="1:13" ht="75">
      <c r="A1219" s="66">
        <v>12</v>
      </c>
      <c r="B1219" s="66" t="s">
        <v>4921</v>
      </c>
      <c r="C1219" s="66"/>
      <c r="D1219" s="66" t="s">
        <v>4922</v>
      </c>
      <c r="E1219" s="66" t="s">
        <v>4922</v>
      </c>
      <c r="F1219" s="66">
        <v>72.900000000000006</v>
      </c>
      <c r="G1219" s="66">
        <v>72.900000000000006</v>
      </c>
      <c r="H1219" s="66" t="s">
        <v>1602</v>
      </c>
      <c r="I1219" s="66" t="s">
        <v>4923</v>
      </c>
      <c r="J1219" s="69" t="s">
        <v>4924</v>
      </c>
      <c r="K1219" s="69" t="s">
        <v>2676</v>
      </c>
      <c r="L1219" s="66">
        <v>1</v>
      </c>
      <c r="M1219" s="165"/>
    </row>
    <row r="1220" spans="1:13" ht="15.75">
      <c r="A1220" s="66" t="s">
        <v>21</v>
      </c>
      <c r="B1220" s="66" t="s">
        <v>408</v>
      </c>
      <c r="C1220" s="66"/>
      <c r="D1220" s="66">
        <v>12</v>
      </c>
      <c r="E1220" s="66" t="s">
        <v>21</v>
      </c>
      <c r="F1220" s="66">
        <v>264.39999999999998</v>
      </c>
      <c r="G1220" s="66">
        <v>262.39999999999998</v>
      </c>
      <c r="H1220" s="66" t="s">
        <v>21</v>
      </c>
      <c r="I1220" s="66" t="s">
        <v>21</v>
      </c>
      <c r="J1220" s="69" t="s">
        <v>21</v>
      </c>
      <c r="K1220" s="69" t="s">
        <v>3616</v>
      </c>
      <c r="L1220" s="66">
        <v>14</v>
      </c>
      <c r="M1220" s="165"/>
    </row>
    <row r="1221" spans="1:13" ht="94.5">
      <c r="A1221" s="155" t="s">
        <v>4925</v>
      </c>
      <c r="B1221" s="155"/>
      <c r="C1221" s="155"/>
      <c r="D1221" s="155"/>
      <c r="E1221" s="155"/>
      <c r="F1221" s="155"/>
      <c r="G1221" s="155"/>
      <c r="H1221" s="155"/>
      <c r="I1221" s="155"/>
      <c r="J1221" s="155"/>
      <c r="K1221" s="155"/>
      <c r="L1221" s="155"/>
      <c r="M1221" s="155"/>
    </row>
    <row r="1222" spans="1:13" ht="120">
      <c r="A1222" s="65">
        <v>1</v>
      </c>
      <c r="B1222" s="66" t="s">
        <v>4926</v>
      </c>
      <c r="C1222" s="66"/>
      <c r="D1222" s="66" t="s">
        <v>4927</v>
      </c>
      <c r="E1222" s="66" t="s">
        <v>4927</v>
      </c>
      <c r="F1222" s="66">
        <v>40</v>
      </c>
      <c r="G1222" s="66">
        <v>40</v>
      </c>
      <c r="H1222" s="66" t="s">
        <v>4928</v>
      </c>
      <c r="I1222" s="66" t="s">
        <v>4929</v>
      </c>
      <c r="J1222" s="69" t="s">
        <v>4930</v>
      </c>
      <c r="K1222" s="66">
        <v>5</v>
      </c>
      <c r="L1222" s="66">
        <v>5</v>
      </c>
      <c r="M1222" s="235" t="s">
        <v>21</v>
      </c>
    </row>
    <row r="1223" spans="1:13" ht="120">
      <c r="A1223" s="65">
        <v>2</v>
      </c>
      <c r="B1223" s="66" t="s">
        <v>4931</v>
      </c>
      <c r="C1223" s="66"/>
      <c r="D1223" s="66" t="s">
        <v>4932</v>
      </c>
      <c r="E1223" s="66" t="s">
        <v>4932</v>
      </c>
      <c r="F1223" s="66">
        <v>8</v>
      </c>
      <c r="G1223" s="66">
        <v>8</v>
      </c>
      <c r="H1223" s="66" t="s">
        <v>4933</v>
      </c>
      <c r="I1223" s="66" t="s">
        <v>4934</v>
      </c>
      <c r="J1223" s="69" t="s">
        <v>4935</v>
      </c>
      <c r="K1223" s="66">
        <v>1</v>
      </c>
      <c r="L1223" s="66">
        <v>1</v>
      </c>
      <c r="M1223" s="235" t="s">
        <v>21</v>
      </c>
    </row>
    <row r="1224" spans="1:13" ht="120">
      <c r="A1224" s="65">
        <v>3</v>
      </c>
      <c r="B1224" s="66" t="s">
        <v>4936</v>
      </c>
      <c r="C1224" s="66"/>
      <c r="D1224" s="66" t="s">
        <v>4937</v>
      </c>
      <c r="E1224" s="66" t="s">
        <v>4937</v>
      </c>
      <c r="F1224" s="66">
        <v>113</v>
      </c>
      <c r="G1224" s="66">
        <v>34</v>
      </c>
      <c r="H1224" s="66" t="s">
        <v>4938</v>
      </c>
      <c r="I1224" s="66" t="s">
        <v>4939</v>
      </c>
      <c r="J1224" s="69" t="s">
        <v>4940</v>
      </c>
      <c r="K1224" s="66">
        <v>4</v>
      </c>
      <c r="L1224" s="66">
        <v>4</v>
      </c>
      <c r="M1224" s="235" t="s">
        <v>21</v>
      </c>
    </row>
    <row r="1225" spans="1:13" ht="60">
      <c r="A1225" s="65">
        <v>4</v>
      </c>
      <c r="B1225" s="66" t="s">
        <v>4941</v>
      </c>
      <c r="C1225" s="66"/>
      <c r="D1225" s="66" t="s">
        <v>4942</v>
      </c>
      <c r="E1225" s="66" t="s">
        <v>4942</v>
      </c>
      <c r="F1225" s="66">
        <v>20</v>
      </c>
      <c r="G1225" s="66">
        <v>20</v>
      </c>
      <c r="H1225" s="66" t="s">
        <v>4943</v>
      </c>
      <c r="I1225" s="66" t="s">
        <v>4944</v>
      </c>
      <c r="J1225" s="69" t="s">
        <v>4945</v>
      </c>
      <c r="K1225" s="66">
        <v>1</v>
      </c>
      <c r="L1225" s="66">
        <v>1</v>
      </c>
      <c r="M1225" s="235" t="s">
        <v>21</v>
      </c>
    </row>
    <row r="1226" spans="1:13" ht="60">
      <c r="A1226" s="65">
        <v>5</v>
      </c>
      <c r="B1226" s="66" t="s">
        <v>4946</v>
      </c>
      <c r="C1226" s="66"/>
      <c r="D1226" s="66">
        <v>0</v>
      </c>
      <c r="E1226" s="66" t="s">
        <v>4947</v>
      </c>
      <c r="F1226" s="66">
        <v>102</v>
      </c>
      <c r="G1226" s="66">
        <v>30</v>
      </c>
      <c r="H1226" s="66" t="s">
        <v>4948</v>
      </c>
      <c r="I1226" s="66" t="s">
        <v>4949</v>
      </c>
      <c r="J1226" s="69" t="s">
        <v>4950</v>
      </c>
      <c r="K1226" s="66">
        <v>16</v>
      </c>
      <c r="L1226" s="66">
        <v>16</v>
      </c>
      <c r="M1226" s="235" t="s">
        <v>21</v>
      </c>
    </row>
    <row r="1227" spans="1:13" ht="135">
      <c r="A1227" s="65">
        <v>6</v>
      </c>
      <c r="B1227" s="66" t="s">
        <v>4951</v>
      </c>
      <c r="C1227" s="66"/>
      <c r="D1227" s="66" t="s">
        <v>4952</v>
      </c>
      <c r="E1227" s="66" t="s">
        <v>4952</v>
      </c>
      <c r="F1227" s="66">
        <v>35</v>
      </c>
      <c r="G1227" s="66">
        <v>35</v>
      </c>
      <c r="H1227" s="66" t="s">
        <v>4953</v>
      </c>
      <c r="I1227" s="66" t="s">
        <v>4954</v>
      </c>
      <c r="J1227" s="69" t="s">
        <v>4955</v>
      </c>
      <c r="K1227" s="66">
        <v>2</v>
      </c>
      <c r="L1227" s="66">
        <v>2</v>
      </c>
      <c r="M1227" s="235" t="s">
        <v>21</v>
      </c>
    </row>
    <row r="1228" spans="1:13" ht="90">
      <c r="A1228" s="65">
        <v>7</v>
      </c>
      <c r="B1228" s="66" t="s">
        <v>4956</v>
      </c>
      <c r="C1228" s="66"/>
      <c r="D1228" s="66" t="s">
        <v>4957</v>
      </c>
      <c r="E1228" s="66" t="s">
        <v>4957</v>
      </c>
      <c r="F1228" s="66">
        <v>49</v>
      </c>
      <c r="G1228" s="66">
        <v>49</v>
      </c>
      <c r="H1228" s="66" t="s">
        <v>4958</v>
      </c>
      <c r="I1228" s="66" t="s">
        <v>4959</v>
      </c>
      <c r="J1228" s="69" t="s">
        <v>4960</v>
      </c>
      <c r="K1228" s="66">
        <v>2</v>
      </c>
      <c r="L1228" s="66">
        <v>2</v>
      </c>
      <c r="M1228" s="235" t="s">
        <v>21</v>
      </c>
    </row>
    <row r="1229" spans="1:13" ht="75">
      <c r="A1229" s="65">
        <v>8</v>
      </c>
      <c r="B1229" s="66" t="s">
        <v>4961</v>
      </c>
      <c r="C1229" s="66"/>
      <c r="D1229" s="66" t="s">
        <v>4962</v>
      </c>
      <c r="E1229" s="66" t="s">
        <v>4962</v>
      </c>
      <c r="F1229" s="66">
        <v>77.7</v>
      </c>
      <c r="G1229" s="66">
        <v>77.7</v>
      </c>
      <c r="H1229" s="66" t="s">
        <v>2936</v>
      </c>
      <c r="I1229" s="66" t="s">
        <v>4963</v>
      </c>
      <c r="J1229" s="69" t="s">
        <v>4964</v>
      </c>
      <c r="K1229" s="66">
        <v>2</v>
      </c>
      <c r="L1229" s="66">
        <v>2</v>
      </c>
      <c r="M1229" s="235" t="s">
        <v>21</v>
      </c>
    </row>
    <row r="1230" spans="1:13" ht="60">
      <c r="A1230" s="65">
        <v>9</v>
      </c>
      <c r="B1230" s="66" t="s">
        <v>4965</v>
      </c>
      <c r="C1230" s="66"/>
      <c r="D1230" s="66" t="s">
        <v>4966</v>
      </c>
      <c r="E1230" s="66" t="s">
        <v>4966</v>
      </c>
      <c r="F1230" s="66">
        <v>20</v>
      </c>
      <c r="G1230" s="66">
        <v>39.6</v>
      </c>
      <c r="H1230" s="66" t="s">
        <v>309</v>
      </c>
      <c r="I1230" s="66" t="s">
        <v>4967</v>
      </c>
      <c r="J1230" s="69" t="s">
        <v>4968</v>
      </c>
      <c r="K1230" s="66">
        <v>9</v>
      </c>
      <c r="L1230" s="66">
        <v>9</v>
      </c>
      <c r="M1230" s="235" t="s">
        <v>21</v>
      </c>
    </row>
    <row r="1231" spans="1:13" ht="60">
      <c r="A1231" s="65">
        <v>10</v>
      </c>
      <c r="B1231" s="66" t="s">
        <v>4965</v>
      </c>
      <c r="C1231" s="66"/>
      <c r="D1231" s="66" t="s">
        <v>4969</v>
      </c>
      <c r="E1231" s="66" t="s">
        <v>4969</v>
      </c>
      <c r="F1231" s="66">
        <v>20.5</v>
      </c>
      <c r="G1231" s="66">
        <v>20.3</v>
      </c>
      <c r="H1231" s="66" t="s">
        <v>1017</v>
      </c>
      <c r="I1231" s="66" t="s">
        <v>4970</v>
      </c>
      <c r="J1231" s="69" t="s">
        <v>4971</v>
      </c>
      <c r="K1231" s="66">
        <v>4</v>
      </c>
      <c r="L1231" s="66">
        <v>4</v>
      </c>
      <c r="M1231" s="235" t="s">
        <v>21</v>
      </c>
    </row>
    <row r="1232" spans="1:13" ht="90">
      <c r="A1232" s="65">
        <v>11</v>
      </c>
      <c r="B1232" s="66" t="s">
        <v>4972</v>
      </c>
      <c r="C1232" s="66"/>
      <c r="D1232" s="66" t="s">
        <v>4973</v>
      </c>
      <c r="E1232" s="66" t="s">
        <v>4973</v>
      </c>
      <c r="F1232" s="66">
        <v>416</v>
      </c>
      <c r="G1232" s="66">
        <v>110</v>
      </c>
      <c r="H1232" s="66" t="s">
        <v>109</v>
      </c>
      <c r="I1232" s="66" t="s">
        <v>4974</v>
      </c>
      <c r="J1232" s="69" t="s">
        <v>4975</v>
      </c>
      <c r="K1232" s="66">
        <v>6</v>
      </c>
      <c r="L1232" s="66">
        <v>6</v>
      </c>
      <c r="M1232" s="235" t="s">
        <v>21</v>
      </c>
    </row>
    <row r="1233" spans="1:13" ht="60">
      <c r="A1233" s="65">
        <v>12</v>
      </c>
      <c r="B1233" s="66" t="s">
        <v>4976</v>
      </c>
      <c r="C1233" s="66"/>
      <c r="D1233" s="66" t="s">
        <v>4977</v>
      </c>
      <c r="E1233" s="66" t="s">
        <v>4977</v>
      </c>
      <c r="F1233" s="66">
        <v>22</v>
      </c>
      <c r="G1233" s="66">
        <v>22</v>
      </c>
      <c r="H1233" s="66" t="s">
        <v>4978</v>
      </c>
      <c r="I1233" s="66" t="s">
        <v>4979</v>
      </c>
      <c r="J1233" s="69" t="s">
        <v>4980</v>
      </c>
      <c r="K1233" s="66">
        <v>1</v>
      </c>
      <c r="L1233" s="66">
        <v>1</v>
      </c>
      <c r="M1233" s="235" t="s">
        <v>21</v>
      </c>
    </row>
    <row r="1234" spans="1:13" ht="60">
      <c r="A1234" s="65">
        <v>13</v>
      </c>
      <c r="B1234" s="66" t="s">
        <v>4976</v>
      </c>
      <c r="C1234" s="66"/>
      <c r="D1234" s="66" t="s">
        <v>4981</v>
      </c>
      <c r="E1234" s="66" t="s">
        <v>4981</v>
      </c>
      <c r="F1234" s="66">
        <v>20</v>
      </c>
      <c r="G1234" s="66">
        <v>20</v>
      </c>
      <c r="H1234" s="66" t="s">
        <v>4982</v>
      </c>
      <c r="I1234" s="66" t="s">
        <v>4983</v>
      </c>
      <c r="J1234" s="69" t="s">
        <v>4984</v>
      </c>
      <c r="K1234" s="66">
        <v>12</v>
      </c>
      <c r="L1234" s="66">
        <v>12</v>
      </c>
      <c r="M1234" s="235" t="s">
        <v>21</v>
      </c>
    </row>
    <row r="1235" spans="1:13" ht="90">
      <c r="A1235" s="65">
        <v>14</v>
      </c>
      <c r="B1235" s="66" t="s">
        <v>4985</v>
      </c>
      <c r="C1235" s="66"/>
      <c r="D1235" s="66" t="s">
        <v>4986</v>
      </c>
      <c r="E1235" s="66" t="s">
        <v>4986</v>
      </c>
      <c r="F1235" s="66">
        <v>50</v>
      </c>
      <c r="G1235" s="66">
        <v>50</v>
      </c>
      <c r="H1235" s="66" t="s">
        <v>4987</v>
      </c>
      <c r="I1235" s="66" t="s">
        <v>4988</v>
      </c>
      <c r="J1235" s="69" t="s">
        <v>4989</v>
      </c>
      <c r="K1235" s="66">
        <v>2</v>
      </c>
      <c r="L1235" s="66">
        <v>2</v>
      </c>
      <c r="M1235" s="235" t="s">
        <v>21</v>
      </c>
    </row>
    <row r="1236" spans="1:13" ht="90">
      <c r="A1236" s="65">
        <v>15</v>
      </c>
      <c r="B1236" s="66" t="s">
        <v>4990</v>
      </c>
      <c r="C1236" s="66"/>
      <c r="D1236" s="66" t="s">
        <v>4991</v>
      </c>
      <c r="E1236" s="66" t="s">
        <v>4991</v>
      </c>
      <c r="F1236" s="66">
        <v>16</v>
      </c>
      <c r="G1236" s="66">
        <v>16</v>
      </c>
      <c r="H1236" s="66" t="s">
        <v>4992</v>
      </c>
      <c r="I1236" s="66" t="s">
        <v>4993</v>
      </c>
      <c r="J1236" s="69" t="s">
        <v>4994</v>
      </c>
      <c r="K1236" s="66">
        <v>3</v>
      </c>
      <c r="L1236" s="66">
        <v>3</v>
      </c>
      <c r="M1236" s="235" t="s">
        <v>21</v>
      </c>
    </row>
    <row r="1237" spans="1:13" ht="90">
      <c r="A1237" s="65">
        <v>16</v>
      </c>
      <c r="B1237" s="66" t="s">
        <v>4995</v>
      </c>
      <c r="C1237" s="66"/>
      <c r="D1237" s="66" t="s">
        <v>4996</v>
      </c>
      <c r="E1237" s="66" t="s">
        <v>4996</v>
      </c>
      <c r="F1237" s="66">
        <v>108</v>
      </c>
      <c r="G1237" s="66">
        <v>102</v>
      </c>
      <c r="H1237" s="66" t="s">
        <v>4997</v>
      </c>
      <c r="I1237" s="66" t="s">
        <v>4998</v>
      </c>
      <c r="J1237" s="69" t="s">
        <v>4999</v>
      </c>
      <c r="K1237" s="66">
        <v>4</v>
      </c>
      <c r="L1237" s="66">
        <v>4</v>
      </c>
      <c r="M1237" s="235" t="s">
        <v>21</v>
      </c>
    </row>
    <row r="1238" spans="1:13" ht="90">
      <c r="A1238" s="65">
        <v>17</v>
      </c>
      <c r="B1238" s="66" t="s">
        <v>5000</v>
      </c>
      <c r="C1238" s="66"/>
      <c r="D1238" s="66" t="s">
        <v>5001</v>
      </c>
      <c r="E1238" s="66" t="s">
        <v>5001</v>
      </c>
      <c r="F1238" s="66">
        <v>10</v>
      </c>
      <c r="G1238" s="66">
        <v>10</v>
      </c>
      <c r="H1238" s="66" t="s">
        <v>5002</v>
      </c>
      <c r="I1238" s="66" t="s">
        <v>5003</v>
      </c>
      <c r="J1238" s="69" t="s">
        <v>5004</v>
      </c>
      <c r="K1238" s="66">
        <v>3</v>
      </c>
      <c r="L1238" s="66">
        <v>3</v>
      </c>
      <c r="M1238" s="235" t="s">
        <v>21</v>
      </c>
    </row>
    <row r="1239" spans="1:13" ht="90">
      <c r="A1239" s="65">
        <v>18</v>
      </c>
      <c r="B1239" s="66" t="s">
        <v>5005</v>
      </c>
      <c r="C1239" s="66"/>
      <c r="D1239" s="66" t="s">
        <v>5006</v>
      </c>
      <c r="E1239" s="66" t="s">
        <v>5006</v>
      </c>
      <c r="F1239" s="66">
        <v>24</v>
      </c>
      <c r="G1239" s="66">
        <v>24</v>
      </c>
      <c r="H1239" s="66" t="s">
        <v>5007</v>
      </c>
      <c r="I1239" s="66" t="s">
        <v>5008</v>
      </c>
      <c r="J1239" s="69" t="s">
        <v>5009</v>
      </c>
      <c r="K1239" s="66">
        <v>1</v>
      </c>
      <c r="L1239" s="66">
        <v>1</v>
      </c>
      <c r="M1239" s="235" t="s">
        <v>21</v>
      </c>
    </row>
    <row r="1240" spans="1:13" ht="90">
      <c r="A1240" s="65">
        <v>19</v>
      </c>
      <c r="B1240" s="66" t="s">
        <v>5010</v>
      </c>
      <c r="C1240" s="66"/>
      <c r="D1240" s="66" t="s">
        <v>5011</v>
      </c>
      <c r="E1240" s="66" t="s">
        <v>5011</v>
      </c>
      <c r="F1240" s="66">
        <v>42</v>
      </c>
      <c r="G1240" s="66">
        <v>33.6</v>
      </c>
      <c r="H1240" s="66" t="s">
        <v>5012</v>
      </c>
      <c r="I1240" s="66" t="s">
        <v>5013</v>
      </c>
      <c r="J1240" s="69" t="s">
        <v>5014</v>
      </c>
      <c r="K1240" s="66">
        <v>4</v>
      </c>
      <c r="L1240" s="66">
        <v>4</v>
      </c>
      <c r="M1240" s="235" t="s">
        <v>21</v>
      </c>
    </row>
    <row r="1241" spans="1:13" ht="90">
      <c r="A1241" s="65">
        <v>20</v>
      </c>
      <c r="B1241" s="66" t="s">
        <v>5015</v>
      </c>
      <c r="C1241" s="66"/>
      <c r="D1241" s="66" t="s">
        <v>5016</v>
      </c>
      <c r="E1241" s="66" t="s">
        <v>5016</v>
      </c>
      <c r="F1241" s="66">
        <v>80</v>
      </c>
      <c r="G1241" s="66">
        <v>80</v>
      </c>
      <c r="H1241" s="66" t="s">
        <v>5017</v>
      </c>
      <c r="I1241" s="66" t="s">
        <v>5018</v>
      </c>
      <c r="J1241" s="69" t="s">
        <v>5019</v>
      </c>
      <c r="K1241" s="66">
        <v>3</v>
      </c>
      <c r="L1241" s="66">
        <v>3</v>
      </c>
      <c r="M1241" s="235" t="s">
        <v>21</v>
      </c>
    </row>
    <row r="1242" spans="1:13" ht="105">
      <c r="A1242" s="65">
        <v>21</v>
      </c>
      <c r="B1242" s="66" t="s">
        <v>5020</v>
      </c>
      <c r="C1242" s="66"/>
      <c r="D1242" s="66" t="s">
        <v>5021</v>
      </c>
      <c r="E1242" s="66" t="s">
        <v>5021</v>
      </c>
      <c r="F1242" s="66">
        <v>200</v>
      </c>
      <c r="G1242" s="66">
        <v>200</v>
      </c>
      <c r="H1242" s="66" t="s">
        <v>5022</v>
      </c>
      <c r="I1242" s="66" t="s">
        <v>5023</v>
      </c>
      <c r="J1242" s="69" t="s">
        <v>5009</v>
      </c>
      <c r="K1242" s="66">
        <v>5</v>
      </c>
      <c r="L1242" s="66">
        <v>5</v>
      </c>
      <c r="M1242" s="235" t="s">
        <v>21</v>
      </c>
    </row>
    <row r="1243" spans="1:13" ht="90">
      <c r="A1243" s="65">
        <v>22</v>
      </c>
      <c r="B1243" s="66" t="s">
        <v>5024</v>
      </c>
      <c r="C1243" s="66"/>
      <c r="D1243" s="66" t="s">
        <v>5025</v>
      </c>
      <c r="E1243" s="66" t="s">
        <v>5025</v>
      </c>
      <c r="F1243" s="66">
        <v>10</v>
      </c>
      <c r="G1243" s="66">
        <v>10</v>
      </c>
      <c r="H1243" s="66" t="s">
        <v>5026</v>
      </c>
      <c r="I1243" s="66" t="s">
        <v>5027</v>
      </c>
      <c r="J1243" s="69" t="s">
        <v>5028</v>
      </c>
      <c r="K1243" s="66">
        <v>3</v>
      </c>
      <c r="L1243" s="66">
        <v>3</v>
      </c>
      <c r="M1243" s="235" t="s">
        <v>21</v>
      </c>
    </row>
    <row r="1244" spans="1:13" ht="90">
      <c r="A1244" s="65">
        <v>23</v>
      </c>
      <c r="B1244" s="66" t="s">
        <v>5029</v>
      </c>
      <c r="C1244" s="66"/>
      <c r="D1244" s="66" t="s">
        <v>5030</v>
      </c>
      <c r="E1244" s="66" t="s">
        <v>5030</v>
      </c>
      <c r="F1244" s="66">
        <v>54</v>
      </c>
      <c r="G1244" s="66">
        <v>54</v>
      </c>
      <c r="H1244" s="66" t="s">
        <v>5022</v>
      </c>
      <c r="I1244" s="66" t="s">
        <v>5031</v>
      </c>
      <c r="J1244" s="69" t="s">
        <v>5032</v>
      </c>
      <c r="K1244" s="66">
        <v>3</v>
      </c>
      <c r="L1244" s="66">
        <v>3</v>
      </c>
      <c r="M1244" s="235" t="s">
        <v>21</v>
      </c>
    </row>
    <row r="1245" spans="1:13" ht="90">
      <c r="A1245" s="65">
        <v>24</v>
      </c>
      <c r="B1245" s="66" t="s">
        <v>5033</v>
      </c>
      <c r="C1245" s="66"/>
      <c r="D1245" s="66" t="s">
        <v>5034</v>
      </c>
      <c r="E1245" s="66" t="s">
        <v>5034</v>
      </c>
      <c r="F1245" s="66">
        <v>16</v>
      </c>
      <c r="G1245" s="66">
        <v>16</v>
      </c>
      <c r="H1245" s="66" t="s">
        <v>5035</v>
      </c>
      <c r="I1245" s="66" t="s">
        <v>5036</v>
      </c>
      <c r="J1245" s="69" t="s">
        <v>5037</v>
      </c>
      <c r="K1245" s="66">
        <v>3</v>
      </c>
      <c r="L1245" s="66">
        <v>3</v>
      </c>
      <c r="M1245" s="235" t="s">
        <v>21</v>
      </c>
    </row>
    <row r="1246" spans="1:13" ht="75">
      <c r="A1246" s="65">
        <v>25</v>
      </c>
      <c r="B1246" s="66" t="s">
        <v>5038</v>
      </c>
      <c r="C1246" s="66"/>
      <c r="D1246" s="66" t="s">
        <v>5039</v>
      </c>
      <c r="E1246" s="66" t="s">
        <v>5040</v>
      </c>
      <c r="F1246" s="66">
        <v>21</v>
      </c>
      <c r="G1246" s="66">
        <v>21</v>
      </c>
      <c r="H1246" s="66" t="s">
        <v>5041</v>
      </c>
      <c r="I1246" s="66" t="s">
        <v>5042</v>
      </c>
      <c r="J1246" s="69" t="s">
        <v>5043</v>
      </c>
      <c r="K1246" s="66">
        <v>3</v>
      </c>
      <c r="L1246" s="66">
        <v>3</v>
      </c>
      <c r="M1246" s="235" t="s">
        <v>21</v>
      </c>
    </row>
    <row r="1247" spans="1:13" ht="75">
      <c r="A1247" s="65">
        <v>26</v>
      </c>
      <c r="B1247" s="66" t="s">
        <v>5044</v>
      </c>
      <c r="C1247" s="66"/>
      <c r="D1247" s="66" t="s">
        <v>5030</v>
      </c>
      <c r="E1247" s="66" t="s">
        <v>5030</v>
      </c>
      <c r="F1247" s="66">
        <v>10</v>
      </c>
      <c r="G1247" s="66">
        <v>10</v>
      </c>
      <c r="H1247" s="66" t="s">
        <v>5045</v>
      </c>
      <c r="I1247" s="66" t="s">
        <v>5046</v>
      </c>
      <c r="J1247" s="69" t="s">
        <v>5047</v>
      </c>
      <c r="K1247" s="66">
        <v>1</v>
      </c>
      <c r="L1247" s="66">
        <v>1</v>
      </c>
      <c r="M1247" s="235" t="s">
        <v>21</v>
      </c>
    </row>
    <row r="1248" spans="1:13" ht="105">
      <c r="A1248" s="65">
        <v>27</v>
      </c>
      <c r="B1248" s="66" t="s">
        <v>5048</v>
      </c>
      <c r="C1248" s="66"/>
      <c r="D1248" s="66" t="s">
        <v>5049</v>
      </c>
      <c r="E1248" s="66" t="s">
        <v>5049</v>
      </c>
      <c r="F1248" s="66">
        <v>10</v>
      </c>
      <c r="G1248" s="66">
        <v>10</v>
      </c>
      <c r="H1248" s="66" t="s">
        <v>5050</v>
      </c>
      <c r="I1248" s="66" t="s">
        <v>5051</v>
      </c>
      <c r="J1248" s="173" t="s">
        <v>5052</v>
      </c>
      <c r="K1248" s="66">
        <v>7</v>
      </c>
      <c r="L1248" s="66">
        <v>7</v>
      </c>
      <c r="M1248" s="235" t="s">
        <v>21</v>
      </c>
    </row>
    <row r="1249" spans="1:13" ht="75">
      <c r="A1249" s="65">
        <v>28</v>
      </c>
      <c r="B1249" s="66" t="s">
        <v>5053</v>
      </c>
      <c r="C1249" s="66"/>
      <c r="D1249" s="66" t="s">
        <v>175</v>
      </c>
      <c r="E1249" s="66" t="s">
        <v>175</v>
      </c>
      <c r="F1249" s="66">
        <v>74</v>
      </c>
      <c r="G1249" s="66">
        <v>60</v>
      </c>
      <c r="H1249" s="66" t="s">
        <v>5054</v>
      </c>
      <c r="I1249" s="66" t="s">
        <v>5055</v>
      </c>
      <c r="J1249" s="69" t="s">
        <v>5056</v>
      </c>
      <c r="K1249" s="66">
        <v>1</v>
      </c>
      <c r="L1249" s="66">
        <v>1</v>
      </c>
      <c r="M1249" s="235" t="s">
        <v>21</v>
      </c>
    </row>
    <row r="1250" spans="1:13" ht="90">
      <c r="A1250" s="65">
        <v>29</v>
      </c>
      <c r="B1250" s="66" t="s">
        <v>5057</v>
      </c>
      <c r="C1250" s="66"/>
      <c r="D1250" s="66" t="s">
        <v>5058</v>
      </c>
      <c r="E1250" s="66" t="s">
        <v>5058</v>
      </c>
      <c r="F1250" s="66">
        <v>19</v>
      </c>
      <c r="G1250" s="66">
        <v>19</v>
      </c>
      <c r="H1250" s="66" t="s">
        <v>5059</v>
      </c>
      <c r="I1250" s="66" t="s">
        <v>5060</v>
      </c>
      <c r="J1250" s="69" t="s">
        <v>5061</v>
      </c>
      <c r="K1250" s="66">
        <v>6</v>
      </c>
      <c r="L1250" s="66">
        <v>6</v>
      </c>
      <c r="M1250" s="235" t="s">
        <v>21</v>
      </c>
    </row>
    <row r="1251" spans="1:13" ht="75">
      <c r="A1251" s="65">
        <v>30</v>
      </c>
      <c r="B1251" s="66" t="s">
        <v>5062</v>
      </c>
      <c r="C1251" s="66"/>
      <c r="D1251" s="66" t="s">
        <v>5063</v>
      </c>
      <c r="E1251" s="66" t="s">
        <v>5063</v>
      </c>
      <c r="F1251" s="66">
        <v>160</v>
      </c>
      <c r="G1251" s="66">
        <v>160</v>
      </c>
      <c r="H1251" s="66" t="s">
        <v>5064</v>
      </c>
      <c r="I1251" s="66" t="s">
        <v>5065</v>
      </c>
      <c r="J1251" s="69" t="s">
        <v>5066</v>
      </c>
      <c r="K1251" s="66">
        <v>40</v>
      </c>
      <c r="L1251" s="66">
        <v>40</v>
      </c>
      <c r="M1251" s="235" t="s">
        <v>21</v>
      </c>
    </row>
    <row r="1252" spans="1:13" ht="105">
      <c r="A1252" s="65">
        <v>31</v>
      </c>
      <c r="B1252" s="66" t="s">
        <v>5067</v>
      </c>
      <c r="C1252" s="66"/>
      <c r="D1252" s="66" t="s">
        <v>5068</v>
      </c>
      <c r="E1252" s="66" t="s">
        <v>5068</v>
      </c>
      <c r="F1252" s="66">
        <v>94.8</v>
      </c>
      <c r="G1252" s="66">
        <v>94</v>
      </c>
      <c r="H1252" s="66" t="s">
        <v>5069</v>
      </c>
      <c r="I1252" s="66" t="s">
        <v>5070</v>
      </c>
      <c r="J1252" s="69" t="s">
        <v>5071</v>
      </c>
      <c r="K1252" s="66">
        <v>7</v>
      </c>
      <c r="L1252" s="66">
        <v>7</v>
      </c>
      <c r="M1252" s="235" t="s">
        <v>21</v>
      </c>
    </row>
    <row r="1253" spans="1:13" ht="105">
      <c r="A1253" s="65">
        <v>32</v>
      </c>
      <c r="B1253" s="66" t="s">
        <v>5072</v>
      </c>
      <c r="C1253" s="66"/>
      <c r="D1253" s="66" t="s">
        <v>5073</v>
      </c>
      <c r="E1253" s="66" t="s">
        <v>5074</v>
      </c>
      <c r="F1253" s="66">
        <v>90.5</v>
      </c>
      <c r="G1253" s="66">
        <v>90</v>
      </c>
      <c r="H1253" s="66" t="s">
        <v>1044</v>
      </c>
      <c r="I1253" s="66" t="s">
        <v>5075</v>
      </c>
      <c r="J1253" s="69" t="s">
        <v>5076</v>
      </c>
      <c r="K1253" s="66">
        <v>4</v>
      </c>
      <c r="L1253" s="66">
        <v>4</v>
      </c>
      <c r="M1253" s="235" t="s">
        <v>21</v>
      </c>
    </row>
    <row r="1254" spans="1:13" ht="135">
      <c r="A1254" s="65">
        <v>33</v>
      </c>
      <c r="B1254" s="66" t="s">
        <v>5077</v>
      </c>
      <c r="C1254" s="66"/>
      <c r="D1254" s="66" t="s">
        <v>5078</v>
      </c>
      <c r="E1254" s="66" t="s">
        <v>5078</v>
      </c>
      <c r="F1254" s="66">
        <v>10</v>
      </c>
      <c r="G1254" s="66">
        <v>10</v>
      </c>
      <c r="H1254" s="66" t="s">
        <v>5079</v>
      </c>
      <c r="I1254" s="66" t="s">
        <v>5080</v>
      </c>
      <c r="J1254" s="69" t="s">
        <v>5081</v>
      </c>
      <c r="K1254" s="66">
        <v>1</v>
      </c>
      <c r="L1254" s="66">
        <v>1</v>
      </c>
      <c r="M1254" s="235" t="s">
        <v>21</v>
      </c>
    </row>
    <row r="1255" spans="1:13" ht="120">
      <c r="A1255" s="65">
        <v>34</v>
      </c>
      <c r="B1255" s="66" t="s">
        <v>5082</v>
      </c>
      <c r="C1255" s="66"/>
      <c r="D1255" s="66" t="s">
        <v>5083</v>
      </c>
      <c r="E1255" s="66" t="s">
        <v>5083</v>
      </c>
      <c r="F1255" s="66">
        <v>48.5</v>
      </c>
      <c r="G1255" s="66">
        <v>48.8</v>
      </c>
      <c r="H1255" s="66" t="s">
        <v>5079</v>
      </c>
      <c r="I1255" s="66" t="s">
        <v>5084</v>
      </c>
      <c r="J1255" s="69" t="s">
        <v>5085</v>
      </c>
      <c r="K1255" s="66">
        <v>1</v>
      </c>
      <c r="L1255" s="66">
        <v>1</v>
      </c>
      <c r="M1255" s="235" t="s">
        <v>21</v>
      </c>
    </row>
    <row r="1256" spans="1:13" ht="90">
      <c r="A1256" s="65">
        <v>35</v>
      </c>
      <c r="B1256" s="66" t="s">
        <v>5086</v>
      </c>
      <c r="C1256" s="66"/>
      <c r="D1256" s="66" t="s">
        <v>4996</v>
      </c>
      <c r="E1256" s="66" t="s">
        <v>5087</v>
      </c>
      <c r="F1256" s="66">
        <v>108</v>
      </c>
      <c r="G1256" s="66">
        <v>102</v>
      </c>
      <c r="H1256" s="66" t="s">
        <v>5088</v>
      </c>
      <c r="I1256" s="66" t="s">
        <v>5089</v>
      </c>
      <c r="J1256" s="69" t="s">
        <v>5090</v>
      </c>
      <c r="K1256" s="66">
        <v>5</v>
      </c>
      <c r="L1256" s="66">
        <v>5</v>
      </c>
      <c r="M1256" s="235" t="s">
        <v>21</v>
      </c>
    </row>
    <row r="1257" spans="1:13" ht="120">
      <c r="A1257" s="65">
        <v>36</v>
      </c>
      <c r="B1257" s="66" t="s">
        <v>5091</v>
      </c>
      <c r="C1257" s="66"/>
      <c r="D1257" s="66" t="s">
        <v>5092</v>
      </c>
      <c r="E1257" s="66" t="s">
        <v>5092</v>
      </c>
      <c r="F1257" s="66">
        <v>50</v>
      </c>
      <c r="G1257" s="66">
        <v>50</v>
      </c>
      <c r="H1257" s="66" t="s">
        <v>5088</v>
      </c>
      <c r="I1257" s="66" t="s">
        <v>5093</v>
      </c>
      <c r="J1257" s="69" t="s">
        <v>5094</v>
      </c>
      <c r="K1257" s="66">
        <v>1</v>
      </c>
      <c r="L1257" s="66">
        <v>1</v>
      </c>
      <c r="M1257" s="235" t="s">
        <v>21</v>
      </c>
    </row>
    <row r="1258" spans="1:13" ht="75">
      <c r="A1258" s="65">
        <v>37</v>
      </c>
      <c r="B1258" s="90" t="s">
        <v>5095</v>
      </c>
      <c r="C1258" s="66"/>
      <c r="D1258" s="90" t="s">
        <v>800</v>
      </c>
      <c r="E1258" s="74" t="s">
        <v>800</v>
      </c>
      <c r="F1258" s="74">
        <v>30</v>
      </c>
      <c r="G1258" s="74">
        <v>30</v>
      </c>
      <c r="H1258" s="236" t="s">
        <v>5096</v>
      </c>
      <c r="I1258" s="96" t="s">
        <v>5097</v>
      </c>
      <c r="J1258" s="80" t="s">
        <v>5098</v>
      </c>
      <c r="K1258" s="74">
        <v>1</v>
      </c>
      <c r="L1258" s="74">
        <v>1</v>
      </c>
      <c r="M1258" s="235"/>
    </row>
    <row r="1259" spans="1:13" ht="60">
      <c r="A1259" s="65">
        <v>38</v>
      </c>
      <c r="B1259" s="73" t="s">
        <v>5099</v>
      </c>
      <c r="C1259" s="66"/>
      <c r="D1259" s="73" t="s">
        <v>5100</v>
      </c>
      <c r="E1259" s="79" t="s">
        <v>5100</v>
      </c>
      <c r="F1259" s="79">
        <v>21</v>
      </c>
      <c r="G1259" s="81">
        <v>21</v>
      </c>
      <c r="H1259" s="73" t="s">
        <v>2573</v>
      </c>
      <c r="I1259" s="74" t="s">
        <v>5101</v>
      </c>
      <c r="J1259" s="87" t="s">
        <v>5102</v>
      </c>
      <c r="K1259" s="79">
        <v>2</v>
      </c>
      <c r="L1259" s="79">
        <v>2</v>
      </c>
      <c r="M1259" s="235"/>
    </row>
    <row r="1260" spans="1:13" ht="60">
      <c r="A1260" s="65">
        <v>39</v>
      </c>
      <c r="B1260" s="78" t="s">
        <v>5103</v>
      </c>
      <c r="C1260" s="66"/>
      <c r="D1260" s="78" t="s">
        <v>5104</v>
      </c>
      <c r="E1260" s="92" t="s">
        <v>5104</v>
      </c>
      <c r="F1260" s="92">
        <v>18</v>
      </c>
      <c r="G1260" s="93">
        <v>18</v>
      </c>
      <c r="H1260" s="78" t="s">
        <v>2573</v>
      </c>
      <c r="I1260" s="92" t="s">
        <v>5101</v>
      </c>
      <c r="J1260" s="85" t="s">
        <v>5105</v>
      </c>
      <c r="K1260" s="79">
        <v>3</v>
      </c>
      <c r="L1260" s="79">
        <v>3</v>
      </c>
      <c r="M1260" s="235"/>
    </row>
    <row r="1261" spans="1:13" ht="110.25">
      <c r="A1261" s="65">
        <v>40</v>
      </c>
      <c r="B1261" s="94" t="s">
        <v>5106</v>
      </c>
      <c r="C1261" s="66"/>
      <c r="D1261" s="94" t="s">
        <v>5107</v>
      </c>
      <c r="E1261" s="99" t="s">
        <v>5107</v>
      </c>
      <c r="F1261" s="74">
        <v>10</v>
      </c>
      <c r="G1261" s="74">
        <v>10</v>
      </c>
      <c r="H1261" s="74" t="s">
        <v>5045</v>
      </c>
      <c r="I1261" s="95" t="s">
        <v>5108</v>
      </c>
      <c r="J1261" s="97" t="s">
        <v>5109</v>
      </c>
      <c r="K1261" s="79">
        <v>1</v>
      </c>
      <c r="L1261" s="79">
        <v>1</v>
      </c>
      <c r="M1261" s="235"/>
    </row>
    <row r="1262" spans="1:13" ht="94.5">
      <c r="A1262" s="65">
        <v>41</v>
      </c>
      <c r="B1262" s="94" t="s">
        <v>5110</v>
      </c>
      <c r="C1262" s="66"/>
      <c r="D1262" s="94" t="s">
        <v>5111</v>
      </c>
      <c r="E1262" s="150" t="s">
        <v>5111</v>
      </c>
      <c r="F1262" s="79">
        <v>50</v>
      </c>
      <c r="G1262" s="81">
        <v>50</v>
      </c>
      <c r="H1262" s="83" t="s">
        <v>5079</v>
      </c>
      <c r="I1262" s="95" t="s">
        <v>5112</v>
      </c>
      <c r="J1262" s="97" t="s">
        <v>5113</v>
      </c>
      <c r="K1262" s="79">
        <v>1</v>
      </c>
      <c r="L1262" s="79">
        <v>1</v>
      </c>
      <c r="M1262" s="235"/>
    </row>
    <row r="1263" spans="1:13" ht="63">
      <c r="A1263" s="65">
        <v>42</v>
      </c>
      <c r="B1263" s="98" t="s">
        <v>5114</v>
      </c>
      <c r="C1263" s="66"/>
      <c r="D1263" s="98" t="s">
        <v>5115</v>
      </c>
      <c r="E1263" s="150" t="s">
        <v>5115</v>
      </c>
      <c r="F1263" s="79">
        <v>40.5</v>
      </c>
      <c r="G1263" s="81">
        <v>40.5</v>
      </c>
      <c r="H1263" s="83" t="s">
        <v>1044</v>
      </c>
      <c r="I1263" s="99" t="s">
        <v>5116</v>
      </c>
      <c r="J1263" s="82" t="s">
        <v>5117</v>
      </c>
      <c r="K1263" s="79">
        <v>1</v>
      </c>
      <c r="L1263" s="79">
        <v>1</v>
      </c>
      <c r="M1263" s="235"/>
    </row>
    <row r="1264" spans="1:13" ht="15.75">
      <c r="A1264" s="65" t="s">
        <v>21</v>
      </c>
      <c r="B1264" s="65" t="s">
        <v>848</v>
      </c>
      <c r="C1264" s="65"/>
      <c r="D1264" s="237">
        <f>A1263</f>
        <v>42</v>
      </c>
      <c r="E1264" s="237" t="s">
        <v>21</v>
      </c>
      <c r="F1264" s="164">
        <f>SUM(F1222:F1263)</f>
        <v>2418.5</v>
      </c>
      <c r="G1264" s="164">
        <f>SUM(G1222:G1263)</f>
        <v>1945.5</v>
      </c>
      <c r="H1264" s="164"/>
      <c r="I1264" s="164"/>
      <c r="J1264" s="164">
        <f>SUM(J1222:J1263)</f>
        <v>0</v>
      </c>
      <c r="K1264" s="164">
        <f>SUM(K1222:K1263)</f>
        <v>185</v>
      </c>
      <c r="L1264" s="164">
        <f>SUM(L1222:L1263)</f>
        <v>185</v>
      </c>
      <c r="M1264" s="237" t="s">
        <v>21</v>
      </c>
    </row>
    <row r="1265" spans="1:13" ht="78.75">
      <c r="A1265" s="155" t="s">
        <v>5118</v>
      </c>
      <c r="B1265" s="155"/>
      <c r="C1265" s="155"/>
      <c r="D1265" s="155"/>
      <c r="E1265" s="155"/>
      <c r="F1265" s="155"/>
      <c r="G1265" s="155"/>
      <c r="H1265" s="155"/>
      <c r="I1265" s="155"/>
      <c r="J1265" s="155"/>
      <c r="K1265" s="155"/>
      <c r="L1265" s="155"/>
      <c r="M1265" s="155"/>
    </row>
    <row r="1266" spans="1:13" ht="120">
      <c r="A1266" s="65">
        <f t="shared" ref="A1266:A1309" si="23">ROW()-1265</f>
        <v>1</v>
      </c>
      <c r="B1266" s="66" t="s">
        <v>5119</v>
      </c>
      <c r="C1266" s="68">
        <v>3125002707</v>
      </c>
      <c r="D1266" s="66" t="s">
        <v>5120</v>
      </c>
      <c r="E1266" s="66" t="s">
        <v>5120</v>
      </c>
      <c r="F1266" s="66">
        <v>5248</v>
      </c>
      <c r="G1266" s="66">
        <v>5248</v>
      </c>
      <c r="H1266" s="66" t="s">
        <v>5121</v>
      </c>
      <c r="I1266" s="66" t="s">
        <v>5122</v>
      </c>
      <c r="J1266" s="66" t="s">
        <v>5123</v>
      </c>
      <c r="K1266" s="66">
        <v>9</v>
      </c>
      <c r="L1266" s="66">
        <v>9</v>
      </c>
      <c r="M1266" s="238"/>
    </row>
    <row r="1267" spans="1:13" ht="75">
      <c r="A1267" s="65">
        <f t="shared" si="23"/>
        <v>2</v>
      </c>
      <c r="B1267" s="66" t="s">
        <v>5124</v>
      </c>
      <c r="C1267" s="68"/>
      <c r="D1267" s="66" t="s">
        <v>5125</v>
      </c>
      <c r="E1267" s="66" t="s">
        <v>5125</v>
      </c>
      <c r="F1267" s="66">
        <v>1810</v>
      </c>
      <c r="G1267" s="66">
        <v>1810</v>
      </c>
      <c r="H1267" s="66" t="s">
        <v>1996</v>
      </c>
      <c r="I1267" s="66" t="s">
        <v>5126</v>
      </c>
      <c r="J1267" s="66" t="s">
        <v>5127</v>
      </c>
      <c r="K1267" s="66">
        <v>6</v>
      </c>
      <c r="L1267" s="66">
        <v>6</v>
      </c>
      <c r="M1267" s="238"/>
    </row>
    <row r="1268" spans="1:13" ht="135">
      <c r="A1268" s="65">
        <f t="shared" si="23"/>
        <v>3</v>
      </c>
      <c r="B1268" s="66" t="s">
        <v>5128</v>
      </c>
      <c r="C1268" s="68">
        <v>3123069801</v>
      </c>
      <c r="D1268" s="66" t="s">
        <v>5129</v>
      </c>
      <c r="E1268" s="66" t="s">
        <v>5129</v>
      </c>
      <c r="F1268" s="66">
        <v>1100</v>
      </c>
      <c r="G1268" s="66">
        <v>1100</v>
      </c>
      <c r="H1268" s="66" t="s">
        <v>1996</v>
      </c>
      <c r="I1268" s="66" t="s">
        <v>5130</v>
      </c>
      <c r="J1268" s="66" t="s">
        <v>5131</v>
      </c>
      <c r="K1268" s="66">
        <v>3</v>
      </c>
      <c r="L1268" s="66">
        <v>3</v>
      </c>
      <c r="M1268" s="238"/>
    </row>
    <row r="1269" spans="1:13" ht="75">
      <c r="A1269" s="65">
        <f t="shared" si="23"/>
        <v>4</v>
      </c>
      <c r="B1269" s="66" t="s">
        <v>5132</v>
      </c>
      <c r="C1269" s="68">
        <v>3123069801</v>
      </c>
      <c r="D1269" s="66" t="s">
        <v>5133</v>
      </c>
      <c r="E1269" s="66" t="s">
        <v>5133</v>
      </c>
      <c r="F1269" s="66">
        <v>3000</v>
      </c>
      <c r="G1269" s="66">
        <v>3000</v>
      </c>
      <c r="H1269" s="66" t="s">
        <v>1996</v>
      </c>
      <c r="I1269" s="66" t="s">
        <v>5134</v>
      </c>
      <c r="J1269" s="66" t="s">
        <v>36</v>
      </c>
      <c r="K1269" s="66">
        <v>4</v>
      </c>
      <c r="L1269" s="66">
        <v>4</v>
      </c>
      <c r="M1269" s="238"/>
    </row>
    <row r="1270" spans="1:13" ht="120">
      <c r="A1270" s="65">
        <f t="shared" si="23"/>
        <v>5</v>
      </c>
      <c r="B1270" s="66" t="s">
        <v>5135</v>
      </c>
      <c r="C1270" s="66"/>
      <c r="D1270" s="66" t="s">
        <v>5136</v>
      </c>
      <c r="E1270" s="66" t="s">
        <v>5136</v>
      </c>
      <c r="F1270" s="66">
        <v>1100</v>
      </c>
      <c r="G1270" s="66">
        <v>1100</v>
      </c>
      <c r="H1270" s="66" t="s">
        <v>1996</v>
      </c>
      <c r="I1270" s="66" t="s">
        <v>5137</v>
      </c>
      <c r="J1270" s="66" t="s">
        <v>5138</v>
      </c>
      <c r="K1270" s="66">
        <v>8</v>
      </c>
      <c r="L1270" s="66">
        <v>8</v>
      </c>
      <c r="M1270" s="238"/>
    </row>
    <row r="1271" spans="1:13" ht="90">
      <c r="A1271" s="65">
        <f t="shared" si="23"/>
        <v>6</v>
      </c>
      <c r="B1271" s="66" t="s">
        <v>5139</v>
      </c>
      <c r="C1271" s="66"/>
      <c r="D1271" s="66" t="s">
        <v>5140</v>
      </c>
      <c r="E1271" s="66" t="s">
        <v>5140</v>
      </c>
      <c r="F1271" s="66">
        <v>800</v>
      </c>
      <c r="G1271" s="66">
        <v>800</v>
      </c>
      <c r="H1271" s="66" t="s">
        <v>1996</v>
      </c>
      <c r="I1271" s="66" t="s">
        <v>5141</v>
      </c>
      <c r="J1271" s="66" t="s">
        <v>5142</v>
      </c>
      <c r="K1271" s="66">
        <v>4</v>
      </c>
      <c r="L1271" s="66">
        <v>4</v>
      </c>
      <c r="M1271" s="238"/>
    </row>
    <row r="1272" spans="1:13" ht="120">
      <c r="A1272" s="65">
        <f t="shared" si="23"/>
        <v>7</v>
      </c>
      <c r="B1272" s="66" t="s">
        <v>5143</v>
      </c>
      <c r="C1272" s="66"/>
      <c r="D1272" s="66" t="s">
        <v>5144</v>
      </c>
      <c r="E1272" s="66" t="s">
        <v>5144</v>
      </c>
      <c r="F1272" s="66">
        <v>2000</v>
      </c>
      <c r="G1272" s="66">
        <v>2000</v>
      </c>
      <c r="H1272" s="66" t="s">
        <v>1996</v>
      </c>
      <c r="I1272" s="66" t="s">
        <v>5145</v>
      </c>
      <c r="J1272" s="66" t="s">
        <v>5146</v>
      </c>
      <c r="K1272" s="66">
        <v>2</v>
      </c>
      <c r="L1272" s="66">
        <v>2</v>
      </c>
      <c r="M1272" s="238"/>
    </row>
    <row r="1273" spans="1:13" ht="90">
      <c r="A1273" s="65">
        <f t="shared" si="23"/>
        <v>8</v>
      </c>
      <c r="B1273" s="66" t="s">
        <v>5147</v>
      </c>
      <c r="C1273" s="66"/>
      <c r="D1273" s="66" t="s">
        <v>5148</v>
      </c>
      <c r="E1273" s="66" t="s">
        <v>5148</v>
      </c>
      <c r="F1273" s="66">
        <v>300</v>
      </c>
      <c r="G1273" s="66">
        <v>300</v>
      </c>
      <c r="H1273" s="66" t="s">
        <v>1696</v>
      </c>
      <c r="I1273" s="66" t="s">
        <v>5149</v>
      </c>
      <c r="J1273" s="66">
        <v>89107458967</v>
      </c>
      <c r="K1273" s="66">
        <v>4</v>
      </c>
      <c r="L1273" s="66">
        <v>4</v>
      </c>
      <c r="M1273" s="238"/>
    </row>
    <row r="1274" spans="1:13" ht="135">
      <c r="A1274" s="65">
        <f t="shared" si="23"/>
        <v>9</v>
      </c>
      <c r="B1274" s="66" t="s">
        <v>5150</v>
      </c>
      <c r="C1274" s="66"/>
      <c r="D1274" s="66" t="s">
        <v>5151</v>
      </c>
      <c r="E1274" s="66" t="s">
        <v>5151</v>
      </c>
      <c r="F1274" s="66">
        <v>5005</v>
      </c>
      <c r="G1274" s="66">
        <v>5005</v>
      </c>
      <c r="H1274" s="66" t="s">
        <v>1996</v>
      </c>
      <c r="I1274" s="66" t="s">
        <v>5152</v>
      </c>
      <c r="J1274" s="66" t="s">
        <v>5153</v>
      </c>
      <c r="K1274" s="66">
        <v>5</v>
      </c>
      <c r="L1274" s="66">
        <v>5</v>
      </c>
      <c r="M1274" s="238"/>
    </row>
    <row r="1275" spans="1:13" ht="90">
      <c r="A1275" s="65">
        <f t="shared" si="23"/>
        <v>10</v>
      </c>
      <c r="B1275" s="66" t="s">
        <v>5154</v>
      </c>
      <c r="C1275" s="66"/>
      <c r="D1275" s="66" t="s">
        <v>5155</v>
      </c>
      <c r="E1275" s="66" t="s">
        <v>5155</v>
      </c>
      <c r="F1275" s="66">
        <v>4000</v>
      </c>
      <c r="G1275" s="66">
        <v>4000</v>
      </c>
      <c r="H1275" s="66" t="s">
        <v>1996</v>
      </c>
      <c r="I1275" s="66" t="s">
        <v>5156</v>
      </c>
      <c r="J1275" s="66" t="s">
        <v>5157</v>
      </c>
      <c r="K1275" s="66">
        <v>4</v>
      </c>
      <c r="L1275" s="66">
        <v>4</v>
      </c>
      <c r="M1275" s="238"/>
    </row>
    <row r="1276" spans="1:13" ht="120">
      <c r="A1276" s="65">
        <f t="shared" si="23"/>
        <v>11</v>
      </c>
      <c r="B1276" s="66" t="s">
        <v>5158</v>
      </c>
      <c r="C1276" s="66"/>
      <c r="D1276" s="66" t="s">
        <v>5159</v>
      </c>
      <c r="E1276" s="66" t="s">
        <v>5159</v>
      </c>
      <c r="F1276" s="66">
        <v>2025</v>
      </c>
      <c r="G1276" s="66">
        <v>2025</v>
      </c>
      <c r="H1276" s="66" t="s">
        <v>1996</v>
      </c>
      <c r="I1276" s="66" t="s">
        <v>5160</v>
      </c>
      <c r="J1276" s="66" t="s">
        <v>5161</v>
      </c>
      <c r="K1276" s="66">
        <v>6</v>
      </c>
      <c r="L1276" s="66">
        <v>6</v>
      </c>
      <c r="M1276" s="238"/>
    </row>
    <row r="1277" spans="1:13" ht="120">
      <c r="A1277" s="65">
        <f t="shared" si="23"/>
        <v>12</v>
      </c>
      <c r="B1277" s="66" t="s">
        <v>5162</v>
      </c>
      <c r="C1277" s="66"/>
      <c r="D1277" s="66" t="s">
        <v>5163</v>
      </c>
      <c r="E1277" s="66" t="s">
        <v>5163</v>
      </c>
      <c r="F1277" s="66">
        <v>2500</v>
      </c>
      <c r="G1277" s="66">
        <v>2500</v>
      </c>
      <c r="H1277" s="66" t="s">
        <v>1996</v>
      </c>
      <c r="I1277" s="66" t="s">
        <v>5164</v>
      </c>
      <c r="J1277" s="66" t="s">
        <v>5165</v>
      </c>
      <c r="K1277" s="66">
        <v>3</v>
      </c>
      <c r="L1277" s="66">
        <v>3</v>
      </c>
      <c r="M1277" s="238"/>
    </row>
    <row r="1278" spans="1:13" ht="105">
      <c r="A1278" s="65">
        <f t="shared" si="23"/>
        <v>13</v>
      </c>
      <c r="B1278" s="66" t="s">
        <v>5166</v>
      </c>
      <c r="C1278" s="66"/>
      <c r="D1278" s="66" t="s">
        <v>5163</v>
      </c>
      <c r="E1278" s="66" t="s">
        <v>5163</v>
      </c>
      <c r="F1278" s="66">
        <v>1350</v>
      </c>
      <c r="G1278" s="66">
        <v>1350</v>
      </c>
      <c r="H1278" s="66" t="s">
        <v>1996</v>
      </c>
      <c r="I1278" s="66" t="s">
        <v>5167</v>
      </c>
      <c r="J1278" s="66" t="s">
        <v>5168</v>
      </c>
      <c r="K1278" s="66">
        <v>3</v>
      </c>
      <c r="L1278" s="66">
        <v>3</v>
      </c>
      <c r="M1278" s="238"/>
    </row>
    <row r="1279" spans="1:13" ht="105">
      <c r="A1279" s="65">
        <f t="shared" si="23"/>
        <v>14</v>
      </c>
      <c r="B1279" s="66" t="s">
        <v>5169</v>
      </c>
      <c r="C1279" s="66"/>
      <c r="D1279" s="66" t="s">
        <v>5170</v>
      </c>
      <c r="E1279" s="66" t="s">
        <v>5170</v>
      </c>
      <c r="F1279" s="66">
        <v>500</v>
      </c>
      <c r="G1279" s="66">
        <v>500</v>
      </c>
      <c r="H1279" s="66" t="s">
        <v>1996</v>
      </c>
      <c r="I1279" s="66" t="s">
        <v>5171</v>
      </c>
      <c r="J1279" s="66" t="s">
        <v>5172</v>
      </c>
      <c r="K1279" s="66">
        <v>6</v>
      </c>
      <c r="L1279" s="66">
        <v>6</v>
      </c>
      <c r="M1279" s="238"/>
    </row>
    <row r="1280" spans="1:13" ht="165">
      <c r="A1280" s="65">
        <f t="shared" si="23"/>
        <v>15</v>
      </c>
      <c r="B1280" s="66" t="s">
        <v>5173</v>
      </c>
      <c r="C1280" s="66"/>
      <c r="D1280" s="66" t="s">
        <v>5174</v>
      </c>
      <c r="E1280" s="66" t="s">
        <v>5174</v>
      </c>
      <c r="F1280" s="66">
        <v>817.5</v>
      </c>
      <c r="G1280" s="66">
        <v>817.5</v>
      </c>
      <c r="H1280" s="66" t="s">
        <v>1996</v>
      </c>
      <c r="I1280" s="66" t="s">
        <v>5175</v>
      </c>
      <c r="J1280" s="66" t="s">
        <v>5176</v>
      </c>
      <c r="K1280" s="66">
        <v>4</v>
      </c>
      <c r="L1280" s="66">
        <v>4</v>
      </c>
      <c r="M1280" s="238"/>
    </row>
    <row r="1281" spans="1:13" ht="150">
      <c r="A1281" s="65">
        <f t="shared" si="23"/>
        <v>16</v>
      </c>
      <c r="B1281" s="66" t="s">
        <v>5177</v>
      </c>
      <c r="C1281" s="66"/>
      <c r="D1281" s="66" t="s">
        <v>5178</v>
      </c>
      <c r="E1281" s="66" t="s">
        <v>5178</v>
      </c>
      <c r="F1281" s="66">
        <v>2180</v>
      </c>
      <c r="G1281" s="66">
        <v>2180</v>
      </c>
      <c r="H1281" s="66" t="s">
        <v>1996</v>
      </c>
      <c r="I1281" s="66" t="s">
        <v>5179</v>
      </c>
      <c r="J1281" s="66" t="s">
        <v>5180</v>
      </c>
      <c r="K1281" s="66">
        <v>6</v>
      </c>
      <c r="L1281" s="66">
        <v>6</v>
      </c>
      <c r="M1281" s="238"/>
    </row>
    <row r="1282" spans="1:13" ht="75">
      <c r="A1282" s="65">
        <f t="shared" si="23"/>
        <v>17</v>
      </c>
      <c r="B1282" s="66" t="s">
        <v>5181</v>
      </c>
      <c r="C1282" s="66"/>
      <c r="D1282" s="66" t="s">
        <v>5182</v>
      </c>
      <c r="E1282" s="66" t="s">
        <v>5182</v>
      </c>
      <c r="F1282" s="66">
        <v>1349</v>
      </c>
      <c r="G1282" s="66">
        <v>1349</v>
      </c>
      <c r="H1282" s="66" t="s">
        <v>1996</v>
      </c>
      <c r="I1282" s="66" t="s">
        <v>5183</v>
      </c>
      <c r="J1282" s="66" t="s">
        <v>5184</v>
      </c>
      <c r="K1282" s="66">
        <v>1</v>
      </c>
      <c r="L1282" s="66">
        <v>1</v>
      </c>
      <c r="M1282" s="238"/>
    </row>
    <row r="1283" spans="1:13" ht="180">
      <c r="A1283" s="65">
        <f t="shared" si="23"/>
        <v>18</v>
      </c>
      <c r="B1283" s="66" t="s">
        <v>5185</v>
      </c>
      <c r="C1283" s="66"/>
      <c r="D1283" s="66" t="s">
        <v>5182</v>
      </c>
      <c r="E1283" s="66" t="s">
        <v>5182</v>
      </c>
      <c r="F1283" s="66">
        <v>1261</v>
      </c>
      <c r="G1283" s="66">
        <v>1261</v>
      </c>
      <c r="H1283" s="66" t="s">
        <v>1996</v>
      </c>
      <c r="I1283" s="66" t="s">
        <v>5186</v>
      </c>
      <c r="J1283" s="66" t="s">
        <v>5187</v>
      </c>
      <c r="K1283" s="66">
        <v>5</v>
      </c>
      <c r="L1283" s="66">
        <v>5</v>
      </c>
      <c r="M1283" s="238"/>
    </row>
    <row r="1284" spans="1:13" ht="90">
      <c r="A1284" s="65">
        <f t="shared" si="23"/>
        <v>19</v>
      </c>
      <c r="B1284" s="66" t="s">
        <v>5188</v>
      </c>
      <c r="C1284" s="66"/>
      <c r="D1284" s="66" t="s">
        <v>5189</v>
      </c>
      <c r="E1284" s="66" t="s">
        <v>5189</v>
      </c>
      <c r="F1284" s="66">
        <v>1559</v>
      </c>
      <c r="G1284" s="66">
        <v>1559</v>
      </c>
      <c r="H1284" s="66" t="s">
        <v>5121</v>
      </c>
      <c r="I1284" s="66" t="s">
        <v>5190</v>
      </c>
      <c r="J1284" s="66" t="s">
        <v>5191</v>
      </c>
      <c r="K1284" s="66">
        <v>6</v>
      </c>
      <c r="L1284" s="66">
        <v>6</v>
      </c>
      <c r="M1284" s="238"/>
    </row>
    <row r="1285" spans="1:13" ht="90">
      <c r="A1285" s="65">
        <f t="shared" si="23"/>
        <v>20</v>
      </c>
      <c r="B1285" s="66" t="s">
        <v>5192</v>
      </c>
      <c r="C1285" s="66"/>
      <c r="D1285" s="66" t="s">
        <v>5193</v>
      </c>
      <c r="E1285" s="66" t="s">
        <v>5193</v>
      </c>
      <c r="F1285" s="66">
        <v>3200</v>
      </c>
      <c r="G1285" s="66">
        <v>3200</v>
      </c>
      <c r="H1285" s="66" t="s">
        <v>1996</v>
      </c>
      <c r="I1285" s="66" t="s">
        <v>5194</v>
      </c>
      <c r="J1285" s="66" t="s">
        <v>5195</v>
      </c>
      <c r="K1285" s="66">
        <v>2</v>
      </c>
      <c r="L1285" s="66">
        <v>2</v>
      </c>
      <c r="M1285" s="238"/>
    </row>
    <row r="1286" spans="1:13" ht="75">
      <c r="A1286" s="65">
        <f t="shared" si="23"/>
        <v>21</v>
      </c>
      <c r="B1286" s="66" t="s">
        <v>5196</v>
      </c>
      <c r="C1286" s="66"/>
      <c r="D1286" s="66" t="s">
        <v>5197</v>
      </c>
      <c r="E1286" s="66" t="s">
        <v>5197</v>
      </c>
      <c r="F1286" s="66">
        <v>1500</v>
      </c>
      <c r="G1286" s="66">
        <v>1500</v>
      </c>
      <c r="H1286" s="66" t="s">
        <v>5121</v>
      </c>
      <c r="I1286" s="66" t="s">
        <v>5198</v>
      </c>
      <c r="J1286" s="66" t="s">
        <v>5199</v>
      </c>
      <c r="K1286" s="66">
        <v>4</v>
      </c>
      <c r="L1286" s="66">
        <v>4</v>
      </c>
      <c r="M1286" s="238"/>
    </row>
    <row r="1287" spans="1:13" ht="150">
      <c r="A1287" s="65">
        <f t="shared" si="23"/>
        <v>22</v>
      </c>
      <c r="B1287" s="66" t="s">
        <v>5200</v>
      </c>
      <c r="C1287" s="66"/>
      <c r="D1287" s="66" t="s">
        <v>5201</v>
      </c>
      <c r="E1287" s="66" t="s">
        <v>5201</v>
      </c>
      <c r="F1287" s="66">
        <v>7146.4</v>
      </c>
      <c r="G1287" s="66">
        <v>7146.4</v>
      </c>
      <c r="H1287" s="66" t="s">
        <v>5121</v>
      </c>
      <c r="I1287" s="66" t="s">
        <v>5202</v>
      </c>
      <c r="J1287" s="66" t="s">
        <v>5203</v>
      </c>
      <c r="K1287" s="66">
        <v>19</v>
      </c>
      <c r="L1287" s="66">
        <v>19</v>
      </c>
      <c r="M1287" s="238"/>
    </row>
    <row r="1288" spans="1:13" ht="120">
      <c r="A1288" s="65">
        <f t="shared" si="23"/>
        <v>23</v>
      </c>
      <c r="B1288" s="66" t="s">
        <v>5204</v>
      </c>
      <c r="C1288" s="66"/>
      <c r="D1288" s="66" t="s">
        <v>5205</v>
      </c>
      <c r="E1288" s="66" t="s">
        <v>5205</v>
      </c>
      <c r="F1288" s="66">
        <v>1049</v>
      </c>
      <c r="G1288" s="66">
        <v>1049</v>
      </c>
      <c r="H1288" s="66" t="s">
        <v>1996</v>
      </c>
      <c r="I1288" s="66" t="s">
        <v>5206</v>
      </c>
      <c r="J1288" s="66" t="s">
        <v>5207</v>
      </c>
      <c r="K1288" s="66">
        <v>1</v>
      </c>
      <c r="L1288" s="66">
        <v>1</v>
      </c>
      <c r="M1288" s="238"/>
    </row>
    <row r="1289" spans="1:13" ht="120">
      <c r="A1289" s="65">
        <f t="shared" si="23"/>
        <v>24</v>
      </c>
      <c r="B1289" s="66" t="s">
        <v>5208</v>
      </c>
      <c r="C1289" s="66"/>
      <c r="D1289" s="66" t="s">
        <v>5209</v>
      </c>
      <c r="E1289" s="66" t="s">
        <v>5209</v>
      </c>
      <c r="F1289" s="66">
        <v>6875.7</v>
      </c>
      <c r="G1289" s="66">
        <v>6875.7</v>
      </c>
      <c r="H1289" s="66" t="s">
        <v>5121</v>
      </c>
      <c r="I1289" s="66" t="s">
        <v>5210</v>
      </c>
      <c r="J1289" s="66" t="s">
        <v>5211</v>
      </c>
      <c r="K1289" s="66">
        <v>17</v>
      </c>
      <c r="L1289" s="66">
        <v>17</v>
      </c>
      <c r="M1289" s="238"/>
    </row>
    <row r="1290" spans="1:13" ht="90">
      <c r="A1290" s="65">
        <f t="shared" si="23"/>
        <v>25</v>
      </c>
      <c r="B1290" s="66" t="s">
        <v>5212</v>
      </c>
      <c r="C1290" s="66"/>
      <c r="D1290" s="66" t="s">
        <v>5213</v>
      </c>
      <c r="E1290" s="66" t="s">
        <v>5213</v>
      </c>
      <c r="F1290" s="66">
        <v>530</v>
      </c>
      <c r="G1290" s="66">
        <v>530</v>
      </c>
      <c r="H1290" s="66" t="s">
        <v>5214</v>
      </c>
      <c r="I1290" s="66" t="s">
        <v>5215</v>
      </c>
      <c r="J1290" s="66" t="s">
        <v>5216</v>
      </c>
      <c r="K1290" s="66">
        <v>6</v>
      </c>
      <c r="L1290" s="66">
        <v>6</v>
      </c>
      <c r="M1290" s="238"/>
    </row>
    <row r="1291" spans="1:13" ht="60">
      <c r="A1291" s="65">
        <f t="shared" si="23"/>
        <v>26</v>
      </c>
      <c r="B1291" s="66" t="s">
        <v>5217</v>
      </c>
      <c r="C1291" s="66"/>
      <c r="D1291" s="66" t="s">
        <v>5218</v>
      </c>
      <c r="E1291" s="66" t="s">
        <v>5218</v>
      </c>
      <c r="F1291" s="66">
        <v>250</v>
      </c>
      <c r="G1291" s="66">
        <v>250</v>
      </c>
      <c r="H1291" s="66" t="s">
        <v>5121</v>
      </c>
      <c r="I1291" s="66" t="s">
        <v>5219</v>
      </c>
      <c r="J1291" s="66" t="s">
        <v>5220</v>
      </c>
      <c r="K1291" s="66">
        <v>2</v>
      </c>
      <c r="L1291" s="66">
        <v>2</v>
      </c>
      <c r="M1291" s="238"/>
    </row>
    <row r="1292" spans="1:13" ht="90">
      <c r="A1292" s="65">
        <f t="shared" si="23"/>
        <v>27</v>
      </c>
      <c r="B1292" s="66" t="s">
        <v>5221</v>
      </c>
      <c r="C1292" s="66"/>
      <c r="D1292" s="66" t="s">
        <v>2918</v>
      </c>
      <c r="E1292" s="66" t="s">
        <v>2918</v>
      </c>
      <c r="F1292" s="66">
        <v>825.5</v>
      </c>
      <c r="G1292" s="66">
        <v>825.5</v>
      </c>
      <c r="H1292" s="66" t="s">
        <v>5121</v>
      </c>
      <c r="I1292" s="66" t="s">
        <v>5222</v>
      </c>
      <c r="J1292" s="66" t="s">
        <v>5223</v>
      </c>
      <c r="K1292" s="66">
        <v>4</v>
      </c>
      <c r="L1292" s="66">
        <v>4</v>
      </c>
      <c r="M1292" s="238"/>
    </row>
    <row r="1293" spans="1:13" ht="90">
      <c r="A1293" s="65">
        <f t="shared" si="23"/>
        <v>28</v>
      </c>
      <c r="B1293" s="66" t="s">
        <v>5224</v>
      </c>
      <c r="C1293" s="66"/>
      <c r="D1293" s="66" t="s">
        <v>2918</v>
      </c>
      <c r="E1293" s="66" t="s">
        <v>2918</v>
      </c>
      <c r="F1293" s="66">
        <v>3811.86</v>
      </c>
      <c r="G1293" s="66">
        <v>3811.86</v>
      </c>
      <c r="H1293" s="66" t="s">
        <v>5121</v>
      </c>
      <c r="I1293" s="66" t="s">
        <v>5222</v>
      </c>
      <c r="J1293" s="66" t="s">
        <v>5223</v>
      </c>
      <c r="K1293" s="66">
        <v>1</v>
      </c>
      <c r="L1293" s="66">
        <v>1</v>
      </c>
      <c r="M1293" s="238"/>
    </row>
    <row r="1294" spans="1:13" ht="120">
      <c r="A1294" s="65">
        <f t="shared" si="23"/>
        <v>29</v>
      </c>
      <c r="B1294" s="66" t="s">
        <v>5225</v>
      </c>
      <c r="C1294" s="66"/>
      <c r="D1294" s="66" t="s">
        <v>5226</v>
      </c>
      <c r="E1294" s="66" t="s">
        <v>5226</v>
      </c>
      <c r="F1294" s="66">
        <v>8305</v>
      </c>
      <c r="G1294" s="66">
        <v>7665</v>
      </c>
      <c r="H1294" s="66" t="s">
        <v>5227</v>
      </c>
      <c r="I1294" s="66" t="s">
        <v>5228</v>
      </c>
      <c r="J1294" s="66" t="s">
        <v>5229</v>
      </c>
      <c r="K1294" s="66">
        <v>3</v>
      </c>
      <c r="L1294" s="66">
        <v>3</v>
      </c>
      <c r="M1294" s="238"/>
    </row>
    <row r="1295" spans="1:13" ht="75">
      <c r="A1295" s="65">
        <f t="shared" si="23"/>
        <v>30</v>
      </c>
      <c r="B1295" s="66" t="s">
        <v>5230</v>
      </c>
      <c r="C1295" s="66"/>
      <c r="D1295" s="66" t="s">
        <v>5231</v>
      </c>
      <c r="E1295" s="66" t="s">
        <v>5231</v>
      </c>
      <c r="F1295" s="66">
        <v>3180.5</v>
      </c>
      <c r="G1295" s="66">
        <v>3180.5</v>
      </c>
      <c r="H1295" s="66" t="s">
        <v>1996</v>
      </c>
      <c r="I1295" s="66" t="s">
        <v>5232</v>
      </c>
      <c r="J1295" s="66" t="s">
        <v>5233</v>
      </c>
      <c r="K1295" s="66">
        <v>4</v>
      </c>
      <c r="L1295" s="66">
        <v>4</v>
      </c>
      <c r="M1295" s="238"/>
    </row>
    <row r="1296" spans="1:13" ht="90">
      <c r="A1296" s="65">
        <f t="shared" si="23"/>
        <v>31</v>
      </c>
      <c r="B1296" s="83" t="s">
        <v>5234</v>
      </c>
      <c r="C1296" s="79"/>
      <c r="D1296" s="79" t="s">
        <v>5235</v>
      </c>
      <c r="E1296" s="79" t="s">
        <v>5235</v>
      </c>
      <c r="F1296" s="79">
        <v>11000</v>
      </c>
      <c r="G1296" s="79">
        <v>11000</v>
      </c>
      <c r="H1296" s="79" t="s">
        <v>1996</v>
      </c>
      <c r="I1296" s="79" t="s">
        <v>5236</v>
      </c>
      <c r="J1296" s="79" t="s">
        <v>5237</v>
      </c>
      <c r="K1296" s="79">
        <v>2</v>
      </c>
      <c r="L1296" s="79">
        <v>2</v>
      </c>
      <c r="M1296" s="239"/>
    </row>
    <row r="1297" spans="1:13" ht="120">
      <c r="A1297" s="65">
        <f t="shared" si="23"/>
        <v>32</v>
      </c>
      <c r="B1297" s="73" t="s">
        <v>5238</v>
      </c>
      <c r="C1297" s="79"/>
      <c r="D1297" s="73" t="s">
        <v>2150</v>
      </c>
      <c r="E1297" s="74" t="s">
        <v>2150</v>
      </c>
      <c r="F1297" s="74">
        <v>191</v>
      </c>
      <c r="G1297" s="106">
        <v>191</v>
      </c>
      <c r="H1297" s="73" t="s">
        <v>5096</v>
      </c>
      <c r="I1297" s="74" t="s">
        <v>5239</v>
      </c>
      <c r="J1297" s="74" t="s">
        <v>5240</v>
      </c>
      <c r="K1297" s="74">
        <v>2</v>
      </c>
      <c r="L1297" s="74">
        <v>2</v>
      </c>
      <c r="M1297" s="239"/>
    </row>
    <row r="1298" spans="1:13" ht="90">
      <c r="A1298" s="65">
        <f t="shared" si="23"/>
        <v>33</v>
      </c>
      <c r="B1298" s="78" t="s">
        <v>5241</v>
      </c>
      <c r="C1298" s="79"/>
      <c r="D1298" s="78" t="s">
        <v>5242</v>
      </c>
      <c r="E1298" s="79" t="s">
        <v>5242</v>
      </c>
      <c r="F1298" s="79">
        <v>95</v>
      </c>
      <c r="G1298" s="81">
        <v>95</v>
      </c>
      <c r="H1298" s="83" t="s">
        <v>5096</v>
      </c>
      <c r="I1298" s="79" t="s">
        <v>21</v>
      </c>
      <c r="J1298" s="79" t="s">
        <v>5243</v>
      </c>
      <c r="K1298" s="79">
        <v>2</v>
      </c>
      <c r="L1298" s="79">
        <v>2</v>
      </c>
      <c r="M1298" s="239"/>
    </row>
    <row r="1299" spans="1:13" ht="45">
      <c r="A1299" s="65">
        <f t="shared" si="23"/>
        <v>34</v>
      </c>
      <c r="B1299" s="73" t="s">
        <v>5244</v>
      </c>
      <c r="C1299" s="79"/>
      <c r="D1299" s="73" t="s">
        <v>5245</v>
      </c>
      <c r="E1299" s="79" t="s">
        <v>5245</v>
      </c>
      <c r="F1299" s="79">
        <v>1302</v>
      </c>
      <c r="G1299" s="79">
        <v>1302</v>
      </c>
      <c r="H1299" s="79" t="s">
        <v>5096</v>
      </c>
      <c r="I1299" s="79" t="s">
        <v>21</v>
      </c>
      <c r="J1299" s="143" t="s">
        <v>5246</v>
      </c>
      <c r="K1299" s="79">
        <v>2</v>
      </c>
      <c r="L1299" s="79">
        <v>2</v>
      </c>
      <c r="M1299" s="239"/>
    </row>
    <row r="1300" spans="1:13" ht="45">
      <c r="A1300" s="65">
        <f t="shared" si="23"/>
        <v>35</v>
      </c>
      <c r="B1300" s="78" t="s">
        <v>5244</v>
      </c>
      <c r="C1300" s="79"/>
      <c r="D1300" s="78" t="s">
        <v>5247</v>
      </c>
      <c r="E1300" s="79" t="s">
        <v>5247</v>
      </c>
      <c r="F1300" s="79">
        <v>1302</v>
      </c>
      <c r="G1300" s="79">
        <v>1302</v>
      </c>
      <c r="H1300" s="79" t="s">
        <v>5096</v>
      </c>
      <c r="I1300" s="79" t="s">
        <v>21</v>
      </c>
      <c r="J1300" s="143" t="s">
        <v>5246</v>
      </c>
      <c r="K1300" s="79">
        <v>2</v>
      </c>
      <c r="L1300" s="79">
        <v>2</v>
      </c>
      <c r="M1300" s="239"/>
    </row>
    <row r="1301" spans="1:13" ht="60">
      <c r="A1301" s="65">
        <f t="shared" si="23"/>
        <v>36</v>
      </c>
      <c r="B1301" s="90" t="s">
        <v>5248</v>
      </c>
      <c r="C1301" s="79"/>
      <c r="D1301" s="90" t="s">
        <v>5249</v>
      </c>
      <c r="E1301" s="79" t="s">
        <v>5249</v>
      </c>
      <c r="F1301" s="79">
        <v>250</v>
      </c>
      <c r="G1301" s="79">
        <v>250</v>
      </c>
      <c r="H1301" s="92" t="s">
        <v>5096</v>
      </c>
      <c r="I1301" s="92" t="s">
        <v>21</v>
      </c>
      <c r="J1301" s="79" t="s">
        <v>5250</v>
      </c>
      <c r="K1301" s="79">
        <v>1</v>
      </c>
      <c r="L1301" s="79">
        <v>1</v>
      </c>
      <c r="M1301" s="239"/>
    </row>
    <row r="1302" spans="1:13" ht="90">
      <c r="A1302" s="65">
        <f t="shared" si="23"/>
        <v>37</v>
      </c>
      <c r="B1302" s="73" t="s">
        <v>5251</v>
      </c>
      <c r="C1302" s="79"/>
      <c r="D1302" s="73" t="s">
        <v>5252</v>
      </c>
      <c r="E1302" s="79" t="s">
        <v>5252</v>
      </c>
      <c r="F1302" s="79">
        <v>530</v>
      </c>
      <c r="G1302" s="81">
        <v>530</v>
      </c>
      <c r="H1302" s="73" t="s">
        <v>5096</v>
      </c>
      <c r="I1302" s="74" t="s">
        <v>5253</v>
      </c>
      <c r="J1302" s="79" t="s">
        <v>21</v>
      </c>
      <c r="K1302" s="79">
        <v>1</v>
      </c>
      <c r="L1302" s="79">
        <v>1</v>
      </c>
      <c r="M1302" s="239"/>
    </row>
    <row r="1303" spans="1:13" ht="60">
      <c r="A1303" s="65">
        <f t="shared" si="23"/>
        <v>38</v>
      </c>
      <c r="B1303" s="83" t="s">
        <v>5254</v>
      </c>
      <c r="C1303" s="79"/>
      <c r="D1303" s="83" t="s">
        <v>5255</v>
      </c>
      <c r="E1303" s="79" t="s">
        <v>5255</v>
      </c>
      <c r="F1303" s="79">
        <v>250</v>
      </c>
      <c r="G1303" s="81">
        <v>250</v>
      </c>
      <c r="H1303" s="83" t="s">
        <v>5096</v>
      </c>
      <c r="I1303" s="79" t="s">
        <v>5256</v>
      </c>
      <c r="J1303" s="79" t="s">
        <v>21</v>
      </c>
      <c r="K1303" s="79">
        <v>1</v>
      </c>
      <c r="L1303" s="79">
        <v>1</v>
      </c>
      <c r="M1303" s="239"/>
    </row>
    <row r="1304" spans="1:13" ht="60">
      <c r="A1304" s="65">
        <f t="shared" si="23"/>
        <v>39</v>
      </c>
      <c r="B1304" s="83" t="s">
        <v>5257</v>
      </c>
      <c r="C1304" s="79"/>
      <c r="D1304" s="83" t="s">
        <v>5258</v>
      </c>
      <c r="E1304" s="79" t="s">
        <v>5258</v>
      </c>
      <c r="F1304" s="79">
        <v>750</v>
      </c>
      <c r="G1304" s="81">
        <v>750</v>
      </c>
      <c r="H1304" s="83" t="s">
        <v>5096</v>
      </c>
      <c r="I1304" s="79" t="s">
        <v>5259</v>
      </c>
      <c r="J1304" s="79" t="s">
        <v>21</v>
      </c>
      <c r="K1304" s="79">
        <v>1</v>
      </c>
      <c r="L1304" s="79">
        <v>1</v>
      </c>
      <c r="M1304" s="239"/>
    </row>
    <row r="1305" spans="1:13" ht="60">
      <c r="A1305" s="65">
        <f t="shared" si="23"/>
        <v>40</v>
      </c>
      <c r="B1305" s="83" t="s">
        <v>5260</v>
      </c>
      <c r="C1305" s="79"/>
      <c r="D1305" s="83" t="s">
        <v>5261</v>
      </c>
      <c r="E1305" s="79" t="s">
        <v>5261</v>
      </c>
      <c r="F1305" s="79">
        <v>1049</v>
      </c>
      <c r="G1305" s="81">
        <v>1049</v>
      </c>
      <c r="H1305" s="83" t="s">
        <v>5096</v>
      </c>
      <c r="I1305" s="79" t="s">
        <v>5262</v>
      </c>
      <c r="J1305" s="79" t="s">
        <v>21</v>
      </c>
      <c r="K1305" s="79">
        <v>1</v>
      </c>
      <c r="L1305" s="79">
        <v>1</v>
      </c>
      <c r="M1305" s="239"/>
    </row>
    <row r="1306" spans="1:13" ht="60">
      <c r="A1306" s="65">
        <f t="shared" si="23"/>
        <v>41</v>
      </c>
      <c r="B1306" s="78" t="s">
        <v>5263</v>
      </c>
      <c r="C1306" s="79"/>
      <c r="D1306" s="78" t="s">
        <v>5264</v>
      </c>
      <c r="E1306" s="79" t="s">
        <v>5265</v>
      </c>
      <c r="F1306" s="79">
        <v>1261</v>
      </c>
      <c r="G1306" s="81">
        <v>1261</v>
      </c>
      <c r="H1306" s="83" t="s">
        <v>5096</v>
      </c>
      <c r="I1306" s="79" t="s">
        <v>5266</v>
      </c>
      <c r="J1306" s="240" t="s">
        <v>5267</v>
      </c>
      <c r="K1306" s="79">
        <v>1</v>
      </c>
      <c r="L1306" s="79">
        <v>1</v>
      </c>
      <c r="M1306" s="239"/>
    </row>
    <row r="1307" spans="1:13" ht="60">
      <c r="A1307" s="65">
        <f t="shared" si="23"/>
        <v>42</v>
      </c>
      <c r="B1307" s="73" t="s">
        <v>5268</v>
      </c>
      <c r="C1307" s="79"/>
      <c r="D1307" s="73" t="s">
        <v>5269</v>
      </c>
      <c r="E1307" s="79" t="s">
        <v>5269</v>
      </c>
      <c r="F1307" s="79">
        <v>1000</v>
      </c>
      <c r="G1307" s="81">
        <v>1000</v>
      </c>
      <c r="H1307" s="83" t="s">
        <v>5096</v>
      </c>
      <c r="I1307" s="79" t="s">
        <v>21</v>
      </c>
      <c r="J1307" s="240" t="s">
        <v>5270</v>
      </c>
      <c r="K1307" s="79">
        <v>1</v>
      </c>
      <c r="L1307" s="79">
        <v>1</v>
      </c>
      <c r="M1307" s="239"/>
    </row>
    <row r="1308" spans="1:13" ht="45.75">
      <c r="A1308" s="65">
        <f t="shared" si="23"/>
        <v>43</v>
      </c>
      <c r="B1308" s="83" t="s">
        <v>5263</v>
      </c>
      <c r="C1308" s="79"/>
      <c r="D1308" s="83" t="s">
        <v>5271</v>
      </c>
      <c r="E1308" s="79" t="s">
        <v>5271</v>
      </c>
      <c r="F1308" s="79">
        <v>500</v>
      </c>
      <c r="G1308" s="81">
        <v>500</v>
      </c>
      <c r="H1308" s="83" t="s">
        <v>5096</v>
      </c>
      <c r="I1308" s="79" t="s">
        <v>21</v>
      </c>
      <c r="J1308" s="240" t="s">
        <v>5272</v>
      </c>
      <c r="K1308" s="79">
        <v>1</v>
      </c>
      <c r="L1308" s="79">
        <v>1</v>
      </c>
      <c r="M1308" s="239"/>
    </row>
    <row r="1309" spans="1:13" ht="60">
      <c r="A1309" s="65">
        <f t="shared" si="23"/>
        <v>44</v>
      </c>
      <c r="B1309" s="73" t="s">
        <v>5273</v>
      </c>
      <c r="C1309" s="79"/>
      <c r="D1309" s="73" t="s">
        <v>5274</v>
      </c>
      <c r="E1309" s="74" t="s">
        <v>5274</v>
      </c>
      <c r="F1309" s="74">
        <v>1325</v>
      </c>
      <c r="G1309" s="106">
        <v>1325</v>
      </c>
      <c r="H1309" s="134" t="s">
        <v>5096</v>
      </c>
      <c r="I1309" s="73" t="s">
        <v>5275</v>
      </c>
      <c r="J1309" s="127" t="s">
        <v>5276</v>
      </c>
      <c r="K1309" s="74">
        <v>1</v>
      </c>
      <c r="L1309" s="74">
        <v>1</v>
      </c>
      <c r="M1309" s="239"/>
    </row>
    <row r="1310" spans="1:13" ht="15.75">
      <c r="A1310" s="241" t="s">
        <v>21</v>
      </c>
      <c r="B1310" s="83" t="s">
        <v>408</v>
      </c>
      <c r="C1310" s="79"/>
      <c r="D1310" s="242">
        <f>A1309</f>
        <v>44</v>
      </c>
      <c r="E1310" s="243" t="s">
        <v>21</v>
      </c>
      <c r="F1310" s="79">
        <f>SUM(F1266:F1308)</f>
        <v>94058.459999999992</v>
      </c>
      <c r="G1310" s="79">
        <f>SUM(G1266:G1308)</f>
        <v>93418.459999999992</v>
      </c>
      <c r="H1310" s="79"/>
      <c r="I1310" s="79"/>
      <c r="J1310" s="79"/>
      <c r="K1310" s="79">
        <f>SUM(K1266:K1309)</f>
        <v>171</v>
      </c>
      <c r="L1310" s="79">
        <f>SUM(L1266:L1309)</f>
        <v>171</v>
      </c>
      <c r="M1310" s="244"/>
    </row>
    <row r="1311" spans="1:13" ht="15.75">
      <c r="A1311" s="245"/>
      <c r="B1311" s="246" t="s">
        <v>5277</v>
      </c>
      <c r="C1311" s="246"/>
      <c r="D1311" s="247">
        <f>D102+D207+D279+D300+D329+D392+D596+D643+D670+D1206+D1220+D1264+D1310</f>
        <v>1279</v>
      </c>
      <c r="E1311" s="247"/>
      <c r="F1311" s="247">
        <f>F102+F207+F279+F300+F329+F392+F596+F643+F670+F1206+F1220+F1264+F1310</f>
        <v>207550.82</v>
      </c>
      <c r="G1311" s="247">
        <f>G102+G207+G279+G300+G329+G392+G596+G643+G670+G1206+G1220+G1264+G1310</f>
        <v>175917.88</v>
      </c>
      <c r="H1311" s="247"/>
      <c r="I1311" s="247"/>
      <c r="J1311" s="247"/>
      <c r="K1311" s="247">
        <f>K102+K207+K279+K300+K329+K392+K596+K643+K670+K1206+K1220+K1264+K1310</f>
        <v>4853</v>
      </c>
      <c r="L1311" s="247">
        <f>L102+L207+L279+L300+L329+L392+L596+L643+L670+L1206+L1220+L1264+L1310</f>
        <v>4853</v>
      </c>
      <c r="M1311" s="248"/>
    </row>
    <row r="1312" spans="1:13" ht="15">
      <c r="A1312" s="249"/>
      <c r="B1312" s="250"/>
      <c r="C1312" s="251"/>
      <c r="D1312" s="250"/>
      <c r="E1312" s="250"/>
      <c r="F1312" s="249"/>
      <c r="G1312" s="249"/>
      <c r="H1312" s="249"/>
      <c r="I1312" s="250"/>
      <c r="J1312" s="249"/>
      <c r="K1312" s="249"/>
      <c r="L1312" s="249"/>
      <c r="M1312" s="249"/>
    </row>
    <row r="1313" spans="1:13" ht="15.75">
      <c r="A1313" s="10" t="s">
        <v>5278</v>
      </c>
      <c r="B1313" s="10"/>
      <c r="C1313" s="11"/>
      <c r="D1313" s="11" t="s">
        <v>5279</v>
      </c>
      <c r="E1313" s="11"/>
      <c r="F1313" s="252"/>
      <c r="G1313" s="252"/>
      <c r="H1313" s="252"/>
      <c r="I1313" s="253"/>
      <c r="J1313" s="252"/>
      <c r="K1313" s="252"/>
      <c r="L1313" s="252"/>
      <c r="M1313" s="252"/>
    </row>
    <row r="1314" spans="1:13" ht="15.75">
      <c r="A1314" s="10" t="s">
        <v>5280</v>
      </c>
      <c r="B1314" s="10"/>
      <c r="C1314" s="11"/>
      <c r="D1314" s="254" t="s">
        <v>5281</v>
      </c>
      <c r="E1314" s="253"/>
      <c r="F1314" s="252"/>
      <c r="G1314" s="252"/>
      <c r="H1314" s="252"/>
      <c r="I1314" s="253"/>
      <c r="J1314" s="252"/>
      <c r="K1314" s="252"/>
      <c r="L1314" s="252"/>
      <c r="M1314" s="252"/>
    </row>
    <row r="1317" spans="1:13">
      <c r="K1317" s="255"/>
    </row>
    <row r="1318" spans="1:13">
      <c r="D1318" s="13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D4E0CC"/>
    <pageSetUpPr fitToPage="1"/>
  </sheetPr>
  <dimension ref="A1:FJ1043"/>
  <sheetViews>
    <sheetView zoomScale="80" workbookViewId="0">
      <selection activeCell="A2" sqref="A2:L2"/>
    </sheetView>
  </sheetViews>
  <sheetFormatPr defaultRowHeight="12.75" customHeight="1"/>
  <cols>
    <col min="1" max="1" width="5.42578125" style="1011" customWidth="1"/>
    <col min="2" max="2" width="10.28515625" style="1012" customWidth="1"/>
    <col min="3" max="4" width="25.7109375" style="1012" customWidth="1"/>
    <col min="5" max="5" width="23.28515625" style="1012" customWidth="1"/>
    <col min="6" max="6" width="11.85546875" style="1012" customWidth="1"/>
    <col min="7" max="7" width="12" style="1012" customWidth="1"/>
    <col min="8" max="8" width="20" style="1012" customWidth="1"/>
    <col min="9" max="9" width="25.7109375" style="1012" customWidth="1"/>
    <col min="10" max="10" width="22.140625" style="1012" customWidth="1"/>
    <col min="11" max="11" width="13.42578125" style="1013" customWidth="1"/>
    <col min="12" max="12" width="14.42578125" style="1013" customWidth="1"/>
    <col min="13" max="16384" width="9.140625" style="1011"/>
  </cols>
  <sheetData>
    <row r="1" spans="1:159" ht="47.25" customHeight="1">
      <c r="A1" s="2488" t="s">
        <v>10309</v>
      </c>
      <c r="B1" s="2488"/>
      <c r="C1" s="2488"/>
      <c r="D1" s="2488"/>
      <c r="E1" s="2488"/>
      <c r="F1" s="2488"/>
      <c r="G1" s="2488"/>
      <c r="H1" s="2488"/>
      <c r="I1" s="2488"/>
      <c r="J1" s="2488"/>
      <c r="K1" s="2488"/>
      <c r="L1" s="2488"/>
      <c r="M1" s="1014"/>
      <c r="N1" s="1014"/>
    </row>
    <row r="3" spans="1:159" ht="61.5" customHeight="1">
      <c r="A3" s="1015" t="s">
        <v>1</v>
      </c>
      <c r="B3" s="1015" t="s">
        <v>1</v>
      </c>
      <c r="C3" s="1015" t="s">
        <v>10310</v>
      </c>
      <c r="D3" s="1015" t="s">
        <v>3</v>
      </c>
      <c r="E3" s="1015" t="s">
        <v>5</v>
      </c>
      <c r="F3" s="1015" t="s">
        <v>10311</v>
      </c>
      <c r="G3" s="1015" t="s">
        <v>10312</v>
      </c>
      <c r="H3" s="1015" t="s">
        <v>8</v>
      </c>
      <c r="I3" s="1015" t="s">
        <v>10313</v>
      </c>
      <c r="J3" s="1015" t="s">
        <v>10</v>
      </c>
      <c r="K3" s="1016" t="s">
        <v>10314</v>
      </c>
      <c r="L3" s="1017" t="s">
        <v>10315</v>
      </c>
      <c r="M3" s="1014"/>
      <c r="N3" s="1014"/>
      <c r="O3" s="1014"/>
      <c r="P3" s="1014"/>
      <c r="Q3" s="1014"/>
      <c r="R3" s="1014"/>
      <c r="S3" s="1014"/>
      <c r="T3" s="1014"/>
      <c r="U3" s="1014"/>
      <c r="V3" s="1014"/>
      <c r="W3" s="1014"/>
      <c r="X3" s="1014"/>
      <c r="Y3" s="1014"/>
      <c r="Z3" s="1014"/>
      <c r="AA3" s="1014"/>
      <c r="AB3" s="1014"/>
      <c r="AC3" s="1014"/>
      <c r="AD3" s="1014"/>
      <c r="AE3" s="1014"/>
      <c r="AF3" s="1014"/>
      <c r="AG3" s="1014"/>
      <c r="AH3" s="1014"/>
      <c r="AI3" s="1014"/>
      <c r="AJ3" s="1014"/>
      <c r="AK3" s="1014"/>
      <c r="AL3" s="1014"/>
      <c r="AM3" s="1014"/>
      <c r="AN3" s="1014"/>
      <c r="AO3" s="1014"/>
      <c r="AP3" s="1014"/>
      <c r="AQ3" s="1014"/>
      <c r="AR3" s="1014"/>
      <c r="AS3" s="1014"/>
      <c r="AT3" s="1014"/>
      <c r="AU3" s="1014"/>
      <c r="AV3" s="1014"/>
      <c r="AW3" s="1014"/>
      <c r="AX3" s="1014"/>
      <c r="AY3" s="1014"/>
      <c r="AZ3" s="1014"/>
      <c r="BA3" s="1014"/>
      <c r="BB3" s="1014"/>
      <c r="BC3" s="1014"/>
      <c r="BD3" s="1014"/>
      <c r="BE3" s="1014"/>
      <c r="BF3" s="1014"/>
      <c r="BG3" s="1014"/>
      <c r="BH3" s="1014"/>
      <c r="BI3" s="1014"/>
      <c r="BJ3" s="1014"/>
      <c r="BK3" s="1014"/>
      <c r="BL3" s="1014"/>
      <c r="BM3" s="1014"/>
      <c r="BN3" s="1014"/>
      <c r="BO3" s="1014"/>
      <c r="BP3" s="1014"/>
      <c r="BQ3" s="1014"/>
      <c r="BR3" s="1014"/>
      <c r="BS3" s="1014"/>
      <c r="BT3" s="1014"/>
      <c r="BU3" s="1014"/>
      <c r="BV3" s="1014"/>
      <c r="BW3" s="1014"/>
      <c r="BX3" s="1014"/>
      <c r="BY3" s="1014"/>
      <c r="BZ3" s="1014"/>
      <c r="CA3" s="1014"/>
      <c r="CB3" s="1014"/>
      <c r="CC3" s="1014"/>
      <c r="CD3" s="1014"/>
      <c r="CE3" s="1014"/>
      <c r="CF3" s="1014"/>
      <c r="CG3" s="1014"/>
      <c r="CH3" s="1014"/>
      <c r="CI3" s="1014"/>
      <c r="CJ3" s="1014"/>
      <c r="CK3" s="1014"/>
      <c r="CL3" s="1014"/>
      <c r="CM3" s="1014"/>
      <c r="CN3" s="1014"/>
      <c r="CO3" s="1014"/>
      <c r="CP3" s="1014"/>
      <c r="CQ3" s="1014"/>
      <c r="CR3" s="1014"/>
      <c r="CS3" s="1014"/>
      <c r="CT3" s="1014"/>
      <c r="CU3" s="1014"/>
      <c r="CV3" s="1014"/>
      <c r="CW3" s="1014"/>
      <c r="CX3" s="1014"/>
      <c r="CY3" s="1014"/>
      <c r="CZ3" s="1014"/>
      <c r="DA3" s="1014"/>
      <c r="DB3" s="1014"/>
      <c r="DC3" s="1014"/>
      <c r="DD3" s="1014"/>
      <c r="DE3" s="1014"/>
      <c r="DF3" s="1014"/>
      <c r="DG3" s="1014"/>
      <c r="DH3" s="1014"/>
      <c r="DI3" s="1014"/>
      <c r="DJ3" s="1014"/>
      <c r="DK3" s="1014"/>
      <c r="DL3" s="1014"/>
      <c r="DM3" s="1014"/>
      <c r="DN3" s="1014"/>
      <c r="DO3" s="1014"/>
      <c r="DP3" s="1014"/>
      <c r="DQ3" s="1014"/>
      <c r="DR3" s="1014"/>
      <c r="DS3" s="1014"/>
      <c r="DT3" s="1014"/>
      <c r="DU3" s="1014"/>
      <c r="DV3" s="1014"/>
      <c r="DW3" s="1014"/>
      <c r="DX3" s="1014"/>
      <c r="DY3" s="1014"/>
      <c r="DZ3" s="1014"/>
      <c r="EA3" s="1014"/>
      <c r="EB3" s="1014"/>
      <c r="EC3" s="1014"/>
      <c r="ED3" s="1014"/>
      <c r="EE3" s="1014"/>
      <c r="EF3" s="1014"/>
      <c r="EG3" s="1014"/>
      <c r="EH3" s="1014"/>
      <c r="EI3" s="1014"/>
      <c r="EJ3" s="1014"/>
      <c r="EK3" s="1014"/>
      <c r="EL3" s="1014"/>
      <c r="EM3" s="1014"/>
      <c r="EN3" s="1014"/>
      <c r="EO3" s="1014"/>
      <c r="EP3" s="1014"/>
      <c r="EQ3" s="1014"/>
      <c r="ER3" s="1014"/>
      <c r="ES3" s="1014"/>
      <c r="ET3" s="1014"/>
      <c r="EU3" s="1014"/>
      <c r="EV3" s="1014"/>
      <c r="EW3" s="1014"/>
      <c r="EX3" s="1014"/>
      <c r="EY3" s="1014"/>
      <c r="EZ3" s="1014"/>
      <c r="FA3" s="1014"/>
      <c r="FB3" s="1014"/>
      <c r="FC3" s="1014"/>
    </row>
    <row r="4" spans="1:159" ht="17.25" customHeight="1">
      <c r="A4" s="1018">
        <v>1</v>
      </c>
      <c r="B4" s="1018">
        <v>2</v>
      </c>
      <c r="C4" s="1018">
        <v>3</v>
      </c>
      <c r="D4" s="1018">
        <v>4</v>
      </c>
      <c r="E4" s="1018">
        <v>5</v>
      </c>
      <c r="F4" s="1018">
        <v>6</v>
      </c>
      <c r="G4" s="1018">
        <v>7</v>
      </c>
      <c r="H4" s="1018">
        <v>8</v>
      </c>
      <c r="I4" s="1018">
        <v>9</v>
      </c>
      <c r="J4" s="1018">
        <v>10</v>
      </c>
      <c r="K4" s="1019" t="s">
        <v>2752</v>
      </c>
      <c r="L4" s="1019" t="s">
        <v>2587</v>
      </c>
      <c r="M4" s="1014"/>
      <c r="N4" s="1014"/>
      <c r="O4" s="1014"/>
      <c r="P4" s="1014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4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4"/>
      <c r="BM4" s="1014"/>
      <c r="BN4" s="1014"/>
      <c r="BO4" s="1014"/>
      <c r="BP4" s="1014"/>
      <c r="BQ4" s="1014"/>
      <c r="BR4" s="1014"/>
      <c r="BS4" s="1014"/>
      <c r="BT4" s="1014"/>
      <c r="BU4" s="1014"/>
      <c r="BV4" s="1014"/>
      <c r="BW4" s="1014"/>
      <c r="BX4" s="1014"/>
      <c r="BY4" s="1014"/>
      <c r="BZ4" s="1014"/>
      <c r="CA4" s="1014"/>
      <c r="CB4" s="1014"/>
      <c r="CC4" s="1014"/>
      <c r="CD4" s="1014"/>
      <c r="CE4" s="1014"/>
      <c r="CF4" s="1014"/>
      <c r="CG4" s="1014"/>
      <c r="CH4" s="1014"/>
      <c r="CI4" s="1014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14"/>
      <c r="DO4" s="1014"/>
      <c r="DP4" s="1014"/>
      <c r="DQ4" s="1014"/>
      <c r="DR4" s="1014"/>
      <c r="DS4" s="1014"/>
      <c r="DT4" s="1014"/>
      <c r="DU4" s="1014"/>
      <c r="DV4" s="1014"/>
      <c r="DW4" s="1014"/>
      <c r="DX4" s="1014"/>
      <c r="DY4" s="1014"/>
      <c r="DZ4" s="1014"/>
      <c r="EA4" s="1014"/>
      <c r="EB4" s="1014"/>
      <c r="EC4" s="1014"/>
      <c r="ED4" s="1014"/>
      <c r="EE4" s="1014"/>
      <c r="EF4" s="1014"/>
      <c r="EG4" s="1014"/>
      <c r="EH4" s="1014"/>
      <c r="EI4" s="1014"/>
      <c r="EJ4" s="1014"/>
      <c r="EK4" s="1014"/>
      <c r="EL4" s="1014"/>
      <c r="EM4" s="1014"/>
      <c r="EN4" s="1014"/>
      <c r="EO4" s="1014"/>
      <c r="EP4" s="1014"/>
      <c r="EQ4" s="1014"/>
      <c r="ER4" s="1014"/>
      <c r="ES4" s="1014"/>
      <c r="ET4" s="1014"/>
      <c r="EU4" s="1014"/>
      <c r="EV4" s="1014"/>
      <c r="EW4" s="1014"/>
      <c r="EX4" s="1014"/>
      <c r="EY4" s="1014"/>
      <c r="EZ4" s="1014"/>
      <c r="FA4" s="1014"/>
      <c r="FB4" s="1014"/>
      <c r="FC4" s="1014"/>
    </row>
    <row r="5" spans="1:159" ht="17.25" customHeight="1">
      <c r="A5" s="1020" t="s">
        <v>21</v>
      </c>
      <c r="B5" s="2493" t="s">
        <v>5285</v>
      </c>
      <c r="C5" s="2493"/>
      <c r="D5" s="2493"/>
      <c r="E5" s="2493"/>
      <c r="F5" s="2493"/>
      <c r="G5" s="2493"/>
      <c r="H5" s="2493"/>
      <c r="I5" s="2493"/>
      <c r="J5" s="2493"/>
      <c r="K5" s="2493"/>
      <c r="L5" s="2494"/>
      <c r="M5" s="1014"/>
      <c r="N5" s="1014"/>
      <c r="O5" s="1014"/>
      <c r="P5" s="1014"/>
      <c r="Q5" s="1014"/>
      <c r="R5" s="1014"/>
      <c r="S5" s="1014"/>
      <c r="T5" s="1014"/>
      <c r="U5" s="1014"/>
      <c r="V5" s="1014"/>
      <c r="W5" s="1014"/>
      <c r="X5" s="1014"/>
      <c r="Y5" s="1014"/>
      <c r="Z5" s="1014"/>
      <c r="AA5" s="1014"/>
      <c r="AB5" s="1014"/>
      <c r="AC5" s="1014"/>
      <c r="AD5" s="1014"/>
      <c r="AE5" s="1014"/>
      <c r="AF5" s="1014"/>
      <c r="AG5" s="1014"/>
      <c r="AH5" s="1014"/>
      <c r="AI5" s="1014"/>
      <c r="AJ5" s="1014"/>
      <c r="AK5" s="1014"/>
      <c r="AL5" s="1014"/>
      <c r="AM5" s="1014"/>
      <c r="AN5" s="1014"/>
      <c r="AO5" s="1014"/>
      <c r="AP5" s="1014"/>
      <c r="AQ5" s="1014"/>
      <c r="AR5" s="1014"/>
      <c r="AS5" s="1014"/>
      <c r="AT5" s="1014"/>
      <c r="AU5" s="1014"/>
      <c r="AV5" s="1014"/>
      <c r="AW5" s="1014"/>
      <c r="AX5" s="1014"/>
      <c r="AY5" s="1014"/>
      <c r="AZ5" s="1014"/>
      <c r="BA5" s="1014"/>
      <c r="BB5" s="1014"/>
      <c r="BC5" s="1014"/>
      <c r="BD5" s="1014"/>
      <c r="BE5" s="1014"/>
      <c r="BF5" s="1014"/>
      <c r="BG5" s="1014"/>
      <c r="BH5" s="1014"/>
      <c r="BI5" s="1014"/>
      <c r="BJ5" s="1014"/>
      <c r="BK5" s="1014"/>
      <c r="BL5" s="1014"/>
      <c r="BM5" s="1014"/>
      <c r="BN5" s="1014"/>
      <c r="BO5" s="1014"/>
      <c r="BP5" s="1014"/>
      <c r="BQ5" s="1014"/>
      <c r="BR5" s="1014"/>
      <c r="BS5" s="1014"/>
      <c r="BT5" s="1014"/>
      <c r="BU5" s="1014"/>
      <c r="BV5" s="1014"/>
      <c r="BW5" s="1014"/>
      <c r="BX5" s="1014"/>
      <c r="BY5" s="1014"/>
      <c r="BZ5" s="1014"/>
      <c r="CA5" s="1014"/>
      <c r="CB5" s="1014"/>
      <c r="CC5" s="1014"/>
      <c r="CD5" s="1014"/>
      <c r="CE5" s="1014"/>
      <c r="CF5" s="1014"/>
      <c r="CG5" s="1014"/>
      <c r="CH5" s="1014"/>
      <c r="CI5" s="1014"/>
      <c r="CJ5" s="1014"/>
      <c r="CK5" s="1014"/>
      <c r="CL5" s="1014"/>
      <c r="CM5" s="1014"/>
      <c r="CN5" s="1014"/>
      <c r="CO5" s="1014"/>
      <c r="CP5" s="1014"/>
      <c r="CQ5" s="1014"/>
      <c r="CR5" s="1014"/>
      <c r="CS5" s="1014"/>
      <c r="CT5" s="1014"/>
      <c r="CU5" s="1014"/>
      <c r="CV5" s="1014"/>
      <c r="CW5" s="1014"/>
      <c r="CX5" s="1014"/>
      <c r="CY5" s="1014"/>
      <c r="CZ5" s="1014"/>
      <c r="DA5" s="1014"/>
      <c r="DB5" s="1014"/>
      <c r="DC5" s="1014"/>
      <c r="DD5" s="1014"/>
      <c r="DE5" s="1014"/>
      <c r="DF5" s="1014"/>
      <c r="DG5" s="1014"/>
      <c r="DH5" s="1014"/>
      <c r="DI5" s="1014"/>
      <c r="DJ5" s="1014"/>
      <c r="DK5" s="1014"/>
      <c r="DL5" s="1014"/>
      <c r="DM5" s="1014"/>
      <c r="DN5" s="1014"/>
      <c r="DO5" s="1014"/>
      <c r="DP5" s="1014"/>
      <c r="DQ5" s="1014"/>
      <c r="DR5" s="1014"/>
      <c r="DS5" s="1014"/>
      <c r="DT5" s="1014"/>
      <c r="DU5" s="1014"/>
      <c r="DV5" s="1014"/>
      <c r="DW5" s="1014"/>
      <c r="DX5" s="1014"/>
      <c r="DY5" s="1014"/>
      <c r="DZ5" s="1014"/>
      <c r="EA5" s="1014"/>
      <c r="EB5" s="1014"/>
      <c r="EC5" s="1014"/>
      <c r="ED5" s="1014"/>
      <c r="EE5" s="1014"/>
      <c r="EF5" s="1014"/>
      <c r="EG5" s="1014"/>
      <c r="EH5" s="1014"/>
      <c r="EI5" s="1014"/>
      <c r="EJ5" s="1014"/>
      <c r="EK5" s="1014"/>
      <c r="EL5" s="1014"/>
      <c r="EM5" s="1014"/>
      <c r="EN5" s="1014"/>
      <c r="EO5" s="1014"/>
      <c r="EP5" s="1014"/>
      <c r="EQ5" s="1014"/>
      <c r="ER5" s="1014"/>
      <c r="ES5" s="1014"/>
      <c r="ET5" s="1014"/>
      <c r="EU5" s="1014"/>
      <c r="EV5" s="1014"/>
      <c r="EW5" s="1014"/>
      <c r="EX5" s="1014"/>
      <c r="EY5" s="1014"/>
      <c r="EZ5" s="1014"/>
      <c r="FA5" s="1014"/>
      <c r="FB5" s="1014"/>
      <c r="FC5" s="1014"/>
    </row>
    <row r="6" spans="1:159" ht="24.75" customHeight="1">
      <c r="A6" s="1021">
        <v>1</v>
      </c>
      <c r="B6" s="1021">
        <v>1</v>
      </c>
      <c r="C6" s="1022" t="s">
        <v>10316</v>
      </c>
      <c r="D6" s="1023">
        <v>312815244568</v>
      </c>
      <c r="E6" s="1024" t="s">
        <v>10317</v>
      </c>
      <c r="F6" s="1021">
        <v>10</v>
      </c>
      <c r="G6" s="1021">
        <v>10</v>
      </c>
      <c r="H6" s="1021" t="s">
        <v>10318</v>
      </c>
      <c r="I6" s="1022" t="s">
        <v>10319</v>
      </c>
      <c r="J6" s="1021" t="s">
        <v>10320</v>
      </c>
      <c r="K6" s="1025" t="s">
        <v>2676</v>
      </c>
      <c r="L6" s="1025" t="s">
        <v>36</v>
      </c>
      <c r="M6" s="1014"/>
      <c r="N6" s="1014"/>
      <c r="O6" s="1014"/>
      <c r="P6" s="1014"/>
      <c r="Q6" s="1014"/>
      <c r="R6" s="1014"/>
      <c r="S6" s="1014"/>
      <c r="T6" s="1014"/>
      <c r="U6" s="1014"/>
      <c r="V6" s="1014"/>
      <c r="W6" s="1014"/>
      <c r="X6" s="1014"/>
      <c r="Y6" s="1014"/>
      <c r="Z6" s="1014"/>
      <c r="AA6" s="1014"/>
      <c r="AB6" s="1014"/>
      <c r="AC6" s="1014"/>
      <c r="AD6" s="1014"/>
      <c r="AE6" s="1014"/>
      <c r="AF6" s="1014"/>
      <c r="AG6" s="1014"/>
      <c r="AH6" s="1014"/>
      <c r="AI6" s="1014"/>
      <c r="AJ6" s="1014"/>
      <c r="AK6" s="1014"/>
      <c r="AL6" s="1014"/>
      <c r="AM6" s="1014"/>
      <c r="AN6" s="1014"/>
      <c r="AO6" s="1014"/>
      <c r="AP6" s="1014"/>
      <c r="AQ6" s="1014"/>
      <c r="AR6" s="1014"/>
      <c r="AS6" s="1014"/>
      <c r="AT6" s="1014"/>
      <c r="AU6" s="1014"/>
      <c r="AV6" s="1014"/>
      <c r="AW6" s="1014"/>
      <c r="AX6" s="1014"/>
      <c r="AY6" s="1014"/>
      <c r="AZ6" s="1014"/>
      <c r="BA6" s="1014"/>
      <c r="BB6" s="1014"/>
      <c r="BC6" s="1014"/>
      <c r="BD6" s="1014"/>
      <c r="BE6" s="1014"/>
      <c r="BF6" s="1014"/>
      <c r="BG6" s="1014"/>
      <c r="BH6" s="1014"/>
      <c r="BI6" s="1014"/>
      <c r="BJ6" s="1014"/>
      <c r="BK6" s="1014"/>
      <c r="BL6" s="1014"/>
      <c r="BM6" s="1014"/>
      <c r="BN6" s="1014"/>
      <c r="BO6" s="1014"/>
      <c r="BP6" s="1014"/>
      <c r="BQ6" s="1014"/>
      <c r="BR6" s="1014"/>
      <c r="BS6" s="1014"/>
      <c r="BT6" s="1014"/>
      <c r="BU6" s="1014"/>
      <c r="BV6" s="1014"/>
      <c r="BW6" s="1014"/>
      <c r="BX6" s="1014"/>
      <c r="BY6" s="1014"/>
      <c r="BZ6" s="1014"/>
      <c r="CA6" s="1014"/>
      <c r="CB6" s="1014"/>
      <c r="CC6" s="1014"/>
      <c r="CD6" s="1014"/>
      <c r="CE6" s="1014"/>
      <c r="CF6" s="1014"/>
      <c r="CG6" s="1014"/>
      <c r="CH6" s="1014"/>
      <c r="CI6" s="1014"/>
      <c r="CJ6" s="1014"/>
      <c r="CK6" s="1014"/>
      <c r="CL6" s="1014"/>
      <c r="CM6" s="1014"/>
      <c r="CN6" s="1014"/>
      <c r="CO6" s="1014"/>
      <c r="CP6" s="1014"/>
      <c r="CQ6" s="1014"/>
      <c r="CR6" s="1014"/>
      <c r="CS6" s="1014"/>
      <c r="CT6" s="1014"/>
      <c r="CU6" s="1014"/>
      <c r="CV6" s="1014"/>
      <c r="CW6" s="1014"/>
      <c r="CX6" s="1014"/>
      <c r="CY6" s="1014"/>
      <c r="CZ6" s="1014"/>
      <c r="DA6" s="1014"/>
      <c r="DB6" s="1014"/>
      <c r="DC6" s="1014"/>
      <c r="DD6" s="1014"/>
      <c r="DE6" s="1014"/>
      <c r="DF6" s="1014"/>
      <c r="DG6" s="1014"/>
      <c r="DH6" s="1014"/>
      <c r="DI6" s="1014"/>
      <c r="DJ6" s="1014"/>
      <c r="DK6" s="1014"/>
      <c r="DL6" s="1014"/>
      <c r="DM6" s="1014"/>
      <c r="DN6" s="1014"/>
      <c r="DO6" s="1014"/>
      <c r="DP6" s="1014"/>
      <c r="DQ6" s="1014"/>
      <c r="DR6" s="1014"/>
      <c r="DS6" s="1014"/>
      <c r="DT6" s="1014"/>
      <c r="DU6" s="1014"/>
      <c r="DV6" s="1014"/>
      <c r="DW6" s="1014"/>
      <c r="DX6" s="1014"/>
      <c r="DY6" s="1014"/>
      <c r="DZ6" s="1014"/>
      <c r="EA6" s="1014"/>
      <c r="EB6" s="1014"/>
      <c r="EC6" s="1014"/>
      <c r="ED6" s="1014"/>
      <c r="EE6" s="1014"/>
      <c r="EF6" s="1014"/>
      <c r="EG6" s="1014"/>
      <c r="EH6" s="1014"/>
      <c r="EI6" s="1014"/>
      <c r="EJ6" s="1014"/>
      <c r="EK6" s="1014"/>
      <c r="EL6" s="1014"/>
      <c r="EM6" s="1014"/>
      <c r="EN6" s="1014"/>
      <c r="EO6" s="1014"/>
      <c r="EP6" s="1014"/>
      <c r="EQ6" s="1014"/>
      <c r="ER6" s="1014"/>
      <c r="ES6" s="1014"/>
      <c r="ET6" s="1014"/>
      <c r="EU6" s="1014"/>
      <c r="EV6" s="1014"/>
      <c r="EW6" s="1014"/>
      <c r="EX6" s="1014"/>
      <c r="EY6" s="1014"/>
      <c r="EZ6" s="1014"/>
      <c r="FA6" s="1014"/>
      <c r="FB6" s="1014"/>
      <c r="FC6" s="1014"/>
    </row>
    <row r="7" spans="1:159" ht="24.75" customHeight="1">
      <c r="A7" s="1021">
        <v>2</v>
      </c>
      <c r="B7" s="1021">
        <v>2</v>
      </c>
      <c r="C7" s="1022" t="s">
        <v>10316</v>
      </c>
      <c r="D7" s="1023">
        <v>312704536050</v>
      </c>
      <c r="E7" s="1024" t="s">
        <v>10321</v>
      </c>
      <c r="F7" s="1021">
        <v>12.8</v>
      </c>
      <c r="G7" s="1021">
        <v>12.8</v>
      </c>
      <c r="H7" s="1021" t="s">
        <v>10322</v>
      </c>
      <c r="I7" s="1022" t="s">
        <v>10323</v>
      </c>
      <c r="J7" s="1021" t="s">
        <v>10324</v>
      </c>
      <c r="K7" s="1025" t="s">
        <v>2676</v>
      </c>
      <c r="L7" s="1025" t="s">
        <v>36</v>
      </c>
      <c r="M7" s="1014"/>
      <c r="N7" s="1014"/>
      <c r="O7" s="1014"/>
      <c r="P7" s="1014"/>
      <c r="Q7" s="1014"/>
      <c r="R7" s="1014"/>
      <c r="S7" s="1014"/>
      <c r="T7" s="1014"/>
      <c r="U7" s="1014"/>
      <c r="V7" s="1014"/>
      <c r="W7" s="1014"/>
      <c r="X7" s="1014"/>
      <c r="Y7" s="1014"/>
      <c r="Z7" s="1014"/>
      <c r="AA7" s="1014"/>
      <c r="AB7" s="1014"/>
      <c r="AC7" s="1014"/>
      <c r="AD7" s="1014"/>
      <c r="AE7" s="1014"/>
      <c r="AF7" s="1014"/>
      <c r="AG7" s="1014"/>
      <c r="AH7" s="1014"/>
      <c r="AI7" s="1014"/>
      <c r="AJ7" s="1014"/>
      <c r="AK7" s="1014"/>
      <c r="AL7" s="1014"/>
      <c r="AM7" s="1014"/>
      <c r="AN7" s="1014"/>
      <c r="AO7" s="1014"/>
      <c r="AP7" s="1014"/>
      <c r="AQ7" s="1014"/>
      <c r="AR7" s="1014"/>
      <c r="AS7" s="1014"/>
      <c r="AT7" s="1014"/>
      <c r="AU7" s="1014"/>
      <c r="AV7" s="1014"/>
      <c r="AW7" s="1014"/>
      <c r="AX7" s="1014"/>
      <c r="AY7" s="1014"/>
      <c r="AZ7" s="1014"/>
      <c r="BA7" s="1014"/>
      <c r="BB7" s="1014"/>
      <c r="BC7" s="1014"/>
      <c r="BD7" s="1014"/>
      <c r="BE7" s="1014"/>
      <c r="BF7" s="1014"/>
      <c r="BG7" s="1014"/>
      <c r="BH7" s="1014"/>
      <c r="BI7" s="1014"/>
      <c r="BJ7" s="1014"/>
      <c r="BK7" s="1014"/>
      <c r="BL7" s="1014"/>
      <c r="BM7" s="1014"/>
      <c r="BN7" s="1014"/>
      <c r="BO7" s="1014"/>
      <c r="BP7" s="1014"/>
      <c r="BQ7" s="1014"/>
      <c r="BR7" s="1014"/>
      <c r="BS7" s="1014"/>
      <c r="BT7" s="1014"/>
      <c r="BU7" s="1014"/>
      <c r="BV7" s="1014"/>
      <c r="BW7" s="1014"/>
      <c r="BX7" s="1014"/>
      <c r="BY7" s="1014"/>
      <c r="BZ7" s="1014"/>
      <c r="CA7" s="1014"/>
      <c r="CB7" s="1014"/>
      <c r="CC7" s="1014"/>
      <c r="CD7" s="1014"/>
      <c r="CE7" s="1014"/>
      <c r="CF7" s="1014"/>
      <c r="CG7" s="1014"/>
      <c r="CH7" s="1014"/>
      <c r="CI7" s="1014"/>
      <c r="CJ7" s="1014"/>
      <c r="CK7" s="1014"/>
      <c r="CL7" s="1014"/>
      <c r="CM7" s="1014"/>
      <c r="CN7" s="1014"/>
      <c r="CO7" s="1014"/>
      <c r="CP7" s="1014"/>
      <c r="CQ7" s="1014"/>
      <c r="CR7" s="1014"/>
      <c r="CS7" s="1014"/>
      <c r="CT7" s="1014"/>
      <c r="CU7" s="1014"/>
      <c r="CV7" s="1014"/>
      <c r="CW7" s="1014"/>
      <c r="CX7" s="1014"/>
      <c r="CY7" s="1014"/>
      <c r="CZ7" s="1014"/>
      <c r="DA7" s="1014"/>
      <c r="DB7" s="1014"/>
      <c r="DC7" s="1014"/>
      <c r="DD7" s="1014"/>
      <c r="DE7" s="1014"/>
      <c r="DF7" s="1014"/>
      <c r="DG7" s="1014"/>
      <c r="DH7" s="1014"/>
      <c r="DI7" s="1014"/>
      <c r="DJ7" s="1014"/>
      <c r="DK7" s="1014"/>
      <c r="DL7" s="1014"/>
      <c r="DM7" s="1014"/>
      <c r="DN7" s="1014"/>
      <c r="DO7" s="1014"/>
      <c r="DP7" s="1014"/>
      <c r="DQ7" s="1014"/>
      <c r="DR7" s="1014"/>
      <c r="DS7" s="1014"/>
      <c r="DT7" s="1014"/>
      <c r="DU7" s="1014"/>
      <c r="DV7" s="1014"/>
      <c r="DW7" s="1014"/>
      <c r="DX7" s="1014"/>
      <c r="DY7" s="1014"/>
      <c r="DZ7" s="1014"/>
      <c r="EA7" s="1014"/>
      <c r="EB7" s="1014"/>
      <c r="EC7" s="1014"/>
      <c r="ED7" s="1014"/>
      <c r="EE7" s="1014"/>
      <c r="EF7" s="1014"/>
      <c r="EG7" s="1014"/>
      <c r="EH7" s="1014"/>
      <c r="EI7" s="1014"/>
      <c r="EJ7" s="1014"/>
      <c r="EK7" s="1014"/>
      <c r="EL7" s="1014"/>
      <c r="EM7" s="1014"/>
      <c r="EN7" s="1014"/>
      <c r="EO7" s="1014"/>
      <c r="EP7" s="1014"/>
      <c r="EQ7" s="1014"/>
      <c r="ER7" s="1014"/>
      <c r="ES7" s="1014"/>
      <c r="ET7" s="1014"/>
      <c r="EU7" s="1014"/>
      <c r="EV7" s="1014"/>
      <c r="EW7" s="1014"/>
      <c r="EX7" s="1014"/>
      <c r="EY7" s="1014"/>
      <c r="EZ7" s="1014"/>
      <c r="FA7" s="1014"/>
      <c r="FB7" s="1014"/>
      <c r="FC7" s="1014"/>
    </row>
    <row r="8" spans="1:159" ht="24.75" customHeight="1">
      <c r="A8" s="1021">
        <v>3</v>
      </c>
      <c r="B8" s="1021">
        <v>3</v>
      </c>
      <c r="C8" s="1022" t="s">
        <v>10325</v>
      </c>
      <c r="D8" s="1023">
        <v>312706288942</v>
      </c>
      <c r="E8" s="1024" t="s">
        <v>10326</v>
      </c>
      <c r="F8" s="1021">
        <v>11.6</v>
      </c>
      <c r="G8" s="1021">
        <v>11.6</v>
      </c>
      <c r="H8" s="1021" t="s">
        <v>10327</v>
      </c>
      <c r="I8" s="1022" t="s">
        <v>10328</v>
      </c>
      <c r="J8" s="1021" t="s">
        <v>10329</v>
      </c>
      <c r="K8" s="1025" t="s">
        <v>2676</v>
      </c>
      <c r="L8" s="1025" t="s">
        <v>36</v>
      </c>
      <c r="M8" s="1014"/>
      <c r="N8" s="1014"/>
      <c r="O8" s="1014"/>
      <c r="P8" s="1014"/>
      <c r="Q8" s="1014"/>
      <c r="R8" s="1014"/>
      <c r="S8" s="1014"/>
      <c r="T8" s="1014"/>
      <c r="U8" s="1014"/>
      <c r="V8" s="1014"/>
      <c r="W8" s="1014"/>
      <c r="X8" s="1014"/>
      <c r="Y8" s="1014"/>
      <c r="Z8" s="1014"/>
      <c r="AA8" s="1014"/>
      <c r="AB8" s="1014"/>
      <c r="AC8" s="1014"/>
      <c r="AD8" s="1014"/>
      <c r="AE8" s="1014"/>
      <c r="AF8" s="1014"/>
      <c r="AG8" s="1014"/>
      <c r="AH8" s="1014"/>
      <c r="AI8" s="1014"/>
      <c r="AJ8" s="1014"/>
      <c r="AK8" s="1014"/>
      <c r="AL8" s="1014"/>
      <c r="AM8" s="1014"/>
      <c r="AN8" s="1014"/>
      <c r="AO8" s="1014"/>
      <c r="AP8" s="1014"/>
      <c r="AQ8" s="1014"/>
      <c r="AR8" s="1014"/>
      <c r="AS8" s="1014"/>
      <c r="AT8" s="1014"/>
      <c r="AU8" s="1014"/>
      <c r="AV8" s="1014"/>
      <c r="AW8" s="1014"/>
      <c r="AX8" s="1014"/>
      <c r="AY8" s="1014"/>
      <c r="AZ8" s="1014"/>
      <c r="BA8" s="1014"/>
      <c r="BB8" s="1014"/>
      <c r="BC8" s="1014"/>
      <c r="BD8" s="1014"/>
      <c r="BE8" s="1014"/>
      <c r="BF8" s="1014"/>
      <c r="BG8" s="1014"/>
      <c r="BH8" s="1014"/>
      <c r="BI8" s="1014"/>
      <c r="BJ8" s="1014"/>
      <c r="BK8" s="1014"/>
      <c r="BL8" s="1014"/>
      <c r="BM8" s="1014"/>
      <c r="BN8" s="1014"/>
      <c r="BO8" s="1014"/>
      <c r="BP8" s="1014"/>
      <c r="BQ8" s="1014"/>
      <c r="BR8" s="1014"/>
      <c r="BS8" s="1014"/>
      <c r="BT8" s="1014"/>
      <c r="BU8" s="1014"/>
      <c r="BV8" s="1014"/>
      <c r="BW8" s="1014"/>
      <c r="BX8" s="1014"/>
      <c r="BY8" s="1014"/>
      <c r="BZ8" s="1014"/>
      <c r="CA8" s="1014"/>
      <c r="CB8" s="1014"/>
      <c r="CC8" s="1014"/>
      <c r="CD8" s="1014"/>
      <c r="CE8" s="1014"/>
      <c r="CF8" s="1014"/>
      <c r="CG8" s="1014"/>
      <c r="CH8" s="1014"/>
      <c r="CI8" s="1014"/>
      <c r="CJ8" s="1014"/>
      <c r="CK8" s="1014"/>
      <c r="CL8" s="1014"/>
      <c r="CM8" s="1014"/>
      <c r="CN8" s="1014"/>
      <c r="CO8" s="1014"/>
      <c r="CP8" s="1014"/>
      <c r="CQ8" s="1014"/>
      <c r="CR8" s="1014"/>
      <c r="CS8" s="1014"/>
      <c r="CT8" s="1014"/>
      <c r="CU8" s="1014"/>
      <c r="CV8" s="1014"/>
      <c r="CW8" s="1014"/>
      <c r="CX8" s="1014"/>
      <c r="CY8" s="1014"/>
      <c r="CZ8" s="1014"/>
      <c r="DA8" s="1014"/>
      <c r="DB8" s="1014"/>
      <c r="DC8" s="1014"/>
      <c r="DD8" s="1014"/>
      <c r="DE8" s="1014"/>
      <c r="DF8" s="1014"/>
      <c r="DG8" s="1014"/>
      <c r="DH8" s="1014"/>
      <c r="DI8" s="1014"/>
      <c r="DJ8" s="1014"/>
      <c r="DK8" s="1014"/>
      <c r="DL8" s="1014"/>
      <c r="DM8" s="1014"/>
      <c r="DN8" s="1014"/>
      <c r="DO8" s="1014"/>
      <c r="DP8" s="1014"/>
      <c r="DQ8" s="1014"/>
      <c r="DR8" s="1014"/>
      <c r="DS8" s="1014"/>
      <c r="DT8" s="1014"/>
      <c r="DU8" s="1014"/>
      <c r="DV8" s="1014"/>
      <c r="DW8" s="1014"/>
      <c r="DX8" s="1014"/>
      <c r="DY8" s="1014"/>
      <c r="DZ8" s="1014"/>
      <c r="EA8" s="1014"/>
      <c r="EB8" s="1014"/>
      <c r="EC8" s="1014"/>
      <c r="ED8" s="1014"/>
      <c r="EE8" s="1014"/>
      <c r="EF8" s="1014"/>
      <c r="EG8" s="1014"/>
      <c r="EH8" s="1014"/>
      <c r="EI8" s="1014"/>
      <c r="EJ8" s="1014"/>
      <c r="EK8" s="1014"/>
      <c r="EL8" s="1014"/>
      <c r="EM8" s="1014"/>
      <c r="EN8" s="1014"/>
      <c r="EO8" s="1014"/>
      <c r="EP8" s="1014"/>
      <c r="EQ8" s="1014"/>
      <c r="ER8" s="1014"/>
      <c r="ES8" s="1014"/>
      <c r="ET8" s="1014"/>
      <c r="EU8" s="1014"/>
      <c r="EV8" s="1014"/>
      <c r="EW8" s="1014"/>
      <c r="EX8" s="1014"/>
      <c r="EY8" s="1014"/>
      <c r="EZ8" s="1014"/>
      <c r="FA8" s="1014"/>
      <c r="FB8" s="1014"/>
      <c r="FC8" s="1014"/>
    </row>
    <row r="9" spans="1:159" ht="24.75" customHeight="1">
      <c r="A9" s="1021">
        <v>4</v>
      </c>
      <c r="B9" s="1021">
        <v>4</v>
      </c>
      <c r="C9" s="1022" t="s">
        <v>354</v>
      </c>
      <c r="D9" s="1023">
        <v>312700465360</v>
      </c>
      <c r="E9" s="1024" t="s">
        <v>10330</v>
      </c>
      <c r="F9" s="1021">
        <v>26.4</v>
      </c>
      <c r="G9" s="1021">
        <v>26.4</v>
      </c>
      <c r="H9" s="1021" t="s">
        <v>10331</v>
      </c>
      <c r="I9" s="1022" t="s">
        <v>10332</v>
      </c>
      <c r="J9" s="1021" t="s">
        <v>10333</v>
      </c>
      <c r="K9" s="1025" t="s">
        <v>2598</v>
      </c>
      <c r="L9" s="1025" t="s">
        <v>36</v>
      </c>
      <c r="M9" s="1014"/>
      <c r="N9" s="1014"/>
      <c r="O9" s="1014"/>
      <c r="P9" s="1014"/>
      <c r="Q9" s="1014"/>
      <c r="R9" s="1014"/>
      <c r="S9" s="1014"/>
      <c r="T9" s="1014"/>
      <c r="U9" s="1014"/>
      <c r="V9" s="1014"/>
      <c r="W9" s="1014"/>
      <c r="X9" s="1014"/>
      <c r="Y9" s="1014"/>
      <c r="Z9" s="1014"/>
      <c r="AA9" s="1014"/>
      <c r="AB9" s="1014"/>
      <c r="AC9" s="1014"/>
      <c r="AD9" s="1014"/>
      <c r="AE9" s="1014"/>
      <c r="AF9" s="1014"/>
      <c r="AG9" s="1014"/>
      <c r="AH9" s="1014"/>
      <c r="AI9" s="1014"/>
      <c r="AJ9" s="1014"/>
      <c r="AK9" s="1014"/>
      <c r="AL9" s="1014"/>
      <c r="AM9" s="1014"/>
      <c r="AN9" s="1014"/>
      <c r="AO9" s="1014"/>
      <c r="AP9" s="1014"/>
      <c r="AQ9" s="1014"/>
      <c r="AR9" s="1014"/>
      <c r="AS9" s="1014"/>
      <c r="AT9" s="1014"/>
      <c r="AU9" s="1014"/>
      <c r="AV9" s="1014"/>
      <c r="AW9" s="1014"/>
      <c r="AX9" s="1014"/>
      <c r="AY9" s="1014"/>
      <c r="AZ9" s="1014"/>
      <c r="BA9" s="1014"/>
      <c r="BB9" s="1014"/>
      <c r="BC9" s="1014"/>
      <c r="BD9" s="1014"/>
      <c r="BE9" s="1014"/>
      <c r="BF9" s="1014"/>
      <c r="BG9" s="1014"/>
      <c r="BH9" s="1014"/>
      <c r="BI9" s="1014"/>
      <c r="BJ9" s="1014"/>
      <c r="BK9" s="1014"/>
      <c r="BL9" s="1014"/>
      <c r="BM9" s="1014"/>
      <c r="BN9" s="1014"/>
      <c r="BO9" s="1014"/>
      <c r="BP9" s="1014"/>
      <c r="BQ9" s="1014"/>
      <c r="BR9" s="1014"/>
      <c r="BS9" s="1014"/>
      <c r="BT9" s="1014"/>
      <c r="BU9" s="1014"/>
      <c r="BV9" s="1014"/>
      <c r="BW9" s="1014"/>
      <c r="BX9" s="1014"/>
      <c r="BY9" s="1014"/>
      <c r="BZ9" s="1014"/>
      <c r="CA9" s="1014"/>
      <c r="CB9" s="1014"/>
      <c r="CC9" s="1014"/>
      <c r="CD9" s="1014"/>
      <c r="CE9" s="1014"/>
      <c r="CF9" s="1014"/>
      <c r="CG9" s="1014"/>
      <c r="CH9" s="1014"/>
      <c r="CI9" s="1014"/>
      <c r="CJ9" s="1014"/>
      <c r="CK9" s="1014"/>
      <c r="CL9" s="1014"/>
      <c r="CM9" s="1014"/>
      <c r="CN9" s="1014"/>
      <c r="CO9" s="1014"/>
      <c r="CP9" s="1014"/>
      <c r="CQ9" s="1014"/>
      <c r="CR9" s="1014"/>
      <c r="CS9" s="1014"/>
      <c r="CT9" s="1014"/>
      <c r="CU9" s="1014"/>
      <c r="CV9" s="1014"/>
      <c r="CW9" s="1014"/>
      <c r="CX9" s="1014"/>
      <c r="CY9" s="1014"/>
      <c r="CZ9" s="1014"/>
      <c r="DA9" s="1014"/>
      <c r="DB9" s="1014"/>
      <c r="DC9" s="1014"/>
      <c r="DD9" s="1014"/>
      <c r="DE9" s="1014"/>
      <c r="DF9" s="1014"/>
      <c r="DG9" s="1014"/>
      <c r="DH9" s="1014"/>
      <c r="DI9" s="1014"/>
      <c r="DJ9" s="1014"/>
      <c r="DK9" s="1014"/>
      <c r="DL9" s="1014"/>
      <c r="DM9" s="1014"/>
      <c r="DN9" s="1014"/>
      <c r="DO9" s="1014"/>
      <c r="DP9" s="1014"/>
      <c r="DQ9" s="1014"/>
      <c r="DR9" s="1014"/>
      <c r="DS9" s="1014"/>
      <c r="DT9" s="1014"/>
      <c r="DU9" s="1014"/>
      <c r="DV9" s="1014"/>
      <c r="DW9" s="1014"/>
      <c r="DX9" s="1014"/>
      <c r="DY9" s="1014"/>
      <c r="DZ9" s="1014"/>
      <c r="EA9" s="1014"/>
      <c r="EB9" s="1014"/>
      <c r="EC9" s="1014"/>
      <c r="ED9" s="1014"/>
      <c r="EE9" s="1014"/>
      <c r="EF9" s="1014"/>
      <c r="EG9" s="1014"/>
      <c r="EH9" s="1014"/>
      <c r="EI9" s="1014"/>
      <c r="EJ9" s="1014"/>
      <c r="EK9" s="1014"/>
      <c r="EL9" s="1014"/>
      <c r="EM9" s="1014"/>
      <c r="EN9" s="1014"/>
      <c r="EO9" s="1014"/>
      <c r="EP9" s="1014"/>
      <c r="EQ9" s="1014"/>
      <c r="ER9" s="1014"/>
      <c r="ES9" s="1014"/>
      <c r="ET9" s="1014"/>
      <c r="EU9" s="1014"/>
      <c r="EV9" s="1014"/>
      <c r="EW9" s="1014"/>
      <c r="EX9" s="1014"/>
      <c r="EY9" s="1014"/>
      <c r="EZ9" s="1014"/>
      <c r="FA9" s="1014"/>
      <c r="FB9" s="1014"/>
      <c r="FC9" s="1014"/>
    </row>
    <row r="10" spans="1:159" ht="24.75" customHeight="1">
      <c r="A10" s="1021">
        <v>5</v>
      </c>
      <c r="B10" s="1021">
        <v>5</v>
      </c>
      <c r="C10" s="1022" t="s">
        <v>354</v>
      </c>
      <c r="D10" s="1023">
        <v>312706288942</v>
      </c>
      <c r="E10" s="1024" t="s">
        <v>10334</v>
      </c>
      <c r="F10" s="1021">
        <v>14.1</v>
      </c>
      <c r="G10" s="1021">
        <v>14.1</v>
      </c>
      <c r="H10" s="1021" t="s">
        <v>10335</v>
      </c>
      <c r="I10" s="1022" t="s">
        <v>10328</v>
      </c>
      <c r="J10" s="1021" t="s">
        <v>10336</v>
      </c>
      <c r="K10" s="1025" t="s">
        <v>2676</v>
      </c>
      <c r="L10" s="1025" t="s">
        <v>36</v>
      </c>
      <c r="M10" s="1014"/>
      <c r="N10" s="1014"/>
      <c r="O10" s="1014"/>
      <c r="P10" s="1014"/>
      <c r="Q10" s="1014"/>
      <c r="R10" s="1014"/>
      <c r="S10" s="1014"/>
      <c r="T10" s="1014"/>
      <c r="U10" s="1014"/>
      <c r="V10" s="1014"/>
      <c r="W10" s="1014"/>
      <c r="X10" s="1014"/>
      <c r="Y10" s="1014"/>
      <c r="Z10" s="1014"/>
      <c r="AA10" s="1014"/>
      <c r="AB10" s="1014"/>
      <c r="AC10" s="1014"/>
      <c r="AD10" s="1014"/>
      <c r="AE10" s="1014"/>
      <c r="AF10" s="1014"/>
      <c r="AG10" s="1014"/>
      <c r="AH10" s="1014"/>
      <c r="AI10" s="1014"/>
      <c r="AJ10" s="1014"/>
      <c r="AK10" s="1014"/>
      <c r="AL10" s="1014"/>
      <c r="AM10" s="1014"/>
      <c r="AN10" s="1014"/>
      <c r="AO10" s="1014"/>
      <c r="AP10" s="1014"/>
      <c r="AQ10" s="1014"/>
      <c r="AR10" s="1014"/>
      <c r="AS10" s="1014"/>
      <c r="AT10" s="1014"/>
      <c r="AU10" s="1014"/>
      <c r="AV10" s="1014"/>
      <c r="AW10" s="1014"/>
      <c r="AX10" s="1014"/>
      <c r="AY10" s="1014"/>
      <c r="AZ10" s="1014"/>
      <c r="BA10" s="1014"/>
      <c r="BB10" s="1014"/>
      <c r="BC10" s="1014"/>
      <c r="BD10" s="1014"/>
      <c r="BE10" s="1014"/>
      <c r="BF10" s="1014"/>
      <c r="BG10" s="1014"/>
      <c r="BH10" s="1014"/>
      <c r="BI10" s="1014"/>
      <c r="BJ10" s="1014"/>
      <c r="BK10" s="1014"/>
      <c r="BL10" s="1014"/>
      <c r="BM10" s="1014"/>
      <c r="BN10" s="1014"/>
      <c r="BO10" s="1014"/>
      <c r="BP10" s="1014"/>
      <c r="BQ10" s="1014"/>
      <c r="BR10" s="1014"/>
      <c r="BS10" s="1014"/>
      <c r="BT10" s="1014"/>
      <c r="BU10" s="1014"/>
      <c r="BV10" s="1014"/>
      <c r="BW10" s="1014"/>
      <c r="BX10" s="1014"/>
      <c r="BY10" s="1014"/>
      <c r="BZ10" s="1014"/>
      <c r="CA10" s="1014"/>
      <c r="CB10" s="1014"/>
      <c r="CC10" s="1014"/>
      <c r="CD10" s="1014"/>
      <c r="CE10" s="1014"/>
      <c r="CF10" s="1014"/>
      <c r="CG10" s="1014"/>
      <c r="CH10" s="1014"/>
      <c r="CI10" s="1014"/>
      <c r="CJ10" s="1014"/>
      <c r="CK10" s="1014"/>
      <c r="CL10" s="1014"/>
      <c r="CM10" s="1014"/>
      <c r="CN10" s="1014"/>
      <c r="CO10" s="1014"/>
      <c r="CP10" s="1014"/>
      <c r="CQ10" s="1014"/>
      <c r="CR10" s="1014"/>
      <c r="CS10" s="1014"/>
      <c r="CT10" s="1014"/>
      <c r="CU10" s="1014"/>
      <c r="CV10" s="1014"/>
      <c r="CW10" s="1014"/>
      <c r="CX10" s="1014"/>
      <c r="CY10" s="1014"/>
      <c r="CZ10" s="1014"/>
      <c r="DA10" s="1014"/>
      <c r="DB10" s="1014"/>
      <c r="DC10" s="1014"/>
      <c r="DD10" s="1014"/>
      <c r="DE10" s="1014"/>
      <c r="DF10" s="1014"/>
      <c r="DG10" s="1014"/>
      <c r="DH10" s="1014"/>
      <c r="DI10" s="1014"/>
      <c r="DJ10" s="1014"/>
      <c r="DK10" s="1014"/>
      <c r="DL10" s="1014"/>
      <c r="DM10" s="1014"/>
      <c r="DN10" s="1014"/>
      <c r="DO10" s="1014"/>
      <c r="DP10" s="1014"/>
      <c r="DQ10" s="1014"/>
      <c r="DR10" s="1014"/>
      <c r="DS10" s="1014"/>
      <c r="DT10" s="1014"/>
      <c r="DU10" s="1014"/>
      <c r="DV10" s="1014"/>
      <c r="DW10" s="1014"/>
      <c r="DX10" s="1014"/>
      <c r="DY10" s="1014"/>
      <c r="DZ10" s="1014"/>
      <c r="EA10" s="1014"/>
      <c r="EB10" s="1014"/>
      <c r="EC10" s="1014"/>
      <c r="ED10" s="1014"/>
      <c r="EE10" s="1014"/>
      <c r="EF10" s="1014"/>
      <c r="EG10" s="1014"/>
      <c r="EH10" s="1014"/>
      <c r="EI10" s="1014"/>
      <c r="EJ10" s="1014"/>
      <c r="EK10" s="1014"/>
      <c r="EL10" s="1014"/>
      <c r="EM10" s="1014"/>
      <c r="EN10" s="1014"/>
      <c r="EO10" s="1014"/>
      <c r="EP10" s="1014"/>
      <c r="EQ10" s="1014"/>
      <c r="ER10" s="1014"/>
      <c r="ES10" s="1014"/>
      <c r="ET10" s="1014"/>
      <c r="EU10" s="1014"/>
      <c r="EV10" s="1014"/>
      <c r="EW10" s="1014"/>
      <c r="EX10" s="1014"/>
      <c r="EY10" s="1014"/>
      <c r="EZ10" s="1014"/>
      <c r="FA10" s="1014"/>
      <c r="FB10" s="1014"/>
      <c r="FC10" s="1014"/>
    </row>
    <row r="11" spans="1:159" ht="24.75" customHeight="1">
      <c r="A11" s="1021">
        <v>6</v>
      </c>
      <c r="B11" s="1021">
        <v>6</v>
      </c>
      <c r="C11" s="1022" t="s">
        <v>10337</v>
      </c>
      <c r="D11" s="1021" t="s">
        <v>10338</v>
      </c>
      <c r="E11" s="1022" t="s">
        <v>10339</v>
      </c>
      <c r="F11" s="1021">
        <v>6</v>
      </c>
      <c r="G11" s="1021">
        <v>6</v>
      </c>
      <c r="H11" s="1021" t="s">
        <v>10340</v>
      </c>
      <c r="I11" s="1022" t="s">
        <v>10341</v>
      </c>
      <c r="J11" s="1021" t="s">
        <v>10342</v>
      </c>
      <c r="K11" s="1025" t="s">
        <v>2676</v>
      </c>
      <c r="L11" s="1025" t="s">
        <v>36</v>
      </c>
      <c r="M11" s="1014"/>
      <c r="N11" s="1014"/>
      <c r="O11" s="1014"/>
      <c r="P11" s="1014"/>
      <c r="Q11" s="1014"/>
      <c r="R11" s="1014"/>
      <c r="S11" s="1014"/>
      <c r="T11" s="1014"/>
      <c r="U11" s="1014"/>
      <c r="V11" s="1014"/>
      <c r="W11" s="1014"/>
      <c r="X11" s="1014"/>
      <c r="Y11" s="1014"/>
      <c r="Z11" s="1014"/>
      <c r="AA11" s="1014"/>
      <c r="AB11" s="1014"/>
      <c r="AC11" s="1014"/>
      <c r="AD11" s="1014"/>
      <c r="AE11" s="1014"/>
      <c r="AF11" s="1014"/>
      <c r="AG11" s="1014"/>
      <c r="AH11" s="1014"/>
      <c r="AI11" s="1014"/>
      <c r="AJ11" s="1014"/>
      <c r="AK11" s="1014"/>
      <c r="AL11" s="1014"/>
      <c r="AM11" s="1014"/>
      <c r="AN11" s="1014"/>
      <c r="AO11" s="1014"/>
      <c r="AP11" s="1014"/>
      <c r="AQ11" s="1014"/>
      <c r="AR11" s="1014"/>
      <c r="AS11" s="1014"/>
      <c r="AT11" s="1014"/>
      <c r="AU11" s="1014"/>
      <c r="AV11" s="1014"/>
      <c r="AW11" s="1014"/>
      <c r="AX11" s="1014"/>
      <c r="AY11" s="1014"/>
      <c r="AZ11" s="1014"/>
      <c r="BA11" s="1014"/>
      <c r="BB11" s="1014"/>
      <c r="BC11" s="1014"/>
      <c r="BD11" s="1014"/>
      <c r="BE11" s="1014"/>
      <c r="BF11" s="1014"/>
      <c r="BG11" s="1014"/>
      <c r="BH11" s="1014"/>
      <c r="BI11" s="1014"/>
      <c r="BJ11" s="1014"/>
      <c r="BK11" s="1014"/>
      <c r="BL11" s="1014"/>
      <c r="BM11" s="1014"/>
      <c r="BN11" s="1014"/>
      <c r="BO11" s="1014"/>
      <c r="BP11" s="1014"/>
      <c r="BQ11" s="1014"/>
      <c r="BR11" s="1014"/>
      <c r="BS11" s="1014"/>
      <c r="BT11" s="1014"/>
      <c r="BU11" s="1014"/>
      <c r="BV11" s="1014"/>
      <c r="BW11" s="1014"/>
      <c r="BX11" s="1014"/>
      <c r="BY11" s="1014"/>
      <c r="BZ11" s="1014"/>
      <c r="CA11" s="1014"/>
      <c r="CB11" s="1014"/>
      <c r="CC11" s="1014"/>
      <c r="CD11" s="1014"/>
      <c r="CE11" s="1014"/>
      <c r="CF11" s="1014"/>
      <c r="CG11" s="1014"/>
      <c r="CH11" s="1014"/>
      <c r="CI11" s="1014"/>
      <c r="CJ11" s="1014"/>
      <c r="CK11" s="1014"/>
      <c r="CL11" s="1014"/>
      <c r="CM11" s="1014"/>
      <c r="CN11" s="1014"/>
      <c r="CO11" s="1014"/>
      <c r="CP11" s="1014"/>
      <c r="CQ11" s="1014"/>
      <c r="CR11" s="1014"/>
      <c r="CS11" s="1014"/>
      <c r="CT11" s="1014"/>
      <c r="CU11" s="1014"/>
      <c r="CV11" s="1014"/>
      <c r="CW11" s="1014"/>
      <c r="CX11" s="1014"/>
      <c r="CY11" s="1014"/>
      <c r="CZ11" s="1014"/>
      <c r="DA11" s="1014"/>
      <c r="DB11" s="1014"/>
      <c r="DC11" s="1014"/>
      <c r="DD11" s="1014"/>
      <c r="DE11" s="1014"/>
      <c r="DF11" s="1014"/>
      <c r="DG11" s="1014"/>
      <c r="DH11" s="1014"/>
      <c r="DI11" s="1014"/>
      <c r="DJ11" s="1014"/>
      <c r="DK11" s="1014"/>
      <c r="DL11" s="1014"/>
      <c r="DM11" s="1014"/>
      <c r="DN11" s="1014"/>
      <c r="DO11" s="1014"/>
      <c r="DP11" s="1014"/>
      <c r="DQ11" s="1014"/>
      <c r="DR11" s="1014"/>
      <c r="DS11" s="1014"/>
      <c r="DT11" s="1014"/>
      <c r="DU11" s="1014"/>
      <c r="DV11" s="1014"/>
      <c r="DW11" s="1014"/>
      <c r="DX11" s="1014"/>
      <c r="DY11" s="1014"/>
      <c r="DZ11" s="1014"/>
      <c r="EA11" s="1014"/>
      <c r="EB11" s="1014"/>
      <c r="EC11" s="1014"/>
      <c r="ED11" s="1014"/>
      <c r="EE11" s="1014"/>
      <c r="EF11" s="1014"/>
      <c r="EG11" s="1014"/>
      <c r="EH11" s="1014"/>
      <c r="EI11" s="1014"/>
      <c r="EJ11" s="1014"/>
      <c r="EK11" s="1014"/>
      <c r="EL11" s="1014"/>
      <c r="EM11" s="1014"/>
      <c r="EN11" s="1014"/>
      <c r="EO11" s="1014"/>
      <c r="EP11" s="1014"/>
      <c r="EQ11" s="1014"/>
      <c r="ER11" s="1014"/>
      <c r="ES11" s="1014"/>
      <c r="ET11" s="1014"/>
      <c r="EU11" s="1014"/>
      <c r="EV11" s="1014"/>
      <c r="EW11" s="1014"/>
      <c r="EX11" s="1014"/>
      <c r="EY11" s="1014"/>
      <c r="EZ11" s="1014"/>
      <c r="FA11" s="1014"/>
      <c r="FB11" s="1014"/>
      <c r="FC11" s="1014"/>
    </row>
    <row r="12" spans="1:159" ht="24.75" customHeight="1">
      <c r="A12" s="1021">
        <v>7</v>
      </c>
      <c r="B12" s="1021">
        <v>7</v>
      </c>
      <c r="C12" s="1022" t="s">
        <v>10337</v>
      </c>
      <c r="D12" s="1026">
        <v>312700128580</v>
      </c>
      <c r="E12" s="1027" t="s">
        <v>10343</v>
      </c>
      <c r="F12" s="1021">
        <v>11.6</v>
      </c>
      <c r="G12" s="1021">
        <v>11.6</v>
      </c>
      <c r="H12" s="1021" t="s">
        <v>10344</v>
      </c>
      <c r="I12" s="1022" t="s">
        <v>10345</v>
      </c>
      <c r="J12" s="1021" t="s">
        <v>10346</v>
      </c>
      <c r="K12" s="1025" t="s">
        <v>2676</v>
      </c>
      <c r="L12" s="1025" t="s">
        <v>36</v>
      </c>
      <c r="M12" s="1014"/>
      <c r="N12" s="1014"/>
      <c r="O12" s="1014"/>
      <c r="P12" s="1014"/>
      <c r="Q12" s="1014"/>
      <c r="R12" s="1014"/>
      <c r="S12" s="1014"/>
      <c r="T12" s="1014"/>
      <c r="U12" s="1014"/>
      <c r="V12" s="1014"/>
      <c r="W12" s="1014"/>
      <c r="X12" s="1014"/>
      <c r="Y12" s="1014"/>
      <c r="Z12" s="1014"/>
      <c r="AA12" s="1014"/>
      <c r="AB12" s="1014"/>
      <c r="AC12" s="1014"/>
      <c r="AD12" s="1014"/>
      <c r="AE12" s="1014"/>
      <c r="AF12" s="1014"/>
      <c r="AG12" s="1014"/>
      <c r="AH12" s="1014"/>
      <c r="AI12" s="1014"/>
      <c r="AJ12" s="1014"/>
      <c r="AK12" s="1014"/>
      <c r="AL12" s="1014"/>
      <c r="AM12" s="1014"/>
      <c r="AN12" s="1014"/>
      <c r="AO12" s="1014"/>
      <c r="AP12" s="1014"/>
      <c r="AQ12" s="1014"/>
      <c r="AR12" s="1014"/>
      <c r="AS12" s="1014"/>
      <c r="AT12" s="1014"/>
      <c r="AU12" s="1014"/>
      <c r="AV12" s="1014"/>
      <c r="AW12" s="1014"/>
      <c r="AX12" s="1014"/>
      <c r="AY12" s="1014"/>
      <c r="AZ12" s="1014"/>
      <c r="BA12" s="1014"/>
      <c r="BB12" s="1014"/>
      <c r="BC12" s="1014"/>
      <c r="BD12" s="1014"/>
      <c r="BE12" s="1014"/>
      <c r="BF12" s="1014"/>
      <c r="BG12" s="1014"/>
      <c r="BH12" s="1014"/>
      <c r="BI12" s="1014"/>
      <c r="BJ12" s="1014"/>
      <c r="BK12" s="1014"/>
      <c r="BL12" s="1014"/>
      <c r="BM12" s="1014"/>
      <c r="BN12" s="1014"/>
      <c r="BO12" s="1014"/>
      <c r="BP12" s="1014"/>
      <c r="BQ12" s="1014"/>
      <c r="BR12" s="1014"/>
      <c r="BS12" s="1014"/>
      <c r="BT12" s="1014"/>
      <c r="BU12" s="1014"/>
      <c r="BV12" s="1014"/>
      <c r="BW12" s="1014"/>
      <c r="BX12" s="1014"/>
      <c r="BY12" s="1014"/>
      <c r="BZ12" s="1014"/>
      <c r="CA12" s="1014"/>
      <c r="CB12" s="1014"/>
      <c r="CC12" s="1014"/>
      <c r="CD12" s="1014"/>
      <c r="CE12" s="1014"/>
      <c r="CF12" s="1014"/>
      <c r="CG12" s="1014"/>
      <c r="CH12" s="1014"/>
      <c r="CI12" s="1014"/>
      <c r="CJ12" s="1014"/>
      <c r="CK12" s="1014"/>
      <c r="CL12" s="1014"/>
      <c r="CM12" s="1014"/>
      <c r="CN12" s="1014"/>
      <c r="CO12" s="1014"/>
      <c r="CP12" s="1014"/>
      <c r="CQ12" s="1014"/>
      <c r="CR12" s="1014"/>
      <c r="CS12" s="1014"/>
      <c r="CT12" s="1014"/>
      <c r="CU12" s="1014"/>
      <c r="CV12" s="1014"/>
      <c r="CW12" s="1014"/>
      <c r="CX12" s="1014"/>
      <c r="CY12" s="1014"/>
      <c r="CZ12" s="1014"/>
      <c r="DA12" s="1014"/>
      <c r="DB12" s="1014"/>
      <c r="DC12" s="1014"/>
      <c r="DD12" s="1014"/>
      <c r="DE12" s="1014"/>
      <c r="DF12" s="1014"/>
      <c r="DG12" s="1014"/>
      <c r="DH12" s="1014"/>
      <c r="DI12" s="1014"/>
      <c r="DJ12" s="1014"/>
      <c r="DK12" s="1014"/>
      <c r="DL12" s="1014"/>
      <c r="DM12" s="1014"/>
      <c r="DN12" s="1014"/>
      <c r="DO12" s="1014"/>
      <c r="DP12" s="1014"/>
      <c r="DQ12" s="1014"/>
      <c r="DR12" s="1014"/>
      <c r="DS12" s="1014"/>
      <c r="DT12" s="1014"/>
      <c r="DU12" s="1014"/>
      <c r="DV12" s="1014"/>
      <c r="DW12" s="1014"/>
      <c r="DX12" s="1014"/>
      <c r="DY12" s="1014"/>
      <c r="DZ12" s="1014"/>
      <c r="EA12" s="1014"/>
      <c r="EB12" s="1014"/>
      <c r="EC12" s="1014"/>
      <c r="ED12" s="1014"/>
      <c r="EE12" s="1014"/>
      <c r="EF12" s="1014"/>
      <c r="EG12" s="1014"/>
      <c r="EH12" s="1014"/>
      <c r="EI12" s="1014"/>
      <c r="EJ12" s="1014"/>
      <c r="EK12" s="1014"/>
      <c r="EL12" s="1014"/>
      <c r="EM12" s="1014"/>
      <c r="EN12" s="1014"/>
      <c r="EO12" s="1014"/>
      <c r="EP12" s="1014"/>
      <c r="EQ12" s="1014"/>
      <c r="ER12" s="1014"/>
      <c r="ES12" s="1014"/>
      <c r="ET12" s="1014"/>
      <c r="EU12" s="1014"/>
      <c r="EV12" s="1014"/>
      <c r="EW12" s="1014"/>
      <c r="EX12" s="1014"/>
      <c r="EY12" s="1014"/>
      <c r="EZ12" s="1014"/>
      <c r="FA12" s="1014"/>
      <c r="FB12" s="1014"/>
      <c r="FC12" s="1014"/>
    </row>
    <row r="13" spans="1:159" ht="24.75" customHeight="1">
      <c r="A13" s="1021">
        <v>8</v>
      </c>
      <c r="B13" s="1021">
        <v>8</v>
      </c>
      <c r="C13" s="1022" t="s">
        <v>10337</v>
      </c>
      <c r="D13" s="1028">
        <v>312772539726</v>
      </c>
      <c r="E13" s="1024" t="s">
        <v>10347</v>
      </c>
      <c r="F13" s="1021">
        <v>17</v>
      </c>
      <c r="G13" s="1021">
        <v>17</v>
      </c>
      <c r="H13" s="1021" t="s">
        <v>10348</v>
      </c>
      <c r="I13" s="1022" t="s">
        <v>10349</v>
      </c>
      <c r="J13" s="1021" t="s">
        <v>10350</v>
      </c>
      <c r="K13" s="1025" t="s">
        <v>2676</v>
      </c>
      <c r="L13" s="1025" t="s">
        <v>36</v>
      </c>
      <c r="M13" s="1014"/>
      <c r="N13" s="1014"/>
      <c r="O13" s="1014"/>
      <c r="P13" s="1014"/>
      <c r="Q13" s="1014"/>
      <c r="R13" s="1014"/>
      <c r="S13" s="1014"/>
      <c r="T13" s="1014"/>
      <c r="U13" s="1014"/>
      <c r="V13" s="1014"/>
      <c r="W13" s="1014"/>
      <c r="X13" s="1014"/>
      <c r="Y13" s="1014"/>
      <c r="Z13" s="1014"/>
      <c r="AA13" s="1014"/>
      <c r="AB13" s="1014"/>
      <c r="AC13" s="1014"/>
      <c r="AD13" s="1014"/>
      <c r="AE13" s="1014"/>
      <c r="AF13" s="1014"/>
      <c r="AG13" s="1014"/>
      <c r="AH13" s="1014"/>
      <c r="AI13" s="1014"/>
      <c r="AJ13" s="1014"/>
      <c r="AK13" s="1014"/>
      <c r="AL13" s="1014"/>
      <c r="AM13" s="1014"/>
      <c r="AN13" s="1014"/>
      <c r="AO13" s="1014"/>
      <c r="AP13" s="1014"/>
      <c r="AQ13" s="1014"/>
      <c r="AR13" s="1014"/>
      <c r="AS13" s="1014"/>
      <c r="AT13" s="1014"/>
      <c r="AU13" s="1014"/>
      <c r="AV13" s="1014"/>
      <c r="AW13" s="1014"/>
      <c r="AX13" s="1014"/>
      <c r="AY13" s="1014"/>
      <c r="AZ13" s="1014"/>
      <c r="BA13" s="1014"/>
      <c r="BB13" s="1014"/>
      <c r="BC13" s="1014"/>
      <c r="BD13" s="1014"/>
      <c r="BE13" s="1014"/>
      <c r="BF13" s="1014"/>
      <c r="BG13" s="1014"/>
      <c r="BH13" s="1014"/>
      <c r="BI13" s="1014"/>
      <c r="BJ13" s="1014"/>
      <c r="BK13" s="1014"/>
      <c r="BL13" s="1014"/>
      <c r="BM13" s="1014"/>
      <c r="BN13" s="1014"/>
      <c r="BO13" s="1014"/>
      <c r="BP13" s="1014"/>
      <c r="BQ13" s="1014"/>
      <c r="BR13" s="1014"/>
      <c r="BS13" s="1014"/>
      <c r="BT13" s="1014"/>
      <c r="BU13" s="1014"/>
      <c r="BV13" s="1014"/>
      <c r="BW13" s="1014"/>
      <c r="BX13" s="1014"/>
      <c r="BY13" s="1014"/>
      <c r="BZ13" s="1014"/>
      <c r="CA13" s="1014"/>
      <c r="CB13" s="1014"/>
      <c r="CC13" s="1014"/>
      <c r="CD13" s="1014"/>
      <c r="CE13" s="1014"/>
      <c r="CF13" s="1014"/>
      <c r="CG13" s="1014"/>
      <c r="CH13" s="1014"/>
      <c r="CI13" s="1014"/>
      <c r="CJ13" s="1014"/>
      <c r="CK13" s="1014"/>
      <c r="CL13" s="1014"/>
      <c r="CM13" s="1014"/>
      <c r="CN13" s="1014"/>
      <c r="CO13" s="1014"/>
      <c r="CP13" s="1014"/>
      <c r="CQ13" s="1014"/>
      <c r="CR13" s="1014"/>
      <c r="CS13" s="1014"/>
      <c r="CT13" s="1014"/>
      <c r="CU13" s="1014"/>
      <c r="CV13" s="1014"/>
      <c r="CW13" s="1014"/>
      <c r="CX13" s="1014"/>
      <c r="CY13" s="1014"/>
      <c r="CZ13" s="1014"/>
      <c r="DA13" s="1014"/>
      <c r="DB13" s="1014"/>
      <c r="DC13" s="1014"/>
      <c r="DD13" s="1014"/>
      <c r="DE13" s="1014"/>
      <c r="DF13" s="1014"/>
      <c r="DG13" s="1014"/>
      <c r="DH13" s="1014"/>
      <c r="DI13" s="1014"/>
      <c r="DJ13" s="1014"/>
      <c r="DK13" s="1014"/>
      <c r="DL13" s="1014"/>
      <c r="DM13" s="1014"/>
      <c r="DN13" s="1014"/>
      <c r="DO13" s="1014"/>
      <c r="DP13" s="1014"/>
      <c r="DQ13" s="1014"/>
      <c r="DR13" s="1014"/>
      <c r="DS13" s="1014"/>
      <c r="DT13" s="1014"/>
      <c r="DU13" s="1014"/>
      <c r="DV13" s="1014"/>
      <c r="DW13" s="1014"/>
      <c r="DX13" s="1014"/>
      <c r="DY13" s="1014"/>
      <c r="DZ13" s="1014"/>
      <c r="EA13" s="1014"/>
      <c r="EB13" s="1014"/>
      <c r="EC13" s="1014"/>
      <c r="ED13" s="1014"/>
      <c r="EE13" s="1014"/>
      <c r="EF13" s="1014"/>
      <c r="EG13" s="1014"/>
      <c r="EH13" s="1014"/>
      <c r="EI13" s="1014"/>
      <c r="EJ13" s="1014"/>
      <c r="EK13" s="1014"/>
      <c r="EL13" s="1014"/>
      <c r="EM13" s="1014"/>
      <c r="EN13" s="1014"/>
      <c r="EO13" s="1014"/>
      <c r="EP13" s="1014"/>
      <c r="EQ13" s="1014"/>
      <c r="ER13" s="1014"/>
      <c r="ES13" s="1014"/>
      <c r="ET13" s="1014"/>
      <c r="EU13" s="1014"/>
      <c r="EV13" s="1014"/>
      <c r="EW13" s="1014"/>
      <c r="EX13" s="1014"/>
      <c r="EY13" s="1014"/>
      <c r="EZ13" s="1014"/>
      <c r="FA13" s="1014"/>
      <c r="FB13" s="1014"/>
      <c r="FC13" s="1014"/>
    </row>
    <row r="14" spans="1:159" ht="24.75" customHeight="1">
      <c r="A14" s="1021">
        <v>9</v>
      </c>
      <c r="B14" s="1021">
        <v>9</v>
      </c>
      <c r="C14" s="1022" t="s">
        <v>354</v>
      </c>
      <c r="D14" s="1023">
        <v>312732934208</v>
      </c>
      <c r="E14" s="1022" t="s">
        <v>10351</v>
      </c>
      <c r="F14" s="1021">
        <v>16.399999999999999</v>
      </c>
      <c r="G14" s="1021">
        <v>16.399999999999999</v>
      </c>
      <c r="H14" s="1021" t="s">
        <v>10352</v>
      </c>
      <c r="I14" s="1022" t="s">
        <v>10353</v>
      </c>
      <c r="J14" s="1021" t="s">
        <v>10354</v>
      </c>
      <c r="K14" s="1025" t="s">
        <v>2598</v>
      </c>
      <c r="L14" s="1025" t="s">
        <v>36</v>
      </c>
      <c r="M14" s="1014"/>
      <c r="N14" s="1014"/>
      <c r="O14" s="1014"/>
      <c r="P14" s="1014"/>
      <c r="Q14" s="1014"/>
      <c r="R14" s="1014"/>
      <c r="S14" s="1014"/>
      <c r="T14" s="1014"/>
      <c r="U14" s="1014"/>
      <c r="V14" s="1014"/>
      <c r="W14" s="1014"/>
      <c r="X14" s="1014"/>
      <c r="Y14" s="1014"/>
      <c r="Z14" s="1014"/>
      <c r="AA14" s="1014"/>
      <c r="AB14" s="1014"/>
      <c r="AC14" s="1014"/>
      <c r="AD14" s="1014"/>
      <c r="AE14" s="1014"/>
      <c r="AF14" s="1014"/>
      <c r="AG14" s="1014"/>
      <c r="AH14" s="1014"/>
      <c r="AI14" s="1014"/>
      <c r="AJ14" s="1014"/>
      <c r="AK14" s="1014"/>
      <c r="AL14" s="1014"/>
      <c r="AM14" s="1014"/>
      <c r="AN14" s="1014"/>
      <c r="AO14" s="1014"/>
      <c r="AP14" s="1014"/>
      <c r="AQ14" s="1014"/>
      <c r="AR14" s="1014"/>
      <c r="AS14" s="1014"/>
      <c r="AT14" s="1014"/>
      <c r="AU14" s="1014"/>
      <c r="AV14" s="1014"/>
      <c r="AW14" s="1014"/>
      <c r="AX14" s="1014"/>
      <c r="AY14" s="1014"/>
      <c r="AZ14" s="1014"/>
      <c r="BA14" s="1014"/>
      <c r="BB14" s="1014"/>
      <c r="BC14" s="1014"/>
      <c r="BD14" s="1014"/>
      <c r="BE14" s="1014"/>
      <c r="BF14" s="1014"/>
      <c r="BG14" s="1014"/>
      <c r="BH14" s="1014"/>
      <c r="BI14" s="1014"/>
      <c r="BJ14" s="1014"/>
      <c r="BK14" s="1014"/>
      <c r="BL14" s="1014"/>
      <c r="BM14" s="1014"/>
      <c r="BN14" s="1014"/>
      <c r="BO14" s="1014"/>
      <c r="BP14" s="1014"/>
      <c r="BQ14" s="1014"/>
      <c r="BR14" s="1014"/>
      <c r="BS14" s="1014"/>
      <c r="BT14" s="1014"/>
      <c r="BU14" s="1014"/>
      <c r="BV14" s="1014"/>
      <c r="BW14" s="1014"/>
      <c r="BX14" s="1014"/>
      <c r="BY14" s="1014"/>
      <c r="BZ14" s="1014"/>
      <c r="CA14" s="1014"/>
      <c r="CB14" s="1014"/>
      <c r="CC14" s="1014"/>
      <c r="CD14" s="1014"/>
      <c r="CE14" s="1014"/>
      <c r="CF14" s="1014"/>
      <c r="CG14" s="1014"/>
      <c r="CH14" s="1014"/>
      <c r="CI14" s="1014"/>
      <c r="CJ14" s="1014"/>
      <c r="CK14" s="1014"/>
      <c r="CL14" s="1014"/>
      <c r="CM14" s="1014"/>
      <c r="CN14" s="1014"/>
      <c r="CO14" s="1014"/>
      <c r="CP14" s="1014"/>
      <c r="CQ14" s="1014"/>
      <c r="CR14" s="1014"/>
      <c r="CS14" s="1014"/>
      <c r="CT14" s="1014"/>
      <c r="CU14" s="1014"/>
      <c r="CV14" s="1014"/>
      <c r="CW14" s="1014"/>
      <c r="CX14" s="1014"/>
      <c r="CY14" s="1014"/>
      <c r="CZ14" s="1014"/>
      <c r="DA14" s="1014"/>
      <c r="DB14" s="1014"/>
      <c r="DC14" s="1014"/>
      <c r="DD14" s="1014"/>
      <c r="DE14" s="1014"/>
      <c r="DF14" s="1014"/>
      <c r="DG14" s="1014"/>
      <c r="DH14" s="1014"/>
      <c r="DI14" s="1014"/>
      <c r="DJ14" s="1014"/>
      <c r="DK14" s="1014"/>
      <c r="DL14" s="1014"/>
      <c r="DM14" s="1014"/>
      <c r="DN14" s="1014"/>
      <c r="DO14" s="1014"/>
      <c r="DP14" s="1014"/>
      <c r="DQ14" s="1014"/>
      <c r="DR14" s="1014"/>
      <c r="DS14" s="1014"/>
      <c r="DT14" s="1014"/>
      <c r="DU14" s="1014"/>
      <c r="DV14" s="1014"/>
      <c r="DW14" s="1014"/>
      <c r="DX14" s="1014"/>
      <c r="DY14" s="1014"/>
      <c r="DZ14" s="1014"/>
      <c r="EA14" s="1014"/>
      <c r="EB14" s="1014"/>
      <c r="EC14" s="1014"/>
      <c r="ED14" s="1014"/>
      <c r="EE14" s="1014"/>
      <c r="EF14" s="1014"/>
      <c r="EG14" s="1014"/>
      <c r="EH14" s="1014"/>
      <c r="EI14" s="1014"/>
      <c r="EJ14" s="1014"/>
      <c r="EK14" s="1014"/>
      <c r="EL14" s="1014"/>
      <c r="EM14" s="1014"/>
      <c r="EN14" s="1014"/>
      <c r="EO14" s="1014"/>
      <c r="EP14" s="1014"/>
      <c r="EQ14" s="1014"/>
      <c r="ER14" s="1014"/>
      <c r="ES14" s="1014"/>
      <c r="ET14" s="1014"/>
      <c r="EU14" s="1014"/>
      <c r="EV14" s="1014"/>
      <c r="EW14" s="1014"/>
      <c r="EX14" s="1014"/>
      <c r="EY14" s="1014"/>
      <c r="EZ14" s="1014"/>
      <c r="FA14" s="1014"/>
      <c r="FB14" s="1014"/>
      <c r="FC14" s="1014"/>
    </row>
    <row r="15" spans="1:159" ht="24.75" customHeight="1">
      <c r="A15" s="1021">
        <v>10</v>
      </c>
      <c r="B15" s="1021">
        <v>10</v>
      </c>
      <c r="C15" s="1022" t="s">
        <v>10355</v>
      </c>
      <c r="D15" s="1021" t="s">
        <v>10338</v>
      </c>
      <c r="E15" s="1022" t="s">
        <v>10356</v>
      </c>
      <c r="F15" s="1021">
        <v>38.4</v>
      </c>
      <c r="G15" s="1021">
        <v>38.4</v>
      </c>
      <c r="H15" s="1021" t="s">
        <v>10357</v>
      </c>
      <c r="I15" s="1022" t="s">
        <v>10358</v>
      </c>
      <c r="J15" s="1021" t="s">
        <v>10359</v>
      </c>
      <c r="K15" s="1025" t="s">
        <v>2676</v>
      </c>
      <c r="L15" s="1025" t="s">
        <v>36</v>
      </c>
      <c r="M15" s="1014"/>
      <c r="N15" s="1014"/>
      <c r="O15" s="1014"/>
      <c r="P15" s="1014"/>
      <c r="Q15" s="1014"/>
      <c r="R15" s="1014"/>
      <c r="S15" s="1014"/>
      <c r="T15" s="1014"/>
      <c r="U15" s="1014"/>
      <c r="V15" s="1014"/>
      <c r="W15" s="1014"/>
      <c r="X15" s="1014"/>
      <c r="Y15" s="1014"/>
      <c r="Z15" s="1014"/>
      <c r="AA15" s="1014"/>
      <c r="AB15" s="1014"/>
      <c r="AC15" s="1014"/>
      <c r="AD15" s="1014"/>
      <c r="AE15" s="1014"/>
      <c r="AF15" s="1014"/>
      <c r="AG15" s="1014"/>
      <c r="AH15" s="1014"/>
      <c r="AI15" s="1014"/>
      <c r="AJ15" s="1014"/>
      <c r="AK15" s="1014"/>
      <c r="AL15" s="1014"/>
      <c r="AM15" s="1014"/>
      <c r="AN15" s="1014"/>
      <c r="AO15" s="1014"/>
      <c r="AP15" s="1014"/>
      <c r="AQ15" s="1014"/>
      <c r="AR15" s="1014"/>
      <c r="AS15" s="1014"/>
      <c r="AT15" s="1014"/>
      <c r="AU15" s="1014"/>
      <c r="AV15" s="1014"/>
      <c r="AW15" s="1014"/>
      <c r="AX15" s="1014"/>
      <c r="AY15" s="1014"/>
      <c r="AZ15" s="1014"/>
      <c r="BA15" s="1014"/>
      <c r="BB15" s="1014"/>
      <c r="BC15" s="1014"/>
      <c r="BD15" s="1014"/>
      <c r="BE15" s="1014"/>
      <c r="BF15" s="1014"/>
      <c r="BG15" s="1014"/>
      <c r="BH15" s="1014"/>
      <c r="BI15" s="1014"/>
      <c r="BJ15" s="1014"/>
      <c r="BK15" s="1014"/>
      <c r="BL15" s="1014"/>
      <c r="BM15" s="1014"/>
      <c r="BN15" s="1014"/>
      <c r="BO15" s="1014"/>
      <c r="BP15" s="1014"/>
      <c r="BQ15" s="1014"/>
      <c r="BR15" s="1014"/>
      <c r="BS15" s="1014"/>
      <c r="BT15" s="1014"/>
      <c r="BU15" s="1014"/>
      <c r="BV15" s="1014"/>
      <c r="BW15" s="1014"/>
      <c r="BX15" s="1014"/>
      <c r="BY15" s="1014"/>
      <c r="BZ15" s="1014"/>
      <c r="CA15" s="1014"/>
      <c r="CB15" s="1014"/>
      <c r="CC15" s="1014"/>
      <c r="CD15" s="1014"/>
      <c r="CE15" s="1014"/>
      <c r="CF15" s="1014"/>
      <c r="CG15" s="1014"/>
      <c r="CH15" s="1014"/>
      <c r="CI15" s="1014"/>
      <c r="CJ15" s="1014"/>
      <c r="CK15" s="1014"/>
      <c r="CL15" s="1014"/>
      <c r="CM15" s="1014"/>
      <c r="CN15" s="1014"/>
      <c r="CO15" s="1014"/>
      <c r="CP15" s="1014"/>
      <c r="CQ15" s="1014"/>
      <c r="CR15" s="1014"/>
      <c r="CS15" s="1014"/>
      <c r="CT15" s="1014"/>
      <c r="CU15" s="1014"/>
      <c r="CV15" s="1014"/>
      <c r="CW15" s="1014"/>
      <c r="CX15" s="1014"/>
      <c r="CY15" s="1014"/>
      <c r="CZ15" s="1014"/>
      <c r="DA15" s="1014"/>
      <c r="DB15" s="1014"/>
      <c r="DC15" s="1014"/>
      <c r="DD15" s="1014"/>
      <c r="DE15" s="1014"/>
      <c r="DF15" s="1014"/>
      <c r="DG15" s="1014"/>
      <c r="DH15" s="1014"/>
      <c r="DI15" s="1014"/>
      <c r="DJ15" s="1014"/>
      <c r="DK15" s="1014"/>
      <c r="DL15" s="1014"/>
      <c r="DM15" s="1014"/>
      <c r="DN15" s="1014"/>
      <c r="DO15" s="1014"/>
      <c r="DP15" s="1014"/>
      <c r="DQ15" s="1014"/>
      <c r="DR15" s="1014"/>
      <c r="DS15" s="1014"/>
      <c r="DT15" s="1014"/>
      <c r="DU15" s="1014"/>
      <c r="DV15" s="1014"/>
      <c r="DW15" s="1014"/>
      <c r="DX15" s="1014"/>
      <c r="DY15" s="1014"/>
      <c r="DZ15" s="1014"/>
      <c r="EA15" s="1014"/>
      <c r="EB15" s="1014"/>
      <c r="EC15" s="1014"/>
      <c r="ED15" s="1014"/>
      <c r="EE15" s="1014"/>
      <c r="EF15" s="1014"/>
      <c r="EG15" s="1014"/>
      <c r="EH15" s="1014"/>
      <c r="EI15" s="1014"/>
      <c r="EJ15" s="1014"/>
      <c r="EK15" s="1014"/>
      <c r="EL15" s="1014"/>
      <c r="EM15" s="1014"/>
      <c r="EN15" s="1014"/>
      <c r="EO15" s="1014"/>
      <c r="EP15" s="1014"/>
      <c r="EQ15" s="1014"/>
      <c r="ER15" s="1014"/>
      <c r="ES15" s="1014"/>
      <c r="ET15" s="1014"/>
      <c r="EU15" s="1014"/>
      <c r="EV15" s="1014"/>
      <c r="EW15" s="1014"/>
      <c r="EX15" s="1014"/>
      <c r="EY15" s="1014"/>
      <c r="EZ15" s="1014"/>
      <c r="FA15" s="1014"/>
      <c r="FB15" s="1014"/>
      <c r="FC15" s="1014"/>
    </row>
    <row r="16" spans="1:159" ht="12.75" customHeight="1">
      <c r="A16" s="1029" t="s">
        <v>21</v>
      </c>
      <c r="B16" s="2495" t="s">
        <v>10360</v>
      </c>
      <c r="C16" s="2496"/>
      <c r="D16" s="1030" t="s">
        <v>21</v>
      </c>
      <c r="E16" s="1030">
        <v>10</v>
      </c>
      <c r="F16" s="1031">
        <v>164.3</v>
      </c>
      <c r="G16" s="1031">
        <v>164.3</v>
      </c>
      <c r="H16" s="1031" t="s">
        <v>21</v>
      </c>
      <c r="I16" s="1031" t="s">
        <v>21</v>
      </c>
      <c r="J16" s="1031" t="s">
        <v>21</v>
      </c>
      <c r="K16" s="1032" t="s">
        <v>2587</v>
      </c>
      <c r="L16" s="1033" t="s">
        <v>21</v>
      </c>
      <c r="M16" s="1014"/>
      <c r="N16" s="1014"/>
      <c r="O16" s="1014"/>
      <c r="P16" s="1014"/>
      <c r="Q16" s="1014"/>
      <c r="R16" s="1014"/>
      <c r="S16" s="1014"/>
      <c r="T16" s="1014"/>
      <c r="U16" s="1014"/>
      <c r="V16" s="1014"/>
      <c r="W16" s="1014"/>
      <c r="X16" s="1014"/>
      <c r="Y16" s="1014"/>
      <c r="Z16" s="1014"/>
      <c r="AA16" s="1014"/>
      <c r="AB16" s="1014"/>
      <c r="AC16" s="1014"/>
      <c r="AD16" s="1014"/>
      <c r="AE16" s="1014"/>
      <c r="AF16" s="1014"/>
      <c r="AG16" s="1014"/>
      <c r="AH16" s="1014"/>
      <c r="AI16" s="1014"/>
      <c r="AJ16" s="1014"/>
      <c r="AK16" s="1014"/>
      <c r="AL16" s="1014"/>
      <c r="AM16" s="1014"/>
      <c r="AN16" s="1014"/>
      <c r="AO16" s="1014"/>
      <c r="AP16" s="1014"/>
      <c r="AQ16" s="1014"/>
      <c r="AR16" s="1014"/>
      <c r="AS16" s="1014"/>
      <c r="AT16" s="1014"/>
      <c r="AU16" s="1014"/>
      <c r="AV16" s="1014"/>
      <c r="AW16" s="1014"/>
      <c r="AX16" s="1014"/>
      <c r="AY16" s="1014"/>
      <c r="AZ16" s="1014"/>
      <c r="BA16" s="1014"/>
      <c r="BB16" s="1014"/>
      <c r="BC16" s="1014"/>
      <c r="BD16" s="1014"/>
      <c r="BE16" s="1014"/>
      <c r="BF16" s="1014"/>
      <c r="BG16" s="1014"/>
      <c r="BH16" s="1014"/>
      <c r="BI16" s="1014"/>
      <c r="BJ16" s="1014"/>
      <c r="BK16" s="1014"/>
      <c r="BL16" s="1014"/>
      <c r="BM16" s="1014"/>
      <c r="BN16" s="1014"/>
      <c r="BO16" s="1014"/>
      <c r="BP16" s="1014"/>
      <c r="BQ16" s="1014"/>
      <c r="BR16" s="1014"/>
      <c r="BS16" s="1014"/>
      <c r="BT16" s="1014"/>
      <c r="BU16" s="1014"/>
      <c r="BV16" s="1014"/>
      <c r="BW16" s="1014"/>
      <c r="BX16" s="1014"/>
      <c r="BY16" s="1014"/>
      <c r="BZ16" s="1014"/>
      <c r="CA16" s="1014"/>
      <c r="CB16" s="1014"/>
      <c r="CC16" s="1014"/>
      <c r="CD16" s="1014"/>
      <c r="CE16" s="1014"/>
      <c r="CF16" s="1014"/>
      <c r="CG16" s="1014"/>
      <c r="CH16" s="1014"/>
      <c r="CI16" s="1014"/>
      <c r="CJ16" s="1014"/>
      <c r="CK16" s="1014"/>
      <c r="CL16" s="1014"/>
      <c r="CM16" s="1014"/>
      <c r="CN16" s="1014"/>
      <c r="CO16" s="1014"/>
      <c r="CP16" s="1014"/>
      <c r="CQ16" s="1014"/>
      <c r="CR16" s="1014"/>
      <c r="CS16" s="1014"/>
      <c r="CT16" s="1014"/>
      <c r="CU16" s="1014"/>
      <c r="CV16" s="1014"/>
      <c r="CW16" s="1014"/>
      <c r="CX16" s="1014"/>
      <c r="CY16" s="1014"/>
      <c r="CZ16" s="1014"/>
      <c r="DA16" s="1014"/>
      <c r="DB16" s="1014"/>
      <c r="DC16" s="1014"/>
      <c r="DD16" s="1014"/>
      <c r="DE16" s="1014"/>
      <c r="DF16" s="1014"/>
      <c r="DG16" s="1014"/>
      <c r="DH16" s="1014"/>
      <c r="DI16" s="1014"/>
      <c r="DJ16" s="1014"/>
      <c r="DK16" s="1014"/>
      <c r="DL16" s="1014"/>
      <c r="DM16" s="1014"/>
      <c r="DN16" s="1014"/>
      <c r="DO16" s="1014"/>
      <c r="DP16" s="1014"/>
      <c r="DQ16" s="1014"/>
      <c r="DR16" s="1014"/>
      <c r="DS16" s="1014"/>
      <c r="DT16" s="1014"/>
      <c r="DU16" s="1014"/>
      <c r="DV16" s="1014"/>
      <c r="DW16" s="1014"/>
      <c r="DX16" s="1014"/>
      <c r="DY16" s="1014"/>
      <c r="DZ16" s="1014"/>
      <c r="EA16" s="1014"/>
      <c r="EB16" s="1014"/>
      <c r="EC16" s="1014"/>
      <c r="ED16" s="1014"/>
      <c r="EE16" s="1014"/>
      <c r="EF16" s="1014"/>
      <c r="EG16" s="1014"/>
      <c r="EH16" s="1014"/>
      <c r="EI16" s="1014"/>
      <c r="EJ16" s="1014"/>
      <c r="EK16" s="1014"/>
      <c r="EL16" s="1014"/>
      <c r="EM16" s="1014"/>
      <c r="EN16" s="1014"/>
      <c r="EO16" s="1014"/>
      <c r="EP16" s="1014"/>
      <c r="EQ16" s="1014"/>
      <c r="ER16" s="1014"/>
      <c r="ES16" s="1014"/>
      <c r="ET16" s="1014"/>
      <c r="EU16" s="1014"/>
      <c r="EV16" s="1014"/>
      <c r="EW16" s="1014"/>
      <c r="EX16" s="1014"/>
      <c r="EY16" s="1014"/>
      <c r="EZ16" s="1014"/>
      <c r="FA16" s="1014"/>
      <c r="FB16" s="1014"/>
      <c r="FC16" s="1014"/>
    </row>
    <row r="17" spans="1:159" ht="24.75" customHeight="1">
      <c r="A17" s="1020" t="s">
        <v>21</v>
      </c>
      <c r="B17" s="2493" t="s">
        <v>5299</v>
      </c>
      <c r="C17" s="2493"/>
      <c r="D17" s="2493"/>
      <c r="E17" s="2493"/>
      <c r="F17" s="2493"/>
      <c r="G17" s="2493"/>
      <c r="H17" s="2493"/>
      <c r="I17" s="2493"/>
      <c r="J17" s="2493"/>
      <c r="K17" s="2493"/>
      <c r="L17" s="2494"/>
      <c r="M17" s="1014"/>
      <c r="N17" s="1014"/>
      <c r="O17" s="1014"/>
      <c r="P17" s="1014"/>
      <c r="Q17" s="1014"/>
      <c r="R17" s="1014"/>
      <c r="S17" s="1014"/>
      <c r="T17" s="1014"/>
      <c r="U17" s="1014"/>
      <c r="V17" s="1014"/>
      <c r="W17" s="1014"/>
      <c r="X17" s="1014"/>
      <c r="Y17" s="1014"/>
      <c r="Z17" s="1014"/>
      <c r="AA17" s="1014"/>
      <c r="AB17" s="1014"/>
      <c r="AC17" s="1014"/>
      <c r="AD17" s="1014"/>
      <c r="AE17" s="1014"/>
      <c r="AF17" s="1014"/>
      <c r="AG17" s="1014"/>
      <c r="AH17" s="1014"/>
      <c r="AI17" s="1014"/>
      <c r="AJ17" s="1014"/>
      <c r="AK17" s="1014"/>
      <c r="AL17" s="1014"/>
      <c r="AM17" s="1014"/>
      <c r="AN17" s="1014"/>
      <c r="AO17" s="1014"/>
      <c r="AP17" s="1014"/>
      <c r="AQ17" s="1014"/>
      <c r="AR17" s="1014"/>
      <c r="AS17" s="1014"/>
      <c r="AT17" s="1014"/>
      <c r="AU17" s="1014"/>
      <c r="AV17" s="1014"/>
      <c r="AW17" s="1014"/>
      <c r="AX17" s="1014"/>
      <c r="AY17" s="1014"/>
      <c r="AZ17" s="1014"/>
      <c r="BA17" s="1014"/>
      <c r="BB17" s="1014"/>
      <c r="BC17" s="1014"/>
      <c r="BD17" s="1014"/>
      <c r="BE17" s="1014"/>
      <c r="BF17" s="1014"/>
      <c r="BG17" s="1014"/>
      <c r="BH17" s="1014"/>
      <c r="BI17" s="1014"/>
      <c r="BJ17" s="1014"/>
      <c r="BK17" s="1014"/>
      <c r="BL17" s="1014"/>
      <c r="BM17" s="1014"/>
      <c r="BN17" s="1014"/>
      <c r="BO17" s="1014"/>
      <c r="BP17" s="1014"/>
      <c r="BQ17" s="1014"/>
      <c r="BR17" s="1014"/>
      <c r="BS17" s="1014"/>
      <c r="BT17" s="1014"/>
      <c r="BU17" s="1014"/>
      <c r="BV17" s="1014"/>
      <c r="BW17" s="1014"/>
      <c r="BX17" s="1014"/>
      <c r="BY17" s="1014"/>
      <c r="BZ17" s="1014"/>
      <c r="CA17" s="1014"/>
      <c r="CB17" s="1014"/>
      <c r="CC17" s="1014"/>
      <c r="CD17" s="1014"/>
      <c r="CE17" s="1014"/>
      <c r="CF17" s="1014"/>
      <c r="CG17" s="1014"/>
      <c r="CH17" s="1014"/>
      <c r="CI17" s="1014"/>
      <c r="CJ17" s="1014"/>
      <c r="CK17" s="1014"/>
      <c r="CL17" s="1014"/>
      <c r="CM17" s="1014"/>
      <c r="CN17" s="1014"/>
      <c r="CO17" s="1014"/>
      <c r="CP17" s="1014"/>
      <c r="CQ17" s="1014"/>
      <c r="CR17" s="1014"/>
      <c r="CS17" s="1014"/>
      <c r="CT17" s="1014"/>
      <c r="CU17" s="1014"/>
      <c r="CV17" s="1014"/>
      <c r="CW17" s="1014"/>
      <c r="CX17" s="1014"/>
      <c r="CY17" s="1014"/>
      <c r="CZ17" s="1014"/>
      <c r="DA17" s="1014"/>
      <c r="DB17" s="1014"/>
      <c r="DC17" s="1014"/>
      <c r="DD17" s="1014"/>
      <c r="DE17" s="1014"/>
      <c r="DF17" s="1014"/>
      <c r="DG17" s="1014"/>
      <c r="DH17" s="1014"/>
      <c r="DI17" s="1014"/>
      <c r="DJ17" s="1014"/>
      <c r="DK17" s="1014"/>
      <c r="DL17" s="1014"/>
      <c r="DM17" s="1014"/>
      <c r="DN17" s="1014"/>
      <c r="DO17" s="1014"/>
      <c r="DP17" s="1014"/>
      <c r="DQ17" s="1014"/>
      <c r="DR17" s="1014"/>
      <c r="DS17" s="1014"/>
      <c r="DT17" s="1014"/>
      <c r="DU17" s="1014"/>
      <c r="DV17" s="1014"/>
      <c r="DW17" s="1014"/>
      <c r="DX17" s="1014"/>
      <c r="DY17" s="1014"/>
      <c r="DZ17" s="1014"/>
      <c r="EA17" s="1014"/>
      <c r="EB17" s="1014"/>
      <c r="EC17" s="1014"/>
      <c r="ED17" s="1014"/>
      <c r="EE17" s="1014"/>
      <c r="EF17" s="1014"/>
      <c r="EG17" s="1014"/>
      <c r="EH17" s="1014"/>
      <c r="EI17" s="1014"/>
      <c r="EJ17" s="1014"/>
      <c r="EK17" s="1014"/>
      <c r="EL17" s="1014"/>
      <c r="EM17" s="1014"/>
      <c r="EN17" s="1014"/>
      <c r="EO17" s="1014"/>
      <c r="EP17" s="1014"/>
      <c r="EQ17" s="1014"/>
      <c r="ER17" s="1014"/>
      <c r="ES17" s="1014"/>
      <c r="ET17" s="1014"/>
      <c r="EU17" s="1014"/>
      <c r="EV17" s="1014"/>
      <c r="EW17" s="1014"/>
      <c r="EX17" s="1014"/>
      <c r="EY17" s="1014"/>
      <c r="EZ17" s="1014"/>
      <c r="FA17" s="1014"/>
      <c r="FB17" s="1014"/>
      <c r="FC17" s="1014"/>
    </row>
    <row r="18" spans="1:159" ht="24.75" customHeight="1">
      <c r="A18" s="1021">
        <v>11</v>
      </c>
      <c r="B18" s="1021">
        <v>1</v>
      </c>
      <c r="C18" s="1022" t="s">
        <v>10361</v>
      </c>
      <c r="D18" s="1023">
        <v>3127001868</v>
      </c>
      <c r="E18" s="1022" t="s">
        <v>10362</v>
      </c>
      <c r="F18" s="1021">
        <v>1430</v>
      </c>
      <c r="G18" s="1021">
        <v>1430</v>
      </c>
      <c r="H18" s="1021" t="s">
        <v>10363</v>
      </c>
      <c r="I18" s="1034" t="s">
        <v>10364</v>
      </c>
      <c r="J18" s="1021" t="s">
        <v>10365</v>
      </c>
      <c r="K18" s="1025" t="s">
        <v>3049</v>
      </c>
      <c r="L18" s="1025" t="s">
        <v>36</v>
      </c>
      <c r="M18" s="1014"/>
      <c r="N18" s="1014"/>
      <c r="O18" s="1014"/>
      <c r="P18" s="1014"/>
      <c r="Q18" s="1014"/>
      <c r="R18" s="1014"/>
      <c r="S18" s="1014"/>
      <c r="T18" s="1014"/>
      <c r="U18" s="1014"/>
      <c r="V18" s="1014"/>
      <c r="W18" s="1014"/>
      <c r="X18" s="1014"/>
      <c r="Y18" s="1014"/>
      <c r="Z18" s="1014"/>
      <c r="AA18" s="1014"/>
      <c r="AB18" s="1014"/>
      <c r="AC18" s="1014"/>
      <c r="AD18" s="1014"/>
      <c r="AE18" s="1014"/>
      <c r="AF18" s="1014"/>
      <c r="AG18" s="1014"/>
      <c r="AH18" s="1014"/>
      <c r="AI18" s="1014"/>
      <c r="AJ18" s="1014"/>
      <c r="AK18" s="1014"/>
      <c r="AL18" s="1014"/>
      <c r="AM18" s="1014"/>
      <c r="AN18" s="1014"/>
      <c r="AO18" s="1014"/>
      <c r="AP18" s="1014"/>
      <c r="AQ18" s="1014"/>
      <c r="AR18" s="1014"/>
      <c r="AS18" s="1014"/>
      <c r="AT18" s="1014"/>
      <c r="AU18" s="1014"/>
      <c r="AV18" s="1014"/>
      <c r="AW18" s="1014"/>
      <c r="AX18" s="1014"/>
      <c r="AY18" s="1014"/>
      <c r="AZ18" s="1014"/>
      <c r="BA18" s="1014"/>
      <c r="BB18" s="1014"/>
      <c r="BC18" s="1014"/>
      <c r="BD18" s="1014"/>
      <c r="BE18" s="1014"/>
      <c r="BF18" s="1014"/>
      <c r="BG18" s="1014"/>
      <c r="BH18" s="1014"/>
      <c r="BI18" s="1014"/>
      <c r="BJ18" s="1014"/>
      <c r="BK18" s="1014"/>
      <c r="BL18" s="1014"/>
      <c r="BM18" s="1014"/>
      <c r="BN18" s="1014"/>
      <c r="BO18" s="1014"/>
      <c r="BP18" s="1014"/>
      <c r="BQ18" s="1014"/>
      <c r="BR18" s="1014"/>
      <c r="BS18" s="1014"/>
      <c r="BT18" s="1014"/>
      <c r="BU18" s="1014"/>
      <c r="BV18" s="1014"/>
      <c r="BW18" s="1014"/>
      <c r="BX18" s="1014"/>
      <c r="BY18" s="1014"/>
      <c r="BZ18" s="1014"/>
      <c r="CA18" s="1014"/>
      <c r="CB18" s="1014"/>
      <c r="CC18" s="1014"/>
      <c r="CD18" s="1014"/>
      <c r="CE18" s="1014"/>
      <c r="CF18" s="1014"/>
      <c r="CG18" s="1014"/>
      <c r="CH18" s="1014"/>
      <c r="CI18" s="1014"/>
      <c r="CJ18" s="1014"/>
      <c r="CK18" s="1014"/>
      <c r="CL18" s="1014"/>
      <c r="CM18" s="1014"/>
      <c r="CN18" s="1014"/>
      <c r="CO18" s="1014"/>
      <c r="CP18" s="1014"/>
      <c r="CQ18" s="1014"/>
      <c r="CR18" s="1014"/>
      <c r="CS18" s="1014"/>
      <c r="CT18" s="1014"/>
      <c r="CU18" s="1014"/>
      <c r="CV18" s="1014"/>
      <c r="CW18" s="1014"/>
      <c r="CX18" s="1014"/>
      <c r="CY18" s="1014"/>
      <c r="CZ18" s="1014"/>
      <c r="DA18" s="1014"/>
      <c r="DB18" s="1014"/>
      <c r="DC18" s="1014"/>
      <c r="DD18" s="1014"/>
      <c r="DE18" s="1014"/>
      <c r="DF18" s="1014"/>
      <c r="DG18" s="1014"/>
      <c r="DH18" s="1014"/>
      <c r="DI18" s="1014"/>
      <c r="DJ18" s="1014"/>
      <c r="DK18" s="1014"/>
      <c r="DL18" s="1014"/>
      <c r="DM18" s="1014"/>
      <c r="DN18" s="1014"/>
      <c r="DO18" s="1014"/>
      <c r="DP18" s="1014"/>
      <c r="DQ18" s="1014"/>
      <c r="DR18" s="1014"/>
      <c r="DS18" s="1014"/>
      <c r="DT18" s="1014"/>
      <c r="DU18" s="1014"/>
      <c r="DV18" s="1014"/>
      <c r="DW18" s="1014"/>
      <c r="DX18" s="1014"/>
      <c r="DY18" s="1014"/>
      <c r="DZ18" s="1014"/>
      <c r="EA18" s="1014"/>
      <c r="EB18" s="1014"/>
      <c r="EC18" s="1014"/>
      <c r="ED18" s="1014"/>
      <c r="EE18" s="1014"/>
      <c r="EF18" s="1014"/>
      <c r="EG18" s="1014"/>
      <c r="EH18" s="1014"/>
      <c r="EI18" s="1014"/>
      <c r="EJ18" s="1014"/>
      <c r="EK18" s="1014"/>
      <c r="EL18" s="1014"/>
      <c r="EM18" s="1014"/>
      <c r="EN18" s="1014"/>
      <c r="EO18" s="1014"/>
      <c r="EP18" s="1014"/>
      <c r="EQ18" s="1014"/>
      <c r="ER18" s="1014"/>
      <c r="ES18" s="1014"/>
      <c r="ET18" s="1014"/>
      <c r="EU18" s="1014"/>
      <c r="EV18" s="1014"/>
      <c r="EW18" s="1014"/>
      <c r="EX18" s="1014"/>
      <c r="EY18" s="1014"/>
      <c r="EZ18" s="1014"/>
      <c r="FA18" s="1014"/>
      <c r="FB18" s="1014"/>
      <c r="FC18" s="1014"/>
    </row>
    <row r="19" spans="1:159" ht="24.75" customHeight="1">
      <c r="A19" s="1021">
        <v>12</v>
      </c>
      <c r="B19" s="1021">
        <v>2</v>
      </c>
      <c r="C19" s="1022" t="s">
        <v>10366</v>
      </c>
      <c r="D19" s="1023">
        <v>312706832070</v>
      </c>
      <c r="E19" s="1022" t="s">
        <v>10367</v>
      </c>
      <c r="F19" s="1021">
        <v>14.3</v>
      </c>
      <c r="G19" s="1021">
        <v>14.3</v>
      </c>
      <c r="H19" s="1021" t="s">
        <v>10368</v>
      </c>
      <c r="I19" s="1022" t="s">
        <v>10369</v>
      </c>
      <c r="J19" s="1021" t="s">
        <v>10370</v>
      </c>
      <c r="K19" s="1025" t="s">
        <v>2598</v>
      </c>
      <c r="L19" s="1025" t="s">
        <v>36</v>
      </c>
      <c r="M19" s="1014"/>
      <c r="N19" s="1014"/>
      <c r="O19" s="1014"/>
      <c r="P19" s="1014"/>
      <c r="Q19" s="1014"/>
      <c r="R19" s="1014"/>
      <c r="S19" s="1014"/>
      <c r="T19" s="1014"/>
      <c r="U19" s="1014"/>
      <c r="V19" s="1014"/>
      <c r="W19" s="1014"/>
      <c r="X19" s="1014"/>
      <c r="Y19" s="1014"/>
      <c r="Z19" s="1014"/>
      <c r="AA19" s="1014"/>
      <c r="AB19" s="1014"/>
      <c r="AC19" s="1014"/>
      <c r="AD19" s="1014"/>
      <c r="AE19" s="1014"/>
      <c r="AF19" s="1014"/>
      <c r="AG19" s="1014"/>
      <c r="AH19" s="1014"/>
      <c r="AI19" s="1014"/>
      <c r="AJ19" s="1014"/>
      <c r="AK19" s="1014"/>
      <c r="AL19" s="1014"/>
      <c r="AM19" s="1014"/>
      <c r="AN19" s="1014"/>
      <c r="AO19" s="1014"/>
      <c r="AP19" s="1014"/>
      <c r="AQ19" s="1014"/>
      <c r="AR19" s="1014"/>
      <c r="AS19" s="1014"/>
      <c r="AT19" s="1014"/>
      <c r="AU19" s="1014"/>
      <c r="AV19" s="1014"/>
      <c r="AW19" s="1014"/>
      <c r="AX19" s="1014"/>
      <c r="AY19" s="1014"/>
      <c r="AZ19" s="1014"/>
      <c r="BA19" s="1014"/>
      <c r="BB19" s="1014"/>
      <c r="BC19" s="1014"/>
      <c r="BD19" s="1014"/>
      <c r="BE19" s="1014"/>
      <c r="BF19" s="1014"/>
      <c r="BG19" s="1014"/>
      <c r="BH19" s="1014"/>
      <c r="BI19" s="1014"/>
      <c r="BJ19" s="1014"/>
      <c r="BK19" s="1014"/>
      <c r="BL19" s="1014"/>
      <c r="BM19" s="1014"/>
      <c r="BN19" s="1014"/>
      <c r="BO19" s="1014"/>
      <c r="BP19" s="1014"/>
      <c r="BQ19" s="1014"/>
      <c r="BR19" s="1014"/>
      <c r="BS19" s="1014"/>
      <c r="BT19" s="1014"/>
      <c r="BU19" s="1014"/>
      <c r="BV19" s="1014"/>
      <c r="BW19" s="1014"/>
      <c r="BX19" s="1014"/>
      <c r="BY19" s="1014"/>
      <c r="BZ19" s="1014"/>
      <c r="CA19" s="1014"/>
      <c r="CB19" s="1014"/>
      <c r="CC19" s="1014"/>
      <c r="CD19" s="1014"/>
      <c r="CE19" s="1014"/>
      <c r="CF19" s="1014"/>
      <c r="CG19" s="1014"/>
      <c r="CH19" s="1014"/>
      <c r="CI19" s="1014"/>
      <c r="CJ19" s="1014"/>
      <c r="CK19" s="1014"/>
      <c r="CL19" s="1014"/>
      <c r="CM19" s="1014"/>
      <c r="CN19" s="1014"/>
      <c r="CO19" s="1014"/>
      <c r="CP19" s="1014"/>
      <c r="CQ19" s="1014"/>
      <c r="CR19" s="1014"/>
      <c r="CS19" s="1014"/>
      <c r="CT19" s="1014"/>
      <c r="CU19" s="1014"/>
      <c r="CV19" s="1014"/>
      <c r="CW19" s="1014"/>
      <c r="CX19" s="1014"/>
      <c r="CY19" s="1014"/>
      <c r="CZ19" s="1014"/>
      <c r="DA19" s="1014"/>
      <c r="DB19" s="1014"/>
      <c r="DC19" s="1014"/>
      <c r="DD19" s="1014"/>
      <c r="DE19" s="1014"/>
      <c r="DF19" s="1014"/>
      <c r="DG19" s="1014"/>
      <c r="DH19" s="1014"/>
      <c r="DI19" s="1014"/>
      <c r="DJ19" s="1014"/>
      <c r="DK19" s="1014"/>
      <c r="DL19" s="1014"/>
      <c r="DM19" s="1014"/>
      <c r="DN19" s="1014"/>
      <c r="DO19" s="1014"/>
      <c r="DP19" s="1014"/>
      <c r="DQ19" s="1014"/>
      <c r="DR19" s="1014"/>
      <c r="DS19" s="1014"/>
      <c r="DT19" s="1014"/>
      <c r="DU19" s="1014"/>
      <c r="DV19" s="1014"/>
      <c r="DW19" s="1014"/>
      <c r="DX19" s="1014"/>
      <c r="DY19" s="1014"/>
      <c r="DZ19" s="1014"/>
      <c r="EA19" s="1014"/>
      <c r="EB19" s="1014"/>
      <c r="EC19" s="1014"/>
      <c r="ED19" s="1014"/>
      <c r="EE19" s="1014"/>
      <c r="EF19" s="1014"/>
      <c r="EG19" s="1014"/>
      <c r="EH19" s="1014"/>
      <c r="EI19" s="1014"/>
      <c r="EJ19" s="1014"/>
      <c r="EK19" s="1014"/>
      <c r="EL19" s="1014"/>
      <c r="EM19" s="1014"/>
      <c r="EN19" s="1014"/>
      <c r="EO19" s="1014"/>
      <c r="EP19" s="1014"/>
      <c r="EQ19" s="1014"/>
      <c r="ER19" s="1014"/>
      <c r="ES19" s="1014"/>
      <c r="ET19" s="1014"/>
      <c r="EU19" s="1014"/>
      <c r="EV19" s="1014"/>
      <c r="EW19" s="1014"/>
      <c r="EX19" s="1014"/>
      <c r="EY19" s="1014"/>
      <c r="EZ19" s="1014"/>
      <c r="FA19" s="1014"/>
      <c r="FB19" s="1014"/>
      <c r="FC19" s="1014"/>
    </row>
    <row r="20" spans="1:159" ht="24.75" customHeight="1">
      <c r="A20" s="1021">
        <v>13</v>
      </c>
      <c r="B20" s="1021">
        <v>3</v>
      </c>
      <c r="C20" s="1022" t="s">
        <v>10366</v>
      </c>
      <c r="D20" s="1023">
        <v>312706832070</v>
      </c>
      <c r="E20" s="1022" t="s">
        <v>10371</v>
      </c>
      <c r="F20" s="1021">
        <v>7</v>
      </c>
      <c r="G20" s="1021">
        <v>7</v>
      </c>
      <c r="H20" s="1021" t="s">
        <v>10368</v>
      </c>
      <c r="I20" s="1022" t="s">
        <v>10369</v>
      </c>
      <c r="J20" s="1021" t="s">
        <v>10372</v>
      </c>
      <c r="K20" s="1025" t="s">
        <v>2598</v>
      </c>
      <c r="L20" s="1025" t="s">
        <v>36</v>
      </c>
      <c r="M20" s="1014"/>
      <c r="N20" s="1014"/>
      <c r="O20" s="1014"/>
      <c r="P20" s="1014"/>
      <c r="Q20" s="1014"/>
      <c r="R20" s="1014"/>
      <c r="S20" s="1014"/>
      <c r="T20" s="1014"/>
      <c r="U20" s="1014"/>
      <c r="V20" s="1014"/>
      <c r="W20" s="1014"/>
      <c r="X20" s="1014"/>
      <c r="Y20" s="1014"/>
      <c r="Z20" s="1014"/>
      <c r="AA20" s="1014"/>
      <c r="AB20" s="1014"/>
      <c r="AC20" s="1014"/>
      <c r="AD20" s="1014"/>
      <c r="AE20" s="1014"/>
      <c r="AF20" s="1014"/>
      <c r="AG20" s="1014"/>
      <c r="AH20" s="1014"/>
      <c r="AI20" s="1014"/>
      <c r="AJ20" s="1014"/>
      <c r="AK20" s="1014"/>
      <c r="AL20" s="1014"/>
      <c r="AM20" s="1014"/>
      <c r="AN20" s="1014"/>
      <c r="AO20" s="1014"/>
      <c r="AP20" s="1014"/>
      <c r="AQ20" s="1014"/>
      <c r="AR20" s="1014"/>
      <c r="AS20" s="1014"/>
      <c r="AT20" s="1014"/>
      <c r="AU20" s="1014"/>
      <c r="AV20" s="1014"/>
      <c r="AW20" s="1014"/>
      <c r="AX20" s="1014"/>
      <c r="AY20" s="1014"/>
      <c r="AZ20" s="1014"/>
      <c r="BA20" s="1014"/>
      <c r="BB20" s="1014"/>
      <c r="BC20" s="1014"/>
      <c r="BD20" s="1014"/>
      <c r="BE20" s="1014"/>
      <c r="BF20" s="1014"/>
      <c r="BG20" s="1014"/>
      <c r="BH20" s="1014"/>
      <c r="BI20" s="1014"/>
      <c r="BJ20" s="1014"/>
      <c r="BK20" s="1014"/>
      <c r="BL20" s="1014"/>
      <c r="BM20" s="1014"/>
      <c r="BN20" s="1014"/>
      <c r="BO20" s="1014"/>
      <c r="BP20" s="1014"/>
      <c r="BQ20" s="1014"/>
      <c r="BR20" s="1014"/>
      <c r="BS20" s="1014"/>
      <c r="BT20" s="1014"/>
      <c r="BU20" s="1014"/>
      <c r="BV20" s="1014"/>
      <c r="BW20" s="1014"/>
      <c r="BX20" s="1014"/>
      <c r="BY20" s="1014"/>
      <c r="BZ20" s="1014"/>
      <c r="CA20" s="1014"/>
      <c r="CB20" s="1014"/>
      <c r="CC20" s="1014"/>
      <c r="CD20" s="1014"/>
      <c r="CE20" s="1014"/>
      <c r="CF20" s="1014"/>
      <c r="CG20" s="1014"/>
      <c r="CH20" s="1014"/>
      <c r="CI20" s="1014"/>
      <c r="CJ20" s="1014"/>
      <c r="CK20" s="1014"/>
      <c r="CL20" s="1014"/>
      <c r="CM20" s="1014"/>
      <c r="CN20" s="1014"/>
      <c r="CO20" s="1014"/>
      <c r="CP20" s="1014"/>
      <c r="CQ20" s="1014"/>
      <c r="CR20" s="1014"/>
      <c r="CS20" s="1014"/>
      <c r="CT20" s="1014"/>
      <c r="CU20" s="1014"/>
      <c r="CV20" s="1014"/>
      <c r="CW20" s="1014"/>
      <c r="CX20" s="1014"/>
      <c r="CY20" s="1014"/>
      <c r="CZ20" s="1014"/>
      <c r="DA20" s="1014"/>
      <c r="DB20" s="1014"/>
      <c r="DC20" s="1014"/>
      <c r="DD20" s="1014"/>
      <c r="DE20" s="1014"/>
      <c r="DF20" s="1014"/>
      <c r="DG20" s="1014"/>
      <c r="DH20" s="1014"/>
      <c r="DI20" s="1014"/>
      <c r="DJ20" s="1014"/>
      <c r="DK20" s="1014"/>
      <c r="DL20" s="1014"/>
      <c r="DM20" s="1014"/>
      <c r="DN20" s="1014"/>
      <c r="DO20" s="1014"/>
      <c r="DP20" s="1014"/>
      <c r="DQ20" s="1014"/>
      <c r="DR20" s="1014"/>
      <c r="DS20" s="1014"/>
      <c r="DT20" s="1014"/>
      <c r="DU20" s="1014"/>
      <c r="DV20" s="1014"/>
      <c r="DW20" s="1014"/>
      <c r="DX20" s="1014"/>
      <c r="DY20" s="1014"/>
      <c r="DZ20" s="1014"/>
      <c r="EA20" s="1014"/>
      <c r="EB20" s="1014"/>
      <c r="EC20" s="1014"/>
      <c r="ED20" s="1014"/>
      <c r="EE20" s="1014"/>
      <c r="EF20" s="1014"/>
      <c r="EG20" s="1014"/>
      <c r="EH20" s="1014"/>
      <c r="EI20" s="1014"/>
      <c r="EJ20" s="1014"/>
      <c r="EK20" s="1014"/>
      <c r="EL20" s="1014"/>
      <c r="EM20" s="1014"/>
      <c r="EN20" s="1014"/>
      <c r="EO20" s="1014"/>
      <c r="EP20" s="1014"/>
      <c r="EQ20" s="1014"/>
      <c r="ER20" s="1014"/>
      <c r="ES20" s="1014"/>
      <c r="ET20" s="1014"/>
      <c r="EU20" s="1014"/>
      <c r="EV20" s="1014"/>
      <c r="EW20" s="1014"/>
      <c r="EX20" s="1014"/>
      <c r="EY20" s="1014"/>
      <c r="EZ20" s="1014"/>
      <c r="FA20" s="1014"/>
      <c r="FB20" s="1014"/>
      <c r="FC20" s="1014"/>
    </row>
    <row r="21" spans="1:159" ht="24.75" customHeight="1">
      <c r="A21" s="1021">
        <v>14</v>
      </c>
      <c r="B21" s="1021">
        <v>4</v>
      </c>
      <c r="C21" s="1022" t="s">
        <v>10373</v>
      </c>
      <c r="D21" s="1023">
        <v>312701451747</v>
      </c>
      <c r="E21" s="1022" t="s">
        <v>10374</v>
      </c>
      <c r="F21" s="1021">
        <v>33.9</v>
      </c>
      <c r="G21" s="1021">
        <v>33.9</v>
      </c>
      <c r="H21" s="1021" t="s">
        <v>10375</v>
      </c>
      <c r="I21" s="1022" t="s">
        <v>10376</v>
      </c>
      <c r="J21" s="1021" t="s">
        <v>10377</v>
      </c>
      <c r="K21" s="1025" t="s">
        <v>2676</v>
      </c>
      <c r="L21" s="1025" t="s">
        <v>36</v>
      </c>
      <c r="M21" s="1014"/>
      <c r="N21" s="1014"/>
      <c r="O21" s="1014"/>
      <c r="P21" s="1014"/>
      <c r="Q21" s="1014"/>
      <c r="R21" s="1014"/>
      <c r="S21" s="1014"/>
      <c r="T21" s="1014"/>
      <c r="U21" s="1014"/>
      <c r="V21" s="1014"/>
      <c r="W21" s="1014"/>
      <c r="X21" s="1014"/>
      <c r="Y21" s="1014"/>
      <c r="Z21" s="1014"/>
      <c r="AA21" s="1014"/>
      <c r="AB21" s="1014"/>
      <c r="AC21" s="1014"/>
      <c r="AD21" s="1014"/>
      <c r="AE21" s="1014"/>
      <c r="AF21" s="1014"/>
      <c r="AG21" s="1014"/>
      <c r="AH21" s="1014"/>
      <c r="AI21" s="1014"/>
      <c r="AJ21" s="1014"/>
      <c r="AK21" s="1014"/>
      <c r="AL21" s="1014"/>
      <c r="AM21" s="1014"/>
      <c r="AN21" s="1014"/>
      <c r="AO21" s="1014"/>
      <c r="AP21" s="1014"/>
      <c r="AQ21" s="1014"/>
      <c r="AR21" s="1014"/>
      <c r="AS21" s="1014"/>
      <c r="AT21" s="1014"/>
      <c r="AU21" s="1014"/>
      <c r="AV21" s="1014"/>
      <c r="AW21" s="1014"/>
      <c r="AX21" s="1014"/>
      <c r="AY21" s="1014"/>
      <c r="AZ21" s="1014"/>
      <c r="BA21" s="1014"/>
      <c r="BB21" s="1014"/>
      <c r="BC21" s="1014"/>
      <c r="BD21" s="1014"/>
      <c r="BE21" s="1014"/>
      <c r="BF21" s="1014"/>
      <c r="BG21" s="1014"/>
      <c r="BH21" s="1014"/>
      <c r="BI21" s="1014"/>
      <c r="BJ21" s="1014"/>
      <c r="BK21" s="1014"/>
      <c r="BL21" s="1014"/>
      <c r="BM21" s="1014"/>
      <c r="BN21" s="1014"/>
      <c r="BO21" s="1014"/>
      <c r="BP21" s="1014"/>
      <c r="BQ21" s="1014"/>
      <c r="BR21" s="1014"/>
      <c r="BS21" s="1014"/>
      <c r="BT21" s="1014"/>
      <c r="BU21" s="1014"/>
      <c r="BV21" s="1014"/>
      <c r="BW21" s="1014"/>
      <c r="BX21" s="1014"/>
      <c r="BY21" s="1014"/>
      <c r="BZ21" s="1014"/>
      <c r="CA21" s="1014"/>
      <c r="CB21" s="1014"/>
      <c r="CC21" s="1014"/>
      <c r="CD21" s="1014"/>
      <c r="CE21" s="1014"/>
      <c r="CF21" s="1014"/>
      <c r="CG21" s="1014"/>
      <c r="CH21" s="1014"/>
      <c r="CI21" s="1014"/>
      <c r="CJ21" s="1014"/>
      <c r="CK21" s="1014"/>
      <c r="CL21" s="1014"/>
      <c r="CM21" s="1014"/>
      <c r="CN21" s="1014"/>
      <c r="CO21" s="1014"/>
      <c r="CP21" s="1014"/>
      <c r="CQ21" s="1014"/>
      <c r="CR21" s="1014"/>
      <c r="CS21" s="1014"/>
      <c r="CT21" s="1014"/>
      <c r="CU21" s="1014"/>
      <c r="CV21" s="1014"/>
      <c r="CW21" s="1014"/>
      <c r="CX21" s="1014"/>
      <c r="CY21" s="1014"/>
      <c r="CZ21" s="1014"/>
      <c r="DA21" s="1014"/>
      <c r="DB21" s="1014"/>
      <c r="DC21" s="1014"/>
      <c r="DD21" s="1014"/>
      <c r="DE21" s="1014"/>
      <c r="DF21" s="1014"/>
      <c r="DG21" s="1014"/>
      <c r="DH21" s="1014"/>
      <c r="DI21" s="1014"/>
      <c r="DJ21" s="1014"/>
      <c r="DK21" s="1014"/>
      <c r="DL21" s="1014"/>
      <c r="DM21" s="1014"/>
      <c r="DN21" s="1014"/>
      <c r="DO21" s="1014"/>
      <c r="DP21" s="1014"/>
      <c r="DQ21" s="1014"/>
      <c r="DR21" s="1014"/>
      <c r="DS21" s="1014"/>
      <c r="DT21" s="1014"/>
      <c r="DU21" s="1014"/>
      <c r="DV21" s="1014"/>
      <c r="DW21" s="1014"/>
      <c r="DX21" s="1014"/>
      <c r="DY21" s="1014"/>
      <c r="DZ21" s="1014"/>
      <c r="EA21" s="1014"/>
      <c r="EB21" s="1014"/>
      <c r="EC21" s="1014"/>
      <c r="ED21" s="1014"/>
      <c r="EE21" s="1014"/>
      <c r="EF21" s="1014"/>
      <c r="EG21" s="1014"/>
      <c r="EH21" s="1014"/>
      <c r="EI21" s="1014"/>
      <c r="EJ21" s="1014"/>
      <c r="EK21" s="1014"/>
      <c r="EL21" s="1014"/>
      <c r="EM21" s="1014"/>
      <c r="EN21" s="1014"/>
      <c r="EO21" s="1014"/>
      <c r="EP21" s="1014"/>
      <c r="EQ21" s="1014"/>
      <c r="ER21" s="1014"/>
      <c r="ES21" s="1014"/>
      <c r="ET21" s="1014"/>
      <c r="EU21" s="1014"/>
      <c r="EV21" s="1014"/>
      <c r="EW21" s="1014"/>
      <c r="EX21" s="1014"/>
      <c r="EY21" s="1014"/>
      <c r="EZ21" s="1014"/>
      <c r="FA21" s="1014"/>
      <c r="FB21" s="1014"/>
      <c r="FC21" s="1014"/>
    </row>
    <row r="22" spans="1:159" ht="24.75" customHeight="1">
      <c r="A22" s="1021">
        <v>15</v>
      </c>
      <c r="B22" s="1021">
        <v>5</v>
      </c>
      <c r="C22" s="1035" t="s">
        <v>10378</v>
      </c>
      <c r="D22" s="1036">
        <v>312707734501</v>
      </c>
      <c r="E22" s="1022" t="s">
        <v>10374</v>
      </c>
      <c r="F22" s="1037">
        <v>12</v>
      </c>
      <c r="G22" s="1037">
        <v>12</v>
      </c>
      <c r="H22" s="1037" t="s">
        <v>10375</v>
      </c>
      <c r="I22" s="1022" t="s">
        <v>10379</v>
      </c>
      <c r="J22" s="1021" t="s">
        <v>10380</v>
      </c>
      <c r="K22" s="1038" t="s">
        <v>2676</v>
      </c>
      <c r="L22" s="1038" t="s">
        <v>36</v>
      </c>
      <c r="M22" s="1014"/>
      <c r="N22" s="1014"/>
      <c r="O22" s="1014"/>
      <c r="P22" s="1014"/>
      <c r="Q22" s="1014"/>
      <c r="R22" s="1014"/>
      <c r="S22" s="1014"/>
      <c r="T22" s="1014"/>
      <c r="U22" s="1014"/>
      <c r="V22" s="1014"/>
      <c r="W22" s="1014"/>
      <c r="X22" s="1014"/>
      <c r="Y22" s="1014"/>
      <c r="Z22" s="1014"/>
      <c r="AA22" s="1014"/>
      <c r="AB22" s="1014"/>
      <c r="AC22" s="1014"/>
      <c r="AD22" s="1014"/>
      <c r="AE22" s="1014"/>
      <c r="AF22" s="1014"/>
      <c r="AG22" s="1014"/>
      <c r="AH22" s="1014"/>
      <c r="AI22" s="1014"/>
      <c r="AJ22" s="1014"/>
      <c r="AK22" s="1014"/>
      <c r="AL22" s="1014"/>
      <c r="AM22" s="1014"/>
      <c r="AN22" s="1014"/>
      <c r="AO22" s="1014"/>
      <c r="AP22" s="1014"/>
      <c r="AQ22" s="1014"/>
      <c r="AR22" s="1014"/>
      <c r="AS22" s="1014"/>
      <c r="AT22" s="1014"/>
      <c r="AU22" s="1014"/>
      <c r="AV22" s="1014"/>
      <c r="AW22" s="1014"/>
      <c r="AX22" s="1014"/>
      <c r="AY22" s="1014"/>
      <c r="AZ22" s="1014"/>
      <c r="BA22" s="1014"/>
      <c r="BB22" s="1014"/>
      <c r="BC22" s="1014"/>
      <c r="BD22" s="1014"/>
      <c r="BE22" s="1014"/>
      <c r="BF22" s="1014"/>
      <c r="BG22" s="1014"/>
      <c r="BH22" s="1014"/>
      <c r="BI22" s="1014"/>
      <c r="BJ22" s="1014"/>
      <c r="BK22" s="1014"/>
      <c r="BL22" s="1014"/>
      <c r="BM22" s="1014"/>
      <c r="BN22" s="1014"/>
      <c r="BO22" s="1014"/>
      <c r="BP22" s="1014"/>
      <c r="BQ22" s="1014"/>
      <c r="BR22" s="1014"/>
      <c r="BS22" s="1014"/>
      <c r="BT22" s="1014"/>
      <c r="BU22" s="1014"/>
      <c r="BV22" s="1014"/>
      <c r="BW22" s="1014"/>
      <c r="BX22" s="1014"/>
      <c r="BY22" s="1014"/>
      <c r="BZ22" s="1014"/>
      <c r="CA22" s="1014"/>
      <c r="CB22" s="1014"/>
      <c r="CC22" s="1014"/>
      <c r="CD22" s="1014"/>
      <c r="CE22" s="1014"/>
      <c r="CF22" s="1014"/>
      <c r="CG22" s="1014"/>
      <c r="CH22" s="1014"/>
      <c r="CI22" s="1014"/>
      <c r="CJ22" s="1014"/>
      <c r="CK22" s="1014"/>
      <c r="CL22" s="1014"/>
      <c r="CM22" s="1014"/>
      <c r="CN22" s="1014"/>
      <c r="CO22" s="1014"/>
      <c r="CP22" s="1014"/>
      <c r="CQ22" s="1014"/>
      <c r="CR22" s="1014"/>
      <c r="CS22" s="1014"/>
      <c r="CT22" s="1014"/>
      <c r="CU22" s="1014"/>
      <c r="CV22" s="1014"/>
      <c r="CW22" s="1014"/>
      <c r="CX22" s="1014"/>
      <c r="CY22" s="1014"/>
      <c r="CZ22" s="1014"/>
      <c r="DA22" s="1014"/>
      <c r="DB22" s="1014"/>
      <c r="DC22" s="1014"/>
      <c r="DD22" s="1014"/>
      <c r="DE22" s="1014"/>
      <c r="DF22" s="1014"/>
      <c r="DG22" s="1014"/>
      <c r="DH22" s="1014"/>
      <c r="DI22" s="1014"/>
      <c r="DJ22" s="1014"/>
      <c r="DK22" s="1014"/>
      <c r="DL22" s="1014"/>
      <c r="DM22" s="1014"/>
      <c r="DN22" s="1014"/>
      <c r="DO22" s="1014"/>
      <c r="DP22" s="1014"/>
      <c r="DQ22" s="1014"/>
      <c r="DR22" s="1014"/>
      <c r="DS22" s="1014"/>
      <c r="DT22" s="1014"/>
      <c r="DU22" s="1014"/>
      <c r="DV22" s="1014"/>
      <c r="DW22" s="1014"/>
      <c r="DX22" s="1014"/>
      <c r="DY22" s="1014"/>
      <c r="DZ22" s="1014"/>
      <c r="EA22" s="1014"/>
      <c r="EB22" s="1014"/>
      <c r="EC22" s="1014"/>
      <c r="ED22" s="1014"/>
      <c r="EE22" s="1014"/>
      <c r="EF22" s="1014"/>
      <c r="EG22" s="1014"/>
      <c r="EH22" s="1014"/>
      <c r="EI22" s="1014"/>
      <c r="EJ22" s="1014"/>
      <c r="EK22" s="1014"/>
      <c r="EL22" s="1014"/>
      <c r="EM22" s="1014"/>
      <c r="EN22" s="1014"/>
      <c r="EO22" s="1014"/>
      <c r="EP22" s="1014"/>
      <c r="EQ22" s="1014"/>
      <c r="ER22" s="1014"/>
      <c r="ES22" s="1014"/>
      <c r="ET22" s="1014"/>
      <c r="EU22" s="1014"/>
      <c r="EV22" s="1014"/>
      <c r="EW22" s="1014"/>
      <c r="EX22" s="1014"/>
      <c r="EY22" s="1014"/>
      <c r="EZ22" s="1014"/>
      <c r="FA22" s="1014"/>
      <c r="FB22" s="1014"/>
      <c r="FC22" s="1014"/>
    </row>
    <row r="23" spans="1:159" ht="24.75" customHeight="1">
      <c r="A23" s="1021">
        <v>16</v>
      </c>
      <c r="B23" s="1021">
        <v>6</v>
      </c>
      <c r="C23" s="1022" t="s">
        <v>10381</v>
      </c>
      <c r="D23" s="1023">
        <v>3127300419917</v>
      </c>
      <c r="E23" s="1022" t="s">
        <v>10382</v>
      </c>
      <c r="F23" s="1021">
        <v>72.099999999999994</v>
      </c>
      <c r="G23" s="1021">
        <v>72.099999999999994</v>
      </c>
      <c r="H23" s="1021" t="s">
        <v>10383</v>
      </c>
      <c r="I23" s="1022" t="s">
        <v>10384</v>
      </c>
      <c r="J23" s="1021" t="s">
        <v>10385</v>
      </c>
      <c r="K23" s="1025" t="s">
        <v>2676</v>
      </c>
      <c r="L23" s="1025" t="s">
        <v>36</v>
      </c>
      <c r="M23" s="1014"/>
      <c r="N23" s="1014"/>
      <c r="O23" s="1014"/>
      <c r="P23" s="1014"/>
      <c r="Q23" s="1014"/>
      <c r="R23" s="1014"/>
      <c r="S23" s="1014"/>
      <c r="T23" s="1014"/>
      <c r="U23" s="1014"/>
      <c r="V23" s="1014"/>
      <c r="W23" s="1014"/>
      <c r="X23" s="1014"/>
      <c r="Y23" s="1014"/>
      <c r="Z23" s="1014"/>
      <c r="AA23" s="1014"/>
      <c r="AB23" s="1014"/>
      <c r="AC23" s="1014"/>
      <c r="AD23" s="1014"/>
      <c r="AE23" s="1014"/>
      <c r="AF23" s="1014"/>
      <c r="AG23" s="1014"/>
      <c r="AH23" s="1014"/>
      <c r="AI23" s="1014"/>
      <c r="AJ23" s="1014"/>
      <c r="AK23" s="1014"/>
      <c r="AL23" s="1014"/>
      <c r="AM23" s="1014"/>
      <c r="AN23" s="1014"/>
      <c r="AO23" s="1014"/>
      <c r="AP23" s="1014"/>
      <c r="AQ23" s="1014"/>
      <c r="AR23" s="1014"/>
      <c r="AS23" s="1014"/>
      <c r="AT23" s="1014"/>
      <c r="AU23" s="1014"/>
      <c r="AV23" s="1014"/>
      <c r="AW23" s="1014"/>
      <c r="AX23" s="1014"/>
      <c r="AY23" s="1014"/>
      <c r="AZ23" s="1014"/>
      <c r="BA23" s="1014"/>
      <c r="BB23" s="1014"/>
      <c r="BC23" s="1014"/>
      <c r="BD23" s="1014"/>
      <c r="BE23" s="1014"/>
      <c r="BF23" s="1014"/>
      <c r="BG23" s="1014"/>
      <c r="BH23" s="1014"/>
      <c r="BI23" s="1014"/>
      <c r="BJ23" s="1014"/>
      <c r="BK23" s="1014"/>
      <c r="BL23" s="1014"/>
      <c r="BM23" s="1014"/>
      <c r="BN23" s="1014"/>
      <c r="BO23" s="1014"/>
      <c r="BP23" s="1014"/>
      <c r="BQ23" s="1014"/>
      <c r="BR23" s="1014"/>
      <c r="BS23" s="1014"/>
      <c r="BT23" s="1014"/>
      <c r="BU23" s="1014"/>
      <c r="BV23" s="1014"/>
      <c r="BW23" s="1014"/>
      <c r="BX23" s="1014"/>
      <c r="BY23" s="1014"/>
      <c r="BZ23" s="1014"/>
      <c r="CA23" s="1014"/>
      <c r="CB23" s="1014"/>
      <c r="CC23" s="1014"/>
      <c r="CD23" s="1014"/>
      <c r="CE23" s="1014"/>
      <c r="CF23" s="1014"/>
      <c r="CG23" s="1014"/>
      <c r="CH23" s="1014"/>
      <c r="CI23" s="1014"/>
      <c r="CJ23" s="1014"/>
      <c r="CK23" s="1014"/>
      <c r="CL23" s="1014"/>
      <c r="CM23" s="1014"/>
      <c r="CN23" s="1014"/>
      <c r="CO23" s="1014"/>
      <c r="CP23" s="1014"/>
      <c r="CQ23" s="1014"/>
      <c r="CR23" s="1014"/>
      <c r="CS23" s="1014"/>
      <c r="CT23" s="1014"/>
      <c r="CU23" s="1014"/>
      <c r="CV23" s="1014"/>
      <c r="CW23" s="1014"/>
      <c r="CX23" s="1014"/>
      <c r="CY23" s="1014"/>
      <c r="CZ23" s="1014"/>
      <c r="DA23" s="1014"/>
      <c r="DB23" s="1014"/>
      <c r="DC23" s="1014"/>
      <c r="DD23" s="1014"/>
      <c r="DE23" s="1014"/>
      <c r="DF23" s="1014"/>
      <c r="DG23" s="1014"/>
      <c r="DH23" s="1014"/>
      <c r="DI23" s="1014"/>
      <c r="DJ23" s="1014"/>
      <c r="DK23" s="1014"/>
      <c r="DL23" s="1014"/>
      <c r="DM23" s="1014"/>
      <c r="DN23" s="1014"/>
      <c r="DO23" s="1014"/>
      <c r="DP23" s="1014"/>
      <c r="DQ23" s="1014"/>
      <c r="DR23" s="1014"/>
      <c r="DS23" s="1014"/>
      <c r="DT23" s="1014"/>
      <c r="DU23" s="1014"/>
      <c r="DV23" s="1014"/>
      <c r="DW23" s="1014"/>
      <c r="DX23" s="1014"/>
      <c r="DY23" s="1014"/>
      <c r="DZ23" s="1014"/>
      <c r="EA23" s="1014"/>
      <c r="EB23" s="1014"/>
      <c r="EC23" s="1014"/>
      <c r="ED23" s="1014"/>
      <c r="EE23" s="1014"/>
      <c r="EF23" s="1014"/>
      <c r="EG23" s="1014"/>
      <c r="EH23" s="1014"/>
      <c r="EI23" s="1014"/>
      <c r="EJ23" s="1014"/>
      <c r="EK23" s="1014"/>
      <c r="EL23" s="1014"/>
      <c r="EM23" s="1014"/>
      <c r="EN23" s="1014"/>
      <c r="EO23" s="1014"/>
      <c r="EP23" s="1014"/>
      <c r="EQ23" s="1014"/>
      <c r="ER23" s="1014"/>
      <c r="ES23" s="1014"/>
      <c r="ET23" s="1014"/>
      <c r="EU23" s="1014"/>
      <c r="EV23" s="1014"/>
      <c r="EW23" s="1014"/>
      <c r="EX23" s="1014"/>
      <c r="EY23" s="1014"/>
      <c r="EZ23" s="1014"/>
      <c r="FA23" s="1014"/>
      <c r="FB23" s="1014"/>
      <c r="FC23" s="1014"/>
    </row>
    <row r="24" spans="1:159" ht="24.75" customHeight="1">
      <c r="A24" s="1021">
        <v>17</v>
      </c>
      <c r="B24" s="1021">
        <v>7</v>
      </c>
      <c r="C24" s="1022" t="s">
        <v>10386</v>
      </c>
      <c r="D24" s="1023">
        <v>312704481154</v>
      </c>
      <c r="E24" s="1022" t="s">
        <v>10317</v>
      </c>
      <c r="F24" s="1021">
        <v>23.6</v>
      </c>
      <c r="G24" s="1021">
        <v>23.6</v>
      </c>
      <c r="H24" s="1021" t="s">
        <v>10387</v>
      </c>
      <c r="I24" s="1022" t="s">
        <v>10388</v>
      </c>
      <c r="J24" s="1021" t="s">
        <v>10389</v>
      </c>
      <c r="K24" s="1025" t="s">
        <v>2676</v>
      </c>
      <c r="L24" s="1025" t="s">
        <v>36</v>
      </c>
      <c r="M24" s="1014"/>
      <c r="N24" s="1014"/>
      <c r="O24" s="1014"/>
      <c r="P24" s="1014"/>
      <c r="Q24" s="1014"/>
      <c r="R24" s="1014"/>
      <c r="S24" s="1014"/>
      <c r="T24" s="1014"/>
      <c r="U24" s="1014"/>
      <c r="V24" s="1014"/>
      <c r="W24" s="1014"/>
      <c r="X24" s="1014"/>
      <c r="Y24" s="1014"/>
      <c r="Z24" s="1014"/>
      <c r="AA24" s="1014"/>
      <c r="AB24" s="1014"/>
      <c r="AC24" s="1014"/>
      <c r="AD24" s="1014"/>
      <c r="AE24" s="1014"/>
      <c r="AF24" s="1014"/>
      <c r="AG24" s="1014"/>
      <c r="AH24" s="1014"/>
      <c r="AI24" s="1014"/>
      <c r="AJ24" s="1014"/>
      <c r="AK24" s="1014"/>
      <c r="AL24" s="1014"/>
      <c r="AM24" s="1014"/>
      <c r="AN24" s="1014"/>
      <c r="AO24" s="1014"/>
      <c r="AP24" s="1014"/>
      <c r="AQ24" s="1014"/>
      <c r="AR24" s="1014"/>
      <c r="AS24" s="1014"/>
      <c r="AT24" s="1014"/>
      <c r="AU24" s="1014"/>
      <c r="AV24" s="1014"/>
      <c r="AW24" s="1014"/>
      <c r="AX24" s="1014"/>
      <c r="AY24" s="1014"/>
      <c r="AZ24" s="1014"/>
      <c r="BA24" s="1014"/>
      <c r="BB24" s="1014"/>
      <c r="BC24" s="1014"/>
      <c r="BD24" s="1014"/>
      <c r="BE24" s="1014"/>
      <c r="BF24" s="1014"/>
      <c r="BG24" s="1014"/>
      <c r="BH24" s="1014"/>
      <c r="BI24" s="1014"/>
      <c r="BJ24" s="1014"/>
      <c r="BK24" s="1014"/>
      <c r="BL24" s="1014"/>
      <c r="BM24" s="1014"/>
      <c r="BN24" s="1014"/>
      <c r="BO24" s="1014"/>
      <c r="BP24" s="1014"/>
      <c r="BQ24" s="1014"/>
      <c r="BR24" s="1014"/>
      <c r="BS24" s="1014"/>
      <c r="BT24" s="1014"/>
      <c r="BU24" s="1014"/>
      <c r="BV24" s="1014"/>
      <c r="BW24" s="1014"/>
      <c r="BX24" s="1014"/>
      <c r="BY24" s="1014"/>
      <c r="BZ24" s="1014"/>
      <c r="CA24" s="1014"/>
      <c r="CB24" s="1014"/>
      <c r="CC24" s="1014"/>
      <c r="CD24" s="1014"/>
      <c r="CE24" s="1014"/>
      <c r="CF24" s="1014"/>
      <c r="CG24" s="1014"/>
      <c r="CH24" s="1014"/>
      <c r="CI24" s="1014"/>
      <c r="CJ24" s="1014"/>
      <c r="CK24" s="1014"/>
      <c r="CL24" s="1014"/>
      <c r="CM24" s="1014"/>
      <c r="CN24" s="1014"/>
      <c r="CO24" s="1014"/>
      <c r="CP24" s="1014"/>
      <c r="CQ24" s="1014"/>
      <c r="CR24" s="1014"/>
      <c r="CS24" s="1014"/>
      <c r="CT24" s="1014"/>
      <c r="CU24" s="1014"/>
      <c r="CV24" s="1014"/>
      <c r="CW24" s="1014"/>
      <c r="CX24" s="1014"/>
      <c r="CY24" s="1014"/>
      <c r="CZ24" s="1014"/>
      <c r="DA24" s="1014"/>
      <c r="DB24" s="1014"/>
      <c r="DC24" s="1014"/>
      <c r="DD24" s="1014"/>
      <c r="DE24" s="1014"/>
      <c r="DF24" s="1014"/>
      <c r="DG24" s="1014"/>
      <c r="DH24" s="1014"/>
      <c r="DI24" s="1014"/>
      <c r="DJ24" s="1014"/>
      <c r="DK24" s="1014"/>
      <c r="DL24" s="1014"/>
      <c r="DM24" s="1014"/>
      <c r="DN24" s="1014"/>
      <c r="DO24" s="1014"/>
      <c r="DP24" s="1014"/>
      <c r="DQ24" s="1014"/>
      <c r="DR24" s="1014"/>
      <c r="DS24" s="1014"/>
      <c r="DT24" s="1014"/>
      <c r="DU24" s="1014"/>
      <c r="DV24" s="1014"/>
      <c r="DW24" s="1014"/>
      <c r="DX24" s="1014"/>
      <c r="DY24" s="1014"/>
      <c r="DZ24" s="1014"/>
      <c r="EA24" s="1014"/>
      <c r="EB24" s="1014"/>
      <c r="EC24" s="1014"/>
      <c r="ED24" s="1014"/>
      <c r="EE24" s="1014"/>
      <c r="EF24" s="1014"/>
      <c r="EG24" s="1014"/>
      <c r="EH24" s="1014"/>
      <c r="EI24" s="1014"/>
      <c r="EJ24" s="1014"/>
      <c r="EK24" s="1014"/>
      <c r="EL24" s="1014"/>
      <c r="EM24" s="1014"/>
      <c r="EN24" s="1014"/>
      <c r="EO24" s="1014"/>
      <c r="EP24" s="1014"/>
      <c r="EQ24" s="1014"/>
      <c r="ER24" s="1014"/>
      <c r="ES24" s="1014"/>
      <c r="ET24" s="1014"/>
      <c r="EU24" s="1014"/>
      <c r="EV24" s="1014"/>
      <c r="EW24" s="1014"/>
      <c r="EX24" s="1014"/>
      <c r="EY24" s="1014"/>
      <c r="EZ24" s="1014"/>
      <c r="FA24" s="1014"/>
      <c r="FB24" s="1014"/>
      <c r="FC24" s="1014"/>
    </row>
    <row r="25" spans="1:159" ht="24.75" customHeight="1">
      <c r="A25" s="1021">
        <v>18</v>
      </c>
      <c r="B25" s="1021">
        <v>8</v>
      </c>
      <c r="C25" s="1022" t="s">
        <v>10390</v>
      </c>
      <c r="D25" s="1023">
        <v>312700138690</v>
      </c>
      <c r="E25" s="1022" t="s">
        <v>10391</v>
      </c>
      <c r="F25" s="1021">
        <v>125</v>
      </c>
      <c r="G25" s="1021">
        <v>125</v>
      </c>
      <c r="H25" s="1021" t="s">
        <v>10392</v>
      </c>
      <c r="I25" s="1022" t="s">
        <v>10393</v>
      </c>
      <c r="J25" s="1021" t="s">
        <v>10394</v>
      </c>
      <c r="K25" s="1025" t="s">
        <v>2676</v>
      </c>
      <c r="L25" s="1025" t="s">
        <v>36</v>
      </c>
      <c r="M25" s="1014"/>
      <c r="N25" s="1014"/>
      <c r="O25" s="1014"/>
      <c r="P25" s="1014"/>
      <c r="Q25" s="1014"/>
      <c r="R25" s="1014"/>
      <c r="S25" s="1014"/>
      <c r="T25" s="1014"/>
      <c r="U25" s="1014"/>
      <c r="V25" s="1014"/>
      <c r="W25" s="1014"/>
      <c r="X25" s="1014"/>
      <c r="Y25" s="1014"/>
      <c r="Z25" s="1014"/>
      <c r="AA25" s="1014"/>
      <c r="AB25" s="1014"/>
      <c r="AC25" s="1014"/>
      <c r="AD25" s="1014"/>
      <c r="AE25" s="1014"/>
      <c r="AF25" s="1014"/>
      <c r="AG25" s="1014"/>
      <c r="AH25" s="1014"/>
      <c r="AI25" s="1014"/>
      <c r="AJ25" s="1014"/>
      <c r="AK25" s="1014"/>
      <c r="AL25" s="1014"/>
      <c r="AM25" s="1014"/>
      <c r="AN25" s="1014"/>
      <c r="AO25" s="1014"/>
      <c r="AP25" s="1014"/>
      <c r="AQ25" s="1014"/>
      <c r="AR25" s="1014"/>
      <c r="AS25" s="1014"/>
      <c r="AT25" s="1014"/>
      <c r="AU25" s="1014"/>
      <c r="AV25" s="1014"/>
      <c r="AW25" s="1014"/>
      <c r="AX25" s="1014"/>
      <c r="AY25" s="1014"/>
      <c r="AZ25" s="1014"/>
      <c r="BA25" s="1014"/>
      <c r="BB25" s="1014"/>
      <c r="BC25" s="1014"/>
      <c r="BD25" s="1014"/>
      <c r="BE25" s="1014"/>
      <c r="BF25" s="1014"/>
      <c r="BG25" s="1014"/>
      <c r="BH25" s="1014"/>
      <c r="BI25" s="1014"/>
      <c r="BJ25" s="1014"/>
      <c r="BK25" s="1014"/>
      <c r="BL25" s="1014"/>
      <c r="BM25" s="1014"/>
      <c r="BN25" s="1014"/>
      <c r="BO25" s="1014"/>
      <c r="BP25" s="1014"/>
      <c r="BQ25" s="1014"/>
      <c r="BR25" s="1014"/>
      <c r="BS25" s="1014"/>
      <c r="BT25" s="1014"/>
      <c r="BU25" s="1014"/>
      <c r="BV25" s="1014"/>
      <c r="BW25" s="1014"/>
      <c r="BX25" s="1014"/>
      <c r="BY25" s="1014"/>
      <c r="BZ25" s="1014"/>
      <c r="CA25" s="1014"/>
      <c r="CB25" s="1014"/>
      <c r="CC25" s="1014"/>
      <c r="CD25" s="1014"/>
      <c r="CE25" s="1014"/>
      <c r="CF25" s="1014"/>
      <c r="CG25" s="1014"/>
      <c r="CH25" s="1014"/>
      <c r="CI25" s="1014"/>
      <c r="CJ25" s="1014"/>
      <c r="CK25" s="1014"/>
      <c r="CL25" s="1014"/>
      <c r="CM25" s="1014"/>
      <c r="CN25" s="1014"/>
      <c r="CO25" s="1014"/>
      <c r="CP25" s="1014"/>
      <c r="CQ25" s="1014"/>
      <c r="CR25" s="1014"/>
      <c r="CS25" s="1014"/>
      <c r="CT25" s="1014"/>
      <c r="CU25" s="1014"/>
      <c r="CV25" s="1014"/>
      <c r="CW25" s="1014"/>
      <c r="CX25" s="1014"/>
      <c r="CY25" s="1014"/>
      <c r="CZ25" s="1014"/>
      <c r="DA25" s="1014"/>
      <c r="DB25" s="1014"/>
      <c r="DC25" s="1014"/>
      <c r="DD25" s="1014"/>
      <c r="DE25" s="1014"/>
      <c r="DF25" s="1014"/>
      <c r="DG25" s="1014"/>
      <c r="DH25" s="1014"/>
      <c r="DI25" s="1014"/>
      <c r="DJ25" s="1014"/>
      <c r="DK25" s="1014"/>
      <c r="DL25" s="1014"/>
      <c r="DM25" s="1014"/>
      <c r="DN25" s="1014"/>
      <c r="DO25" s="1014"/>
      <c r="DP25" s="1014"/>
      <c r="DQ25" s="1014"/>
      <c r="DR25" s="1014"/>
      <c r="DS25" s="1014"/>
      <c r="DT25" s="1014"/>
      <c r="DU25" s="1014"/>
      <c r="DV25" s="1014"/>
      <c r="DW25" s="1014"/>
      <c r="DX25" s="1014"/>
      <c r="DY25" s="1014"/>
      <c r="DZ25" s="1014"/>
      <c r="EA25" s="1014"/>
      <c r="EB25" s="1014"/>
      <c r="EC25" s="1014"/>
      <c r="ED25" s="1014"/>
      <c r="EE25" s="1014"/>
      <c r="EF25" s="1014"/>
      <c r="EG25" s="1014"/>
      <c r="EH25" s="1014"/>
      <c r="EI25" s="1014"/>
      <c r="EJ25" s="1014"/>
      <c r="EK25" s="1014"/>
      <c r="EL25" s="1014"/>
      <c r="EM25" s="1014"/>
      <c r="EN25" s="1014"/>
      <c r="EO25" s="1014"/>
      <c r="EP25" s="1014"/>
      <c r="EQ25" s="1014"/>
      <c r="ER25" s="1014"/>
      <c r="ES25" s="1014"/>
      <c r="ET25" s="1014"/>
      <c r="EU25" s="1014"/>
      <c r="EV25" s="1014"/>
      <c r="EW25" s="1014"/>
      <c r="EX25" s="1014"/>
      <c r="EY25" s="1014"/>
      <c r="EZ25" s="1014"/>
      <c r="FA25" s="1014"/>
      <c r="FB25" s="1014"/>
      <c r="FC25" s="1014"/>
    </row>
    <row r="26" spans="1:159" ht="24.75" customHeight="1">
      <c r="A26" s="1021">
        <v>19</v>
      </c>
      <c r="B26" s="1021">
        <v>9</v>
      </c>
      <c r="C26" s="1022" t="s">
        <v>10395</v>
      </c>
      <c r="D26" s="1023">
        <v>312705934262</v>
      </c>
      <c r="E26" s="1022" t="s">
        <v>10396</v>
      </c>
      <c r="F26" s="1021">
        <v>64</v>
      </c>
      <c r="G26" s="1021">
        <v>64</v>
      </c>
      <c r="H26" s="1021" t="s">
        <v>10397</v>
      </c>
      <c r="I26" s="1022" t="s">
        <v>10398</v>
      </c>
      <c r="J26" s="1021" t="s">
        <v>10399</v>
      </c>
      <c r="K26" s="1025" t="s">
        <v>2764</v>
      </c>
      <c r="L26" s="1025" t="s">
        <v>36</v>
      </c>
      <c r="M26" s="1014"/>
      <c r="N26" s="1014"/>
      <c r="O26" s="1014"/>
      <c r="P26" s="1014"/>
      <c r="Q26" s="1014"/>
      <c r="R26" s="1014"/>
      <c r="S26" s="1014"/>
      <c r="T26" s="1014"/>
      <c r="U26" s="1014"/>
      <c r="V26" s="1014"/>
      <c r="W26" s="1014"/>
      <c r="X26" s="1014"/>
      <c r="Y26" s="1014"/>
      <c r="Z26" s="1014"/>
      <c r="AA26" s="1014"/>
      <c r="AB26" s="1014"/>
      <c r="AC26" s="1014"/>
      <c r="AD26" s="1014"/>
      <c r="AE26" s="1014"/>
      <c r="AF26" s="1014"/>
      <c r="AG26" s="1014"/>
      <c r="AH26" s="1014"/>
      <c r="AI26" s="1014"/>
      <c r="AJ26" s="1014"/>
      <c r="AK26" s="1014"/>
      <c r="AL26" s="1014"/>
      <c r="AM26" s="1014"/>
      <c r="AN26" s="1014"/>
      <c r="AO26" s="1014"/>
      <c r="AP26" s="1014"/>
      <c r="AQ26" s="1014"/>
      <c r="AR26" s="1014"/>
      <c r="AS26" s="1014"/>
      <c r="AT26" s="1014"/>
      <c r="AU26" s="1014"/>
      <c r="AV26" s="1014"/>
      <c r="AW26" s="1014"/>
      <c r="AX26" s="1014"/>
      <c r="AY26" s="1014"/>
      <c r="AZ26" s="1014"/>
      <c r="BA26" s="1014"/>
      <c r="BB26" s="1014"/>
      <c r="BC26" s="1014"/>
      <c r="BD26" s="1014"/>
      <c r="BE26" s="1014"/>
      <c r="BF26" s="1014"/>
      <c r="BG26" s="1014"/>
      <c r="BH26" s="1014"/>
      <c r="BI26" s="1014"/>
      <c r="BJ26" s="1014"/>
      <c r="BK26" s="1014"/>
      <c r="BL26" s="1014"/>
      <c r="BM26" s="1014"/>
      <c r="BN26" s="1014"/>
      <c r="BO26" s="1014"/>
      <c r="BP26" s="1014"/>
      <c r="BQ26" s="1014"/>
      <c r="BR26" s="1014"/>
      <c r="BS26" s="1014"/>
      <c r="BT26" s="1014"/>
      <c r="BU26" s="1014"/>
      <c r="BV26" s="1014"/>
      <c r="BW26" s="1014"/>
      <c r="BX26" s="1014"/>
      <c r="BY26" s="1014"/>
      <c r="BZ26" s="1014"/>
      <c r="CA26" s="1014"/>
      <c r="CB26" s="1014"/>
      <c r="CC26" s="1014"/>
      <c r="CD26" s="1014"/>
      <c r="CE26" s="1014"/>
      <c r="CF26" s="1014"/>
      <c r="CG26" s="1014"/>
      <c r="CH26" s="1014"/>
      <c r="CI26" s="1014"/>
      <c r="CJ26" s="1014"/>
      <c r="CK26" s="1014"/>
      <c r="CL26" s="1014"/>
      <c r="CM26" s="1014"/>
      <c r="CN26" s="1014"/>
      <c r="CO26" s="1014"/>
      <c r="CP26" s="1014"/>
      <c r="CQ26" s="1014"/>
      <c r="CR26" s="1014"/>
      <c r="CS26" s="1014"/>
      <c r="CT26" s="1014"/>
      <c r="CU26" s="1014"/>
      <c r="CV26" s="1014"/>
      <c r="CW26" s="1014"/>
      <c r="CX26" s="1014"/>
      <c r="CY26" s="1014"/>
      <c r="CZ26" s="1014"/>
      <c r="DA26" s="1014"/>
      <c r="DB26" s="1014"/>
      <c r="DC26" s="1014"/>
      <c r="DD26" s="1014"/>
      <c r="DE26" s="1014"/>
      <c r="DF26" s="1014"/>
      <c r="DG26" s="1014"/>
      <c r="DH26" s="1014"/>
      <c r="DI26" s="1014"/>
      <c r="DJ26" s="1014"/>
      <c r="DK26" s="1014"/>
      <c r="DL26" s="1014"/>
      <c r="DM26" s="1014"/>
      <c r="DN26" s="1014"/>
      <c r="DO26" s="1014"/>
      <c r="DP26" s="1014"/>
      <c r="DQ26" s="1014"/>
      <c r="DR26" s="1014"/>
      <c r="DS26" s="1014"/>
      <c r="DT26" s="1014"/>
      <c r="DU26" s="1014"/>
      <c r="DV26" s="1014"/>
      <c r="DW26" s="1014"/>
      <c r="DX26" s="1014"/>
      <c r="DY26" s="1014"/>
      <c r="DZ26" s="1014"/>
      <c r="EA26" s="1014"/>
      <c r="EB26" s="1014"/>
      <c r="EC26" s="1014"/>
      <c r="ED26" s="1014"/>
      <c r="EE26" s="1014"/>
      <c r="EF26" s="1014"/>
      <c r="EG26" s="1014"/>
      <c r="EH26" s="1014"/>
      <c r="EI26" s="1014"/>
      <c r="EJ26" s="1014"/>
      <c r="EK26" s="1014"/>
      <c r="EL26" s="1014"/>
      <c r="EM26" s="1014"/>
      <c r="EN26" s="1014"/>
      <c r="EO26" s="1014"/>
      <c r="EP26" s="1014"/>
      <c r="EQ26" s="1014"/>
      <c r="ER26" s="1014"/>
      <c r="ES26" s="1014"/>
      <c r="ET26" s="1014"/>
      <c r="EU26" s="1014"/>
      <c r="EV26" s="1014"/>
      <c r="EW26" s="1014"/>
      <c r="EX26" s="1014"/>
      <c r="EY26" s="1014"/>
      <c r="EZ26" s="1014"/>
      <c r="FA26" s="1014"/>
      <c r="FB26" s="1014"/>
      <c r="FC26" s="1014"/>
    </row>
    <row r="27" spans="1:159" ht="24.75" customHeight="1">
      <c r="A27" s="1021">
        <v>20</v>
      </c>
      <c r="B27" s="1021">
        <v>10</v>
      </c>
      <c r="C27" s="1022" t="s">
        <v>10400</v>
      </c>
      <c r="D27" s="1023">
        <v>312707898130</v>
      </c>
      <c r="E27" s="1022" t="s">
        <v>10401</v>
      </c>
      <c r="F27" s="1021">
        <v>17</v>
      </c>
      <c r="G27" s="1021">
        <v>17</v>
      </c>
      <c r="H27" s="1021" t="s">
        <v>10402</v>
      </c>
      <c r="I27" s="1022" t="s">
        <v>10403</v>
      </c>
      <c r="J27" s="1021" t="s">
        <v>10404</v>
      </c>
      <c r="K27" s="1025" t="s">
        <v>2676</v>
      </c>
      <c r="L27" s="1025" t="s">
        <v>36</v>
      </c>
      <c r="M27" s="1014"/>
      <c r="N27" s="1014"/>
      <c r="O27" s="1014"/>
      <c r="P27" s="1014"/>
      <c r="Q27" s="1014"/>
      <c r="R27" s="1014"/>
      <c r="S27" s="1014"/>
      <c r="T27" s="1014"/>
      <c r="U27" s="1014"/>
      <c r="V27" s="1014"/>
      <c r="W27" s="1014"/>
      <c r="X27" s="1014"/>
      <c r="Y27" s="1014"/>
      <c r="Z27" s="1014"/>
      <c r="AA27" s="1014"/>
      <c r="AB27" s="1014"/>
      <c r="AC27" s="1014"/>
      <c r="AD27" s="1014"/>
      <c r="AE27" s="1014"/>
      <c r="AF27" s="1014"/>
      <c r="AG27" s="1014"/>
      <c r="AH27" s="1014"/>
      <c r="AI27" s="1014"/>
      <c r="AJ27" s="1014"/>
      <c r="AK27" s="1014"/>
      <c r="AL27" s="1014"/>
      <c r="AM27" s="1014"/>
      <c r="AN27" s="1014"/>
      <c r="AO27" s="1014"/>
      <c r="AP27" s="1014"/>
      <c r="AQ27" s="1014"/>
      <c r="AR27" s="1014"/>
      <c r="AS27" s="1014"/>
      <c r="AT27" s="1014"/>
      <c r="AU27" s="1014"/>
      <c r="AV27" s="1014"/>
      <c r="AW27" s="1014"/>
      <c r="AX27" s="1014"/>
      <c r="AY27" s="1014"/>
      <c r="AZ27" s="1014"/>
      <c r="BA27" s="1014"/>
      <c r="BB27" s="1014"/>
      <c r="BC27" s="1014"/>
      <c r="BD27" s="1014"/>
      <c r="BE27" s="1014"/>
      <c r="BF27" s="1014"/>
      <c r="BG27" s="1014"/>
      <c r="BH27" s="1014"/>
      <c r="BI27" s="1014"/>
      <c r="BJ27" s="1014"/>
      <c r="BK27" s="1014"/>
      <c r="BL27" s="1014"/>
      <c r="BM27" s="1014"/>
      <c r="BN27" s="1014"/>
      <c r="BO27" s="1014"/>
      <c r="BP27" s="1014"/>
      <c r="BQ27" s="1014"/>
      <c r="BR27" s="1014"/>
      <c r="BS27" s="1014"/>
      <c r="BT27" s="1014"/>
      <c r="BU27" s="1014"/>
      <c r="BV27" s="1014"/>
      <c r="BW27" s="1014"/>
      <c r="BX27" s="1014"/>
      <c r="BY27" s="1014"/>
      <c r="BZ27" s="1014"/>
      <c r="CA27" s="1014"/>
      <c r="CB27" s="1014"/>
      <c r="CC27" s="1014"/>
      <c r="CD27" s="1014"/>
      <c r="CE27" s="1014"/>
      <c r="CF27" s="1014"/>
      <c r="CG27" s="1014"/>
      <c r="CH27" s="1014"/>
      <c r="CI27" s="1014"/>
      <c r="CJ27" s="1014"/>
      <c r="CK27" s="1014"/>
      <c r="CL27" s="1014"/>
      <c r="CM27" s="1014"/>
      <c r="CN27" s="1014"/>
      <c r="CO27" s="1014"/>
      <c r="CP27" s="1014"/>
      <c r="CQ27" s="1014"/>
      <c r="CR27" s="1014"/>
      <c r="CS27" s="1014"/>
      <c r="CT27" s="1014"/>
      <c r="CU27" s="1014"/>
      <c r="CV27" s="1014"/>
      <c r="CW27" s="1014"/>
      <c r="CX27" s="1014"/>
      <c r="CY27" s="1014"/>
      <c r="CZ27" s="1014"/>
      <c r="DA27" s="1014"/>
      <c r="DB27" s="1014"/>
      <c r="DC27" s="1014"/>
      <c r="DD27" s="1014"/>
      <c r="DE27" s="1014"/>
      <c r="DF27" s="1014"/>
      <c r="DG27" s="1014"/>
      <c r="DH27" s="1014"/>
      <c r="DI27" s="1014"/>
      <c r="DJ27" s="1014"/>
      <c r="DK27" s="1014"/>
      <c r="DL27" s="1014"/>
      <c r="DM27" s="1014"/>
      <c r="DN27" s="1014"/>
      <c r="DO27" s="1014"/>
      <c r="DP27" s="1014"/>
      <c r="DQ27" s="1014"/>
      <c r="DR27" s="1014"/>
      <c r="DS27" s="1014"/>
      <c r="DT27" s="1014"/>
      <c r="DU27" s="1014"/>
      <c r="DV27" s="1014"/>
      <c r="DW27" s="1014"/>
      <c r="DX27" s="1014"/>
      <c r="DY27" s="1014"/>
      <c r="DZ27" s="1014"/>
      <c r="EA27" s="1014"/>
      <c r="EB27" s="1014"/>
      <c r="EC27" s="1014"/>
      <c r="ED27" s="1014"/>
      <c r="EE27" s="1014"/>
      <c r="EF27" s="1014"/>
      <c r="EG27" s="1014"/>
      <c r="EH27" s="1014"/>
      <c r="EI27" s="1014"/>
      <c r="EJ27" s="1014"/>
      <c r="EK27" s="1014"/>
      <c r="EL27" s="1014"/>
      <c r="EM27" s="1014"/>
      <c r="EN27" s="1014"/>
      <c r="EO27" s="1014"/>
      <c r="EP27" s="1014"/>
      <c r="EQ27" s="1014"/>
      <c r="ER27" s="1014"/>
      <c r="ES27" s="1014"/>
      <c r="ET27" s="1014"/>
      <c r="EU27" s="1014"/>
      <c r="EV27" s="1014"/>
      <c r="EW27" s="1014"/>
      <c r="EX27" s="1014"/>
      <c r="EY27" s="1014"/>
      <c r="EZ27" s="1014"/>
      <c r="FA27" s="1014"/>
      <c r="FB27" s="1014"/>
      <c r="FC27" s="1014"/>
    </row>
    <row r="28" spans="1:159" ht="24.75" customHeight="1">
      <c r="A28" s="1021">
        <v>21</v>
      </c>
      <c r="B28" s="1021">
        <v>11</v>
      </c>
      <c r="C28" s="1022" t="s">
        <v>10405</v>
      </c>
      <c r="D28" s="1023">
        <v>312772539726</v>
      </c>
      <c r="E28" s="1024" t="s">
        <v>10347</v>
      </c>
      <c r="F28" s="1021">
        <v>17</v>
      </c>
      <c r="G28" s="1021">
        <v>17</v>
      </c>
      <c r="H28" s="1021" t="s">
        <v>10348</v>
      </c>
      <c r="I28" s="1022" t="s">
        <v>10349</v>
      </c>
      <c r="J28" s="1021" t="s">
        <v>10350</v>
      </c>
      <c r="K28" s="1025" t="s">
        <v>2598</v>
      </c>
      <c r="L28" s="1025" t="s">
        <v>21</v>
      </c>
      <c r="M28" s="1014"/>
      <c r="N28" s="1014"/>
      <c r="O28" s="1014"/>
      <c r="P28" s="1014"/>
      <c r="Q28" s="1014"/>
      <c r="R28" s="1014"/>
      <c r="S28" s="1014"/>
      <c r="T28" s="1014"/>
      <c r="U28" s="1014"/>
      <c r="V28" s="1014"/>
      <c r="W28" s="1014"/>
      <c r="X28" s="1014"/>
      <c r="Y28" s="1014"/>
      <c r="Z28" s="1014"/>
      <c r="AA28" s="1014"/>
      <c r="AB28" s="1014"/>
      <c r="AC28" s="1014"/>
      <c r="AD28" s="1014"/>
      <c r="AE28" s="1014"/>
      <c r="AF28" s="1014"/>
      <c r="AG28" s="1014"/>
      <c r="AH28" s="1014"/>
      <c r="AI28" s="1014"/>
      <c r="AJ28" s="1014"/>
      <c r="AK28" s="1014"/>
      <c r="AL28" s="1014"/>
      <c r="AM28" s="1014"/>
      <c r="AN28" s="1014"/>
      <c r="AO28" s="1014"/>
      <c r="AP28" s="1014"/>
      <c r="AQ28" s="1014"/>
      <c r="AR28" s="1014"/>
      <c r="AS28" s="1014"/>
      <c r="AT28" s="1014"/>
      <c r="AU28" s="1014"/>
      <c r="AV28" s="1014"/>
      <c r="AW28" s="1014"/>
      <c r="AX28" s="1014"/>
      <c r="AY28" s="1014"/>
      <c r="AZ28" s="1014"/>
      <c r="BA28" s="1014"/>
      <c r="BB28" s="1014"/>
      <c r="BC28" s="1014"/>
      <c r="BD28" s="1014"/>
      <c r="BE28" s="1014"/>
      <c r="BF28" s="1014"/>
      <c r="BG28" s="1014"/>
      <c r="BH28" s="1014"/>
      <c r="BI28" s="1014"/>
      <c r="BJ28" s="1014"/>
      <c r="BK28" s="1014"/>
      <c r="BL28" s="1014"/>
      <c r="BM28" s="1014"/>
      <c r="BN28" s="1014"/>
      <c r="BO28" s="1014"/>
      <c r="BP28" s="1014"/>
      <c r="BQ28" s="1014"/>
      <c r="BR28" s="1014"/>
      <c r="BS28" s="1014"/>
      <c r="BT28" s="1014"/>
      <c r="BU28" s="1014"/>
      <c r="BV28" s="1014"/>
      <c r="BW28" s="1014"/>
      <c r="BX28" s="1014"/>
      <c r="BY28" s="1014"/>
      <c r="BZ28" s="1014"/>
      <c r="CA28" s="1014"/>
      <c r="CB28" s="1014"/>
      <c r="CC28" s="1014"/>
      <c r="CD28" s="1014"/>
      <c r="CE28" s="1014"/>
      <c r="CF28" s="1014"/>
      <c r="CG28" s="1014"/>
      <c r="CH28" s="1014"/>
      <c r="CI28" s="1014"/>
      <c r="CJ28" s="1014"/>
      <c r="CK28" s="1014"/>
      <c r="CL28" s="1014"/>
      <c r="CM28" s="1014"/>
      <c r="CN28" s="1014"/>
      <c r="CO28" s="1014"/>
      <c r="CP28" s="1014"/>
      <c r="CQ28" s="1014"/>
      <c r="CR28" s="1014"/>
      <c r="CS28" s="1014"/>
      <c r="CT28" s="1014"/>
      <c r="CU28" s="1014"/>
      <c r="CV28" s="1014"/>
      <c r="CW28" s="1014"/>
      <c r="CX28" s="1014"/>
      <c r="CY28" s="1014"/>
      <c r="CZ28" s="1014"/>
      <c r="DA28" s="1014"/>
      <c r="DB28" s="1014"/>
      <c r="DC28" s="1014"/>
      <c r="DD28" s="1014"/>
      <c r="DE28" s="1014"/>
      <c r="DF28" s="1014"/>
      <c r="DG28" s="1014"/>
      <c r="DH28" s="1014"/>
      <c r="DI28" s="1014"/>
      <c r="DJ28" s="1014"/>
      <c r="DK28" s="1014"/>
      <c r="DL28" s="1014"/>
      <c r="DM28" s="1014"/>
      <c r="DN28" s="1014"/>
      <c r="DO28" s="1014"/>
      <c r="DP28" s="1014"/>
      <c r="DQ28" s="1014"/>
      <c r="DR28" s="1014"/>
      <c r="DS28" s="1014"/>
      <c r="DT28" s="1014"/>
      <c r="DU28" s="1014"/>
      <c r="DV28" s="1014"/>
      <c r="DW28" s="1014"/>
      <c r="DX28" s="1014"/>
      <c r="DY28" s="1014"/>
      <c r="DZ28" s="1014"/>
      <c r="EA28" s="1014"/>
      <c r="EB28" s="1014"/>
      <c r="EC28" s="1014"/>
      <c r="ED28" s="1014"/>
      <c r="EE28" s="1014"/>
      <c r="EF28" s="1014"/>
      <c r="EG28" s="1014"/>
      <c r="EH28" s="1014"/>
      <c r="EI28" s="1014"/>
      <c r="EJ28" s="1014"/>
      <c r="EK28" s="1014"/>
      <c r="EL28" s="1014"/>
      <c r="EM28" s="1014"/>
      <c r="EN28" s="1014"/>
      <c r="EO28" s="1014"/>
      <c r="EP28" s="1014"/>
      <c r="EQ28" s="1014"/>
      <c r="ER28" s="1014"/>
      <c r="ES28" s="1014"/>
      <c r="ET28" s="1014"/>
      <c r="EU28" s="1014"/>
      <c r="EV28" s="1014"/>
      <c r="EW28" s="1014"/>
      <c r="EX28" s="1014"/>
      <c r="EY28" s="1014"/>
      <c r="EZ28" s="1014"/>
      <c r="FA28" s="1014"/>
      <c r="FB28" s="1014"/>
      <c r="FC28" s="1014"/>
    </row>
    <row r="29" spans="1:159" ht="24.75" customHeight="1">
      <c r="A29" s="1021">
        <v>22</v>
      </c>
      <c r="B29" s="1021">
        <v>12</v>
      </c>
      <c r="C29" s="1022" t="s">
        <v>10406</v>
      </c>
      <c r="D29" s="1023">
        <v>312703283544</v>
      </c>
      <c r="E29" s="1024" t="s">
        <v>10407</v>
      </c>
      <c r="F29" s="1021">
        <v>5</v>
      </c>
      <c r="G29" s="1021">
        <v>5</v>
      </c>
      <c r="H29" s="1021" t="s">
        <v>10408</v>
      </c>
      <c r="I29" s="1022" t="s">
        <v>10409</v>
      </c>
      <c r="J29" s="1021" t="s">
        <v>10410</v>
      </c>
      <c r="K29" s="1025" t="s">
        <v>2676</v>
      </c>
      <c r="L29" s="1025" t="s">
        <v>36</v>
      </c>
      <c r="M29" s="1014"/>
      <c r="N29" s="1014"/>
      <c r="O29" s="1014"/>
      <c r="P29" s="1014"/>
      <c r="Q29" s="1014"/>
      <c r="R29" s="1014"/>
      <c r="S29" s="1014"/>
      <c r="T29" s="1014"/>
      <c r="U29" s="1014"/>
      <c r="V29" s="1014"/>
      <c r="W29" s="1014"/>
      <c r="X29" s="1014"/>
      <c r="Y29" s="1014"/>
      <c r="Z29" s="1014"/>
      <c r="AA29" s="1014"/>
      <c r="AB29" s="1014"/>
      <c r="AC29" s="1014"/>
      <c r="AD29" s="1014"/>
      <c r="AE29" s="1014"/>
      <c r="AF29" s="1014"/>
      <c r="AG29" s="1014"/>
      <c r="AH29" s="1014"/>
      <c r="AI29" s="1014"/>
      <c r="AJ29" s="1014"/>
      <c r="AK29" s="1014"/>
      <c r="AL29" s="1014"/>
      <c r="AM29" s="1014"/>
      <c r="AN29" s="1014"/>
      <c r="AO29" s="1014"/>
      <c r="AP29" s="1014"/>
      <c r="AQ29" s="1014"/>
      <c r="AR29" s="1014"/>
      <c r="AS29" s="1014"/>
      <c r="AT29" s="1014"/>
      <c r="AU29" s="1014"/>
      <c r="AV29" s="1014"/>
      <c r="AW29" s="1014"/>
      <c r="AX29" s="1014"/>
      <c r="AY29" s="1014"/>
      <c r="AZ29" s="1014"/>
      <c r="BA29" s="1014"/>
      <c r="BB29" s="1014"/>
      <c r="BC29" s="1014"/>
      <c r="BD29" s="1014"/>
      <c r="BE29" s="1014"/>
      <c r="BF29" s="1014"/>
      <c r="BG29" s="1014"/>
      <c r="BH29" s="1014"/>
      <c r="BI29" s="1014"/>
      <c r="BJ29" s="1014"/>
      <c r="BK29" s="1014"/>
      <c r="BL29" s="1014"/>
      <c r="BM29" s="1014"/>
      <c r="BN29" s="1014"/>
      <c r="BO29" s="1014"/>
      <c r="BP29" s="1014"/>
      <c r="BQ29" s="1014"/>
      <c r="BR29" s="1014"/>
      <c r="BS29" s="1014"/>
      <c r="BT29" s="1014"/>
      <c r="BU29" s="1014"/>
      <c r="BV29" s="1014"/>
      <c r="BW29" s="1014"/>
      <c r="BX29" s="1014"/>
      <c r="BY29" s="1014"/>
      <c r="BZ29" s="1014"/>
      <c r="CA29" s="1014"/>
      <c r="CB29" s="1014"/>
      <c r="CC29" s="1014"/>
      <c r="CD29" s="1014"/>
      <c r="CE29" s="1014"/>
      <c r="CF29" s="1014"/>
      <c r="CG29" s="1014"/>
      <c r="CH29" s="1014"/>
      <c r="CI29" s="1014"/>
      <c r="CJ29" s="1014"/>
      <c r="CK29" s="1014"/>
      <c r="CL29" s="1014"/>
      <c r="CM29" s="1014"/>
      <c r="CN29" s="1014"/>
      <c r="CO29" s="1014"/>
      <c r="CP29" s="1014"/>
      <c r="CQ29" s="1014"/>
      <c r="CR29" s="1014"/>
      <c r="CS29" s="1014"/>
      <c r="CT29" s="1014"/>
      <c r="CU29" s="1014"/>
      <c r="CV29" s="1014"/>
      <c r="CW29" s="1014"/>
      <c r="CX29" s="1014"/>
      <c r="CY29" s="1014"/>
      <c r="CZ29" s="1014"/>
      <c r="DA29" s="1014"/>
      <c r="DB29" s="1014"/>
      <c r="DC29" s="1014"/>
      <c r="DD29" s="1014"/>
      <c r="DE29" s="1014"/>
      <c r="DF29" s="1014"/>
      <c r="DG29" s="1014"/>
      <c r="DH29" s="1014"/>
      <c r="DI29" s="1014"/>
      <c r="DJ29" s="1014"/>
      <c r="DK29" s="1014"/>
      <c r="DL29" s="1014"/>
      <c r="DM29" s="1014"/>
      <c r="DN29" s="1014"/>
      <c r="DO29" s="1014"/>
      <c r="DP29" s="1014"/>
      <c r="DQ29" s="1014"/>
      <c r="DR29" s="1014"/>
      <c r="DS29" s="1014"/>
      <c r="DT29" s="1014"/>
      <c r="DU29" s="1014"/>
      <c r="DV29" s="1014"/>
      <c r="DW29" s="1014"/>
      <c r="DX29" s="1014"/>
      <c r="DY29" s="1014"/>
      <c r="DZ29" s="1014"/>
      <c r="EA29" s="1014"/>
      <c r="EB29" s="1014"/>
      <c r="EC29" s="1014"/>
      <c r="ED29" s="1014"/>
      <c r="EE29" s="1014"/>
      <c r="EF29" s="1014"/>
      <c r="EG29" s="1014"/>
      <c r="EH29" s="1014"/>
      <c r="EI29" s="1014"/>
      <c r="EJ29" s="1014"/>
      <c r="EK29" s="1014"/>
      <c r="EL29" s="1014"/>
      <c r="EM29" s="1014"/>
      <c r="EN29" s="1014"/>
      <c r="EO29" s="1014"/>
      <c r="EP29" s="1014"/>
      <c r="EQ29" s="1014"/>
      <c r="ER29" s="1014"/>
      <c r="ES29" s="1014"/>
      <c r="ET29" s="1014"/>
      <c r="EU29" s="1014"/>
      <c r="EV29" s="1014"/>
      <c r="EW29" s="1014"/>
      <c r="EX29" s="1014"/>
      <c r="EY29" s="1014"/>
      <c r="EZ29" s="1014"/>
      <c r="FA29" s="1014"/>
      <c r="FB29" s="1014"/>
      <c r="FC29" s="1014"/>
    </row>
    <row r="30" spans="1:159" ht="24.75" customHeight="1">
      <c r="A30" s="1021">
        <v>23</v>
      </c>
      <c r="B30" s="1021">
        <v>13</v>
      </c>
      <c r="C30" s="1022" t="s">
        <v>10411</v>
      </c>
      <c r="D30" s="1023">
        <v>312731385386</v>
      </c>
      <c r="E30" s="1022" t="s">
        <v>10412</v>
      </c>
      <c r="F30" s="1021">
        <v>10</v>
      </c>
      <c r="G30" s="1021">
        <v>10</v>
      </c>
      <c r="H30" s="1021" t="s">
        <v>10413</v>
      </c>
      <c r="I30" s="1022" t="s">
        <v>10414</v>
      </c>
      <c r="J30" s="1021" t="s">
        <v>10415</v>
      </c>
      <c r="K30" s="1025" t="s">
        <v>2676</v>
      </c>
      <c r="L30" s="1025" t="s">
        <v>36</v>
      </c>
      <c r="M30" s="1014"/>
      <c r="N30" s="1014"/>
      <c r="O30" s="1014"/>
      <c r="P30" s="1014"/>
      <c r="Q30" s="1014"/>
      <c r="R30" s="1014"/>
      <c r="S30" s="1014"/>
      <c r="T30" s="1014"/>
      <c r="U30" s="1014"/>
      <c r="V30" s="1014"/>
      <c r="W30" s="1014"/>
      <c r="X30" s="1014"/>
      <c r="Y30" s="1014"/>
      <c r="Z30" s="1014"/>
      <c r="AA30" s="1014"/>
      <c r="AB30" s="1014"/>
      <c r="AC30" s="1014"/>
      <c r="AD30" s="1014"/>
      <c r="AE30" s="1014"/>
      <c r="AF30" s="1014"/>
      <c r="AG30" s="1014"/>
      <c r="AH30" s="1014"/>
      <c r="AI30" s="1014"/>
      <c r="AJ30" s="1014"/>
      <c r="AK30" s="1014"/>
      <c r="AL30" s="1014"/>
      <c r="AM30" s="1014"/>
      <c r="AN30" s="1014"/>
      <c r="AO30" s="1014"/>
      <c r="AP30" s="1014"/>
      <c r="AQ30" s="1014"/>
      <c r="AR30" s="1014"/>
      <c r="AS30" s="1014"/>
      <c r="AT30" s="1014"/>
      <c r="AU30" s="1014"/>
      <c r="AV30" s="1014"/>
      <c r="AW30" s="1014"/>
      <c r="AX30" s="1014"/>
      <c r="AY30" s="1014"/>
      <c r="AZ30" s="1014"/>
      <c r="BA30" s="1014"/>
      <c r="BB30" s="1014"/>
      <c r="BC30" s="1014"/>
      <c r="BD30" s="1014"/>
      <c r="BE30" s="1014"/>
      <c r="BF30" s="1014"/>
      <c r="BG30" s="1014"/>
      <c r="BH30" s="1014"/>
      <c r="BI30" s="1014"/>
      <c r="BJ30" s="1014"/>
      <c r="BK30" s="1014"/>
      <c r="BL30" s="1014"/>
      <c r="BM30" s="1014"/>
      <c r="BN30" s="1014"/>
      <c r="BO30" s="1014"/>
      <c r="BP30" s="1014"/>
      <c r="BQ30" s="1014"/>
      <c r="BR30" s="1014"/>
      <c r="BS30" s="1014"/>
      <c r="BT30" s="1014"/>
      <c r="BU30" s="1014"/>
      <c r="BV30" s="1014"/>
      <c r="BW30" s="1014"/>
      <c r="BX30" s="1014"/>
      <c r="BY30" s="1014"/>
      <c r="BZ30" s="1014"/>
      <c r="CA30" s="1014"/>
      <c r="CB30" s="1014"/>
      <c r="CC30" s="1014"/>
      <c r="CD30" s="1014"/>
      <c r="CE30" s="1014"/>
      <c r="CF30" s="1014"/>
      <c r="CG30" s="1014"/>
      <c r="CH30" s="1014"/>
      <c r="CI30" s="1014"/>
      <c r="CJ30" s="1014"/>
      <c r="CK30" s="1014"/>
      <c r="CL30" s="1014"/>
      <c r="CM30" s="1014"/>
      <c r="CN30" s="1014"/>
      <c r="CO30" s="1014"/>
      <c r="CP30" s="1014"/>
      <c r="CQ30" s="1014"/>
      <c r="CR30" s="1014"/>
      <c r="CS30" s="1014"/>
      <c r="CT30" s="1014"/>
      <c r="CU30" s="1014"/>
      <c r="CV30" s="1014"/>
      <c r="CW30" s="1014"/>
      <c r="CX30" s="1014"/>
      <c r="CY30" s="1014"/>
      <c r="CZ30" s="1014"/>
      <c r="DA30" s="1014"/>
      <c r="DB30" s="1014"/>
      <c r="DC30" s="1014"/>
      <c r="DD30" s="1014"/>
      <c r="DE30" s="1014"/>
      <c r="DF30" s="1014"/>
      <c r="DG30" s="1014"/>
      <c r="DH30" s="1014"/>
      <c r="DI30" s="1014"/>
      <c r="DJ30" s="1014"/>
      <c r="DK30" s="1014"/>
      <c r="DL30" s="1014"/>
      <c r="DM30" s="1014"/>
      <c r="DN30" s="1014"/>
      <c r="DO30" s="1014"/>
      <c r="DP30" s="1014"/>
      <c r="DQ30" s="1014"/>
      <c r="DR30" s="1014"/>
      <c r="DS30" s="1014"/>
      <c r="DT30" s="1014"/>
      <c r="DU30" s="1014"/>
      <c r="DV30" s="1014"/>
      <c r="DW30" s="1014"/>
      <c r="DX30" s="1014"/>
      <c r="DY30" s="1014"/>
      <c r="DZ30" s="1014"/>
      <c r="EA30" s="1014"/>
      <c r="EB30" s="1014"/>
      <c r="EC30" s="1014"/>
      <c r="ED30" s="1014"/>
      <c r="EE30" s="1014"/>
      <c r="EF30" s="1014"/>
      <c r="EG30" s="1014"/>
      <c r="EH30" s="1014"/>
      <c r="EI30" s="1014"/>
      <c r="EJ30" s="1014"/>
      <c r="EK30" s="1014"/>
      <c r="EL30" s="1014"/>
      <c r="EM30" s="1014"/>
      <c r="EN30" s="1014"/>
      <c r="EO30" s="1014"/>
      <c r="EP30" s="1014"/>
      <c r="EQ30" s="1014"/>
      <c r="ER30" s="1014"/>
      <c r="ES30" s="1014"/>
      <c r="ET30" s="1014"/>
      <c r="EU30" s="1014"/>
      <c r="EV30" s="1014"/>
      <c r="EW30" s="1014"/>
      <c r="EX30" s="1014"/>
      <c r="EY30" s="1014"/>
      <c r="EZ30" s="1014"/>
      <c r="FA30" s="1014"/>
      <c r="FB30" s="1014"/>
      <c r="FC30" s="1014"/>
    </row>
    <row r="31" spans="1:159" ht="42" customHeight="1">
      <c r="A31" s="1021">
        <v>24</v>
      </c>
      <c r="B31" s="1021">
        <v>14</v>
      </c>
      <c r="C31" s="1022" t="s">
        <v>10416</v>
      </c>
      <c r="D31" s="1023">
        <v>312704409415</v>
      </c>
      <c r="E31" s="1024" t="s">
        <v>10417</v>
      </c>
      <c r="F31" s="1021">
        <v>10</v>
      </c>
      <c r="G31" s="1021">
        <v>10</v>
      </c>
      <c r="H31" s="1021" t="s">
        <v>10418</v>
      </c>
      <c r="I31" s="1022" t="s">
        <v>10419</v>
      </c>
      <c r="J31" s="1021" t="s">
        <v>10420</v>
      </c>
      <c r="K31" s="1025" t="s">
        <v>2676</v>
      </c>
      <c r="L31" s="1025" t="s">
        <v>36</v>
      </c>
      <c r="M31" s="1014"/>
      <c r="N31" s="1014"/>
      <c r="O31" s="1014"/>
      <c r="P31" s="1014"/>
      <c r="Q31" s="1014"/>
      <c r="R31" s="1014"/>
      <c r="S31" s="1014"/>
      <c r="T31" s="1014"/>
      <c r="U31" s="1014"/>
      <c r="V31" s="1014"/>
      <c r="W31" s="1014"/>
      <c r="X31" s="1014"/>
      <c r="Y31" s="1014"/>
      <c r="Z31" s="1014"/>
      <c r="AA31" s="1014"/>
      <c r="AB31" s="1014"/>
      <c r="AC31" s="1014"/>
      <c r="AD31" s="1014"/>
      <c r="AE31" s="1014"/>
      <c r="AF31" s="1014"/>
      <c r="AG31" s="1014"/>
      <c r="AH31" s="1014"/>
      <c r="AI31" s="1014"/>
      <c r="AJ31" s="1014"/>
      <c r="AK31" s="1014"/>
      <c r="AL31" s="1014"/>
      <c r="AM31" s="1014"/>
      <c r="AN31" s="1014"/>
      <c r="AO31" s="1014"/>
      <c r="AP31" s="1014"/>
      <c r="AQ31" s="1014"/>
      <c r="AR31" s="1014"/>
      <c r="AS31" s="1014"/>
      <c r="AT31" s="1014"/>
      <c r="AU31" s="1014"/>
      <c r="AV31" s="1014"/>
      <c r="AW31" s="1014"/>
      <c r="AX31" s="1014"/>
      <c r="AY31" s="1014"/>
      <c r="AZ31" s="1014"/>
      <c r="BA31" s="1014"/>
      <c r="BB31" s="1014"/>
      <c r="BC31" s="1014"/>
      <c r="BD31" s="1014"/>
      <c r="BE31" s="1014"/>
      <c r="BF31" s="1014"/>
      <c r="BG31" s="1014"/>
      <c r="BH31" s="1014"/>
      <c r="BI31" s="1014"/>
      <c r="BJ31" s="1014"/>
      <c r="BK31" s="1014"/>
      <c r="BL31" s="1014"/>
      <c r="BM31" s="1014"/>
      <c r="BN31" s="1014"/>
      <c r="BO31" s="1014"/>
      <c r="BP31" s="1014"/>
      <c r="BQ31" s="1014"/>
      <c r="BR31" s="1014"/>
      <c r="BS31" s="1014"/>
      <c r="BT31" s="1014"/>
      <c r="BU31" s="1014"/>
      <c r="BV31" s="1014"/>
      <c r="BW31" s="1014"/>
      <c r="BX31" s="1014"/>
      <c r="BY31" s="1014"/>
      <c r="BZ31" s="1014"/>
      <c r="CA31" s="1014"/>
      <c r="CB31" s="1014"/>
      <c r="CC31" s="1014"/>
      <c r="CD31" s="1014"/>
      <c r="CE31" s="1014"/>
      <c r="CF31" s="1014"/>
      <c r="CG31" s="1014"/>
      <c r="CH31" s="1014"/>
      <c r="CI31" s="1014"/>
      <c r="CJ31" s="1014"/>
      <c r="CK31" s="1014"/>
      <c r="CL31" s="1014"/>
      <c r="CM31" s="1014"/>
      <c r="CN31" s="1014"/>
      <c r="CO31" s="1014"/>
      <c r="CP31" s="1014"/>
      <c r="CQ31" s="1014"/>
      <c r="CR31" s="1014"/>
      <c r="CS31" s="1014"/>
      <c r="CT31" s="1014"/>
      <c r="CU31" s="1014"/>
      <c r="CV31" s="1014"/>
      <c r="CW31" s="1014"/>
      <c r="CX31" s="1014"/>
      <c r="CY31" s="1014"/>
      <c r="CZ31" s="1014"/>
      <c r="DA31" s="1014"/>
      <c r="DB31" s="1014"/>
      <c r="DC31" s="1014"/>
      <c r="DD31" s="1014"/>
      <c r="DE31" s="1014"/>
      <c r="DF31" s="1014"/>
      <c r="DG31" s="1014"/>
      <c r="DH31" s="1014"/>
      <c r="DI31" s="1014"/>
      <c r="DJ31" s="1014"/>
      <c r="DK31" s="1014"/>
      <c r="DL31" s="1014"/>
      <c r="DM31" s="1014"/>
      <c r="DN31" s="1014"/>
      <c r="DO31" s="1014"/>
      <c r="DP31" s="1014"/>
      <c r="DQ31" s="1014"/>
      <c r="DR31" s="1014"/>
      <c r="DS31" s="1014"/>
      <c r="DT31" s="1014"/>
      <c r="DU31" s="1014"/>
      <c r="DV31" s="1014"/>
      <c r="DW31" s="1014"/>
      <c r="DX31" s="1014"/>
      <c r="DY31" s="1014"/>
      <c r="DZ31" s="1014"/>
      <c r="EA31" s="1014"/>
      <c r="EB31" s="1014"/>
      <c r="EC31" s="1014"/>
      <c r="ED31" s="1014"/>
      <c r="EE31" s="1014"/>
      <c r="EF31" s="1014"/>
      <c r="EG31" s="1014"/>
      <c r="EH31" s="1014"/>
      <c r="EI31" s="1014"/>
      <c r="EJ31" s="1014"/>
      <c r="EK31" s="1014"/>
      <c r="EL31" s="1014"/>
      <c r="EM31" s="1014"/>
      <c r="EN31" s="1014"/>
      <c r="EO31" s="1014"/>
      <c r="EP31" s="1014"/>
      <c r="EQ31" s="1014"/>
      <c r="ER31" s="1014"/>
      <c r="ES31" s="1014"/>
      <c r="ET31" s="1014"/>
      <c r="EU31" s="1014"/>
      <c r="EV31" s="1014"/>
      <c r="EW31" s="1014"/>
      <c r="EX31" s="1014"/>
      <c r="EY31" s="1014"/>
      <c r="EZ31" s="1014"/>
      <c r="FA31" s="1014"/>
      <c r="FB31" s="1014"/>
      <c r="FC31" s="1014"/>
    </row>
    <row r="32" spans="1:159" ht="24.75" customHeight="1">
      <c r="A32" s="1021">
        <v>25</v>
      </c>
      <c r="B32" s="1021">
        <v>15</v>
      </c>
      <c r="C32" s="1022" t="s">
        <v>10421</v>
      </c>
      <c r="D32" s="1023">
        <v>380411313665</v>
      </c>
      <c r="E32" s="1024" t="s">
        <v>10422</v>
      </c>
      <c r="F32" s="1021">
        <v>42.1</v>
      </c>
      <c r="G32" s="1021">
        <v>40</v>
      </c>
      <c r="H32" s="1021" t="s">
        <v>10423</v>
      </c>
      <c r="I32" s="1022" t="s">
        <v>10424</v>
      </c>
      <c r="J32" s="1021" t="s">
        <v>10425</v>
      </c>
      <c r="K32" s="1025" t="s">
        <v>2676</v>
      </c>
      <c r="L32" s="1039" t="s">
        <v>21</v>
      </c>
      <c r="M32" s="1014"/>
      <c r="N32" s="1014"/>
      <c r="O32" s="1014"/>
      <c r="P32" s="1014"/>
      <c r="Q32" s="1014"/>
      <c r="R32" s="1014"/>
      <c r="S32" s="1014"/>
      <c r="T32" s="1014"/>
      <c r="U32" s="1014"/>
      <c r="V32" s="1014"/>
      <c r="W32" s="1014"/>
      <c r="X32" s="1014"/>
      <c r="Y32" s="1014"/>
      <c r="Z32" s="1014"/>
      <c r="AA32" s="1014"/>
      <c r="AB32" s="1014"/>
      <c r="AC32" s="1014"/>
      <c r="AD32" s="1014"/>
      <c r="AE32" s="1014"/>
      <c r="AF32" s="1014"/>
      <c r="AG32" s="1014"/>
      <c r="AH32" s="1014"/>
      <c r="AI32" s="1014"/>
      <c r="AJ32" s="1014"/>
      <c r="AK32" s="1014"/>
      <c r="AL32" s="1014"/>
      <c r="AM32" s="1014"/>
      <c r="AN32" s="1014"/>
      <c r="AO32" s="1014"/>
      <c r="AP32" s="1014"/>
      <c r="AQ32" s="1014"/>
      <c r="AR32" s="1014"/>
      <c r="AS32" s="1014"/>
      <c r="AT32" s="1014"/>
      <c r="AU32" s="1014"/>
      <c r="AV32" s="1014"/>
      <c r="AW32" s="1014"/>
      <c r="AX32" s="1014"/>
      <c r="AY32" s="1014"/>
      <c r="AZ32" s="1014"/>
      <c r="BA32" s="1014"/>
      <c r="BB32" s="1014"/>
      <c r="BC32" s="1014"/>
      <c r="BD32" s="1014"/>
      <c r="BE32" s="1014"/>
      <c r="BF32" s="1014"/>
      <c r="BG32" s="1014"/>
      <c r="BH32" s="1014"/>
      <c r="BI32" s="1014"/>
      <c r="BJ32" s="1014"/>
      <c r="BK32" s="1014"/>
      <c r="BL32" s="1014"/>
      <c r="BM32" s="1014"/>
      <c r="BN32" s="1014"/>
      <c r="BO32" s="1014"/>
      <c r="BP32" s="1014"/>
      <c r="BQ32" s="1014"/>
      <c r="BR32" s="1014"/>
      <c r="BS32" s="1014"/>
      <c r="BT32" s="1014"/>
      <c r="BU32" s="1014"/>
      <c r="BV32" s="1014"/>
      <c r="BW32" s="1014"/>
      <c r="BX32" s="1014"/>
      <c r="BY32" s="1014"/>
      <c r="BZ32" s="1014"/>
      <c r="CA32" s="1014"/>
      <c r="CB32" s="1014"/>
      <c r="CC32" s="1014"/>
      <c r="CD32" s="1014"/>
      <c r="CE32" s="1014"/>
      <c r="CF32" s="1014"/>
      <c r="CG32" s="1014"/>
      <c r="CH32" s="1014"/>
      <c r="CI32" s="1014"/>
      <c r="CJ32" s="1014"/>
      <c r="CK32" s="1014"/>
      <c r="CL32" s="1014"/>
      <c r="CM32" s="1014"/>
      <c r="CN32" s="1014"/>
      <c r="CO32" s="1014"/>
      <c r="CP32" s="1014"/>
      <c r="CQ32" s="1014"/>
      <c r="CR32" s="1014"/>
      <c r="CS32" s="1014"/>
      <c r="CT32" s="1014"/>
      <c r="CU32" s="1014"/>
      <c r="CV32" s="1014"/>
      <c r="CW32" s="1014"/>
      <c r="CX32" s="1014"/>
      <c r="CY32" s="1014"/>
      <c r="CZ32" s="1014"/>
      <c r="DA32" s="1014"/>
      <c r="DB32" s="1014"/>
      <c r="DC32" s="1014"/>
      <c r="DD32" s="1014"/>
      <c r="DE32" s="1014"/>
      <c r="DF32" s="1014"/>
      <c r="DG32" s="1014"/>
      <c r="DH32" s="1014"/>
      <c r="DI32" s="1014"/>
      <c r="DJ32" s="1014"/>
      <c r="DK32" s="1014"/>
      <c r="DL32" s="1014"/>
      <c r="DM32" s="1014"/>
      <c r="DN32" s="1014"/>
      <c r="DO32" s="1014"/>
      <c r="DP32" s="1014"/>
      <c r="DQ32" s="1014"/>
      <c r="DR32" s="1014"/>
      <c r="DS32" s="1014"/>
      <c r="DT32" s="1014"/>
      <c r="DU32" s="1014"/>
      <c r="DV32" s="1014"/>
      <c r="DW32" s="1014"/>
      <c r="DX32" s="1014"/>
      <c r="DY32" s="1014"/>
      <c r="DZ32" s="1014"/>
      <c r="EA32" s="1014"/>
      <c r="EB32" s="1014"/>
      <c r="EC32" s="1014"/>
      <c r="ED32" s="1014"/>
      <c r="EE32" s="1014"/>
      <c r="EF32" s="1014"/>
      <c r="EG32" s="1014"/>
      <c r="EH32" s="1014"/>
      <c r="EI32" s="1014"/>
      <c r="EJ32" s="1014"/>
      <c r="EK32" s="1014"/>
      <c r="EL32" s="1014"/>
      <c r="EM32" s="1014"/>
      <c r="EN32" s="1014"/>
      <c r="EO32" s="1014"/>
      <c r="EP32" s="1014"/>
      <c r="EQ32" s="1014"/>
      <c r="ER32" s="1014"/>
      <c r="ES32" s="1014"/>
      <c r="ET32" s="1014"/>
      <c r="EU32" s="1014"/>
      <c r="EV32" s="1014"/>
      <c r="EW32" s="1014"/>
      <c r="EX32" s="1014"/>
      <c r="EY32" s="1014"/>
      <c r="EZ32" s="1014"/>
      <c r="FA32" s="1014"/>
      <c r="FB32" s="1014"/>
      <c r="FC32" s="1014"/>
    </row>
    <row r="33" spans="1:159" ht="24.75" customHeight="1">
      <c r="A33" s="1021">
        <v>26</v>
      </c>
      <c r="B33" s="1021">
        <v>16</v>
      </c>
      <c r="C33" s="1022" t="s">
        <v>10426</v>
      </c>
      <c r="D33" s="1023">
        <v>312707734290</v>
      </c>
      <c r="E33" s="1024" t="s">
        <v>10427</v>
      </c>
      <c r="F33" s="1021">
        <v>30</v>
      </c>
      <c r="G33" s="1021">
        <v>16</v>
      </c>
      <c r="H33" s="1021" t="s">
        <v>10428</v>
      </c>
      <c r="I33" s="1022" t="s">
        <v>10429</v>
      </c>
      <c r="J33" s="1021" t="s">
        <v>10430</v>
      </c>
      <c r="K33" s="1025" t="s">
        <v>2676</v>
      </c>
      <c r="L33" s="1039" t="s">
        <v>21</v>
      </c>
      <c r="M33" s="1014"/>
      <c r="N33" s="1014"/>
      <c r="O33" s="1014"/>
      <c r="P33" s="1014"/>
      <c r="Q33" s="1014"/>
      <c r="R33" s="1014"/>
      <c r="S33" s="1014"/>
      <c r="T33" s="1014"/>
      <c r="U33" s="1014"/>
      <c r="V33" s="1014"/>
      <c r="W33" s="1014"/>
      <c r="X33" s="1014"/>
      <c r="Y33" s="1014"/>
      <c r="Z33" s="1014"/>
      <c r="AA33" s="1014"/>
      <c r="AB33" s="1014"/>
      <c r="AC33" s="1014"/>
      <c r="AD33" s="1014"/>
      <c r="AE33" s="1014"/>
      <c r="AF33" s="1014"/>
      <c r="AG33" s="1014"/>
      <c r="AH33" s="1014"/>
      <c r="AI33" s="1014"/>
      <c r="AJ33" s="1014"/>
      <c r="AK33" s="1014"/>
      <c r="AL33" s="1014"/>
      <c r="AM33" s="1014"/>
      <c r="AN33" s="1014"/>
      <c r="AO33" s="1014"/>
      <c r="AP33" s="1014"/>
      <c r="AQ33" s="1014"/>
      <c r="AR33" s="1014"/>
      <c r="AS33" s="1014"/>
      <c r="AT33" s="1014"/>
      <c r="AU33" s="1014"/>
      <c r="AV33" s="1014"/>
      <c r="AW33" s="1014"/>
      <c r="AX33" s="1014"/>
      <c r="AY33" s="1014"/>
      <c r="AZ33" s="1014"/>
      <c r="BA33" s="1014"/>
      <c r="BB33" s="1014"/>
      <c r="BC33" s="1014"/>
      <c r="BD33" s="1014"/>
      <c r="BE33" s="1014"/>
      <c r="BF33" s="1014"/>
      <c r="BG33" s="1014"/>
      <c r="BH33" s="1014"/>
      <c r="BI33" s="1014"/>
      <c r="BJ33" s="1014"/>
      <c r="BK33" s="1014"/>
      <c r="BL33" s="1014"/>
      <c r="BM33" s="1014"/>
      <c r="BN33" s="1014"/>
      <c r="BO33" s="1014"/>
      <c r="BP33" s="1014"/>
      <c r="BQ33" s="1014"/>
      <c r="BR33" s="1014"/>
      <c r="BS33" s="1014"/>
      <c r="BT33" s="1014"/>
      <c r="BU33" s="1014"/>
      <c r="BV33" s="1014"/>
      <c r="BW33" s="1014"/>
      <c r="BX33" s="1014"/>
      <c r="BY33" s="1014"/>
      <c r="BZ33" s="1014"/>
      <c r="CA33" s="1014"/>
      <c r="CB33" s="1014"/>
      <c r="CC33" s="1014"/>
      <c r="CD33" s="1014"/>
      <c r="CE33" s="1014"/>
      <c r="CF33" s="1014"/>
      <c r="CG33" s="1014"/>
      <c r="CH33" s="1014"/>
      <c r="CI33" s="1014"/>
      <c r="CJ33" s="1014"/>
      <c r="CK33" s="1014"/>
      <c r="CL33" s="1014"/>
      <c r="CM33" s="1014"/>
      <c r="CN33" s="1014"/>
      <c r="CO33" s="1014"/>
      <c r="CP33" s="1014"/>
      <c r="CQ33" s="1014"/>
      <c r="CR33" s="1014"/>
      <c r="CS33" s="1014"/>
      <c r="CT33" s="1014"/>
      <c r="CU33" s="1014"/>
      <c r="CV33" s="1014"/>
      <c r="CW33" s="1014"/>
      <c r="CX33" s="1014"/>
      <c r="CY33" s="1014"/>
      <c r="CZ33" s="1014"/>
      <c r="DA33" s="1014"/>
      <c r="DB33" s="1014"/>
      <c r="DC33" s="1014"/>
      <c r="DD33" s="1014"/>
      <c r="DE33" s="1014"/>
      <c r="DF33" s="1014"/>
      <c r="DG33" s="1014"/>
      <c r="DH33" s="1014"/>
      <c r="DI33" s="1014"/>
      <c r="DJ33" s="1014"/>
      <c r="DK33" s="1014"/>
      <c r="DL33" s="1014"/>
      <c r="DM33" s="1014"/>
      <c r="DN33" s="1014"/>
      <c r="DO33" s="1014"/>
      <c r="DP33" s="1014"/>
      <c r="DQ33" s="1014"/>
      <c r="DR33" s="1014"/>
      <c r="DS33" s="1014"/>
      <c r="DT33" s="1014"/>
      <c r="DU33" s="1014"/>
      <c r="DV33" s="1014"/>
      <c r="DW33" s="1014"/>
      <c r="DX33" s="1014"/>
      <c r="DY33" s="1014"/>
      <c r="DZ33" s="1014"/>
      <c r="EA33" s="1014"/>
      <c r="EB33" s="1014"/>
      <c r="EC33" s="1014"/>
      <c r="ED33" s="1014"/>
      <c r="EE33" s="1014"/>
      <c r="EF33" s="1014"/>
      <c r="EG33" s="1014"/>
      <c r="EH33" s="1014"/>
      <c r="EI33" s="1014"/>
      <c r="EJ33" s="1014"/>
      <c r="EK33" s="1014"/>
      <c r="EL33" s="1014"/>
      <c r="EM33" s="1014"/>
      <c r="EN33" s="1014"/>
      <c r="EO33" s="1014"/>
      <c r="EP33" s="1014"/>
      <c r="EQ33" s="1014"/>
      <c r="ER33" s="1014"/>
      <c r="ES33" s="1014"/>
      <c r="ET33" s="1014"/>
      <c r="EU33" s="1014"/>
      <c r="EV33" s="1014"/>
      <c r="EW33" s="1014"/>
      <c r="EX33" s="1014"/>
      <c r="EY33" s="1014"/>
      <c r="EZ33" s="1014"/>
      <c r="FA33" s="1014"/>
      <c r="FB33" s="1014"/>
      <c r="FC33" s="1014"/>
    </row>
    <row r="34" spans="1:159" ht="24.75" customHeight="1">
      <c r="A34" s="1021">
        <v>27</v>
      </c>
      <c r="B34" s="1021">
        <v>17</v>
      </c>
      <c r="C34" s="1022" t="s">
        <v>10378</v>
      </c>
      <c r="D34" s="1023">
        <v>260801519200</v>
      </c>
      <c r="E34" s="1022" t="s">
        <v>10431</v>
      </c>
      <c r="F34" s="1021">
        <v>20.5</v>
      </c>
      <c r="G34" s="1021">
        <v>20.5</v>
      </c>
      <c r="H34" s="1021" t="s">
        <v>10432</v>
      </c>
      <c r="I34" s="1022" t="s">
        <v>10433</v>
      </c>
      <c r="J34" s="1021" t="s">
        <v>10434</v>
      </c>
      <c r="K34" s="1025" t="s">
        <v>2676</v>
      </c>
      <c r="L34" s="1025" t="s">
        <v>36</v>
      </c>
      <c r="M34" s="1014"/>
      <c r="N34" s="1014"/>
      <c r="O34" s="1014"/>
      <c r="P34" s="1014"/>
      <c r="Q34" s="1014"/>
      <c r="R34" s="1014"/>
      <c r="S34" s="1014"/>
      <c r="T34" s="1014"/>
      <c r="U34" s="1014"/>
      <c r="V34" s="1014"/>
      <c r="W34" s="1014"/>
      <c r="X34" s="1014"/>
      <c r="Y34" s="1014"/>
      <c r="Z34" s="1014"/>
      <c r="AA34" s="1014"/>
      <c r="AB34" s="1014"/>
      <c r="AC34" s="1014"/>
      <c r="AD34" s="1014"/>
      <c r="AE34" s="1014"/>
      <c r="AF34" s="1014"/>
      <c r="AG34" s="1014"/>
      <c r="AH34" s="1014"/>
      <c r="AI34" s="1014"/>
      <c r="AJ34" s="1014"/>
      <c r="AK34" s="1014"/>
      <c r="AL34" s="1014"/>
      <c r="AM34" s="1014"/>
      <c r="AN34" s="1014"/>
      <c r="AO34" s="1014"/>
      <c r="AP34" s="1014"/>
      <c r="AQ34" s="1014"/>
      <c r="AR34" s="1014"/>
      <c r="AS34" s="1014"/>
      <c r="AT34" s="1014"/>
      <c r="AU34" s="1014"/>
      <c r="AV34" s="1014"/>
      <c r="AW34" s="1014"/>
      <c r="AX34" s="1014"/>
      <c r="AY34" s="1014"/>
      <c r="AZ34" s="1014"/>
      <c r="BA34" s="1014"/>
      <c r="BB34" s="1014"/>
      <c r="BC34" s="1014"/>
      <c r="BD34" s="1014"/>
      <c r="BE34" s="1014"/>
      <c r="BF34" s="1014"/>
      <c r="BG34" s="1014"/>
      <c r="BH34" s="1014"/>
      <c r="BI34" s="1014"/>
      <c r="BJ34" s="1014"/>
      <c r="BK34" s="1014"/>
      <c r="BL34" s="1014"/>
      <c r="BM34" s="1014"/>
      <c r="BN34" s="1014"/>
      <c r="BO34" s="1014"/>
      <c r="BP34" s="1014"/>
      <c r="BQ34" s="1014"/>
      <c r="BR34" s="1014"/>
      <c r="BS34" s="1014"/>
      <c r="BT34" s="1014"/>
      <c r="BU34" s="1014"/>
      <c r="BV34" s="1014"/>
      <c r="BW34" s="1014"/>
      <c r="BX34" s="1014"/>
      <c r="BY34" s="1014"/>
      <c r="BZ34" s="1014"/>
      <c r="CA34" s="1014"/>
      <c r="CB34" s="1014"/>
      <c r="CC34" s="1014"/>
      <c r="CD34" s="1014"/>
      <c r="CE34" s="1014"/>
      <c r="CF34" s="1014"/>
      <c r="CG34" s="1014"/>
      <c r="CH34" s="1014"/>
      <c r="CI34" s="1014"/>
      <c r="CJ34" s="1014"/>
      <c r="CK34" s="1014"/>
      <c r="CL34" s="1014"/>
      <c r="CM34" s="1014"/>
      <c r="CN34" s="1014"/>
      <c r="CO34" s="1014"/>
      <c r="CP34" s="1014"/>
      <c r="CQ34" s="1014"/>
      <c r="CR34" s="1014"/>
      <c r="CS34" s="1014"/>
      <c r="CT34" s="1014"/>
      <c r="CU34" s="1014"/>
      <c r="CV34" s="1014"/>
      <c r="CW34" s="1014"/>
      <c r="CX34" s="1014"/>
      <c r="CY34" s="1014"/>
      <c r="CZ34" s="1014"/>
      <c r="DA34" s="1014"/>
      <c r="DB34" s="1014"/>
      <c r="DC34" s="1014"/>
      <c r="DD34" s="1014"/>
      <c r="DE34" s="1014"/>
      <c r="DF34" s="1014"/>
      <c r="DG34" s="1014"/>
      <c r="DH34" s="1014"/>
      <c r="DI34" s="1014"/>
      <c r="DJ34" s="1014"/>
      <c r="DK34" s="1014"/>
      <c r="DL34" s="1014"/>
      <c r="DM34" s="1014"/>
      <c r="DN34" s="1014"/>
      <c r="DO34" s="1014"/>
      <c r="DP34" s="1014"/>
      <c r="DQ34" s="1014"/>
      <c r="DR34" s="1014"/>
      <c r="DS34" s="1014"/>
      <c r="DT34" s="1014"/>
      <c r="DU34" s="1014"/>
      <c r="DV34" s="1014"/>
      <c r="DW34" s="1014"/>
      <c r="DX34" s="1014"/>
      <c r="DY34" s="1014"/>
      <c r="DZ34" s="1014"/>
      <c r="EA34" s="1014"/>
      <c r="EB34" s="1014"/>
      <c r="EC34" s="1014"/>
      <c r="ED34" s="1014"/>
      <c r="EE34" s="1014"/>
      <c r="EF34" s="1014"/>
      <c r="EG34" s="1014"/>
      <c r="EH34" s="1014"/>
      <c r="EI34" s="1014"/>
      <c r="EJ34" s="1014"/>
      <c r="EK34" s="1014"/>
      <c r="EL34" s="1014"/>
      <c r="EM34" s="1014"/>
      <c r="EN34" s="1014"/>
      <c r="EO34" s="1014"/>
      <c r="EP34" s="1014"/>
      <c r="EQ34" s="1014"/>
      <c r="ER34" s="1014"/>
      <c r="ES34" s="1014"/>
      <c r="ET34" s="1014"/>
      <c r="EU34" s="1014"/>
      <c r="EV34" s="1014"/>
      <c r="EW34" s="1014"/>
      <c r="EX34" s="1014"/>
      <c r="EY34" s="1014"/>
      <c r="EZ34" s="1014"/>
      <c r="FA34" s="1014"/>
      <c r="FB34" s="1014"/>
      <c r="FC34" s="1014"/>
    </row>
    <row r="35" spans="1:159" ht="38.25" customHeight="1">
      <c r="A35" s="1021">
        <v>28</v>
      </c>
      <c r="B35" s="1021">
        <v>18</v>
      </c>
      <c r="C35" s="1022" t="s">
        <v>10435</v>
      </c>
      <c r="D35" s="1023">
        <v>312700352849</v>
      </c>
      <c r="E35" s="1022" t="s">
        <v>10436</v>
      </c>
      <c r="F35" s="1021">
        <v>15</v>
      </c>
      <c r="G35" s="1021">
        <v>15</v>
      </c>
      <c r="H35" s="1021" t="s">
        <v>10437</v>
      </c>
      <c r="I35" s="1022" t="s">
        <v>10438</v>
      </c>
      <c r="J35" s="1021" t="s">
        <v>10439</v>
      </c>
      <c r="K35" s="1025" t="s">
        <v>2598</v>
      </c>
      <c r="L35" s="1025" t="s">
        <v>36</v>
      </c>
      <c r="M35" s="1014"/>
      <c r="N35" s="1014"/>
      <c r="O35" s="1014"/>
      <c r="P35" s="1014"/>
      <c r="Q35" s="1014"/>
      <c r="R35" s="1014"/>
      <c r="S35" s="1014"/>
      <c r="T35" s="1014"/>
      <c r="U35" s="1014"/>
      <c r="V35" s="1014"/>
      <c r="W35" s="1014"/>
      <c r="X35" s="1014"/>
      <c r="Y35" s="1014"/>
      <c r="Z35" s="1014"/>
      <c r="AA35" s="1014"/>
      <c r="AB35" s="1014"/>
      <c r="AC35" s="1014"/>
      <c r="AD35" s="1014"/>
      <c r="AE35" s="1014"/>
      <c r="AF35" s="1014"/>
      <c r="AG35" s="1014"/>
      <c r="AH35" s="1014"/>
      <c r="AI35" s="1014"/>
      <c r="AJ35" s="1014"/>
      <c r="AK35" s="1014"/>
      <c r="AL35" s="1014"/>
      <c r="AM35" s="1014"/>
      <c r="AN35" s="1014"/>
      <c r="AO35" s="1014"/>
      <c r="AP35" s="1014"/>
      <c r="AQ35" s="1014"/>
      <c r="AR35" s="1014"/>
      <c r="AS35" s="1014"/>
      <c r="AT35" s="1014"/>
      <c r="AU35" s="1014"/>
      <c r="AV35" s="1014"/>
      <c r="AW35" s="1014"/>
      <c r="AX35" s="1014"/>
      <c r="AY35" s="1014"/>
      <c r="AZ35" s="1014"/>
      <c r="BA35" s="1014"/>
      <c r="BB35" s="1014"/>
      <c r="BC35" s="1014"/>
      <c r="BD35" s="1014"/>
      <c r="BE35" s="1014"/>
      <c r="BF35" s="1014"/>
      <c r="BG35" s="1014"/>
      <c r="BH35" s="1014"/>
      <c r="BI35" s="1014"/>
      <c r="BJ35" s="1014"/>
      <c r="BK35" s="1014"/>
      <c r="BL35" s="1014"/>
      <c r="BM35" s="1014"/>
      <c r="BN35" s="1014"/>
      <c r="BO35" s="1014"/>
      <c r="BP35" s="1014"/>
      <c r="BQ35" s="1014"/>
      <c r="BR35" s="1014"/>
      <c r="BS35" s="1014"/>
      <c r="BT35" s="1014"/>
      <c r="BU35" s="1014"/>
      <c r="BV35" s="1014"/>
      <c r="BW35" s="1014"/>
      <c r="BX35" s="1014"/>
      <c r="BY35" s="1014"/>
      <c r="BZ35" s="1014"/>
      <c r="CA35" s="1014"/>
      <c r="CB35" s="1014"/>
      <c r="CC35" s="1014"/>
      <c r="CD35" s="1014"/>
      <c r="CE35" s="1014"/>
      <c r="CF35" s="1014"/>
      <c r="CG35" s="1014"/>
      <c r="CH35" s="1014"/>
      <c r="CI35" s="1014"/>
      <c r="CJ35" s="1014"/>
      <c r="CK35" s="1014"/>
      <c r="CL35" s="1014"/>
      <c r="CM35" s="1014"/>
      <c r="CN35" s="1014"/>
      <c r="CO35" s="1014"/>
      <c r="CP35" s="1014"/>
      <c r="CQ35" s="1014"/>
      <c r="CR35" s="1014"/>
      <c r="CS35" s="1014"/>
      <c r="CT35" s="1014"/>
      <c r="CU35" s="1014"/>
      <c r="CV35" s="1014"/>
      <c r="CW35" s="1014"/>
      <c r="CX35" s="1014"/>
      <c r="CY35" s="1014"/>
      <c r="CZ35" s="1014"/>
      <c r="DA35" s="1014"/>
      <c r="DB35" s="1014"/>
      <c r="DC35" s="1014"/>
      <c r="DD35" s="1014"/>
      <c r="DE35" s="1014"/>
      <c r="DF35" s="1014"/>
      <c r="DG35" s="1014"/>
      <c r="DH35" s="1014"/>
      <c r="DI35" s="1014"/>
      <c r="DJ35" s="1014"/>
      <c r="DK35" s="1014"/>
      <c r="DL35" s="1014"/>
      <c r="DM35" s="1014"/>
      <c r="DN35" s="1014"/>
      <c r="DO35" s="1014"/>
      <c r="DP35" s="1014"/>
      <c r="DQ35" s="1014"/>
      <c r="DR35" s="1014"/>
      <c r="DS35" s="1014"/>
      <c r="DT35" s="1014"/>
      <c r="DU35" s="1014"/>
      <c r="DV35" s="1014"/>
      <c r="DW35" s="1014"/>
      <c r="DX35" s="1014"/>
      <c r="DY35" s="1014"/>
      <c r="DZ35" s="1014"/>
      <c r="EA35" s="1014"/>
      <c r="EB35" s="1014"/>
      <c r="EC35" s="1014"/>
      <c r="ED35" s="1014"/>
      <c r="EE35" s="1014"/>
      <c r="EF35" s="1014"/>
      <c r="EG35" s="1014"/>
      <c r="EH35" s="1014"/>
      <c r="EI35" s="1014"/>
      <c r="EJ35" s="1014"/>
      <c r="EK35" s="1014"/>
      <c r="EL35" s="1014"/>
      <c r="EM35" s="1014"/>
      <c r="EN35" s="1014"/>
      <c r="EO35" s="1014"/>
      <c r="EP35" s="1014"/>
      <c r="EQ35" s="1014"/>
      <c r="ER35" s="1014"/>
      <c r="ES35" s="1014"/>
      <c r="ET35" s="1014"/>
      <c r="EU35" s="1014"/>
      <c r="EV35" s="1014"/>
      <c r="EW35" s="1014"/>
      <c r="EX35" s="1014"/>
      <c r="EY35" s="1014"/>
      <c r="EZ35" s="1014"/>
      <c r="FA35" s="1014"/>
      <c r="FB35" s="1014"/>
      <c r="FC35" s="1014"/>
    </row>
    <row r="36" spans="1:159" ht="34.5" customHeight="1">
      <c r="A36" s="1021">
        <v>29</v>
      </c>
      <c r="B36" s="1021">
        <v>19</v>
      </c>
      <c r="C36" s="1022" t="s">
        <v>10435</v>
      </c>
      <c r="D36" s="1023">
        <v>312732611542</v>
      </c>
      <c r="E36" s="1022" t="s">
        <v>10436</v>
      </c>
      <c r="F36" s="1021">
        <v>13.5</v>
      </c>
      <c r="G36" s="1021">
        <v>13.5</v>
      </c>
      <c r="H36" s="1021" t="s">
        <v>10440</v>
      </c>
      <c r="I36" s="1022" t="s">
        <v>10441</v>
      </c>
      <c r="J36" s="1021" t="s">
        <v>10442</v>
      </c>
      <c r="K36" s="1025" t="s">
        <v>2676</v>
      </c>
      <c r="L36" s="1025" t="s">
        <v>36</v>
      </c>
      <c r="M36" s="1014"/>
      <c r="N36" s="1014"/>
      <c r="O36" s="1014"/>
      <c r="P36" s="1014"/>
      <c r="Q36" s="1014"/>
      <c r="R36" s="1014"/>
      <c r="S36" s="1014"/>
      <c r="T36" s="1014"/>
      <c r="U36" s="1014"/>
      <c r="V36" s="1014"/>
      <c r="W36" s="1014"/>
      <c r="X36" s="1014"/>
      <c r="Y36" s="1014"/>
      <c r="Z36" s="1014"/>
      <c r="AA36" s="1014"/>
      <c r="AB36" s="1014"/>
      <c r="AC36" s="1014"/>
      <c r="AD36" s="1014"/>
      <c r="AE36" s="1014"/>
      <c r="AF36" s="1014"/>
      <c r="AG36" s="1014"/>
      <c r="AH36" s="1014"/>
      <c r="AI36" s="1014"/>
      <c r="AJ36" s="1014"/>
      <c r="AK36" s="1014"/>
      <c r="AL36" s="1014"/>
      <c r="AM36" s="1014"/>
      <c r="AN36" s="1014"/>
      <c r="AO36" s="1014"/>
      <c r="AP36" s="1014"/>
      <c r="AQ36" s="1014"/>
      <c r="AR36" s="1014"/>
      <c r="AS36" s="1014"/>
      <c r="AT36" s="1014"/>
      <c r="AU36" s="1014"/>
      <c r="AV36" s="1014"/>
      <c r="AW36" s="1014"/>
      <c r="AX36" s="1014"/>
      <c r="AY36" s="1014"/>
      <c r="AZ36" s="1014"/>
      <c r="BA36" s="1014"/>
      <c r="BB36" s="1014"/>
      <c r="BC36" s="1014"/>
      <c r="BD36" s="1014"/>
      <c r="BE36" s="1014"/>
      <c r="BF36" s="1014"/>
      <c r="BG36" s="1014"/>
      <c r="BH36" s="1014"/>
      <c r="BI36" s="1014"/>
      <c r="BJ36" s="1014"/>
      <c r="BK36" s="1014"/>
      <c r="BL36" s="1014"/>
      <c r="BM36" s="1014"/>
      <c r="BN36" s="1014"/>
      <c r="BO36" s="1014"/>
      <c r="BP36" s="1014"/>
      <c r="BQ36" s="1014"/>
      <c r="BR36" s="1014"/>
      <c r="BS36" s="1014"/>
      <c r="BT36" s="1014"/>
      <c r="BU36" s="1014"/>
      <c r="BV36" s="1014"/>
      <c r="BW36" s="1014"/>
      <c r="BX36" s="1014"/>
      <c r="BY36" s="1014"/>
      <c r="BZ36" s="1014"/>
      <c r="CA36" s="1014"/>
      <c r="CB36" s="1014"/>
      <c r="CC36" s="1014"/>
      <c r="CD36" s="1014"/>
      <c r="CE36" s="1014"/>
      <c r="CF36" s="1014"/>
      <c r="CG36" s="1014"/>
      <c r="CH36" s="1014"/>
      <c r="CI36" s="1014"/>
      <c r="CJ36" s="1014"/>
      <c r="CK36" s="1014"/>
      <c r="CL36" s="1014"/>
      <c r="CM36" s="1014"/>
      <c r="CN36" s="1014"/>
      <c r="CO36" s="1014"/>
      <c r="CP36" s="1014"/>
      <c r="CQ36" s="1014"/>
      <c r="CR36" s="1014"/>
      <c r="CS36" s="1014"/>
      <c r="CT36" s="1014"/>
      <c r="CU36" s="1014"/>
      <c r="CV36" s="1014"/>
      <c r="CW36" s="1014"/>
      <c r="CX36" s="1014"/>
      <c r="CY36" s="1014"/>
      <c r="CZ36" s="1014"/>
      <c r="DA36" s="1014"/>
      <c r="DB36" s="1014"/>
      <c r="DC36" s="1014"/>
      <c r="DD36" s="1014"/>
      <c r="DE36" s="1014"/>
      <c r="DF36" s="1014"/>
      <c r="DG36" s="1014"/>
      <c r="DH36" s="1014"/>
      <c r="DI36" s="1014"/>
      <c r="DJ36" s="1014"/>
      <c r="DK36" s="1014"/>
      <c r="DL36" s="1014"/>
      <c r="DM36" s="1014"/>
      <c r="DN36" s="1014"/>
      <c r="DO36" s="1014"/>
      <c r="DP36" s="1014"/>
      <c r="DQ36" s="1014"/>
      <c r="DR36" s="1014"/>
      <c r="DS36" s="1014"/>
      <c r="DT36" s="1014"/>
      <c r="DU36" s="1014"/>
      <c r="DV36" s="1014"/>
      <c r="DW36" s="1014"/>
      <c r="DX36" s="1014"/>
      <c r="DY36" s="1014"/>
      <c r="DZ36" s="1014"/>
      <c r="EA36" s="1014"/>
      <c r="EB36" s="1014"/>
      <c r="EC36" s="1014"/>
      <c r="ED36" s="1014"/>
      <c r="EE36" s="1014"/>
      <c r="EF36" s="1014"/>
      <c r="EG36" s="1014"/>
      <c r="EH36" s="1014"/>
      <c r="EI36" s="1014"/>
      <c r="EJ36" s="1014"/>
      <c r="EK36" s="1014"/>
      <c r="EL36" s="1014"/>
      <c r="EM36" s="1014"/>
      <c r="EN36" s="1014"/>
      <c r="EO36" s="1014"/>
      <c r="EP36" s="1014"/>
      <c r="EQ36" s="1014"/>
      <c r="ER36" s="1014"/>
      <c r="ES36" s="1014"/>
      <c r="ET36" s="1014"/>
      <c r="EU36" s="1014"/>
      <c r="EV36" s="1014"/>
      <c r="EW36" s="1014"/>
      <c r="EX36" s="1014"/>
      <c r="EY36" s="1014"/>
      <c r="EZ36" s="1014"/>
      <c r="FA36" s="1014"/>
      <c r="FB36" s="1014"/>
      <c r="FC36" s="1014"/>
    </row>
    <row r="37" spans="1:159" ht="24.75" customHeight="1">
      <c r="A37" s="1021">
        <v>30</v>
      </c>
      <c r="B37" s="1021">
        <v>20</v>
      </c>
      <c r="C37" s="1022" t="s">
        <v>10443</v>
      </c>
      <c r="D37" s="1023">
        <v>312770309445</v>
      </c>
      <c r="E37" s="1024" t="s">
        <v>10444</v>
      </c>
      <c r="F37" s="1021">
        <v>10.6</v>
      </c>
      <c r="G37" s="1021">
        <v>10.6</v>
      </c>
      <c r="H37" s="1021" t="s">
        <v>10445</v>
      </c>
      <c r="I37" s="1034" t="s">
        <v>10446</v>
      </c>
      <c r="J37" s="1021" t="s">
        <v>10447</v>
      </c>
      <c r="K37" s="1025" t="s">
        <v>2613</v>
      </c>
      <c r="L37" s="1025" t="s">
        <v>36</v>
      </c>
      <c r="M37" s="1014"/>
      <c r="N37" s="1014"/>
      <c r="O37" s="1014"/>
      <c r="P37" s="1014"/>
      <c r="Q37" s="1014"/>
      <c r="R37" s="1014"/>
      <c r="S37" s="1014"/>
      <c r="T37" s="1014"/>
      <c r="U37" s="1014"/>
      <c r="V37" s="1014"/>
      <c r="W37" s="1014"/>
      <c r="X37" s="1014"/>
      <c r="Y37" s="1014"/>
      <c r="Z37" s="1014"/>
      <c r="AA37" s="1014"/>
      <c r="AB37" s="1014"/>
      <c r="AC37" s="1014"/>
      <c r="AD37" s="1014"/>
      <c r="AE37" s="1014"/>
      <c r="AF37" s="1014"/>
      <c r="AG37" s="1014"/>
      <c r="AH37" s="1014"/>
      <c r="AI37" s="1014"/>
      <c r="AJ37" s="1014"/>
      <c r="AK37" s="1014"/>
      <c r="AL37" s="1014"/>
      <c r="AM37" s="1014"/>
      <c r="AN37" s="1014"/>
      <c r="AO37" s="1014"/>
      <c r="AP37" s="1014"/>
      <c r="AQ37" s="1014"/>
      <c r="AR37" s="1014"/>
      <c r="AS37" s="1014"/>
      <c r="AT37" s="1014"/>
      <c r="AU37" s="1014"/>
      <c r="AV37" s="1014"/>
      <c r="AW37" s="1014"/>
      <c r="AX37" s="1014"/>
      <c r="AY37" s="1014"/>
      <c r="AZ37" s="1014"/>
      <c r="BA37" s="1014"/>
      <c r="BB37" s="1014"/>
      <c r="BC37" s="1014"/>
      <c r="BD37" s="1014"/>
      <c r="BE37" s="1014"/>
      <c r="BF37" s="1014"/>
      <c r="BG37" s="1014"/>
      <c r="BH37" s="1014"/>
      <c r="BI37" s="1014"/>
      <c r="BJ37" s="1014"/>
      <c r="BK37" s="1014"/>
      <c r="BL37" s="1014"/>
      <c r="BM37" s="1014"/>
      <c r="BN37" s="1014"/>
      <c r="BO37" s="1014"/>
      <c r="BP37" s="1014"/>
      <c r="BQ37" s="1014"/>
      <c r="BR37" s="1014"/>
      <c r="BS37" s="1014"/>
      <c r="BT37" s="1014"/>
      <c r="BU37" s="1014"/>
      <c r="BV37" s="1014"/>
      <c r="BW37" s="1014"/>
      <c r="BX37" s="1014"/>
      <c r="BY37" s="1014"/>
      <c r="BZ37" s="1014"/>
      <c r="CA37" s="1014"/>
      <c r="CB37" s="1014"/>
      <c r="CC37" s="1014"/>
      <c r="CD37" s="1014"/>
      <c r="CE37" s="1014"/>
      <c r="CF37" s="1014"/>
      <c r="CG37" s="1014"/>
      <c r="CH37" s="1014"/>
      <c r="CI37" s="1014"/>
      <c r="CJ37" s="1014"/>
      <c r="CK37" s="1014"/>
      <c r="CL37" s="1014"/>
      <c r="CM37" s="1014"/>
      <c r="CN37" s="1014"/>
      <c r="CO37" s="1014"/>
      <c r="CP37" s="1014"/>
      <c r="CQ37" s="1014"/>
      <c r="CR37" s="1014"/>
      <c r="CS37" s="1014"/>
      <c r="CT37" s="1014"/>
      <c r="CU37" s="1014"/>
      <c r="CV37" s="1014"/>
      <c r="CW37" s="1014"/>
      <c r="CX37" s="1014"/>
      <c r="CY37" s="1014"/>
      <c r="CZ37" s="1014"/>
      <c r="DA37" s="1014"/>
      <c r="DB37" s="1014"/>
      <c r="DC37" s="1014"/>
      <c r="DD37" s="1014"/>
      <c r="DE37" s="1014"/>
      <c r="DF37" s="1014"/>
      <c r="DG37" s="1014"/>
      <c r="DH37" s="1014"/>
      <c r="DI37" s="1014"/>
      <c r="DJ37" s="1014"/>
      <c r="DK37" s="1014"/>
      <c r="DL37" s="1014"/>
      <c r="DM37" s="1014"/>
      <c r="DN37" s="1014"/>
      <c r="DO37" s="1014"/>
      <c r="DP37" s="1014"/>
      <c r="DQ37" s="1014"/>
      <c r="DR37" s="1014"/>
      <c r="DS37" s="1014"/>
      <c r="DT37" s="1014"/>
      <c r="DU37" s="1014"/>
      <c r="DV37" s="1014"/>
      <c r="DW37" s="1014"/>
      <c r="DX37" s="1014"/>
      <c r="DY37" s="1014"/>
      <c r="DZ37" s="1014"/>
      <c r="EA37" s="1014"/>
      <c r="EB37" s="1014"/>
      <c r="EC37" s="1014"/>
      <c r="ED37" s="1014"/>
      <c r="EE37" s="1014"/>
      <c r="EF37" s="1014"/>
      <c r="EG37" s="1014"/>
      <c r="EH37" s="1014"/>
      <c r="EI37" s="1014"/>
      <c r="EJ37" s="1014"/>
      <c r="EK37" s="1014"/>
      <c r="EL37" s="1014"/>
      <c r="EM37" s="1014"/>
      <c r="EN37" s="1014"/>
      <c r="EO37" s="1014"/>
      <c r="EP37" s="1014"/>
      <c r="EQ37" s="1014"/>
      <c r="ER37" s="1014"/>
      <c r="ES37" s="1014"/>
      <c r="ET37" s="1014"/>
      <c r="EU37" s="1014"/>
      <c r="EV37" s="1014"/>
      <c r="EW37" s="1014"/>
      <c r="EX37" s="1014"/>
      <c r="EY37" s="1014"/>
      <c r="EZ37" s="1014"/>
      <c r="FA37" s="1014"/>
      <c r="FB37" s="1014"/>
      <c r="FC37" s="1014"/>
    </row>
    <row r="38" spans="1:159" ht="24.75" customHeight="1">
      <c r="A38" s="1021">
        <v>31</v>
      </c>
      <c r="B38" s="1021">
        <v>21</v>
      </c>
      <c r="C38" s="1022" t="s">
        <v>10448</v>
      </c>
      <c r="D38" s="1023">
        <v>312700494882</v>
      </c>
      <c r="E38" s="1024" t="s">
        <v>10449</v>
      </c>
      <c r="F38" s="1037">
        <v>43</v>
      </c>
      <c r="G38" s="1037">
        <v>43</v>
      </c>
      <c r="H38" s="1021" t="s">
        <v>10437</v>
      </c>
      <c r="I38" s="1034" t="s">
        <v>10450</v>
      </c>
      <c r="J38" s="1021" t="s">
        <v>10451</v>
      </c>
      <c r="K38" s="1025" t="s">
        <v>2676</v>
      </c>
      <c r="L38" s="1025" t="s">
        <v>36</v>
      </c>
      <c r="M38" s="1014"/>
      <c r="N38" s="1014"/>
      <c r="O38" s="1014"/>
      <c r="P38" s="1014"/>
      <c r="Q38" s="1014"/>
      <c r="R38" s="1014"/>
      <c r="S38" s="1014"/>
      <c r="T38" s="1014"/>
      <c r="U38" s="1014"/>
      <c r="V38" s="1014"/>
      <c r="W38" s="1014"/>
      <c r="X38" s="1014"/>
      <c r="Y38" s="1014"/>
      <c r="Z38" s="1014"/>
      <c r="AA38" s="1014"/>
      <c r="AB38" s="1014"/>
      <c r="AC38" s="1014"/>
      <c r="AD38" s="1014"/>
      <c r="AE38" s="1014"/>
      <c r="AF38" s="1014"/>
      <c r="AG38" s="1014"/>
      <c r="AH38" s="1014"/>
      <c r="AI38" s="1014"/>
      <c r="AJ38" s="1014"/>
      <c r="AK38" s="1014"/>
      <c r="AL38" s="1014"/>
      <c r="AM38" s="1014"/>
      <c r="AN38" s="1014"/>
      <c r="AO38" s="1014"/>
      <c r="AP38" s="1014"/>
      <c r="AQ38" s="1014"/>
      <c r="AR38" s="1014"/>
      <c r="AS38" s="1014"/>
      <c r="AT38" s="1014"/>
      <c r="AU38" s="1014"/>
      <c r="AV38" s="1014"/>
      <c r="AW38" s="1014"/>
      <c r="AX38" s="1014"/>
      <c r="AY38" s="1014"/>
      <c r="AZ38" s="1014"/>
      <c r="BA38" s="1014"/>
      <c r="BB38" s="1014"/>
      <c r="BC38" s="1014"/>
      <c r="BD38" s="1014"/>
      <c r="BE38" s="1014"/>
      <c r="BF38" s="1014"/>
      <c r="BG38" s="1014"/>
      <c r="BH38" s="1014"/>
      <c r="BI38" s="1014"/>
      <c r="BJ38" s="1014"/>
      <c r="BK38" s="1014"/>
      <c r="BL38" s="1014"/>
      <c r="BM38" s="1014"/>
      <c r="BN38" s="1014"/>
      <c r="BO38" s="1014"/>
      <c r="BP38" s="1014"/>
      <c r="BQ38" s="1014"/>
      <c r="BR38" s="1014"/>
      <c r="BS38" s="1014"/>
      <c r="BT38" s="1014"/>
      <c r="BU38" s="1014"/>
      <c r="BV38" s="1014"/>
      <c r="BW38" s="1014"/>
      <c r="BX38" s="1014"/>
      <c r="BY38" s="1014"/>
      <c r="BZ38" s="1014"/>
      <c r="CA38" s="1014"/>
      <c r="CB38" s="1014"/>
      <c r="CC38" s="1014"/>
      <c r="CD38" s="1014"/>
      <c r="CE38" s="1014"/>
      <c r="CF38" s="1014"/>
      <c r="CG38" s="1014"/>
      <c r="CH38" s="1014"/>
      <c r="CI38" s="1014"/>
      <c r="CJ38" s="1014"/>
      <c r="CK38" s="1014"/>
      <c r="CL38" s="1014"/>
      <c r="CM38" s="1014"/>
      <c r="CN38" s="1014"/>
      <c r="CO38" s="1014"/>
      <c r="CP38" s="1014"/>
      <c r="CQ38" s="1014"/>
      <c r="CR38" s="1014"/>
      <c r="CS38" s="1014"/>
      <c r="CT38" s="1014"/>
      <c r="CU38" s="1014"/>
      <c r="CV38" s="1014"/>
      <c r="CW38" s="1014"/>
      <c r="CX38" s="1014"/>
      <c r="CY38" s="1014"/>
      <c r="CZ38" s="1014"/>
      <c r="DA38" s="1014"/>
      <c r="DB38" s="1014"/>
      <c r="DC38" s="1014"/>
      <c r="DD38" s="1014"/>
      <c r="DE38" s="1014"/>
      <c r="DF38" s="1014"/>
      <c r="DG38" s="1014"/>
      <c r="DH38" s="1014"/>
      <c r="DI38" s="1014"/>
      <c r="DJ38" s="1014"/>
      <c r="DK38" s="1014"/>
      <c r="DL38" s="1014"/>
      <c r="DM38" s="1014"/>
      <c r="DN38" s="1014"/>
      <c r="DO38" s="1014"/>
      <c r="DP38" s="1014"/>
      <c r="DQ38" s="1014"/>
      <c r="DR38" s="1014"/>
      <c r="DS38" s="1014"/>
      <c r="DT38" s="1014"/>
      <c r="DU38" s="1014"/>
      <c r="DV38" s="1014"/>
      <c r="DW38" s="1014"/>
      <c r="DX38" s="1014"/>
      <c r="DY38" s="1014"/>
      <c r="DZ38" s="1014"/>
      <c r="EA38" s="1014"/>
      <c r="EB38" s="1014"/>
      <c r="EC38" s="1014"/>
      <c r="ED38" s="1014"/>
      <c r="EE38" s="1014"/>
      <c r="EF38" s="1014"/>
      <c r="EG38" s="1014"/>
      <c r="EH38" s="1014"/>
      <c r="EI38" s="1014"/>
      <c r="EJ38" s="1014"/>
      <c r="EK38" s="1014"/>
      <c r="EL38" s="1014"/>
      <c r="EM38" s="1014"/>
      <c r="EN38" s="1014"/>
      <c r="EO38" s="1014"/>
      <c r="EP38" s="1014"/>
      <c r="EQ38" s="1014"/>
      <c r="ER38" s="1014"/>
      <c r="ES38" s="1014"/>
      <c r="ET38" s="1014"/>
      <c r="EU38" s="1014"/>
      <c r="EV38" s="1014"/>
      <c r="EW38" s="1014"/>
      <c r="EX38" s="1014"/>
      <c r="EY38" s="1014"/>
      <c r="EZ38" s="1014"/>
      <c r="FA38" s="1014"/>
      <c r="FB38" s="1014"/>
      <c r="FC38" s="1014"/>
    </row>
    <row r="39" spans="1:159" ht="24.75" customHeight="1">
      <c r="A39" s="1021">
        <v>32</v>
      </c>
      <c r="B39" s="1021">
        <v>22</v>
      </c>
      <c r="C39" s="1022" t="s">
        <v>10435</v>
      </c>
      <c r="D39" s="1023">
        <v>312706832143</v>
      </c>
      <c r="E39" s="1022" t="s">
        <v>10452</v>
      </c>
      <c r="F39" s="1037">
        <v>15.2</v>
      </c>
      <c r="G39" s="1037">
        <v>15.2</v>
      </c>
      <c r="H39" s="1021" t="s">
        <v>10453</v>
      </c>
      <c r="I39" s="1034" t="s">
        <v>10454</v>
      </c>
      <c r="J39" s="1021" t="s">
        <v>10455</v>
      </c>
      <c r="K39" s="1025" t="s">
        <v>2676</v>
      </c>
      <c r="L39" s="1025" t="s">
        <v>36</v>
      </c>
      <c r="M39" s="1014"/>
      <c r="N39" s="1014"/>
      <c r="O39" s="1014"/>
      <c r="P39" s="1014"/>
      <c r="Q39" s="1014"/>
      <c r="R39" s="1014"/>
      <c r="S39" s="1014"/>
      <c r="T39" s="1014"/>
      <c r="U39" s="1014"/>
      <c r="V39" s="1014"/>
      <c r="W39" s="1014"/>
      <c r="X39" s="1014"/>
      <c r="Y39" s="1014"/>
      <c r="Z39" s="1014"/>
      <c r="AA39" s="1014"/>
      <c r="AB39" s="1014"/>
      <c r="AC39" s="1014"/>
      <c r="AD39" s="1014"/>
      <c r="AE39" s="1014"/>
      <c r="AF39" s="1014"/>
      <c r="AG39" s="1014"/>
      <c r="AH39" s="1014"/>
      <c r="AI39" s="1014"/>
      <c r="AJ39" s="1014"/>
      <c r="AK39" s="1014"/>
      <c r="AL39" s="1014"/>
      <c r="AM39" s="1014"/>
      <c r="AN39" s="1014"/>
      <c r="AO39" s="1014"/>
      <c r="AP39" s="1014"/>
      <c r="AQ39" s="1014"/>
      <c r="AR39" s="1014"/>
      <c r="AS39" s="1014"/>
      <c r="AT39" s="1014"/>
      <c r="AU39" s="1014"/>
      <c r="AV39" s="1014"/>
      <c r="AW39" s="1014"/>
      <c r="AX39" s="1014"/>
      <c r="AY39" s="1014"/>
      <c r="AZ39" s="1014"/>
      <c r="BA39" s="1014"/>
      <c r="BB39" s="1014"/>
      <c r="BC39" s="1014"/>
      <c r="BD39" s="1014"/>
      <c r="BE39" s="1014"/>
      <c r="BF39" s="1014"/>
      <c r="BG39" s="1014"/>
      <c r="BH39" s="1014"/>
      <c r="BI39" s="1014"/>
      <c r="BJ39" s="1014"/>
      <c r="BK39" s="1014"/>
      <c r="BL39" s="1014"/>
      <c r="BM39" s="1014"/>
      <c r="BN39" s="1014"/>
      <c r="BO39" s="1014"/>
      <c r="BP39" s="1014"/>
      <c r="BQ39" s="1014"/>
      <c r="BR39" s="1014"/>
      <c r="BS39" s="1014"/>
      <c r="BT39" s="1014"/>
      <c r="BU39" s="1014"/>
      <c r="BV39" s="1014"/>
      <c r="BW39" s="1014"/>
      <c r="BX39" s="1014"/>
      <c r="BY39" s="1014"/>
      <c r="BZ39" s="1014"/>
      <c r="CA39" s="1014"/>
      <c r="CB39" s="1014"/>
      <c r="CC39" s="1014"/>
      <c r="CD39" s="1014"/>
      <c r="CE39" s="1014"/>
      <c r="CF39" s="1014"/>
      <c r="CG39" s="1014"/>
      <c r="CH39" s="1014"/>
      <c r="CI39" s="1014"/>
      <c r="CJ39" s="1014"/>
      <c r="CK39" s="1014"/>
      <c r="CL39" s="1014"/>
      <c r="CM39" s="1014"/>
      <c r="CN39" s="1014"/>
      <c r="CO39" s="1014"/>
      <c r="CP39" s="1014"/>
      <c r="CQ39" s="1014"/>
      <c r="CR39" s="1014"/>
      <c r="CS39" s="1014"/>
      <c r="CT39" s="1014"/>
      <c r="CU39" s="1014"/>
      <c r="CV39" s="1014"/>
      <c r="CW39" s="1014"/>
      <c r="CX39" s="1014"/>
      <c r="CY39" s="1014"/>
      <c r="CZ39" s="1014"/>
      <c r="DA39" s="1014"/>
      <c r="DB39" s="1014"/>
      <c r="DC39" s="1014"/>
      <c r="DD39" s="1014"/>
      <c r="DE39" s="1014"/>
      <c r="DF39" s="1014"/>
      <c r="DG39" s="1014"/>
      <c r="DH39" s="1014"/>
      <c r="DI39" s="1014"/>
      <c r="DJ39" s="1014"/>
      <c r="DK39" s="1014"/>
      <c r="DL39" s="1014"/>
      <c r="DM39" s="1014"/>
      <c r="DN39" s="1014"/>
      <c r="DO39" s="1014"/>
      <c r="DP39" s="1014"/>
      <c r="DQ39" s="1014"/>
      <c r="DR39" s="1014"/>
      <c r="DS39" s="1014"/>
      <c r="DT39" s="1014"/>
      <c r="DU39" s="1014"/>
      <c r="DV39" s="1014"/>
      <c r="DW39" s="1014"/>
      <c r="DX39" s="1014"/>
      <c r="DY39" s="1014"/>
      <c r="DZ39" s="1014"/>
      <c r="EA39" s="1014"/>
      <c r="EB39" s="1014"/>
      <c r="EC39" s="1014"/>
      <c r="ED39" s="1014"/>
      <c r="EE39" s="1014"/>
      <c r="EF39" s="1014"/>
      <c r="EG39" s="1014"/>
      <c r="EH39" s="1014"/>
      <c r="EI39" s="1014"/>
      <c r="EJ39" s="1014"/>
      <c r="EK39" s="1014"/>
      <c r="EL39" s="1014"/>
      <c r="EM39" s="1014"/>
      <c r="EN39" s="1014"/>
      <c r="EO39" s="1014"/>
      <c r="EP39" s="1014"/>
      <c r="EQ39" s="1014"/>
      <c r="ER39" s="1014"/>
      <c r="ES39" s="1014"/>
      <c r="ET39" s="1014"/>
      <c r="EU39" s="1014"/>
      <c r="EV39" s="1014"/>
      <c r="EW39" s="1014"/>
      <c r="EX39" s="1014"/>
      <c r="EY39" s="1014"/>
      <c r="EZ39" s="1014"/>
      <c r="FA39" s="1014"/>
      <c r="FB39" s="1014"/>
      <c r="FC39" s="1014"/>
    </row>
    <row r="40" spans="1:159" ht="24.75" customHeight="1">
      <c r="A40" s="1021">
        <v>33</v>
      </c>
      <c r="B40" s="1021">
        <v>23</v>
      </c>
      <c r="C40" s="1022" t="s">
        <v>10456</v>
      </c>
      <c r="D40" s="1023">
        <v>312731593202</v>
      </c>
      <c r="E40" s="1022" t="s">
        <v>10457</v>
      </c>
      <c r="F40" s="1021">
        <v>70.2</v>
      </c>
      <c r="G40" s="1021">
        <v>17</v>
      </c>
      <c r="H40" s="1021" t="s">
        <v>10458</v>
      </c>
      <c r="I40" s="1022" t="s">
        <v>10459</v>
      </c>
      <c r="J40" s="1021" t="s">
        <v>10460</v>
      </c>
      <c r="K40" s="1025" t="s">
        <v>2676</v>
      </c>
      <c r="L40" s="1025" t="s">
        <v>36</v>
      </c>
      <c r="M40" s="1014"/>
      <c r="N40" s="1014"/>
      <c r="O40" s="1014"/>
      <c r="P40" s="1014"/>
      <c r="Q40" s="1014"/>
      <c r="R40" s="1014"/>
      <c r="S40" s="1014"/>
      <c r="T40" s="1014"/>
      <c r="U40" s="1014"/>
      <c r="V40" s="1014"/>
      <c r="W40" s="1014"/>
      <c r="X40" s="1014"/>
      <c r="Y40" s="1014"/>
      <c r="Z40" s="1014"/>
      <c r="AA40" s="1014"/>
      <c r="AB40" s="1014"/>
      <c r="AC40" s="1014"/>
      <c r="AD40" s="1014"/>
      <c r="AE40" s="1014"/>
      <c r="AF40" s="1014"/>
      <c r="AG40" s="1014"/>
      <c r="AH40" s="1014"/>
      <c r="AI40" s="1014"/>
      <c r="AJ40" s="1014"/>
      <c r="AK40" s="1014"/>
      <c r="AL40" s="1014"/>
      <c r="AM40" s="1014"/>
      <c r="AN40" s="1014"/>
      <c r="AO40" s="1014"/>
      <c r="AP40" s="1014"/>
      <c r="AQ40" s="1014"/>
      <c r="AR40" s="1014"/>
      <c r="AS40" s="1014"/>
      <c r="AT40" s="1014"/>
      <c r="AU40" s="1014"/>
      <c r="AV40" s="1014"/>
      <c r="AW40" s="1014"/>
      <c r="AX40" s="1014"/>
      <c r="AY40" s="1014"/>
      <c r="AZ40" s="1014"/>
      <c r="BA40" s="1014"/>
      <c r="BB40" s="1014"/>
      <c r="BC40" s="1014"/>
      <c r="BD40" s="1014"/>
      <c r="BE40" s="1014"/>
      <c r="BF40" s="1014"/>
      <c r="BG40" s="1014"/>
      <c r="BH40" s="1014"/>
      <c r="BI40" s="1014"/>
      <c r="BJ40" s="1014"/>
      <c r="BK40" s="1014"/>
      <c r="BL40" s="1014"/>
      <c r="BM40" s="1014"/>
      <c r="BN40" s="1014"/>
      <c r="BO40" s="1014"/>
      <c r="BP40" s="1014"/>
      <c r="BQ40" s="1014"/>
      <c r="BR40" s="1014"/>
      <c r="BS40" s="1014"/>
      <c r="BT40" s="1014"/>
      <c r="BU40" s="1014"/>
      <c r="BV40" s="1014"/>
      <c r="BW40" s="1014"/>
      <c r="BX40" s="1014"/>
      <c r="BY40" s="1014"/>
      <c r="BZ40" s="1014"/>
      <c r="CA40" s="1014"/>
      <c r="CB40" s="1014"/>
      <c r="CC40" s="1014"/>
      <c r="CD40" s="1014"/>
      <c r="CE40" s="1014"/>
      <c r="CF40" s="1014"/>
      <c r="CG40" s="1014"/>
      <c r="CH40" s="1014"/>
      <c r="CI40" s="1014"/>
      <c r="CJ40" s="1014"/>
      <c r="CK40" s="1014"/>
      <c r="CL40" s="1014"/>
      <c r="CM40" s="1014"/>
      <c r="CN40" s="1014"/>
      <c r="CO40" s="1014"/>
      <c r="CP40" s="1014"/>
      <c r="CQ40" s="1014"/>
      <c r="CR40" s="1014"/>
      <c r="CS40" s="1014"/>
      <c r="CT40" s="1014"/>
      <c r="CU40" s="1014"/>
      <c r="CV40" s="1014"/>
      <c r="CW40" s="1014"/>
      <c r="CX40" s="1014"/>
      <c r="CY40" s="1014"/>
      <c r="CZ40" s="1014"/>
      <c r="DA40" s="1014"/>
      <c r="DB40" s="1014"/>
      <c r="DC40" s="1014"/>
      <c r="DD40" s="1014"/>
      <c r="DE40" s="1014"/>
      <c r="DF40" s="1014"/>
      <c r="DG40" s="1014"/>
      <c r="DH40" s="1014"/>
      <c r="DI40" s="1014"/>
      <c r="DJ40" s="1014"/>
      <c r="DK40" s="1014"/>
      <c r="DL40" s="1014"/>
      <c r="DM40" s="1014"/>
      <c r="DN40" s="1014"/>
      <c r="DO40" s="1014"/>
      <c r="DP40" s="1014"/>
      <c r="DQ40" s="1014"/>
      <c r="DR40" s="1014"/>
      <c r="DS40" s="1014"/>
      <c r="DT40" s="1014"/>
      <c r="DU40" s="1014"/>
      <c r="DV40" s="1014"/>
      <c r="DW40" s="1014"/>
      <c r="DX40" s="1014"/>
      <c r="DY40" s="1014"/>
      <c r="DZ40" s="1014"/>
      <c r="EA40" s="1014"/>
      <c r="EB40" s="1014"/>
      <c r="EC40" s="1014"/>
      <c r="ED40" s="1014"/>
      <c r="EE40" s="1014"/>
      <c r="EF40" s="1014"/>
      <c r="EG40" s="1014"/>
      <c r="EH40" s="1014"/>
      <c r="EI40" s="1014"/>
      <c r="EJ40" s="1014"/>
      <c r="EK40" s="1014"/>
      <c r="EL40" s="1014"/>
      <c r="EM40" s="1014"/>
      <c r="EN40" s="1014"/>
      <c r="EO40" s="1014"/>
      <c r="EP40" s="1014"/>
      <c r="EQ40" s="1014"/>
      <c r="ER40" s="1014"/>
      <c r="ES40" s="1014"/>
      <c r="ET40" s="1014"/>
      <c r="EU40" s="1014"/>
      <c r="EV40" s="1014"/>
      <c r="EW40" s="1014"/>
      <c r="EX40" s="1014"/>
      <c r="EY40" s="1014"/>
      <c r="EZ40" s="1014"/>
      <c r="FA40" s="1014"/>
      <c r="FB40" s="1014"/>
      <c r="FC40" s="1014"/>
    </row>
    <row r="41" spans="1:159" ht="24.75" customHeight="1">
      <c r="A41" s="1021">
        <v>34</v>
      </c>
      <c r="B41" s="1021">
        <v>24</v>
      </c>
      <c r="C41" s="1022" t="s">
        <v>10461</v>
      </c>
      <c r="D41" s="1023">
        <v>312700503706</v>
      </c>
      <c r="E41" s="1022" t="s">
        <v>10462</v>
      </c>
      <c r="F41" s="1037">
        <v>30</v>
      </c>
      <c r="G41" s="1037">
        <v>25</v>
      </c>
      <c r="H41" s="1021" t="s">
        <v>10463</v>
      </c>
      <c r="I41" s="1040" t="s">
        <v>10464</v>
      </c>
      <c r="J41" s="1021" t="s">
        <v>10465</v>
      </c>
      <c r="K41" s="1025" t="s">
        <v>2676</v>
      </c>
      <c r="L41" s="1025" t="s">
        <v>36</v>
      </c>
      <c r="M41" s="1014"/>
      <c r="N41" s="1014"/>
      <c r="O41" s="1014"/>
      <c r="P41" s="1014"/>
      <c r="Q41" s="1014"/>
      <c r="R41" s="1014"/>
      <c r="S41" s="1014"/>
      <c r="T41" s="1014"/>
      <c r="U41" s="1014"/>
      <c r="V41" s="1014"/>
      <c r="W41" s="1014"/>
      <c r="X41" s="1014"/>
      <c r="Y41" s="1014"/>
      <c r="Z41" s="1014"/>
      <c r="AA41" s="1014"/>
      <c r="AB41" s="1014"/>
      <c r="AC41" s="1014"/>
      <c r="AD41" s="1014"/>
      <c r="AE41" s="1014"/>
      <c r="AF41" s="1014"/>
      <c r="AG41" s="1014"/>
      <c r="AH41" s="1014"/>
      <c r="AI41" s="1014"/>
      <c r="AJ41" s="1014"/>
      <c r="AK41" s="1014"/>
      <c r="AL41" s="1014"/>
      <c r="AM41" s="1014"/>
      <c r="AN41" s="1014"/>
      <c r="AO41" s="1014"/>
      <c r="AP41" s="1014"/>
      <c r="AQ41" s="1014"/>
      <c r="AR41" s="1014"/>
      <c r="AS41" s="1014"/>
      <c r="AT41" s="1014"/>
      <c r="AU41" s="1014"/>
      <c r="AV41" s="1014"/>
      <c r="AW41" s="1014"/>
      <c r="AX41" s="1014"/>
      <c r="AY41" s="1014"/>
      <c r="AZ41" s="1014"/>
      <c r="BA41" s="1014"/>
      <c r="BB41" s="1014"/>
      <c r="BC41" s="1014"/>
      <c r="BD41" s="1014"/>
      <c r="BE41" s="1014"/>
      <c r="BF41" s="1014"/>
      <c r="BG41" s="1014"/>
      <c r="BH41" s="1014"/>
      <c r="BI41" s="1014"/>
      <c r="BJ41" s="1014"/>
      <c r="BK41" s="1014"/>
      <c r="BL41" s="1014"/>
      <c r="BM41" s="1014"/>
      <c r="BN41" s="1014"/>
      <c r="BO41" s="1014"/>
      <c r="BP41" s="1014"/>
      <c r="BQ41" s="1014"/>
      <c r="BR41" s="1014"/>
      <c r="BS41" s="1014"/>
      <c r="BT41" s="1014"/>
      <c r="BU41" s="1014"/>
      <c r="BV41" s="1014"/>
      <c r="BW41" s="1014"/>
      <c r="BX41" s="1014"/>
      <c r="BY41" s="1014"/>
      <c r="BZ41" s="1014"/>
      <c r="CA41" s="1014"/>
      <c r="CB41" s="1014"/>
      <c r="CC41" s="1014"/>
      <c r="CD41" s="1014"/>
      <c r="CE41" s="1014"/>
      <c r="CF41" s="1014"/>
      <c r="CG41" s="1014"/>
      <c r="CH41" s="1014"/>
      <c r="CI41" s="1014"/>
      <c r="CJ41" s="1014"/>
      <c r="CK41" s="1014"/>
      <c r="CL41" s="1014"/>
      <c r="CM41" s="1014"/>
      <c r="CN41" s="1014"/>
      <c r="CO41" s="1014"/>
      <c r="CP41" s="1014"/>
      <c r="CQ41" s="1014"/>
      <c r="CR41" s="1014"/>
      <c r="CS41" s="1014"/>
      <c r="CT41" s="1014"/>
      <c r="CU41" s="1014"/>
      <c r="CV41" s="1014"/>
      <c r="CW41" s="1014"/>
      <c r="CX41" s="1014"/>
      <c r="CY41" s="1014"/>
      <c r="CZ41" s="1014"/>
      <c r="DA41" s="1014"/>
      <c r="DB41" s="1014"/>
      <c r="DC41" s="1014"/>
      <c r="DD41" s="1014"/>
      <c r="DE41" s="1014"/>
      <c r="DF41" s="1014"/>
      <c r="DG41" s="1014"/>
      <c r="DH41" s="1014"/>
      <c r="DI41" s="1014"/>
      <c r="DJ41" s="1014"/>
      <c r="DK41" s="1014"/>
      <c r="DL41" s="1014"/>
      <c r="DM41" s="1014"/>
      <c r="DN41" s="1014"/>
      <c r="DO41" s="1014"/>
      <c r="DP41" s="1014"/>
      <c r="DQ41" s="1014"/>
      <c r="DR41" s="1014"/>
      <c r="DS41" s="1014"/>
      <c r="DT41" s="1014"/>
      <c r="DU41" s="1014"/>
      <c r="DV41" s="1014"/>
      <c r="DW41" s="1014"/>
      <c r="DX41" s="1014"/>
      <c r="DY41" s="1014"/>
      <c r="DZ41" s="1014"/>
      <c r="EA41" s="1014"/>
      <c r="EB41" s="1014"/>
      <c r="EC41" s="1014"/>
      <c r="ED41" s="1014"/>
      <c r="EE41" s="1014"/>
      <c r="EF41" s="1014"/>
      <c r="EG41" s="1014"/>
      <c r="EH41" s="1014"/>
      <c r="EI41" s="1014"/>
      <c r="EJ41" s="1014"/>
      <c r="EK41" s="1014"/>
      <c r="EL41" s="1014"/>
      <c r="EM41" s="1014"/>
      <c r="EN41" s="1014"/>
      <c r="EO41" s="1014"/>
      <c r="EP41" s="1014"/>
      <c r="EQ41" s="1014"/>
      <c r="ER41" s="1014"/>
      <c r="ES41" s="1014"/>
      <c r="ET41" s="1014"/>
      <c r="EU41" s="1014"/>
      <c r="EV41" s="1014"/>
      <c r="EW41" s="1014"/>
      <c r="EX41" s="1014"/>
      <c r="EY41" s="1014"/>
      <c r="EZ41" s="1014"/>
      <c r="FA41" s="1014"/>
      <c r="FB41" s="1014"/>
      <c r="FC41" s="1014"/>
    </row>
    <row r="42" spans="1:159" ht="39" customHeight="1">
      <c r="A42" s="1021">
        <v>35</v>
      </c>
      <c r="B42" s="1021">
        <v>25</v>
      </c>
      <c r="C42" s="1022" t="s">
        <v>10466</v>
      </c>
      <c r="D42" s="1023">
        <v>31270150907</v>
      </c>
      <c r="E42" s="1022" t="s">
        <v>10467</v>
      </c>
      <c r="F42" s="1037">
        <v>5.3</v>
      </c>
      <c r="G42" s="1037">
        <v>5.3</v>
      </c>
      <c r="H42" s="1021" t="s">
        <v>10468</v>
      </c>
      <c r="I42" s="1040" t="s">
        <v>10469</v>
      </c>
      <c r="J42" s="1021" t="s">
        <v>10470</v>
      </c>
      <c r="K42" s="1025" t="s">
        <v>2676</v>
      </c>
      <c r="L42" s="1025" t="s">
        <v>36</v>
      </c>
      <c r="M42" s="1014"/>
      <c r="N42" s="1014"/>
      <c r="O42" s="1014"/>
      <c r="P42" s="1014"/>
      <c r="Q42" s="1014"/>
      <c r="R42" s="1014"/>
      <c r="S42" s="1014"/>
      <c r="T42" s="1014"/>
      <c r="U42" s="1014"/>
      <c r="V42" s="1014"/>
      <c r="W42" s="1014"/>
      <c r="X42" s="1014"/>
      <c r="Y42" s="1014"/>
      <c r="Z42" s="1014"/>
      <c r="AA42" s="1014"/>
      <c r="AB42" s="1014"/>
      <c r="AC42" s="1014"/>
      <c r="AD42" s="1014"/>
      <c r="AE42" s="1014"/>
      <c r="AF42" s="1014"/>
      <c r="AG42" s="1014"/>
      <c r="AH42" s="1014"/>
      <c r="AI42" s="1014"/>
      <c r="AJ42" s="1014"/>
      <c r="AK42" s="1014"/>
      <c r="AL42" s="1014"/>
      <c r="AM42" s="1014"/>
      <c r="AN42" s="1014"/>
      <c r="AO42" s="1014"/>
      <c r="AP42" s="1014"/>
      <c r="AQ42" s="1014"/>
      <c r="AR42" s="1014"/>
      <c r="AS42" s="1014"/>
      <c r="AT42" s="1014"/>
      <c r="AU42" s="1014"/>
      <c r="AV42" s="1014"/>
      <c r="AW42" s="1014"/>
      <c r="AX42" s="1014"/>
      <c r="AY42" s="1014"/>
      <c r="AZ42" s="1014"/>
      <c r="BA42" s="1014"/>
      <c r="BB42" s="1014"/>
      <c r="BC42" s="1014"/>
      <c r="BD42" s="1014"/>
      <c r="BE42" s="1014"/>
      <c r="BF42" s="1014"/>
      <c r="BG42" s="1014"/>
      <c r="BH42" s="1014"/>
      <c r="BI42" s="1014"/>
      <c r="BJ42" s="1014"/>
      <c r="BK42" s="1014"/>
      <c r="BL42" s="1014"/>
      <c r="BM42" s="1014"/>
      <c r="BN42" s="1014"/>
      <c r="BO42" s="1014"/>
      <c r="BP42" s="1014"/>
      <c r="BQ42" s="1014"/>
      <c r="BR42" s="1014"/>
      <c r="BS42" s="1014"/>
      <c r="BT42" s="1014"/>
      <c r="BU42" s="1014"/>
      <c r="BV42" s="1014"/>
      <c r="BW42" s="1014"/>
      <c r="BX42" s="1014"/>
      <c r="BY42" s="1014"/>
      <c r="BZ42" s="1014"/>
      <c r="CA42" s="1014"/>
      <c r="CB42" s="1014"/>
      <c r="CC42" s="1014"/>
      <c r="CD42" s="1014"/>
      <c r="CE42" s="1014"/>
      <c r="CF42" s="1014"/>
      <c r="CG42" s="1014"/>
      <c r="CH42" s="1014"/>
      <c r="CI42" s="1014"/>
      <c r="CJ42" s="1014"/>
      <c r="CK42" s="1014"/>
      <c r="CL42" s="1014"/>
      <c r="CM42" s="1014"/>
      <c r="CN42" s="1014"/>
      <c r="CO42" s="1014"/>
      <c r="CP42" s="1014"/>
      <c r="CQ42" s="1014"/>
      <c r="CR42" s="1014"/>
      <c r="CS42" s="1014"/>
      <c r="CT42" s="1014"/>
      <c r="CU42" s="1014"/>
      <c r="CV42" s="1014"/>
      <c r="CW42" s="1014"/>
      <c r="CX42" s="1014"/>
      <c r="CY42" s="1014"/>
      <c r="CZ42" s="1014"/>
      <c r="DA42" s="1014"/>
      <c r="DB42" s="1014"/>
      <c r="DC42" s="1014"/>
      <c r="DD42" s="1014"/>
      <c r="DE42" s="1014"/>
      <c r="DF42" s="1014"/>
      <c r="DG42" s="1014"/>
      <c r="DH42" s="1014"/>
      <c r="DI42" s="1014"/>
      <c r="DJ42" s="1014"/>
      <c r="DK42" s="1014"/>
      <c r="DL42" s="1014"/>
      <c r="DM42" s="1014"/>
      <c r="DN42" s="1014"/>
      <c r="DO42" s="1014"/>
      <c r="DP42" s="1014"/>
      <c r="DQ42" s="1014"/>
      <c r="DR42" s="1014"/>
      <c r="DS42" s="1014"/>
      <c r="DT42" s="1014"/>
      <c r="DU42" s="1014"/>
      <c r="DV42" s="1014"/>
      <c r="DW42" s="1014"/>
      <c r="DX42" s="1014"/>
      <c r="DY42" s="1014"/>
      <c r="DZ42" s="1014"/>
      <c r="EA42" s="1014"/>
      <c r="EB42" s="1014"/>
      <c r="EC42" s="1014"/>
      <c r="ED42" s="1014"/>
      <c r="EE42" s="1014"/>
      <c r="EF42" s="1014"/>
      <c r="EG42" s="1014"/>
      <c r="EH42" s="1014"/>
      <c r="EI42" s="1014"/>
      <c r="EJ42" s="1014"/>
      <c r="EK42" s="1014"/>
      <c r="EL42" s="1014"/>
      <c r="EM42" s="1014"/>
      <c r="EN42" s="1014"/>
      <c r="EO42" s="1014"/>
      <c r="EP42" s="1014"/>
      <c r="EQ42" s="1014"/>
      <c r="ER42" s="1014"/>
      <c r="ES42" s="1014"/>
      <c r="ET42" s="1014"/>
      <c r="EU42" s="1014"/>
      <c r="EV42" s="1014"/>
      <c r="EW42" s="1014"/>
      <c r="EX42" s="1014"/>
      <c r="EY42" s="1014"/>
      <c r="EZ42" s="1014"/>
      <c r="FA42" s="1014"/>
      <c r="FB42" s="1014"/>
      <c r="FC42" s="1014"/>
    </row>
    <row r="43" spans="1:159" ht="24.75" customHeight="1">
      <c r="A43" s="1021">
        <v>36</v>
      </c>
      <c r="B43" s="1021">
        <v>26</v>
      </c>
      <c r="C43" s="1022" t="s">
        <v>10471</v>
      </c>
      <c r="D43" s="1021" t="s">
        <v>7478</v>
      </c>
      <c r="E43" s="1022" t="s">
        <v>10472</v>
      </c>
      <c r="F43" s="1021">
        <v>64</v>
      </c>
      <c r="G43" s="1021">
        <v>38</v>
      </c>
      <c r="H43" s="1021" t="s">
        <v>10473</v>
      </c>
      <c r="I43" s="1022" t="s">
        <v>10474</v>
      </c>
      <c r="J43" s="1021" t="s">
        <v>10475</v>
      </c>
      <c r="K43" s="1025" t="s">
        <v>2598</v>
      </c>
      <c r="L43" s="1025" t="s">
        <v>36</v>
      </c>
      <c r="M43" s="1014"/>
      <c r="N43" s="1014"/>
      <c r="O43" s="1014"/>
      <c r="P43" s="1014"/>
      <c r="Q43" s="1014"/>
      <c r="R43" s="1014"/>
      <c r="S43" s="1014"/>
      <c r="T43" s="1014"/>
      <c r="U43" s="1014"/>
      <c r="V43" s="1014"/>
      <c r="W43" s="1014"/>
      <c r="X43" s="1014"/>
      <c r="Y43" s="1014"/>
      <c r="Z43" s="1014"/>
      <c r="AA43" s="1014"/>
      <c r="AB43" s="1014"/>
      <c r="AC43" s="1014"/>
      <c r="AD43" s="1014"/>
      <c r="AE43" s="1014"/>
      <c r="AF43" s="1014"/>
      <c r="AG43" s="1014"/>
      <c r="AH43" s="1014"/>
      <c r="AI43" s="1014"/>
      <c r="AJ43" s="1014"/>
      <c r="AK43" s="1014"/>
      <c r="AL43" s="1014"/>
      <c r="AM43" s="1014"/>
      <c r="AN43" s="1014"/>
      <c r="AO43" s="1014"/>
      <c r="AP43" s="1014"/>
      <c r="AQ43" s="1014"/>
      <c r="AR43" s="1014"/>
      <c r="AS43" s="1014"/>
      <c r="AT43" s="1014"/>
      <c r="AU43" s="1014"/>
      <c r="AV43" s="1014"/>
      <c r="AW43" s="1014"/>
      <c r="AX43" s="1014"/>
      <c r="AY43" s="1014"/>
      <c r="AZ43" s="1014"/>
      <c r="BA43" s="1014"/>
      <c r="BB43" s="1014"/>
      <c r="BC43" s="1014"/>
      <c r="BD43" s="1014"/>
      <c r="BE43" s="1014"/>
      <c r="BF43" s="1014"/>
      <c r="BG43" s="1014"/>
      <c r="BH43" s="1014"/>
      <c r="BI43" s="1014"/>
      <c r="BJ43" s="1014"/>
      <c r="BK43" s="1014"/>
      <c r="BL43" s="1014"/>
      <c r="BM43" s="1014"/>
      <c r="BN43" s="1014"/>
      <c r="BO43" s="1014"/>
      <c r="BP43" s="1014"/>
      <c r="BQ43" s="1014"/>
      <c r="BR43" s="1014"/>
      <c r="BS43" s="1014"/>
      <c r="BT43" s="1014"/>
      <c r="BU43" s="1014"/>
      <c r="BV43" s="1014"/>
      <c r="BW43" s="1014"/>
      <c r="BX43" s="1014"/>
      <c r="BY43" s="1014"/>
      <c r="BZ43" s="1014"/>
      <c r="CA43" s="1014"/>
      <c r="CB43" s="1014"/>
      <c r="CC43" s="1014"/>
      <c r="CD43" s="1014"/>
      <c r="CE43" s="1014"/>
      <c r="CF43" s="1014"/>
      <c r="CG43" s="1014"/>
      <c r="CH43" s="1014"/>
      <c r="CI43" s="1014"/>
      <c r="CJ43" s="1014"/>
      <c r="CK43" s="1014"/>
      <c r="CL43" s="1014"/>
      <c r="CM43" s="1014"/>
      <c r="CN43" s="1014"/>
      <c r="CO43" s="1014"/>
      <c r="CP43" s="1014"/>
      <c r="CQ43" s="1014"/>
      <c r="CR43" s="1014"/>
      <c r="CS43" s="1014"/>
      <c r="CT43" s="1014"/>
      <c r="CU43" s="1014"/>
      <c r="CV43" s="1014"/>
      <c r="CW43" s="1014"/>
      <c r="CX43" s="1014"/>
      <c r="CY43" s="1014"/>
      <c r="CZ43" s="1014"/>
      <c r="DA43" s="1014"/>
      <c r="DB43" s="1014"/>
      <c r="DC43" s="1014"/>
      <c r="DD43" s="1014"/>
      <c r="DE43" s="1014"/>
      <c r="DF43" s="1014"/>
      <c r="DG43" s="1014"/>
      <c r="DH43" s="1014"/>
      <c r="DI43" s="1014"/>
      <c r="DJ43" s="1014"/>
      <c r="DK43" s="1014"/>
      <c r="DL43" s="1014"/>
      <c r="DM43" s="1014"/>
      <c r="DN43" s="1014"/>
      <c r="DO43" s="1014"/>
      <c r="DP43" s="1014"/>
      <c r="DQ43" s="1014"/>
      <c r="DR43" s="1014"/>
      <c r="DS43" s="1014"/>
      <c r="DT43" s="1014"/>
      <c r="DU43" s="1014"/>
      <c r="DV43" s="1014"/>
      <c r="DW43" s="1014"/>
      <c r="DX43" s="1014"/>
      <c r="DY43" s="1014"/>
      <c r="DZ43" s="1014"/>
      <c r="EA43" s="1014"/>
      <c r="EB43" s="1014"/>
      <c r="EC43" s="1014"/>
      <c r="ED43" s="1014"/>
      <c r="EE43" s="1014"/>
      <c r="EF43" s="1014"/>
      <c r="EG43" s="1014"/>
      <c r="EH43" s="1014"/>
      <c r="EI43" s="1014"/>
      <c r="EJ43" s="1014"/>
      <c r="EK43" s="1014"/>
      <c r="EL43" s="1014"/>
      <c r="EM43" s="1014"/>
      <c r="EN43" s="1014"/>
      <c r="EO43" s="1014"/>
      <c r="EP43" s="1014"/>
      <c r="EQ43" s="1014"/>
      <c r="ER43" s="1014"/>
      <c r="ES43" s="1014"/>
      <c r="ET43" s="1014"/>
      <c r="EU43" s="1014"/>
      <c r="EV43" s="1014"/>
      <c r="EW43" s="1014"/>
      <c r="EX43" s="1014"/>
      <c r="EY43" s="1014"/>
      <c r="EZ43" s="1014"/>
      <c r="FA43" s="1014"/>
      <c r="FB43" s="1014"/>
      <c r="FC43" s="1014"/>
    </row>
    <row r="44" spans="1:159" ht="42.75" customHeight="1">
      <c r="A44" s="1021">
        <v>37</v>
      </c>
      <c r="B44" s="1021">
        <v>27</v>
      </c>
      <c r="C44" s="1022" t="s">
        <v>10476</v>
      </c>
      <c r="D44" s="1023">
        <v>312706222758</v>
      </c>
      <c r="E44" s="1022" t="s">
        <v>10477</v>
      </c>
      <c r="F44" s="1021">
        <v>24</v>
      </c>
      <c r="G44" s="1021">
        <v>24</v>
      </c>
      <c r="H44" s="1021" t="s">
        <v>10478</v>
      </c>
      <c r="I44" s="1022" t="s">
        <v>10479</v>
      </c>
      <c r="J44" s="1021" t="s">
        <v>10480</v>
      </c>
      <c r="K44" s="1025" t="s">
        <v>2598</v>
      </c>
      <c r="L44" s="1025" t="s">
        <v>36</v>
      </c>
      <c r="M44" s="1014"/>
      <c r="N44" s="1014"/>
      <c r="O44" s="1014"/>
      <c r="P44" s="1014"/>
      <c r="Q44" s="1014"/>
      <c r="R44" s="1014"/>
      <c r="S44" s="1014"/>
      <c r="T44" s="1014"/>
      <c r="U44" s="1014"/>
      <c r="V44" s="1014"/>
      <c r="W44" s="1014"/>
      <c r="X44" s="1014"/>
      <c r="Y44" s="1014"/>
      <c r="Z44" s="1014"/>
      <c r="AA44" s="1014"/>
      <c r="AB44" s="1014"/>
      <c r="AC44" s="1014"/>
      <c r="AD44" s="1014"/>
      <c r="AE44" s="1014"/>
      <c r="AF44" s="1014"/>
      <c r="AG44" s="1014"/>
      <c r="AH44" s="1014"/>
      <c r="AI44" s="1014"/>
      <c r="AJ44" s="1014"/>
      <c r="AK44" s="1014"/>
      <c r="AL44" s="1014"/>
      <c r="AM44" s="1014"/>
      <c r="AN44" s="1014"/>
      <c r="AO44" s="1014"/>
      <c r="AP44" s="1014"/>
      <c r="AQ44" s="1014"/>
      <c r="AR44" s="1014"/>
      <c r="AS44" s="1014"/>
      <c r="AT44" s="1014"/>
      <c r="AU44" s="1014"/>
      <c r="AV44" s="1014"/>
      <c r="AW44" s="1014"/>
      <c r="AX44" s="1014"/>
      <c r="AY44" s="1014"/>
      <c r="AZ44" s="1014"/>
      <c r="BA44" s="1014"/>
      <c r="BB44" s="1014"/>
      <c r="BC44" s="1014"/>
      <c r="BD44" s="1014"/>
      <c r="BE44" s="1014"/>
      <c r="BF44" s="1014"/>
      <c r="BG44" s="1014"/>
      <c r="BH44" s="1014"/>
      <c r="BI44" s="1014"/>
      <c r="BJ44" s="1014"/>
      <c r="BK44" s="1014"/>
      <c r="BL44" s="1014"/>
      <c r="BM44" s="1014"/>
      <c r="BN44" s="1014"/>
      <c r="BO44" s="1014"/>
      <c r="BP44" s="1014"/>
      <c r="BQ44" s="1014"/>
      <c r="BR44" s="1014"/>
      <c r="BS44" s="1014"/>
      <c r="BT44" s="1014"/>
      <c r="BU44" s="1014"/>
      <c r="BV44" s="1014"/>
      <c r="BW44" s="1014"/>
      <c r="BX44" s="1014"/>
      <c r="BY44" s="1014"/>
      <c r="BZ44" s="1014"/>
      <c r="CA44" s="1014"/>
      <c r="CB44" s="1014"/>
      <c r="CC44" s="1014"/>
      <c r="CD44" s="1014"/>
      <c r="CE44" s="1014"/>
      <c r="CF44" s="1014"/>
      <c r="CG44" s="1014"/>
      <c r="CH44" s="1014"/>
      <c r="CI44" s="1014"/>
      <c r="CJ44" s="1014"/>
      <c r="CK44" s="1014"/>
      <c r="CL44" s="1014"/>
      <c r="CM44" s="1014"/>
      <c r="CN44" s="1014"/>
      <c r="CO44" s="1014"/>
      <c r="CP44" s="1014"/>
      <c r="CQ44" s="1014"/>
      <c r="CR44" s="1014"/>
      <c r="CS44" s="1014"/>
      <c r="CT44" s="1014"/>
      <c r="CU44" s="1014"/>
      <c r="CV44" s="1014"/>
      <c r="CW44" s="1014"/>
      <c r="CX44" s="1014"/>
      <c r="CY44" s="1014"/>
      <c r="CZ44" s="1014"/>
      <c r="DA44" s="1014"/>
      <c r="DB44" s="1014"/>
      <c r="DC44" s="1014"/>
      <c r="DD44" s="1014"/>
      <c r="DE44" s="1014"/>
      <c r="DF44" s="1014"/>
      <c r="DG44" s="1014"/>
      <c r="DH44" s="1014"/>
      <c r="DI44" s="1014"/>
      <c r="DJ44" s="1014"/>
      <c r="DK44" s="1014"/>
      <c r="DL44" s="1014"/>
      <c r="DM44" s="1014"/>
      <c r="DN44" s="1014"/>
      <c r="DO44" s="1014"/>
      <c r="DP44" s="1014"/>
      <c r="DQ44" s="1014"/>
      <c r="DR44" s="1014"/>
      <c r="DS44" s="1014"/>
      <c r="DT44" s="1014"/>
      <c r="DU44" s="1014"/>
      <c r="DV44" s="1014"/>
      <c r="DW44" s="1014"/>
      <c r="DX44" s="1014"/>
      <c r="DY44" s="1014"/>
      <c r="DZ44" s="1014"/>
      <c r="EA44" s="1014"/>
      <c r="EB44" s="1014"/>
      <c r="EC44" s="1014"/>
      <c r="ED44" s="1014"/>
      <c r="EE44" s="1014"/>
      <c r="EF44" s="1014"/>
      <c r="EG44" s="1014"/>
      <c r="EH44" s="1014"/>
      <c r="EI44" s="1014"/>
      <c r="EJ44" s="1014"/>
      <c r="EK44" s="1014"/>
      <c r="EL44" s="1014"/>
      <c r="EM44" s="1014"/>
      <c r="EN44" s="1014"/>
      <c r="EO44" s="1014"/>
      <c r="EP44" s="1014"/>
      <c r="EQ44" s="1014"/>
      <c r="ER44" s="1014"/>
      <c r="ES44" s="1014"/>
      <c r="ET44" s="1014"/>
      <c r="EU44" s="1014"/>
      <c r="EV44" s="1014"/>
      <c r="EW44" s="1014"/>
      <c r="EX44" s="1014"/>
      <c r="EY44" s="1014"/>
      <c r="EZ44" s="1014"/>
      <c r="FA44" s="1014"/>
      <c r="FB44" s="1014"/>
      <c r="FC44" s="1014"/>
    </row>
    <row r="45" spans="1:159" ht="24.75" customHeight="1">
      <c r="A45" s="1041" t="s">
        <v>21</v>
      </c>
      <c r="B45" s="1042" t="s">
        <v>10360</v>
      </c>
      <c r="C45" s="1043" t="s">
        <v>21</v>
      </c>
      <c r="D45" s="1043" t="s">
        <v>21</v>
      </c>
      <c r="E45" s="1044">
        <v>27</v>
      </c>
      <c r="F45" s="1044">
        <v>2224.3000000000002</v>
      </c>
      <c r="G45" s="1044">
        <v>2124</v>
      </c>
      <c r="H45" s="1044" t="s">
        <v>21</v>
      </c>
      <c r="I45" s="1044" t="s">
        <v>21</v>
      </c>
      <c r="J45" s="1044" t="s">
        <v>21</v>
      </c>
      <c r="K45" s="1045" t="s">
        <v>10481</v>
      </c>
      <c r="L45" s="1045" t="s">
        <v>21</v>
      </c>
      <c r="M45" s="1014"/>
      <c r="N45" s="1014"/>
      <c r="O45" s="1014"/>
      <c r="P45" s="1014"/>
      <c r="Q45" s="1014"/>
      <c r="R45" s="1014"/>
      <c r="S45" s="1014"/>
      <c r="T45" s="1014"/>
      <c r="U45" s="1014"/>
      <c r="V45" s="1014"/>
      <c r="W45" s="1014"/>
      <c r="X45" s="1014"/>
      <c r="Y45" s="1014"/>
      <c r="Z45" s="1014"/>
      <c r="AA45" s="1014"/>
      <c r="AB45" s="1014"/>
      <c r="AC45" s="1014"/>
      <c r="AD45" s="1014"/>
      <c r="AE45" s="1014"/>
      <c r="AF45" s="1014"/>
      <c r="AG45" s="1014"/>
      <c r="AH45" s="1014"/>
      <c r="AI45" s="1014"/>
      <c r="AJ45" s="1014"/>
      <c r="AK45" s="1014"/>
      <c r="AL45" s="1014"/>
      <c r="AM45" s="1014"/>
      <c r="AN45" s="1014"/>
      <c r="AO45" s="1014"/>
      <c r="AP45" s="1014"/>
      <c r="AQ45" s="1014"/>
      <c r="AR45" s="1014"/>
      <c r="AS45" s="1014"/>
      <c r="AT45" s="1014"/>
      <c r="AU45" s="1014"/>
      <c r="AV45" s="1014"/>
      <c r="AW45" s="1014"/>
      <c r="AX45" s="1014"/>
      <c r="AY45" s="1014"/>
      <c r="AZ45" s="1014"/>
      <c r="BA45" s="1014"/>
      <c r="BB45" s="1014"/>
      <c r="BC45" s="1014"/>
      <c r="BD45" s="1014"/>
      <c r="BE45" s="1014"/>
      <c r="BF45" s="1014"/>
      <c r="BG45" s="1014"/>
      <c r="BH45" s="1014"/>
      <c r="BI45" s="1014"/>
      <c r="BJ45" s="1014"/>
      <c r="BK45" s="1014"/>
      <c r="BL45" s="1014"/>
      <c r="BM45" s="1014"/>
      <c r="BN45" s="1014"/>
      <c r="BO45" s="1014"/>
      <c r="BP45" s="1014"/>
      <c r="BQ45" s="1014"/>
      <c r="BR45" s="1014"/>
      <c r="BS45" s="1014"/>
      <c r="BT45" s="1014"/>
      <c r="BU45" s="1014"/>
      <c r="BV45" s="1014"/>
      <c r="BW45" s="1014"/>
      <c r="BX45" s="1014"/>
      <c r="BY45" s="1014"/>
      <c r="BZ45" s="1014"/>
      <c r="CA45" s="1014"/>
      <c r="CB45" s="1014"/>
      <c r="CC45" s="1014"/>
      <c r="CD45" s="1014"/>
      <c r="CE45" s="1014"/>
      <c r="CF45" s="1014"/>
      <c r="CG45" s="1014"/>
      <c r="CH45" s="1014"/>
      <c r="CI45" s="1014"/>
      <c r="CJ45" s="1014"/>
      <c r="CK45" s="1014"/>
      <c r="CL45" s="1014"/>
      <c r="CM45" s="1014"/>
      <c r="CN45" s="1014"/>
      <c r="CO45" s="1014"/>
      <c r="CP45" s="1014"/>
      <c r="CQ45" s="1014"/>
      <c r="CR45" s="1014"/>
      <c r="CS45" s="1014"/>
      <c r="CT45" s="1014"/>
      <c r="CU45" s="1014"/>
      <c r="CV45" s="1014"/>
      <c r="CW45" s="1014"/>
      <c r="CX45" s="1014"/>
      <c r="CY45" s="1014"/>
      <c r="CZ45" s="1014"/>
      <c r="DA45" s="1014"/>
      <c r="DB45" s="1014"/>
      <c r="DC45" s="1014"/>
      <c r="DD45" s="1014"/>
      <c r="DE45" s="1014"/>
      <c r="DF45" s="1014"/>
      <c r="DG45" s="1014"/>
      <c r="DH45" s="1014"/>
      <c r="DI45" s="1014"/>
      <c r="DJ45" s="1014"/>
      <c r="DK45" s="1014"/>
      <c r="DL45" s="1014"/>
      <c r="DM45" s="1014"/>
      <c r="DN45" s="1014"/>
      <c r="DO45" s="1014"/>
      <c r="DP45" s="1014"/>
      <c r="DQ45" s="1014"/>
      <c r="DR45" s="1014"/>
      <c r="DS45" s="1014"/>
      <c r="DT45" s="1014"/>
      <c r="DU45" s="1014"/>
      <c r="DV45" s="1014"/>
      <c r="DW45" s="1014"/>
      <c r="DX45" s="1014"/>
      <c r="DY45" s="1014"/>
      <c r="DZ45" s="1014"/>
      <c r="EA45" s="1014"/>
      <c r="EB45" s="1014"/>
      <c r="EC45" s="1014"/>
      <c r="ED45" s="1014"/>
      <c r="EE45" s="1014"/>
      <c r="EF45" s="1014"/>
      <c r="EG45" s="1014"/>
      <c r="EH45" s="1014"/>
      <c r="EI45" s="1014"/>
      <c r="EJ45" s="1014"/>
      <c r="EK45" s="1014"/>
      <c r="EL45" s="1014"/>
      <c r="EM45" s="1014"/>
      <c r="EN45" s="1014"/>
      <c r="EO45" s="1014"/>
      <c r="EP45" s="1014"/>
      <c r="EQ45" s="1014"/>
      <c r="ER45" s="1014"/>
      <c r="ES45" s="1014"/>
      <c r="ET45" s="1014"/>
      <c r="EU45" s="1014"/>
      <c r="EV45" s="1014"/>
      <c r="EW45" s="1014"/>
      <c r="EX45" s="1014"/>
      <c r="EY45" s="1014"/>
      <c r="EZ45" s="1014"/>
      <c r="FA45" s="1014"/>
      <c r="FB45" s="1014"/>
      <c r="FC45" s="1014"/>
    </row>
    <row r="46" spans="1:159" ht="24.75" customHeight="1">
      <c r="A46" s="1020" t="s">
        <v>21</v>
      </c>
      <c r="B46" s="2497" t="s">
        <v>5340</v>
      </c>
      <c r="C46" s="2497"/>
      <c r="D46" s="2497"/>
      <c r="E46" s="2497"/>
      <c r="F46" s="2497"/>
      <c r="G46" s="2497"/>
      <c r="H46" s="2497"/>
      <c r="I46" s="2497"/>
      <c r="J46" s="2497"/>
      <c r="K46" s="2497"/>
      <c r="L46" s="2498"/>
      <c r="M46" s="1014"/>
      <c r="N46" s="1014"/>
      <c r="O46" s="1014"/>
      <c r="P46" s="1014"/>
      <c r="Q46" s="1014"/>
      <c r="R46" s="1014"/>
      <c r="S46" s="1014"/>
      <c r="T46" s="1014"/>
      <c r="U46" s="1014"/>
      <c r="V46" s="1014"/>
      <c r="W46" s="1014"/>
      <c r="X46" s="1014"/>
      <c r="Y46" s="1014"/>
      <c r="Z46" s="1014"/>
      <c r="AA46" s="1014"/>
      <c r="AB46" s="1014"/>
      <c r="AC46" s="1014"/>
      <c r="AD46" s="1014"/>
      <c r="AE46" s="1014"/>
      <c r="AF46" s="1014"/>
      <c r="AG46" s="1014"/>
      <c r="AH46" s="1014"/>
      <c r="AI46" s="1014"/>
      <c r="AJ46" s="1014"/>
      <c r="AK46" s="1014"/>
      <c r="AL46" s="1014"/>
      <c r="AM46" s="1014"/>
      <c r="AN46" s="1014"/>
      <c r="AO46" s="1014"/>
      <c r="AP46" s="1014"/>
      <c r="AQ46" s="1014"/>
      <c r="AR46" s="1014"/>
      <c r="AS46" s="1014"/>
      <c r="AT46" s="1014"/>
      <c r="AU46" s="1014"/>
      <c r="AV46" s="1014"/>
      <c r="AW46" s="1014"/>
      <c r="AX46" s="1014"/>
      <c r="AY46" s="1014"/>
      <c r="AZ46" s="1014"/>
      <c r="BA46" s="1014"/>
      <c r="BB46" s="1014"/>
      <c r="BC46" s="1014"/>
      <c r="BD46" s="1014"/>
      <c r="BE46" s="1014"/>
      <c r="BF46" s="1014"/>
      <c r="BG46" s="1014"/>
      <c r="BH46" s="1014"/>
      <c r="BI46" s="1014"/>
      <c r="BJ46" s="1014"/>
      <c r="BK46" s="1014"/>
      <c r="BL46" s="1014"/>
      <c r="BM46" s="1014"/>
      <c r="BN46" s="1014"/>
      <c r="BO46" s="1014"/>
      <c r="BP46" s="1014"/>
      <c r="BQ46" s="1014"/>
      <c r="BR46" s="1014"/>
      <c r="BS46" s="1014"/>
      <c r="BT46" s="1014"/>
      <c r="BU46" s="1014"/>
      <c r="BV46" s="1014"/>
      <c r="BW46" s="1014"/>
      <c r="BX46" s="1014"/>
      <c r="BY46" s="1014"/>
      <c r="BZ46" s="1014"/>
      <c r="CA46" s="1014"/>
      <c r="CB46" s="1014"/>
      <c r="CC46" s="1014"/>
      <c r="CD46" s="1014"/>
      <c r="CE46" s="1014"/>
      <c r="CF46" s="1014"/>
      <c r="CG46" s="1014"/>
      <c r="CH46" s="1014"/>
      <c r="CI46" s="1014"/>
      <c r="CJ46" s="1014"/>
      <c r="CK46" s="1014"/>
      <c r="CL46" s="1014"/>
      <c r="CM46" s="1014"/>
      <c r="CN46" s="1014"/>
      <c r="CO46" s="1014"/>
      <c r="CP46" s="1014"/>
      <c r="CQ46" s="1014"/>
      <c r="CR46" s="1014"/>
      <c r="CS46" s="1014"/>
      <c r="CT46" s="1014"/>
      <c r="CU46" s="1014"/>
      <c r="CV46" s="1014"/>
      <c r="CW46" s="1014"/>
      <c r="CX46" s="1014"/>
      <c r="CY46" s="1014"/>
      <c r="CZ46" s="1014"/>
      <c r="DA46" s="1014"/>
      <c r="DB46" s="1014"/>
      <c r="DC46" s="1014"/>
      <c r="DD46" s="1014"/>
      <c r="DE46" s="1014"/>
      <c r="DF46" s="1014"/>
      <c r="DG46" s="1014"/>
      <c r="DH46" s="1014"/>
      <c r="DI46" s="1014"/>
      <c r="DJ46" s="1014"/>
      <c r="DK46" s="1014"/>
      <c r="DL46" s="1014"/>
      <c r="DM46" s="1014"/>
      <c r="DN46" s="1014"/>
      <c r="DO46" s="1014"/>
      <c r="DP46" s="1014"/>
      <c r="DQ46" s="1014"/>
      <c r="DR46" s="1014"/>
      <c r="DS46" s="1014"/>
      <c r="DT46" s="1014"/>
      <c r="DU46" s="1014"/>
      <c r="DV46" s="1014"/>
      <c r="DW46" s="1014"/>
      <c r="DX46" s="1014"/>
      <c r="DY46" s="1014"/>
      <c r="DZ46" s="1014"/>
      <c r="EA46" s="1014"/>
      <c r="EB46" s="1014"/>
      <c r="EC46" s="1014"/>
      <c r="ED46" s="1014"/>
      <c r="EE46" s="1014"/>
      <c r="EF46" s="1014"/>
      <c r="EG46" s="1014"/>
      <c r="EH46" s="1014"/>
      <c r="EI46" s="1014"/>
      <c r="EJ46" s="1014"/>
      <c r="EK46" s="1014"/>
      <c r="EL46" s="1014"/>
      <c r="EM46" s="1014"/>
      <c r="EN46" s="1014"/>
      <c r="EO46" s="1014"/>
      <c r="EP46" s="1014"/>
      <c r="EQ46" s="1014"/>
      <c r="ER46" s="1014"/>
      <c r="ES46" s="1014"/>
      <c r="ET46" s="1014"/>
      <c r="EU46" s="1014"/>
      <c r="EV46" s="1014"/>
      <c r="EW46" s="1014"/>
      <c r="EX46" s="1014"/>
      <c r="EY46" s="1014"/>
      <c r="EZ46" s="1014"/>
      <c r="FA46" s="1014"/>
      <c r="FB46" s="1014"/>
      <c r="FC46" s="1014"/>
    </row>
    <row r="47" spans="1:159" ht="39" customHeight="1">
      <c r="A47" s="1021">
        <v>38</v>
      </c>
      <c r="B47" s="1021">
        <v>1</v>
      </c>
      <c r="C47" s="1022" t="s">
        <v>10482</v>
      </c>
      <c r="D47" s="1023">
        <v>3128015743</v>
      </c>
      <c r="E47" s="1024" t="s">
        <v>10483</v>
      </c>
      <c r="F47" s="1021">
        <v>20</v>
      </c>
      <c r="G47" s="1021">
        <v>20</v>
      </c>
      <c r="H47" s="1022" t="s">
        <v>10484</v>
      </c>
      <c r="I47" s="1022" t="s">
        <v>10485</v>
      </c>
      <c r="J47" s="1021" t="s">
        <v>10486</v>
      </c>
      <c r="K47" s="1025" t="s">
        <v>2676</v>
      </c>
      <c r="L47" s="1025" t="s">
        <v>36</v>
      </c>
      <c r="M47" s="1014"/>
      <c r="N47" s="1014"/>
      <c r="O47" s="1014"/>
      <c r="P47" s="1014"/>
      <c r="Q47" s="1014"/>
      <c r="R47" s="1014"/>
      <c r="S47" s="1014"/>
      <c r="T47" s="1014"/>
      <c r="U47" s="1014"/>
      <c r="V47" s="1014"/>
      <c r="W47" s="1014"/>
      <c r="X47" s="1014"/>
      <c r="Y47" s="1014"/>
      <c r="Z47" s="1014"/>
      <c r="AA47" s="1014"/>
      <c r="AB47" s="1014"/>
      <c r="AC47" s="1014"/>
      <c r="AD47" s="1014"/>
      <c r="AE47" s="1014"/>
      <c r="AF47" s="1014"/>
      <c r="AG47" s="1014"/>
      <c r="AH47" s="1014"/>
      <c r="AI47" s="1014"/>
      <c r="AJ47" s="1014"/>
      <c r="AK47" s="1014"/>
      <c r="AL47" s="1014"/>
      <c r="AM47" s="1014"/>
      <c r="AN47" s="1014"/>
      <c r="AO47" s="1014"/>
      <c r="AP47" s="1014"/>
      <c r="AQ47" s="1014"/>
      <c r="AR47" s="1014"/>
      <c r="AS47" s="1014"/>
      <c r="AT47" s="1014"/>
      <c r="AU47" s="1014"/>
      <c r="AV47" s="1014"/>
      <c r="AW47" s="1014"/>
      <c r="AX47" s="1014"/>
      <c r="AY47" s="1014"/>
      <c r="AZ47" s="1014"/>
      <c r="BA47" s="1014"/>
      <c r="BB47" s="1014"/>
      <c r="BC47" s="1014"/>
      <c r="BD47" s="1014"/>
      <c r="BE47" s="1014"/>
      <c r="BF47" s="1014"/>
      <c r="BG47" s="1014"/>
      <c r="BH47" s="1014"/>
      <c r="BI47" s="1014"/>
      <c r="BJ47" s="1014"/>
      <c r="BK47" s="1014"/>
      <c r="BL47" s="1014"/>
      <c r="BM47" s="1014"/>
      <c r="BN47" s="1014"/>
      <c r="BO47" s="1014"/>
      <c r="BP47" s="1014"/>
      <c r="BQ47" s="1014"/>
      <c r="BR47" s="1014"/>
      <c r="BS47" s="1014"/>
      <c r="BT47" s="1014"/>
      <c r="BU47" s="1014"/>
      <c r="BV47" s="1014"/>
      <c r="BW47" s="1014"/>
      <c r="BX47" s="1014"/>
      <c r="BY47" s="1014"/>
      <c r="BZ47" s="1014"/>
      <c r="CA47" s="1014"/>
      <c r="CB47" s="1014"/>
      <c r="CC47" s="1014"/>
      <c r="CD47" s="1014"/>
      <c r="CE47" s="1014"/>
      <c r="CF47" s="1014"/>
      <c r="CG47" s="1014"/>
      <c r="CH47" s="1014"/>
      <c r="CI47" s="1014"/>
      <c r="CJ47" s="1014"/>
      <c r="CK47" s="1014"/>
      <c r="CL47" s="1014"/>
      <c r="CM47" s="1014"/>
      <c r="CN47" s="1014"/>
      <c r="CO47" s="1014"/>
      <c r="CP47" s="1014"/>
      <c r="CQ47" s="1014"/>
      <c r="CR47" s="1014"/>
      <c r="CS47" s="1014"/>
      <c r="CT47" s="1014"/>
      <c r="CU47" s="1014"/>
      <c r="CV47" s="1014"/>
      <c r="CW47" s="1014"/>
      <c r="CX47" s="1014"/>
      <c r="CY47" s="1014"/>
      <c r="CZ47" s="1014"/>
      <c r="DA47" s="1014"/>
      <c r="DB47" s="1014"/>
      <c r="DC47" s="1014"/>
      <c r="DD47" s="1014"/>
      <c r="DE47" s="1014"/>
      <c r="DF47" s="1014"/>
      <c r="DG47" s="1014"/>
      <c r="DH47" s="1014"/>
      <c r="DI47" s="1014"/>
      <c r="DJ47" s="1014"/>
      <c r="DK47" s="1014"/>
      <c r="DL47" s="1014"/>
      <c r="DM47" s="1014"/>
      <c r="DN47" s="1014"/>
      <c r="DO47" s="1014"/>
      <c r="DP47" s="1014"/>
      <c r="DQ47" s="1014"/>
      <c r="DR47" s="1014"/>
      <c r="DS47" s="1014"/>
      <c r="DT47" s="1014"/>
      <c r="DU47" s="1014"/>
      <c r="DV47" s="1014"/>
      <c r="DW47" s="1014"/>
      <c r="DX47" s="1014"/>
      <c r="DY47" s="1014"/>
      <c r="DZ47" s="1014"/>
      <c r="EA47" s="1014"/>
      <c r="EB47" s="1014"/>
      <c r="EC47" s="1014"/>
      <c r="ED47" s="1014"/>
      <c r="EE47" s="1014"/>
      <c r="EF47" s="1014"/>
      <c r="EG47" s="1014"/>
      <c r="EH47" s="1014"/>
      <c r="EI47" s="1014"/>
      <c r="EJ47" s="1014"/>
      <c r="EK47" s="1014"/>
      <c r="EL47" s="1014"/>
      <c r="EM47" s="1014"/>
      <c r="EN47" s="1014"/>
      <c r="EO47" s="1014"/>
      <c r="EP47" s="1014"/>
      <c r="EQ47" s="1014"/>
      <c r="ER47" s="1014"/>
      <c r="ES47" s="1014"/>
      <c r="ET47" s="1014"/>
      <c r="EU47" s="1014"/>
      <c r="EV47" s="1014"/>
      <c r="EW47" s="1014"/>
      <c r="EX47" s="1014"/>
      <c r="EY47" s="1014"/>
      <c r="EZ47" s="1014"/>
      <c r="FA47" s="1014"/>
      <c r="FB47" s="1014"/>
      <c r="FC47" s="1014"/>
    </row>
    <row r="48" spans="1:159" ht="42.75" customHeight="1">
      <c r="A48" s="1021">
        <v>39</v>
      </c>
      <c r="B48" s="1021">
        <v>2</v>
      </c>
      <c r="C48" s="1022" t="s">
        <v>10487</v>
      </c>
      <c r="D48" s="1023">
        <v>3100006795</v>
      </c>
      <c r="E48" s="1022" t="s">
        <v>10488</v>
      </c>
      <c r="F48" s="1021">
        <v>63.7</v>
      </c>
      <c r="G48" s="1021">
        <v>27.5</v>
      </c>
      <c r="H48" s="1022" t="s">
        <v>10489</v>
      </c>
      <c r="I48" s="1022" t="s">
        <v>10490</v>
      </c>
      <c r="J48" s="1021" t="s">
        <v>10491</v>
      </c>
      <c r="K48" s="1025" t="s">
        <v>2598</v>
      </c>
      <c r="L48" s="1025" t="s">
        <v>36</v>
      </c>
      <c r="M48" s="1014"/>
      <c r="N48" s="1014"/>
      <c r="O48" s="1014"/>
      <c r="P48" s="1014"/>
      <c r="Q48" s="1014"/>
      <c r="R48" s="1014"/>
      <c r="S48" s="1014"/>
      <c r="T48" s="1014"/>
      <c r="U48" s="1014"/>
      <c r="V48" s="1014"/>
      <c r="W48" s="1014"/>
      <c r="X48" s="1014"/>
      <c r="Y48" s="1014"/>
      <c r="Z48" s="1014"/>
      <c r="AA48" s="1014"/>
      <c r="AB48" s="1014"/>
      <c r="AC48" s="1014"/>
      <c r="AD48" s="1014"/>
      <c r="AE48" s="1014"/>
      <c r="AF48" s="1014"/>
      <c r="AG48" s="1014"/>
      <c r="AH48" s="1014"/>
      <c r="AI48" s="1014"/>
      <c r="AJ48" s="1014"/>
      <c r="AK48" s="1014"/>
      <c r="AL48" s="1014"/>
      <c r="AM48" s="1014"/>
      <c r="AN48" s="1014"/>
      <c r="AO48" s="1014"/>
      <c r="AP48" s="1014"/>
      <c r="AQ48" s="1014"/>
      <c r="AR48" s="1014"/>
      <c r="AS48" s="1014"/>
      <c r="AT48" s="1014"/>
      <c r="AU48" s="1014"/>
      <c r="AV48" s="1014"/>
      <c r="AW48" s="1014"/>
      <c r="AX48" s="1014"/>
      <c r="AY48" s="1014"/>
      <c r="AZ48" s="1014"/>
      <c r="BA48" s="1014"/>
      <c r="BB48" s="1014"/>
      <c r="BC48" s="1014"/>
      <c r="BD48" s="1014"/>
      <c r="BE48" s="1014"/>
      <c r="BF48" s="1014"/>
      <c r="BG48" s="1014"/>
      <c r="BH48" s="1014"/>
      <c r="BI48" s="1014"/>
      <c r="BJ48" s="1014"/>
      <c r="BK48" s="1014"/>
      <c r="BL48" s="1014"/>
      <c r="BM48" s="1014"/>
      <c r="BN48" s="1014"/>
      <c r="BO48" s="1014"/>
      <c r="BP48" s="1014"/>
      <c r="BQ48" s="1014"/>
      <c r="BR48" s="1014"/>
      <c r="BS48" s="1014"/>
      <c r="BT48" s="1014"/>
      <c r="BU48" s="1014"/>
      <c r="BV48" s="1014"/>
      <c r="BW48" s="1014"/>
      <c r="BX48" s="1014"/>
      <c r="BY48" s="1014"/>
      <c r="BZ48" s="1014"/>
      <c r="CA48" s="1014"/>
      <c r="CB48" s="1014"/>
      <c r="CC48" s="1014"/>
      <c r="CD48" s="1014"/>
      <c r="CE48" s="1014"/>
      <c r="CF48" s="1014"/>
      <c r="CG48" s="1014"/>
      <c r="CH48" s="1014"/>
      <c r="CI48" s="1014"/>
      <c r="CJ48" s="1014"/>
      <c r="CK48" s="1014"/>
      <c r="CL48" s="1014"/>
      <c r="CM48" s="1014"/>
      <c r="CN48" s="1014"/>
      <c r="CO48" s="1014"/>
      <c r="CP48" s="1014"/>
      <c r="CQ48" s="1014"/>
      <c r="CR48" s="1014"/>
      <c r="CS48" s="1014"/>
      <c r="CT48" s="1014"/>
      <c r="CU48" s="1014"/>
      <c r="CV48" s="1014"/>
      <c r="CW48" s="1014"/>
      <c r="CX48" s="1014"/>
      <c r="CY48" s="1014"/>
      <c r="CZ48" s="1014"/>
      <c r="DA48" s="1014"/>
      <c r="DB48" s="1014"/>
      <c r="DC48" s="1014"/>
      <c r="DD48" s="1014"/>
      <c r="DE48" s="1014"/>
      <c r="DF48" s="1014"/>
      <c r="DG48" s="1014"/>
      <c r="DH48" s="1014"/>
      <c r="DI48" s="1014"/>
      <c r="DJ48" s="1014"/>
      <c r="DK48" s="1014"/>
      <c r="DL48" s="1014"/>
      <c r="DM48" s="1014"/>
      <c r="DN48" s="1014"/>
      <c r="DO48" s="1014"/>
      <c r="DP48" s="1014"/>
      <c r="DQ48" s="1014"/>
      <c r="DR48" s="1014"/>
      <c r="DS48" s="1014"/>
      <c r="DT48" s="1014"/>
      <c r="DU48" s="1014"/>
      <c r="DV48" s="1014"/>
      <c r="DW48" s="1014"/>
      <c r="DX48" s="1014"/>
      <c r="DY48" s="1014"/>
      <c r="DZ48" s="1014"/>
      <c r="EA48" s="1014"/>
      <c r="EB48" s="1014"/>
      <c r="EC48" s="1014"/>
      <c r="ED48" s="1014"/>
      <c r="EE48" s="1014"/>
      <c r="EF48" s="1014"/>
      <c r="EG48" s="1014"/>
      <c r="EH48" s="1014"/>
      <c r="EI48" s="1014"/>
      <c r="EJ48" s="1014"/>
      <c r="EK48" s="1014"/>
      <c r="EL48" s="1014"/>
      <c r="EM48" s="1014"/>
      <c r="EN48" s="1014"/>
      <c r="EO48" s="1014"/>
      <c r="EP48" s="1014"/>
      <c r="EQ48" s="1014"/>
      <c r="ER48" s="1014"/>
      <c r="ES48" s="1014"/>
      <c r="ET48" s="1014"/>
      <c r="EU48" s="1014"/>
      <c r="EV48" s="1014"/>
      <c r="EW48" s="1014"/>
      <c r="EX48" s="1014"/>
      <c r="EY48" s="1014"/>
      <c r="EZ48" s="1014"/>
      <c r="FA48" s="1014"/>
      <c r="FB48" s="1014"/>
      <c r="FC48" s="1014"/>
    </row>
    <row r="49" spans="1:159" ht="45.75" customHeight="1">
      <c r="A49" s="1021">
        <v>40</v>
      </c>
      <c r="B49" s="1021">
        <v>3</v>
      </c>
      <c r="C49" s="1022" t="s">
        <v>10487</v>
      </c>
      <c r="D49" s="1023">
        <v>3100006795</v>
      </c>
      <c r="E49" s="1024" t="s">
        <v>10492</v>
      </c>
      <c r="F49" s="1021">
        <v>10</v>
      </c>
      <c r="G49" s="1021">
        <v>10</v>
      </c>
      <c r="H49" s="1022" t="s">
        <v>10493</v>
      </c>
      <c r="I49" s="1022" t="s">
        <v>10490</v>
      </c>
      <c r="J49" s="1021" t="s">
        <v>10494</v>
      </c>
      <c r="K49" s="1025" t="s">
        <v>2676</v>
      </c>
      <c r="L49" s="1025" t="s">
        <v>36</v>
      </c>
      <c r="M49" s="1014"/>
      <c r="N49" s="1014"/>
      <c r="O49" s="1014"/>
      <c r="P49" s="1014"/>
      <c r="Q49" s="1014"/>
      <c r="R49" s="1014"/>
      <c r="S49" s="1014"/>
      <c r="T49" s="1014"/>
      <c r="U49" s="1014"/>
      <c r="V49" s="1014"/>
      <c r="W49" s="1014"/>
      <c r="X49" s="1014"/>
      <c r="Y49" s="1014"/>
      <c r="Z49" s="1014"/>
      <c r="AA49" s="1014"/>
      <c r="AB49" s="1014"/>
      <c r="AC49" s="1014"/>
      <c r="AD49" s="1014"/>
      <c r="AE49" s="1014"/>
      <c r="AF49" s="1014"/>
      <c r="AG49" s="1014"/>
      <c r="AH49" s="1014"/>
      <c r="AI49" s="1014"/>
      <c r="AJ49" s="1014"/>
      <c r="AK49" s="1014"/>
      <c r="AL49" s="1014"/>
      <c r="AM49" s="1014"/>
      <c r="AN49" s="1014"/>
      <c r="AO49" s="1014"/>
      <c r="AP49" s="1014"/>
      <c r="AQ49" s="1014"/>
      <c r="AR49" s="1014"/>
      <c r="AS49" s="1014"/>
      <c r="AT49" s="1014"/>
      <c r="AU49" s="1014"/>
      <c r="AV49" s="1014"/>
      <c r="AW49" s="1014"/>
      <c r="AX49" s="1014"/>
      <c r="AY49" s="1014"/>
      <c r="AZ49" s="1014"/>
      <c r="BA49" s="1014"/>
      <c r="BB49" s="1014"/>
      <c r="BC49" s="1014"/>
      <c r="BD49" s="1014"/>
      <c r="BE49" s="1014"/>
      <c r="BF49" s="1014"/>
      <c r="BG49" s="1014"/>
      <c r="BH49" s="1014"/>
      <c r="BI49" s="1014"/>
      <c r="BJ49" s="1014"/>
      <c r="BK49" s="1014"/>
      <c r="BL49" s="1014"/>
      <c r="BM49" s="1014"/>
      <c r="BN49" s="1014"/>
      <c r="BO49" s="1014"/>
      <c r="BP49" s="1014"/>
      <c r="BQ49" s="1014"/>
      <c r="BR49" s="1014"/>
      <c r="BS49" s="1014"/>
      <c r="BT49" s="1014"/>
      <c r="BU49" s="1014"/>
      <c r="BV49" s="1014"/>
      <c r="BW49" s="1014"/>
      <c r="BX49" s="1014"/>
      <c r="BY49" s="1014"/>
      <c r="BZ49" s="1014"/>
      <c r="CA49" s="1014"/>
      <c r="CB49" s="1014"/>
      <c r="CC49" s="1014"/>
      <c r="CD49" s="1014"/>
      <c r="CE49" s="1014"/>
      <c r="CF49" s="1014"/>
      <c r="CG49" s="1014"/>
      <c r="CH49" s="1014"/>
      <c r="CI49" s="1014"/>
      <c r="CJ49" s="1014"/>
      <c r="CK49" s="1014"/>
      <c r="CL49" s="1014"/>
      <c r="CM49" s="1014"/>
      <c r="CN49" s="1014"/>
      <c r="CO49" s="1014"/>
      <c r="CP49" s="1014"/>
      <c r="CQ49" s="1014"/>
      <c r="CR49" s="1014"/>
      <c r="CS49" s="1014"/>
      <c r="CT49" s="1014"/>
      <c r="CU49" s="1014"/>
      <c r="CV49" s="1014"/>
      <c r="CW49" s="1014"/>
      <c r="CX49" s="1014"/>
      <c r="CY49" s="1014"/>
      <c r="CZ49" s="1014"/>
      <c r="DA49" s="1014"/>
      <c r="DB49" s="1014"/>
      <c r="DC49" s="1014"/>
      <c r="DD49" s="1014"/>
      <c r="DE49" s="1014"/>
      <c r="DF49" s="1014"/>
      <c r="DG49" s="1014"/>
      <c r="DH49" s="1014"/>
      <c r="DI49" s="1014"/>
      <c r="DJ49" s="1014"/>
      <c r="DK49" s="1014"/>
      <c r="DL49" s="1014"/>
      <c r="DM49" s="1014"/>
      <c r="DN49" s="1014"/>
      <c r="DO49" s="1014"/>
      <c r="DP49" s="1014"/>
      <c r="DQ49" s="1014"/>
      <c r="DR49" s="1014"/>
      <c r="DS49" s="1014"/>
      <c r="DT49" s="1014"/>
      <c r="DU49" s="1014"/>
      <c r="DV49" s="1014"/>
      <c r="DW49" s="1014"/>
      <c r="DX49" s="1014"/>
      <c r="DY49" s="1014"/>
      <c r="DZ49" s="1014"/>
      <c r="EA49" s="1014"/>
      <c r="EB49" s="1014"/>
      <c r="EC49" s="1014"/>
      <c r="ED49" s="1014"/>
      <c r="EE49" s="1014"/>
      <c r="EF49" s="1014"/>
      <c r="EG49" s="1014"/>
      <c r="EH49" s="1014"/>
      <c r="EI49" s="1014"/>
      <c r="EJ49" s="1014"/>
      <c r="EK49" s="1014"/>
      <c r="EL49" s="1014"/>
      <c r="EM49" s="1014"/>
      <c r="EN49" s="1014"/>
      <c r="EO49" s="1014"/>
      <c r="EP49" s="1014"/>
      <c r="EQ49" s="1014"/>
      <c r="ER49" s="1014"/>
      <c r="ES49" s="1014"/>
      <c r="ET49" s="1014"/>
      <c r="EU49" s="1014"/>
      <c r="EV49" s="1014"/>
      <c r="EW49" s="1014"/>
      <c r="EX49" s="1014"/>
      <c r="EY49" s="1014"/>
      <c r="EZ49" s="1014"/>
      <c r="FA49" s="1014"/>
      <c r="FB49" s="1014"/>
      <c r="FC49" s="1014"/>
    </row>
    <row r="50" spans="1:159" ht="40.5" customHeight="1">
      <c r="A50" s="1021">
        <v>41</v>
      </c>
      <c r="B50" s="1021">
        <v>4</v>
      </c>
      <c r="C50" s="1022" t="s">
        <v>10495</v>
      </c>
      <c r="D50" s="1023">
        <v>312700214292</v>
      </c>
      <c r="E50" s="1024" t="s">
        <v>10496</v>
      </c>
      <c r="F50" s="1021">
        <v>8</v>
      </c>
      <c r="G50" s="1021">
        <v>8</v>
      </c>
      <c r="H50" s="1022" t="s">
        <v>10497</v>
      </c>
      <c r="I50" s="1022" t="s">
        <v>10498</v>
      </c>
      <c r="J50" s="1021" t="s">
        <v>10499</v>
      </c>
      <c r="K50" s="1025" t="s">
        <v>2676</v>
      </c>
      <c r="L50" s="1046" t="s">
        <v>36</v>
      </c>
      <c r="M50" s="1014"/>
      <c r="N50" s="1014"/>
      <c r="O50" s="1014"/>
      <c r="P50" s="1014"/>
      <c r="Q50" s="1014"/>
      <c r="R50" s="1014"/>
      <c r="S50" s="1014"/>
      <c r="T50" s="1014"/>
      <c r="U50" s="1014"/>
      <c r="V50" s="1014"/>
      <c r="W50" s="1014"/>
      <c r="X50" s="1014"/>
      <c r="Y50" s="1014"/>
      <c r="Z50" s="1014"/>
      <c r="AA50" s="1014"/>
      <c r="AB50" s="1014"/>
      <c r="AC50" s="1014"/>
      <c r="AD50" s="1014"/>
      <c r="AE50" s="1014"/>
      <c r="AF50" s="1014"/>
      <c r="AG50" s="1014"/>
      <c r="AH50" s="1014"/>
      <c r="AI50" s="1014"/>
      <c r="AJ50" s="1014"/>
      <c r="AK50" s="1014"/>
      <c r="AL50" s="1014"/>
      <c r="AM50" s="1014"/>
      <c r="AN50" s="1014"/>
      <c r="AO50" s="1014"/>
      <c r="AP50" s="1014"/>
      <c r="AQ50" s="1014"/>
      <c r="AR50" s="1014"/>
      <c r="AS50" s="1014"/>
      <c r="AT50" s="1014"/>
      <c r="AU50" s="1014"/>
      <c r="AV50" s="1014"/>
      <c r="AW50" s="1014"/>
      <c r="AX50" s="1014"/>
      <c r="AY50" s="1014"/>
      <c r="AZ50" s="1014"/>
      <c r="BA50" s="1014"/>
      <c r="BB50" s="1014"/>
      <c r="BC50" s="1014"/>
      <c r="BD50" s="1014"/>
      <c r="BE50" s="1014"/>
      <c r="BF50" s="1014"/>
      <c r="BG50" s="1014"/>
      <c r="BH50" s="1014"/>
      <c r="BI50" s="1014"/>
      <c r="BJ50" s="1014"/>
      <c r="BK50" s="1014"/>
      <c r="BL50" s="1014"/>
      <c r="BM50" s="1014"/>
      <c r="BN50" s="1014"/>
      <c r="BO50" s="1014"/>
      <c r="BP50" s="1014"/>
      <c r="BQ50" s="1014"/>
      <c r="BR50" s="1014"/>
      <c r="BS50" s="1014"/>
      <c r="BT50" s="1014"/>
      <c r="BU50" s="1014"/>
      <c r="BV50" s="1014"/>
      <c r="BW50" s="1014"/>
      <c r="BX50" s="1014"/>
      <c r="BY50" s="1014"/>
      <c r="BZ50" s="1014"/>
      <c r="CA50" s="1014"/>
      <c r="CB50" s="1014"/>
      <c r="CC50" s="1014"/>
      <c r="CD50" s="1014"/>
      <c r="CE50" s="1014"/>
      <c r="CF50" s="1014"/>
      <c r="CG50" s="1014"/>
      <c r="CH50" s="1014"/>
      <c r="CI50" s="1014"/>
      <c r="CJ50" s="1014"/>
      <c r="CK50" s="1014"/>
      <c r="CL50" s="1014"/>
      <c r="CM50" s="1014"/>
      <c r="CN50" s="1014"/>
      <c r="CO50" s="1014"/>
      <c r="CP50" s="1014"/>
      <c r="CQ50" s="1014"/>
      <c r="CR50" s="1014"/>
      <c r="CS50" s="1014"/>
      <c r="CT50" s="1014"/>
      <c r="CU50" s="1014"/>
      <c r="CV50" s="1014"/>
      <c r="CW50" s="1014"/>
      <c r="CX50" s="1014"/>
      <c r="CY50" s="1014"/>
      <c r="CZ50" s="1014"/>
      <c r="DA50" s="1014"/>
      <c r="DB50" s="1014"/>
      <c r="DC50" s="1014"/>
      <c r="DD50" s="1014"/>
      <c r="DE50" s="1014"/>
      <c r="DF50" s="1014"/>
      <c r="DG50" s="1014"/>
      <c r="DH50" s="1014"/>
      <c r="DI50" s="1014"/>
      <c r="DJ50" s="1014"/>
      <c r="DK50" s="1014"/>
      <c r="DL50" s="1014"/>
      <c r="DM50" s="1014"/>
      <c r="DN50" s="1014"/>
      <c r="DO50" s="1014"/>
      <c r="DP50" s="1014"/>
      <c r="DQ50" s="1014"/>
      <c r="DR50" s="1014"/>
      <c r="DS50" s="1014"/>
      <c r="DT50" s="1014"/>
      <c r="DU50" s="1014"/>
      <c r="DV50" s="1014"/>
      <c r="DW50" s="1014"/>
      <c r="DX50" s="1014"/>
      <c r="DY50" s="1014"/>
      <c r="DZ50" s="1014"/>
      <c r="EA50" s="1014"/>
      <c r="EB50" s="1014"/>
      <c r="EC50" s="1014"/>
      <c r="ED50" s="1014"/>
      <c r="EE50" s="1014"/>
      <c r="EF50" s="1014"/>
      <c r="EG50" s="1014"/>
      <c r="EH50" s="1014"/>
      <c r="EI50" s="1014"/>
      <c r="EJ50" s="1014"/>
      <c r="EK50" s="1014"/>
      <c r="EL50" s="1014"/>
      <c r="EM50" s="1014"/>
      <c r="EN50" s="1014"/>
      <c r="EO50" s="1014"/>
      <c r="EP50" s="1014"/>
      <c r="EQ50" s="1014"/>
      <c r="ER50" s="1014"/>
      <c r="ES50" s="1014"/>
      <c r="ET50" s="1014"/>
      <c r="EU50" s="1014"/>
      <c r="EV50" s="1014"/>
      <c r="EW50" s="1014"/>
      <c r="EX50" s="1014"/>
      <c r="EY50" s="1014"/>
      <c r="EZ50" s="1014"/>
      <c r="FA50" s="1014"/>
      <c r="FB50" s="1014"/>
      <c r="FC50" s="1014"/>
    </row>
    <row r="51" spans="1:159" ht="24.75" customHeight="1">
      <c r="A51" s="1021">
        <v>42</v>
      </c>
      <c r="B51" s="1021">
        <v>5</v>
      </c>
      <c r="C51" s="1022" t="s">
        <v>10500</v>
      </c>
      <c r="D51" s="1023">
        <v>312700061952</v>
      </c>
      <c r="E51" s="1024" t="s">
        <v>10501</v>
      </c>
      <c r="F51" s="1021">
        <v>4</v>
      </c>
      <c r="G51" s="1021">
        <v>4</v>
      </c>
      <c r="H51" s="1022" t="s">
        <v>10497</v>
      </c>
      <c r="I51" s="1022" t="s">
        <v>10502</v>
      </c>
      <c r="J51" s="1021" t="s">
        <v>10503</v>
      </c>
      <c r="K51" s="1025" t="s">
        <v>2676</v>
      </c>
      <c r="L51" s="1025" t="s">
        <v>36</v>
      </c>
      <c r="M51" s="1014"/>
      <c r="N51" s="1014"/>
      <c r="O51" s="1014"/>
      <c r="P51" s="1014"/>
      <c r="Q51" s="1014"/>
      <c r="R51" s="1014"/>
      <c r="S51" s="1014"/>
      <c r="T51" s="1014"/>
      <c r="U51" s="1014"/>
      <c r="V51" s="1014"/>
      <c r="W51" s="1014"/>
      <c r="X51" s="1014"/>
      <c r="Y51" s="1014"/>
      <c r="Z51" s="1014"/>
      <c r="AA51" s="1014"/>
      <c r="AB51" s="1014"/>
      <c r="AC51" s="1014"/>
      <c r="AD51" s="1014"/>
      <c r="AE51" s="1014"/>
      <c r="AF51" s="1014"/>
      <c r="AG51" s="1014"/>
      <c r="AH51" s="1014"/>
      <c r="AI51" s="1014"/>
      <c r="AJ51" s="1014"/>
      <c r="AK51" s="1014"/>
      <c r="AL51" s="1014"/>
      <c r="AM51" s="1014"/>
      <c r="AN51" s="1014"/>
      <c r="AO51" s="1014"/>
      <c r="AP51" s="1014"/>
      <c r="AQ51" s="1014"/>
      <c r="AR51" s="1014"/>
      <c r="AS51" s="1014"/>
      <c r="AT51" s="1014"/>
      <c r="AU51" s="1014"/>
      <c r="AV51" s="1014"/>
      <c r="AW51" s="1014"/>
      <c r="AX51" s="1014"/>
      <c r="AY51" s="1014"/>
      <c r="AZ51" s="1014"/>
      <c r="BA51" s="1014"/>
      <c r="BB51" s="1014"/>
      <c r="BC51" s="1014"/>
      <c r="BD51" s="1014"/>
      <c r="BE51" s="1014"/>
      <c r="BF51" s="1014"/>
      <c r="BG51" s="1014"/>
      <c r="BH51" s="1014"/>
      <c r="BI51" s="1014"/>
      <c r="BJ51" s="1014"/>
      <c r="BK51" s="1014"/>
      <c r="BL51" s="1014"/>
      <c r="BM51" s="1014"/>
      <c r="BN51" s="1014"/>
      <c r="BO51" s="1014"/>
      <c r="BP51" s="1014"/>
      <c r="BQ51" s="1014"/>
      <c r="BR51" s="1014"/>
      <c r="BS51" s="1014"/>
      <c r="BT51" s="1014"/>
      <c r="BU51" s="1014"/>
      <c r="BV51" s="1014"/>
      <c r="BW51" s="1014"/>
      <c r="BX51" s="1014"/>
      <c r="BY51" s="1014"/>
      <c r="BZ51" s="1014"/>
      <c r="CA51" s="1014"/>
      <c r="CB51" s="1014"/>
      <c r="CC51" s="1014"/>
      <c r="CD51" s="1014"/>
      <c r="CE51" s="1014"/>
      <c r="CF51" s="1014"/>
      <c r="CG51" s="1014"/>
      <c r="CH51" s="1014"/>
      <c r="CI51" s="1014"/>
      <c r="CJ51" s="1014"/>
      <c r="CK51" s="1014"/>
      <c r="CL51" s="1014"/>
      <c r="CM51" s="1014"/>
      <c r="CN51" s="1014"/>
      <c r="CO51" s="1014"/>
      <c r="CP51" s="1014"/>
      <c r="CQ51" s="1014"/>
      <c r="CR51" s="1014"/>
      <c r="CS51" s="1014"/>
      <c r="CT51" s="1014"/>
      <c r="CU51" s="1014"/>
      <c r="CV51" s="1014"/>
      <c r="CW51" s="1014"/>
      <c r="CX51" s="1014"/>
      <c r="CY51" s="1014"/>
      <c r="CZ51" s="1014"/>
      <c r="DA51" s="1014"/>
      <c r="DB51" s="1014"/>
      <c r="DC51" s="1014"/>
      <c r="DD51" s="1014"/>
      <c r="DE51" s="1014"/>
      <c r="DF51" s="1014"/>
      <c r="DG51" s="1014"/>
      <c r="DH51" s="1014"/>
      <c r="DI51" s="1014"/>
      <c r="DJ51" s="1014"/>
      <c r="DK51" s="1014"/>
      <c r="DL51" s="1014"/>
      <c r="DM51" s="1014"/>
      <c r="DN51" s="1014"/>
      <c r="DO51" s="1014"/>
      <c r="DP51" s="1014"/>
      <c r="DQ51" s="1014"/>
      <c r="DR51" s="1014"/>
      <c r="DS51" s="1014"/>
      <c r="DT51" s="1014"/>
      <c r="DU51" s="1014"/>
      <c r="DV51" s="1014"/>
      <c r="DW51" s="1014"/>
      <c r="DX51" s="1014"/>
      <c r="DY51" s="1014"/>
      <c r="DZ51" s="1014"/>
      <c r="EA51" s="1014"/>
      <c r="EB51" s="1014"/>
      <c r="EC51" s="1014"/>
      <c r="ED51" s="1014"/>
      <c r="EE51" s="1014"/>
      <c r="EF51" s="1014"/>
      <c r="EG51" s="1014"/>
      <c r="EH51" s="1014"/>
      <c r="EI51" s="1014"/>
      <c r="EJ51" s="1014"/>
      <c r="EK51" s="1014"/>
      <c r="EL51" s="1014"/>
      <c r="EM51" s="1014"/>
      <c r="EN51" s="1014"/>
      <c r="EO51" s="1014"/>
      <c r="EP51" s="1014"/>
      <c r="EQ51" s="1014"/>
      <c r="ER51" s="1014"/>
      <c r="ES51" s="1014"/>
      <c r="ET51" s="1014"/>
      <c r="EU51" s="1014"/>
      <c r="EV51" s="1014"/>
      <c r="EW51" s="1014"/>
      <c r="EX51" s="1014"/>
      <c r="EY51" s="1014"/>
      <c r="EZ51" s="1014"/>
      <c r="FA51" s="1014"/>
      <c r="FB51" s="1014"/>
      <c r="FC51" s="1014"/>
    </row>
    <row r="52" spans="1:159" ht="24.75" customHeight="1">
      <c r="A52" s="1021">
        <v>43</v>
      </c>
      <c r="B52" s="1021">
        <v>6</v>
      </c>
      <c r="C52" s="1024" t="s">
        <v>10504</v>
      </c>
      <c r="D52" s="1023">
        <v>312705225844</v>
      </c>
      <c r="E52" s="1024" t="s">
        <v>10505</v>
      </c>
      <c r="F52" s="1021">
        <v>60.3</v>
      </c>
      <c r="G52" s="1021">
        <v>60.3</v>
      </c>
      <c r="H52" s="1022" t="s">
        <v>10506</v>
      </c>
      <c r="I52" s="1022" t="s">
        <v>10507</v>
      </c>
      <c r="J52" s="1021" t="s">
        <v>10508</v>
      </c>
      <c r="K52" s="1025" t="s">
        <v>2676</v>
      </c>
      <c r="L52" s="1025" t="s">
        <v>36</v>
      </c>
      <c r="M52" s="1014"/>
      <c r="N52" s="1014"/>
      <c r="O52" s="1014"/>
      <c r="P52" s="1014"/>
      <c r="Q52" s="1014"/>
      <c r="R52" s="1014"/>
      <c r="S52" s="1014"/>
      <c r="T52" s="1014"/>
      <c r="U52" s="1014"/>
      <c r="V52" s="1014"/>
      <c r="W52" s="1014"/>
      <c r="X52" s="1014"/>
      <c r="Y52" s="1014"/>
      <c r="Z52" s="1014"/>
      <c r="AA52" s="1014"/>
      <c r="AB52" s="1014"/>
      <c r="AC52" s="1014"/>
      <c r="AD52" s="1014"/>
      <c r="AE52" s="1014"/>
      <c r="AF52" s="1014"/>
      <c r="AG52" s="1014"/>
      <c r="AH52" s="1014"/>
      <c r="AI52" s="1014"/>
      <c r="AJ52" s="1014"/>
      <c r="AK52" s="1014"/>
      <c r="AL52" s="1014"/>
      <c r="AM52" s="1014"/>
      <c r="AN52" s="1014"/>
      <c r="AO52" s="1014"/>
      <c r="AP52" s="1014"/>
      <c r="AQ52" s="1014"/>
      <c r="AR52" s="1014"/>
      <c r="AS52" s="1014"/>
      <c r="AT52" s="1014"/>
      <c r="AU52" s="1014"/>
      <c r="AV52" s="1014"/>
      <c r="AW52" s="1014"/>
      <c r="AX52" s="1014"/>
      <c r="AY52" s="1014"/>
      <c r="AZ52" s="1014"/>
      <c r="BA52" s="1014"/>
      <c r="BB52" s="1014"/>
      <c r="BC52" s="1014"/>
      <c r="BD52" s="1014"/>
      <c r="BE52" s="1014"/>
      <c r="BF52" s="1014"/>
      <c r="BG52" s="1014"/>
      <c r="BH52" s="1014"/>
      <c r="BI52" s="1014"/>
      <c r="BJ52" s="1014"/>
      <c r="BK52" s="1014"/>
      <c r="BL52" s="1014"/>
      <c r="BM52" s="1014"/>
      <c r="BN52" s="1014"/>
      <c r="BO52" s="1014"/>
      <c r="BP52" s="1014"/>
      <c r="BQ52" s="1014"/>
      <c r="BR52" s="1014"/>
      <c r="BS52" s="1014"/>
      <c r="BT52" s="1014"/>
      <c r="BU52" s="1014"/>
      <c r="BV52" s="1014"/>
      <c r="BW52" s="1014"/>
      <c r="BX52" s="1014"/>
      <c r="BY52" s="1014"/>
      <c r="BZ52" s="1014"/>
      <c r="CA52" s="1014"/>
      <c r="CB52" s="1014"/>
      <c r="CC52" s="1014"/>
      <c r="CD52" s="1014"/>
      <c r="CE52" s="1014"/>
      <c r="CF52" s="1014"/>
      <c r="CG52" s="1014"/>
      <c r="CH52" s="1014"/>
      <c r="CI52" s="1014"/>
      <c r="CJ52" s="1014"/>
      <c r="CK52" s="1014"/>
      <c r="CL52" s="1014"/>
      <c r="CM52" s="1014"/>
      <c r="CN52" s="1014"/>
      <c r="CO52" s="1014"/>
      <c r="CP52" s="1014"/>
      <c r="CQ52" s="1014"/>
      <c r="CR52" s="1014"/>
      <c r="CS52" s="1014"/>
      <c r="CT52" s="1014"/>
      <c r="CU52" s="1014"/>
      <c r="CV52" s="1014"/>
      <c r="CW52" s="1014"/>
      <c r="CX52" s="1014"/>
      <c r="CY52" s="1014"/>
      <c r="CZ52" s="1014"/>
      <c r="DA52" s="1014"/>
      <c r="DB52" s="1014"/>
      <c r="DC52" s="1014"/>
      <c r="DD52" s="1014"/>
      <c r="DE52" s="1014"/>
      <c r="DF52" s="1014"/>
      <c r="DG52" s="1014"/>
      <c r="DH52" s="1014"/>
      <c r="DI52" s="1014"/>
      <c r="DJ52" s="1014"/>
      <c r="DK52" s="1014"/>
      <c r="DL52" s="1014"/>
      <c r="DM52" s="1014"/>
      <c r="DN52" s="1014"/>
      <c r="DO52" s="1014"/>
      <c r="DP52" s="1014"/>
      <c r="DQ52" s="1014"/>
      <c r="DR52" s="1014"/>
      <c r="DS52" s="1014"/>
      <c r="DT52" s="1014"/>
      <c r="DU52" s="1014"/>
      <c r="DV52" s="1014"/>
      <c r="DW52" s="1014"/>
      <c r="DX52" s="1014"/>
      <c r="DY52" s="1014"/>
      <c r="DZ52" s="1014"/>
      <c r="EA52" s="1014"/>
      <c r="EB52" s="1014"/>
      <c r="EC52" s="1014"/>
      <c r="ED52" s="1014"/>
      <c r="EE52" s="1014"/>
      <c r="EF52" s="1014"/>
      <c r="EG52" s="1014"/>
      <c r="EH52" s="1014"/>
      <c r="EI52" s="1014"/>
      <c r="EJ52" s="1014"/>
      <c r="EK52" s="1014"/>
      <c r="EL52" s="1014"/>
      <c r="EM52" s="1014"/>
      <c r="EN52" s="1014"/>
      <c r="EO52" s="1014"/>
      <c r="EP52" s="1014"/>
      <c r="EQ52" s="1014"/>
      <c r="ER52" s="1014"/>
      <c r="ES52" s="1014"/>
      <c r="ET52" s="1014"/>
      <c r="EU52" s="1014"/>
      <c r="EV52" s="1014"/>
      <c r="EW52" s="1014"/>
      <c r="EX52" s="1014"/>
      <c r="EY52" s="1014"/>
      <c r="EZ52" s="1014"/>
      <c r="FA52" s="1014"/>
      <c r="FB52" s="1014"/>
      <c r="FC52" s="1014"/>
    </row>
    <row r="53" spans="1:159" ht="24.75" customHeight="1">
      <c r="A53" s="1021">
        <v>44</v>
      </c>
      <c r="B53" s="1021">
        <v>7</v>
      </c>
      <c r="C53" s="1022" t="s">
        <v>10509</v>
      </c>
      <c r="D53" s="1023">
        <v>3100007333</v>
      </c>
      <c r="E53" s="1024" t="s">
        <v>10510</v>
      </c>
      <c r="F53" s="1021">
        <v>15.2</v>
      </c>
      <c r="G53" s="1021">
        <v>15.2</v>
      </c>
      <c r="H53" s="1021" t="s">
        <v>10511</v>
      </c>
      <c r="I53" s="1022" t="s">
        <v>10512</v>
      </c>
      <c r="J53" s="1021" t="s">
        <v>10513</v>
      </c>
      <c r="K53" s="1025" t="s">
        <v>2676</v>
      </c>
      <c r="L53" s="1025" t="s">
        <v>36</v>
      </c>
      <c r="M53" s="1014"/>
      <c r="N53" s="1014"/>
      <c r="O53" s="1014"/>
      <c r="P53" s="1014"/>
      <c r="Q53" s="1014"/>
      <c r="R53" s="1014"/>
      <c r="S53" s="1014"/>
      <c r="T53" s="1014"/>
      <c r="U53" s="1014"/>
      <c r="V53" s="1014"/>
      <c r="W53" s="1014"/>
      <c r="X53" s="1014"/>
      <c r="Y53" s="1014"/>
      <c r="Z53" s="1014"/>
      <c r="AA53" s="1014"/>
      <c r="AB53" s="1014"/>
      <c r="AC53" s="1014"/>
      <c r="AD53" s="1014"/>
      <c r="AE53" s="1014"/>
      <c r="AF53" s="1014"/>
      <c r="AG53" s="1014"/>
      <c r="AH53" s="1014"/>
      <c r="AI53" s="1014"/>
      <c r="AJ53" s="1014"/>
      <c r="AK53" s="1014"/>
      <c r="AL53" s="1014"/>
      <c r="AM53" s="1014"/>
      <c r="AN53" s="1014"/>
      <c r="AO53" s="1014"/>
      <c r="AP53" s="1014"/>
      <c r="AQ53" s="1014"/>
      <c r="AR53" s="1014"/>
      <c r="AS53" s="1014"/>
      <c r="AT53" s="1014"/>
      <c r="AU53" s="1014"/>
      <c r="AV53" s="1014"/>
      <c r="AW53" s="1014"/>
      <c r="AX53" s="1014"/>
      <c r="AY53" s="1014"/>
      <c r="AZ53" s="1014"/>
      <c r="BA53" s="1014"/>
      <c r="BB53" s="1014"/>
      <c r="BC53" s="1014"/>
      <c r="BD53" s="1014"/>
      <c r="BE53" s="1014"/>
      <c r="BF53" s="1014"/>
      <c r="BG53" s="1014"/>
      <c r="BH53" s="1014"/>
      <c r="BI53" s="1014"/>
      <c r="BJ53" s="1014"/>
      <c r="BK53" s="1014"/>
      <c r="BL53" s="1014"/>
      <c r="BM53" s="1014"/>
      <c r="BN53" s="1014"/>
      <c r="BO53" s="1014"/>
      <c r="BP53" s="1014"/>
      <c r="BQ53" s="1014"/>
      <c r="BR53" s="1014"/>
      <c r="BS53" s="1014"/>
      <c r="BT53" s="1014"/>
      <c r="BU53" s="1014"/>
      <c r="BV53" s="1014"/>
      <c r="BW53" s="1014"/>
      <c r="BX53" s="1014"/>
      <c r="BY53" s="1014"/>
      <c r="BZ53" s="1014"/>
      <c r="CA53" s="1014"/>
      <c r="CB53" s="1014"/>
      <c r="CC53" s="1014"/>
      <c r="CD53" s="1014"/>
      <c r="CE53" s="1014"/>
      <c r="CF53" s="1014"/>
      <c r="CG53" s="1014"/>
      <c r="CH53" s="1014"/>
      <c r="CI53" s="1014"/>
      <c r="CJ53" s="1014"/>
      <c r="CK53" s="1014"/>
      <c r="CL53" s="1014"/>
      <c r="CM53" s="1014"/>
      <c r="CN53" s="1014"/>
      <c r="CO53" s="1014"/>
      <c r="CP53" s="1014"/>
      <c r="CQ53" s="1014"/>
      <c r="CR53" s="1014"/>
      <c r="CS53" s="1014"/>
      <c r="CT53" s="1014"/>
      <c r="CU53" s="1014"/>
      <c r="CV53" s="1014"/>
      <c r="CW53" s="1014"/>
      <c r="CX53" s="1014"/>
      <c r="CY53" s="1014"/>
      <c r="CZ53" s="1014"/>
      <c r="DA53" s="1014"/>
      <c r="DB53" s="1014"/>
      <c r="DC53" s="1014"/>
      <c r="DD53" s="1014"/>
      <c r="DE53" s="1014"/>
      <c r="DF53" s="1014"/>
      <c r="DG53" s="1014"/>
      <c r="DH53" s="1014"/>
      <c r="DI53" s="1014"/>
      <c r="DJ53" s="1014"/>
      <c r="DK53" s="1014"/>
      <c r="DL53" s="1014"/>
      <c r="DM53" s="1014"/>
      <c r="DN53" s="1014"/>
      <c r="DO53" s="1014"/>
      <c r="DP53" s="1014"/>
      <c r="DQ53" s="1014"/>
      <c r="DR53" s="1014"/>
      <c r="DS53" s="1014"/>
      <c r="DT53" s="1014"/>
      <c r="DU53" s="1014"/>
      <c r="DV53" s="1014"/>
      <c r="DW53" s="1014"/>
      <c r="DX53" s="1014"/>
      <c r="DY53" s="1014"/>
      <c r="DZ53" s="1014"/>
      <c r="EA53" s="1014"/>
      <c r="EB53" s="1014"/>
      <c r="EC53" s="1014"/>
      <c r="ED53" s="1014"/>
      <c r="EE53" s="1014"/>
      <c r="EF53" s="1014"/>
      <c r="EG53" s="1014"/>
      <c r="EH53" s="1014"/>
      <c r="EI53" s="1014"/>
      <c r="EJ53" s="1014"/>
      <c r="EK53" s="1014"/>
      <c r="EL53" s="1014"/>
      <c r="EM53" s="1014"/>
      <c r="EN53" s="1014"/>
      <c r="EO53" s="1014"/>
      <c r="EP53" s="1014"/>
      <c r="EQ53" s="1014"/>
      <c r="ER53" s="1014"/>
      <c r="ES53" s="1014"/>
      <c r="ET53" s="1014"/>
      <c r="EU53" s="1014"/>
      <c r="EV53" s="1014"/>
      <c r="EW53" s="1014"/>
      <c r="EX53" s="1014"/>
      <c r="EY53" s="1014"/>
      <c r="EZ53" s="1014"/>
      <c r="FA53" s="1014"/>
      <c r="FB53" s="1014"/>
      <c r="FC53" s="1014"/>
    </row>
    <row r="54" spans="1:159" ht="45.75" customHeight="1">
      <c r="A54" s="1021">
        <v>45</v>
      </c>
      <c r="B54" s="1021">
        <v>8</v>
      </c>
      <c r="C54" s="1022" t="s">
        <v>10514</v>
      </c>
      <c r="D54" s="1023">
        <v>3100007333</v>
      </c>
      <c r="E54" s="1024" t="s">
        <v>10515</v>
      </c>
      <c r="F54" s="1021">
        <v>3</v>
      </c>
      <c r="G54" s="1021">
        <v>3</v>
      </c>
      <c r="H54" s="1021" t="s">
        <v>10511</v>
      </c>
      <c r="I54" s="1022" t="s">
        <v>10512</v>
      </c>
      <c r="J54" s="1021" t="s">
        <v>10513</v>
      </c>
      <c r="K54" s="1025" t="s">
        <v>2676</v>
      </c>
      <c r="L54" s="1025" t="s">
        <v>36</v>
      </c>
      <c r="M54" s="1014"/>
      <c r="N54" s="1014"/>
      <c r="O54" s="1014"/>
      <c r="P54" s="1014"/>
      <c r="Q54" s="1014"/>
      <c r="R54" s="1014"/>
      <c r="S54" s="1014"/>
      <c r="T54" s="1014"/>
      <c r="U54" s="1014"/>
      <c r="V54" s="1014"/>
      <c r="W54" s="1014"/>
      <c r="X54" s="1014"/>
      <c r="Y54" s="1014"/>
      <c r="Z54" s="1014"/>
      <c r="AA54" s="1014"/>
      <c r="AB54" s="1014"/>
      <c r="AC54" s="1014"/>
      <c r="AD54" s="1014"/>
      <c r="AE54" s="1014"/>
      <c r="AF54" s="1014"/>
      <c r="AG54" s="1014"/>
      <c r="AH54" s="1014"/>
      <c r="AI54" s="1014"/>
      <c r="AJ54" s="1014"/>
      <c r="AK54" s="1014"/>
      <c r="AL54" s="1014"/>
      <c r="AM54" s="1014"/>
      <c r="AN54" s="1014"/>
      <c r="AO54" s="1014"/>
      <c r="AP54" s="1014"/>
      <c r="AQ54" s="1014"/>
      <c r="AR54" s="1014"/>
      <c r="AS54" s="1014"/>
      <c r="AT54" s="1014"/>
      <c r="AU54" s="1014"/>
      <c r="AV54" s="1014"/>
      <c r="AW54" s="1014"/>
      <c r="AX54" s="1014"/>
      <c r="AY54" s="1014"/>
      <c r="AZ54" s="1014"/>
      <c r="BA54" s="1014"/>
      <c r="BB54" s="1014"/>
      <c r="BC54" s="1014"/>
      <c r="BD54" s="1014"/>
      <c r="BE54" s="1014"/>
      <c r="BF54" s="1014"/>
      <c r="BG54" s="1014"/>
      <c r="BH54" s="1014"/>
      <c r="BI54" s="1014"/>
      <c r="BJ54" s="1014"/>
      <c r="BK54" s="1014"/>
      <c r="BL54" s="1014"/>
      <c r="BM54" s="1014"/>
      <c r="BN54" s="1014"/>
      <c r="BO54" s="1014"/>
      <c r="BP54" s="1014"/>
      <c r="BQ54" s="1014"/>
      <c r="BR54" s="1014"/>
      <c r="BS54" s="1014"/>
      <c r="BT54" s="1014"/>
      <c r="BU54" s="1014"/>
      <c r="BV54" s="1014"/>
      <c r="BW54" s="1014"/>
      <c r="BX54" s="1014"/>
      <c r="BY54" s="1014"/>
      <c r="BZ54" s="1014"/>
      <c r="CA54" s="1014"/>
      <c r="CB54" s="1014"/>
      <c r="CC54" s="1014"/>
      <c r="CD54" s="1014"/>
      <c r="CE54" s="1014"/>
      <c r="CF54" s="1014"/>
      <c r="CG54" s="1014"/>
      <c r="CH54" s="1014"/>
      <c r="CI54" s="1014"/>
      <c r="CJ54" s="1014"/>
      <c r="CK54" s="1014"/>
      <c r="CL54" s="1014"/>
      <c r="CM54" s="1014"/>
      <c r="CN54" s="1014"/>
      <c r="CO54" s="1014"/>
      <c r="CP54" s="1014"/>
      <c r="CQ54" s="1014"/>
      <c r="CR54" s="1014"/>
      <c r="CS54" s="1014"/>
      <c r="CT54" s="1014"/>
      <c r="CU54" s="1014"/>
      <c r="CV54" s="1014"/>
      <c r="CW54" s="1014"/>
      <c r="CX54" s="1014"/>
      <c r="CY54" s="1014"/>
      <c r="CZ54" s="1014"/>
      <c r="DA54" s="1014"/>
      <c r="DB54" s="1014"/>
      <c r="DC54" s="1014"/>
      <c r="DD54" s="1014"/>
      <c r="DE54" s="1014"/>
      <c r="DF54" s="1014"/>
      <c r="DG54" s="1014"/>
      <c r="DH54" s="1014"/>
      <c r="DI54" s="1014"/>
      <c r="DJ54" s="1014"/>
      <c r="DK54" s="1014"/>
      <c r="DL54" s="1014"/>
      <c r="DM54" s="1014"/>
      <c r="DN54" s="1014"/>
      <c r="DO54" s="1014"/>
      <c r="DP54" s="1014"/>
      <c r="DQ54" s="1014"/>
      <c r="DR54" s="1014"/>
      <c r="DS54" s="1014"/>
      <c r="DT54" s="1014"/>
      <c r="DU54" s="1014"/>
      <c r="DV54" s="1014"/>
      <c r="DW54" s="1014"/>
      <c r="DX54" s="1014"/>
      <c r="DY54" s="1014"/>
      <c r="DZ54" s="1014"/>
      <c r="EA54" s="1014"/>
      <c r="EB54" s="1014"/>
      <c r="EC54" s="1014"/>
      <c r="ED54" s="1014"/>
      <c r="EE54" s="1014"/>
      <c r="EF54" s="1014"/>
      <c r="EG54" s="1014"/>
      <c r="EH54" s="1014"/>
      <c r="EI54" s="1014"/>
      <c r="EJ54" s="1014"/>
      <c r="EK54" s="1014"/>
      <c r="EL54" s="1014"/>
      <c r="EM54" s="1014"/>
      <c r="EN54" s="1014"/>
      <c r="EO54" s="1014"/>
      <c r="EP54" s="1014"/>
      <c r="EQ54" s="1014"/>
      <c r="ER54" s="1014"/>
      <c r="ES54" s="1014"/>
      <c r="ET54" s="1014"/>
      <c r="EU54" s="1014"/>
      <c r="EV54" s="1014"/>
      <c r="EW54" s="1014"/>
      <c r="EX54" s="1014"/>
      <c r="EY54" s="1014"/>
      <c r="EZ54" s="1014"/>
      <c r="FA54" s="1014"/>
      <c r="FB54" s="1014"/>
      <c r="FC54" s="1014"/>
    </row>
    <row r="55" spans="1:159" ht="24.75" customHeight="1">
      <c r="A55" s="1021">
        <v>46</v>
      </c>
      <c r="B55" s="1021">
        <v>9</v>
      </c>
      <c r="C55" s="1022" t="s">
        <v>10516</v>
      </c>
      <c r="D55" s="1047">
        <v>3100007333</v>
      </c>
      <c r="E55" s="1022" t="s">
        <v>3244</v>
      </c>
      <c r="F55" s="1021">
        <v>14.3</v>
      </c>
      <c r="G55" s="1021">
        <v>7.74</v>
      </c>
      <c r="H55" s="1021" t="s">
        <v>10517</v>
      </c>
      <c r="I55" s="1022" t="s">
        <v>10518</v>
      </c>
      <c r="J55" s="1021" t="s">
        <v>10519</v>
      </c>
      <c r="K55" s="1025" t="s">
        <v>2613</v>
      </c>
      <c r="L55" s="1025" t="s">
        <v>36</v>
      </c>
      <c r="M55" s="1014"/>
      <c r="N55" s="1014"/>
      <c r="O55" s="1014"/>
      <c r="P55" s="1014"/>
      <c r="Q55" s="1014"/>
      <c r="R55" s="1014"/>
      <c r="S55" s="1014"/>
      <c r="T55" s="1014"/>
      <c r="U55" s="1014"/>
      <c r="V55" s="1014"/>
      <c r="W55" s="1014"/>
      <c r="X55" s="1014"/>
      <c r="Y55" s="1014"/>
      <c r="Z55" s="1014"/>
      <c r="AA55" s="1014"/>
      <c r="AB55" s="1014"/>
      <c r="AC55" s="1014"/>
      <c r="AD55" s="1014"/>
      <c r="AE55" s="1014"/>
      <c r="AF55" s="1014"/>
      <c r="AG55" s="1014"/>
      <c r="AH55" s="1014"/>
      <c r="AI55" s="1014"/>
      <c r="AJ55" s="1014"/>
      <c r="AK55" s="1014"/>
      <c r="AL55" s="1014"/>
      <c r="AM55" s="1014"/>
      <c r="AN55" s="1014"/>
      <c r="AO55" s="1014"/>
      <c r="AP55" s="1014"/>
      <c r="AQ55" s="1014"/>
      <c r="AR55" s="1014"/>
      <c r="AS55" s="1014"/>
      <c r="AT55" s="1014"/>
      <c r="AU55" s="1014"/>
      <c r="AV55" s="1014"/>
      <c r="AW55" s="1014"/>
      <c r="AX55" s="1014"/>
      <c r="AY55" s="1014"/>
      <c r="AZ55" s="1014"/>
      <c r="BA55" s="1014"/>
      <c r="BB55" s="1014"/>
      <c r="BC55" s="1014"/>
      <c r="BD55" s="1014"/>
      <c r="BE55" s="1014"/>
      <c r="BF55" s="1014"/>
      <c r="BG55" s="1014"/>
      <c r="BH55" s="1014"/>
      <c r="BI55" s="1014"/>
      <c r="BJ55" s="1014"/>
      <c r="BK55" s="1014"/>
      <c r="BL55" s="1014"/>
      <c r="BM55" s="1014"/>
      <c r="BN55" s="1014"/>
      <c r="BO55" s="1014"/>
      <c r="BP55" s="1014"/>
      <c r="BQ55" s="1014"/>
      <c r="BR55" s="1014"/>
      <c r="BS55" s="1014"/>
      <c r="BT55" s="1014"/>
      <c r="BU55" s="1014"/>
      <c r="BV55" s="1014"/>
      <c r="BW55" s="1014"/>
      <c r="BX55" s="1014"/>
      <c r="BY55" s="1014"/>
      <c r="BZ55" s="1014"/>
      <c r="CA55" s="1014"/>
      <c r="CB55" s="1014"/>
      <c r="CC55" s="1014"/>
      <c r="CD55" s="1014"/>
      <c r="CE55" s="1014"/>
      <c r="CF55" s="1014"/>
      <c r="CG55" s="1014"/>
      <c r="CH55" s="1014"/>
      <c r="CI55" s="1014"/>
      <c r="CJ55" s="1014"/>
      <c r="CK55" s="1014"/>
      <c r="CL55" s="1014"/>
      <c r="CM55" s="1014"/>
      <c r="CN55" s="1014"/>
      <c r="CO55" s="1014"/>
      <c r="CP55" s="1014"/>
      <c r="CQ55" s="1014"/>
      <c r="CR55" s="1014"/>
      <c r="CS55" s="1014"/>
      <c r="CT55" s="1014"/>
      <c r="CU55" s="1014"/>
      <c r="CV55" s="1014"/>
      <c r="CW55" s="1014"/>
      <c r="CX55" s="1014"/>
      <c r="CY55" s="1014"/>
      <c r="CZ55" s="1014"/>
      <c r="DA55" s="1014"/>
      <c r="DB55" s="1014"/>
      <c r="DC55" s="1014"/>
      <c r="DD55" s="1014"/>
      <c r="DE55" s="1014"/>
      <c r="DF55" s="1014"/>
      <c r="DG55" s="1014"/>
      <c r="DH55" s="1014"/>
      <c r="DI55" s="1014"/>
      <c r="DJ55" s="1014"/>
      <c r="DK55" s="1014"/>
      <c r="DL55" s="1014"/>
      <c r="DM55" s="1014"/>
      <c r="DN55" s="1014"/>
      <c r="DO55" s="1014"/>
      <c r="DP55" s="1014"/>
      <c r="DQ55" s="1014"/>
      <c r="DR55" s="1014"/>
      <c r="DS55" s="1014"/>
      <c r="DT55" s="1014"/>
      <c r="DU55" s="1014"/>
      <c r="DV55" s="1014"/>
      <c r="DW55" s="1014"/>
      <c r="DX55" s="1014"/>
      <c r="DY55" s="1014"/>
      <c r="DZ55" s="1014"/>
      <c r="EA55" s="1014"/>
      <c r="EB55" s="1014"/>
      <c r="EC55" s="1014"/>
      <c r="ED55" s="1014"/>
      <c r="EE55" s="1014"/>
      <c r="EF55" s="1014"/>
      <c r="EG55" s="1014"/>
      <c r="EH55" s="1014"/>
      <c r="EI55" s="1014"/>
      <c r="EJ55" s="1014"/>
      <c r="EK55" s="1014"/>
      <c r="EL55" s="1014"/>
      <c r="EM55" s="1014"/>
      <c r="EN55" s="1014"/>
      <c r="EO55" s="1014"/>
      <c r="EP55" s="1014"/>
      <c r="EQ55" s="1014"/>
      <c r="ER55" s="1014"/>
      <c r="ES55" s="1014"/>
      <c r="ET55" s="1014"/>
      <c r="EU55" s="1014"/>
      <c r="EV55" s="1014"/>
      <c r="EW55" s="1014"/>
      <c r="EX55" s="1014"/>
      <c r="EY55" s="1014"/>
      <c r="EZ55" s="1014"/>
      <c r="FA55" s="1014"/>
      <c r="FB55" s="1014"/>
      <c r="FC55" s="1014"/>
    </row>
    <row r="56" spans="1:159" ht="40.5" customHeight="1">
      <c r="A56" s="1021">
        <v>47</v>
      </c>
      <c r="B56" s="1021">
        <v>10</v>
      </c>
      <c r="C56" s="1022" t="s">
        <v>10520</v>
      </c>
      <c r="D56" s="1023">
        <v>312700498333</v>
      </c>
      <c r="E56" s="1024" t="s">
        <v>10521</v>
      </c>
      <c r="F56" s="1021">
        <v>4</v>
      </c>
      <c r="G56" s="1021">
        <v>4</v>
      </c>
      <c r="H56" s="1021" t="s">
        <v>10522</v>
      </c>
      <c r="I56" s="1022" t="s">
        <v>10523</v>
      </c>
      <c r="J56" s="1021" t="s">
        <v>10524</v>
      </c>
      <c r="K56" s="1025" t="s">
        <v>2598</v>
      </c>
      <c r="L56" s="1025" t="s">
        <v>36</v>
      </c>
      <c r="M56" s="1014"/>
      <c r="N56" s="1014"/>
      <c r="O56" s="1014"/>
      <c r="P56" s="1014"/>
      <c r="Q56" s="1014"/>
      <c r="R56" s="1014"/>
      <c r="S56" s="1014"/>
      <c r="T56" s="1014"/>
      <c r="U56" s="1014"/>
      <c r="V56" s="1014"/>
      <c r="W56" s="1014"/>
      <c r="X56" s="1014"/>
      <c r="Y56" s="1014"/>
      <c r="Z56" s="1014"/>
      <c r="AA56" s="1014"/>
      <c r="AB56" s="1014"/>
      <c r="AC56" s="1014"/>
      <c r="AD56" s="1014"/>
      <c r="AE56" s="1014"/>
      <c r="AF56" s="1014"/>
      <c r="AG56" s="1014"/>
      <c r="AH56" s="1014"/>
      <c r="AI56" s="1014"/>
      <c r="AJ56" s="1014"/>
      <c r="AK56" s="1014"/>
      <c r="AL56" s="1014"/>
      <c r="AM56" s="1014"/>
      <c r="AN56" s="1014"/>
      <c r="AO56" s="1014"/>
      <c r="AP56" s="1014"/>
      <c r="AQ56" s="1014"/>
      <c r="AR56" s="1014"/>
      <c r="AS56" s="1014"/>
      <c r="AT56" s="1014"/>
      <c r="AU56" s="1014"/>
      <c r="AV56" s="1014"/>
      <c r="AW56" s="1014"/>
      <c r="AX56" s="1014"/>
      <c r="AY56" s="1014"/>
      <c r="AZ56" s="1014"/>
      <c r="BA56" s="1014"/>
      <c r="BB56" s="1014"/>
      <c r="BC56" s="1014"/>
      <c r="BD56" s="1014"/>
      <c r="BE56" s="1014"/>
      <c r="BF56" s="1014"/>
      <c r="BG56" s="1014"/>
      <c r="BH56" s="1014"/>
      <c r="BI56" s="1014"/>
      <c r="BJ56" s="1014"/>
      <c r="BK56" s="1014"/>
      <c r="BL56" s="1014"/>
      <c r="BM56" s="1014"/>
      <c r="BN56" s="1014"/>
      <c r="BO56" s="1014"/>
      <c r="BP56" s="1014"/>
      <c r="BQ56" s="1014"/>
      <c r="BR56" s="1014"/>
      <c r="BS56" s="1014"/>
      <c r="BT56" s="1014"/>
      <c r="BU56" s="1014"/>
      <c r="BV56" s="1014"/>
      <c r="BW56" s="1014"/>
      <c r="BX56" s="1014"/>
      <c r="BY56" s="1014"/>
      <c r="BZ56" s="1014"/>
      <c r="CA56" s="1014"/>
      <c r="CB56" s="1014"/>
      <c r="CC56" s="1014"/>
      <c r="CD56" s="1014"/>
      <c r="CE56" s="1014"/>
      <c r="CF56" s="1014"/>
      <c r="CG56" s="1014"/>
      <c r="CH56" s="1014"/>
      <c r="CI56" s="1014"/>
      <c r="CJ56" s="1014"/>
      <c r="CK56" s="1014"/>
      <c r="CL56" s="1014"/>
      <c r="CM56" s="1014"/>
      <c r="CN56" s="1014"/>
      <c r="CO56" s="1014"/>
      <c r="CP56" s="1014"/>
      <c r="CQ56" s="1014"/>
      <c r="CR56" s="1014"/>
      <c r="CS56" s="1014"/>
      <c r="CT56" s="1014"/>
      <c r="CU56" s="1014"/>
      <c r="CV56" s="1014"/>
      <c r="CW56" s="1014"/>
      <c r="CX56" s="1014"/>
      <c r="CY56" s="1014"/>
      <c r="CZ56" s="1014"/>
      <c r="DA56" s="1014"/>
      <c r="DB56" s="1014"/>
      <c r="DC56" s="1014"/>
      <c r="DD56" s="1014"/>
      <c r="DE56" s="1014"/>
      <c r="DF56" s="1014"/>
      <c r="DG56" s="1014"/>
      <c r="DH56" s="1014"/>
      <c r="DI56" s="1014"/>
      <c r="DJ56" s="1014"/>
      <c r="DK56" s="1014"/>
      <c r="DL56" s="1014"/>
      <c r="DM56" s="1014"/>
      <c r="DN56" s="1014"/>
      <c r="DO56" s="1014"/>
      <c r="DP56" s="1014"/>
      <c r="DQ56" s="1014"/>
      <c r="DR56" s="1014"/>
      <c r="DS56" s="1014"/>
      <c r="DT56" s="1014"/>
      <c r="DU56" s="1014"/>
      <c r="DV56" s="1014"/>
      <c r="DW56" s="1014"/>
      <c r="DX56" s="1014"/>
      <c r="DY56" s="1014"/>
      <c r="DZ56" s="1014"/>
      <c r="EA56" s="1014"/>
      <c r="EB56" s="1014"/>
      <c r="EC56" s="1014"/>
      <c r="ED56" s="1014"/>
      <c r="EE56" s="1014"/>
      <c r="EF56" s="1014"/>
      <c r="EG56" s="1014"/>
      <c r="EH56" s="1014"/>
      <c r="EI56" s="1014"/>
      <c r="EJ56" s="1014"/>
      <c r="EK56" s="1014"/>
      <c r="EL56" s="1014"/>
      <c r="EM56" s="1014"/>
      <c r="EN56" s="1014"/>
      <c r="EO56" s="1014"/>
      <c r="EP56" s="1014"/>
      <c r="EQ56" s="1014"/>
      <c r="ER56" s="1014"/>
      <c r="ES56" s="1014"/>
      <c r="ET56" s="1014"/>
      <c r="EU56" s="1014"/>
      <c r="EV56" s="1014"/>
      <c r="EW56" s="1014"/>
      <c r="EX56" s="1014"/>
      <c r="EY56" s="1014"/>
      <c r="EZ56" s="1014"/>
      <c r="FA56" s="1014"/>
      <c r="FB56" s="1014"/>
      <c r="FC56" s="1014"/>
    </row>
    <row r="57" spans="1:159" ht="24.75" customHeight="1">
      <c r="A57" s="1021">
        <v>48</v>
      </c>
      <c r="B57" s="1021">
        <v>11</v>
      </c>
      <c r="C57" s="1022" t="s">
        <v>10525</v>
      </c>
      <c r="D57" s="1023">
        <v>312702453553</v>
      </c>
      <c r="E57" s="1022" t="s">
        <v>10526</v>
      </c>
      <c r="F57" s="1021">
        <v>5.9</v>
      </c>
      <c r="G57" s="1021">
        <v>5.9</v>
      </c>
      <c r="H57" s="1021" t="s">
        <v>10527</v>
      </c>
      <c r="I57" s="1022" t="s">
        <v>10528</v>
      </c>
      <c r="J57" s="1021" t="s">
        <v>10529</v>
      </c>
      <c r="K57" s="1025" t="s">
        <v>2613</v>
      </c>
      <c r="L57" s="1025" t="s">
        <v>36</v>
      </c>
      <c r="M57" s="1014"/>
      <c r="N57" s="1014"/>
      <c r="O57" s="1014"/>
      <c r="P57" s="1014"/>
      <c r="Q57" s="1014"/>
      <c r="R57" s="1014"/>
      <c r="S57" s="1014"/>
      <c r="T57" s="1014"/>
      <c r="U57" s="1014"/>
      <c r="V57" s="1014"/>
      <c r="W57" s="1014"/>
      <c r="X57" s="1014"/>
      <c r="Y57" s="1014"/>
      <c r="Z57" s="1014"/>
      <c r="AA57" s="1014"/>
      <c r="AB57" s="1014"/>
      <c r="AC57" s="1014"/>
      <c r="AD57" s="1014"/>
      <c r="AE57" s="1014"/>
      <c r="AF57" s="1014"/>
      <c r="AG57" s="1014"/>
      <c r="AH57" s="1014"/>
      <c r="AI57" s="1014"/>
      <c r="AJ57" s="1014"/>
      <c r="AK57" s="1014"/>
      <c r="AL57" s="1014"/>
      <c r="AM57" s="1014"/>
      <c r="AN57" s="1014"/>
      <c r="AO57" s="1014"/>
      <c r="AP57" s="1014"/>
      <c r="AQ57" s="1014"/>
      <c r="AR57" s="1014"/>
      <c r="AS57" s="1014"/>
      <c r="AT57" s="1014"/>
      <c r="AU57" s="1014"/>
      <c r="AV57" s="1014"/>
      <c r="AW57" s="1014"/>
      <c r="AX57" s="1014"/>
      <c r="AY57" s="1014"/>
      <c r="AZ57" s="1014"/>
      <c r="BA57" s="1014"/>
      <c r="BB57" s="1014"/>
      <c r="BC57" s="1014"/>
      <c r="BD57" s="1014"/>
      <c r="BE57" s="1014"/>
      <c r="BF57" s="1014"/>
      <c r="BG57" s="1014"/>
      <c r="BH57" s="1014"/>
      <c r="BI57" s="1014"/>
      <c r="BJ57" s="1014"/>
      <c r="BK57" s="1014"/>
      <c r="BL57" s="1014"/>
      <c r="BM57" s="1014"/>
      <c r="BN57" s="1014"/>
      <c r="BO57" s="1014"/>
      <c r="BP57" s="1014"/>
      <c r="BQ57" s="1014"/>
      <c r="BR57" s="1014"/>
      <c r="BS57" s="1014"/>
      <c r="BT57" s="1014"/>
      <c r="BU57" s="1014"/>
      <c r="BV57" s="1014"/>
      <c r="BW57" s="1014"/>
      <c r="BX57" s="1014"/>
      <c r="BY57" s="1014"/>
      <c r="BZ57" s="1014"/>
      <c r="CA57" s="1014"/>
      <c r="CB57" s="1014"/>
      <c r="CC57" s="1014"/>
      <c r="CD57" s="1014"/>
      <c r="CE57" s="1014"/>
      <c r="CF57" s="1014"/>
      <c r="CG57" s="1014"/>
      <c r="CH57" s="1014"/>
      <c r="CI57" s="1014"/>
      <c r="CJ57" s="1014"/>
      <c r="CK57" s="1014"/>
      <c r="CL57" s="1014"/>
      <c r="CM57" s="1014"/>
      <c r="CN57" s="1014"/>
      <c r="CO57" s="1014"/>
      <c r="CP57" s="1014"/>
      <c r="CQ57" s="1014"/>
      <c r="CR57" s="1014"/>
      <c r="CS57" s="1014"/>
      <c r="CT57" s="1014"/>
      <c r="CU57" s="1014"/>
      <c r="CV57" s="1014"/>
      <c r="CW57" s="1014"/>
      <c r="CX57" s="1014"/>
      <c r="CY57" s="1014"/>
      <c r="CZ57" s="1014"/>
      <c r="DA57" s="1014"/>
      <c r="DB57" s="1014"/>
      <c r="DC57" s="1014"/>
      <c r="DD57" s="1014"/>
      <c r="DE57" s="1014"/>
      <c r="DF57" s="1014"/>
      <c r="DG57" s="1014"/>
      <c r="DH57" s="1014"/>
      <c r="DI57" s="1014"/>
      <c r="DJ57" s="1014"/>
      <c r="DK57" s="1014"/>
      <c r="DL57" s="1014"/>
      <c r="DM57" s="1014"/>
      <c r="DN57" s="1014"/>
      <c r="DO57" s="1014"/>
      <c r="DP57" s="1014"/>
      <c r="DQ57" s="1014"/>
      <c r="DR57" s="1014"/>
      <c r="DS57" s="1014"/>
      <c r="DT57" s="1014"/>
      <c r="DU57" s="1014"/>
      <c r="DV57" s="1014"/>
      <c r="DW57" s="1014"/>
      <c r="DX57" s="1014"/>
      <c r="DY57" s="1014"/>
      <c r="DZ57" s="1014"/>
      <c r="EA57" s="1014"/>
      <c r="EB57" s="1014"/>
      <c r="EC57" s="1014"/>
      <c r="ED57" s="1014"/>
      <c r="EE57" s="1014"/>
      <c r="EF57" s="1014"/>
      <c r="EG57" s="1014"/>
      <c r="EH57" s="1014"/>
      <c r="EI57" s="1014"/>
      <c r="EJ57" s="1014"/>
      <c r="EK57" s="1014"/>
      <c r="EL57" s="1014"/>
      <c r="EM57" s="1014"/>
      <c r="EN57" s="1014"/>
      <c r="EO57" s="1014"/>
      <c r="EP57" s="1014"/>
      <c r="EQ57" s="1014"/>
      <c r="ER57" s="1014"/>
      <c r="ES57" s="1014"/>
      <c r="ET57" s="1014"/>
      <c r="EU57" s="1014"/>
      <c r="EV57" s="1014"/>
      <c r="EW57" s="1014"/>
      <c r="EX57" s="1014"/>
      <c r="EY57" s="1014"/>
      <c r="EZ57" s="1014"/>
      <c r="FA57" s="1014"/>
      <c r="FB57" s="1014"/>
      <c r="FC57" s="1014"/>
    </row>
    <row r="58" spans="1:159" ht="49.5" customHeight="1">
      <c r="A58" s="1021">
        <v>49</v>
      </c>
      <c r="B58" s="1021">
        <v>12</v>
      </c>
      <c r="C58" s="1022" t="s">
        <v>10530</v>
      </c>
      <c r="D58" s="1023">
        <v>312731383830</v>
      </c>
      <c r="E58" s="1024" t="s">
        <v>10521</v>
      </c>
      <c r="F58" s="1021">
        <v>2.5</v>
      </c>
      <c r="G58" s="1021">
        <v>2.5</v>
      </c>
      <c r="H58" s="1021" t="s">
        <v>10531</v>
      </c>
      <c r="I58" s="1022" t="s">
        <v>10532</v>
      </c>
      <c r="J58" s="1021" t="s">
        <v>10533</v>
      </c>
      <c r="K58" s="1025" t="s">
        <v>2676</v>
      </c>
      <c r="L58" s="1025" t="s">
        <v>36</v>
      </c>
      <c r="M58" s="1014"/>
      <c r="N58" s="1014"/>
      <c r="O58" s="1014"/>
      <c r="P58" s="1014"/>
      <c r="Q58" s="1014"/>
      <c r="R58" s="1014"/>
      <c r="S58" s="1014"/>
      <c r="T58" s="1014"/>
      <c r="U58" s="1014"/>
      <c r="V58" s="1014"/>
      <c r="W58" s="1014"/>
      <c r="X58" s="1014"/>
      <c r="Y58" s="1014"/>
      <c r="Z58" s="1014"/>
      <c r="AA58" s="1014"/>
      <c r="AB58" s="1014"/>
      <c r="AC58" s="1014"/>
      <c r="AD58" s="1014"/>
      <c r="AE58" s="1014"/>
      <c r="AF58" s="1014"/>
      <c r="AG58" s="1014"/>
      <c r="AH58" s="1014"/>
      <c r="AI58" s="1014"/>
      <c r="AJ58" s="1014"/>
      <c r="AK58" s="1014"/>
      <c r="AL58" s="1014"/>
      <c r="AM58" s="1014"/>
      <c r="AN58" s="1014"/>
      <c r="AO58" s="1014"/>
      <c r="AP58" s="1014"/>
      <c r="AQ58" s="1014"/>
      <c r="AR58" s="1014"/>
      <c r="AS58" s="1014"/>
      <c r="AT58" s="1014"/>
      <c r="AU58" s="1014"/>
      <c r="AV58" s="1014"/>
      <c r="AW58" s="1014"/>
      <c r="AX58" s="1014"/>
      <c r="AY58" s="1014"/>
      <c r="AZ58" s="1014"/>
      <c r="BA58" s="1014"/>
      <c r="BB58" s="1014"/>
      <c r="BC58" s="1014"/>
      <c r="BD58" s="1014"/>
      <c r="BE58" s="1014"/>
      <c r="BF58" s="1014"/>
      <c r="BG58" s="1014"/>
      <c r="BH58" s="1014"/>
      <c r="BI58" s="1014"/>
      <c r="BJ58" s="1014"/>
      <c r="BK58" s="1014"/>
      <c r="BL58" s="1014"/>
      <c r="BM58" s="1014"/>
      <c r="BN58" s="1014"/>
      <c r="BO58" s="1014"/>
      <c r="BP58" s="1014"/>
      <c r="BQ58" s="1014"/>
      <c r="BR58" s="1014"/>
      <c r="BS58" s="1014"/>
      <c r="BT58" s="1014"/>
      <c r="BU58" s="1014"/>
      <c r="BV58" s="1014"/>
      <c r="BW58" s="1014"/>
      <c r="BX58" s="1014"/>
      <c r="BY58" s="1014"/>
      <c r="BZ58" s="1014"/>
      <c r="CA58" s="1014"/>
      <c r="CB58" s="1014"/>
      <c r="CC58" s="1014"/>
      <c r="CD58" s="1014"/>
      <c r="CE58" s="1014"/>
      <c r="CF58" s="1014"/>
      <c r="CG58" s="1014"/>
      <c r="CH58" s="1014"/>
      <c r="CI58" s="1014"/>
      <c r="CJ58" s="1014"/>
      <c r="CK58" s="1014"/>
      <c r="CL58" s="1014"/>
      <c r="CM58" s="1014"/>
      <c r="CN58" s="1014"/>
      <c r="CO58" s="1014"/>
      <c r="CP58" s="1014"/>
      <c r="CQ58" s="1014"/>
      <c r="CR58" s="1014"/>
      <c r="CS58" s="1014"/>
      <c r="CT58" s="1014"/>
      <c r="CU58" s="1014"/>
      <c r="CV58" s="1014"/>
      <c r="CW58" s="1014"/>
      <c r="CX58" s="1014"/>
      <c r="CY58" s="1014"/>
      <c r="CZ58" s="1014"/>
      <c r="DA58" s="1014"/>
      <c r="DB58" s="1014"/>
      <c r="DC58" s="1014"/>
      <c r="DD58" s="1014"/>
      <c r="DE58" s="1014"/>
      <c r="DF58" s="1014"/>
      <c r="DG58" s="1014"/>
      <c r="DH58" s="1014"/>
      <c r="DI58" s="1014"/>
      <c r="DJ58" s="1014"/>
      <c r="DK58" s="1014"/>
      <c r="DL58" s="1014"/>
      <c r="DM58" s="1014"/>
      <c r="DN58" s="1014"/>
      <c r="DO58" s="1014"/>
      <c r="DP58" s="1014"/>
      <c r="DQ58" s="1014"/>
      <c r="DR58" s="1014"/>
      <c r="DS58" s="1014"/>
      <c r="DT58" s="1014"/>
      <c r="DU58" s="1014"/>
      <c r="DV58" s="1014"/>
      <c r="DW58" s="1014"/>
      <c r="DX58" s="1014"/>
      <c r="DY58" s="1014"/>
      <c r="DZ58" s="1014"/>
      <c r="EA58" s="1014"/>
      <c r="EB58" s="1014"/>
      <c r="EC58" s="1014"/>
      <c r="ED58" s="1014"/>
      <c r="EE58" s="1014"/>
      <c r="EF58" s="1014"/>
      <c r="EG58" s="1014"/>
      <c r="EH58" s="1014"/>
      <c r="EI58" s="1014"/>
      <c r="EJ58" s="1014"/>
      <c r="EK58" s="1014"/>
      <c r="EL58" s="1014"/>
      <c r="EM58" s="1014"/>
      <c r="EN58" s="1014"/>
      <c r="EO58" s="1014"/>
      <c r="EP58" s="1014"/>
      <c r="EQ58" s="1014"/>
      <c r="ER58" s="1014"/>
      <c r="ES58" s="1014"/>
      <c r="ET58" s="1014"/>
      <c r="EU58" s="1014"/>
      <c r="EV58" s="1014"/>
      <c r="EW58" s="1014"/>
      <c r="EX58" s="1014"/>
      <c r="EY58" s="1014"/>
      <c r="EZ58" s="1014"/>
      <c r="FA58" s="1014"/>
      <c r="FB58" s="1014"/>
      <c r="FC58" s="1014"/>
    </row>
    <row r="59" spans="1:159" ht="24.75" customHeight="1">
      <c r="A59" s="1021">
        <v>50</v>
      </c>
      <c r="B59" s="1021">
        <v>13</v>
      </c>
      <c r="C59" s="1022" t="s">
        <v>10530</v>
      </c>
      <c r="D59" s="1023">
        <v>312731383830</v>
      </c>
      <c r="E59" s="1022" t="s">
        <v>10501</v>
      </c>
      <c r="F59" s="1021">
        <v>10</v>
      </c>
      <c r="G59" s="1021">
        <v>10</v>
      </c>
      <c r="H59" s="1021" t="s">
        <v>10534</v>
      </c>
      <c r="I59" s="1022" t="s">
        <v>10532</v>
      </c>
      <c r="J59" s="1021" t="s">
        <v>10533</v>
      </c>
      <c r="K59" s="1025" t="s">
        <v>2676</v>
      </c>
      <c r="L59" s="1025" t="s">
        <v>36</v>
      </c>
      <c r="M59" s="1014"/>
      <c r="N59" s="1014"/>
      <c r="O59" s="1014"/>
      <c r="P59" s="1014"/>
      <c r="Q59" s="1014"/>
      <c r="R59" s="1014"/>
      <c r="S59" s="1014"/>
      <c r="T59" s="1014"/>
      <c r="U59" s="1014"/>
      <c r="V59" s="1014"/>
      <c r="W59" s="1014"/>
      <c r="X59" s="1014"/>
      <c r="Y59" s="1014"/>
      <c r="Z59" s="1014"/>
      <c r="AA59" s="1014"/>
      <c r="AB59" s="1014"/>
      <c r="AC59" s="1014"/>
      <c r="AD59" s="1014"/>
      <c r="AE59" s="1014"/>
      <c r="AF59" s="1014"/>
      <c r="AG59" s="1014"/>
      <c r="AH59" s="1014"/>
      <c r="AI59" s="1014"/>
      <c r="AJ59" s="1014"/>
      <c r="AK59" s="1014"/>
      <c r="AL59" s="1014"/>
      <c r="AM59" s="1014"/>
      <c r="AN59" s="1014"/>
      <c r="AO59" s="1014"/>
      <c r="AP59" s="1014"/>
      <c r="AQ59" s="1014"/>
      <c r="AR59" s="1014"/>
      <c r="AS59" s="1014"/>
      <c r="AT59" s="1014"/>
      <c r="AU59" s="1014"/>
      <c r="AV59" s="1014"/>
      <c r="AW59" s="1014"/>
      <c r="AX59" s="1014"/>
      <c r="AY59" s="1014"/>
      <c r="AZ59" s="1014"/>
      <c r="BA59" s="1014"/>
      <c r="BB59" s="1014"/>
      <c r="BC59" s="1014"/>
      <c r="BD59" s="1014"/>
      <c r="BE59" s="1014"/>
      <c r="BF59" s="1014"/>
      <c r="BG59" s="1014"/>
      <c r="BH59" s="1014"/>
      <c r="BI59" s="1014"/>
      <c r="BJ59" s="1014"/>
      <c r="BK59" s="1014"/>
      <c r="BL59" s="1014"/>
      <c r="BM59" s="1014"/>
      <c r="BN59" s="1014"/>
      <c r="BO59" s="1014"/>
      <c r="BP59" s="1014"/>
      <c r="BQ59" s="1014"/>
      <c r="BR59" s="1014"/>
      <c r="BS59" s="1014"/>
      <c r="BT59" s="1014"/>
      <c r="BU59" s="1014"/>
      <c r="BV59" s="1014"/>
      <c r="BW59" s="1014"/>
      <c r="BX59" s="1014"/>
      <c r="BY59" s="1014"/>
      <c r="BZ59" s="1014"/>
      <c r="CA59" s="1014"/>
      <c r="CB59" s="1014"/>
      <c r="CC59" s="1014"/>
      <c r="CD59" s="1014"/>
      <c r="CE59" s="1014"/>
      <c r="CF59" s="1014"/>
      <c r="CG59" s="1014"/>
      <c r="CH59" s="1014"/>
      <c r="CI59" s="1014"/>
      <c r="CJ59" s="1014"/>
      <c r="CK59" s="1014"/>
      <c r="CL59" s="1014"/>
      <c r="CM59" s="1014"/>
      <c r="CN59" s="1014"/>
      <c r="CO59" s="1014"/>
      <c r="CP59" s="1014"/>
      <c r="CQ59" s="1014"/>
      <c r="CR59" s="1014"/>
      <c r="CS59" s="1014"/>
      <c r="CT59" s="1014"/>
      <c r="CU59" s="1014"/>
      <c r="CV59" s="1014"/>
      <c r="CW59" s="1014"/>
      <c r="CX59" s="1014"/>
      <c r="CY59" s="1014"/>
      <c r="CZ59" s="1014"/>
      <c r="DA59" s="1014"/>
      <c r="DB59" s="1014"/>
      <c r="DC59" s="1014"/>
      <c r="DD59" s="1014"/>
      <c r="DE59" s="1014"/>
      <c r="DF59" s="1014"/>
      <c r="DG59" s="1014"/>
      <c r="DH59" s="1014"/>
      <c r="DI59" s="1014"/>
      <c r="DJ59" s="1014"/>
      <c r="DK59" s="1014"/>
      <c r="DL59" s="1014"/>
      <c r="DM59" s="1014"/>
      <c r="DN59" s="1014"/>
      <c r="DO59" s="1014"/>
      <c r="DP59" s="1014"/>
      <c r="DQ59" s="1014"/>
      <c r="DR59" s="1014"/>
      <c r="DS59" s="1014"/>
      <c r="DT59" s="1014"/>
      <c r="DU59" s="1014"/>
      <c r="DV59" s="1014"/>
      <c r="DW59" s="1014"/>
      <c r="DX59" s="1014"/>
      <c r="DY59" s="1014"/>
      <c r="DZ59" s="1014"/>
      <c r="EA59" s="1014"/>
      <c r="EB59" s="1014"/>
      <c r="EC59" s="1014"/>
      <c r="ED59" s="1014"/>
      <c r="EE59" s="1014"/>
      <c r="EF59" s="1014"/>
      <c r="EG59" s="1014"/>
      <c r="EH59" s="1014"/>
      <c r="EI59" s="1014"/>
      <c r="EJ59" s="1014"/>
      <c r="EK59" s="1014"/>
      <c r="EL59" s="1014"/>
      <c r="EM59" s="1014"/>
      <c r="EN59" s="1014"/>
      <c r="EO59" s="1014"/>
      <c r="EP59" s="1014"/>
      <c r="EQ59" s="1014"/>
      <c r="ER59" s="1014"/>
      <c r="ES59" s="1014"/>
      <c r="ET59" s="1014"/>
      <c r="EU59" s="1014"/>
      <c r="EV59" s="1014"/>
      <c r="EW59" s="1014"/>
      <c r="EX59" s="1014"/>
      <c r="EY59" s="1014"/>
      <c r="EZ59" s="1014"/>
      <c r="FA59" s="1014"/>
      <c r="FB59" s="1014"/>
      <c r="FC59" s="1014"/>
    </row>
    <row r="60" spans="1:159" ht="50.25" customHeight="1">
      <c r="A60" s="1021">
        <v>51</v>
      </c>
      <c r="B60" s="1021">
        <v>14</v>
      </c>
      <c r="C60" s="1022" t="s">
        <v>10535</v>
      </c>
      <c r="D60" s="1023">
        <v>312103227107</v>
      </c>
      <c r="E60" s="1022" t="s">
        <v>10536</v>
      </c>
      <c r="F60" s="1021">
        <v>5</v>
      </c>
      <c r="G60" s="1021">
        <v>5</v>
      </c>
      <c r="H60" s="1021" t="s">
        <v>10537</v>
      </c>
      <c r="I60" s="1022" t="s">
        <v>10538</v>
      </c>
      <c r="J60" s="1021" t="s">
        <v>10539</v>
      </c>
      <c r="K60" s="1025" t="s">
        <v>2676</v>
      </c>
      <c r="L60" s="1025" t="s">
        <v>36</v>
      </c>
      <c r="M60" s="1014"/>
      <c r="N60" s="1014"/>
      <c r="O60" s="1014"/>
      <c r="P60" s="1014"/>
      <c r="Q60" s="1014"/>
      <c r="R60" s="1014"/>
      <c r="S60" s="1014"/>
      <c r="T60" s="1014"/>
      <c r="U60" s="1014"/>
      <c r="V60" s="1014"/>
      <c r="W60" s="1014"/>
      <c r="X60" s="1014"/>
      <c r="Y60" s="1014"/>
      <c r="Z60" s="1014"/>
      <c r="AA60" s="1014"/>
      <c r="AB60" s="1014"/>
      <c r="AC60" s="1014"/>
      <c r="AD60" s="1014"/>
      <c r="AE60" s="1014"/>
      <c r="AF60" s="1014"/>
      <c r="AG60" s="1014"/>
      <c r="AH60" s="1014"/>
      <c r="AI60" s="1014"/>
      <c r="AJ60" s="1014"/>
      <c r="AK60" s="1014"/>
      <c r="AL60" s="1014"/>
      <c r="AM60" s="1014"/>
      <c r="AN60" s="1014"/>
      <c r="AO60" s="1014"/>
      <c r="AP60" s="1014"/>
      <c r="AQ60" s="1014"/>
      <c r="AR60" s="1014"/>
      <c r="AS60" s="1014"/>
      <c r="AT60" s="1014"/>
      <c r="AU60" s="1014"/>
      <c r="AV60" s="1014"/>
      <c r="AW60" s="1014"/>
      <c r="AX60" s="1014"/>
      <c r="AY60" s="1014"/>
      <c r="AZ60" s="1014"/>
      <c r="BA60" s="1014"/>
      <c r="BB60" s="1014"/>
      <c r="BC60" s="1014"/>
      <c r="BD60" s="1014"/>
      <c r="BE60" s="1014"/>
      <c r="BF60" s="1014"/>
      <c r="BG60" s="1014"/>
      <c r="BH60" s="1014"/>
      <c r="BI60" s="1014"/>
      <c r="BJ60" s="1014"/>
      <c r="BK60" s="1014"/>
      <c r="BL60" s="1014"/>
      <c r="BM60" s="1014"/>
      <c r="BN60" s="1014"/>
      <c r="BO60" s="1014"/>
      <c r="BP60" s="1014"/>
      <c r="BQ60" s="1014"/>
      <c r="BR60" s="1014"/>
      <c r="BS60" s="1014"/>
      <c r="BT60" s="1014"/>
      <c r="BU60" s="1014"/>
      <c r="BV60" s="1014"/>
      <c r="BW60" s="1014"/>
      <c r="BX60" s="1014"/>
      <c r="BY60" s="1014"/>
      <c r="BZ60" s="1014"/>
      <c r="CA60" s="1014"/>
      <c r="CB60" s="1014"/>
      <c r="CC60" s="1014"/>
      <c r="CD60" s="1014"/>
      <c r="CE60" s="1014"/>
      <c r="CF60" s="1014"/>
      <c r="CG60" s="1014"/>
      <c r="CH60" s="1014"/>
      <c r="CI60" s="1014"/>
      <c r="CJ60" s="1014"/>
      <c r="CK60" s="1014"/>
      <c r="CL60" s="1014"/>
      <c r="CM60" s="1014"/>
      <c r="CN60" s="1014"/>
      <c r="CO60" s="1014"/>
      <c r="CP60" s="1014"/>
      <c r="CQ60" s="1014"/>
      <c r="CR60" s="1014"/>
      <c r="CS60" s="1014"/>
      <c r="CT60" s="1014"/>
      <c r="CU60" s="1014"/>
      <c r="CV60" s="1014"/>
      <c r="CW60" s="1014"/>
      <c r="CX60" s="1014"/>
      <c r="CY60" s="1014"/>
      <c r="CZ60" s="1014"/>
      <c r="DA60" s="1014"/>
      <c r="DB60" s="1014"/>
      <c r="DC60" s="1014"/>
      <c r="DD60" s="1014"/>
      <c r="DE60" s="1014"/>
      <c r="DF60" s="1014"/>
      <c r="DG60" s="1014"/>
      <c r="DH60" s="1014"/>
      <c r="DI60" s="1014"/>
      <c r="DJ60" s="1014"/>
      <c r="DK60" s="1014"/>
      <c r="DL60" s="1014"/>
      <c r="DM60" s="1014"/>
      <c r="DN60" s="1014"/>
      <c r="DO60" s="1014"/>
      <c r="DP60" s="1014"/>
      <c r="DQ60" s="1014"/>
      <c r="DR60" s="1014"/>
      <c r="DS60" s="1014"/>
      <c r="DT60" s="1014"/>
      <c r="DU60" s="1014"/>
      <c r="DV60" s="1014"/>
      <c r="DW60" s="1014"/>
      <c r="DX60" s="1014"/>
      <c r="DY60" s="1014"/>
      <c r="DZ60" s="1014"/>
      <c r="EA60" s="1014"/>
      <c r="EB60" s="1014"/>
      <c r="EC60" s="1014"/>
      <c r="ED60" s="1014"/>
      <c r="EE60" s="1014"/>
      <c r="EF60" s="1014"/>
      <c r="EG60" s="1014"/>
      <c r="EH60" s="1014"/>
      <c r="EI60" s="1014"/>
      <c r="EJ60" s="1014"/>
      <c r="EK60" s="1014"/>
      <c r="EL60" s="1014"/>
      <c r="EM60" s="1014"/>
      <c r="EN60" s="1014"/>
      <c r="EO60" s="1014"/>
      <c r="EP60" s="1014"/>
      <c r="EQ60" s="1014"/>
      <c r="ER60" s="1014"/>
      <c r="ES60" s="1014"/>
      <c r="ET60" s="1014"/>
      <c r="EU60" s="1014"/>
      <c r="EV60" s="1014"/>
      <c r="EW60" s="1014"/>
      <c r="EX60" s="1014"/>
      <c r="EY60" s="1014"/>
      <c r="EZ60" s="1014"/>
      <c r="FA60" s="1014"/>
      <c r="FB60" s="1014"/>
      <c r="FC60" s="1014"/>
    </row>
    <row r="61" spans="1:159" ht="24.75" customHeight="1">
      <c r="A61" s="1021">
        <v>52</v>
      </c>
      <c r="B61" s="1021">
        <v>15</v>
      </c>
      <c r="C61" s="1022" t="s">
        <v>10535</v>
      </c>
      <c r="D61" s="1023">
        <v>312103227107</v>
      </c>
      <c r="E61" s="1022" t="s">
        <v>10540</v>
      </c>
      <c r="F61" s="1021">
        <v>5.5</v>
      </c>
      <c r="G61" s="1021">
        <v>5.5</v>
      </c>
      <c r="H61" s="1021" t="s">
        <v>10537</v>
      </c>
      <c r="I61" s="1022" t="s">
        <v>10538</v>
      </c>
      <c r="J61" s="1021" t="s">
        <v>10539</v>
      </c>
      <c r="K61" s="1025" t="s">
        <v>2676</v>
      </c>
      <c r="L61" s="1025" t="s">
        <v>36</v>
      </c>
      <c r="M61" s="1014"/>
      <c r="N61" s="1014"/>
      <c r="O61" s="1014"/>
      <c r="P61" s="1014"/>
      <c r="Q61" s="1014"/>
      <c r="R61" s="1014"/>
      <c r="S61" s="1014"/>
      <c r="T61" s="1014"/>
      <c r="U61" s="1014"/>
      <c r="V61" s="1014"/>
      <c r="W61" s="1014"/>
      <c r="X61" s="1014"/>
      <c r="Y61" s="1014"/>
      <c r="Z61" s="1014"/>
      <c r="AA61" s="1014"/>
      <c r="AB61" s="1014"/>
      <c r="AC61" s="1014"/>
      <c r="AD61" s="1014"/>
      <c r="AE61" s="1014"/>
      <c r="AF61" s="1014"/>
      <c r="AG61" s="1014"/>
      <c r="AH61" s="1014"/>
      <c r="AI61" s="1014"/>
      <c r="AJ61" s="1014"/>
      <c r="AK61" s="1014"/>
      <c r="AL61" s="1014"/>
      <c r="AM61" s="1014"/>
      <c r="AN61" s="1014"/>
      <c r="AO61" s="1014"/>
      <c r="AP61" s="1014"/>
      <c r="AQ61" s="1014"/>
      <c r="AR61" s="1014"/>
      <c r="AS61" s="1014"/>
      <c r="AT61" s="1014"/>
      <c r="AU61" s="1014"/>
      <c r="AV61" s="1014"/>
      <c r="AW61" s="1014"/>
      <c r="AX61" s="1014"/>
      <c r="AY61" s="1014"/>
      <c r="AZ61" s="1014"/>
      <c r="BA61" s="1014"/>
      <c r="BB61" s="1014"/>
      <c r="BC61" s="1014"/>
      <c r="BD61" s="1014"/>
      <c r="BE61" s="1014"/>
      <c r="BF61" s="1014"/>
      <c r="BG61" s="1014"/>
      <c r="BH61" s="1014"/>
      <c r="BI61" s="1014"/>
      <c r="BJ61" s="1014"/>
      <c r="BK61" s="1014"/>
      <c r="BL61" s="1014"/>
      <c r="BM61" s="1014"/>
      <c r="BN61" s="1014"/>
      <c r="BO61" s="1014"/>
      <c r="BP61" s="1014"/>
      <c r="BQ61" s="1014"/>
      <c r="BR61" s="1014"/>
      <c r="BS61" s="1014"/>
      <c r="BT61" s="1014"/>
      <c r="BU61" s="1014"/>
      <c r="BV61" s="1014"/>
      <c r="BW61" s="1014"/>
      <c r="BX61" s="1014"/>
      <c r="BY61" s="1014"/>
      <c r="BZ61" s="1014"/>
      <c r="CA61" s="1014"/>
      <c r="CB61" s="1014"/>
      <c r="CC61" s="1014"/>
      <c r="CD61" s="1014"/>
      <c r="CE61" s="1014"/>
      <c r="CF61" s="1014"/>
      <c r="CG61" s="1014"/>
      <c r="CH61" s="1014"/>
      <c r="CI61" s="1014"/>
      <c r="CJ61" s="1014"/>
      <c r="CK61" s="1014"/>
      <c r="CL61" s="1014"/>
      <c r="CM61" s="1014"/>
      <c r="CN61" s="1014"/>
      <c r="CO61" s="1014"/>
      <c r="CP61" s="1014"/>
      <c r="CQ61" s="1014"/>
      <c r="CR61" s="1014"/>
      <c r="CS61" s="1014"/>
      <c r="CT61" s="1014"/>
      <c r="CU61" s="1014"/>
      <c r="CV61" s="1014"/>
      <c r="CW61" s="1014"/>
      <c r="CX61" s="1014"/>
      <c r="CY61" s="1014"/>
      <c r="CZ61" s="1014"/>
      <c r="DA61" s="1014"/>
      <c r="DB61" s="1014"/>
      <c r="DC61" s="1014"/>
      <c r="DD61" s="1014"/>
      <c r="DE61" s="1014"/>
      <c r="DF61" s="1014"/>
      <c r="DG61" s="1014"/>
      <c r="DH61" s="1014"/>
      <c r="DI61" s="1014"/>
      <c r="DJ61" s="1014"/>
      <c r="DK61" s="1014"/>
      <c r="DL61" s="1014"/>
      <c r="DM61" s="1014"/>
      <c r="DN61" s="1014"/>
      <c r="DO61" s="1014"/>
      <c r="DP61" s="1014"/>
      <c r="DQ61" s="1014"/>
      <c r="DR61" s="1014"/>
      <c r="DS61" s="1014"/>
      <c r="DT61" s="1014"/>
      <c r="DU61" s="1014"/>
      <c r="DV61" s="1014"/>
      <c r="DW61" s="1014"/>
      <c r="DX61" s="1014"/>
      <c r="DY61" s="1014"/>
      <c r="DZ61" s="1014"/>
      <c r="EA61" s="1014"/>
      <c r="EB61" s="1014"/>
      <c r="EC61" s="1014"/>
      <c r="ED61" s="1014"/>
      <c r="EE61" s="1014"/>
      <c r="EF61" s="1014"/>
      <c r="EG61" s="1014"/>
      <c r="EH61" s="1014"/>
      <c r="EI61" s="1014"/>
      <c r="EJ61" s="1014"/>
      <c r="EK61" s="1014"/>
      <c r="EL61" s="1014"/>
      <c r="EM61" s="1014"/>
      <c r="EN61" s="1014"/>
      <c r="EO61" s="1014"/>
      <c r="EP61" s="1014"/>
      <c r="EQ61" s="1014"/>
      <c r="ER61" s="1014"/>
      <c r="ES61" s="1014"/>
      <c r="ET61" s="1014"/>
      <c r="EU61" s="1014"/>
      <c r="EV61" s="1014"/>
      <c r="EW61" s="1014"/>
      <c r="EX61" s="1014"/>
      <c r="EY61" s="1014"/>
      <c r="EZ61" s="1014"/>
      <c r="FA61" s="1014"/>
      <c r="FB61" s="1014"/>
      <c r="FC61" s="1014"/>
    </row>
    <row r="62" spans="1:159" ht="24.75" customHeight="1">
      <c r="A62" s="1021">
        <v>53</v>
      </c>
      <c r="B62" s="1021">
        <v>16</v>
      </c>
      <c r="C62" s="1022" t="s">
        <v>10530</v>
      </c>
      <c r="D62" s="1023">
        <v>312103227107</v>
      </c>
      <c r="E62" s="1024" t="s">
        <v>10521</v>
      </c>
      <c r="F62" s="1021">
        <v>54</v>
      </c>
      <c r="G62" s="1021">
        <v>54</v>
      </c>
      <c r="H62" s="1021" t="s">
        <v>10537</v>
      </c>
      <c r="I62" s="1022" t="s">
        <v>10538</v>
      </c>
      <c r="J62" s="1021" t="s">
        <v>10539</v>
      </c>
      <c r="K62" s="1025" t="s">
        <v>2676</v>
      </c>
      <c r="L62" s="1025" t="s">
        <v>36</v>
      </c>
      <c r="M62" s="1014"/>
      <c r="N62" s="1014"/>
      <c r="O62" s="1014"/>
      <c r="P62" s="1014"/>
      <c r="Q62" s="1014"/>
      <c r="R62" s="1014"/>
      <c r="S62" s="1014"/>
      <c r="T62" s="1014"/>
      <c r="U62" s="1014"/>
      <c r="V62" s="1014"/>
      <c r="W62" s="1014"/>
      <c r="X62" s="1014"/>
      <c r="Y62" s="1014"/>
      <c r="Z62" s="1014"/>
      <c r="AA62" s="1014"/>
      <c r="AB62" s="1014"/>
      <c r="AC62" s="1014"/>
      <c r="AD62" s="1014"/>
      <c r="AE62" s="1014"/>
      <c r="AF62" s="1014"/>
      <c r="AG62" s="1014"/>
      <c r="AH62" s="1014"/>
      <c r="AI62" s="1014"/>
      <c r="AJ62" s="1014"/>
      <c r="AK62" s="1014"/>
      <c r="AL62" s="1014"/>
      <c r="AM62" s="1014"/>
      <c r="AN62" s="1014"/>
      <c r="AO62" s="1014"/>
      <c r="AP62" s="1014"/>
      <c r="AQ62" s="1014"/>
      <c r="AR62" s="1014"/>
      <c r="AS62" s="1014"/>
      <c r="AT62" s="1014"/>
      <c r="AU62" s="1014"/>
      <c r="AV62" s="1014"/>
      <c r="AW62" s="1014"/>
      <c r="AX62" s="1014"/>
      <c r="AY62" s="1014"/>
      <c r="AZ62" s="1014"/>
      <c r="BA62" s="1014"/>
      <c r="BB62" s="1014"/>
      <c r="BC62" s="1014"/>
      <c r="BD62" s="1014"/>
      <c r="BE62" s="1014"/>
      <c r="BF62" s="1014"/>
      <c r="BG62" s="1014"/>
      <c r="BH62" s="1014"/>
      <c r="BI62" s="1014"/>
      <c r="BJ62" s="1014"/>
      <c r="BK62" s="1014"/>
      <c r="BL62" s="1014"/>
      <c r="BM62" s="1014"/>
      <c r="BN62" s="1014"/>
      <c r="BO62" s="1014"/>
      <c r="BP62" s="1014"/>
      <c r="BQ62" s="1014"/>
      <c r="BR62" s="1014"/>
      <c r="BS62" s="1014"/>
      <c r="BT62" s="1014"/>
      <c r="BU62" s="1014"/>
      <c r="BV62" s="1014"/>
      <c r="BW62" s="1014"/>
      <c r="BX62" s="1014"/>
      <c r="BY62" s="1014"/>
      <c r="BZ62" s="1014"/>
      <c r="CA62" s="1014"/>
      <c r="CB62" s="1014"/>
      <c r="CC62" s="1014"/>
      <c r="CD62" s="1014"/>
      <c r="CE62" s="1014"/>
      <c r="CF62" s="1014"/>
      <c r="CG62" s="1014"/>
      <c r="CH62" s="1014"/>
      <c r="CI62" s="1014"/>
      <c r="CJ62" s="1014"/>
      <c r="CK62" s="1014"/>
      <c r="CL62" s="1014"/>
      <c r="CM62" s="1014"/>
      <c r="CN62" s="1014"/>
      <c r="CO62" s="1014"/>
      <c r="CP62" s="1014"/>
      <c r="CQ62" s="1014"/>
      <c r="CR62" s="1014"/>
      <c r="CS62" s="1014"/>
      <c r="CT62" s="1014"/>
      <c r="CU62" s="1014"/>
      <c r="CV62" s="1014"/>
      <c r="CW62" s="1014"/>
      <c r="CX62" s="1014"/>
      <c r="CY62" s="1014"/>
      <c r="CZ62" s="1014"/>
      <c r="DA62" s="1014"/>
      <c r="DB62" s="1014"/>
      <c r="DC62" s="1014"/>
      <c r="DD62" s="1014"/>
      <c r="DE62" s="1014"/>
      <c r="DF62" s="1014"/>
      <c r="DG62" s="1014"/>
      <c r="DH62" s="1014"/>
      <c r="DI62" s="1014"/>
      <c r="DJ62" s="1014"/>
      <c r="DK62" s="1014"/>
      <c r="DL62" s="1014"/>
      <c r="DM62" s="1014"/>
      <c r="DN62" s="1014"/>
      <c r="DO62" s="1014"/>
      <c r="DP62" s="1014"/>
      <c r="DQ62" s="1014"/>
      <c r="DR62" s="1014"/>
      <c r="DS62" s="1014"/>
      <c r="DT62" s="1014"/>
      <c r="DU62" s="1014"/>
      <c r="DV62" s="1014"/>
      <c r="DW62" s="1014"/>
      <c r="DX62" s="1014"/>
      <c r="DY62" s="1014"/>
      <c r="DZ62" s="1014"/>
      <c r="EA62" s="1014"/>
      <c r="EB62" s="1014"/>
      <c r="EC62" s="1014"/>
      <c r="ED62" s="1014"/>
      <c r="EE62" s="1014"/>
      <c r="EF62" s="1014"/>
      <c r="EG62" s="1014"/>
      <c r="EH62" s="1014"/>
      <c r="EI62" s="1014"/>
      <c r="EJ62" s="1014"/>
      <c r="EK62" s="1014"/>
      <c r="EL62" s="1014"/>
      <c r="EM62" s="1014"/>
      <c r="EN62" s="1014"/>
      <c r="EO62" s="1014"/>
      <c r="EP62" s="1014"/>
      <c r="EQ62" s="1014"/>
      <c r="ER62" s="1014"/>
      <c r="ES62" s="1014"/>
      <c r="ET62" s="1014"/>
      <c r="EU62" s="1014"/>
      <c r="EV62" s="1014"/>
      <c r="EW62" s="1014"/>
      <c r="EX62" s="1014"/>
      <c r="EY62" s="1014"/>
      <c r="EZ62" s="1014"/>
      <c r="FA62" s="1014"/>
      <c r="FB62" s="1014"/>
      <c r="FC62" s="1014"/>
    </row>
    <row r="63" spans="1:159" ht="24.75" customHeight="1">
      <c r="A63" s="1021">
        <v>54</v>
      </c>
      <c r="B63" s="1021">
        <v>17</v>
      </c>
      <c r="C63" s="1022" t="s">
        <v>10530</v>
      </c>
      <c r="D63" s="1023">
        <v>312103227107</v>
      </c>
      <c r="E63" s="1024" t="s">
        <v>10431</v>
      </c>
      <c r="F63" s="1021">
        <v>5</v>
      </c>
      <c r="G63" s="1021">
        <v>5</v>
      </c>
      <c r="H63" s="1021" t="s">
        <v>10541</v>
      </c>
      <c r="I63" s="1022" t="s">
        <v>10538</v>
      </c>
      <c r="J63" s="1021" t="s">
        <v>10539</v>
      </c>
      <c r="K63" s="1025" t="s">
        <v>2676</v>
      </c>
      <c r="L63" s="1025" t="s">
        <v>36</v>
      </c>
      <c r="M63" s="1014"/>
      <c r="N63" s="1014"/>
      <c r="O63" s="1014"/>
      <c r="P63" s="1014"/>
      <c r="Q63" s="1014"/>
      <c r="R63" s="1014"/>
      <c r="S63" s="1014"/>
      <c r="T63" s="1014"/>
      <c r="U63" s="1014"/>
      <c r="V63" s="1014"/>
      <c r="W63" s="1014"/>
      <c r="X63" s="1014"/>
      <c r="Y63" s="1014"/>
      <c r="Z63" s="1014"/>
      <c r="AA63" s="1014"/>
      <c r="AB63" s="1014"/>
      <c r="AC63" s="1014"/>
      <c r="AD63" s="1014"/>
      <c r="AE63" s="1014"/>
      <c r="AF63" s="1014"/>
      <c r="AG63" s="1014"/>
      <c r="AH63" s="1014"/>
      <c r="AI63" s="1014"/>
      <c r="AJ63" s="1014"/>
      <c r="AK63" s="1014"/>
      <c r="AL63" s="1014"/>
      <c r="AM63" s="1014"/>
      <c r="AN63" s="1014"/>
      <c r="AO63" s="1014"/>
      <c r="AP63" s="1014"/>
      <c r="AQ63" s="1014"/>
      <c r="AR63" s="1014"/>
      <c r="AS63" s="1014"/>
      <c r="AT63" s="1014"/>
      <c r="AU63" s="1014"/>
      <c r="AV63" s="1014"/>
      <c r="AW63" s="1014"/>
      <c r="AX63" s="1014"/>
      <c r="AY63" s="1014"/>
      <c r="AZ63" s="1014"/>
      <c r="BA63" s="1014"/>
      <c r="BB63" s="1014"/>
      <c r="BC63" s="1014"/>
      <c r="BD63" s="1014"/>
      <c r="BE63" s="1014"/>
      <c r="BF63" s="1014"/>
      <c r="BG63" s="1014"/>
      <c r="BH63" s="1014"/>
      <c r="BI63" s="1014"/>
      <c r="BJ63" s="1014"/>
      <c r="BK63" s="1014"/>
      <c r="BL63" s="1014"/>
      <c r="BM63" s="1014"/>
      <c r="BN63" s="1014"/>
      <c r="BO63" s="1014"/>
      <c r="BP63" s="1014"/>
      <c r="BQ63" s="1014"/>
      <c r="BR63" s="1014"/>
      <c r="BS63" s="1014"/>
      <c r="BT63" s="1014"/>
      <c r="BU63" s="1014"/>
      <c r="BV63" s="1014"/>
      <c r="BW63" s="1014"/>
      <c r="BX63" s="1014"/>
      <c r="BY63" s="1014"/>
      <c r="BZ63" s="1014"/>
      <c r="CA63" s="1014"/>
      <c r="CB63" s="1014"/>
      <c r="CC63" s="1014"/>
      <c r="CD63" s="1014"/>
      <c r="CE63" s="1014"/>
      <c r="CF63" s="1014"/>
      <c r="CG63" s="1014"/>
      <c r="CH63" s="1014"/>
      <c r="CI63" s="1014"/>
      <c r="CJ63" s="1014"/>
      <c r="CK63" s="1014"/>
      <c r="CL63" s="1014"/>
      <c r="CM63" s="1014"/>
      <c r="CN63" s="1014"/>
      <c r="CO63" s="1014"/>
      <c r="CP63" s="1014"/>
      <c r="CQ63" s="1014"/>
      <c r="CR63" s="1014"/>
      <c r="CS63" s="1014"/>
      <c r="CT63" s="1014"/>
      <c r="CU63" s="1014"/>
      <c r="CV63" s="1014"/>
      <c r="CW63" s="1014"/>
      <c r="CX63" s="1014"/>
      <c r="CY63" s="1014"/>
      <c r="CZ63" s="1014"/>
      <c r="DA63" s="1014"/>
      <c r="DB63" s="1014"/>
      <c r="DC63" s="1014"/>
      <c r="DD63" s="1014"/>
      <c r="DE63" s="1014"/>
      <c r="DF63" s="1014"/>
      <c r="DG63" s="1014"/>
      <c r="DH63" s="1014"/>
      <c r="DI63" s="1014"/>
      <c r="DJ63" s="1014"/>
      <c r="DK63" s="1014"/>
      <c r="DL63" s="1014"/>
      <c r="DM63" s="1014"/>
      <c r="DN63" s="1014"/>
      <c r="DO63" s="1014"/>
      <c r="DP63" s="1014"/>
      <c r="DQ63" s="1014"/>
      <c r="DR63" s="1014"/>
      <c r="DS63" s="1014"/>
      <c r="DT63" s="1014"/>
      <c r="DU63" s="1014"/>
      <c r="DV63" s="1014"/>
      <c r="DW63" s="1014"/>
      <c r="DX63" s="1014"/>
      <c r="DY63" s="1014"/>
      <c r="DZ63" s="1014"/>
      <c r="EA63" s="1014"/>
      <c r="EB63" s="1014"/>
      <c r="EC63" s="1014"/>
      <c r="ED63" s="1014"/>
      <c r="EE63" s="1014"/>
      <c r="EF63" s="1014"/>
      <c r="EG63" s="1014"/>
      <c r="EH63" s="1014"/>
      <c r="EI63" s="1014"/>
      <c r="EJ63" s="1014"/>
      <c r="EK63" s="1014"/>
      <c r="EL63" s="1014"/>
      <c r="EM63" s="1014"/>
      <c r="EN63" s="1014"/>
      <c r="EO63" s="1014"/>
      <c r="EP63" s="1014"/>
      <c r="EQ63" s="1014"/>
      <c r="ER63" s="1014"/>
      <c r="ES63" s="1014"/>
      <c r="ET63" s="1014"/>
      <c r="EU63" s="1014"/>
      <c r="EV63" s="1014"/>
      <c r="EW63" s="1014"/>
      <c r="EX63" s="1014"/>
      <c r="EY63" s="1014"/>
      <c r="EZ63" s="1014"/>
      <c r="FA63" s="1014"/>
      <c r="FB63" s="1014"/>
      <c r="FC63" s="1014"/>
    </row>
    <row r="64" spans="1:159" ht="24.75" customHeight="1">
      <c r="A64" s="1021">
        <v>55</v>
      </c>
      <c r="B64" s="1021">
        <v>18</v>
      </c>
      <c r="C64" s="1022" t="s">
        <v>10542</v>
      </c>
      <c r="D64" s="1023">
        <v>312730228479</v>
      </c>
      <c r="E64" s="1022" t="s">
        <v>10543</v>
      </c>
      <c r="F64" s="1021">
        <v>11</v>
      </c>
      <c r="G64" s="1021">
        <v>11</v>
      </c>
      <c r="H64" s="1021" t="s">
        <v>10544</v>
      </c>
      <c r="I64" s="1022" t="s">
        <v>10545</v>
      </c>
      <c r="J64" s="1021" t="s">
        <v>10546</v>
      </c>
      <c r="K64" s="1025" t="s">
        <v>2676</v>
      </c>
      <c r="L64" s="1025" t="s">
        <v>36</v>
      </c>
      <c r="M64" s="1014"/>
      <c r="N64" s="1014"/>
      <c r="O64" s="1014"/>
      <c r="P64" s="1014"/>
      <c r="Q64" s="1014"/>
      <c r="R64" s="1014"/>
      <c r="S64" s="1014"/>
      <c r="T64" s="1014"/>
      <c r="U64" s="1014"/>
      <c r="V64" s="1014"/>
      <c r="W64" s="1014"/>
      <c r="X64" s="1014"/>
      <c r="Y64" s="1014"/>
      <c r="Z64" s="1014"/>
      <c r="AA64" s="1014"/>
      <c r="AB64" s="1014"/>
      <c r="AC64" s="1014"/>
      <c r="AD64" s="1014"/>
      <c r="AE64" s="1014"/>
      <c r="AF64" s="1014"/>
      <c r="AG64" s="1014"/>
      <c r="AH64" s="1014"/>
      <c r="AI64" s="1014"/>
      <c r="AJ64" s="1014"/>
      <c r="AK64" s="1014"/>
      <c r="AL64" s="1014"/>
      <c r="AM64" s="1014"/>
      <c r="AN64" s="1014"/>
      <c r="AO64" s="1014"/>
      <c r="AP64" s="1014"/>
      <c r="AQ64" s="1014"/>
      <c r="AR64" s="1014"/>
      <c r="AS64" s="1014"/>
      <c r="AT64" s="1014"/>
      <c r="AU64" s="1014"/>
      <c r="AV64" s="1014"/>
      <c r="AW64" s="1014"/>
      <c r="AX64" s="1014"/>
      <c r="AY64" s="1014"/>
      <c r="AZ64" s="1014"/>
      <c r="BA64" s="1014"/>
      <c r="BB64" s="1014"/>
      <c r="BC64" s="1014"/>
      <c r="BD64" s="1014"/>
      <c r="BE64" s="1014"/>
      <c r="BF64" s="1014"/>
      <c r="BG64" s="1014"/>
      <c r="BH64" s="1014"/>
      <c r="BI64" s="1014"/>
      <c r="BJ64" s="1014"/>
      <c r="BK64" s="1014"/>
      <c r="BL64" s="1014"/>
      <c r="BM64" s="1014"/>
      <c r="BN64" s="1014"/>
      <c r="BO64" s="1014"/>
      <c r="BP64" s="1014"/>
      <c r="BQ64" s="1014"/>
      <c r="BR64" s="1014"/>
      <c r="BS64" s="1014"/>
      <c r="BT64" s="1014"/>
      <c r="BU64" s="1014"/>
      <c r="BV64" s="1014"/>
      <c r="BW64" s="1014"/>
      <c r="BX64" s="1014"/>
      <c r="BY64" s="1014"/>
      <c r="BZ64" s="1014"/>
      <c r="CA64" s="1014"/>
      <c r="CB64" s="1014"/>
      <c r="CC64" s="1014"/>
      <c r="CD64" s="1014"/>
      <c r="CE64" s="1014"/>
      <c r="CF64" s="1014"/>
      <c r="CG64" s="1014"/>
      <c r="CH64" s="1014"/>
      <c r="CI64" s="1014"/>
      <c r="CJ64" s="1014"/>
      <c r="CK64" s="1014"/>
      <c r="CL64" s="1014"/>
      <c r="CM64" s="1014"/>
      <c r="CN64" s="1014"/>
      <c r="CO64" s="1014"/>
      <c r="CP64" s="1014"/>
      <c r="CQ64" s="1014"/>
      <c r="CR64" s="1014"/>
      <c r="CS64" s="1014"/>
      <c r="CT64" s="1014"/>
      <c r="CU64" s="1014"/>
      <c r="CV64" s="1014"/>
      <c r="CW64" s="1014"/>
      <c r="CX64" s="1014"/>
      <c r="CY64" s="1014"/>
      <c r="CZ64" s="1014"/>
      <c r="DA64" s="1014"/>
      <c r="DB64" s="1014"/>
      <c r="DC64" s="1014"/>
      <c r="DD64" s="1014"/>
      <c r="DE64" s="1014"/>
      <c r="DF64" s="1014"/>
      <c r="DG64" s="1014"/>
      <c r="DH64" s="1014"/>
      <c r="DI64" s="1014"/>
      <c r="DJ64" s="1014"/>
      <c r="DK64" s="1014"/>
      <c r="DL64" s="1014"/>
      <c r="DM64" s="1014"/>
      <c r="DN64" s="1014"/>
      <c r="DO64" s="1014"/>
      <c r="DP64" s="1014"/>
      <c r="DQ64" s="1014"/>
      <c r="DR64" s="1014"/>
      <c r="DS64" s="1014"/>
      <c r="DT64" s="1014"/>
      <c r="DU64" s="1014"/>
      <c r="DV64" s="1014"/>
      <c r="DW64" s="1014"/>
      <c r="DX64" s="1014"/>
      <c r="DY64" s="1014"/>
      <c r="DZ64" s="1014"/>
      <c r="EA64" s="1014"/>
      <c r="EB64" s="1014"/>
      <c r="EC64" s="1014"/>
      <c r="ED64" s="1014"/>
      <c r="EE64" s="1014"/>
      <c r="EF64" s="1014"/>
      <c r="EG64" s="1014"/>
      <c r="EH64" s="1014"/>
      <c r="EI64" s="1014"/>
      <c r="EJ64" s="1014"/>
      <c r="EK64" s="1014"/>
      <c r="EL64" s="1014"/>
      <c r="EM64" s="1014"/>
      <c r="EN64" s="1014"/>
      <c r="EO64" s="1014"/>
      <c r="EP64" s="1014"/>
      <c r="EQ64" s="1014"/>
      <c r="ER64" s="1014"/>
      <c r="ES64" s="1014"/>
      <c r="ET64" s="1014"/>
      <c r="EU64" s="1014"/>
      <c r="EV64" s="1014"/>
      <c r="EW64" s="1014"/>
      <c r="EX64" s="1014"/>
      <c r="EY64" s="1014"/>
      <c r="EZ64" s="1014"/>
      <c r="FA64" s="1014"/>
      <c r="FB64" s="1014"/>
      <c r="FC64" s="1014"/>
    </row>
    <row r="65" spans="1:159" ht="24.75" customHeight="1">
      <c r="A65" s="1021">
        <v>56</v>
      </c>
      <c r="B65" s="1021">
        <v>19</v>
      </c>
      <c r="C65" s="1022" t="s">
        <v>10547</v>
      </c>
      <c r="D65" s="1023">
        <v>312703175394</v>
      </c>
      <c r="E65" s="1022" t="s">
        <v>10548</v>
      </c>
      <c r="F65" s="1021">
        <v>23.1</v>
      </c>
      <c r="G65" s="1021">
        <v>23.1</v>
      </c>
      <c r="H65" s="1021" t="s">
        <v>10511</v>
      </c>
      <c r="I65" s="1022" t="s">
        <v>10549</v>
      </c>
      <c r="J65" s="1021" t="s">
        <v>10550</v>
      </c>
      <c r="K65" s="1025" t="s">
        <v>2676</v>
      </c>
      <c r="L65" s="1025" t="s">
        <v>36</v>
      </c>
      <c r="M65" s="1014"/>
      <c r="N65" s="1014"/>
      <c r="O65" s="1014"/>
      <c r="P65" s="1014"/>
      <c r="Q65" s="1014"/>
      <c r="R65" s="1014"/>
      <c r="S65" s="1014"/>
      <c r="T65" s="1014"/>
      <c r="U65" s="1014"/>
      <c r="V65" s="1014"/>
      <c r="W65" s="1014"/>
      <c r="X65" s="1014"/>
      <c r="Y65" s="1014"/>
      <c r="Z65" s="1014"/>
      <c r="AA65" s="1014"/>
      <c r="AB65" s="1014"/>
      <c r="AC65" s="1014"/>
      <c r="AD65" s="1014"/>
      <c r="AE65" s="1014"/>
      <c r="AF65" s="1014"/>
      <c r="AG65" s="1014"/>
      <c r="AH65" s="1014"/>
      <c r="AI65" s="1014"/>
      <c r="AJ65" s="1014"/>
      <c r="AK65" s="1014"/>
      <c r="AL65" s="1014"/>
      <c r="AM65" s="1014"/>
      <c r="AN65" s="1014"/>
      <c r="AO65" s="1014"/>
      <c r="AP65" s="1014"/>
      <c r="AQ65" s="1014"/>
      <c r="AR65" s="1014"/>
      <c r="AS65" s="1014"/>
      <c r="AT65" s="1014"/>
      <c r="AU65" s="1014"/>
      <c r="AV65" s="1014"/>
      <c r="AW65" s="1014"/>
      <c r="AX65" s="1014"/>
      <c r="AY65" s="1014"/>
      <c r="AZ65" s="1014"/>
      <c r="BA65" s="1014"/>
      <c r="BB65" s="1014"/>
      <c r="BC65" s="1014"/>
      <c r="BD65" s="1014"/>
      <c r="BE65" s="1014"/>
      <c r="BF65" s="1014"/>
      <c r="BG65" s="1014"/>
      <c r="BH65" s="1014"/>
      <c r="BI65" s="1014"/>
      <c r="BJ65" s="1014"/>
      <c r="BK65" s="1014"/>
      <c r="BL65" s="1014"/>
      <c r="BM65" s="1014"/>
      <c r="BN65" s="1014"/>
      <c r="BO65" s="1014"/>
      <c r="BP65" s="1014"/>
      <c r="BQ65" s="1014"/>
      <c r="BR65" s="1014"/>
      <c r="BS65" s="1014"/>
      <c r="BT65" s="1014"/>
      <c r="BU65" s="1014"/>
      <c r="BV65" s="1014"/>
      <c r="BW65" s="1014"/>
      <c r="BX65" s="1014"/>
      <c r="BY65" s="1014"/>
      <c r="BZ65" s="1014"/>
      <c r="CA65" s="1014"/>
      <c r="CB65" s="1014"/>
      <c r="CC65" s="1014"/>
      <c r="CD65" s="1014"/>
      <c r="CE65" s="1014"/>
      <c r="CF65" s="1014"/>
      <c r="CG65" s="1014"/>
      <c r="CH65" s="1014"/>
      <c r="CI65" s="1014"/>
      <c r="CJ65" s="1014"/>
      <c r="CK65" s="1014"/>
      <c r="CL65" s="1014"/>
      <c r="CM65" s="1014"/>
      <c r="CN65" s="1014"/>
      <c r="CO65" s="1014"/>
      <c r="CP65" s="1014"/>
      <c r="CQ65" s="1014"/>
      <c r="CR65" s="1014"/>
      <c r="CS65" s="1014"/>
      <c r="CT65" s="1014"/>
      <c r="CU65" s="1014"/>
      <c r="CV65" s="1014"/>
      <c r="CW65" s="1014"/>
      <c r="CX65" s="1014"/>
      <c r="CY65" s="1014"/>
      <c r="CZ65" s="1014"/>
      <c r="DA65" s="1014"/>
      <c r="DB65" s="1014"/>
      <c r="DC65" s="1014"/>
      <c r="DD65" s="1014"/>
      <c r="DE65" s="1014"/>
      <c r="DF65" s="1014"/>
      <c r="DG65" s="1014"/>
      <c r="DH65" s="1014"/>
      <c r="DI65" s="1014"/>
      <c r="DJ65" s="1014"/>
      <c r="DK65" s="1014"/>
      <c r="DL65" s="1014"/>
      <c r="DM65" s="1014"/>
      <c r="DN65" s="1014"/>
      <c r="DO65" s="1014"/>
      <c r="DP65" s="1014"/>
      <c r="DQ65" s="1014"/>
      <c r="DR65" s="1014"/>
      <c r="DS65" s="1014"/>
      <c r="DT65" s="1014"/>
      <c r="DU65" s="1014"/>
      <c r="DV65" s="1014"/>
      <c r="DW65" s="1014"/>
      <c r="DX65" s="1014"/>
      <c r="DY65" s="1014"/>
      <c r="DZ65" s="1014"/>
      <c r="EA65" s="1014"/>
      <c r="EB65" s="1014"/>
      <c r="EC65" s="1014"/>
      <c r="ED65" s="1014"/>
      <c r="EE65" s="1014"/>
      <c r="EF65" s="1014"/>
      <c r="EG65" s="1014"/>
      <c r="EH65" s="1014"/>
      <c r="EI65" s="1014"/>
      <c r="EJ65" s="1014"/>
      <c r="EK65" s="1014"/>
      <c r="EL65" s="1014"/>
      <c r="EM65" s="1014"/>
      <c r="EN65" s="1014"/>
      <c r="EO65" s="1014"/>
      <c r="EP65" s="1014"/>
      <c r="EQ65" s="1014"/>
      <c r="ER65" s="1014"/>
      <c r="ES65" s="1014"/>
      <c r="ET65" s="1014"/>
      <c r="EU65" s="1014"/>
      <c r="EV65" s="1014"/>
      <c r="EW65" s="1014"/>
      <c r="EX65" s="1014"/>
      <c r="EY65" s="1014"/>
      <c r="EZ65" s="1014"/>
      <c r="FA65" s="1014"/>
      <c r="FB65" s="1014"/>
      <c r="FC65" s="1014"/>
    </row>
    <row r="66" spans="1:159" ht="24.75" customHeight="1">
      <c r="A66" s="1021">
        <v>57</v>
      </c>
      <c r="B66" s="1021">
        <v>20</v>
      </c>
      <c r="C66" s="1022" t="s">
        <v>10551</v>
      </c>
      <c r="D66" s="1023">
        <v>312707898130</v>
      </c>
      <c r="E66" s="1022" t="s">
        <v>10401</v>
      </c>
      <c r="F66" s="1021">
        <v>35.799999999999997</v>
      </c>
      <c r="G66" s="1021">
        <v>35.799999999999997</v>
      </c>
      <c r="H66" s="1021" t="s">
        <v>10552</v>
      </c>
      <c r="I66" s="1022" t="s">
        <v>10553</v>
      </c>
      <c r="J66" s="1021" t="s">
        <v>10554</v>
      </c>
      <c r="K66" s="1025" t="s">
        <v>2676</v>
      </c>
      <c r="L66" s="1025" t="s">
        <v>36</v>
      </c>
      <c r="M66" s="1014"/>
      <c r="N66" s="1014"/>
      <c r="O66" s="1014"/>
      <c r="P66" s="1014"/>
      <c r="Q66" s="1014"/>
      <c r="R66" s="1014"/>
      <c r="S66" s="1014"/>
      <c r="T66" s="1014"/>
      <c r="U66" s="1014"/>
      <c r="V66" s="1014"/>
      <c r="W66" s="1014"/>
      <c r="X66" s="1014"/>
      <c r="Y66" s="1014"/>
      <c r="Z66" s="1014"/>
      <c r="AA66" s="1014"/>
      <c r="AB66" s="1014"/>
      <c r="AC66" s="1014"/>
      <c r="AD66" s="1014"/>
      <c r="AE66" s="1014"/>
      <c r="AF66" s="1014"/>
      <c r="AG66" s="1014"/>
      <c r="AH66" s="1014"/>
      <c r="AI66" s="1014"/>
      <c r="AJ66" s="1014"/>
      <c r="AK66" s="1014"/>
      <c r="AL66" s="1014"/>
      <c r="AM66" s="1014"/>
      <c r="AN66" s="1014"/>
      <c r="AO66" s="1014"/>
      <c r="AP66" s="1014"/>
      <c r="AQ66" s="1014"/>
      <c r="AR66" s="1014"/>
      <c r="AS66" s="1014"/>
      <c r="AT66" s="1014"/>
      <c r="AU66" s="1014"/>
      <c r="AV66" s="1014"/>
      <c r="AW66" s="1014"/>
      <c r="AX66" s="1014"/>
      <c r="AY66" s="1014"/>
      <c r="AZ66" s="1014"/>
      <c r="BA66" s="1014"/>
      <c r="BB66" s="1014"/>
      <c r="BC66" s="1014"/>
      <c r="BD66" s="1014"/>
      <c r="BE66" s="1014"/>
      <c r="BF66" s="1014"/>
      <c r="BG66" s="1014"/>
      <c r="BH66" s="1014"/>
      <c r="BI66" s="1014"/>
      <c r="BJ66" s="1014"/>
      <c r="BK66" s="1014"/>
      <c r="BL66" s="1014"/>
      <c r="BM66" s="1014"/>
      <c r="BN66" s="1014"/>
      <c r="BO66" s="1014"/>
      <c r="BP66" s="1014"/>
      <c r="BQ66" s="1014"/>
      <c r="BR66" s="1014"/>
      <c r="BS66" s="1014"/>
      <c r="BT66" s="1014"/>
      <c r="BU66" s="1014"/>
      <c r="BV66" s="1014"/>
      <c r="BW66" s="1014"/>
      <c r="BX66" s="1014"/>
      <c r="BY66" s="1014"/>
      <c r="BZ66" s="1014"/>
      <c r="CA66" s="1014"/>
      <c r="CB66" s="1014"/>
      <c r="CC66" s="1014"/>
      <c r="CD66" s="1014"/>
      <c r="CE66" s="1014"/>
      <c r="CF66" s="1014"/>
      <c r="CG66" s="1014"/>
      <c r="CH66" s="1014"/>
      <c r="CI66" s="1014"/>
      <c r="CJ66" s="1014"/>
      <c r="CK66" s="1014"/>
      <c r="CL66" s="1014"/>
      <c r="CM66" s="1014"/>
      <c r="CN66" s="1014"/>
      <c r="CO66" s="1014"/>
      <c r="CP66" s="1014"/>
      <c r="CQ66" s="1014"/>
      <c r="CR66" s="1014"/>
      <c r="CS66" s="1014"/>
      <c r="CT66" s="1014"/>
      <c r="CU66" s="1014"/>
      <c r="CV66" s="1014"/>
      <c r="CW66" s="1014"/>
      <c r="CX66" s="1014"/>
      <c r="CY66" s="1014"/>
      <c r="CZ66" s="1014"/>
      <c r="DA66" s="1014"/>
      <c r="DB66" s="1014"/>
      <c r="DC66" s="1014"/>
      <c r="DD66" s="1014"/>
      <c r="DE66" s="1014"/>
      <c r="DF66" s="1014"/>
      <c r="DG66" s="1014"/>
      <c r="DH66" s="1014"/>
      <c r="DI66" s="1014"/>
      <c r="DJ66" s="1014"/>
      <c r="DK66" s="1014"/>
      <c r="DL66" s="1014"/>
      <c r="DM66" s="1014"/>
      <c r="DN66" s="1014"/>
      <c r="DO66" s="1014"/>
      <c r="DP66" s="1014"/>
      <c r="DQ66" s="1014"/>
      <c r="DR66" s="1014"/>
      <c r="DS66" s="1014"/>
      <c r="DT66" s="1014"/>
      <c r="DU66" s="1014"/>
      <c r="DV66" s="1014"/>
      <c r="DW66" s="1014"/>
      <c r="DX66" s="1014"/>
      <c r="DY66" s="1014"/>
      <c r="DZ66" s="1014"/>
      <c r="EA66" s="1014"/>
      <c r="EB66" s="1014"/>
      <c r="EC66" s="1014"/>
      <c r="ED66" s="1014"/>
      <c r="EE66" s="1014"/>
      <c r="EF66" s="1014"/>
      <c r="EG66" s="1014"/>
      <c r="EH66" s="1014"/>
      <c r="EI66" s="1014"/>
      <c r="EJ66" s="1014"/>
      <c r="EK66" s="1014"/>
      <c r="EL66" s="1014"/>
      <c r="EM66" s="1014"/>
      <c r="EN66" s="1014"/>
      <c r="EO66" s="1014"/>
      <c r="EP66" s="1014"/>
      <c r="EQ66" s="1014"/>
      <c r="ER66" s="1014"/>
      <c r="ES66" s="1014"/>
      <c r="ET66" s="1014"/>
      <c r="EU66" s="1014"/>
      <c r="EV66" s="1014"/>
      <c r="EW66" s="1014"/>
      <c r="EX66" s="1014"/>
      <c r="EY66" s="1014"/>
      <c r="EZ66" s="1014"/>
      <c r="FA66" s="1014"/>
      <c r="FB66" s="1014"/>
      <c r="FC66" s="1014"/>
    </row>
    <row r="67" spans="1:159" ht="24.75" customHeight="1">
      <c r="A67" s="1021">
        <v>58</v>
      </c>
      <c r="B67" s="1021">
        <v>21</v>
      </c>
      <c r="C67" s="1022" t="s">
        <v>10555</v>
      </c>
      <c r="D67" s="1023">
        <v>3127009190</v>
      </c>
      <c r="E67" s="1022" t="s">
        <v>10556</v>
      </c>
      <c r="F67" s="1021">
        <v>8</v>
      </c>
      <c r="G67" s="1021">
        <v>8</v>
      </c>
      <c r="H67" s="1048" t="s">
        <v>10557</v>
      </c>
      <c r="I67" s="1022" t="s">
        <v>10558</v>
      </c>
      <c r="J67" s="1049" t="s">
        <v>10559</v>
      </c>
      <c r="K67" s="1025" t="s">
        <v>2613</v>
      </c>
      <c r="L67" s="1025" t="s">
        <v>36</v>
      </c>
      <c r="M67" s="1014"/>
      <c r="N67" s="1014"/>
      <c r="O67" s="1014"/>
      <c r="P67" s="1014"/>
      <c r="Q67" s="1014"/>
      <c r="R67" s="1014"/>
      <c r="S67" s="1014"/>
      <c r="T67" s="1014"/>
      <c r="U67" s="1014"/>
      <c r="V67" s="1014"/>
      <c r="W67" s="1014"/>
      <c r="X67" s="1014"/>
      <c r="Y67" s="1014"/>
      <c r="Z67" s="1014"/>
      <c r="AA67" s="1014"/>
      <c r="AB67" s="1014"/>
      <c r="AC67" s="1014"/>
      <c r="AD67" s="1014"/>
      <c r="AE67" s="1014"/>
      <c r="AF67" s="1014"/>
      <c r="AG67" s="1014"/>
      <c r="AH67" s="1014"/>
      <c r="AI67" s="1014"/>
      <c r="AJ67" s="1014"/>
      <c r="AK67" s="1014"/>
      <c r="AL67" s="1014"/>
      <c r="AM67" s="1014"/>
      <c r="AN67" s="1014"/>
      <c r="AO67" s="1014"/>
      <c r="AP67" s="1014"/>
      <c r="AQ67" s="1014"/>
      <c r="AR67" s="1014"/>
      <c r="AS67" s="1014"/>
      <c r="AT67" s="1014"/>
      <c r="AU67" s="1014"/>
      <c r="AV67" s="1014"/>
      <c r="AW67" s="1014"/>
      <c r="AX67" s="1014"/>
      <c r="AY67" s="1014"/>
      <c r="AZ67" s="1014"/>
      <c r="BA67" s="1014"/>
      <c r="BB67" s="1014"/>
      <c r="BC67" s="1014"/>
      <c r="BD67" s="1014"/>
      <c r="BE67" s="1014"/>
      <c r="BF67" s="1014"/>
      <c r="BG67" s="1014"/>
      <c r="BH67" s="1014"/>
      <c r="BI67" s="1014"/>
      <c r="BJ67" s="1014"/>
      <c r="BK67" s="1014"/>
      <c r="BL67" s="1014"/>
      <c r="BM67" s="1014"/>
      <c r="BN67" s="1014"/>
      <c r="BO67" s="1014"/>
      <c r="BP67" s="1014"/>
      <c r="BQ67" s="1014"/>
      <c r="BR67" s="1014"/>
      <c r="BS67" s="1014"/>
      <c r="BT67" s="1014"/>
      <c r="BU67" s="1014"/>
      <c r="BV67" s="1014"/>
      <c r="BW67" s="1014"/>
      <c r="BX67" s="1014"/>
      <c r="BY67" s="1014"/>
      <c r="BZ67" s="1014"/>
      <c r="CA67" s="1014"/>
      <c r="CB67" s="1014"/>
      <c r="CC67" s="1014"/>
      <c r="CD67" s="1014"/>
      <c r="CE67" s="1014"/>
      <c r="CF67" s="1014"/>
      <c r="CG67" s="1014"/>
      <c r="CH67" s="1014"/>
      <c r="CI67" s="1014"/>
      <c r="CJ67" s="1014"/>
      <c r="CK67" s="1014"/>
      <c r="CL67" s="1014"/>
      <c r="CM67" s="1014"/>
      <c r="CN67" s="1014"/>
      <c r="CO67" s="1014"/>
      <c r="CP67" s="1014"/>
      <c r="CQ67" s="1014"/>
      <c r="CR67" s="1014"/>
      <c r="CS67" s="1014"/>
      <c r="CT67" s="1014"/>
      <c r="CU67" s="1014"/>
      <c r="CV67" s="1014"/>
      <c r="CW67" s="1014"/>
      <c r="CX67" s="1014"/>
      <c r="CY67" s="1014"/>
      <c r="CZ67" s="1014"/>
      <c r="DA67" s="1014"/>
      <c r="DB67" s="1014"/>
      <c r="DC67" s="1014"/>
      <c r="DD67" s="1014"/>
      <c r="DE67" s="1014"/>
      <c r="DF67" s="1014"/>
      <c r="DG67" s="1014"/>
      <c r="DH67" s="1014"/>
      <c r="DI67" s="1014"/>
      <c r="DJ67" s="1014"/>
      <c r="DK67" s="1014"/>
      <c r="DL67" s="1014"/>
      <c r="DM67" s="1014"/>
      <c r="DN67" s="1014"/>
      <c r="DO67" s="1014"/>
      <c r="DP67" s="1014"/>
      <c r="DQ67" s="1014"/>
      <c r="DR67" s="1014"/>
      <c r="DS67" s="1014"/>
      <c r="DT67" s="1014"/>
      <c r="DU67" s="1014"/>
      <c r="DV67" s="1014"/>
      <c r="DW67" s="1014"/>
      <c r="DX67" s="1014"/>
      <c r="DY67" s="1014"/>
      <c r="DZ67" s="1014"/>
      <c r="EA67" s="1014"/>
      <c r="EB67" s="1014"/>
      <c r="EC67" s="1014"/>
      <c r="ED67" s="1014"/>
      <c r="EE67" s="1014"/>
      <c r="EF67" s="1014"/>
      <c r="EG67" s="1014"/>
      <c r="EH67" s="1014"/>
      <c r="EI67" s="1014"/>
      <c r="EJ67" s="1014"/>
      <c r="EK67" s="1014"/>
      <c r="EL67" s="1014"/>
      <c r="EM67" s="1014"/>
      <c r="EN67" s="1014"/>
      <c r="EO67" s="1014"/>
      <c r="EP67" s="1014"/>
      <c r="EQ67" s="1014"/>
      <c r="ER67" s="1014"/>
      <c r="ES67" s="1014"/>
      <c r="ET67" s="1014"/>
      <c r="EU67" s="1014"/>
      <c r="EV67" s="1014"/>
      <c r="EW67" s="1014"/>
      <c r="EX67" s="1014"/>
      <c r="EY67" s="1014"/>
      <c r="EZ67" s="1014"/>
      <c r="FA67" s="1014"/>
      <c r="FB67" s="1014"/>
      <c r="FC67" s="1014"/>
    </row>
    <row r="68" spans="1:159" ht="39.75" customHeight="1">
      <c r="A68" s="1021">
        <v>59</v>
      </c>
      <c r="B68" s="1021">
        <v>22</v>
      </c>
      <c r="C68" s="1022" t="s">
        <v>10560</v>
      </c>
      <c r="D68" s="1023" t="s">
        <v>21</v>
      </c>
      <c r="E68" s="1022" t="s">
        <v>10561</v>
      </c>
      <c r="F68" s="1021">
        <v>20</v>
      </c>
      <c r="G68" s="1021">
        <v>20</v>
      </c>
      <c r="H68" s="1050" t="s">
        <v>6176</v>
      </c>
      <c r="I68" s="1022" t="s">
        <v>10562</v>
      </c>
      <c r="J68" s="1021" t="s">
        <v>10563</v>
      </c>
      <c r="K68" s="1025" t="s">
        <v>2676</v>
      </c>
      <c r="L68" s="1025" t="s">
        <v>36</v>
      </c>
      <c r="M68" s="1014"/>
      <c r="N68" s="1014"/>
      <c r="O68" s="1014"/>
      <c r="P68" s="1014"/>
      <c r="Q68" s="1014"/>
      <c r="R68" s="1014"/>
      <c r="S68" s="1014"/>
      <c r="T68" s="1014"/>
      <c r="U68" s="1014"/>
      <c r="V68" s="1014"/>
      <c r="W68" s="1014"/>
      <c r="X68" s="1014"/>
      <c r="Y68" s="1014"/>
      <c r="Z68" s="1014"/>
      <c r="AA68" s="1014"/>
      <c r="AB68" s="1014"/>
      <c r="AC68" s="1014"/>
      <c r="AD68" s="1014"/>
      <c r="AE68" s="1014"/>
      <c r="AF68" s="1014"/>
      <c r="AG68" s="1014"/>
      <c r="AH68" s="1014"/>
      <c r="AI68" s="1014"/>
      <c r="AJ68" s="1014"/>
      <c r="AK68" s="1014"/>
      <c r="AL68" s="1014"/>
      <c r="AM68" s="1014"/>
      <c r="AN68" s="1014"/>
      <c r="AO68" s="1014"/>
      <c r="AP68" s="1014"/>
      <c r="AQ68" s="1014"/>
      <c r="AR68" s="1014"/>
      <c r="AS68" s="1014"/>
      <c r="AT68" s="1014"/>
      <c r="AU68" s="1014"/>
      <c r="AV68" s="1014"/>
      <c r="AW68" s="1014"/>
      <c r="AX68" s="1014"/>
      <c r="AY68" s="1014"/>
      <c r="AZ68" s="1014"/>
      <c r="BA68" s="1014"/>
      <c r="BB68" s="1014"/>
      <c r="BC68" s="1014"/>
      <c r="BD68" s="1014"/>
      <c r="BE68" s="1014"/>
      <c r="BF68" s="1014"/>
      <c r="BG68" s="1014"/>
      <c r="BH68" s="1014"/>
      <c r="BI68" s="1014"/>
      <c r="BJ68" s="1014"/>
      <c r="BK68" s="1014"/>
      <c r="BL68" s="1014"/>
      <c r="BM68" s="1014"/>
      <c r="BN68" s="1014"/>
      <c r="BO68" s="1014"/>
      <c r="BP68" s="1014"/>
      <c r="BQ68" s="1014"/>
      <c r="BR68" s="1014"/>
      <c r="BS68" s="1014"/>
      <c r="BT68" s="1014"/>
      <c r="BU68" s="1014"/>
      <c r="BV68" s="1014"/>
      <c r="BW68" s="1014"/>
      <c r="BX68" s="1014"/>
      <c r="BY68" s="1014"/>
      <c r="BZ68" s="1014"/>
      <c r="CA68" s="1014"/>
      <c r="CB68" s="1014"/>
      <c r="CC68" s="1014"/>
      <c r="CD68" s="1014"/>
      <c r="CE68" s="1014"/>
      <c r="CF68" s="1014"/>
      <c r="CG68" s="1014"/>
      <c r="CH68" s="1014"/>
      <c r="CI68" s="1014"/>
      <c r="CJ68" s="1014"/>
      <c r="CK68" s="1014"/>
      <c r="CL68" s="1014"/>
      <c r="CM68" s="1014"/>
      <c r="CN68" s="1014"/>
      <c r="CO68" s="1014"/>
      <c r="CP68" s="1014"/>
      <c r="CQ68" s="1014"/>
      <c r="CR68" s="1014"/>
      <c r="CS68" s="1014"/>
      <c r="CT68" s="1014"/>
      <c r="CU68" s="1014"/>
      <c r="CV68" s="1014"/>
      <c r="CW68" s="1014"/>
      <c r="CX68" s="1014"/>
      <c r="CY68" s="1014"/>
      <c r="CZ68" s="1014"/>
      <c r="DA68" s="1014"/>
      <c r="DB68" s="1014"/>
      <c r="DC68" s="1014"/>
      <c r="DD68" s="1014"/>
      <c r="DE68" s="1014"/>
      <c r="DF68" s="1014"/>
      <c r="DG68" s="1014"/>
      <c r="DH68" s="1014"/>
      <c r="DI68" s="1014"/>
      <c r="DJ68" s="1014"/>
      <c r="DK68" s="1014"/>
      <c r="DL68" s="1014"/>
      <c r="DM68" s="1014"/>
      <c r="DN68" s="1014"/>
      <c r="DO68" s="1014"/>
      <c r="DP68" s="1014"/>
      <c r="DQ68" s="1014"/>
      <c r="DR68" s="1014"/>
      <c r="DS68" s="1014"/>
      <c r="DT68" s="1014"/>
      <c r="DU68" s="1014"/>
      <c r="DV68" s="1014"/>
      <c r="DW68" s="1014"/>
      <c r="DX68" s="1014"/>
      <c r="DY68" s="1014"/>
      <c r="DZ68" s="1014"/>
      <c r="EA68" s="1014"/>
      <c r="EB68" s="1014"/>
      <c r="EC68" s="1014"/>
      <c r="ED68" s="1014"/>
      <c r="EE68" s="1014"/>
      <c r="EF68" s="1014"/>
      <c r="EG68" s="1014"/>
      <c r="EH68" s="1014"/>
      <c r="EI68" s="1014"/>
      <c r="EJ68" s="1014"/>
      <c r="EK68" s="1014"/>
      <c r="EL68" s="1014"/>
      <c r="EM68" s="1014"/>
      <c r="EN68" s="1014"/>
      <c r="EO68" s="1014"/>
      <c r="EP68" s="1014"/>
      <c r="EQ68" s="1014"/>
      <c r="ER68" s="1014"/>
      <c r="ES68" s="1014"/>
      <c r="ET68" s="1014"/>
      <c r="EU68" s="1014"/>
      <c r="EV68" s="1014"/>
      <c r="EW68" s="1014"/>
      <c r="EX68" s="1014"/>
      <c r="EY68" s="1014"/>
      <c r="EZ68" s="1014"/>
      <c r="FA68" s="1014"/>
      <c r="FB68" s="1014"/>
      <c r="FC68" s="1014"/>
    </row>
    <row r="69" spans="1:159" ht="24.75" customHeight="1">
      <c r="A69" s="1051" t="s">
        <v>21</v>
      </c>
      <c r="B69" s="2499" t="s">
        <v>10564</v>
      </c>
      <c r="C69" s="2500"/>
      <c r="D69" s="1052" t="s">
        <v>21</v>
      </c>
      <c r="E69" s="1053">
        <v>22</v>
      </c>
      <c r="F69" s="1053">
        <v>388.3</v>
      </c>
      <c r="G69" s="1053">
        <v>345.6</v>
      </c>
      <c r="H69" s="1053" t="s">
        <v>21</v>
      </c>
      <c r="I69" s="1053" t="s">
        <v>21</v>
      </c>
      <c r="J69" s="1053" t="s">
        <v>21</v>
      </c>
      <c r="K69" s="1054" t="s">
        <v>10565</v>
      </c>
      <c r="L69" s="1055" t="s">
        <v>21</v>
      </c>
      <c r="M69" s="1014"/>
      <c r="N69" s="1014"/>
      <c r="O69" s="1014"/>
      <c r="P69" s="1014"/>
      <c r="Q69" s="1014"/>
      <c r="R69" s="1014"/>
      <c r="S69" s="1014"/>
      <c r="T69" s="1014"/>
      <c r="U69" s="1014"/>
      <c r="V69" s="1014"/>
      <c r="W69" s="1014"/>
      <c r="X69" s="1014"/>
      <c r="Y69" s="1014"/>
      <c r="Z69" s="1014"/>
      <c r="AA69" s="1014"/>
      <c r="AB69" s="1014"/>
      <c r="AC69" s="1014"/>
      <c r="AD69" s="1014"/>
      <c r="AE69" s="1014"/>
      <c r="AF69" s="1014"/>
      <c r="AG69" s="1014"/>
      <c r="AH69" s="1014"/>
      <c r="AI69" s="1014"/>
      <c r="AJ69" s="1014"/>
      <c r="AK69" s="1014"/>
      <c r="AL69" s="1014"/>
      <c r="AM69" s="1014"/>
      <c r="AN69" s="1014"/>
      <c r="AO69" s="1014"/>
      <c r="AP69" s="1014"/>
      <c r="AQ69" s="1014"/>
      <c r="AR69" s="1014"/>
      <c r="AS69" s="1014"/>
      <c r="AT69" s="1014"/>
      <c r="AU69" s="1014"/>
      <c r="AV69" s="1014"/>
      <c r="AW69" s="1014"/>
      <c r="AX69" s="1014"/>
      <c r="AY69" s="1014"/>
      <c r="AZ69" s="1014"/>
      <c r="BA69" s="1014"/>
      <c r="BB69" s="1014"/>
      <c r="BC69" s="1014"/>
      <c r="BD69" s="1014"/>
      <c r="BE69" s="1014"/>
      <c r="BF69" s="1014"/>
      <c r="BG69" s="1014"/>
      <c r="BH69" s="1014"/>
      <c r="BI69" s="1014"/>
      <c r="BJ69" s="1014"/>
      <c r="BK69" s="1014"/>
      <c r="BL69" s="1014"/>
      <c r="BM69" s="1014"/>
      <c r="BN69" s="1014"/>
      <c r="BO69" s="1014"/>
      <c r="BP69" s="1014"/>
      <c r="BQ69" s="1014"/>
      <c r="BR69" s="1014"/>
      <c r="BS69" s="1014"/>
      <c r="BT69" s="1014"/>
      <c r="BU69" s="1014"/>
      <c r="BV69" s="1014"/>
      <c r="BW69" s="1014"/>
      <c r="BX69" s="1014"/>
      <c r="BY69" s="1014"/>
      <c r="BZ69" s="1014"/>
      <c r="CA69" s="1014"/>
      <c r="CB69" s="1014"/>
      <c r="CC69" s="1014"/>
      <c r="CD69" s="1014"/>
      <c r="CE69" s="1014"/>
      <c r="CF69" s="1014"/>
      <c r="CG69" s="1014"/>
      <c r="CH69" s="1014"/>
      <c r="CI69" s="1014"/>
      <c r="CJ69" s="1014"/>
      <c r="CK69" s="1014"/>
      <c r="CL69" s="1014"/>
      <c r="CM69" s="1014"/>
      <c r="CN69" s="1014"/>
      <c r="CO69" s="1014"/>
      <c r="CP69" s="1014"/>
      <c r="CQ69" s="1014"/>
      <c r="CR69" s="1014"/>
      <c r="CS69" s="1014"/>
      <c r="CT69" s="1014"/>
      <c r="CU69" s="1014"/>
      <c r="CV69" s="1014"/>
      <c r="CW69" s="1014"/>
      <c r="CX69" s="1014"/>
      <c r="CY69" s="1014"/>
      <c r="CZ69" s="1014"/>
      <c r="DA69" s="1014"/>
      <c r="DB69" s="1014"/>
      <c r="DC69" s="1014"/>
      <c r="DD69" s="1014"/>
      <c r="DE69" s="1014"/>
      <c r="DF69" s="1014"/>
      <c r="DG69" s="1014"/>
      <c r="DH69" s="1014"/>
      <c r="DI69" s="1014"/>
      <c r="DJ69" s="1014"/>
      <c r="DK69" s="1014"/>
      <c r="DL69" s="1014"/>
      <c r="DM69" s="1014"/>
      <c r="DN69" s="1014"/>
      <c r="DO69" s="1014"/>
      <c r="DP69" s="1014"/>
      <c r="DQ69" s="1014"/>
      <c r="DR69" s="1014"/>
      <c r="DS69" s="1014"/>
      <c r="DT69" s="1014"/>
      <c r="DU69" s="1014"/>
      <c r="DV69" s="1014"/>
      <c r="DW69" s="1014"/>
      <c r="DX69" s="1014"/>
      <c r="DY69" s="1014"/>
      <c r="DZ69" s="1014"/>
      <c r="EA69" s="1014"/>
      <c r="EB69" s="1014"/>
      <c r="EC69" s="1014"/>
      <c r="ED69" s="1014"/>
      <c r="EE69" s="1014"/>
      <c r="EF69" s="1014"/>
      <c r="EG69" s="1014"/>
      <c r="EH69" s="1014"/>
      <c r="EI69" s="1014"/>
      <c r="EJ69" s="1014"/>
      <c r="EK69" s="1014"/>
      <c r="EL69" s="1014"/>
      <c r="EM69" s="1014"/>
      <c r="EN69" s="1014"/>
      <c r="EO69" s="1014"/>
      <c r="EP69" s="1014"/>
      <c r="EQ69" s="1014"/>
      <c r="ER69" s="1014"/>
      <c r="ES69" s="1014"/>
      <c r="ET69" s="1014"/>
      <c r="EU69" s="1014"/>
      <c r="EV69" s="1014"/>
      <c r="EW69" s="1014"/>
      <c r="EX69" s="1014"/>
      <c r="EY69" s="1014"/>
      <c r="EZ69" s="1014"/>
      <c r="FA69" s="1014"/>
      <c r="FB69" s="1014"/>
      <c r="FC69" s="1014"/>
    </row>
    <row r="70" spans="1:159" ht="24.75" customHeight="1">
      <c r="A70" s="1056" t="s">
        <v>21</v>
      </c>
      <c r="B70" s="2497" t="s">
        <v>5402</v>
      </c>
      <c r="C70" s="2497"/>
      <c r="D70" s="2497"/>
      <c r="E70" s="2497"/>
      <c r="F70" s="2497"/>
      <c r="G70" s="2497"/>
      <c r="H70" s="2497"/>
      <c r="I70" s="2497"/>
      <c r="J70" s="2497"/>
      <c r="K70" s="2497"/>
      <c r="L70" s="2498"/>
      <c r="M70" s="1014"/>
      <c r="N70" s="1014"/>
      <c r="O70" s="1014"/>
      <c r="P70" s="1014"/>
      <c r="Q70" s="1014"/>
      <c r="R70" s="1014"/>
      <c r="S70" s="1014"/>
      <c r="T70" s="1014"/>
      <c r="U70" s="1014"/>
      <c r="V70" s="1014"/>
      <c r="W70" s="1014"/>
      <c r="X70" s="1014"/>
      <c r="Y70" s="1014"/>
      <c r="Z70" s="1014"/>
      <c r="AA70" s="1014"/>
      <c r="AB70" s="1014"/>
      <c r="AC70" s="1014"/>
      <c r="AD70" s="1014"/>
      <c r="AE70" s="1014"/>
      <c r="AF70" s="1014"/>
      <c r="AG70" s="1014"/>
      <c r="AH70" s="1014"/>
      <c r="AI70" s="1014"/>
      <c r="AJ70" s="1014"/>
      <c r="AK70" s="1014"/>
      <c r="AL70" s="1014"/>
      <c r="AM70" s="1014"/>
      <c r="AN70" s="1014"/>
      <c r="AO70" s="1014"/>
      <c r="AP70" s="1014"/>
      <c r="AQ70" s="1014"/>
      <c r="AR70" s="1014"/>
      <c r="AS70" s="1014"/>
      <c r="AT70" s="1014"/>
      <c r="AU70" s="1014"/>
      <c r="AV70" s="1014"/>
      <c r="AW70" s="1014"/>
      <c r="AX70" s="1014"/>
      <c r="AY70" s="1014"/>
      <c r="AZ70" s="1014"/>
      <c r="BA70" s="1014"/>
      <c r="BB70" s="1014"/>
      <c r="BC70" s="1014"/>
      <c r="BD70" s="1014"/>
      <c r="BE70" s="1014"/>
      <c r="BF70" s="1014"/>
      <c r="BG70" s="1014"/>
      <c r="BH70" s="1014"/>
      <c r="BI70" s="1014"/>
      <c r="BJ70" s="1014"/>
      <c r="BK70" s="1014"/>
      <c r="BL70" s="1014"/>
      <c r="BM70" s="1014"/>
      <c r="BN70" s="1014"/>
      <c r="BO70" s="1014"/>
      <c r="BP70" s="1014"/>
      <c r="BQ70" s="1014"/>
      <c r="BR70" s="1014"/>
      <c r="BS70" s="1014"/>
      <c r="BT70" s="1014"/>
      <c r="BU70" s="1014"/>
      <c r="BV70" s="1014"/>
      <c r="BW70" s="1014"/>
      <c r="BX70" s="1014"/>
      <c r="BY70" s="1014"/>
      <c r="BZ70" s="1014"/>
      <c r="CA70" s="1014"/>
      <c r="CB70" s="1014"/>
      <c r="CC70" s="1014"/>
      <c r="CD70" s="1014"/>
      <c r="CE70" s="1014"/>
      <c r="CF70" s="1014"/>
      <c r="CG70" s="1014"/>
      <c r="CH70" s="1014"/>
      <c r="CI70" s="1014"/>
      <c r="CJ70" s="1014"/>
      <c r="CK70" s="1014"/>
      <c r="CL70" s="1014"/>
      <c r="CM70" s="1014"/>
      <c r="CN70" s="1014"/>
      <c r="CO70" s="1014"/>
      <c r="CP70" s="1014"/>
      <c r="CQ70" s="1014"/>
      <c r="CR70" s="1014"/>
      <c r="CS70" s="1014"/>
      <c r="CT70" s="1014"/>
      <c r="CU70" s="1014"/>
      <c r="CV70" s="1014"/>
      <c r="CW70" s="1014"/>
      <c r="CX70" s="1014"/>
      <c r="CY70" s="1014"/>
      <c r="CZ70" s="1014"/>
      <c r="DA70" s="1014"/>
      <c r="DB70" s="1014"/>
      <c r="DC70" s="1014"/>
      <c r="DD70" s="1014"/>
      <c r="DE70" s="1014"/>
      <c r="DF70" s="1014"/>
      <c r="DG70" s="1014"/>
      <c r="DH70" s="1014"/>
      <c r="DI70" s="1014"/>
      <c r="DJ70" s="1014"/>
      <c r="DK70" s="1014"/>
      <c r="DL70" s="1014"/>
      <c r="DM70" s="1014"/>
      <c r="DN70" s="1014"/>
      <c r="DO70" s="1014"/>
      <c r="DP70" s="1014"/>
      <c r="DQ70" s="1014"/>
      <c r="DR70" s="1014"/>
      <c r="DS70" s="1014"/>
      <c r="DT70" s="1014"/>
      <c r="DU70" s="1014"/>
      <c r="DV70" s="1014"/>
      <c r="DW70" s="1014"/>
      <c r="DX70" s="1014"/>
      <c r="DY70" s="1014"/>
      <c r="DZ70" s="1014"/>
      <c r="EA70" s="1014"/>
      <c r="EB70" s="1014"/>
      <c r="EC70" s="1014"/>
      <c r="ED70" s="1014"/>
      <c r="EE70" s="1014"/>
      <c r="EF70" s="1014"/>
      <c r="EG70" s="1014"/>
      <c r="EH70" s="1014"/>
      <c r="EI70" s="1014"/>
      <c r="EJ70" s="1014"/>
      <c r="EK70" s="1014"/>
      <c r="EL70" s="1014"/>
      <c r="EM70" s="1014"/>
      <c r="EN70" s="1014"/>
      <c r="EO70" s="1014"/>
      <c r="EP70" s="1014"/>
      <c r="EQ70" s="1014"/>
      <c r="ER70" s="1014"/>
      <c r="ES70" s="1014"/>
      <c r="ET70" s="1014"/>
      <c r="EU70" s="1014"/>
      <c r="EV70" s="1014"/>
      <c r="EW70" s="1014"/>
      <c r="EX70" s="1014"/>
      <c r="EY70" s="1014"/>
      <c r="EZ70" s="1014"/>
      <c r="FA70" s="1014"/>
      <c r="FB70" s="1014"/>
      <c r="FC70" s="1014"/>
    </row>
    <row r="71" spans="1:159" ht="37.5" customHeight="1">
      <c r="A71" s="1057">
        <v>60</v>
      </c>
      <c r="B71" s="1058">
        <v>1</v>
      </c>
      <c r="C71" s="1022" t="s">
        <v>10566</v>
      </c>
      <c r="D71" s="1059">
        <v>312706318587</v>
      </c>
      <c r="E71" s="1024" t="s">
        <v>10567</v>
      </c>
      <c r="F71" s="1021">
        <v>136.5</v>
      </c>
      <c r="G71" s="1021">
        <v>136.5</v>
      </c>
      <c r="H71" s="1021" t="s">
        <v>10568</v>
      </c>
      <c r="I71" s="1022" t="s">
        <v>10569</v>
      </c>
      <c r="J71" s="1021" t="s">
        <v>10570</v>
      </c>
      <c r="K71" s="1025" t="s">
        <v>2764</v>
      </c>
      <c r="L71" s="1025" t="s">
        <v>36</v>
      </c>
      <c r="M71" s="1014"/>
      <c r="N71" s="1014"/>
      <c r="O71" s="1014"/>
      <c r="P71" s="1014"/>
      <c r="Q71" s="1014"/>
      <c r="R71" s="1014"/>
      <c r="S71" s="1014"/>
      <c r="T71" s="1014"/>
      <c r="U71" s="1014"/>
      <c r="V71" s="1014"/>
      <c r="W71" s="1014"/>
      <c r="X71" s="1014"/>
      <c r="Y71" s="1014"/>
      <c r="Z71" s="1014"/>
      <c r="AA71" s="1014"/>
      <c r="AB71" s="1014"/>
      <c r="AC71" s="1014"/>
      <c r="AD71" s="1014"/>
      <c r="AE71" s="1014"/>
      <c r="AF71" s="1014"/>
      <c r="AG71" s="1014"/>
      <c r="AH71" s="1014"/>
      <c r="AI71" s="1014"/>
      <c r="AJ71" s="1014"/>
      <c r="AK71" s="1014"/>
      <c r="AL71" s="1014"/>
      <c r="AM71" s="1014"/>
      <c r="AN71" s="1014"/>
      <c r="AO71" s="1014"/>
      <c r="AP71" s="1014"/>
      <c r="AQ71" s="1014"/>
      <c r="AR71" s="1014"/>
      <c r="AS71" s="1014"/>
      <c r="AT71" s="1014"/>
      <c r="AU71" s="1014"/>
      <c r="AV71" s="1014"/>
      <c r="AW71" s="1014"/>
      <c r="AX71" s="1014"/>
      <c r="AY71" s="1014"/>
      <c r="AZ71" s="1014"/>
      <c r="BA71" s="1014"/>
      <c r="BB71" s="1014"/>
      <c r="BC71" s="1014"/>
      <c r="BD71" s="1014"/>
      <c r="BE71" s="1014"/>
      <c r="BF71" s="1014"/>
      <c r="BG71" s="1014"/>
      <c r="BH71" s="1014"/>
      <c r="BI71" s="1014"/>
      <c r="BJ71" s="1014"/>
      <c r="BK71" s="1014"/>
      <c r="BL71" s="1014"/>
      <c r="BM71" s="1014"/>
      <c r="BN71" s="1014"/>
      <c r="BO71" s="1014"/>
      <c r="BP71" s="1014"/>
      <c r="BQ71" s="1014"/>
      <c r="BR71" s="1014"/>
      <c r="BS71" s="1014"/>
      <c r="BT71" s="1014"/>
      <c r="BU71" s="1014"/>
      <c r="BV71" s="1014"/>
      <c r="BW71" s="1014"/>
      <c r="BX71" s="1014"/>
      <c r="BY71" s="1014"/>
      <c r="BZ71" s="1014"/>
      <c r="CA71" s="1014"/>
      <c r="CB71" s="1014"/>
      <c r="CC71" s="1014"/>
      <c r="CD71" s="1014"/>
      <c r="CE71" s="1014"/>
      <c r="CF71" s="1014"/>
      <c r="CG71" s="1014"/>
      <c r="CH71" s="1014"/>
      <c r="CI71" s="1014"/>
      <c r="CJ71" s="1014"/>
      <c r="CK71" s="1014"/>
      <c r="CL71" s="1014"/>
      <c r="CM71" s="1014"/>
      <c r="CN71" s="1014"/>
      <c r="CO71" s="1014"/>
      <c r="CP71" s="1014"/>
      <c r="CQ71" s="1014"/>
      <c r="CR71" s="1014"/>
      <c r="CS71" s="1014"/>
      <c r="CT71" s="1014"/>
      <c r="CU71" s="1014"/>
      <c r="CV71" s="1014"/>
      <c r="CW71" s="1014"/>
      <c r="CX71" s="1014"/>
      <c r="CY71" s="1014"/>
      <c r="CZ71" s="1014"/>
      <c r="DA71" s="1014"/>
      <c r="DB71" s="1014"/>
      <c r="DC71" s="1014"/>
      <c r="DD71" s="1014"/>
      <c r="DE71" s="1014"/>
      <c r="DF71" s="1014"/>
      <c r="DG71" s="1014"/>
      <c r="DH71" s="1014"/>
      <c r="DI71" s="1014"/>
      <c r="DJ71" s="1014"/>
      <c r="DK71" s="1014"/>
      <c r="DL71" s="1014"/>
      <c r="DM71" s="1014"/>
      <c r="DN71" s="1014"/>
      <c r="DO71" s="1014"/>
      <c r="DP71" s="1014"/>
      <c r="DQ71" s="1014"/>
      <c r="DR71" s="1014"/>
      <c r="DS71" s="1014"/>
      <c r="DT71" s="1014"/>
      <c r="DU71" s="1014"/>
      <c r="DV71" s="1014"/>
      <c r="DW71" s="1014"/>
      <c r="DX71" s="1014"/>
      <c r="DY71" s="1014"/>
      <c r="DZ71" s="1014"/>
      <c r="EA71" s="1014"/>
      <c r="EB71" s="1014"/>
      <c r="EC71" s="1014"/>
      <c r="ED71" s="1014"/>
      <c r="EE71" s="1014"/>
      <c r="EF71" s="1014"/>
      <c r="EG71" s="1014"/>
      <c r="EH71" s="1014"/>
      <c r="EI71" s="1014"/>
      <c r="EJ71" s="1014"/>
      <c r="EK71" s="1014"/>
      <c r="EL71" s="1014"/>
      <c r="EM71" s="1014"/>
      <c r="EN71" s="1014"/>
      <c r="EO71" s="1014"/>
      <c r="EP71" s="1014"/>
      <c r="EQ71" s="1014"/>
      <c r="ER71" s="1014"/>
      <c r="ES71" s="1014"/>
      <c r="ET71" s="1014"/>
      <c r="EU71" s="1014"/>
      <c r="EV71" s="1014"/>
      <c r="EW71" s="1014"/>
      <c r="EX71" s="1014"/>
      <c r="EY71" s="1014"/>
      <c r="EZ71" s="1014"/>
      <c r="FA71" s="1014"/>
      <c r="FB71" s="1014"/>
      <c r="FC71" s="1014"/>
    </row>
    <row r="72" spans="1:159" ht="24.75" customHeight="1">
      <c r="A72" s="1057">
        <v>61</v>
      </c>
      <c r="B72" s="1058">
        <v>2</v>
      </c>
      <c r="C72" s="1022" t="s">
        <v>10566</v>
      </c>
      <c r="D72" s="1059">
        <v>312705000128</v>
      </c>
      <c r="E72" s="1022" t="s">
        <v>10571</v>
      </c>
      <c r="F72" s="1021">
        <v>90</v>
      </c>
      <c r="G72" s="1021">
        <v>90</v>
      </c>
      <c r="H72" s="1021" t="s">
        <v>10572</v>
      </c>
      <c r="I72" s="1022" t="s">
        <v>10573</v>
      </c>
      <c r="J72" s="1021" t="s">
        <v>10574</v>
      </c>
      <c r="K72" s="1025" t="s">
        <v>2764</v>
      </c>
      <c r="L72" s="1025" t="s">
        <v>36</v>
      </c>
      <c r="M72" s="1014"/>
      <c r="N72" s="1014"/>
      <c r="O72" s="1014"/>
      <c r="P72" s="1014"/>
      <c r="Q72" s="1014"/>
      <c r="R72" s="1014"/>
      <c r="S72" s="1014"/>
      <c r="T72" s="1014"/>
      <c r="U72" s="1014"/>
      <c r="V72" s="1014"/>
      <c r="W72" s="1014"/>
      <c r="X72" s="1014"/>
      <c r="Y72" s="1014"/>
      <c r="Z72" s="1014"/>
      <c r="AA72" s="1014"/>
      <c r="AB72" s="1014"/>
      <c r="AC72" s="1014"/>
      <c r="AD72" s="1014"/>
      <c r="AE72" s="1014"/>
      <c r="AF72" s="1014"/>
      <c r="AG72" s="1014"/>
      <c r="AH72" s="1014"/>
      <c r="AI72" s="1014"/>
      <c r="AJ72" s="1014"/>
      <c r="AK72" s="1014"/>
      <c r="AL72" s="1014"/>
      <c r="AM72" s="1014"/>
      <c r="AN72" s="1014"/>
      <c r="AO72" s="1014"/>
      <c r="AP72" s="1014"/>
      <c r="AQ72" s="1014"/>
      <c r="AR72" s="1014"/>
      <c r="AS72" s="1014"/>
      <c r="AT72" s="1014"/>
      <c r="AU72" s="1014"/>
      <c r="AV72" s="1014"/>
      <c r="AW72" s="1014"/>
      <c r="AX72" s="1014"/>
      <c r="AY72" s="1014"/>
      <c r="AZ72" s="1014"/>
      <c r="BA72" s="1014"/>
      <c r="BB72" s="1014"/>
      <c r="BC72" s="1014"/>
      <c r="BD72" s="1014"/>
      <c r="BE72" s="1014"/>
      <c r="BF72" s="1014"/>
      <c r="BG72" s="1014"/>
      <c r="BH72" s="1014"/>
      <c r="BI72" s="1014"/>
      <c r="BJ72" s="1014"/>
      <c r="BK72" s="1014"/>
      <c r="BL72" s="1014"/>
      <c r="BM72" s="1014"/>
      <c r="BN72" s="1014"/>
      <c r="BO72" s="1014"/>
      <c r="BP72" s="1014"/>
      <c r="BQ72" s="1014"/>
      <c r="BR72" s="1014"/>
      <c r="BS72" s="1014"/>
      <c r="BT72" s="1014"/>
      <c r="BU72" s="1014"/>
      <c r="BV72" s="1014"/>
      <c r="BW72" s="1014"/>
      <c r="BX72" s="1014"/>
      <c r="BY72" s="1014"/>
      <c r="BZ72" s="1014"/>
      <c r="CA72" s="1014"/>
      <c r="CB72" s="1014"/>
      <c r="CC72" s="1014"/>
      <c r="CD72" s="1014"/>
      <c r="CE72" s="1014"/>
      <c r="CF72" s="1014"/>
      <c r="CG72" s="1014"/>
      <c r="CH72" s="1014"/>
      <c r="CI72" s="1014"/>
      <c r="CJ72" s="1014"/>
      <c r="CK72" s="1014"/>
      <c r="CL72" s="1014"/>
      <c r="CM72" s="1014"/>
      <c r="CN72" s="1014"/>
      <c r="CO72" s="1014"/>
      <c r="CP72" s="1014"/>
      <c r="CQ72" s="1014"/>
      <c r="CR72" s="1014"/>
      <c r="CS72" s="1014"/>
      <c r="CT72" s="1014"/>
      <c r="CU72" s="1014"/>
      <c r="CV72" s="1014"/>
      <c r="CW72" s="1014"/>
      <c r="CX72" s="1014"/>
      <c r="CY72" s="1014"/>
      <c r="CZ72" s="1014"/>
      <c r="DA72" s="1014"/>
      <c r="DB72" s="1014"/>
      <c r="DC72" s="1014"/>
      <c r="DD72" s="1014"/>
      <c r="DE72" s="1014"/>
      <c r="DF72" s="1014"/>
      <c r="DG72" s="1014"/>
      <c r="DH72" s="1014"/>
      <c r="DI72" s="1014"/>
      <c r="DJ72" s="1014"/>
      <c r="DK72" s="1014"/>
      <c r="DL72" s="1014"/>
      <c r="DM72" s="1014"/>
      <c r="DN72" s="1014"/>
      <c r="DO72" s="1014"/>
      <c r="DP72" s="1014"/>
      <c r="DQ72" s="1014"/>
      <c r="DR72" s="1014"/>
      <c r="DS72" s="1014"/>
      <c r="DT72" s="1014"/>
      <c r="DU72" s="1014"/>
      <c r="DV72" s="1014"/>
      <c r="DW72" s="1014"/>
      <c r="DX72" s="1014"/>
      <c r="DY72" s="1014"/>
      <c r="DZ72" s="1014"/>
      <c r="EA72" s="1014"/>
      <c r="EB72" s="1014"/>
      <c r="EC72" s="1014"/>
      <c r="ED72" s="1014"/>
      <c r="EE72" s="1014"/>
      <c r="EF72" s="1014"/>
      <c r="EG72" s="1014"/>
      <c r="EH72" s="1014"/>
      <c r="EI72" s="1014"/>
      <c r="EJ72" s="1014"/>
      <c r="EK72" s="1014"/>
      <c r="EL72" s="1014"/>
      <c r="EM72" s="1014"/>
      <c r="EN72" s="1014"/>
      <c r="EO72" s="1014"/>
      <c r="EP72" s="1014"/>
      <c r="EQ72" s="1014"/>
      <c r="ER72" s="1014"/>
      <c r="ES72" s="1014"/>
      <c r="ET72" s="1014"/>
      <c r="EU72" s="1014"/>
      <c r="EV72" s="1014"/>
      <c r="EW72" s="1014"/>
      <c r="EX72" s="1014"/>
      <c r="EY72" s="1014"/>
      <c r="EZ72" s="1014"/>
      <c r="FA72" s="1014"/>
      <c r="FB72" s="1014"/>
      <c r="FC72" s="1014"/>
    </row>
    <row r="73" spans="1:159" ht="24.75" customHeight="1">
      <c r="A73" s="1057">
        <v>62</v>
      </c>
      <c r="B73" s="1058">
        <v>3</v>
      </c>
      <c r="C73" s="1022" t="s">
        <v>10575</v>
      </c>
      <c r="D73" s="1059">
        <v>312705000128</v>
      </c>
      <c r="E73" s="1024" t="s">
        <v>10576</v>
      </c>
      <c r="F73" s="1021">
        <v>33.700000000000003</v>
      </c>
      <c r="G73" s="1021">
        <v>33.700000000000003</v>
      </c>
      <c r="H73" s="1021" t="s">
        <v>10572</v>
      </c>
      <c r="I73" s="1022" t="s">
        <v>10573</v>
      </c>
      <c r="J73" s="1021" t="s">
        <v>10577</v>
      </c>
      <c r="K73" s="1025" t="s">
        <v>2676</v>
      </c>
      <c r="L73" s="1025" t="s">
        <v>36</v>
      </c>
      <c r="M73" s="1014"/>
      <c r="N73" s="1014"/>
      <c r="O73" s="1014"/>
      <c r="P73" s="1014"/>
      <c r="Q73" s="1014"/>
      <c r="R73" s="1014"/>
      <c r="S73" s="1014"/>
      <c r="T73" s="1014"/>
      <c r="U73" s="1014"/>
      <c r="V73" s="1014"/>
      <c r="W73" s="1014"/>
      <c r="X73" s="1014"/>
      <c r="Y73" s="1014"/>
      <c r="Z73" s="1014"/>
      <c r="AA73" s="1014"/>
      <c r="AB73" s="1014"/>
      <c r="AC73" s="1014"/>
      <c r="AD73" s="1014"/>
      <c r="AE73" s="1014"/>
      <c r="AF73" s="1014"/>
      <c r="AG73" s="1014"/>
      <c r="AH73" s="1014"/>
      <c r="AI73" s="1014"/>
      <c r="AJ73" s="1014"/>
      <c r="AK73" s="1014"/>
      <c r="AL73" s="1014"/>
      <c r="AM73" s="1014"/>
      <c r="AN73" s="1014"/>
      <c r="AO73" s="1014"/>
      <c r="AP73" s="1014"/>
      <c r="AQ73" s="1014"/>
      <c r="AR73" s="1014"/>
      <c r="AS73" s="1014"/>
      <c r="AT73" s="1014"/>
      <c r="AU73" s="1014"/>
      <c r="AV73" s="1014"/>
      <c r="AW73" s="1014"/>
      <c r="AX73" s="1014"/>
      <c r="AY73" s="1014"/>
      <c r="AZ73" s="1014"/>
      <c r="BA73" s="1014"/>
      <c r="BB73" s="1014"/>
      <c r="BC73" s="1014"/>
      <c r="BD73" s="1014"/>
      <c r="BE73" s="1014"/>
      <c r="BF73" s="1014"/>
      <c r="BG73" s="1014"/>
      <c r="BH73" s="1014"/>
      <c r="BI73" s="1014"/>
      <c r="BJ73" s="1014"/>
      <c r="BK73" s="1014"/>
      <c r="BL73" s="1014"/>
      <c r="BM73" s="1014"/>
      <c r="BN73" s="1014"/>
      <c r="BO73" s="1014"/>
      <c r="BP73" s="1014"/>
      <c r="BQ73" s="1014"/>
      <c r="BR73" s="1014"/>
      <c r="BS73" s="1014"/>
      <c r="BT73" s="1014"/>
      <c r="BU73" s="1014"/>
      <c r="BV73" s="1014"/>
      <c r="BW73" s="1014"/>
      <c r="BX73" s="1014"/>
      <c r="BY73" s="1014"/>
      <c r="BZ73" s="1014"/>
      <c r="CA73" s="1014"/>
      <c r="CB73" s="1014"/>
      <c r="CC73" s="1014"/>
      <c r="CD73" s="1014"/>
      <c r="CE73" s="1014"/>
      <c r="CF73" s="1014"/>
      <c r="CG73" s="1014"/>
      <c r="CH73" s="1014"/>
      <c r="CI73" s="1014"/>
      <c r="CJ73" s="1014"/>
      <c r="CK73" s="1014"/>
      <c r="CL73" s="1014"/>
      <c r="CM73" s="1014"/>
      <c r="CN73" s="1014"/>
      <c r="CO73" s="1014"/>
      <c r="CP73" s="1014"/>
      <c r="CQ73" s="1014"/>
      <c r="CR73" s="1014"/>
      <c r="CS73" s="1014"/>
      <c r="CT73" s="1014"/>
      <c r="CU73" s="1014"/>
      <c r="CV73" s="1014"/>
      <c r="CW73" s="1014"/>
      <c r="CX73" s="1014"/>
      <c r="CY73" s="1014"/>
      <c r="CZ73" s="1014"/>
      <c r="DA73" s="1014"/>
      <c r="DB73" s="1014"/>
      <c r="DC73" s="1014"/>
      <c r="DD73" s="1014"/>
      <c r="DE73" s="1014"/>
      <c r="DF73" s="1014"/>
      <c r="DG73" s="1014"/>
      <c r="DH73" s="1014"/>
      <c r="DI73" s="1014"/>
      <c r="DJ73" s="1014"/>
      <c r="DK73" s="1014"/>
      <c r="DL73" s="1014"/>
      <c r="DM73" s="1014"/>
      <c r="DN73" s="1014"/>
      <c r="DO73" s="1014"/>
      <c r="DP73" s="1014"/>
      <c r="DQ73" s="1014"/>
      <c r="DR73" s="1014"/>
      <c r="DS73" s="1014"/>
      <c r="DT73" s="1014"/>
      <c r="DU73" s="1014"/>
      <c r="DV73" s="1014"/>
      <c r="DW73" s="1014"/>
      <c r="DX73" s="1014"/>
      <c r="DY73" s="1014"/>
      <c r="DZ73" s="1014"/>
      <c r="EA73" s="1014"/>
      <c r="EB73" s="1014"/>
      <c r="EC73" s="1014"/>
      <c r="ED73" s="1014"/>
      <c r="EE73" s="1014"/>
      <c r="EF73" s="1014"/>
      <c r="EG73" s="1014"/>
      <c r="EH73" s="1014"/>
      <c r="EI73" s="1014"/>
      <c r="EJ73" s="1014"/>
      <c r="EK73" s="1014"/>
      <c r="EL73" s="1014"/>
      <c r="EM73" s="1014"/>
      <c r="EN73" s="1014"/>
      <c r="EO73" s="1014"/>
      <c r="EP73" s="1014"/>
      <c r="EQ73" s="1014"/>
      <c r="ER73" s="1014"/>
      <c r="ES73" s="1014"/>
      <c r="ET73" s="1014"/>
      <c r="EU73" s="1014"/>
      <c r="EV73" s="1014"/>
      <c r="EW73" s="1014"/>
      <c r="EX73" s="1014"/>
      <c r="EY73" s="1014"/>
      <c r="EZ73" s="1014"/>
      <c r="FA73" s="1014"/>
      <c r="FB73" s="1014"/>
      <c r="FC73" s="1014"/>
    </row>
    <row r="74" spans="1:159" ht="24.75" customHeight="1">
      <c r="A74" s="1057">
        <v>63</v>
      </c>
      <c r="B74" s="1058">
        <v>4</v>
      </c>
      <c r="C74" s="1060" t="s">
        <v>10566</v>
      </c>
      <c r="D74" s="1061">
        <v>3127056911732</v>
      </c>
      <c r="E74" s="1062" t="s">
        <v>10578</v>
      </c>
      <c r="F74" s="1063">
        <v>94.7</v>
      </c>
      <c r="G74" s="1063">
        <v>94.7</v>
      </c>
      <c r="H74" s="1063" t="s">
        <v>10579</v>
      </c>
      <c r="I74" s="1060" t="s">
        <v>10580</v>
      </c>
      <c r="J74" s="1063" t="s">
        <v>10581</v>
      </c>
      <c r="K74" s="1046" t="s">
        <v>2622</v>
      </c>
      <c r="L74" s="1046" t="s">
        <v>36</v>
      </c>
      <c r="M74" s="1014"/>
      <c r="N74" s="1014"/>
      <c r="O74" s="1014"/>
      <c r="P74" s="1014"/>
      <c r="Q74" s="1014"/>
      <c r="R74" s="1014"/>
      <c r="S74" s="1014"/>
      <c r="T74" s="1014"/>
      <c r="U74" s="1014"/>
      <c r="V74" s="1014"/>
      <c r="W74" s="1014"/>
      <c r="X74" s="1014"/>
      <c r="Y74" s="1014"/>
      <c r="Z74" s="1014"/>
      <c r="AA74" s="1014"/>
      <c r="AB74" s="1014"/>
      <c r="AC74" s="1014"/>
      <c r="AD74" s="1014"/>
      <c r="AE74" s="1014"/>
      <c r="AF74" s="1014"/>
      <c r="AG74" s="1014"/>
      <c r="AH74" s="1014"/>
      <c r="AI74" s="1014"/>
      <c r="AJ74" s="1014"/>
      <c r="AK74" s="1014"/>
      <c r="AL74" s="1014"/>
      <c r="AM74" s="1014"/>
      <c r="AN74" s="1014"/>
      <c r="AO74" s="1014"/>
      <c r="AP74" s="1014"/>
      <c r="AQ74" s="1014"/>
      <c r="AR74" s="1014"/>
      <c r="AS74" s="1014"/>
      <c r="AT74" s="1014"/>
      <c r="AU74" s="1014"/>
      <c r="AV74" s="1014"/>
      <c r="AW74" s="1014"/>
      <c r="AX74" s="1014"/>
      <c r="AY74" s="1014"/>
      <c r="AZ74" s="1014"/>
      <c r="BA74" s="1014"/>
      <c r="BB74" s="1014"/>
      <c r="BC74" s="1014"/>
      <c r="BD74" s="1014"/>
      <c r="BE74" s="1014"/>
      <c r="BF74" s="1014"/>
      <c r="BG74" s="1014"/>
      <c r="BH74" s="1014"/>
      <c r="BI74" s="1014"/>
      <c r="BJ74" s="1014"/>
      <c r="BK74" s="1014"/>
      <c r="BL74" s="1014"/>
      <c r="BM74" s="1014"/>
      <c r="BN74" s="1014"/>
      <c r="BO74" s="1014"/>
      <c r="BP74" s="1014"/>
      <c r="BQ74" s="1014"/>
      <c r="BR74" s="1014"/>
      <c r="BS74" s="1014"/>
      <c r="BT74" s="1014"/>
      <c r="BU74" s="1014"/>
      <c r="BV74" s="1014"/>
      <c r="BW74" s="1014"/>
      <c r="BX74" s="1014"/>
      <c r="BY74" s="1014"/>
      <c r="BZ74" s="1014"/>
      <c r="CA74" s="1014"/>
      <c r="CB74" s="1014"/>
      <c r="CC74" s="1014"/>
      <c r="CD74" s="1014"/>
      <c r="CE74" s="1014"/>
      <c r="CF74" s="1014"/>
      <c r="CG74" s="1014"/>
      <c r="CH74" s="1014"/>
      <c r="CI74" s="1014"/>
      <c r="CJ74" s="1014"/>
      <c r="CK74" s="1014"/>
      <c r="CL74" s="1014"/>
      <c r="CM74" s="1014"/>
      <c r="CN74" s="1014"/>
      <c r="CO74" s="1014"/>
      <c r="CP74" s="1014"/>
      <c r="CQ74" s="1014"/>
      <c r="CR74" s="1014"/>
      <c r="CS74" s="1014"/>
      <c r="CT74" s="1014"/>
      <c r="CU74" s="1014"/>
      <c r="CV74" s="1014"/>
      <c r="CW74" s="1014"/>
      <c r="CX74" s="1014"/>
      <c r="CY74" s="1014"/>
      <c r="CZ74" s="1014"/>
      <c r="DA74" s="1014"/>
      <c r="DB74" s="1014"/>
      <c r="DC74" s="1014"/>
      <c r="DD74" s="1014"/>
      <c r="DE74" s="1014"/>
      <c r="DF74" s="1014"/>
      <c r="DG74" s="1014"/>
      <c r="DH74" s="1014"/>
      <c r="DI74" s="1014"/>
      <c r="DJ74" s="1014"/>
      <c r="DK74" s="1014"/>
      <c r="DL74" s="1014"/>
      <c r="DM74" s="1014"/>
      <c r="DN74" s="1014"/>
      <c r="DO74" s="1014"/>
      <c r="DP74" s="1014"/>
      <c r="DQ74" s="1014"/>
      <c r="DR74" s="1014"/>
      <c r="DS74" s="1014"/>
      <c r="DT74" s="1014"/>
      <c r="DU74" s="1014"/>
      <c r="DV74" s="1014"/>
      <c r="DW74" s="1014"/>
      <c r="DX74" s="1014"/>
      <c r="DY74" s="1014"/>
      <c r="DZ74" s="1014"/>
      <c r="EA74" s="1014"/>
      <c r="EB74" s="1014"/>
      <c r="EC74" s="1014"/>
      <c r="ED74" s="1014"/>
      <c r="EE74" s="1014"/>
      <c r="EF74" s="1014"/>
      <c r="EG74" s="1014"/>
      <c r="EH74" s="1014"/>
      <c r="EI74" s="1014"/>
      <c r="EJ74" s="1014"/>
      <c r="EK74" s="1014"/>
      <c r="EL74" s="1014"/>
      <c r="EM74" s="1014"/>
      <c r="EN74" s="1014"/>
      <c r="EO74" s="1014"/>
      <c r="EP74" s="1014"/>
      <c r="EQ74" s="1014"/>
      <c r="ER74" s="1014"/>
      <c r="ES74" s="1014"/>
      <c r="ET74" s="1014"/>
      <c r="EU74" s="1014"/>
      <c r="EV74" s="1014"/>
      <c r="EW74" s="1014"/>
      <c r="EX74" s="1014"/>
      <c r="EY74" s="1014"/>
      <c r="EZ74" s="1014"/>
      <c r="FA74" s="1014"/>
      <c r="FB74" s="1014"/>
      <c r="FC74" s="1014"/>
    </row>
    <row r="75" spans="1:159" ht="24.75" customHeight="1">
      <c r="A75" s="1057">
        <v>64</v>
      </c>
      <c r="B75" s="1058">
        <v>5</v>
      </c>
      <c r="C75" s="1022" t="s">
        <v>10582</v>
      </c>
      <c r="D75" s="1059" t="s">
        <v>21</v>
      </c>
      <c r="E75" s="1024" t="s">
        <v>10583</v>
      </c>
      <c r="F75" s="1021">
        <v>13.7</v>
      </c>
      <c r="G75" s="1021">
        <v>13.7</v>
      </c>
      <c r="H75" s="1021" t="s">
        <v>10584</v>
      </c>
      <c r="I75" s="1022" t="s">
        <v>10585</v>
      </c>
      <c r="J75" s="1021" t="s">
        <v>21</v>
      </c>
      <c r="K75" s="1025" t="s">
        <v>2598</v>
      </c>
      <c r="L75" s="1025" t="s">
        <v>36</v>
      </c>
      <c r="M75" s="1014"/>
      <c r="N75" s="1014"/>
      <c r="O75" s="1014"/>
      <c r="P75" s="1014"/>
      <c r="Q75" s="1014"/>
      <c r="R75" s="1014"/>
      <c r="S75" s="1014"/>
      <c r="T75" s="1014"/>
      <c r="U75" s="1014"/>
      <c r="V75" s="1014"/>
      <c r="W75" s="1014"/>
      <c r="X75" s="1014"/>
      <c r="Y75" s="1014"/>
      <c r="Z75" s="1014"/>
      <c r="AA75" s="1014"/>
      <c r="AB75" s="1014"/>
      <c r="AC75" s="1014"/>
      <c r="AD75" s="1014"/>
      <c r="AE75" s="1014"/>
      <c r="AF75" s="1014"/>
      <c r="AG75" s="1014"/>
      <c r="AH75" s="1014"/>
      <c r="AI75" s="1014"/>
      <c r="AJ75" s="1014"/>
      <c r="AK75" s="1014"/>
      <c r="AL75" s="1014"/>
      <c r="AM75" s="1014"/>
      <c r="AN75" s="1014"/>
      <c r="AO75" s="1014"/>
      <c r="AP75" s="1014"/>
      <c r="AQ75" s="1014"/>
      <c r="AR75" s="1014"/>
      <c r="AS75" s="1014"/>
      <c r="AT75" s="1014"/>
      <c r="AU75" s="1014"/>
      <c r="AV75" s="1014"/>
      <c r="AW75" s="1014"/>
      <c r="AX75" s="1014"/>
      <c r="AY75" s="1014"/>
      <c r="AZ75" s="1014"/>
      <c r="BA75" s="1014"/>
      <c r="BB75" s="1014"/>
      <c r="BC75" s="1014"/>
      <c r="BD75" s="1014"/>
      <c r="BE75" s="1014"/>
      <c r="BF75" s="1014"/>
      <c r="BG75" s="1014"/>
      <c r="BH75" s="1014"/>
      <c r="BI75" s="1014"/>
      <c r="BJ75" s="1014"/>
      <c r="BK75" s="1014"/>
      <c r="BL75" s="1014"/>
      <c r="BM75" s="1014"/>
      <c r="BN75" s="1014"/>
      <c r="BO75" s="1014"/>
      <c r="BP75" s="1014"/>
      <c r="BQ75" s="1014"/>
      <c r="BR75" s="1014"/>
      <c r="BS75" s="1014"/>
      <c r="BT75" s="1014"/>
      <c r="BU75" s="1014"/>
      <c r="BV75" s="1014"/>
      <c r="BW75" s="1014"/>
      <c r="BX75" s="1014"/>
      <c r="BY75" s="1014"/>
      <c r="BZ75" s="1014"/>
      <c r="CA75" s="1014"/>
      <c r="CB75" s="1014"/>
      <c r="CC75" s="1014"/>
      <c r="CD75" s="1014"/>
      <c r="CE75" s="1014"/>
      <c r="CF75" s="1014"/>
      <c r="CG75" s="1014"/>
      <c r="CH75" s="1014"/>
      <c r="CI75" s="1014"/>
      <c r="CJ75" s="1014"/>
      <c r="CK75" s="1014"/>
      <c r="CL75" s="1014"/>
      <c r="CM75" s="1014"/>
      <c r="CN75" s="1014"/>
      <c r="CO75" s="1014"/>
      <c r="CP75" s="1014"/>
      <c r="CQ75" s="1014"/>
      <c r="CR75" s="1014"/>
      <c r="CS75" s="1014"/>
      <c r="CT75" s="1014"/>
      <c r="CU75" s="1014"/>
      <c r="CV75" s="1014"/>
      <c r="CW75" s="1014"/>
      <c r="CX75" s="1014"/>
      <c r="CY75" s="1014"/>
      <c r="CZ75" s="1014"/>
      <c r="DA75" s="1014"/>
      <c r="DB75" s="1014"/>
      <c r="DC75" s="1014"/>
      <c r="DD75" s="1014"/>
      <c r="DE75" s="1014"/>
      <c r="DF75" s="1014"/>
      <c r="DG75" s="1014"/>
      <c r="DH75" s="1014"/>
      <c r="DI75" s="1014"/>
      <c r="DJ75" s="1014"/>
      <c r="DK75" s="1014"/>
      <c r="DL75" s="1014"/>
      <c r="DM75" s="1014"/>
      <c r="DN75" s="1014"/>
      <c r="DO75" s="1014"/>
      <c r="DP75" s="1014"/>
      <c r="DQ75" s="1014"/>
      <c r="DR75" s="1014"/>
      <c r="DS75" s="1014"/>
      <c r="DT75" s="1014"/>
      <c r="DU75" s="1014"/>
      <c r="DV75" s="1014"/>
      <c r="DW75" s="1014"/>
      <c r="DX75" s="1014"/>
      <c r="DY75" s="1014"/>
      <c r="DZ75" s="1014"/>
      <c r="EA75" s="1014"/>
      <c r="EB75" s="1014"/>
      <c r="EC75" s="1014"/>
      <c r="ED75" s="1014"/>
      <c r="EE75" s="1014"/>
      <c r="EF75" s="1014"/>
      <c r="EG75" s="1014"/>
      <c r="EH75" s="1014"/>
      <c r="EI75" s="1014"/>
      <c r="EJ75" s="1014"/>
      <c r="EK75" s="1014"/>
      <c r="EL75" s="1014"/>
      <c r="EM75" s="1014"/>
      <c r="EN75" s="1014"/>
      <c r="EO75" s="1014"/>
      <c r="EP75" s="1014"/>
      <c r="EQ75" s="1014"/>
      <c r="ER75" s="1014"/>
      <c r="ES75" s="1014"/>
      <c r="ET75" s="1014"/>
      <c r="EU75" s="1014"/>
      <c r="EV75" s="1014"/>
      <c r="EW75" s="1014"/>
      <c r="EX75" s="1014"/>
      <c r="EY75" s="1014"/>
      <c r="EZ75" s="1014"/>
      <c r="FA75" s="1014"/>
      <c r="FB75" s="1014"/>
      <c r="FC75" s="1014"/>
    </row>
    <row r="76" spans="1:159" ht="24.75" customHeight="1">
      <c r="A76" s="1057">
        <v>65</v>
      </c>
      <c r="B76" s="1058">
        <v>6</v>
      </c>
      <c r="C76" s="1022" t="s">
        <v>10586</v>
      </c>
      <c r="D76" s="1059">
        <v>312706930366</v>
      </c>
      <c r="E76" s="1024" t="s">
        <v>10587</v>
      </c>
      <c r="F76" s="1021">
        <v>27</v>
      </c>
      <c r="G76" s="1021">
        <v>27</v>
      </c>
      <c r="H76" s="1021" t="s">
        <v>10588</v>
      </c>
      <c r="I76" s="1022" t="s">
        <v>10589</v>
      </c>
      <c r="J76" s="1021" t="s">
        <v>10590</v>
      </c>
      <c r="K76" s="1025" t="s">
        <v>2598</v>
      </c>
      <c r="L76" s="1025" t="s">
        <v>36</v>
      </c>
      <c r="M76" s="1014"/>
      <c r="N76" s="1014"/>
      <c r="O76" s="1014"/>
      <c r="P76" s="1014"/>
      <c r="Q76" s="1014"/>
      <c r="R76" s="1014"/>
      <c r="S76" s="1014"/>
      <c r="T76" s="1014"/>
      <c r="U76" s="1014"/>
      <c r="V76" s="1014"/>
      <c r="W76" s="1014"/>
      <c r="X76" s="1014"/>
      <c r="Y76" s="1014"/>
      <c r="Z76" s="1014"/>
      <c r="AA76" s="1014"/>
      <c r="AB76" s="1014"/>
      <c r="AC76" s="1014"/>
      <c r="AD76" s="1014"/>
      <c r="AE76" s="1014"/>
      <c r="AF76" s="1014"/>
      <c r="AG76" s="1014"/>
      <c r="AH76" s="1014"/>
      <c r="AI76" s="1014"/>
      <c r="AJ76" s="1014"/>
      <c r="AK76" s="1014"/>
      <c r="AL76" s="1014"/>
      <c r="AM76" s="1014"/>
      <c r="AN76" s="1014"/>
      <c r="AO76" s="1014"/>
      <c r="AP76" s="1014"/>
      <c r="AQ76" s="1014"/>
      <c r="AR76" s="1014"/>
      <c r="AS76" s="1014"/>
      <c r="AT76" s="1014"/>
      <c r="AU76" s="1014"/>
      <c r="AV76" s="1014"/>
      <c r="AW76" s="1014"/>
      <c r="AX76" s="1014"/>
      <c r="AY76" s="1014"/>
      <c r="AZ76" s="1014"/>
      <c r="BA76" s="1014"/>
      <c r="BB76" s="1014"/>
      <c r="BC76" s="1014"/>
      <c r="BD76" s="1014"/>
      <c r="BE76" s="1014"/>
      <c r="BF76" s="1014"/>
      <c r="BG76" s="1014"/>
      <c r="BH76" s="1014"/>
      <c r="BI76" s="1014"/>
      <c r="BJ76" s="1014"/>
      <c r="BK76" s="1014"/>
      <c r="BL76" s="1014"/>
      <c r="BM76" s="1014"/>
      <c r="BN76" s="1014"/>
      <c r="BO76" s="1014"/>
      <c r="BP76" s="1014"/>
      <c r="BQ76" s="1014"/>
      <c r="BR76" s="1014"/>
      <c r="BS76" s="1014"/>
      <c r="BT76" s="1014"/>
      <c r="BU76" s="1014"/>
      <c r="BV76" s="1014"/>
      <c r="BW76" s="1014"/>
      <c r="BX76" s="1014"/>
      <c r="BY76" s="1014"/>
      <c r="BZ76" s="1014"/>
      <c r="CA76" s="1014"/>
      <c r="CB76" s="1014"/>
      <c r="CC76" s="1014"/>
      <c r="CD76" s="1014"/>
      <c r="CE76" s="1014"/>
      <c r="CF76" s="1014"/>
      <c r="CG76" s="1014"/>
      <c r="CH76" s="1014"/>
      <c r="CI76" s="1014"/>
      <c r="CJ76" s="1014"/>
      <c r="CK76" s="1014"/>
      <c r="CL76" s="1014"/>
      <c r="CM76" s="1014"/>
      <c r="CN76" s="1014"/>
      <c r="CO76" s="1014"/>
      <c r="CP76" s="1014"/>
      <c r="CQ76" s="1014"/>
      <c r="CR76" s="1014"/>
      <c r="CS76" s="1014"/>
      <c r="CT76" s="1014"/>
      <c r="CU76" s="1014"/>
      <c r="CV76" s="1014"/>
      <c r="CW76" s="1014"/>
      <c r="CX76" s="1014"/>
      <c r="CY76" s="1014"/>
      <c r="CZ76" s="1014"/>
      <c r="DA76" s="1014"/>
      <c r="DB76" s="1014"/>
      <c r="DC76" s="1014"/>
      <c r="DD76" s="1014"/>
      <c r="DE76" s="1014"/>
      <c r="DF76" s="1014"/>
      <c r="DG76" s="1014"/>
      <c r="DH76" s="1014"/>
      <c r="DI76" s="1014"/>
      <c r="DJ76" s="1014"/>
      <c r="DK76" s="1014"/>
      <c r="DL76" s="1014"/>
      <c r="DM76" s="1014"/>
      <c r="DN76" s="1014"/>
      <c r="DO76" s="1014"/>
      <c r="DP76" s="1014"/>
      <c r="DQ76" s="1014"/>
      <c r="DR76" s="1014"/>
      <c r="DS76" s="1014"/>
      <c r="DT76" s="1014"/>
      <c r="DU76" s="1014"/>
      <c r="DV76" s="1014"/>
      <c r="DW76" s="1014"/>
      <c r="DX76" s="1014"/>
      <c r="DY76" s="1014"/>
      <c r="DZ76" s="1014"/>
      <c r="EA76" s="1014"/>
      <c r="EB76" s="1014"/>
      <c r="EC76" s="1014"/>
      <c r="ED76" s="1014"/>
      <c r="EE76" s="1014"/>
      <c r="EF76" s="1014"/>
      <c r="EG76" s="1014"/>
      <c r="EH76" s="1014"/>
      <c r="EI76" s="1014"/>
      <c r="EJ76" s="1014"/>
      <c r="EK76" s="1014"/>
      <c r="EL76" s="1014"/>
      <c r="EM76" s="1014"/>
      <c r="EN76" s="1014"/>
      <c r="EO76" s="1014"/>
      <c r="EP76" s="1014"/>
      <c r="EQ76" s="1014"/>
      <c r="ER76" s="1014"/>
      <c r="ES76" s="1014"/>
      <c r="ET76" s="1014"/>
      <c r="EU76" s="1014"/>
      <c r="EV76" s="1014"/>
      <c r="EW76" s="1014"/>
      <c r="EX76" s="1014"/>
      <c r="EY76" s="1014"/>
      <c r="EZ76" s="1014"/>
      <c r="FA76" s="1014"/>
      <c r="FB76" s="1014"/>
      <c r="FC76" s="1014"/>
    </row>
    <row r="77" spans="1:159" ht="24.75" customHeight="1">
      <c r="A77" s="1057">
        <v>66</v>
      </c>
      <c r="B77" s="1058">
        <v>7</v>
      </c>
      <c r="C77" s="1022" t="s">
        <v>10591</v>
      </c>
      <c r="D77" s="1059">
        <v>312700413379</v>
      </c>
      <c r="E77" s="1024" t="s">
        <v>10592</v>
      </c>
      <c r="F77" s="1021">
        <v>204</v>
      </c>
      <c r="G77" s="1021">
        <v>204</v>
      </c>
      <c r="H77" s="1021" t="s">
        <v>10593</v>
      </c>
      <c r="I77" s="1022" t="s">
        <v>10594</v>
      </c>
      <c r="J77" s="1021" t="s">
        <v>10595</v>
      </c>
      <c r="K77" s="1025" t="s">
        <v>2764</v>
      </c>
      <c r="L77" s="1025" t="s">
        <v>36</v>
      </c>
      <c r="M77" s="1014"/>
      <c r="N77" s="1014"/>
      <c r="O77" s="1014"/>
      <c r="P77" s="1014"/>
      <c r="Q77" s="1014"/>
      <c r="R77" s="1014"/>
      <c r="S77" s="1014"/>
      <c r="T77" s="1014"/>
      <c r="U77" s="1014"/>
      <c r="V77" s="1014"/>
      <c r="W77" s="1014"/>
      <c r="X77" s="1014"/>
      <c r="Y77" s="1014"/>
      <c r="Z77" s="1014"/>
      <c r="AA77" s="1014"/>
      <c r="AB77" s="1014"/>
      <c r="AC77" s="1014"/>
      <c r="AD77" s="1014"/>
      <c r="AE77" s="1014"/>
      <c r="AF77" s="1014"/>
      <c r="AG77" s="1014"/>
      <c r="AH77" s="1014"/>
      <c r="AI77" s="1014"/>
      <c r="AJ77" s="1014"/>
      <c r="AK77" s="1014"/>
      <c r="AL77" s="1014"/>
      <c r="AM77" s="1014"/>
      <c r="AN77" s="1014"/>
      <c r="AO77" s="1014"/>
      <c r="AP77" s="1014"/>
      <c r="AQ77" s="1014"/>
      <c r="AR77" s="1014"/>
      <c r="AS77" s="1014"/>
      <c r="AT77" s="1014"/>
      <c r="AU77" s="1014"/>
      <c r="AV77" s="1014"/>
      <c r="AW77" s="1014"/>
      <c r="AX77" s="1014"/>
      <c r="AY77" s="1014"/>
      <c r="AZ77" s="1014"/>
      <c r="BA77" s="1014"/>
      <c r="BB77" s="1014"/>
      <c r="BC77" s="1014"/>
      <c r="BD77" s="1014"/>
      <c r="BE77" s="1014"/>
      <c r="BF77" s="1014"/>
      <c r="BG77" s="1014"/>
      <c r="BH77" s="1014"/>
      <c r="BI77" s="1014"/>
      <c r="BJ77" s="1014"/>
      <c r="BK77" s="1014"/>
      <c r="BL77" s="1014"/>
      <c r="BM77" s="1014"/>
      <c r="BN77" s="1014"/>
      <c r="BO77" s="1014"/>
      <c r="BP77" s="1014"/>
      <c r="BQ77" s="1014"/>
      <c r="BR77" s="1014"/>
      <c r="BS77" s="1014"/>
      <c r="BT77" s="1014"/>
      <c r="BU77" s="1014"/>
      <c r="BV77" s="1014"/>
      <c r="BW77" s="1014"/>
      <c r="BX77" s="1014"/>
      <c r="BY77" s="1014"/>
      <c r="BZ77" s="1014"/>
      <c r="CA77" s="1014"/>
      <c r="CB77" s="1014"/>
      <c r="CC77" s="1014"/>
      <c r="CD77" s="1014"/>
      <c r="CE77" s="1014"/>
      <c r="CF77" s="1014"/>
      <c r="CG77" s="1014"/>
      <c r="CH77" s="1014"/>
      <c r="CI77" s="1014"/>
      <c r="CJ77" s="1014"/>
      <c r="CK77" s="1014"/>
      <c r="CL77" s="1014"/>
      <c r="CM77" s="1014"/>
      <c r="CN77" s="1014"/>
      <c r="CO77" s="1014"/>
      <c r="CP77" s="1014"/>
      <c r="CQ77" s="1014"/>
      <c r="CR77" s="1014"/>
      <c r="CS77" s="1014"/>
      <c r="CT77" s="1014"/>
      <c r="CU77" s="1014"/>
      <c r="CV77" s="1014"/>
      <c r="CW77" s="1014"/>
      <c r="CX77" s="1014"/>
      <c r="CY77" s="1014"/>
      <c r="CZ77" s="1014"/>
      <c r="DA77" s="1014"/>
      <c r="DB77" s="1014"/>
      <c r="DC77" s="1014"/>
      <c r="DD77" s="1014"/>
      <c r="DE77" s="1014"/>
      <c r="DF77" s="1014"/>
      <c r="DG77" s="1014"/>
      <c r="DH77" s="1014"/>
      <c r="DI77" s="1014"/>
      <c r="DJ77" s="1014"/>
      <c r="DK77" s="1014"/>
      <c r="DL77" s="1014"/>
      <c r="DM77" s="1014"/>
      <c r="DN77" s="1014"/>
      <c r="DO77" s="1014"/>
      <c r="DP77" s="1014"/>
      <c r="DQ77" s="1014"/>
      <c r="DR77" s="1014"/>
      <c r="DS77" s="1014"/>
      <c r="DT77" s="1014"/>
      <c r="DU77" s="1014"/>
      <c r="DV77" s="1014"/>
      <c r="DW77" s="1014"/>
      <c r="DX77" s="1014"/>
      <c r="DY77" s="1014"/>
      <c r="DZ77" s="1014"/>
      <c r="EA77" s="1014"/>
      <c r="EB77" s="1014"/>
      <c r="EC77" s="1014"/>
      <c r="ED77" s="1014"/>
      <c r="EE77" s="1014"/>
      <c r="EF77" s="1014"/>
      <c r="EG77" s="1014"/>
      <c r="EH77" s="1014"/>
      <c r="EI77" s="1014"/>
      <c r="EJ77" s="1014"/>
      <c r="EK77" s="1014"/>
      <c r="EL77" s="1014"/>
      <c r="EM77" s="1014"/>
      <c r="EN77" s="1014"/>
      <c r="EO77" s="1014"/>
      <c r="EP77" s="1014"/>
      <c r="EQ77" s="1014"/>
      <c r="ER77" s="1014"/>
      <c r="ES77" s="1014"/>
      <c r="ET77" s="1014"/>
      <c r="EU77" s="1014"/>
      <c r="EV77" s="1014"/>
      <c r="EW77" s="1014"/>
      <c r="EX77" s="1014"/>
      <c r="EY77" s="1014"/>
      <c r="EZ77" s="1014"/>
      <c r="FA77" s="1014"/>
      <c r="FB77" s="1014"/>
      <c r="FC77" s="1014"/>
    </row>
    <row r="78" spans="1:159" ht="24.75" customHeight="1">
      <c r="A78" s="1057">
        <v>67</v>
      </c>
      <c r="B78" s="1058">
        <v>8</v>
      </c>
      <c r="C78" s="1022" t="s">
        <v>10596</v>
      </c>
      <c r="D78" s="1059">
        <v>312700413379</v>
      </c>
      <c r="E78" s="1024" t="s">
        <v>10330</v>
      </c>
      <c r="F78" s="1021">
        <v>10</v>
      </c>
      <c r="G78" s="1021">
        <v>10</v>
      </c>
      <c r="H78" s="1021" t="s">
        <v>10593</v>
      </c>
      <c r="I78" s="1022" t="s">
        <v>10594</v>
      </c>
      <c r="J78" s="1021" t="s">
        <v>10595</v>
      </c>
      <c r="K78" s="1025" t="s">
        <v>2613</v>
      </c>
      <c r="L78" s="1025" t="s">
        <v>36</v>
      </c>
      <c r="M78" s="1014"/>
      <c r="N78" s="1014"/>
      <c r="O78" s="1014"/>
      <c r="P78" s="1014"/>
      <c r="Q78" s="1014"/>
      <c r="R78" s="1014"/>
      <c r="S78" s="1014"/>
      <c r="T78" s="1014"/>
      <c r="U78" s="1014"/>
      <c r="V78" s="1014"/>
      <c r="W78" s="1014"/>
      <c r="X78" s="1014"/>
      <c r="Y78" s="1014"/>
      <c r="Z78" s="1014"/>
      <c r="AA78" s="1014"/>
      <c r="AB78" s="1014"/>
      <c r="AC78" s="1014"/>
      <c r="AD78" s="1014"/>
      <c r="AE78" s="1014"/>
      <c r="AF78" s="1014"/>
      <c r="AG78" s="1014"/>
      <c r="AH78" s="1014"/>
      <c r="AI78" s="1014"/>
      <c r="AJ78" s="1014"/>
      <c r="AK78" s="1014"/>
      <c r="AL78" s="1014"/>
      <c r="AM78" s="1014"/>
      <c r="AN78" s="1014"/>
      <c r="AO78" s="1014"/>
      <c r="AP78" s="1014"/>
      <c r="AQ78" s="1014"/>
      <c r="AR78" s="1014"/>
      <c r="AS78" s="1014"/>
      <c r="AT78" s="1014"/>
      <c r="AU78" s="1014"/>
      <c r="AV78" s="1014"/>
      <c r="AW78" s="1014"/>
      <c r="AX78" s="1014"/>
      <c r="AY78" s="1014"/>
      <c r="AZ78" s="1014"/>
      <c r="BA78" s="1014"/>
      <c r="BB78" s="1014"/>
      <c r="BC78" s="1014"/>
      <c r="BD78" s="1014"/>
      <c r="BE78" s="1014"/>
      <c r="BF78" s="1014"/>
      <c r="BG78" s="1014"/>
      <c r="BH78" s="1014"/>
      <c r="BI78" s="1014"/>
      <c r="BJ78" s="1014"/>
      <c r="BK78" s="1014"/>
      <c r="BL78" s="1014"/>
      <c r="BM78" s="1014"/>
      <c r="BN78" s="1014"/>
      <c r="BO78" s="1014"/>
      <c r="BP78" s="1014"/>
      <c r="BQ78" s="1014"/>
      <c r="BR78" s="1014"/>
      <c r="BS78" s="1014"/>
      <c r="BT78" s="1014"/>
      <c r="BU78" s="1014"/>
      <c r="BV78" s="1014"/>
      <c r="BW78" s="1014"/>
      <c r="BX78" s="1014"/>
      <c r="BY78" s="1014"/>
      <c r="BZ78" s="1014"/>
      <c r="CA78" s="1014"/>
      <c r="CB78" s="1014"/>
      <c r="CC78" s="1014"/>
      <c r="CD78" s="1014"/>
      <c r="CE78" s="1014"/>
      <c r="CF78" s="1014"/>
      <c r="CG78" s="1014"/>
      <c r="CH78" s="1014"/>
      <c r="CI78" s="1014"/>
      <c r="CJ78" s="1014"/>
      <c r="CK78" s="1014"/>
      <c r="CL78" s="1014"/>
      <c r="CM78" s="1014"/>
      <c r="CN78" s="1014"/>
      <c r="CO78" s="1014"/>
      <c r="CP78" s="1014"/>
      <c r="CQ78" s="1014"/>
      <c r="CR78" s="1014"/>
      <c r="CS78" s="1014"/>
      <c r="CT78" s="1014"/>
      <c r="CU78" s="1014"/>
      <c r="CV78" s="1014"/>
      <c r="CW78" s="1014"/>
      <c r="CX78" s="1014"/>
      <c r="CY78" s="1014"/>
      <c r="CZ78" s="1014"/>
      <c r="DA78" s="1014"/>
      <c r="DB78" s="1014"/>
      <c r="DC78" s="1014"/>
      <c r="DD78" s="1014"/>
      <c r="DE78" s="1014"/>
      <c r="DF78" s="1014"/>
      <c r="DG78" s="1014"/>
      <c r="DH78" s="1014"/>
      <c r="DI78" s="1014"/>
      <c r="DJ78" s="1014"/>
      <c r="DK78" s="1014"/>
      <c r="DL78" s="1014"/>
      <c r="DM78" s="1014"/>
      <c r="DN78" s="1014"/>
      <c r="DO78" s="1014"/>
      <c r="DP78" s="1014"/>
      <c r="DQ78" s="1014"/>
      <c r="DR78" s="1014"/>
      <c r="DS78" s="1014"/>
      <c r="DT78" s="1014"/>
      <c r="DU78" s="1014"/>
      <c r="DV78" s="1014"/>
      <c r="DW78" s="1014"/>
      <c r="DX78" s="1014"/>
      <c r="DY78" s="1014"/>
      <c r="DZ78" s="1014"/>
      <c r="EA78" s="1014"/>
      <c r="EB78" s="1014"/>
      <c r="EC78" s="1014"/>
      <c r="ED78" s="1014"/>
      <c r="EE78" s="1014"/>
      <c r="EF78" s="1014"/>
      <c r="EG78" s="1014"/>
      <c r="EH78" s="1014"/>
      <c r="EI78" s="1014"/>
      <c r="EJ78" s="1014"/>
      <c r="EK78" s="1014"/>
      <c r="EL78" s="1014"/>
      <c r="EM78" s="1014"/>
      <c r="EN78" s="1014"/>
      <c r="EO78" s="1014"/>
      <c r="EP78" s="1014"/>
      <c r="EQ78" s="1014"/>
      <c r="ER78" s="1014"/>
      <c r="ES78" s="1014"/>
      <c r="ET78" s="1014"/>
      <c r="EU78" s="1014"/>
      <c r="EV78" s="1014"/>
      <c r="EW78" s="1014"/>
      <c r="EX78" s="1014"/>
      <c r="EY78" s="1014"/>
      <c r="EZ78" s="1014"/>
      <c r="FA78" s="1014"/>
      <c r="FB78" s="1014"/>
      <c r="FC78" s="1014"/>
    </row>
    <row r="79" spans="1:159" ht="24.75" customHeight="1">
      <c r="A79" s="1057">
        <v>68</v>
      </c>
      <c r="B79" s="1058">
        <v>9</v>
      </c>
      <c r="C79" s="1022" t="s">
        <v>10597</v>
      </c>
      <c r="D79" s="1059">
        <v>312701300191</v>
      </c>
      <c r="E79" s="1022" t="s">
        <v>10598</v>
      </c>
      <c r="F79" s="1021">
        <v>105.5</v>
      </c>
      <c r="G79" s="1021">
        <v>105.5</v>
      </c>
      <c r="H79" s="1021" t="s">
        <v>10599</v>
      </c>
      <c r="I79" s="1022" t="s">
        <v>10600</v>
      </c>
      <c r="J79" s="1021" t="s">
        <v>10601</v>
      </c>
      <c r="K79" s="1025" t="s">
        <v>2622</v>
      </c>
      <c r="L79" s="1025" t="s">
        <v>36</v>
      </c>
      <c r="M79" s="1014"/>
      <c r="N79" s="1014"/>
      <c r="O79" s="1014"/>
      <c r="P79" s="1014"/>
      <c r="Q79" s="1014"/>
      <c r="R79" s="1014"/>
      <c r="S79" s="1014"/>
      <c r="T79" s="1014"/>
      <c r="U79" s="1014"/>
      <c r="V79" s="1014"/>
      <c r="W79" s="1014"/>
      <c r="X79" s="1014"/>
      <c r="Y79" s="1014"/>
      <c r="Z79" s="1014"/>
      <c r="AA79" s="1014"/>
      <c r="AB79" s="1014"/>
      <c r="AC79" s="1014"/>
      <c r="AD79" s="1014"/>
      <c r="AE79" s="1014"/>
      <c r="AF79" s="1014"/>
      <c r="AG79" s="1014"/>
      <c r="AH79" s="1014"/>
      <c r="AI79" s="1014"/>
      <c r="AJ79" s="1014"/>
      <c r="AK79" s="1014"/>
      <c r="AL79" s="1014"/>
      <c r="AM79" s="1014"/>
      <c r="AN79" s="1014"/>
      <c r="AO79" s="1014"/>
      <c r="AP79" s="1014"/>
      <c r="AQ79" s="1014"/>
      <c r="AR79" s="1014"/>
      <c r="AS79" s="1014"/>
      <c r="AT79" s="1014"/>
      <c r="AU79" s="1014"/>
      <c r="AV79" s="1014"/>
      <c r="AW79" s="1014"/>
      <c r="AX79" s="1014"/>
      <c r="AY79" s="1014"/>
      <c r="AZ79" s="1014"/>
      <c r="BA79" s="1014"/>
      <c r="BB79" s="1014"/>
      <c r="BC79" s="1014"/>
      <c r="BD79" s="1014"/>
      <c r="BE79" s="1014"/>
      <c r="BF79" s="1014"/>
      <c r="BG79" s="1014"/>
      <c r="BH79" s="1014"/>
      <c r="BI79" s="1014"/>
      <c r="BJ79" s="1014"/>
      <c r="BK79" s="1014"/>
      <c r="BL79" s="1014"/>
      <c r="BM79" s="1014"/>
      <c r="BN79" s="1014"/>
      <c r="BO79" s="1014"/>
      <c r="BP79" s="1014"/>
      <c r="BQ79" s="1014"/>
      <c r="BR79" s="1014"/>
      <c r="BS79" s="1014"/>
      <c r="BT79" s="1014"/>
      <c r="BU79" s="1014"/>
      <c r="BV79" s="1014"/>
      <c r="BW79" s="1014"/>
      <c r="BX79" s="1014"/>
      <c r="BY79" s="1014"/>
      <c r="BZ79" s="1014"/>
      <c r="CA79" s="1014"/>
      <c r="CB79" s="1014"/>
      <c r="CC79" s="1014"/>
      <c r="CD79" s="1014"/>
      <c r="CE79" s="1014"/>
      <c r="CF79" s="1014"/>
      <c r="CG79" s="1014"/>
      <c r="CH79" s="1014"/>
      <c r="CI79" s="1014"/>
      <c r="CJ79" s="1014"/>
      <c r="CK79" s="1014"/>
      <c r="CL79" s="1014"/>
      <c r="CM79" s="1014"/>
      <c r="CN79" s="1014"/>
      <c r="CO79" s="1014"/>
      <c r="CP79" s="1014"/>
      <c r="CQ79" s="1014"/>
      <c r="CR79" s="1014"/>
      <c r="CS79" s="1014"/>
      <c r="CT79" s="1014"/>
      <c r="CU79" s="1014"/>
      <c r="CV79" s="1014"/>
      <c r="CW79" s="1014"/>
      <c r="CX79" s="1014"/>
      <c r="CY79" s="1014"/>
      <c r="CZ79" s="1014"/>
      <c r="DA79" s="1014"/>
      <c r="DB79" s="1014"/>
      <c r="DC79" s="1014"/>
      <c r="DD79" s="1014"/>
      <c r="DE79" s="1014"/>
      <c r="DF79" s="1014"/>
      <c r="DG79" s="1014"/>
      <c r="DH79" s="1014"/>
      <c r="DI79" s="1014"/>
      <c r="DJ79" s="1014"/>
      <c r="DK79" s="1014"/>
      <c r="DL79" s="1014"/>
      <c r="DM79" s="1014"/>
      <c r="DN79" s="1014"/>
      <c r="DO79" s="1014"/>
      <c r="DP79" s="1014"/>
      <c r="DQ79" s="1014"/>
      <c r="DR79" s="1014"/>
      <c r="DS79" s="1014"/>
      <c r="DT79" s="1014"/>
      <c r="DU79" s="1014"/>
      <c r="DV79" s="1014"/>
      <c r="DW79" s="1014"/>
      <c r="DX79" s="1014"/>
      <c r="DY79" s="1014"/>
      <c r="DZ79" s="1014"/>
      <c r="EA79" s="1014"/>
      <c r="EB79" s="1014"/>
      <c r="EC79" s="1014"/>
      <c r="ED79" s="1014"/>
      <c r="EE79" s="1014"/>
      <c r="EF79" s="1014"/>
      <c r="EG79" s="1014"/>
      <c r="EH79" s="1014"/>
      <c r="EI79" s="1014"/>
      <c r="EJ79" s="1014"/>
      <c r="EK79" s="1014"/>
      <c r="EL79" s="1014"/>
      <c r="EM79" s="1014"/>
      <c r="EN79" s="1014"/>
      <c r="EO79" s="1014"/>
      <c r="EP79" s="1014"/>
      <c r="EQ79" s="1014"/>
      <c r="ER79" s="1014"/>
      <c r="ES79" s="1014"/>
      <c r="ET79" s="1014"/>
      <c r="EU79" s="1014"/>
      <c r="EV79" s="1014"/>
      <c r="EW79" s="1014"/>
      <c r="EX79" s="1014"/>
      <c r="EY79" s="1014"/>
      <c r="EZ79" s="1014"/>
      <c r="FA79" s="1014"/>
      <c r="FB79" s="1014"/>
      <c r="FC79" s="1014"/>
    </row>
    <row r="80" spans="1:159" ht="24.75" customHeight="1">
      <c r="A80" s="1057">
        <v>69</v>
      </c>
      <c r="B80" s="1058">
        <v>10</v>
      </c>
      <c r="C80" s="1022" t="s">
        <v>10602</v>
      </c>
      <c r="D80" s="1059">
        <v>3127003311</v>
      </c>
      <c r="E80" s="1024" t="s">
        <v>10603</v>
      </c>
      <c r="F80" s="1021">
        <v>416</v>
      </c>
      <c r="G80" s="1021">
        <v>416</v>
      </c>
      <c r="H80" s="1021" t="s">
        <v>10604</v>
      </c>
      <c r="I80" s="1022" t="s">
        <v>10605</v>
      </c>
      <c r="J80" s="1021" t="s">
        <v>10606</v>
      </c>
      <c r="K80" s="1025" t="s">
        <v>2587</v>
      </c>
      <c r="L80" s="1025" t="s">
        <v>36</v>
      </c>
      <c r="M80" s="1014"/>
      <c r="N80" s="1014"/>
      <c r="O80" s="1014"/>
      <c r="P80" s="1014"/>
      <c r="Q80" s="1014"/>
      <c r="R80" s="1014"/>
      <c r="S80" s="1014"/>
      <c r="T80" s="1014"/>
      <c r="U80" s="1014"/>
      <c r="V80" s="1014"/>
      <c r="W80" s="1014"/>
      <c r="X80" s="1014"/>
      <c r="Y80" s="1014"/>
      <c r="Z80" s="1014"/>
      <c r="AA80" s="1014"/>
      <c r="AB80" s="1014"/>
      <c r="AC80" s="1014"/>
      <c r="AD80" s="1014"/>
      <c r="AE80" s="1014"/>
      <c r="AF80" s="1014"/>
      <c r="AG80" s="1014"/>
      <c r="AH80" s="1014"/>
      <c r="AI80" s="1014"/>
      <c r="AJ80" s="1014"/>
      <c r="AK80" s="1014"/>
      <c r="AL80" s="1014"/>
      <c r="AM80" s="1014"/>
      <c r="AN80" s="1014"/>
      <c r="AO80" s="1014"/>
      <c r="AP80" s="1014"/>
      <c r="AQ80" s="1014"/>
      <c r="AR80" s="1014"/>
      <c r="AS80" s="1014"/>
      <c r="AT80" s="1014"/>
      <c r="AU80" s="1014"/>
      <c r="AV80" s="1014"/>
      <c r="AW80" s="1014"/>
      <c r="AX80" s="1014"/>
      <c r="AY80" s="1014"/>
      <c r="AZ80" s="1014"/>
      <c r="BA80" s="1014"/>
      <c r="BB80" s="1014"/>
      <c r="BC80" s="1014"/>
      <c r="BD80" s="1014"/>
      <c r="BE80" s="1014"/>
      <c r="BF80" s="1014"/>
      <c r="BG80" s="1014"/>
      <c r="BH80" s="1014"/>
      <c r="BI80" s="1014"/>
      <c r="BJ80" s="1014"/>
      <c r="BK80" s="1014"/>
      <c r="BL80" s="1014"/>
      <c r="BM80" s="1014"/>
      <c r="BN80" s="1014"/>
      <c r="BO80" s="1014"/>
      <c r="BP80" s="1014"/>
      <c r="BQ80" s="1014"/>
      <c r="BR80" s="1014"/>
      <c r="BS80" s="1014"/>
      <c r="BT80" s="1014"/>
      <c r="BU80" s="1014"/>
      <c r="BV80" s="1014"/>
      <c r="BW80" s="1014"/>
      <c r="BX80" s="1014"/>
      <c r="BY80" s="1014"/>
      <c r="BZ80" s="1014"/>
      <c r="CA80" s="1014"/>
      <c r="CB80" s="1014"/>
      <c r="CC80" s="1014"/>
      <c r="CD80" s="1014"/>
      <c r="CE80" s="1014"/>
      <c r="CF80" s="1014"/>
      <c r="CG80" s="1014"/>
      <c r="CH80" s="1014"/>
      <c r="CI80" s="1014"/>
      <c r="CJ80" s="1014"/>
      <c r="CK80" s="1014"/>
      <c r="CL80" s="1014"/>
      <c r="CM80" s="1014"/>
      <c r="CN80" s="1014"/>
      <c r="CO80" s="1014"/>
      <c r="CP80" s="1014"/>
      <c r="CQ80" s="1014"/>
      <c r="CR80" s="1014"/>
      <c r="CS80" s="1014"/>
      <c r="CT80" s="1014"/>
      <c r="CU80" s="1014"/>
      <c r="CV80" s="1014"/>
      <c r="CW80" s="1014"/>
      <c r="CX80" s="1014"/>
      <c r="CY80" s="1014"/>
      <c r="CZ80" s="1014"/>
      <c r="DA80" s="1014"/>
      <c r="DB80" s="1014"/>
      <c r="DC80" s="1014"/>
      <c r="DD80" s="1014"/>
      <c r="DE80" s="1014"/>
      <c r="DF80" s="1014"/>
      <c r="DG80" s="1014"/>
      <c r="DH80" s="1014"/>
      <c r="DI80" s="1014"/>
      <c r="DJ80" s="1014"/>
      <c r="DK80" s="1014"/>
      <c r="DL80" s="1014"/>
      <c r="DM80" s="1014"/>
      <c r="DN80" s="1014"/>
      <c r="DO80" s="1014"/>
      <c r="DP80" s="1014"/>
      <c r="DQ80" s="1014"/>
      <c r="DR80" s="1014"/>
      <c r="DS80" s="1014"/>
      <c r="DT80" s="1014"/>
      <c r="DU80" s="1014"/>
      <c r="DV80" s="1014"/>
      <c r="DW80" s="1014"/>
      <c r="DX80" s="1014"/>
      <c r="DY80" s="1014"/>
      <c r="DZ80" s="1014"/>
      <c r="EA80" s="1014"/>
      <c r="EB80" s="1014"/>
      <c r="EC80" s="1014"/>
      <c r="ED80" s="1014"/>
      <c r="EE80" s="1014"/>
      <c r="EF80" s="1014"/>
      <c r="EG80" s="1014"/>
      <c r="EH80" s="1014"/>
      <c r="EI80" s="1014"/>
      <c r="EJ80" s="1014"/>
      <c r="EK80" s="1014"/>
      <c r="EL80" s="1014"/>
      <c r="EM80" s="1014"/>
      <c r="EN80" s="1014"/>
      <c r="EO80" s="1014"/>
      <c r="EP80" s="1014"/>
      <c r="EQ80" s="1014"/>
      <c r="ER80" s="1014"/>
      <c r="ES80" s="1014"/>
      <c r="ET80" s="1014"/>
      <c r="EU80" s="1014"/>
      <c r="EV80" s="1014"/>
      <c r="EW80" s="1014"/>
      <c r="EX80" s="1014"/>
      <c r="EY80" s="1014"/>
      <c r="EZ80" s="1014"/>
      <c r="FA80" s="1014"/>
      <c r="FB80" s="1014"/>
      <c r="FC80" s="1014"/>
    </row>
    <row r="81" spans="1:159" ht="24.75" customHeight="1">
      <c r="A81" s="1057">
        <v>70</v>
      </c>
      <c r="B81" s="1058">
        <v>11</v>
      </c>
      <c r="C81" s="1022" t="s">
        <v>10607</v>
      </c>
      <c r="D81" s="1059">
        <v>312707358960</v>
      </c>
      <c r="E81" s="1022" t="s">
        <v>10608</v>
      </c>
      <c r="F81" s="1021">
        <v>23.8</v>
      </c>
      <c r="G81" s="1021">
        <v>23.8</v>
      </c>
      <c r="H81" s="1021" t="s">
        <v>10604</v>
      </c>
      <c r="I81" s="1022" t="s">
        <v>10605</v>
      </c>
      <c r="J81" s="1021" t="s">
        <v>10609</v>
      </c>
      <c r="K81" s="1025" t="s">
        <v>2613</v>
      </c>
      <c r="L81" s="1025" t="s">
        <v>36</v>
      </c>
      <c r="M81" s="1014"/>
      <c r="N81" s="1014"/>
      <c r="O81" s="1014"/>
      <c r="P81" s="1014"/>
      <c r="Q81" s="1014"/>
      <c r="R81" s="1014"/>
      <c r="S81" s="1014"/>
      <c r="T81" s="1014"/>
      <c r="U81" s="1014"/>
      <c r="V81" s="1014"/>
      <c r="W81" s="1014"/>
      <c r="X81" s="1014"/>
      <c r="Y81" s="1014"/>
      <c r="Z81" s="1014"/>
      <c r="AA81" s="1014"/>
      <c r="AB81" s="1014"/>
      <c r="AC81" s="1014"/>
      <c r="AD81" s="1014"/>
      <c r="AE81" s="1014"/>
      <c r="AF81" s="1014"/>
      <c r="AG81" s="1014"/>
      <c r="AH81" s="1014"/>
      <c r="AI81" s="1014"/>
      <c r="AJ81" s="1014"/>
      <c r="AK81" s="1014"/>
      <c r="AL81" s="1014"/>
      <c r="AM81" s="1014"/>
      <c r="AN81" s="1014"/>
      <c r="AO81" s="1014"/>
      <c r="AP81" s="1014"/>
      <c r="AQ81" s="1014"/>
      <c r="AR81" s="1014"/>
      <c r="AS81" s="1014"/>
      <c r="AT81" s="1014"/>
      <c r="AU81" s="1014"/>
      <c r="AV81" s="1014"/>
      <c r="AW81" s="1014"/>
      <c r="AX81" s="1014"/>
      <c r="AY81" s="1014"/>
      <c r="AZ81" s="1014"/>
      <c r="BA81" s="1014"/>
      <c r="BB81" s="1014"/>
      <c r="BC81" s="1014"/>
      <c r="BD81" s="1014"/>
      <c r="BE81" s="1014"/>
      <c r="BF81" s="1014"/>
      <c r="BG81" s="1014"/>
      <c r="BH81" s="1014"/>
      <c r="BI81" s="1014"/>
      <c r="BJ81" s="1014"/>
      <c r="BK81" s="1014"/>
      <c r="BL81" s="1014"/>
      <c r="BM81" s="1014"/>
      <c r="BN81" s="1014"/>
      <c r="BO81" s="1014"/>
      <c r="BP81" s="1014"/>
      <c r="BQ81" s="1014"/>
      <c r="BR81" s="1014"/>
      <c r="BS81" s="1014"/>
      <c r="BT81" s="1014"/>
      <c r="BU81" s="1014"/>
      <c r="BV81" s="1014"/>
      <c r="BW81" s="1014"/>
      <c r="BX81" s="1014"/>
      <c r="BY81" s="1014"/>
      <c r="BZ81" s="1014"/>
      <c r="CA81" s="1014"/>
      <c r="CB81" s="1014"/>
      <c r="CC81" s="1014"/>
      <c r="CD81" s="1014"/>
      <c r="CE81" s="1014"/>
      <c r="CF81" s="1014"/>
      <c r="CG81" s="1014"/>
      <c r="CH81" s="1014"/>
      <c r="CI81" s="1014"/>
      <c r="CJ81" s="1014"/>
      <c r="CK81" s="1014"/>
      <c r="CL81" s="1014"/>
      <c r="CM81" s="1014"/>
      <c r="CN81" s="1014"/>
      <c r="CO81" s="1014"/>
      <c r="CP81" s="1014"/>
      <c r="CQ81" s="1014"/>
      <c r="CR81" s="1014"/>
      <c r="CS81" s="1014"/>
      <c r="CT81" s="1014"/>
      <c r="CU81" s="1014"/>
      <c r="CV81" s="1014"/>
      <c r="CW81" s="1014"/>
      <c r="CX81" s="1014"/>
      <c r="CY81" s="1014"/>
      <c r="CZ81" s="1014"/>
      <c r="DA81" s="1014"/>
      <c r="DB81" s="1014"/>
      <c r="DC81" s="1014"/>
      <c r="DD81" s="1014"/>
      <c r="DE81" s="1014"/>
      <c r="DF81" s="1014"/>
      <c r="DG81" s="1014"/>
      <c r="DH81" s="1014"/>
      <c r="DI81" s="1014"/>
      <c r="DJ81" s="1014"/>
      <c r="DK81" s="1014"/>
      <c r="DL81" s="1014"/>
      <c r="DM81" s="1014"/>
      <c r="DN81" s="1014"/>
      <c r="DO81" s="1014"/>
      <c r="DP81" s="1014"/>
      <c r="DQ81" s="1014"/>
      <c r="DR81" s="1014"/>
      <c r="DS81" s="1014"/>
      <c r="DT81" s="1014"/>
      <c r="DU81" s="1014"/>
      <c r="DV81" s="1014"/>
      <c r="DW81" s="1014"/>
      <c r="DX81" s="1014"/>
      <c r="DY81" s="1014"/>
      <c r="DZ81" s="1014"/>
      <c r="EA81" s="1014"/>
      <c r="EB81" s="1014"/>
      <c r="EC81" s="1014"/>
      <c r="ED81" s="1014"/>
      <c r="EE81" s="1014"/>
      <c r="EF81" s="1014"/>
      <c r="EG81" s="1014"/>
      <c r="EH81" s="1014"/>
      <c r="EI81" s="1014"/>
      <c r="EJ81" s="1014"/>
      <c r="EK81" s="1014"/>
      <c r="EL81" s="1014"/>
      <c r="EM81" s="1014"/>
      <c r="EN81" s="1014"/>
      <c r="EO81" s="1014"/>
      <c r="EP81" s="1014"/>
      <c r="EQ81" s="1014"/>
      <c r="ER81" s="1014"/>
      <c r="ES81" s="1014"/>
      <c r="ET81" s="1014"/>
      <c r="EU81" s="1014"/>
      <c r="EV81" s="1014"/>
      <c r="EW81" s="1014"/>
      <c r="EX81" s="1014"/>
      <c r="EY81" s="1014"/>
      <c r="EZ81" s="1014"/>
      <c r="FA81" s="1014"/>
      <c r="FB81" s="1014"/>
      <c r="FC81" s="1014"/>
    </row>
    <row r="82" spans="1:159" ht="24.75" customHeight="1">
      <c r="A82" s="1057">
        <v>71</v>
      </c>
      <c r="B82" s="1058">
        <v>12</v>
      </c>
      <c r="C82" s="1022" t="s">
        <v>10610</v>
      </c>
      <c r="D82" s="1059" t="s">
        <v>21</v>
      </c>
      <c r="E82" s="1024" t="s">
        <v>10611</v>
      </c>
      <c r="F82" s="1021">
        <v>25</v>
      </c>
      <c r="G82" s="1021">
        <v>25</v>
      </c>
      <c r="H82" s="1021" t="s">
        <v>10612</v>
      </c>
      <c r="I82" s="1022" t="s">
        <v>10613</v>
      </c>
      <c r="J82" s="1021" t="s">
        <v>10614</v>
      </c>
      <c r="K82" s="1025" t="s">
        <v>2613</v>
      </c>
      <c r="L82" s="1025" t="s">
        <v>36</v>
      </c>
      <c r="M82" s="1014"/>
      <c r="N82" s="1014"/>
      <c r="O82" s="1014"/>
      <c r="P82" s="1014"/>
      <c r="Q82" s="1014"/>
      <c r="R82" s="1014"/>
      <c r="S82" s="1014"/>
      <c r="T82" s="1014"/>
      <c r="U82" s="1014"/>
      <c r="V82" s="1014"/>
      <c r="W82" s="1014"/>
      <c r="X82" s="1014"/>
      <c r="Y82" s="1014"/>
      <c r="Z82" s="1014"/>
      <c r="AA82" s="1014"/>
      <c r="AB82" s="1014"/>
      <c r="AC82" s="1014"/>
      <c r="AD82" s="1014"/>
      <c r="AE82" s="1014"/>
      <c r="AF82" s="1014"/>
      <c r="AG82" s="1014"/>
      <c r="AH82" s="1014"/>
      <c r="AI82" s="1014"/>
      <c r="AJ82" s="1014"/>
      <c r="AK82" s="1014"/>
      <c r="AL82" s="1014"/>
      <c r="AM82" s="1014"/>
      <c r="AN82" s="1014"/>
      <c r="AO82" s="1014"/>
      <c r="AP82" s="1014"/>
      <c r="AQ82" s="1014"/>
      <c r="AR82" s="1014"/>
      <c r="AS82" s="1014"/>
      <c r="AT82" s="1014"/>
      <c r="AU82" s="1014"/>
      <c r="AV82" s="1014"/>
      <c r="AW82" s="1014"/>
      <c r="AX82" s="1014"/>
      <c r="AY82" s="1014"/>
      <c r="AZ82" s="1014"/>
      <c r="BA82" s="1014"/>
      <c r="BB82" s="1014"/>
      <c r="BC82" s="1014"/>
      <c r="BD82" s="1014"/>
      <c r="BE82" s="1014"/>
      <c r="BF82" s="1014"/>
      <c r="BG82" s="1014"/>
      <c r="BH82" s="1014"/>
      <c r="BI82" s="1014"/>
      <c r="BJ82" s="1014"/>
      <c r="BK82" s="1014"/>
      <c r="BL82" s="1014"/>
      <c r="BM82" s="1014"/>
      <c r="BN82" s="1014"/>
      <c r="BO82" s="1014"/>
      <c r="BP82" s="1014"/>
      <c r="BQ82" s="1014"/>
      <c r="BR82" s="1014"/>
      <c r="BS82" s="1014"/>
      <c r="BT82" s="1014"/>
      <c r="BU82" s="1014"/>
      <c r="BV82" s="1014"/>
      <c r="BW82" s="1014"/>
      <c r="BX82" s="1014"/>
      <c r="BY82" s="1014"/>
      <c r="BZ82" s="1014"/>
      <c r="CA82" s="1014"/>
      <c r="CB82" s="1014"/>
      <c r="CC82" s="1014"/>
      <c r="CD82" s="1014"/>
      <c r="CE82" s="1014"/>
      <c r="CF82" s="1014"/>
      <c r="CG82" s="1014"/>
      <c r="CH82" s="1014"/>
      <c r="CI82" s="1014"/>
      <c r="CJ82" s="1014"/>
      <c r="CK82" s="1014"/>
      <c r="CL82" s="1014"/>
      <c r="CM82" s="1014"/>
      <c r="CN82" s="1014"/>
      <c r="CO82" s="1014"/>
      <c r="CP82" s="1014"/>
      <c r="CQ82" s="1014"/>
      <c r="CR82" s="1014"/>
      <c r="CS82" s="1014"/>
      <c r="CT82" s="1014"/>
      <c r="CU82" s="1014"/>
      <c r="CV82" s="1014"/>
      <c r="CW82" s="1014"/>
      <c r="CX82" s="1014"/>
      <c r="CY82" s="1014"/>
      <c r="CZ82" s="1014"/>
      <c r="DA82" s="1014"/>
      <c r="DB82" s="1014"/>
      <c r="DC82" s="1014"/>
      <c r="DD82" s="1014"/>
      <c r="DE82" s="1014"/>
      <c r="DF82" s="1014"/>
      <c r="DG82" s="1014"/>
      <c r="DH82" s="1014"/>
      <c r="DI82" s="1014"/>
      <c r="DJ82" s="1014"/>
      <c r="DK82" s="1014"/>
      <c r="DL82" s="1014"/>
      <c r="DM82" s="1014"/>
      <c r="DN82" s="1014"/>
      <c r="DO82" s="1014"/>
      <c r="DP82" s="1014"/>
      <c r="DQ82" s="1014"/>
      <c r="DR82" s="1014"/>
      <c r="DS82" s="1014"/>
      <c r="DT82" s="1014"/>
      <c r="DU82" s="1014"/>
      <c r="DV82" s="1014"/>
      <c r="DW82" s="1014"/>
      <c r="DX82" s="1014"/>
      <c r="DY82" s="1014"/>
      <c r="DZ82" s="1014"/>
      <c r="EA82" s="1014"/>
      <c r="EB82" s="1014"/>
      <c r="EC82" s="1014"/>
      <c r="ED82" s="1014"/>
      <c r="EE82" s="1014"/>
      <c r="EF82" s="1014"/>
      <c r="EG82" s="1014"/>
      <c r="EH82" s="1014"/>
      <c r="EI82" s="1014"/>
      <c r="EJ82" s="1014"/>
      <c r="EK82" s="1014"/>
      <c r="EL82" s="1014"/>
      <c r="EM82" s="1014"/>
      <c r="EN82" s="1014"/>
      <c r="EO82" s="1014"/>
      <c r="EP82" s="1014"/>
      <c r="EQ82" s="1014"/>
      <c r="ER82" s="1014"/>
      <c r="ES82" s="1014"/>
      <c r="ET82" s="1014"/>
      <c r="EU82" s="1014"/>
      <c r="EV82" s="1014"/>
      <c r="EW82" s="1014"/>
      <c r="EX82" s="1014"/>
      <c r="EY82" s="1014"/>
      <c r="EZ82" s="1014"/>
      <c r="FA82" s="1014"/>
      <c r="FB82" s="1014"/>
      <c r="FC82" s="1014"/>
    </row>
    <row r="83" spans="1:159" ht="24.75" customHeight="1">
      <c r="A83" s="1057">
        <v>72</v>
      </c>
      <c r="B83" s="1058">
        <v>13</v>
      </c>
      <c r="C83" s="1022" t="s">
        <v>10615</v>
      </c>
      <c r="D83" s="1059">
        <v>312708191375</v>
      </c>
      <c r="E83" s="1024" t="s">
        <v>10616</v>
      </c>
      <c r="F83" s="1021">
        <v>178</v>
      </c>
      <c r="G83" s="1021">
        <v>178</v>
      </c>
      <c r="H83" s="1021" t="s">
        <v>10617</v>
      </c>
      <c r="I83" s="1022" t="s">
        <v>10618</v>
      </c>
      <c r="J83" s="1021" t="s">
        <v>10619</v>
      </c>
      <c r="K83" s="1025" t="s">
        <v>2622</v>
      </c>
      <c r="L83" s="1025" t="s">
        <v>36</v>
      </c>
      <c r="M83" s="1014"/>
      <c r="N83" s="1014"/>
      <c r="O83" s="1014"/>
      <c r="P83" s="1014"/>
      <c r="Q83" s="1014"/>
      <c r="R83" s="1014"/>
      <c r="S83" s="1014"/>
      <c r="T83" s="1014"/>
      <c r="U83" s="1014"/>
      <c r="V83" s="1014"/>
      <c r="W83" s="1014"/>
      <c r="X83" s="1014"/>
      <c r="Y83" s="1014"/>
      <c r="Z83" s="1014"/>
      <c r="AA83" s="1014"/>
      <c r="AB83" s="1014"/>
      <c r="AC83" s="1014"/>
      <c r="AD83" s="1014"/>
      <c r="AE83" s="1014"/>
      <c r="AF83" s="1014"/>
      <c r="AG83" s="1014"/>
      <c r="AH83" s="1014"/>
      <c r="AI83" s="1014"/>
      <c r="AJ83" s="1014"/>
      <c r="AK83" s="1014"/>
      <c r="AL83" s="1014"/>
      <c r="AM83" s="1014"/>
      <c r="AN83" s="1014"/>
      <c r="AO83" s="1014"/>
      <c r="AP83" s="1014"/>
      <c r="AQ83" s="1014"/>
      <c r="AR83" s="1014"/>
      <c r="AS83" s="1014"/>
      <c r="AT83" s="1014"/>
      <c r="AU83" s="1014"/>
      <c r="AV83" s="1014"/>
      <c r="AW83" s="1014"/>
      <c r="AX83" s="1014"/>
      <c r="AY83" s="1014"/>
      <c r="AZ83" s="1014"/>
      <c r="BA83" s="1014"/>
      <c r="BB83" s="1014"/>
      <c r="BC83" s="1014"/>
      <c r="BD83" s="1014"/>
      <c r="BE83" s="1014"/>
      <c r="BF83" s="1014"/>
      <c r="BG83" s="1014"/>
      <c r="BH83" s="1014"/>
      <c r="BI83" s="1014"/>
      <c r="BJ83" s="1014"/>
      <c r="BK83" s="1014"/>
      <c r="BL83" s="1014"/>
      <c r="BM83" s="1014"/>
      <c r="BN83" s="1014"/>
      <c r="BO83" s="1014"/>
      <c r="BP83" s="1014"/>
      <c r="BQ83" s="1014"/>
      <c r="BR83" s="1014"/>
      <c r="BS83" s="1014"/>
      <c r="BT83" s="1014"/>
      <c r="BU83" s="1014"/>
      <c r="BV83" s="1014"/>
      <c r="BW83" s="1014"/>
      <c r="BX83" s="1014"/>
      <c r="BY83" s="1014"/>
      <c r="BZ83" s="1014"/>
      <c r="CA83" s="1014"/>
      <c r="CB83" s="1014"/>
      <c r="CC83" s="1014"/>
      <c r="CD83" s="1014"/>
      <c r="CE83" s="1014"/>
      <c r="CF83" s="1014"/>
      <c r="CG83" s="1014"/>
      <c r="CH83" s="1014"/>
      <c r="CI83" s="1014"/>
      <c r="CJ83" s="1014"/>
      <c r="CK83" s="1014"/>
      <c r="CL83" s="1014"/>
      <c r="CM83" s="1014"/>
      <c r="CN83" s="1014"/>
      <c r="CO83" s="1014"/>
      <c r="CP83" s="1014"/>
      <c r="CQ83" s="1014"/>
      <c r="CR83" s="1014"/>
      <c r="CS83" s="1014"/>
      <c r="CT83" s="1014"/>
      <c r="CU83" s="1014"/>
      <c r="CV83" s="1014"/>
      <c r="CW83" s="1014"/>
      <c r="CX83" s="1014"/>
      <c r="CY83" s="1014"/>
      <c r="CZ83" s="1014"/>
      <c r="DA83" s="1014"/>
      <c r="DB83" s="1014"/>
      <c r="DC83" s="1014"/>
      <c r="DD83" s="1014"/>
      <c r="DE83" s="1014"/>
      <c r="DF83" s="1014"/>
      <c r="DG83" s="1014"/>
      <c r="DH83" s="1014"/>
      <c r="DI83" s="1014"/>
      <c r="DJ83" s="1014"/>
      <c r="DK83" s="1014"/>
      <c r="DL83" s="1014"/>
      <c r="DM83" s="1014"/>
      <c r="DN83" s="1014"/>
      <c r="DO83" s="1014"/>
      <c r="DP83" s="1014"/>
      <c r="DQ83" s="1014"/>
      <c r="DR83" s="1014"/>
      <c r="DS83" s="1014"/>
      <c r="DT83" s="1014"/>
      <c r="DU83" s="1014"/>
      <c r="DV83" s="1014"/>
      <c r="DW83" s="1014"/>
      <c r="DX83" s="1014"/>
      <c r="DY83" s="1014"/>
      <c r="DZ83" s="1014"/>
      <c r="EA83" s="1014"/>
      <c r="EB83" s="1014"/>
      <c r="EC83" s="1014"/>
      <c r="ED83" s="1014"/>
      <c r="EE83" s="1014"/>
      <c r="EF83" s="1014"/>
      <c r="EG83" s="1014"/>
      <c r="EH83" s="1014"/>
      <c r="EI83" s="1014"/>
      <c r="EJ83" s="1014"/>
      <c r="EK83" s="1014"/>
      <c r="EL83" s="1014"/>
      <c r="EM83" s="1014"/>
      <c r="EN83" s="1014"/>
      <c r="EO83" s="1014"/>
      <c r="EP83" s="1014"/>
      <c r="EQ83" s="1014"/>
      <c r="ER83" s="1014"/>
      <c r="ES83" s="1014"/>
      <c r="ET83" s="1014"/>
      <c r="EU83" s="1014"/>
      <c r="EV83" s="1014"/>
      <c r="EW83" s="1014"/>
      <c r="EX83" s="1014"/>
      <c r="EY83" s="1014"/>
      <c r="EZ83" s="1014"/>
      <c r="FA83" s="1014"/>
      <c r="FB83" s="1014"/>
      <c r="FC83" s="1014"/>
    </row>
    <row r="84" spans="1:159" ht="24.75" customHeight="1">
      <c r="A84" s="1057">
        <v>73</v>
      </c>
      <c r="B84" s="1058">
        <v>14</v>
      </c>
      <c r="C84" s="1022" t="s">
        <v>10620</v>
      </c>
      <c r="D84" s="1059">
        <v>312708191375</v>
      </c>
      <c r="E84" s="1024" t="s">
        <v>10621</v>
      </c>
      <c r="F84" s="1021">
        <v>50.6</v>
      </c>
      <c r="G84" s="1021">
        <v>50.6</v>
      </c>
      <c r="H84" s="1021" t="s">
        <v>10622</v>
      </c>
      <c r="I84" s="1022" t="s">
        <v>10618</v>
      </c>
      <c r="J84" s="1021" t="s">
        <v>10623</v>
      </c>
      <c r="K84" s="1025" t="s">
        <v>2676</v>
      </c>
      <c r="L84" s="1025" t="s">
        <v>36</v>
      </c>
      <c r="M84" s="1014"/>
      <c r="N84" s="1014"/>
      <c r="O84" s="1014"/>
      <c r="P84" s="1014"/>
      <c r="Q84" s="1014"/>
      <c r="R84" s="1014"/>
      <c r="S84" s="1014"/>
      <c r="T84" s="1014"/>
      <c r="U84" s="1014"/>
      <c r="V84" s="1014"/>
      <c r="W84" s="1014"/>
      <c r="X84" s="1014"/>
      <c r="Y84" s="1014"/>
      <c r="Z84" s="1014"/>
      <c r="AA84" s="1014"/>
      <c r="AB84" s="1014"/>
      <c r="AC84" s="1014"/>
      <c r="AD84" s="1014"/>
      <c r="AE84" s="1014"/>
      <c r="AF84" s="1014"/>
      <c r="AG84" s="1014"/>
      <c r="AH84" s="1014"/>
      <c r="AI84" s="1014"/>
      <c r="AJ84" s="1014"/>
      <c r="AK84" s="1014"/>
      <c r="AL84" s="1014"/>
      <c r="AM84" s="1014"/>
      <c r="AN84" s="1014"/>
      <c r="AO84" s="1014"/>
      <c r="AP84" s="1014"/>
      <c r="AQ84" s="1014"/>
      <c r="AR84" s="1014"/>
      <c r="AS84" s="1014"/>
      <c r="AT84" s="1014"/>
      <c r="AU84" s="1014"/>
      <c r="AV84" s="1014"/>
      <c r="AW84" s="1014"/>
      <c r="AX84" s="1014"/>
      <c r="AY84" s="1014"/>
      <c r="AZ84" s="1014"/>
      <c r="BA84" s="1014"/>
      <c r="BB84" s="1014"/>
      <c r="BC84" s="1014"/>
      <c r="BD84" s="1014"/>
      <c r="BE84" s="1014"/>
      <c r="BF84" s="1014"/>
      <c r="BG84" s="1014"/>
      <c r="BH84" s="1014"/>
      <c r="BI84" s="1014"/>
      <c r="BJ84" s="1014"/>
      <c r="BK84" s="1014"/>
      <c r="BL84" s="1014"/>
      <c r="BM84" s="1014"/>
      <c r="BN84" s="1014"/>
      <c r="BO84" s="1014"/>
      <c r="BP84" s="1014"/>
      <c r="BQ84" s="1014"/>
      <c r="BR84" s="1014"/>
      <c r="BS84" s="1014"/>
      <c r="BT84" s="1014"/>
      <c r="BU84" s="1014"/>
      <c r="BV84" s="1014"/>
      <c r="BW84" s="1014"/>
      <c r="BX84" s="1014"/>
      <c r="BY84" s="1014"/>
      <c r="BZ84" s="1014"/>
      <c r="CA84" s="1014"/>
      <c r="CB84" s="1014"/>
      <c r="CC84" s="1014"/>
      <c r="CD84" s="1014"/>
      <c r="CE84" s="1014"/>
      <c r="CF84" s="1014"/>
      <c r="CG84" s="1014"/>
      <c r="CH84" s="1014"/>
      <c r="CI84" s="1014"/>
      <c r="CJ84" s="1014"/>
      <c r="CK84" s="1014"/>
      <c r="CL84" s="1014"/>
      <c r="CM84" s="1014"/>
      <c r="CN84" s="1014"/>
      <c r="CO84" s="1014"/>
      <c r="CP84" s="1014"/>
      <c r="CQ84" s="1014"/>
      <c r="CR84" s="1014"/>
      <c r="CS84" s="1014"/>
      <c r="CT84" s="1014"/>
      <c r="CU84" s="1014"/>
      <c r="CV84" s="1014"/>
      <c r="CW84" s="1014"/>
      <c r="CX84" s="1014"/>
      <c r="CY84" s="1014"/>
      <c r="CZ84" s="1014"/>
      <c r="DA84" s="1014"/>
      <c r="DB84" s="1014"/>
      <c r="DC84" s="1014"/>
      <c r="DD84" s="1014"/>
      <c r="DE84" s="1014"/>
      <c r="DF84" s="1014"/>
      <c r="DG84" s="1014"/>
      <c r="DH84" s="1014"/>
      <c r="DI84" s="1014"/>
      <c r="DJ84" s="1014"/>
      <c r="DK84" s="1014"/>
      <c r="DL84" s="1014"/>
      <c r="DM84" s="1014"/>
      <c r="DN84" s="1014"/>
      <c r="DO84" s="1014"/>
      <c r="DP84" s="1014"/>
      <c r="DQ84" s="1014"/>
      <c r="DR84" s="1014"/>
      <c r="DS84" s="1014"/>
      <c r="DT84" s="1014"/>
      <c r="DU84" s="1014"/>
      <c r="DV84" s="1014"/>
      <c r="DW84" s="1014"/>
      <c r="DX84" s="1014"/>
      <c r="DY84" s="1014"/>
      <c r="DZ84" s="1014"/>
      <c r="EA84" s="1014"/>
      <c r="EB84" s="1014"/>
      <c r="EC84" s="1014"/>
      <c r="ED84" s="1014"/>
      <c r="EE84" s="1014"/>
      <c r="EF84" s="1014"/>
      <c r="EG84" s="1014"/>
      <c r="EH84" s="1014"/>
      <c r="EI84" s="1014"/>
      <c r="EJ84" s="1014"/>
      <c r="EK84" s="1014"/>
      <c r="EL84" s="1014"/>
      <c r="EM84" s="1014"/>
      <c r="EN84" s="1014"/>
      <c r="EO84" s="1014"/>
      <c r="EP84" s="1014"/>
      <c r="EQ84" s="1014"/>
      <c r="ER84" s="1014"/>
      <c r="ES84" s="1014"/>
      <c r="ET84" s="1014"/>
      <c r="EU84" s="1014"/>
      <c r="EV84" s="1014"/>
      <c r="EW84" s="1014"/>
      <c r="EX84" s="1014"/>
      <c r="EY84" s="1014"/>
      <c r="EZ84" s="1014"/>
      <c r="FA84" s="1014"/>
      <c r="FB84" s="1014"/>
      <c r="FC84" s="1014"/>
    </row>
    <row r="85" spans="1:159" ht="24.75" customHeight="1">
      <c r="A85" s="1057">
        <v>74</v>
      </c>
      <c r="B85" s="1058">
        <v>15</v>
      </c>
      <c r="C85" s="1060" t="s">
        <v>10624</v>
      </c>
      <c r="D85" s="1061">
        <v>312730145180</v>
      </c>
      <c r="E85" s="1062" t="s">
        <v>10625</v>
      </c>
      <c r="F85" s="1063">
        <v>20</v>
      </c>
      <c r="G85" s="1063">
        <v>20</v>
      </c>
      <c r="H85" s="1063" t="s">
        <v>10626</v>
      </c>
      <c r="I85" s="1060" t="s">
        <v>10627</v>
      </c>
      <c r="J85" s="1063" t="s">
        <v>10628</v>
      </c>
      <c r="K85" s="1046" t="s">
        <v>2613</v>
      </c>
      <c r="L85" s="1046" t="s">
        <v>36</v>
      </c>
      <c r="M85" s="1014"/>
      <c r="N85" s="1014"/>
      <c r="O85" s="1014"/>
      <c r="P85" s="1014"/>
      <c r="Q85" s="1014"/>
      <c r="R85" s="1014"/>
      <c r="S85" s="1014"/>
      <c r="T85" s="1014"/>
      <c r="U85" s="1014"/>
      <c r="V85" s="1014"/>
      <c r="W85" s="1014"/>
      <c r="X85" s="1014"/>
      <c r="Y85" s="1014"/>
      <c r="Z85" s="1014"/>
      <c r="AA85" s="1014"/>
      <c r="AB85" s="1014"/>
      <c r="AC85" s="1014"/>
      <c r="AD85" s="1014"/>
      <c r="AE85" s="1014"/>
      <c r="AF85" s="1014"/>
      <c r="AG85" s="1014"/>
      <c r="AH85" s="1014"/>
      <c r="AI85" s="1014"/>
      <c r="AJ85" s="1014"/>
      <c r="AK85" s="1014"/>
      <c r="AL85" s="1014"/>
      <c r="AM85" s="1014"/>
      <c r="AN85" s="1014"/>
      <c r="AO85" s="1014"/>
      <c r="AP85" s="1014"/>
      <c r="AQ85" s="1014"/>
      <c r="AR85" s="1014"/>
      <c r="AS85" s="1014"/>
      <c r="AT85" s="1014"/>
      <c r="AU85" s="1014"/>
      <c r="AV85" s="1014"/>
      <c r="AW85" s="1014"/>
      <c r="AX85" s="1014"/>
      <c r="AY85" s="1014"/>
      <c r="AZ85" s="1014"/>
      <c r="BA85" s="1014"/>
      <c r="BB85" s="1014"/>
      <c r="BC85" s="1014"/>
      <c r="BD85" s="1014"/>
      <c r="BE85" s="1014"/>
      <c r="BF85" s="1014"/>
      <c r="BG85" s="1014"/>
      <c r="BH85" s="1014"/>
      <c r="BI85" s="1014"/>
      <c r="BJ85" s="1014"/>
      <c r="BK85" s="1014"/>
      <c r="BL85" s="1014"/>
      <c r="BM85" s="1014"/>
      <c r="BN85" s="1014"/>
      <c r="BO85" s="1014"/>
      <c r="BP85" s="1014"/>
      <c r="BQ85" s="1014"/>
      <c r="BR85" s="1014"/>
      <c r="BS85" s="1014"/>
      <c r="BT85" s="1014"/>
      <c r="BU85" s="1014"/>
      <c r="BV85" s="1014"/>
      <c r="BW85" s="1014"/>
      <c r="BX85" s="1014"/>
      <c r="BY85" s="1014"/>
      <c r="BZ85" s="1014"/>
      <c r="CA85" s="1014"/>
      <c r="CB85" s="1014"/>
      <c r="CC85" s="1014"/>
      <c r="CD85" s="1014"/>
      <c r="CE85" s="1014"/>
      <c r="CF85" s="1014"/>
      <c r="CG85" s="1014"/>
      <c r="CH85" s="1014"/>
      <c r="CI85" s="1014"/>
      <c r="CJ85" s="1014"/>
      <c r="CK85" s="1014"/>
      <c r="CL85" s="1014"/>
      <c r="CM85" s="1014"/>
      <c r="CN85" s="1014"/>
      <c r="CO85" s="1014"/>
      <c r="CP85" s="1014"/>
      <c r="CQ85" s="1014"/>
      <c r="CR85" s="1014"/>
      <c r="CS85" s="1014"/>
      <c r="CT85" s="1014"/>
      <c r="CU85" s="1014"/>
      <c r="CV85" s="1014"/>
      <c r="CW85" s="1014"/>
      <c r="CX85" s="1014"/>
      <c r="CY85" s="1014"/>
      <c r="CZ85" s="1014"/>
      <c r="DA85" s="1014"/>
      <c r="DB85" s="1014"/>
      <c r="DC85" s="1014"/>
      <c r="DD85" s="1014"/>
      <c r="DE85" s="1014"/>
      <c r="DF85" s="1014"/>
      <c r="DG85" s="1014"/>
      <c r="DH85" s="1014"/>
      <c r="DI85" s="1014"/>
      <c r="DJ85" s="1014"/>
      <c r="DK85" s="1014"/>
      <c r="DL85" s="1014"/>
      <c r="DM85" s="1014"/>
      <c r="DN85" s="1014"/>
      <c r="DO85" s="1014"/>
      <c r="DP85" s="1014"/>
      <c r="DQ85" s="1014"/>
      <c r="DR85" s="1014"/>
      <c r="DS85" s="1014"/>
      <c r="DT85" s="1014"/>
      <c r="DU85" s="1014"/>
      <c r="DV85" s="1014"/>
      <c r="DW85" s="1014"/>
      <c r="DX85" s="1014"/>
      <c r="DY85" s="1014"/>
      <c r="DZ85" s="1014"/>
      <c r="EA85" s="1014"/>
      <c r="EB85" s="1014"/>
      <c r="EC85" s="1014"/>
      <c r="ED85" s="1014"/>
      <c r="EE85" s="1014"/>
      <c r="EF85" s="1014"/>
      <c r="EG85" s="1014"/>
      <c r="EH85" s="1014"/>
      <c r="EI85" s="1014"/>
      <c r="EJ85" s="1014"/>
      <c r="EK85" s="1014"/>
      <c r="EL85" s="1014"/>
      <c r="EM85" s="1014"/>
      <c r="EN85" s="1014"/>
      <c r="EO85" s="1014"/>
      <c r="EP85" s="1014"/>
      <c r="EQ85" s="1014"/>
      <c r="ER85" s="1014"/>
      <c r="ES85" s="1014"/>
      <c r="ET85" s="1014"/>
      <c r="EU85" s="1014"/>
      <c r="EV85" s="1014"/>
      <c r="EW85" s="1014"/>
      <c r="EX85" s="1014"/>
      <c r="EY85" s="1014"/>
      <c r="EZ85" s="1014"/>
      <c r="FA85" s="1014"/>
      <c r="FB85" s="1014"/>
      <c r="FC85" s="1014"/>
    </row>
    <row r="86" spans="1:159" ht="24.75" customHeight="1">
      <c r="A86" s="1057">
        <v>75</v>
      </c>
      <c r="B86" s="1058">
        <v>16</v>
      </c>
      <c r="C86" s="1022" t="s">
        <v>10629</v>
      </c>
      <c r="D86" s="1059">
        <v>312700385428</v>
      </c>
      <c r="E86" s="1024" t="s">
        <v>10630</v>
      </c>
      <c r="F86" s="1021">
        <v>36.25</v>
      </c>
      <c r="G86" s="1021">
        <v>15</v>
      </c>
      <c r="H86" s="1021" t="s">
        <v>10631</v>
      </c>
      <c r="I86" s="1022" t="s">
        <v>10632</v>
      </c>
      <c r="J86" s="1021" t="s">
        <v>10633</v>
      </c>
      <c r="K86" s="1025" t="s">
        <v>2613</v>
      </c>
      <c r="L86" s="1025" t="s">
        <v>36</v>
      </c>
      <c r="M86" s="1014"/>
      <c r="N86" s="1014"/>
      <c r="O86" s="1014"/>
      <c r="P86" s="1014"/>
      <c r="Q86" s="1014"/>
      <c r="R86" s="1014"/>
      <c r="S86" s="1014"/>
      <c r="T86" s="1014"/>
      <c r="U86" s="1014"/>
      <c r="V86" s="1014"/>
      <c r="W86" s="1014"/>
      <c r="X86" s="1014"/>
      <c r="Y86" s="1014"/>
      <c r="Z86" s="1014"/>
      <c r="AA86" s="1014"/>
      <c r="AB86" s="1014"/>
      <c r="AC86" s="1014"/>
      <c r="AD86" s="1014"/>
      <c r="AE86" s="1014"/>
      <c r="AF86" s="1014"/>
      <c r="AG86" s="1014"/>
      <c r="AH86" s="1014"/>
      <c r="AI86" s="1014"/>
      <c r="AJ86" s="1014"/>
      <c r="AK86" s="1014"/>
      <c r="AL86" s="1014"/>
      <c r="AM86" s="1014"/>
      <c r="AN86" s="1014"/>
      <c r="AO86" s="1014"/>
      <c r="AP86" s="1014"/>
      <c r="AQ86" s="1014"/>
      <c r="AR86" s="1014"/>
      <c r="AS86" s="1014"/>
      <c r="AT86" s="1014"/>
      <c r="AU86" s="1014"/>
      <c r="AV86" s="1014"/>
      <c r="AW86" s="1014"/>
      <c r="AX86" s="1014"/>
      <c r="AY86" s="1014"/>
      <c r="AZ86" s="1014"/>
      <c r="BA86" s="1014"/>
      <c r="BB86" s="1014"/>
      <c r="BC86" s="1014"/>
      <c r="BD86" s="1014"/>
      <c r="BE86" s="1014"/>
      <c r="BF86" s="1014"/>
      <c r="BG86" s="1014"/>
      <c r="BH86" s="1014"/>
      <c r="BI86" s="1014"/>
      <c r="BJ86" s="1014"/>
      <c r="BK86" s="1014"/>
      <c r="BL86" s="1014"/>
      <c r="BM86" s="1014"/>
      <c r="BN86" s="1014"/>
      <c r="BO86" s="1014"/>
      <c r="BP86" s="1014"/>
      <c r="BQ86" s="1014"/>
      <c r="BR86" s="1014"/>
      <c r="BS86" s="1014"/>
      <c r="BT86" s="1014"/>
      <c r="BU86" s="1014"/>
      <c r="BV86" s="1014"/>
      <c r="BW86" s="1014"/>
      <c r="BX86" s="1014"/>
      <c r="BY86" s="1014"/>
      <c r="BZ86" s="1014"/>
      <c r="CA86" s="1014"/>
      <c r="CB86" s="1014"/>
      <c r="CC86" s="1014"/>
      <c r="CD86" s="1014"/>
      <c r="CE86" s="1014"/>
      <c r="CF86" s="1014"/>
      <c r="CG86" s="1014"/>
      <c r="CH86" s="1014"/>
      <c r="CI86" s="1014"/>
      <c r="CJ86" s="1014"/>
      <c r="CK86" s="1014"/>
      <c r="CL86" s="1014"/>
      <c r="CM86" s="1014"/>
      <c r="CN86" s="1014"/>
      <c r="CO86" s="1014"/>
      <c r="CP86" s="1014"/>
      <c r="CQ86" s="1014"/>
      <c r="CR86" s="1014"/>
      <c r="CS86" s="1014"/>
      <c r="CT86" s="1014"/>
      <c r="CU86" s="1014"/>
      <c r="CV86" s="1014"/>
      <c r="CW86" s="1014"/>
      <c r="CX86" s="1014"/>
      <c r="CY86" s="1014"/>
      <c r="CZ86" s="1014"/>
      <c r="DA86" s="1014"/>
      <c r="DB86" s="1014"/>
      <c r="DC86" s="1014"/>
      <c r="DD86" s="1014"/>
      <c r="DE86" s="1014"/>
      <c r="DF86" s="1014"/>
      <c r="DG86" s="1014"/>
      <c r="DH86" s="1014"/>
      <c r="DI86" s="1014"/>
      <c r="DJ86" s="1014"/>
      <c r="DK86" s="1014"/>
      <c r="DL86" s="1014"/>
      <c r="DM86" s="1014"/>
      <c r="DN86" s="1014"/>
      <c r="DO86" s="1014"/>
      <c r="DP86" s="1014"/>
      <c r="DQ86" s="1014"/>
      <c r="DR86" s="1014"/>
      <c r="DS86" s="1014"/>
      <c r="DT86" s="1014"/>
      <c r="DU86" s="1014"/>
      <c r="DV86" s="1014"/>
      <c r="DW86" s="1014"/>
      <c r="DX86" s="1014"/>
      <c r="DY86" s="1014"/>
      <c r="DZ86" s="1014"/>
      <c r="EA86" s="1014"/>
      <c r="EB86" s="1014"/>
      <c r="EC86" s="1014"/>
      <c r="ED86" s="1014"/>
      <c r="EE86" s="1014"/>
      <c r="EF86" s="1014"/>
      <c r="EG86" s="1014"/>
      <c r="EH86" s="1014"/>
      <c r="EI86" s="1014"/>
      <c r="EJ86" s="1014"/>
      <c r="EK86" s="1014"/>
      <c r="EL86" s="1014"/>
      <c r="EM86" s="1014"/>
      <c r="EN86" s="1014"/>
      <c r="EO86" s="1014"/>
      <c r="EP86" s="1014"/>
      <c r="EQ86" s="1014"/>
      <c r="ER86" s="1014"/>
      <c r="ES86" s="1014"/>
      <c r="ET86" s="1014"/>
      <c r="EU86" s="1014"/>
      <c r="EV86" s="1014"/>
      <c r="EW86" s="1014"/>
      <c r="EX86" s="1014"/>
      <c r="EY86" s="1014"/>
      <c r="EZ86" s="1014"/>
      <c r="FA86" s="1014"/>
      <c r="FB86" s="1014"/>
      <c r="FC86" s="1014"/>
    </row>
    <row r="87" spans="1:159" ht="24.75" customHeight="1">
      <c r="A87" s="1057">
        <v>76</v>
      </c>
      <c r="B87" s="1058">
        <v>17</v>
      </c>
      <c r="C87" s="1060" t="s">
        <v>10634</v>
      </c>
      <c r="D87" s="1061">
        <v>366111758799</v>
      </c>
      <c r="E87" s="1062" t="s">
        <v>10635</v>
      </c>
      <c r="F87" s="1063">
        <v>8</v>
      </c>
      <c r="G87" s="1063">
        <v>8</v>
      </c>
      <c r="H87" s="1063" t="s">
        <v>10636</v>
      </c>
      <c r="I87" s="1060" t="s">
        <v>10637</v>
      </c>
      <c r="J87" s="1063" t="s">
        <v>10638</v>
      </c>
      <c r="K87" s="1046" t="s">
        <v>2613</v>
      </c>
      <c r="L87" s="1046" t="s">
        <v>6261</v>
      </c>
      <c r="M87" s="1014"/>
      <c r="N87" s="1014"/>
      <c r="O87" s="1014"/>
      <c r="P87" s="1014"/>
      <c r="Q87" s="1014"/>
      <c r="R87" s="1014"/>
      <c r="S87" s="1014"/>
      <c r="T87" s="1014"/>
      <c r="U87" s="1014"/>
      <c r="V87" s="1014"/>
      <c r="W87" s="1014"/>
      <c r="X87" s="1014"/>
      <c r="Y87" s="1014"/>
      <c r="Z87" s="1014"/>
      <c r="AA87" s="1014"/>
      <c r="AB87" s="1014"/>
      <c r="AC87" s="1014"/>
      <c r="AD87" s="1014"/>
      <c r="AE87" s="1014"/>
      <c r="AF87" s="1014"/>
      <c r="AG87" s="1014"/>
      <c r="AH87" s="1014"/>
      <c r="AI87" s="1014"/>
      <c r="AJ87" s="1014"/>
      <c r="AK87" s="1014"/>
      <c r="AL87" s="1014"/>
      <c r="AM87" s="1014"/>
      <c r="AN87" s="1014"/>
      <c r="AO87" s="1014"/>
      <c r="AP87" s="1014"/>
      <c r="AQ87" s="1014"/>
      <c r="AR87" s="1014"/>
      <c r="AS87" s="1014"/>
      <c r="AT87" s="1014"/>
      <c r="AU87" s="1014"/>
      <c r="AV87" s="1014"/>
      <c r="AW87" s="1014"/>
      <c r="AX87" s="1014"/>
      <c r="AY87" s="1014"/>
      <c r="AZ87" s="1014"/>
      <c r="BA87" s="1014"/>
      <c r="BB87" s="1014"/>
      <c r="BC87" s="1014"/>
      <c r="BD87" s="1014"/>
      <c r="BE87" s="1014"/>
      <c r="BF87" s="1014"/>
      <c r="BG87" s="1014"/>
      <c r="BH87" s="1014"/>
      <c r="BI87" s="1014"/>
      <c r="BJ87" s="1014"/>
      <c r="BK87" s="1014"/>
      <c r="BL87" s="1014"/>
      <c r="BM87" s="1014"/>
      <c r="BN87" s="1014"/>
      <c r="BO87" s="1014"/>
      <c r="BP87" s="1014"/>
      <c r="BQ87" s="1014"/>
      <c r="BR87" s="1014"/>
      <c r="BS87" s="1014"/>
      <c r="BT87" s="1014"/>
      <c r="BU87" s="1014"/>
      <c r="BV87" s="1014"/>
      <c r="BW87" s="1014"/>
      <c r="BX87" s="1014"/>
      <c r="BY87" s="1014"/>
      <c r="BZ87" s="1014"/>
      <c r="CA87" s="1014"/>
      <c r="CB87" s="1014"/>
      <c r="CC87" s="1014"/>
      <c r="CD87" s="1014"/>
      <c r="CE87" s="1014"/>
      <c r="CF87" s="1014"/>
      <c r="CG87" s="1014"/>
      <c r="CH87" s="1014"/>
      <c r="CI87" s="1014"/>
      <c r="CJ87" s="1014"/>
      <c r="CK87" s="1014"/>
      <c r="CL87" s="1014"/>
      <c r="CM87" s="1014"/>
      <c r="CN87" s="1014"/>
      <c r="CO87" s="1014"/>
      <c r="CP87" s="1014"/>
      <c r="CQ87" s="1014"/>
      <c r="CR87" s="1014"/>
      <c r="CS87" s="1014"/>
      <c r="CT87" s="1014"/>
      <c r="CU87" s="1014"/>
      <c r="CV87" s="1014"/>
      <c r="CW87" s="1014"/>
      <c r="CX87" s="1014"/>
      <c r="CY87" s="1014"/>
      <c r="CZ87" s="1014"/>
      <c r="DA87" s="1014"/>
      <c r="DB87" s="1014"/>
      <c r="DC87" s="1014"/>
      <c r="DD87" s="1014"/>
      <c r="DE87" s="1014"/>
      <c r="DF87" s="1014"/>
      <c r="DG87" s="1014"/>
      <c r="DH87" s="1014"/>
      <c r="DI87" s="1014"/>
      <c r="DJ87" s="1014"/>
      <c r="DK87" s="1014"/>
      <c r="DL87" s="1014"/>
      <c r="DM87" s="1014"/>
      <c r="DN87" s="1014"/>
      <c r="DO87" s="1014"/>
      <c r="DP87" s="1014"/>
      <c r="DQ87" s="1014"/>
      <c r="DR87" s="1014"/>
      <c r="DS87" s="1014"/>
      <c r="DT87" s="1014"/>
      <c r="DU87" s="1014"/>
      <c r="DV87" s="1014"/>
      <c r="DW87" s="1014"/>
      <c r="DX87" s="1014"/>
      <c r="DY87" s="1014"/>
      <c r="DZ87" s="1014"/>
      <c r="EA87" s="1014"/>
      <c r="EB87" s="1014"/>
      <c r="EC87" s="1014"/>
      <c r="ED87" s="1014"/>
      <c r="EE87" s="1014"/>
      <c r="EF87" s="1014"/>
      <c r="EG87" s="1014"/>
      <c r="EH87" s="1014"/>
      <c r="EI87" s="1014"/>
      <c r="EJ87" s="1014"/>
      <c r="EK87" s="1014"/>
      <c r="EL87" s="1014"/>
      <c r="EM87" s="1014"/>
      <c r="EN87" s="1014"/>
      <c r="EO87" s="1014"/>
      <c r="EP87" s="1014"/>
      <c r="EQ87" s="1014"/>
      <c r="ER87" s="1014"/>
      <c r="ES87" s="1014"/>
      <c r="ET87" s="1014"/>
      <c r="EU87" s="1014"/>
      <c r="EV87" s="1014"/>
      <c r="EW87" s="1014"/>
      <c r="EX87" s="1014"/>
      <c r="EY87" s="1014"/>
      <c r="EZ87" s="1014"/>
      <c r="FA87" s="1014"/>
      <c r="FB87" s="1014"/>
      <c r="FC87" s="1014"/>
    </row>
    <row r="88" spans="1:159" ht="24.75" customHeight="1">
      <c r="A88" s="1034" t="s">
        <v>21</v>
      </c>
      <c r="B88" s="2499" t="s">
        <v>10360</v>
      </c>
      <c r="C88" s="2500"/>
      <c r="D88" s="1053" t="s">
        <v>21</v>
      </c>
      <c r="E88" s="1064">
        <v>17</v>
      </c>
      <c r="F88" s="1064">
        <v>1472.8</v>
      </c>
      <c r="G88" s="1064">
        <v>1451.5</v>
      </c>
      <c r="H88" s="1064" t="s">
        <v>21</v>
      </c>
      <c r="I88" s="1064" t="s">
        <v>21</v>
      </c>
      <c r="J88" s="1064" t="s">
        <v>21</v>
      </c>
      <c r="K88" s="1065" t="s">
        <v>10639</v>
      </c>
      <c r="L88" s="1055" t="s">
        <v>21</v>
      </c>
      <c r="M88" s="1014"/>
      <c r="N88" s="1014"/>
      <c r="O88" s="1014"/>
      <c r="P88" s="1014"/>
      <c r="Q88" s="1014"/>
      <c r="R88" s="1014"/>
      <c r="S88" s="1014"/>
      <c r="T88" s="1014"/>
      <c r="U88" s="1014"/>
      <c r="V88" s="1014"/>
      <c r="W88" s="1014"/>
      <c r="X88" s="1014"/>
      <c r="Y88" s="1014"/>
      <c r="Z88" s="1014"/>
      <c r="AA88" s="1014"/>
      <c r="AB88" s="1014"/>
      <c r="AC88" s="1014"/>
      <c r="AD88" s="1014"/>
      <c r="AE88" s="1014"/>
      <c r="AF88" s="1014"/>
      <c r="AG88" s="1014"/>
      <c r="AH88" s="1014"/>
      <c r="AI88" s="1014"/>
      <c r="AJ88" s="1014"/>
      <c r="AK88" s="1014"/>
      <c r="AL88" s="1014"/>
      <c r="AM88" s="1014"/>
      <c r="AN88" s="1014"/>
      <c r="AO88" s="1014"/>
      <c r="AP88" s="1014"/>
      <c r="AQ88" s="1014"/>
      <c r="AR88" s="1014"/>
      <c r="AS88" s="1014"/>
      <c r="AT88" s="1014"/>
      <c r="AU88" s="1014"/>
      <c r="AV88" s="1014"/>
      <c r="AW88" s="1014"/>
      <c r="AX88" s="1014"/>
      <c r="AY88" s="1014"/>
      <c r="AZ88" s="1014"/>
      <c r="BA88" s="1014"/>
      <c r="BB88" s="1014"/>
      <c r="BC88" s="1014"/>
      <c r="BD88" s="1014"/>
      <c r="BE88" s="1014"/>
      <c r="BF88" s="1014"/>
      <c r="BG88" s="1014"/>
      <c r="BH88" s="1014"/>
      <c r="BI88" s="1014"/>
      <c r="BJ88" s="1014"/>
      <c r="BK88" s="1014"/>
      <c r="BL88" s="1014"/>
      <c r="BM88" s="1014"/>
      <c r="BN88" s="1014"/>
      <c r="BO88" s="1014"/>
      <c r="BP88" s="1014"/>
      <c r="BQ88" s="1014"/>
      <c r="BR88" s="1014"/>
      <c r="BS88" s="1014"/>
      <c r="BT88" s="1014"/>
      <c r="BU88" s="1014"/>
      <c r="BV88" s="1014"/>
      <c r="BW88" s="1014"/>
      <c r="BX88" s="1014"/>
      <c r="BY88" s="1014"/>
      <c r="BZ88" s="1014"/>
      <c r="CA88" s="1014"/>
      <c r="CB88" s="1014"/>
      <c r="CC88" s="1014"/>
      <c r="CD88" s="1014"/>
      <c r="CE88" s="1014"/>
      <c r="CF88" s="1014"/>
      <c r="CG88" s="1014"/>
      <c r="CH88" s="1014"/>
      <c r="CI88" s="1014"/>
      <c r="CJ88" s="1014"/>
      <c r="CK88" s="1014"/>
      <c r="CL88" s="1014"/>
      <c r="CM88" s="1014"/>
      <c r="CN88" s="1014"/>
      <c r="CO88" s="1014"/>
      <c r="CP88" s="1014"/>
      <c r="CQ88" s="1014"/>
      <c r="CR88" s="1014"/>
      <c r="CS88" s="1014"/>
      <c r="CT88" s="1014"/>
      <c r="CU88" s="1014"/>
      <c r="CV88" s="1014"/>
      <c r="CW88" s="1014"/>
      <c r="CX88" s="1014"/>
      <c r="CY88" s="1014"/>
      <c r="CZ88" s="1014"/>
      <c r="DA88" s="1014"/>
      <c r="DB88" s="1014"/>
      <c r="DC88" s="1014"/>
      <c r="DD88" s="1014"/>
      <c r="DE88" s="1014"/>
      <c r="DF88" s="1014"/>
      <c r="DG88" s="1014"/>
      <c r="DH88" s="1014"/>
      <c r="DI88" s="1014"/>
      <c r="DJ88" s="1014"/>
      <c r="DK88" s="1014"/>
      <c r="DL88" s="1014"/>
      <c r="DM88" s="1014"/>
      <c r="DN88" s="1014"/>
      <c r="DO88" s="1014"/>
      <c r="DP88" s="1014"/>
      <c r="DQ88" s="1014"/>
      <c r="DR88" s="1014"/>
      <c r="DS88" s="1014"/>
      <c r="DT88" s="1014"/>
      <c r="DU88" s="1014"/>
      <c r="DV88" s="1014"/>
      <c r="DW88" s="1014"/>
      <c r="DX88" s="1014"/>
      <c r="DY88" s="1014"/>
      <c r="DZ88" s="1014"/>
      <c r="EA88" s="1014"/>
      <c r="EB88" s="1014"/>
      <c r="EC88" s="1014"/>
      <c r="ED88" s="1014"/>
      <c r="EE88" s="1014"/>
      <c r="EF88" s="1014"/>
      <c r="EG88" s="1014"/>
      <c r="EH88" s="1014"/>
      <c r="EI88" s="1014"/>
      <c r="EJ88" s="1014"/>
      <c r="EK88" s="1014"/>
      <c r="EL88" s="1014"/>
      <c r="EM88" s="1014"/>
      <c r="EN88" s="1014"/>
      <c r="EO88" s="1014"/>
      <c r="EP88" s="1014"/>
      <c r="EQ88" s="1014"/>
      <c r="ER88" s="1014"/>
      <c r="ES88" s="1014"/>
      <c r="ET88" s="1014"/>
      <c r="EU88" s="1014"/>
      <c r="EV88" s="1014"/>
      <c r="EW88" s="1014"/>
      <c r="EX88" s="1014"/>
      <c r="EY88" s="1014"/>
      <c r="EZ88" s="1014"/>
      <c r="FA88" s="1014"/>
      <c r="FB88" s="1014"/>
      <c r="FC88" s="1014"/>
    </row>
    <row r="89" spans="1:159" ht="24.75" customHeight="1">
      <c r="A89" s="1034" t="s">
        <v>21</v>
      </c>
      <c r="B89" s="2497" t="s">
        <v>10640</v>
      </c>
      <c r="C89" s="2497"/>
      <c r="D89" s="2497"/>
      <c r="E89" s="2497"/>
      <c r="F89" s="2497"/>
      <c r="G89" s="2497"/>
      <c r="H89" s="2497"/>
      <c r="I89" s="2497"/>
      <c r="J89" s="2497"/>
      <c r="K89" s="2497"/>
      <c r="L89" s="2498"/>
      <c r="M89" s="1014"/>
      <c r="N89" s="1014"/>
      <c r="O89" s="1014"/>
      <c r="P89" s="1014"/>
      <c r="Q89" s="1014"/>
      <c r="R89" s="1014"/>
      <c r="S89" s="1014"/>
      <c r="T89" s="1014"/>
      <c r="U89" s="1014"/>
      <c r="V89" s="1014"/>
      <c r="W89" s="1014"/>
      <c r="X89" s="1014"/>
      <c r="Y89" s="1014"/>
      <c r="Z89" s="1014"/>
      <c r="AA89" s="1014"/>
      <c r="AB89" s="1014"/>
      <c r="AC89" s="1014"/>
      <c r="AD89" s="1014"/>
      <c r="AE89" s="1014"/>
      <c r="AF89" s="1014"/>
      <c r="AG89" s="1014"/>
      <c r="AH89" s="1014"/>
      <c r="AI89" s="1014"/>
      <c r="AJ89" s="1014"/>
      <c r="AK89" s="1014"/>
      <c r="AL89" s="1014"/>
      <c r="AM89" s="1014"/>
      <c r="AN89" s="1014"/>
      <c r="AO89" s="1014"/>
      <c r="AP89" s="1014"/>
      <c r="AQ89" s="1014"/>
      <c r="AR89" s="1014"/>
      <c r="AS89" s="1014"/>
      <c r="AT89" s="1014"/>
      <c r="AU89" s="1014"/>
      <c r="AV89" s="1014"/>
      <c r="AW89" s="1014"/>
      <c r="AX89" s="1014"/>
      <c r="AY89" s="1014"/>
      <c r="AZ89" s="1014"/>
      <c r="BA89" s="1014"/>
      <c r="BB89" s="1014"/>
      <c r="BC89" s="1014"/>
      <c r="BD89" s="1014"/>
      <c r="BE89" s="1014"/>
      <c r="BF89" s="1014"/>
      <c r="BG89" s="1014"/>
      <c r="BH89" s="1014"/>
      <c r="BI89" s="1014"/>
      <c r="BJ89" s="1014"/>
      <c r="BK89" s="1014"/>
      <c r="BL89" s="1014"/>
      <c r="BM89" s="1014"/>
      <c r="BN89" s="1014"/>
      <c r="BO89" s="1014"/>
      <c r="BP89" s="1014"/>
      <c r="BQ89" s="1014"/>
      <c r="BR89" s="1014"/>
      <c r="BS89" s="1014"/>
      <c r="BT89" s="1014"/>
      <c r="BU89" s="1014"/>
      <c r="BV89" s="1014"/>
      <c r="BW89" s="1014"/>
      <c r="BX89" s="1014"/>
      <c r="BY89" s="1014"/>
      <c r="BZ89" s="1014"/>
      <c r="CA89" s="1014"/>
      <c r="CB89" s="1014"/>
      <c r="CC89" s="1014"/>
      <c r="CD89" s="1014"/>
      <c r="CE89" s="1014"/>
      <c r="CF89" s="1014"/>
      <c r="CG89" s="1014"/>
      <c r="CH89" s="1014"/>
      <c r="CI89" s="1014"/>
      <c r="CJ89" s="1014"/>
      <c r="CK89" s="1014"/>
      <c r="CL89" s="1014"/>
      <c r="CM89" s="1014"/>
      <c r="CN89" s="1014"/>
      <c r="CO89" s="1014"/>
      <c r="CP89" s="1014"/>
      <c r="CQ89" s="1014"/>
      <c r="CR89" s="1014"/>
      <c r="CS89" s="1014"/>
      <c r="CT89" s="1014"/>
      <c r="CU89" s="1014"/>
      <c r="CV89" s="1014"/>
      <c r="CW89" s="1014"/>
      <c r="CX89" s="1014"/>
      <c r="CY89" s="1014"/>
      <c r="CZ89" s="1014"/>
      <c r="DA89" s="1014"/>
      <c r="DB89" s="1014"/>
      <c r="DC89" s="1014"/>
      <c r="DD89" s="1014"/>
      <c r="DE89" s="1014"/>
      <c r="DF89" s="1014"/>
      <c r="DG89" s="1014"/>
      <c r="DH89" s="1014"/>
      <c r="DI89" s="1014"/>
      <c r="DJ89" s="1014"/>
      <c r="DK89" s="1014"/>
      <c r="DL89" s="1014"/>
      <c r="DM89" s="1014"/>
      <c r="DN89" s="1014"/>
      <c r="DO89" s="1014"/>
      <c r="DP89" s="1014"/>
      <c r="DQ89" s="1014"/>
      <c r="DR89" s="1014"/>
      <c r="DS89" s="1014"/>
      <c r="DT89" s="1014"/>
      <c r="DU89" s="1014"/>
      <c r="DV89" s="1014"/>
      <c r="DW89" s="1014"/>
      <c r="DX89" s="1014"/>
      <c r="DY89" s="1014"/>
      <c r="DZ89" s="1014"/>
      <c r="EA89" s="1014"/>
      <c r="EB89" s="1014"/>
      <c r="EC89" s="1014"/>
      <c r="ED89" s="1014"/>
      <c r="EE89" s="1014"/>
      <c r="EF89" s="1014"/>
      <c r="EG89" s="1014"/>
      <c r="EH89" s="1014"/>
      <c r="EI89" s="1014"/>
      <c r="EJ89" s="1014"/>
      <c r="EK89" s="1014"/>
      <c r="EL89" s="1014"/>
      <c r="EM89" s="1014"/>
      <c r="EN89" s="1014"/>
      <c r="EO89" s="1014"/>
      <c r="EP89" s="1014"/>
      <c r="EQ89" s="1014"/>
      <c r="ER89" s="1014"/>
      <c r="ES89" s="1014"/>
      <c r="ET89" s="1014"/>
      <c r="EU89" s="1014"/>
      <c r="EV89" s="1014"/>
      <c r="EW89" s="1014"/>
      <c r="EX89" s="1014"/>
      <c r="EY89" s="1014"/>
      <c r="EZ89" s="1014"/>
      <c r="FA89" s="1014"/>
      <c r="FB89" s="1014"/>
      <c r="FC89" s="1014"/>
    </row>
    <row r="90" spans="1:159" ht="24.75" customHeight="1">
      <c r="A90" s="1057">
        <v>77</v>
      </c>
      <c r="B90" s="1066">
        <v>1</v>
      </c>
      <c r="C90" s="1060" t="s">
        <v>10641</v>
      </c>
      <c r="D90" s="1061">
        <v>312327939929</v>
      </c>
      <c r="E90" s="1060" t="s">
        <v>10642</v>
      </c>
      <c r="F90" s="1063">
        <v>6</v>
      </c>
      <c r="G90" s="1063">
        <v>6</v>
      </c>
      <c r="H90" s="1063" t="s">
        <v>10643</v>
      </c>
      <c r="I90" s="1060" t="s">
        <v>10644</v>
      </c>
      <c r="J90" s="1063" t="s">
        <v>10645</v>
      </c>
      <c r="K90" s="1046" t="s">
        <v>2598</v>
      </c>
      <c r="L90" s="1046" t="s">
        <v>36</v>
      </c>
      <c r="M90" s="1014"/>
      <c r="N90" s="1014"/>
      <c r="O90" s="1014"/>
      <c r="P90" s="1014"/>
      <c r="Q90" s="1014"/>
      <c r="R90" s="1014"/>
      <c r="S90" s="1014"/>
      <c r="T90" s="1014"/>
      <c r="U90" s="1014"/>
      <c r="V90" s="1014"/>
      <c r="W90" s="1014"/>
      <c r="X90" s="1014"/>
      <c r="Y90" s="1014"/>
      <c r="Z90" s="1014"/>
      <c r="AA90" s="1014"/>
      <c r="AB90" s="1014"/>
      <c r="AC90" s="1014"/>
      <c r="AD90" s="1014"/>
      <c r="AE90" s="1014"/>
      <c r="AF90" s="1014"/>
      <c r="AG90" s="1014"/>
      <c r="AH90" s="1014"/>
      <c r="AI90" s="1014"/>
      <c r="AJ90" s="1014"/>
      <c r="AK90" s="1014"/>
      <c r="AL90" s="1014"/>
      <c r="AM90" s="1014"/>
      <c r="AN90" s="1014"/>
      <c r="AO90" s="1014"/>
      <c r="AP90" s="1014"/>
      <c r="AQ90" s="1014"/>
      <c r="AR90" s="1014"/>
      <c r="AS90" s="1014"/>
      <c r="AT90" s="1014"/>
      <c r="AU90" s="1014"/>
      <c r="AV90" s="1014"/>
      <c r="AW90" s="1014"/>
      <c r="AX90" s="1014"/>
      <c r="AY90" s="1014"/>
      <c r="AZ90" s="1014"/>
      <c r="BA90" s="1014"/>
      <c r="BB90" s="1014"/>
      <c r="BC90" s="1014"/>
      <c r="BD90" s="1014"/>
      <c r="BE90" s="1014"/>
      <c r="BF90" s="1014"/>
      <c r="BG90" s="1014"/>
      <c r="BH90" s="1014"/>
      <c r="BI90" s="1014"/>
      <c r="BJ90" s="1014"/>
      <c r="BK90" s="1014"/>
      <c r="BL90" s="1014"/>
      <c r="BM90" s="1014"/>
      <c r="BN90" s="1014"/>
      <c r="BO90" s="1014"/>
      <c r="BP90" s="1014"/>
      <c r="BQ90" s="1014"/>
      <c r="BR90" s="1014"/>
      <c r="BS90" s="1014"/>
      <c r="BT90" s="1014"/>
      <c r="BU90" s="1014"/>
      <c r="BV90" s="1014"/>
      <c r="BW90" s="1014"/>
      <c r="BX90" s="1014"/>
      <c r="BY90" s="1014"/>
      <c r="BZ90" s="1014"/>
      <c r="CA90" s="1014"/>
      <c r="CB90" s="1014"/>
      <c r="CC90" s="1014"/>
      <c r="CD90" s="1014"/>
      <c r="CE90" s="1014"/>
      <c r="CF90" s="1014"/>
      <c r="CG90" s="1014"/>
      <c r="CH90" s="1014"/>
      <c r="CI90" s="1014"/>
      <c r="CJ90" s="1014"/>
      <c r="CK90" s="1014"/>
      <c r="CL90" s="1014"/>
      <c r="CM90" s="1014"/>
      <c r="CN90" s="1014"/>
      <c r="CO90" s="1014"/>
      <c r="CP90" s="1014"/>
      <c r="CQ90" s="1014"/>
      <c r="CR90" s="1014"/>
      <c r="CS90" s="1014"/>
      <c r="CT90" s="1014"/>
      <c r="CU90" s="1014"/>
      <c r="CV90" s="1014"/>
      <c r="CW90" s="1014"/>
      <c r="CX90" s="1014"/>
      <c r="CY90" s="1014"/>
      <c r="CZ90" s="1014"/>
      <c r="DA90" s="1014"/>
      <c r="DB90" s="1014"/>
      <c r="DC90" s="1014"/>
      <c r="DD90" s="1014"/>
      <c r="DE90" s="1014"/>
      <c r="DF90" s="1014"/>
      <c r="DG90" s="1014"/>
      <c r="DH90" s="1014"/>
      <c r="DI90" s="1014"/>
      <c r="DJ90" s="1014"/>
      <c r="DK90" s="1014"/>
      <c r="DL90" s="1014"/>
      <c r="DM90" s="1014"/>
      <c r="DN90" s="1014"/>
      <c r="DO90" s="1014"/>
      <c r="DP90" s="1014"/>
      <c r="DQ90" s="1014"/>
      <c r="DR90" s="1014"/>
      <c r="DS90" s="1014"/>
      <c r="DT90" s="1014"/>
      <c r="DU90" s="1014"/>
      <c r="DV90" s="1014"/>
      <c r="DW90" s="1014"/>
      <c r="DX90" s="1014"/>
      <c r="DY90" s="1014"/>
      <c r="DZ90" s="1014"/>
      <c r="EA90" s="1014"/>
      <c r="EB90" s="1014"/>
      <c r="EC90" s="1014"/>
      <c r="ED90" s="1014"/>
      <c r="EE90" s="1014"/>
      <c r="EF90" s="1014"/>
      <c r="EG90" s="1014"/>
      <c r="EH90" s="1014"/>
      <c r="EI90" s="1014"/>
      <c r="EJ90" s="1014"/>
      <c r="EK90" s="1014"/>
      <c r="EL90" s="1014"/>
      <c r="EM90" s="1014"/>
      <c r="EN90" s="1014"/>
      <c r="EO90" s="1014"/>
      <c r="EP90" s="1014"/>
      <c r="EQ90" s="1014"/>
      <c r="ER90" s="1014"/>
      <c r="ES90" s="1014"/>
      <c r="ET90" s="1014"/>
      <c r="EU90" s="1014"/>
      <c r="EV90" s="1014"/>
      <c r="EW90" s="1014"/>
      <c r="EX90" s="1014"/>
      <c r="EY90" s="1014"/>
      <c r="EZ90" s="1014"/>
      <c r="FA90" s="1014"/>
      <c r="FB90" s="1014"/>
      <c r="FC90" s="1014"/>
    </row>
    <row r="91" spans="1:159" ht="24.75" customHeight="1">
      <c r="A91" s="1057">
        <v>78</v>
      </c>
      <c r="B91" s="1057">
        <v>2</v>
      </c>
      <c r="C91" s="1022" t="s">
        <v>10646</v>
      </c>
      <c r="D91" s="1059">
        <v>312815943809</v>
      </c>
      <c r="E91" s="1022" t="s">
        <v>10647</v>
      </c>
      <c r="F91" s="1021">
        <v>14.2</v>
      </c>
      <c r="G91" s="1021">
        <v>14.2</v>
      </c>
      <c r="H91" s="1021" t="s">
        <v>10648</v>
      </c>
      <c r="I91" s="1022" t="s">
        <v>10649</v>
      </c>
      <c r="J91" s="1021" t="s">
        <v>10650</v>
      </c>
      <c r="K91" s="1025" t="s">
        <v>2676</v>
      </c>
      <c r="L91" s="1025" t="s">
        <v>36</v>
      </c>
      <c r="M91" s="1014"/>
      <c r="N91" s="1014"/>
      <c r="O91" s="1014"/>
      <c r="P91" s="1014"/>
      <c r="Q91" s="1014"/>
      <c r="R91" s="1014"/>
      <c r="S91" s="1014"/>
      <c r="T91" s="1014"/>
      <c r="U91" s="1014"/>
      <c r="V91" s="1014"/>
      <c r="W91" s="1014"/>
      <c r="X91" s="1014"/>
      <c r="Y91" s="1014"/>
      <c r="Z91" s="1014"/>
      <c r="AA91" s="1014"/>
      <c r="AB91" s="1014"/>
      <c r="AC91" s="1014"/>
      <c r="AD91" s="1014"/>
      <c r="AE91" s="1014"/>
      <c r="AF91" s="1014"/>
      <c r="AG91" s="1014"/>
      <c r="AH91" s="1014"/>
      <c r="AI91" s="1014"/>
      <c r="AJ91" s="1014"/>
      <c r="AK91" s="1014"/>
      <c r="AL91" s="1014"/>
      <c r="AM91" s="1014"/>
      <c r="AN91" s="1014"/>
      <c r="AO91" s="1014"/>
      <c r="AP91" s="1014"/>
      <c r="AQ91" s="1014"/>
      <c r="AR91" s="1014"/>
      <c r="AS91" s="1014"/>
      <c r="AT91" s="1014"/>
      <c r="AU91" s="1014"/>
      <c r="AV91" s="1014"/>
      <c r="AW91" s="1014"/>
      <c r="AX91" s="1014"/>
      <c r="AY91" s="1014"/>
      <c r="AZ91" s="1014"/>
      <c r="BA91" s="1014"/>
      <c r="BB91" s="1014"/>
      <c r="BC91" s="1014"/>
      <c r="BD91" s="1014"/>
      <c r="BE91" s="1014"/>
      <c r="BF91" s="1014"/>
      <c r="BG91" s="1014"/>
      <c r="BH91" s="1014"/>
      <c r="BI91" s="1014"/>
      <c r="BJ91" s="1014"/>
      <c r="BK91" s="1014"/>
      <c r="BL91" s="1014"/>
      <c r="BM91" s="1014"/>
      <c r="BN91" s="1014"/>
      <c r="BO91" s="1014"/>
      <c r="BP91" s="1014"/>
      <c r="BQ91" s="1014"/>
      <c r="BR91" s="1014"/>
      <c r="BS91" s="1014"/>
      <c r="BT91" s="1014"/>
      <c r="BU91" s="1014"/>
      <c r="BV91" s="1014"/>
      <c r="BW91" s="1014"/>
      <c r="BX91" s="1014"/>
      <c r="BY91" s="1014"/>
      <c r="BZ91" s="1014"/>
      <c r="CA91" s="1014"/>
      <c r="CB91" s="1014"/>
      <c r="CC91" s="1014"/>
      <c r="CD91" s="1014"/>
      <c r="CE91" s="1014"/>
      <c r="CF91" s="1014"/>
      <c r="CG91" s="1014"/>
      <c r="CH91" s="1014"/>
      <c r="CI91" s="1014"/>
      <c r="CJ91" s="1014"/>
      <c r="CK91" s="1014"/>
      <c r="CL91" s="1014"/>
      <c r="CM91" s="1014"/>
      <c r="CN91" s="1014"/>
      <c r="CO91" s="1014"/>
      <c r="CP91" s="1014"/>
      <c r="CQ91" s="1014"/>
      <c r="CR91" s="1014"/>
      <c r="CS91" s="1014"/>
      <c r="CT91" s="1014"/>
      <c r="CU91" s="1014"/>
      <c r="CV91" s="1014"/>
      <c r="CW91" s="1014"/>
      <c r="CX91" s="1014"/>
      <c r="CY91" s="1014"/>
      <c r="CZ91" s="1014"/>
      <c r="DA91" s="1014"/>
      <c r="DB91" s="1014"/>
      <c r="DC91" s="1014"/>
      <c r="DD91" s="1014"/>
      <c r="DE91" s="1014"/>
      <c r="DF91" s="1014"/>
      <c r="DG91" s="1014"/>
      <c r="DH91" s="1014"/>
      <c r="DI91" s="1014"/>
      <c r="DJ91" s="1014"/>
      <c r="DK91" s="1014"/>
      <c r="DL91" s="1014"/>
      <c r="DM91" s="1014"/>
      <c r="DN91" s="1014"/>
      <c r="DO91" s="1014"/>
      <c r="DP91" s="1014"/>
      <c r="DQ91" s="1014"/>
      <c r="DR91" s="1014"/>
      <c r="DS91" s="1014"/>
      <c r="DT91" s="1014"/>
      <c r="DU91" s="1014"/>
      <c r="DV91" s="1014"/>
      <c r="DW91" s="1014"/>
      <c r="DX91" s="1014"/>
      <c r="DY91" s="1014"/>
      <c r="DZ91" s="1014"/>
      <c r="EA91" s="1014"/>
      <c r="EB91" s="1014"/>
      <c r="EC91" s="1014"/>
      <c r="ED91" s="1014"/>
      <c r="EE91" s="1014"/>
      <c r="EF91" s="1014"/>
      <c r="EG91" s="1014"/>
      <c r="EH91" s="1014"/>
      <c r="EI91" s="1014"/>
      <c r="EJ91" s="1014"/>
      <c r="EK91" s="1014"/>
      <c r="EL91" s="1014"/>
      <c r="EM91" s="1014"/>
      <c r="EN91" s="1014"/>
      <c r="EO91" s="1014"/>
      <c r="EP91" s="1014"/>
      <c r="EQ91" s="1014"/>
      <c r="ER91" s="1014"/>
      <c r="ES91" s="1014"/>
      <c r="ET91" s="1014"/>
      <c r="EU91" s="1014"/>
      <c r="EV91" s="1014"/>
      <c r="EW91" s="1014"/>
      <c r="EX91" s="1014"/>
      <c r="EY91" s="1014"/>
      <c r="EZ91" s="1014"/>
      <c r="FA91" s="1014"/>
      <c r="FB91" s="1014"/>
      <c r="FC91" s="1014"/>
    </row>
    <row r="92" spans="1:159" ht="24.75" customHeight="1">
      <c r="A92" s="1034" t="s">
        <v>21</v>
      </c>
      <c r="B92" s="2499" t="s">
        <v>10564</v>
      </c>
      <c r="C92" s="2500"/>
      <c r="D92" s="1053" t="s">
        <v>21</v>
      </c>
      <c r="E92" s="1053">
        <v>2</v>
      </c>
      <c r="F92" s="1053">
        <v>20.2</v>
      </c>
      <c r="G92" s="1053">
        <v>20.2</v>
      </c>
      <c r="H92" s="1053" t="s">
        <v>21</v>
      </c>
      <c r="I92" s="1053" t="s">
        <v>21</v>
      </c>
      <c r="J92" s="1053" t="s">
        <v>21</v>
      </c>
      <c r="K92" s="1054" t="s">
        <v>2613</v>
      </c>
      <c r="L92" s="1067" t="s">
        <v>21</v>
      </c>
      <c r="M92" s="1014"/>
      <c r="N92" s="1014"/>
      <c r="O92" s="1014"/>
      <c r="P92" s="1014"/>
      <c r="Q92" s="1014"/>
      <c r="R92" s="1014"/>
      <c r="S92" s="1014"/>
      <c r="T92" s="1014"/>
      <c r="U92" s="1014"/>
      <c r="V92" s="1014"/>
      <c r="W92" s="1014"/>
      <c r="X92" s="1014"/>
      <c r="Y92" s="1014"/>
      <c r="Z92" s="1014"/>
      <c r="AA92" s="1014"/>
      <c r="AB92" s="1014"/>
      <c r="AC92" s="1014"/>
      <c r="AD92" s="1014"/>
      <c r="AE92" s="1014"/>
      <c r="AF92" s="1014"/>
      <c r="AG92" s="1014"/>
      <c r="AH92" s="1014"/>
      <c r="AI92" s="1014"/>
      <c r="AJ92" s="1014"/>
      <c r="AK92" s="1014"/>
      <c r="AL92" s="1014"/>
      <c r="AM92" s="1014"/>
      <c r="AN92" s="1014"/>
      <c r="AO92" s="1014"/>
      <c r="AP92" s="1014"/>
      <c r="AQ92" s="1014"/>
      <c r="AR92" s="1014"/>
      <c r="AS92" s="1014"/>
      <c r="AT92" s="1014"/>
      <c r="AU92" s="1014"/>
      <c r="AV92" s="1014"/>
      <c r="AW92" s="1014"/>
      <c r="AX92" s="1014"/>
      <c r="AY92" s="1014"/>
      <c r="AZ92" s="1014"/>
      <c r="BA92" s="1014"/>
      <c r="BB92" s="1014"/>
      <c r="BC92" s="1014"/>
      <c r="BD92" s="1014"/>
      <c r="BE92" s="1014"/>
      <c r="BF92" s="1014"/>
      <c r="BG92" s="1014"/>
      <c r="BH92" s="1014"/>
      <c r="BI92" s="1014"/>
      <c r="BJ92" s="1014"/>
      <c r="BK92" s="1014"/>
      <c r="BL92" s="1014"/>
      <c r="BM92" s="1014"/>
      <c r="BN92" s="1014"/>
      <c r="BO92" s="1014"/>
      <c r="BP92" s="1014"/>
      <c r="BQ92" s="1014"/>
      <c r="BR92" s="1014"/>
      <c r="BS92" s="1014"/>
      <c r="BT92" s="1014"/>
      <c r="BU92" s="1014"/>
      <c r="BV92" s="1014"/>
      <c r="BW92" s="1014"/>
      <c r="BX92" s="1014"/>
      <c r="BY92" s="1014"/>
      <c r="BZ92" s="1014"/>
      <c r="CA92" s="1014"/>
      <c r="CB92" s="1014"/>
      <c r="CC92" s="1014"/>
      <c r="CD92" s="1014"/>
      <c r="CE92" s="1014"/>
      <c r="CF92" s="1014"/>
      <c r="CG92" s="1014"/>
      <c r="CH92" s="1014"/>
      <c r="CI92" s="1014"/>
      <c r="CJ92" s="1014"/>
      <c r="CK92" s="1014"/>
      <c r="CL92" s="1014"/>
      <c r="CM92" s="1014"/>
      <c r="CN92" s="1014"/>
      <c r="CO92" s="1014"/>
      <c r="CP92" s="1014"/>
      <c r="CQ92" s="1014"/>
      <c r="CR92" s="1014"/>
      <c r="CS92" s="1014"/>
      <c r="CT92" s="1014"/>
      <c r="CU92" s="1014"/>
      <c r="CV92" s="1014"/>
      <c r="CW92" s="1014"/>
      <c r="CX92" s="1014"/>
      <c r="CY92" s="1014"/>
      <c r="CZ92" s="1014"/>
      <c r="DA92" s="1014"/>
      <c r="DB92" s="1014"/>
      <c r="DC92" s="1014"/>
      <c r="DD92" s="1014"/>
      <c r="DE92" s="1014"/>
      <c r="DF92" s="1014"/>
      <c r="DG92" s="1014"/>
      <c r="DH92" s="1014"/>
      <c r="DI92" s="1014"/>
      <c r="DJ92" s="1014"/>
      <c r="DK92" s="1014"/>
      <c r="DL92" s="1014"/>
      <c r="DM92" s="1014"/>
      <c r="DN92" s="1014"/>
      <c r="DO92" s="1014"/>
      <c r="DP92" s="1014"/>
      <c r="DQ92" s="1014"/>
      <c r="DR92" s="1014"/>
      <c r="DS92" s="1014"/>
      <c r="DT92" s="1014"/>
      <c r="DU92" s="1014"/>
      <c r="DV92" s="1014"/>
      <c r="DW92" s="1014"/>
      <c r="DX92" s="1014"/>
      <c r="DY92" s="1014"/>
      <c r="DZ92" s="1014"/>
      <c r="EA92" s="1014"/>
      <c r="EB92" s="1014"/>
      <c r="EC92" s="1014"/>
      <c r="ED92" s="1014"/>
      <c r="EE92" s="1014"/>
      <c r="EF92" s="1014"/>
      <c r="EG92" s="1014"/>
      <c r="EH92" s="1014"/>
      <c r="EI92" s="1014"/>
      <c r="EJ92" s="1014"/>
      <c r="EK92" s="1014"/>
      <c r="EL92" s="1014"/>
      <c r="EM92" s="1014"/>
      <c r="EN92" s="1014"/>
      <c r="EO92" s="1014"/>
      <c r="EP92" s="1014"/>
      <c r="EQ92" s="1014"/>
      <c r="ER92" s="1014"/>
      <c r="ES92" s="1014"/>
      <c r="ET92" s="1014"/>
      <c r="EU92" s="1014"/>
      <c r="EV92" s="1014"/>
      <c r="EW92" s="1014"/>
      <c r="EX92" s="1014"/>
      <c r="EY92" s="1014"/>
      <c r="EZ92" s="1014"/>
      <c r="FA92" s="1014"/>
      <c r="FB92" s="1014"/>
      <c r="FC92" s="1014"/>
    </row>
    <row r="93" spans="1:159" ht="24.75" customHeight="1">
      <c r="A93" s="1034" t="s">
        <v>21</v>
      </c>
      <c r="B93" s="2497" t="s">
        <v>10256</v>
      </c>
      <c r="C93" s="2497"/>
      <c r="D93" s="2497"/>
      <c r="E93" s="2497"/>
      <c r="F93" s="2497"/>
      <c r="G93" s="2497"/>
      <c r="H93" s="2497"/>
      <c r="I93" s="2497"/>
      <c r="J93" s="2497"/>
      <c r="K93" s="2497"/>
      <c r="L93" s="2498"/>
      <c r="M93" s="1014"/>
      <c r="N93" s="1014"/>
      <c r="O93" s="1014"/>
      <c r="P93" s="1014"/>
      <c r="Q93" s="1014"/>
      <c r="R93" s="1014"/>
      <c r="S93" s="1014"/>
      <c r="T93" s="1014"/>
      <c r="U93" s="1014"/>
      <c r="V93" s="1014"/>
      <c r="W93" s="1014"/>
      <c r="X93" s="1014"/>
      <c r="Y93" s="1014"/>
      <c r="Z93" s="1014"/>
      <c r="AA93" s="1014"/>
      <c r="AB93" s="1014"/>
      <c r="AC93" s="1014"/>
      <c r="AD93" s="1014"/>
      <c r="AE93" s="1014"/>
      <c r="AF93" s="1014"/>
      <c r="AG93" s="1014"/>
      <c r="AH93" s="1014"/>
      <c r="AI93" s="1014"/>
      <c r="AJ93" s="1014"/>
      <c r="AK93" s="1014"/>
      <c r="AL93" s="1014"/>
      <c r="AM93" s="1014"/>
      <c r="AN93" s="1014"/>
      <c r="AO93" s="1014"/>
      <c r="AP93" s="1014"/>
      <c r="AQ93" s="1014"/>
      <c r="AR93" s="1014"/>
      <c r="AS93" s="1014"/>
      <c r="AT93" s="1014"/>
      <c r="AU93" s="1014"/>
      <c r="AV93" s="1014"/>
      <c r="AW93" s="1014"/>
      <c r="AX93" s="1014"/>
      <c r="AY93" s="1014"/>
      <c r="AZ93" s="1014"/>
      <c r="BA93" s="1014"/>
      <c r="BB93" s="1014"/>
      <c r="BC93" s="1014"/>
      <c r="BD93" s="1014"/>
      <c r="BE93" s="1014"/>
      <c r="BF93" s="1014"/>
      <c r="BG93" s="1014"/>
      <c r="BH93" s="1014"/>
      <c r="BI93" s="1014"/>
      <c r="BJ93" s="1014"/>
      <c r="BK93" s="1014"/>
      <c r="BL93" s="1014"/>
      <c r="BM93" s="1014"/>
      <c r="BN93" s="1014"/>
      <c r="BO93" s="1014"/>
      <c r="BP93" s="1014"/>
      <c r="BQ93" s="1014"/>
      <c r="BR93" s="1014"/>
      <c r="BS93" s="1014"/>
      <c r="BT93" s="1014"/>
      <c r="BU93" s="1014"/>
      <c r="BV93" s="1014"/>
      <c r="BW93" s="1014"/>
      <c r="BX93" s="1014"/>
      <c r="BY93" s="1014"/>
      <c r="BZ93" s="1014"/>
      <c r="CA93" s="1014"/>
      <c r="CB93" s="1014"/>
      <c r="CC93" s="1014"/>
      <c r="CD93" s="1014"/>
      <c r="CE93" s="1014"/>
      <c r="CF93" s="1014"/>
      <c r="CG93" s="1014"/>
      <c r="CH93" s="1014"/>
      <c r="CI93" s="1014"/>
      <c r="CJ93" s="1014"/>
      <c r="CK93" s="1014"/>
      <c r="CL93" s="1014"/>
      <c r="CM93" s="1014"/>
      <c r="CN93" s="1014"/>
      <c r="CO93" s="1014"/>
      <c r="CP93" s="1014"/>
      <c r="CQ93" s="1014"/>
      <c r="CR93" s="1014"/>
      <c r="CS93" s="1014"/>
      <c r="CT93" s="1014"/>
      <c r="CU93" s="1014"/>
      <c r="CV93" s="1014"/>
      <c r="CW93" s="1014"/>
      <c r="CX93" s="1014"/>
      <c r="CY93" s="1014"/>
      <c r="CZ93" s="1014"/>
      <c r="DA93" s="1014"/>
      <c r="DB93" s="1014"/>
      <c r="DC93" s="1014"/>
      <c r="DD93" s="1014"/>
      <c r="DE93" s="1014"/>
      <c r="DF93" s="1014"/>
      <c r="DG93" s="1014"/>
      <c r="DH93" s="1014"/>
      <c r="DI93" s="1014"/>
      <c r="DJ93" s="1014"/>
      <c r="DK93" s="1014"/>
      <c r="DL93" s="1014"/>
      <c r="DM93" s="1014"/>
      <c r="DN93" s="1014"/>
      <c r="DO93" s="1014"/>
      <c r="DP93" s="1014"/>
      <c r="DQ93" s="1014"/>
      <c r="DR93" s="1014"/>
      <c r="DS93" s="1014"/>
      <c r="DT93" s="1014"/>
      <c r="DU93" s="1014"/>
      <c r="DV93" s="1014"/>
      <c r="DW93" s="1014"/>
      <c r="DX93" s="1014"/>
      <c r="DY93" s="1014"/>
      <c r="DZ93" s="1014"/>
      <c r="EA93" s="1014"/>
      <c r="EB93" s="1014"/>
      <c r="EC93" s="1014"/>
      <c r="ED93" s="1014"/>
      <c r="EE93" s="1014"/>
      <c r="EF93" s="1014"/>
      <c r="EG93" s="1014"/>
      <c r="EH93" s="1014"/>
      <c r="EI93" s="1014"/>
      <c r="EJ93" s="1014"/>
      <c r="EK93" s="1014"/>
      <c r="EL93" s="1014"/>
      <c r="EM93" s="1014"/>
      <c r="EN93" s="1014"/>
      <c r="EO93" s="1014"/>
      <c r="EP93" s="1014"/>
      <c r="EQ93" s="1014"/>
      <c r="ER93" s="1014"/>
      <c r="ES93" s="1014"/>
      <c r="ET93" s="1014"/>
      <c r="EU93" s="1014"/>
      <c r="EV93" s="1014"/>
      <c r="EW93" s="1014"/>
      <c r="EX93" s="1014"/>
      <c r="EY93" s="1014"/>
      <c r="EZ93" s="1014"/>
      <c r="FA93" s="1014"/>
      <c r="FB93" s="1014"/>
      <c r="FC93" s="1014"/>
    </row>
    <row r="94" spans="1:159" ht="24.75" customHeight="1">
      <c r="A94" s="1021">
        <v>79</v>
      </c>
      <c r="B94" s="1021">
        <v>1</v>
      </c>
      <c r="C94" s="1022" t="s">
        <v>10651</v>
      </c>
      <c r="D94" s="1023">
        <v>563804035995</v>
      </c>
      <c r="E94" s="1022" t="s">
        <v>10652</v>
      </c>
      <c r="F94" s="1021">
        <v>217.8</v>
      </c>
      <c r="G94" s="1021">
        <v>217.8</v>
      </c>
      <c r="H94" s="1022" t="s">
        <v>10653</v>
      </c>
      <c r="I94" s="1022" t="s">
        <v>10654</v>
      </c>
      <c r="J94" s="1021" t="s">
        <v>10655</v>
      </c>
      <c r="K94" s="1025" t="s">
        <v>2882</v>
      </c>
      <c r="L94" s="1025" t="s">
        <v>36</v>
      </c>
      <c r="M94" s="1014"/>
      <c r="N94" s="1014"/>
      <c r="O94" s="1014"/>
      <c r="P94" s="1014"/>
      <c r="Q94" s="1014"/>
      <c r="R94" s="1014"/>
      <c r="S94" s="1014"/>
      <c r="T94" s="1014"/>
      <c r="U94" s="1014"/>
      <c r="V94" s="1014"/>
      <c r="W94" s="1014"/>
      <c r="X94" s="1014"/>
      <c r="Y94" s="1014"/>
      <c r="Z94" s="1014"/>
      <c r="AA94" s="1014"/>
      <c r="AB94" s="1014"/>
      <c r="AC94" s="1014"/>
      <c r="AD94" s="1014"/>
      <c r="AE94" s="1014"/>
      <c r="AF94" s="1014"/>
      <c r="AG94" s="1014"/>
      <c r="AH94" s="1014"/>
      <c r="AI94" s="1014"/>
      <c r="AJ94" s="1014"/>
      <c r="AK94" s="1014"/>
      <c r="AL94" s="1014"/>
      <c r="AM94" s="1014"/>
      <c r="AN94" s="1014"/>
      <c r="AO94" s="1014"/>
      <c r="AP94" s="1014"/>
      <c r="AQ94" s="1014"/>
      <c r="AR94" s="1014"/>
      <c r="AS94" s="1014"/>
      <c r="AT94" s="1014"/>
      <c r="AU94" s="1014"/>
      <c r="AV94" s="1014"/>
      <c r="AW94" s="1014"/>
      <c r="AX94" s="1014"/>
      <c r="AY94" s="1014"/>
      <c r="AZ94" s="1014"/>
      <c r="BA94" s="1014"/>
      <c r="BB94" s="1014"/>
      <c r="BC94" s="1014"/>
      <c r="BD94" s="1014"/>
      <c r="BE94" s="1014"/>
      <c r="BF94" s="1014"/>
      <c r="BG94" s="1014"/>
      <c r="BH94" s="1014"/>
      <c r="BI94" s="1014"/>
      <c r="BJ94" s="1014"/>
      <c r="BK94" s="1014"/>
      <c r="BL94" s="1014"/>
      <c r="BM94" s="1014"/>
      <c r="BN94" s="1014"/>
      <c r="BO94" s="1014"/>
      <c r="BP94" s="1014"/>
      <c r="BQ94" s="1014"/>
      <c r="BR94" s="1014"/>
      <c r="BS94" s="1014"/>
      <c r="BT94" s="1014"/>
      <c r="BU94" s="1014"/>
      <c r="BV94" s="1014"/>
      <c r="BW94" s="1014"/>
      <c r="BX94" s="1014"/>
      <c r="BY94" s="1014"/>
      <c r="BZ94" s="1014"/>
      <c r="CA94" s="1014"/>
      <c r="CB94" s="1014"/>
      <c r="CC94" s="1014"/>
      <c r="CD94" s="1014"/>
      <c r="CE94" s="1014"/>
      <c r="CF94" s="1014"/>
      <c r="CG94" s="1014"/>
      <c r="CH94" s="1014"/>
      <c r="CI94" s="1014"/>
      <c r="CJ94" s="1014"/>
      <c r="CK94" s="1014"/>
      <c r="CL94" s="1014"/>
      <c r="CM94" s="1014"/>
      <c r="CN94" s="1014"/>
      <c r="CO94" s="1014"/>
      <c r="CP94" s="1014"/>
      <c r="CQ94" s="1014"/>
      <c r="CR94" s="1014"/>
      <c r="CS94" s="1014"/>
      <c r="CT94" s="1014"/>
      <c r="CU94" s="1014"/>
      <c r="CV94" s="1014"/>
      <c r="CW94" s="1014"/>
      <c r="CX94" s="1014"/>
      <c r="CY94" s="1014"/>
      <c r="CZ94" s="1014"/>
      <c r="DA94" s="1014"/>
      <c r="DB94" s="1014"/>
      <c r="DC94" s="1014"/>
      <c r="DD94" s="1014"/>
      <c r="DE94" s="1014"/>
      <c r="DF94" s="1014"/>
      <c r="DG94" s="1014"/>
      <c r="DH94" s="1014"/>
      <c r="DI94" s="1014"/>
      <c r="DJ94" s="1014"/>
      <c r="DK94" s="1014"/>
      <c r="DL94" s="1014"/>
      <c r="DM94" s="1014"/>
      <c r="DN94" s="1014"/>
      <c r="DO94" s="1014"/>
      <c r="DP94" s="1014"/>
      <c r="DQ94" s="1014"/>
      <c r="DR94" s="1014"/>
      <c r="DS94" s="1014"/>
      <c r="DT94" s="1014"/>
      <c r="DU94" s="1014"/>
      <c r="DV94" s="1014"/>
      <c r="DW94" s="1014"/>
      <c r="DX94" s="1014"/>
      <c r="DY94" s="1014"/>
      <c r="DZ94" s="1014"/>
      <c r="EA94" s="1014"/>
      <c r="EB94" s="1014"/>
      <c r="EC94" s="1014"/>
      <c r="ED94" s="1014"/>
      <c r="EE94" s="1014"/>
      <c r="EF94" s="1014"/>
      <c r="EG94" s="1014"/>
      <c r="EH94" s="1014"/>
      <c r="EI94" s="1014"/>
      <c r="EJ94" s="1014"/>
      <c r="EK94" s="1014"/>
      <c r="EL94" s="1014"/>
      <c r="EM94" s="1014"/>
      <c r="EN94" s="1014"/>
      <c r="EO94" s="1014"/>
      <c r="EP94" s="1014"/>
      <c r="EQ94" s="1014"/>
      <c r="ER94" s="1014"/>
      <c r="ES94" s="1014"/>
      <c r="ET94" s="1014"/>
      <c r="EU94" s="1014"/>
      <c r="EV94" s="1014"/>
      <c r="EW94" s="1014"/>
      <c r="EX94" s="1014"/>
      <c r="EY94" s="1014"/>
      <c r="EZ94" s="1014"/>
      <c r="FA94" s="1014"/>
      <c r="FB94" s="1014"/>
      <c r="FC94" s="1014"/>
    </row>
    <row r="95" spans="1:159" ht="33.75" customHeight="1">
      <c r="A95" s="1021">
        <v>80</v>
      </c>
      <c r="B95" s="1021">
        <v>2</v>
      </c>
      <c r="C95" s="1022" t="s">
        <v>10656</v>
      </c>
      <c r="D95" s="1023">
        <v>312704267464</v>
      </c>
      <c r="E95" s="1022" t="s">
        <v>10657</v>
      </c>
      <c r="F95" s="1021">
        <v>253</v>
      </c>
      <c r="G95" s="1021">
        <v>253</v>
      </c>
      <c r="H95" s="1021" t="s">
        <v>10658</v>
      </c>
      <c r="I95" s="1022" t="s">
        <v>10659</v>
      </c>
      <c r="J95" s="1021" t="s">
        <v>10660</v>
      </c>
      <c r="K95" s="1025" t="s">
        <v>6403</v>
      </c>
      <c r="L95" s="1025" t="s">
        <v>36</v>
      </c>
      <c r="M95" s="1014"/>
      <c r="N95" s="1014"/>
      <c r="O95" s="1014"/>
      <c r="P95" s="1014"/>
      <c r="Q95" s="1014"/>
      <c r="R95" s="1014"/>
      <c r="S95" s="1014"/>
      <c r="T95" s="1014"/>
      <c r="U95" s="1014"/>
      <c r="V95" s="1014"/>
      <c r="W95" s="1014"/>
      <c r="X95" s="1014"/>
      <c r="Y95" s="1014"/>
      <c r="Z95" s="1014"/>
      <c r="AA95" s="1014"/>
      <c r="AB95" s="1014"/>
      <c r="AC95" s="1014"/>
      <c r="AD95" s="1014"/>
      <c r="AE95" s="1014"/>
      <c r="AF95" s="1014"/>
      <c r="AG95" s="1014"/>
      <c r="AH95" s="1014"/>
      <c r="AI95" s="1014"/>
      <c r="AJ95" s="1014"/>
      <c r="AK95" s="1014"/>
      <c r="AL95" s="1014"/>
      <c r="AM95" s="1014"/>
      <c r="AN95" s="1014"/>
      <c r="AO95" s="1014"/>
      <c r="AP95" s="1014"/>
      <c r="AQ95" s="1014"/>
      <c r="AR95" s="1014"/>
      <c r="AS95" s="1014"/>
      <c r="AT95" s="1014"/>
      <c r="AU95" s="1014"/>
      <c r="AV95" s="1014"/>
      <c r="AW95" s="1014"/>
      <c r="AX95" s="1014"/>
      <c r="AY95" s="1014"/>
      <c r="AZ95" s="1014"/>
      <c r="BA95" s="1014"/>
      <c r="BB95" s="1014"/>
      <c r="BC95" s="1014"/>
      <c r="BD95" s="1014"/>
      <c r="BE95" s="1014"/>
      <c r="BF95" s="1014"/>
      <c r="BG95" s="1014"/>
      <c r="BH95" s="1014"/>
      <c r="BI95" s="1014"/>
      <c r="BJ95" s="1014"/>
      <c r="BK95" s="1014"/>
      <c r="BL95" s="1014"/>
      <c r="BM95" s="1014"/>
      <c r="BN95" s="1014"/>
      <c r="BO95" s="1014"/>
      <c r="BP95" s="1014"/>
      <c r="BQ95" s="1014"/>
      <c r="BR95" s="1014"/>
      <c r="BS95" s="1014"/>
      <c r="BT95" s="1014"/>
      <c r="BU95" s="1014"/>
      <c r="BV95" s="1014"/>
      <c r="BW95" s="1014"/>
      <c r="BX95" s="1014"/>
      <c r="BY95" s="1014"/>
      <c r="BZ95" s="1014"/>
      <c r="CA95" s="1014"/>
      <c r="CB95" s="1014"/>
      <c r="CC95" s="1014"/>
      <c r="CD95" s="1014"/>
      <c r="CE95" s="1014"/>
      <c r="CF95" s="1014"/>
      <c r="CG95" s="1014"/>
      <c r="CH95" s="1014"/>
      <c r="CI95" s="1014"/>
      <c r="CJ95" s="1014"/>
      <c r="CK95" s="1014"/>
      <c r="CL95" s="1014"/>
      <c r="CM95" s="1014"/>
      <c r="CN95" s="1014"/>
      <c r="CO95" s="1014"/>
      <c r="CP95" s="1014"/>
      <c r="CQ95" s="1014"/>
      <c r="CR95" s="1014"/>
      <c r="CS95" s="1014"/>
      <c r="CT95" s="1014"/>
      <c r="CU95" s="1014"/>
      <c r="CV95" s="1014"/>
      <c r="CW95" s="1014"/>
      <c r="CX95" s="1014"/>
      <c r="CY95" s="1014"/>
      <c r="CZ95" s="1014"/>
      <c r="DA95" s="1014"/>
      <c r="DB95" s="1014"/>
      <c r="DC95" s="1014"/>
      <c r="DD95" s="1014"/>
      <c r="DE95" s="1014"/>
      <c r="DF95" s="1014"/>
      <c r="DG95" s="1014"/>
      <c r="DH95" s="1014"/>
      <c r="DI95" s="1014"/>
      <c r="DJ95" s="1014"/>
      <c r="DK95" s="1014"/>
      <c r="DL95" s="1014"/>
      <c r="DM95" s="1014"/>
      <c r="DN95" s="1014"/>
      <c r="DO95" s="1014"/>
      <c r="DP95" s="1014"/>
      <c r="DQ95" s="1014"/>
      <c r="DR95" s="1014"/>
      <c r="DS95" s="1014"/>
      <c r="DT95" s="1014"/>
      <c r="DU95" s="1014"/>
      <c r="DV95" s="1014"/>
      <c r="DW95" s="1014"/>
      <c r="DX95" s="1014"/>
      <c r="DY95" s="1014"/>
      <c r="DZ95" s="1014"/>
      <c r="EA95" s="1014"/>
      <c r="EB95" s="1014"/>
      <c r="EC95" s="1014"/>
      <c r="ED95" s="1014"/>
      <c r="EE95" s="1014"/>
      <c r="EF95" s="1014"/>
      <c r="EG95" s="1014"/>
      <c r="EH95" s="1014"/>
      <c r="EI95" s="1014"/>
      <c r="EJ95" s="1014"/>
      <c r="EK95" s="1014"/>
      <c r="EL95" s="1014"/>
      <c r="EM95" s="1014"/>
      <c r="EN95" s="1014"/>
      <c r="EO95" s="1014"/>
      <c r="EP95" s="1014"/>
      <c r="EQ95" s="1014"/>
      <c r="ER95" s="1014"/>
      <c r="ES95" s="1014"/>
      <c r="ET95" s="1014"/>
      <c r="EU95" s="1014"/>
      <c r="EV95" s="1014"/>
      <c r="EW95" s="1014"/>
      <c r="EX95" s="1014"/>
      <c r="EY95" s="1014"/>
      <c r="EZ95" s="1014"/>
      <c r="FA95" s="1014"/>
      <c r="FB95" s="1014"/>
      <c r="FC95" s="1014"/>
    </row>
    <row r="96" spans="1:159" ht="45.75" customHeight="1">
      <c r="A96" s="1021">
        <v>81</v>
      </c>
      <c r="B96" s="1021">
        <v>3</v>
      </c>
      <c r="C96" s="1022" t="s">
        <v>10661</v>
      </c>
      <c r="D96" s="1023">
        <v>312705018809</v>
      </c>
      <c r="E96" s="1022" t="s">
        <v>10662</v>
      </c>
      <c r="F96" s="1021">
        <v>45</v>
      </c>
      <c r="G96" s="1021">
        <v>8</v>
      </c>
      <c r="H96" s="1022" t="s">
        <v>10663</v>
      </c>
      <c r="I96" s="1022" t="s">
        <v>10664</v>
      </c>
      <c r="J96" s="1021" t="s">
        <v>10665</v>
      </c>
      <c r="K96" s="1025" t="s">
        <v>2676</v>
      </c>
      <c r="L96" s="1025" t="s">
        <v>36</v>
      </c>
      <c r="M96" s="1014"/>
      <c r="N96" s="1014"/>
      <c r="O96" s="1014"/>
      <c r="P96" s="1014"/>
      <c r="Q96" s="1014"/>
      <c r="R96" s="1014"/>
      <c r="S96" s="1014"/>
      <c r="T96" s="1014"/>
      <c r="U96" s="1014"/>
      <c r="V96" s="1014"/>
      <c r="W96" s="1014"/>
      <c r="X96" s="1014"/>
      <c r="Y96" s="1014"/>
      <c r="Z96" s="1014"/>
      <c r="AA96" s="1014"/>
      <c r="AB96" s="1014"/>
      <c r="AC96" s="1014"/>
      <c r="AD96" s="1014"/>
      <c r="AE96" s="1014"/>
      <c r="AF96" s="1014"/>
      <c r="AG96" s="1014"/>
      <c r="AH96" s="1014"/>
      <c r="AI96" s="1014"/>
      <c r="AJ96" s="1014"/>
      <c r="AK96" s="1014"/>
      <c r="AL96" s="1014"/>
      <c r="AM96" s="1014"/>
      <c r="AN96" s="1014"/>
      <c r="AO96" s="1014"/>
      <c r="AP96" s="1014"/>
      <c r="AQ96" s="1014"/>
      <c r="AR96" s="1014"/>
      <c r="AS96" s="1014"/>
      <c r="AT96" s="1014"/>
      <c r="AU96" s="1014"/>
      <c r="AV96" s="1014"/>
      <c r="AW96" s="1014"/>
      <c r="AX96" s="1014"/>
      <c r="AY96" s="1014"/>
      <c r="AZ96" s="1014"/>
      <c r="BA96" s="1014"/>
      <c r="BB96" s="1014"/>
      <c r="BC96" s="1014"/>
      <c r="BD96" s="1014"/>
      <c r="BE96" s="1014"/>
      <c r="BF96" s="1014"/>
      <c r="BG96" s="1014"/>
      <c r="BH96" s="1014"/>
      <c r="BI96" s="1014"/>
      <c r="BJ96" s="1014"/>
      <c r="BK96" s="1014"/>
      <c r="BL96" s="1014"/>
      <c r="BM96" s="1014"/>
      <c r="BN96" s="1014"/>
      <c r="BO96" s="1014"/>
      <c r="BP96" s="1014"/>
      <c r="BQ96" s="1014"/>
      <c r="BR96" s="1014"/>
      <c r="BS96" s="1014"/>
      <c r="BT96" s="1014"/>
      <c r="BU96" s="1014"/>
      <c r="BV96" s="1014"/>
      <c r="BW96" s="1014"/>
      <c r="BX96" s="1014"/>
      <c r="BY96" s="1014"/>
      <c r="BZ96" s="1014"/>
      <c r="CA96" s="1014"/>
      <c r="CB96" s="1014"/>
      <c r="CC96" s="1014"/>
      <c r="CD96" s="1014"/>
      <c r="CE96" s="1014"/>
      <c r="CF96" s="1014"/>
      <c r="CG96" s="1014"/>
      <c r="CH96" s="1014"/>
      <c r="CI96" s="1014"/>
      <c r="CJ96" s="1014"/>
      <c r="CK96" s="1014"/>
      <c r="CL96" s="1014"/>
      <c r="CM96" s="1014"/>
      <c r="CN96" s="1014"/>
      <c r="CO96" s="1014"/>
      <c r="CP96" s="1014"/>
      <c r="CQ96" s="1014"/>
      <c r="CR96" s="1014"/>
      <c r="CS96" s="1014"/>
      <c r="CT96" s="1014"/>
      <c r="CU96" s="1014"/>
      <c r="CV96" s="1014"/>
      <c r="CW96" s="1014"/>
      <c r="CX96" s="1014"/>
      <c r="CY96" s="1014"/>
      <c r="CZ96" s="1014"/>
      <c r="DA96" s="1014"/>
      <c r="DB96" s="1014"/>
      <c r="DC96" s="1014"/>
      <c r="DD96" s="1014"/>
      <c r="DE96" s="1014"/>
      <c r="DF96" s="1014"/>
      <c r="DG96" s="1014"/>
      <c r="DH96" s="1014"/>
      <c r="DI96" s="1014"/>
      <c r="DJ96" s="1014"/>
      <c r="DK96" s="1014"/>
      <c r="DL96" s="1014"/>
      <c r="DM96" s="1014"/>
      <c r="DN96" s="1014"/>
      <c r="DO96" s="1014"/>
      <c r="DP96" s="1014"/>
      <c r="DQ96" s="1014"/>
      <c r="DR96" s="1014"/>
      <c r="DS96" s="1014"/>
      <c r="DT96" s="1014"/>
      <c r="DU96" s="1014"/>
      <c r="DV96" s="1014"/>
      <c r="DW96" s="1014"/>
      <c r="DX96" s="1014"/>
      <c r="DY96" s="1014"/>
      <c r="DZ96" s="1014"/>
      <c r="EA96" s="1014"/>
      <c r="EB96" s="1014"/>
      <c r="EC96" s="1014"/>
      <c r="ED96" s="1014"/>
      <c r="EE96" s="1014"/>
      <c r="EF96" s="1014"/>
      <c r="EG96" s="1014"/>
      <c r="EH96" s="1014"/>
      <c r="EI96" s="1014"/>
      <c r="EJ96" s="1014"/>
      <c r="EK96" s="1014"/>
      <c r="EL96" s="1014"/>
      <c r="EM96" s="1014"/>
      <c r="EN96" s="1014"/>
      <c r="EO96" s="1014"/>
      <c r="EP96" s="1014"/>
      <c r="EQ96" s="1014"/>
      <c r="ER96" s="1014"/>
      <c r="ES96" s="1014"/>
      <c r="ET96" s="1014"/>
      <c r="EU96" s="1014"/>
      <c r="EV96" s="1014"/>
      <c r="EW96" s="1014"/>
      <c r="EX96" s="1014"/>
      <c r="EY96" s="1014"/>
      <c r="EZ96" s="1014"/>
      <c r="FA96" s="1014"/>
      <c r="FB96" s="1014"/>
      <c r="FC96" s="1014"/>
    </row>
    <row r="97" spans="1:159" ht="24.75" customHeight="1">
      <c r="A97" s="1021">
        <v>82</v>
      </c>
      <c r="B97" s="1021">
        <v>4</v>
      </c>
      <c r="C97" s="1022" t="s">
        <v>10666</v>
      </c>
      <c r="D97" s="1023">
        <v>312800548891</v>
      </c>
      <c r="E97" s="1022" t="s">
        <v>10667</v>
      </c>
      <c r="F97" s="1021">
        <v>12</v>
      </c>
      <c r="G97" s="1021">
        <v>12</v>
      </c>
      <c r="H97" s="1022" t="s">
        <v>10668</v>
      </c>
      <c r="I97" s="1022" t="s">
        <v>10669</v>
      </c>
      <c r="J97" s="1021" t="s">
        <v>10670</v>
      </c>
      <c r="K97" s="1025" t="s">
        <v>2676</v>
      </c>
      <c r="L97" s="1025" t="s">
        <v>21</v>
      </c>
      <c r="M97" s="1014"/>
      <c r="N97" s="1014"/>
      <c r="O97" s="1014"/>
      <c r="P97" s="1014"/>
      <c r="Q97" s="1014"/>
      <c r="R97" s="1014"/>
      <c r="S97" s="1014"/>
      <c r="T97" s="1014"/>
      <c r="U97" s="1014"/>
      <c r="V97" s="1014"/>
      <c r="W97" s="1014"/>
      <c r="X97" s="1014"/>
      <c r="Y97" s="1014"/>
      <c r="Z97" s="1014"/>
      <c r="AA97" s="1014"/>
      <c r="AB97" s="1014"/>
      <c r="AC97" s="1014"/>
      <c r="AD97" s="1014"/>
      <c r="AE97" s="1014"/>
      <c r="AF97" s="1014"/>
      <c r="AG97" s="1014"/>
      <c r="AH97" s="1014"/>
      <c r="AI97" s="1014"/>
      <c r="AJ97" s="1014"/>
      <c r="AK97" s="1014"/>
      <c r="AL97" s="1014"/>
      <c r="AM97" s="1014"/>
      <c r="AN97" s="1014"/>
      <c r="AO97" s="1014"/>
      <c r="AP97" s="1014"/>
      <c r="AQ97" s="1014"/>
      <c r="AR97" s="1014"/>
      <c r="AS97" s="1014"/>
      <c r="AT97" s="1014"/>
      <c r="AU97" s="1014"/>
      <c r="AV97" s="1014"/>
      <c r="AW97" s="1014"/>
      <c r="AX97" s="1014"/>
      <c r="AY97" s="1014"/>
      <c r="AZ97" s="1014"/>
      <c r="BA97" s="1014"/>
      <c r="BB97" s="1014"/>
      <c r="BC97" s="1014"/>
      <c r="BD97" s="1014"/>
      <c r="BE97" s="1014"/>
      <c r="BF97" s="1014"/>
      <c r="BG97" s="1014"/>
      <c r="BH97" s="1014"/>
      <c r="BI97" s="1014"/>
      <c r="BJ97" s="1014"/>
      <c r="BK97" s="1014"/>
      <c r="BL97" s="1014"/>
      <c r="BM97" s="1014"/>
      <c r="BN97" s="1014"/>
      <c r="BO97" s="1014"/>
      <c r="BP97" s="1014"/>
      <c r="BQ97" s="1014"/>
      <c r="BR97" s="1014"/>
      <c r="BS97" s="1014"/>
      <c r="BT97" s="1014"/>
      <c r="BU97" s="1014"/>
      <c r="BV97" s="1014"/>
      <c r="BW97" s="1014"/>
      <c r="BX97" s="1014"/>
      <c r="BY97" s="1014"/>
      <c r="BZ97" s="1014"/>
      <c r="CA97" s="1014"/>
      <c r="CB97" s="1014"/>
      <c r="CC97" s="1014"/>
      <c r="CD97" s="1014"/>
      <c r="CE97" s="1014"/>
      <c r="CF97" s="1014"/>
      <c r="CG97" s="1014"/>
      <c r="CH97" s="1014"/>
      <c r="CI97" s="1014"/>
      <c r="CJ97" s="1014"/>
      <c r="CK97" s="1014"/>
      <c r="CL97" s="1014"/>
      <c r="CM97" s="1014"/>
      <c r="CN97" s="1014"/>
      <c r="CO97" s="1014"/>
      <c r="CP97" s="1014"/>
      <c r="CQ97" s="1014"/>
      <c r="CR97" s="1014"/>
      <c r="CS97" s="1014"/>
      <c r="CT97" s="1014"/>
      <c r="CU97" s="1014"/>
      <c r="CV97" s="1014"/>
      <c r="CW97" s="1014"/>
      <c r="CX97" s="1014"/>
      <c r="CY97" s="1014"/>
      <c r="CZ97" s="1014"/>
      <c r="DA97" s="1014"/>
      <c r="DB97" s="1014"/>
      <c r="DC97" s="1014"/>
      <c r="DD97" s="1014"/>
      <c r="DE97" s="1014"/>
      <c r="DF97" s="1014"/>
      <c r="DG97" s="1014"/>
      <c r="DH97" s="1014"/>
      <c r="DI97" s="1014"/>
      <c r="DJ97" s="1014"/>
      <c r="DK97" s="1014"/>
      <c r="DL97" s="1014"/>
      <c r="DM97" s="1014"/>
      <c r="DN97" s="1014"/>
      <c r="DO97" s="1014"/>
      <c r="DP97" s="1014"/>
      <c r="DQ97" s="1014"/>
      <c r="DR97" s="1014"/>
      <c r="DS97" s="1014"/>
      <c r="DT97" s="1014"/>
      <c r="DU97" s="1014"/>
      <c r="DV97" s="1014"/>
      <c r="DW97" s="1014"/>
      <c r="DX97" s="1014"/>
      <c r="DY97" s="1014"/>
      <c r="DZ97" s="1014"/>
      <c r="EA97" s="1014"/>
      <c r="EB97" s="1014"/>
      <c r="EC97" s="1014"/>
      <c r="ED97" s="1014"/>
      <c r="EE97" s="1014"/>
      <c r="EF97" s="1014"/>
      <c r="EG97" s="1014"/>
      <c r="EH97" s="1014"/>
      <c r="EI97" s="1014"/>
      <c r="EJ97" s="1014"/>
      <c r="EK97" s="1014"/>
      <c r="EL97" s="1014"/>
      <c r="EM97" s="1014"/>
      <c r="EN97" s="1014"/>
      <c r="EO97" s="1014"/>
      <c r="EP97" s="1014"/>
      <c r="EQ97" s="1014"/>
      <c r="ER97" s="1014"/>
      <c r="ES97" s="1014"/>
      <c r="ET97" s="1014"/>
      <c r="EU97" s="1014"/>
      <c r="EV97" s="1014"/>
      <c r="EW97" s="1014"/>
      <c r="EX97" s="1014"/>
      <c r="EY97" s="1014"/>
      <c r="EZ97" s="1014"/>
      <c r="FA97" s="1014"/>
      <c r="FB97" s="1014"/>
      <c r="FC97" s="1014"/>
    </row>
    <row r="98" spans="1:159" ht="42" customHeight="1">
      <c r="A98" s="1021">
        <v>83</v>
      </c>
      <c r="B98" s="1021">
        <v>5</v>
      </c>
      <c r="C98" s="1022" t="s">
        <v>10671</v>
      </c>
      <c r="D98" s="1023">
        <v>312700241553</v>
      </c>
      <c r="E98" s="1022" t="s">
        <v>10672</v>
      </c>
      <c r="F98" s="1021">
        <v>18</v>
      </c>
      <c r="G98" s="1021">
        <v>18</v>
      </c>
      <c r="H98" s="1022" t="s">
        <v>10673</v>
      </c>
      <c r="I98" s="1022" t="s">
        <v>10674</v>
      </c>
      <c r="J98" s="1021" t="s">
        <v>10675</v>
      </c>
      <c r="K98" s="1025" t="s">
        <v>2622</v>
      </c>
      <c r="L98" s="1025" t="s">
        <v>36</v>
      </c>
      <c r="M98" s="1014"/>
      <c r="N98" s="1014"/>
      <c r="O98" s="1014"/>
      <c r="P98" s="1014"/>
      <c r="Q98" s="1014"/>
      <c r="R98" s="1014"/>
      <c r="S98" s="1014"/>
      <c r="T98" s="1014"/>
      <c r="U98" s="1014"/>
      <c r="V98" s="1014"/>
      <c r="W98" s="1014"/>
      <c r="X98" s="1014"/>
      <c r="Y98" s="1014"/>
      <c r="Z98" s="1014"/>
      <c r="AA98" s="1014"/>
      <c r="AB98" s="1014"/>
      <c r="AC98" s="1014"/>
      <c r="AD98" s="1014"/>
      <c r="AE98" s="1014"/>
      <c r="AF98" s="1014"/>
      <c r="AG98" s="1014"/>
      <c r="AH98" s="1014"/>
      <c r="AI98" s="1014"/>
      <c r="AJ98" s="1014"/>
      <c r="AK98" s="1014"/>
      <c r="AL98" s="1014"/>
      <c r="AM98" s="1014"/>
      <c r="AN98" s="1014"/>
      <c r="AO98" s="1014"/>
      <c r="AP98" s="1014"/>
      <c r="AQ98" s="1014"/>
      <c r="AR98" s="1014"/>
      <c r="AS98" s="1014"/>
      <c r="AT98" s="1014"/>
      <c r="AU98" s="1014"/>
      <c r="AV98" s="1014"/>
      <c r="AW98" s="1014"/>
      <c r="AX98" s="1014"/>
      <c r="AY98" s="1014"/>
      <c r="AZ98" s="1014"/>
      <c r="BA98" s="1014"/>
      <c r="BB98" s="1014"/>
      <c r="BC98" s="1014"/>
      <c r="BD98" s="1014"/>
      <c r="BE98" s="1014"/>
      <c r="BF98" s="1014"/>
      <c r="BG98" s="1014"/>
      <c r="BH98" s="1014"/>
      <c r="BI98" s="1014"/>
      <c r="BJ98" s="1014"/>
      <c r="BK98" s="1014"/>
      <c r="BL98" s="1014"/>
      <c r="BM98" s="1014"/>
      <c r="BN98" s="1014"/>
      <c r="BO98" s="1014"/>
      <c r="BP98" s="1014"/>
      <c r="BQ98" s="1014"/>
      <c r="BR98" s="1014"/>
      <c r="BS98" s="1014"/>
      <c r="BT98" s="1014"/>
      <c r="BU98" s="1014"/>
      <c r="BV98" s="1014"/>
      <c r="BW98" s="1014"/>
      <c r="BX98" s="1014"/>
      <c r="BY98" s="1014"/>
      <c r="BZ98" s="1014"/>
      <c r="CA98" s="1014"/>
      <c r="CB98" s="1014"/>
      <c r="CC98" s="1014"/>
      <c r="CD98" s="1014"/>
      <c r="CE98" s="1014"/>
      <c r="CF98" s="1014"/>
      <c r="CG98" s="1014"/>
      <c r="CH98" s="1014"/>
      <c r="CI98" s="1014"/>
      <c r="CJ98" s="1014"/>
      <c r="CK98" s="1014"/>
      <c r="CL98" s="1014"/>
      <c r="CM98" s="1014"/>
      <c r="CN98" s="1014"/>
      <c r="CO98" s="1014"/>
      <c r="CP98" s="1014"/>
      <c r="CQ98" s="1014"/>
      <c r="CR98" s="1014"/>
      <c r="CS98" s="1014"/>
      <c r="CT98" s="1014"/>
      <c r="CU98" s="1014"/>
      <c r="CV98" s="1014"/>
      <c r="CW98" s="1014"/>
      <c r="CX98" s="1014"/>
      <c r="CY98" s="1014"/>
      <c r="CZ98" s="1014"/>
      <c r="DA98" s="1014"/>
      <c r="DB98" s="1014"/>
      <c r="DC98" s="1014"/>
      <c r="DD98" s="1014"/>
      <c r="DE98" s="1014"/>
      <c r="DF98" s="1014"/>
      <c r="DG98" s="1014"/>
      <c r="DH98" s="1014"/>
      <c r="DI98" s="1014"/>
      <c r="DJ98" s="1014"/>
      <c r="DK98" s="1014"/>
      <c r="DL98" s="1014"/>
      <c r="DM98" s="1014"/>
      <c r="DN98" s="1014"/>
      <c r="DO98" s="1014"/>
      <c r="DP98" s="1014"/>
      <c r="DQ98" s="1014"/>
      <c r="DR98" s="1014"/>
      <c r="DS98" s="1014"/>
      <c r="DT98" s="1014"/>
      <c r="DU98" s="1014"/>
      <c r="DV98" s="1014"/>
      <c r="DW98" s="1014"/>
      <c r="DX98" s="1014"/>
      <c r="DY98" s="1014"/>
      <c r="DZ98" s="1014"/>
      <c r="EA98" s="1014"/>
      <c r="EB98" s="1014"/>
      <c r="EC98" s="1014"/>
      <c r="ED98" s="1014"/>
      <c r="EE98" s="1014"/>
      <c r="EF98" s="1014"/>
      <c r="EG98" s="1014"/>
      <c r="EH98" s="1014"/>
      <c r="EI98" s="1014"/>
      <c r="EJ98" s="1014"/>
      <c r="EK98" s="1014"/>
      <c r="EL98" s="1014"/>
      <c r="EM98" s="1014"/>
      <c r="EN98" s="1014"/>
      <c r="EO98" s="1014"/>
      <c r="EP98" s="1014"/>
      <c r="EQ98" s="1014"/>
      <c r="ER98" s="1014"/>
      <c r="ES98" s="1014"/>
      <c r="ET98" s="1014"/>
      <c r="EU98" s="1014"/>
      <c r="EV98" s="1014"/>
      <c r="EW98" s="1014"/>
      <c r="EX98" s="1014"/>
      <c r="EY98" s="1014"/>
      <c r="EZ98" s="1014"/>
      <c r="FA98" s="1014"/>
      <c r="FB98" s="1014"/>
      <c r="FC98" s="1014"/>
    </row>
    <row r="99" spans="1:159" ht="39" customHeight="1">
      <c r="A99" s="1021">
        <v>84</v>
      </c>
      <c r="B99" s="1021">
        <v>6</v>
      </c>
      <c r="C99" s="1022" t="s">
        <v>10676</v>
      </c>
      <c r="D99" s="1023">
        <v>312700413379</v>
      </c>
      <c r="E99" s="1022" t="s">
        <v>10330</v>
      </c>
      <c r="F99" s="1021">
        <v>16</v>
      </c>
      <c r="G99" s="1021">
        <v>16</v>
      </c>
      <c r="H99" s="1022" t="s">
        <v>10673</v>
      </c>
      <c r="I99" s="1022" t="s">
        <v>10594</v>
      </c>
      <c r="J99" s="1021" t="s">
        <v>10677</v>
      </c>
      <c r="K99" s="1025" t="s">
        <v>2622</v>
      </c>
      <c r="L99" s="1025" t="s">
        <v>36</v>
      </c>
      <c r="M99" s="1014"/>
      <c r="N99" s="1014"/>
      <c r="O99" s="1014"/>
      <c r="P99" s="1014"/>
      <c r="Q99" s="1014"/>
      <c r="R99" s="1014"/>
      <c r="S99" s="1014"/>
      <c r="T99" s="1014"/>
      <c r="U99" s="1014"/>
      <c r="V99" s="1014"/>
      <c r="W99" s="1014"/>
      <c r="X99" s="1014"/>
      <c r="Y99" s="1014"/>
      <c r="Z99" s="1014"/>
      <c r="AA99" s="1014"/>
      <c r="AB99" s="1014"/>
      <c r="AC99" s="1014"/>
      <c r="AD99" s="1014"/>
      <c r="AE99" s="1014"/>
      <c r="AF99" s="1014"/>
      <c r="AG99" s="1014"/>
      <c r="AH99" s="1014"/>
      <c r="AI99" s="1014"/>
      <c r="AJ99" s="1014"/>
      <c r="AK99" s="1014"/>
      <c r="AL99" s="1014"/>
      <c r="AM99" s="1014"/>
      <c r="AN99" s="1014"/>
      <c r="AO99" s="1014"/>
      <c r="AP99" s="1014"/>
      <c r="AQ99" s="1014"/>
      <c r="AR99" s="1014"/>
      <c r="AS99" s="1014"/>
      <c r="AT99" s="1014"/>
      <c r="AU99" s="1014"/>
      <c r="AV99" s="1014"/>
      <c r="AW99" s="1014"/>
      <c r="AX99" s="1014"/>
      <c r="AY99" s="1014"/>
      <c r="AZ99" s="1014"/>
      <c r="BA99" s="1014"/>
      <c r="BB99" s="1014"/>
      <c r="BC99" s="1014"/>
      <c r="BD99" s="1014"/>
      <c r="BE99" s="1014"/>
      <c r="BF99" s="1014"/>
      <c r="BG99" s="1014"/>
      <c r="BH99" s="1014"/>
      <c r="BI99" s="1014"/>
      <c r="BJ99" s="1014"/>
      <c r="BK99" s="1014"/>
      <c r="BL99" s="1014"/>
      <c r="BM99" s="1014"/>
      <c r="BN99" s="1014"/>
      <c r="BO99" s="1014"/>
      <c r="BP99" s="1014"/>
      <c r="BQ99" s="1014"/>
      <c r="BR99" s="1014"/>
      <c r="BS99" s="1014"/>
      <c r="BT99" s="1014"/>
      <c r="BU99" s="1014"/>
      <c r="BV99" s="1014"/>
      <c r="BW99" s="1014"/>
      <c r="BX99" s="1014"/>
      <c r="BY99" s="1014"/>
      <c r="BZ99" s="1014"/>
      <c r="CA99" s="1014"/>
      <c r="CB99" s="1014"/>
      <c r="CC99" s="1014"/>
      <c r="CD99" s="1014"/>
      <c r="CE99" s="1014"/>
      <c r="CF99" s="1014"/>
      <c r="CG99" s="1014"/>
      <c r="CH99" s="1014"/>
      <c r="CI99" s="1014"/>
      <c r="CJ99" s="1014"/>
      <c r="CK99" s="1014"/>
      <c r="CL99" s="1014"/>
      <c r="CM99" s="1014"/>
      <c r="CN99" s="1014"/>
      <c r="CO99" s="1014"/>
      <c r="CP99" s="1014"/>
      <c r="CQ99" s="1014"/>
      <c r="CR99" s="1014"/>
      <c r="CS99" s="1014"/>
      <c r="CT99" s="1014"/>
      <c r="CU99" s="1014"/>
      <c r="CV99" s="1014"/>
      <c r="CW99" s="1014"/>
      <c r="CX99" s="1014"/>
      <c r="CY99" s="1014"/>
      <c r="CZ99" s="1014"/>
      <c r="DA99" s="1014"/>
      <c r="DB99" s="1014"/>
      <c r="DC99" s="1014"/>
      <c r="DD99" s="1014"/>
      <c r="DE99" s="1014"/>
      <c r="DF99" s="1014"/>
      <c r="DG99" s="1014"/>
      <c r="DH99" s="1014"/>
      <c r="DI99" s="1014"/>
      <c r="DJ99" s="1014"/>
      <c r="DK99" s="1014"/>
      <c r="DL99" s="1014"/>
      <c r="DM99" s="1014"/>
      <c r="DN99" s="1014"/>
      <c r="DO99" s="1014"/>
      <c r="DP99" s="1014"/>
      <c r="DQ99" s="1014"/>
      <c r="DR99" s="1014"/>
      <c r="DS99" s="1014"/>
      <c r="DT99" s="1014"/>
      <c r="DU99" s="1014"/>
      <c r="DV99" s="1014"/>
      <c r="DW99" s="1014"/>
      <c r="DX99" s="1014"/>
      <c r="DY99" s="1014"/>
      <c r="DZ99" s="1014"/>
      <c r="EA99" s="1014"/>
      <c r="EB99" s="1014"/>
      <c r="EC99" s="1014"/>
      <c r="ED99" s="1014"/>
      <c r="EE99" s="1014"/>
      <c r="EF99" s="1014"/>
      <c r="EG99" s="1014"/>
      <c r="EH99" s="1014"/>
      <c r="EI99" s="1014"/>
      <c r="EJ99" s="1014"/>
      <c r="EK99" s="1014"/>
      <c r="EL99" s="1014"/>
      <c r="EM99" s="1014"/>
      <c r="EN99" s="1014"/>
      <c r="EO99" s="1014"/>
      <c r="EP99" s="1014"/>
      <c r="EQ99" s="1014"/>
      <c r="ER99" s="1014"/>
      <c r="ES99" s="1014"/>
      <c r="ET99" s="1014"/>
      <c r="EU99" s="1014"/>
      <c r="EV99" s="1014"/>
      <c r="EW99" s="1014"/>
      <c r="EX99" s="1014"/>
      <c r="EY99" s="1014"/>
      <c r="EZ99" s="1014"/>
      <c r="FA99" s="1014"/>
      <c r="FB99" s="1014"/>
      <c r="FC99" s="1014"/>
    </row>
    <row r="100" spans="1:159" ht="24.75" customHeight="1">
      <c r="A100" s="1021">
        <v>85</v>
      </c>
      <c r="B100" s="1021">
        <v>7</v>
      </c>
      <c r="C100" s="1022" t="s">
        <v>10678</v>
      </c>
      <c r="D100" s="1068">
        <v>312700199598</v>
      </c>
      <c r="E100" s="1022" t="s">
        <v>10679</v>
      </c>
      <c r="F100" s="1021">
        <v>11</v>
      </c>
      <c r="G100" s="1021">
        <v>11</v>
      </c>
      <c r="H100" s="1022" t="s">
        <v>10673</v>
      </c>
      <c r="I100" s="1022" t="s">
        <v>10680</v>
      </c>
      <c r="J100" s="1021" t="s">
        <v>10681</v>
      </c>
      <c r="K100" s="1025" t="s">
        <v>2622</v>
      </c>
      <c r="L100" s="1025" t="s">
        <v>36</v>
      </c>
      <c r="M100" s="1014"/>
      <c r="N100" s="1014"/>
      <c r="O100" s="1014"/>
      <c r="P100" s="1014"/>
      <c r="Q100" s="1014"/>
      <c r="R100" s="1014"/>
      <c r="S100" s="1014"/>
      <c r="T100" s="1014"/>
      <c r="U100" s="1014"/>
      <c r="V100" s="1014"/>
      <c r="W100" s="1014"/>
      <c r="X100" s="1014"/>
      <c r="Y100" s="1014"/>
      <c r="Z100" s="1014"/>
      <c r="AA100" s="1014"/>
      <c r="AB100" s="1014"/>
      <c r="AC100" s="1014"/>
      <c r="AD100" s="1014"/>
      <c r="AE100" s="1014"/>
      <c r="AF100" s="1014"/>
      <c r="AG100" s="1014"/>
      <c r="AH100" s="1014"/>
      <c r="AI100" s="1014"/>
      <c r="AJ100" s="1014"/>
      <c r="AK100" s="1014"/>
      <c r="AL100" s="1014"/>
      <c r="AM100" s="1014"/>
      <c r="AN100" s="1014"/>
      <c r="AO100" s="1014"/>
      <c r="AP100" s="1014"/>
      <c r="AQ100" s="1014"/>
      <c r="AR100" s="1014"/>
      <c r="AS100" s="1014"/>
      <c r="AT100" s="1014"/>
      <c r="AU100" s="1014"/>
      <c r="AV100" s="1014"/>
      <c r="AW100" s="1014"/>
      <c r="AX100" s="1014"/>
      <c r="AY100" s="1014"/>
      <c r="AZ100" s="1014"/>
      <c r="BA100" s="1014"/>
      <c r="BB100" s="1014"/>
      <c r="BC100" s="1014"/>
      <c r="BD100" s="1014"/>
      <c r="BE100" s="1014"/>
      <c r="BF100" s="1014"/>
      <c r="BG100" s="1014"/>
      <c r="BH100" s="1014"/>
      <c r="BI100" s="1014"/>
      <c r="BJ100" s="1014"/>
      <c r="BK100" s="1014"/>
      <c r="BL100" s="1014"/>
      <c r="BM100" s="1014"/>
      <c r="BN100" s="1014"/>
      <c r="BO100" s="1014"/>
      <c r="BP100" s="1014"/>
      <c r="BQ100" s="1014"/>
      <c r="BR100" s="1014"/>
      <c r="BS100" s="1014"/>
      <c r="BT100" s="1014"/>
      <c r="BU100" s="1014"/>
      <c r="BV100" s="1014"/>
      <c r="BW100" s="1014"/>
      <c r="BX100" s="1014"/>
      <c r="BY100" s="1014"/>
      <c r="BZ100" s="1014"/>
      <c r="CA100" s="1014"/>
      <c r="CB100" s="1014"/>
      <c r="CC100" s="1014"/>
      <c r="CD100" s="1014"/>
      <c r="CE100" s="1014"/>
      <c r="CF100" s="1014"/>
      <c r="CG100" s="1014"/>
      <c r="CH100" s="1014"/>
      <c r="CI100" s="1014"/>
      <c r="CJ100" s="1014"/>
      <c r="CK100" s="1014"/>
      <c r="CL100" s="1014"/>
      <c r="CM100" s="1014"/>
      <c r="CN100" s="1014"/>
      <c r="CO100" s="1014"/>
      <c r="CP100" s="1014"/>
      <c r="CQ100" s="1014"/>
      <c r="CR100" s="1014"/>
      <c r="CS100" s="1014"/>
      <c r="CT100" s="1014"/>
      <c r="CU100" s="1014"/>
      <c r="CV100" s="1014"/>
      <c r="CW100" s="1014"/>
      <c r="CX100" s="1014"/>
      <c r="CY100" s="1014"/>
      <c r="CZ100" s="1014"/>
      <c r="DA100" s="1014"/>
      <c r="DB100" s="1014"/>
      <c r="DC100" s="1014"/>
      <c r="DD100" s="1014"/>
      <c r="DE100" s="1014"/>
      <c r="DF100" s="1014"/>
      <c r="DG100" s="1014"/>
      <c r="DH100" s="1014"/>
      <c r="DI100" s="1014"/>
      <c r="DJ100" s="1014"/>
      <c r="DK100" s="1014"/>
      <c r="DL100" s="1014"/>
      <c r="DM100" s="1014"/>
      <c r="DN100" s="1014"/>
      <c r="DO100" s="1014"/>
      <c r="DP100" s="1014"/>
      <c r="DQ100" s="1014"/>
      <c r="DR100" s="1014"/>
      <c r="DS100" s="1014"/>
      <c r="DT100" s="1014"/>
      <c r="DU100" s="1014"/>
      <c r="DV100" s="1014"/>
      <c r="DW100" s="1014"/>
      <c r="DX100" s="1014"/>
      <c r="DY100" s="1014"/>
      <c r="DZ100" s="1014"/>
      <c r="EA100" s="1014"/>
      <c r="EB100" s="1014"/>
      <c r="EC100" s="1014"/>
      <c r="ED100" s="1014"/>
      <c r="EE100" s="1014"/>
      <c r="EF100" s="1014"/>
      <c r="EG100" s="1014"/>
      <c r="EH100" s="1014"/>
      <c r="EI100" s="1014"/>
      <c r="EJ100" s="1014"/>
      <c r="EK100" s="1014"/>
      <c r="EL100" s="1014"/>
      <c r="EM100" s="1014"/>
      <c r="EN100" s="1014"/>
      <c r="EO100" s="1014"/>
      <c r="EP100" s="1014"/>
      <c r="EQ100" s="1014"/>
      <c r="ER100" s="1014"/>
      <c r="ES100" s="1014"/>
      <c r="ET100" s="1014"/>
      <c r="EU100" s="1014"/>
      <c r="EV100" s="1014"/>
      <c r="EW100" s="1014"/>
      <c r="EX100" s="1014"/>
      <c r="EY100" s="1014"/>
      <c r="EZ100" s="1014"/>
      <c r="FA100" s="1014"/>
      <c r="FB100" s="1014"/>
      <c r="FC100" s="1014"/>
    </row>
    <row r="101" spans="1:159" ht="37.5" customHeight="1">
      <c r="A101" s="1021">
        <v>86</v>
      </c>
      <c r="B101" s="1021">
        <v>8</v>
      </c>
      <c r="C101" s="1022" t="s">
        <v>10682</v>
      </c>
      <c r="D101" s="1068">
        <v>312328562584</v>
      </c>
      <c r="E101" s="1022" t="s">
        <v>10683</v>
      </c>
      <c r="F101" s="1021">
        <v>40</v>
      </c>
      <c r="G101" s="1021">
        <v>12</v>
      </c>
      <c r="H101" s="1022" t="s">
        <v>10684</v>
      </c>
      <c r="I101" s="1022" t="s">
        <v>10685</v>
      </c>
      <c r="J101" s="1021" t="s">
        <v>10686</v>
      </c>
      <c r="K101" s="1025" t="s">
        <v>2764</v>
      </c>
      <c r="L101" s="1025" t="s">
        <v>36</v>
      </c>
      <c r="M101" s="1014"/>
      <c r="N101" s="1014"/>
      <c r="O101" s="1014"/>
      <c r="P101" s="1014"/>
      <c r="Q101" s="1014"/>
      <c r="R101" s="1014"/>
      <c r="S101" s="1014"/>
      <c r="T101" s="1014"/>
      <c r="U101" s="1014"/>
      <c r="V101" s="1014"/>
      <c r="W101" s="1014"/>
      <c r="X101" s="1014"/>
      <c r="Y101" s="1014"/>
      <c r="Z101" s="1014"/>
      <c r="AA101" s="1014"/>
      <c r="AB101" s="1014"/>
      <c r="AC101" s="1014"/>
      <c r="AD101" s="1014"/>
      <c r="AE101" s="1014"/>
      <c r="AF101" s="1014"/>
      <c r="AG101" s="1014"/>
      <c r="AH101" s="1014"/>
      <c r="AI101" s="1014"/>
      <c r="AJ101" s="1014"/>
      <c r="AK101" s="1014"/>
      <c r="AL101" s="1014"/>
      <c r="AM101" s="1014"/>
      <c r="AN101" s="1014"/>
      <c r="AO101" s="1014"/>
      <c r="AP101" s="1014"/>
      <c r="AQ101" s="1014"/>
      <c r="AR101" s="1014"/>
      <c r="AS101" s="1014"/>
      <c r="AT101" s="1014"/>
      <c r="AU101" s="1014"/>
      <c r="AV101" s="1014"/>
      <c r="AW101" s="1014"/>
      <c r="AX101" s="1014"/>
      <c r="AY101" s="1014"/>
      <c r="AZ101" s="1014"/>
      <c r="BA101" s="1014"/>
      <c r="BB101" s="1014"/>
      <c r="BC101" s="1014"/>
      <c r="BD101" s="1014"/>
      <c r="BE101" s="1014"/>
      <c r="BF101" s="1014"/>
      <c r="BG101" s="1014"/>
      <c r="BH101" s="1014"/>
      <c r="BI101" s="1014"/>
      <c r="BJ101" s="1014"/>
      <c r="BK101" s="1014"/>
      <c r="BL101" s="1014"/>
      <c r="BM101" s="1014"/>
      <c r="BN101" s="1014"/>
      <c r="BO101" s="1014"/>
      <c r="BP101" s="1014"/>
      <c r="BQ101" s="1014"/>
      <c r="BR101" s="1014"/>
      <c r="BS101" s="1014"/>
      <c r="BT101" s="1014"/>
      <c r="BU101" s="1014"/>
      <c r="BV101" s="1014"/>
      <c r="BW101" s="1014"/>
      <c r="BX101" s="1014"/>
      <c r="BY101" s="1014"/>
      <c r="BZ101" s="1014"/>
      <c r="CA101" s="1014"/>
      <c r="CB101" s="1014"/>
      <c r="CC101" s="1014"/>
      <c r="CD101" s="1014"/>
      <c r="CE101" s="1014"/>
      <c r="CF101" s="1014"/>
      <c r="CG101" s="1014"/>
      <c r="CH101" s="1014"/>
      <c r="CI101" s="1014"/>
      <c r="CJ101" s="1014"/>
      <c r="CK101" s="1014"/>
      <c r="CL101" s="1014"/>
      <c r="CM101" s="1014"/>
      <c r="CN101" s="1014"/>
      <c r="CO101" s="1014"/>
      <c r="CP101" s="1014"/>
      <c r="CQ101" s="1014"/>
      <c r="CR101" s="1014"/>
      <c r="CS101" s="1014"/>
      <c r="CT101" s="1014"/>
      <c r="CU101" s="1014"/>
      <c r="CV101" s="1014"/>
      <c r="CW101" s="1014"/>
      <c r="CX101" s="1014"/>
      <c r="CY101" s="1014"/>
      <c r="CZ101" s="1014"/>
      <c r="DA101" s="1014"/>
      <c r="DB101" s="1014"/>
      <c r="DC101" s="1014"/>
      <c r="DD101" s="1014"/>
      <c r="DE101" s="1014"/>
      <c r="DF101" s="1014"/>
      <c r="DG101" s="1014"/>
      <c r="DH101" s="1014"/>
      <c r="DI101" s="1014"/>
      <c r="DJ101" s="1014"/>
      <c r="DK101" s="1014"/>
      <c r="DL101" s="1014"/>
      <c r="DM101" s="1014"/>
      <c r="DN101" s="1014"/>
      <c r="DO101" s="1014"/>
      <c r="DP101" s="1014"/>
      <c r="DQ101" s="1014"/>
      <c r="DR101" s="1014"/>
      <c r="DS101" s="1014"/>
      <c r="DT101" s="1014"/>
      <c r="DU101" s="1014"/>
      <c r="DV101" s="1014"/>
      <c r="DW101" s="1014"/>
      <c r="DX101" s="1014"/>
      <c r="DY101" s="1014"/>
      <c r="DZ101" s="1014"/>
      <c r="EA101" s="1014"/>
      <c r="EB101" s="1014"/>
      <c r="EC101" s="1014"/>
      <c r="ED101" s="1014"/>
      <c r="EE101" s="1014"/>
      <c r="EF101" s="1014"/>
      <c r="EG101" s="1014"/>
      <c r="EH101" s="1014"/>
      <c r="EI101" s="1014"/>
      <c r="EJ101" s="1014"/>
      <c r="EK101" s="1014"/>
      <c r="EL101" s="1014"/>
      <c r="EM101" s="1014"/>
      <c r="EN101" s="1014"/>
      <c r="EO101" s="1014"/>
      <c r="EP101" s="1014"/>
      <c r="EQ101" s="1014"/>
      <c r="ER101" s="1014"/>
      <c r="ES101" s="1014"/>
      <c r="ET101" s="1014"/>
      <c r="EU101" s="1014"/>
      <c r="EV101" s="1014"/>
      <c r="EW101" s="1014"/>
      <c r="EX101" s="1014"/>
      <c r="EY101" s="1014"/>
      <c r="EZ101" s="1014"/>
      <c r="FA101" s="1014"/>
      <c r="FB101" s="1014"/>
      <c r="FC101" s="1014"/>
    </row>
    <row r="102" spans="1:159" ht="24.75" customHeight="1">
      <c r="A102" s="1021">
        <v>87</v>
      </c>
      <c r="B102" s="1021">
        <v>9</v>
      </c>
      <c r="C102" s="1022" t="s">
        <v>10687</v>
      </c>
      <c r="D102" s="1068">
        <v>312707474500</v>
      </c>
      <c r="E102" s="1035" t="s">
        <v>10679</v>
      </c>
      <c r="F102" s="1037">
        <v>10</v>
      </c>
      <c r="G102" s="1021">
        <v>10</v>
      </c>
      <c r="H102" s="1022" t="s">
        <v>10688</v>
      </c>
      <c r="I102" s="1022" t="s">
        <v>10689</v>
      </c>
      <c r="J102" s="1021" t="s">
        <v>10690</v>
      </c>
      <c r="K102" s="1025" t="s">
        <v>2613</v>
      </c>
      <c r="L102" s="1025" t="s">
        <v>36</v>
      </c>
      <c r="M102" s="1014"/>
      <c r="N102" s="1014"/>
      <c r="O102" s="1014"/>
      <c r="P102" s="1014"/>
      <c r="Q102" s="1014"/>
      <c r="R102" s="1014"/>
      <c r="S102" s="1014"/>
      <c r="T102" s="1014"/>
      <c r="U102" s="1014"/>
      <c r="V102" s="1014"/>
      <c r="W102" s="1014"/>
      <c r="X102" s="1014"/>
      <c r="Y102" s="1014"/>
      <c r="Z102" s="1014"/>
      <c r="AA102" s="1014"/>
      <c r="AB102" s="1014"/>
      <c r="AC102" s="1014"/>
      <c r="AD102" s="1014"/>
      <c r="AE102" s="1014"/>
      <c r="AF102" s="1014"/>
      <c r="AG102" s="1014"/>
      <c r="AH102" s="1014"/>
      <c r="AI102" s="1014"/>
      <c r="AJ102" s="1014"/>
      <c r="AK102" s="1014"/>
      <c r="AL102" s="1014"/>
      <c r="AM102" s="1014"/>
      <c r="AN102" s="1014"/>
      <c r="AO102" s="1014"/>
      <c r="AP102" s="1014"/>
      <c r="AQ102" s="1014"/>
      <c r="AR102" s="1014"/>
      <c r="AS102" s="1014"/>
      <c r="AT102" s="1014"/>
      <c r="AU102" s="1014"/>
      <c r="AV102" s="1014"/>
      <c r="AW102" s="1014"/>
      <c r="AX102" s="1014"/>
      <c r="AY102" s="1014"/>
      <c r="AZ102" s="1014"/>
      <c r="BA102" s="1014"/>
      <c r="BB102" s="1014"/>
      <c r="BC102" s="1014"/>
      <c r="BD102" s="1014"/>
      <c r="BE102" s="1014"/>
      <c r="BF102" s="1014"/>
      <c r="BG102" s="1014"/>
      <c r="BH102" s="1014"/>
      <c r="BI102" s="1014"/>
      <c r="BJ102" s="1014"/>
      <c r="BK102" s="1014"/>
      <c r="BL102" s="1014"/>
      <c r="BM102" s="1014"/>
      <c r="BN102" s="1014"/>
      <c r="BO102" s="1014"/>
      <c r="BP102" s="1014"/>
      <c r="BQ102" s="1014"/>
      <c r="BR102" s="1014"/>
      <c r="BS102" s="1014"/>
      <c r="BT102" s="1014"/>
      <c r="BU102" s="1014"/>
      <c r="BV102" s="1014"/>
      <c r="BW102" s="1014"/>
      <c r="BX102" s="1014"/>
      <c r="BY102" s="1014"/>
      <c r="BZ102" s="1014"/>
      <c r="CA102" s="1014"/>
      <c r="CB102" s="1014"/>
      <c r="CC102" s="1014"/>
      <c r="CD102" s="1014"/>
      <c r="CE102" s="1014"/>
      <c r="CF102" s="1014"/>
      <c r="CG102" s="1014"/>
      <c r="CH102" s="1014"/>
      <c r="CI102" s="1014"/>
      <c r="CJ102" s="1014"/>
      <c r="CK102" s="1014"/>
      <c r="CL102" s="1014"/>
      <c r="CM102" s="1014"/>
      <c r="CN102" s="1014"/>
      <c r="CO102" s="1014"/>
      <c r="CP102" s="1014"/>
      <c r="CQ102" s="1014"/>
      <c r="CR102" s="1014"/>
      <c r="CS102" s="1014"/>
      <c r="CT102" s="1014"/>
      <c r="CU102" s="1014"/>
      <c r="CV102" s="1014"/>
      <c r="CW102" s="1014"/>
      <c r="CX102" s="1014"/>
      <c r="CY102" s="1014"/>
      <c r="CZ102" s="1014"/>
      <c r="DA102" s="1014"/>
      <c r="DB102" s="1014"/>
      <c r="DC102" s="1014"/>
      <c r="DD102" s="1014"/>
      <c r="DE102" s="1014"/>
      <c r="DF102" s="1014"/>
      <c r="DG102" s="1014"/>
      <c r="DH102" s="1014"/>
      <c r="DI102" s="1014"/>
      <c r="DJ102" s="1014"/>
      <c r="DK102" s="1014"/>
      <c r="DL102" s="1014"/>
      <c r="DM102" s="1014"/>
      <c r="DN102" s="1014"/>
      <c r="DO102" s="1014"/>
      <c r="DP102" s="1014"/>
      <c r="DQ102" s="1014"/>
      <c r="DR102" s="1014"/>
      <c r="DS102" s="1014"/>
      <c r="DT102" s="1014"/>
      <c r="DU102" s="1014"/>
      <c r="DV102" s="1014"/>
      <c r="DW102" s="1014"/>
      <c r="DX102" s="1014"/>
      <c r="DY102" s="1014"/>
      <c r="DZ102" s="1014"/>
      <c r="EA102" s="1014"/>
      <c r="EB102" s="1014"/>
      <c r="EC102" s="1014"/>
      <c r="ED102" s="1014"/>
      <c r="EE102" s="1014"/>
      <c r="EF102" s="1014"/>
      <c r="EG102" s="1014"/>
      <c r="EH102" s="1014"/>
      <c r="EI102" s="1014"/>
      <c r="EJ102" s="1014"/>
      <c r="EK102" s="1014"/>
      <c r="EL102" s="1014"/>
      <c r="EM102" s="1014"/>
      <c r="EN102" s="1014"/>
      <c r="EO102" s="1014"/>
      <c r="EP102" s="1014"/>
      <c r="EQ102" s="1014"/>
      <c r="ER102" s="1014"/>
      <c r="ES102" s="1014"/>
      <c r="ET102" s="1014"/>
      <c r="EU102" s="1014"/>
      <c r="EV102" s="1014"/>
      <c r="EW102" s="1014"/>
      <c r="EX102" s="1014"/>
      <c r="EY102" s="1014"/>
      <c r="EZ102" s="1014"/>
      <c r="FA102" s="1014"/>
      <c r="FB102" s="1014"/>
      <c r="FC102" s="1014"/>
    </row>
    <row r="103" spans="1:159" ht="24.75" customHeight="1">
      <c r="A103" s="1021">
        <v>88</v>
      </c>
      <c r="B103" s="1021">
        <v>10</v>
      </c>
      <c r="C103" s="1022" t="s">
        <v>10691</v>
      </c>
      <c r="D103" s="1068">
        <v>312702159079</v>
      </c>
      <c r="E103" s="1022" t="s">
        <v>10692</v>
      </c>
      <c r="F103" s="1021">
        <v>12</v>
      </c>
      <c r="G103" s="1021">
        <v>12</v>
      </c>
      <c r="H103" s="1022" t="s">
        <v>10693</v>
      </c>
      <c r="I103" s="1022" t="s">
        <v>10694</v>
      </c>
      <c r="J103" s="1021" t="s">
        <v>10695</v>
      </c>
      <c r="K103" s="1025" t="s">
        <v>2598</v>
      </c>
      <c r="L103" s="1025" t="s">
        <v>36</v>
      </c>
      <c r="M103" s="1014"/>
      <c r="N103" s="1014"/>
      <c r="O103" s="1014"/>
      <c r="P103" s="1014"/>
      <c r="Q103" s="1014"/>
      <c r="R103" s="1014"/>
      <c r="S103" s="1014"/>
      <c r="T103" s="1014"/>
      <c r="U103" s="1014"/>
      <c r="V103" s="1014"/>
      <c r="W103" s="1014"/>
      <c r="X103" s="1014"/>
      <c r="Y103" s="1014"/>
      <c r="Z103" s="1014"/>
      <c r="AA103" s="1014"/>
      <c r="AB103" s="1014"/>
      <c r="AC103" s="1014"/>
      <c r="AD103" s="1014"/>
      <c r="AE103" s="1014"/>
      <c r="AF103" s="1014"/>
      <c r="AG103" s="1014"/>
      <c r="AH103" s="1014"/>
      <c r="AI103" s="1014"/>
      <c r="AJ103" s="1014"/>
      <c r="AK103" s="1014"/>
      <c r="AL103" s="1014"/>
      <c r="AM103" s="1014"/>
      <c r="AN103" s="1014"/>
      <c r="AO103" s="1014"/>
      <c r="AP103" s="1014"/>
      <c r="AQ103" s="1014"/>
      <c r="AR103" s="1014"/>
      <c r="AS103" s="1014"/>
      <c r="AT103" s="1014"/>
      <c r="AU103" s="1014"/>
      <c r="AV103" s="1014"/>
      <c r="AW103" s="1014"/>
      <c r="AX103" s="1014"/>
      <c r="AY103" s="1014"/>
      <c r="AZ103" s="1014"/>
      <c r="BA103" s="1014"/>
      <c r="BB103" s="1014"/>
      <c r="BC103" s="1014"/>
      <c r="BD103" s="1014"/>
      <c r="BE103" s="1014"/>
      <c r="BF103" s="1014"/>
      <c r="BG103" s="1014"/>
      <c r="BH103" s="1014"/>
      <c r="BI103" s="1014"/>
      <c r="BJ103" s="1014"/>
      <c r="BK103" s="1014"/>
      <c r="BL103" s="1014"/>
      <c r="BM103" s="1014"/>
      <c r="BN103" s="1014"/>
      <c r="BO103" s="1014"/>
      <c r="BP103" s="1014"/>
      <c r="BQ103" s="1014"/>
      <c r="BR103" s="1014"/>
      <c r="BS103" s="1014"/>
      <c r="BT103" s="1014"/>
      <c r="BU103" s="1014"/>
      <c r="BV103" s="1014"/>
      <c r="BW103" s="1014"/>
      <c r="BX103" s="1014"/>
      <c r="BY103" s="1014"/>
      <c r="BZ103" s="1014"/>
      <c r="CA103" s="1014"/>
      <c r="CB103" s="1014"/>
      <c r="CC103" s="1014"/>
      <c r="CD103" s="1014"/>
      <c r="CE103" s="1014"/>
      <c r="CF103" s="1014"/>
      <c r="CG103" s="1014"/>
      <c r="CH103" s="1014"/>
      <c r="CI103" s="1014"/>
      <c r="CJ103" s="1014"/>
      <c r="CK103" s="1014"/>
      <c r="CL103" s="1014"/>
      <c r="CM103" s="1014"/>
      <c r="CN103" s="1014"/>
      <c r="CO103" s="1014"/>
      <c r="CP103" s="1014"/>
      <c r="CQ103" s="1014"/>
      <c r="CR103" s="1014"/>
      <c r="CS103" s="1014"/>
      <c r="CT103" s="1014"/>
      <c r="CU103" s="1014"/>
      <c r="CV103" s="1014"/>
      <c r="CW103" s="1014"/>
      <c r="CX103" s="1014"/>
      <c r="CY103" s="1014"/>
      <c r="CZ103" s="1014"/>
      <c r="DA103" s="1014"/>
      <c r="DB103" s="1014"/>
      <c r="DC103" s="1014"/>
      <c r="DD103" s="1014"/>
      <c r="DE103" s="1014"/>
      <c r="DF103" s="1014"/>
      <c r="DG103" s="1014"/>
      <c r="DH103" s="1014"/>
      <c r="DI103" s="1014"/>
      <c r="DJ103" s="1014"/>
      <c r="DK103" s="1014"/>
      <c r="DL103" s="1014"/>
      <c r="DM103" s="1014"/>
      <c r="DN103" s="1014"/>
      <c r="DO103" s="1014"/>
      <c r="DP103" s="1014"/>
      <c r="DQ103" s="1014"/>
      <c r="DR103" s="1014"/>
      <c r="DS103" s="1014"/>
      <c r="DT103" s="1014"/>
      <c r="DU103" s="1014"/>
      <c r="DV103" s="1014"/>
      <c r="DW103" s="1014"/>
      <c r="DX103" s="1014"/>
      <c r="DY103" s="1014"/>
      <c r="DZ103" s="1014"/>
      <c r="EA103" s="1014"/>
      <c r="EB103" s="1014"/>
      <c r="EC103" s="1014"/>
      <c r="ED103" s="1014"/>
      <c r="EE103" s="1014"/>
      <c r="EF103" s="1014"/>
      <c r="EG103" s="1014"/>
      <c r="EH103" s="1014"/>
      <c r="EI103" s="1014"/>
      <c r="EJ103" s="1014"/>
      <c r="EK103" s="1014"/>
      <c r="EL103" s="1014"/>
      <c r="EM103" s="1014"/>
      <c r="EN103" s="1014"/>
      <c r="EO103" s="1014"/>
      <c r="EP103" s="1014"/>
      <c r="EQ103" s="1014"/>
      <c r="ER103" s="1014"/>
      <c r="ES103" s="1014"/>
      <c r="ET103" s="1014"/>
      <c r="EU103" s="1014"/>
      <c r="EV103" s="1014"/>
      <c r="EW103" s="1014"/>
      <c r="EX103" s="1014"/>
      <c r="EY103" s="1014"/>
      <c r="EZ103" s="1014"/>
      <c r="FA103" s="1014"/>
      <c r="FB103" s="1014"/>
      <c r="FC103" s="1014"/>
    </row>
    <row r="104" spans="1:159" ht="24.75" customHeight="1">
      <c r="A104" s="1021">
        <v>89</v>
      </c>
      <c r="B104" s="1021">
        <v>11</v>
      </c>
      <c r="C104" s="1022" t="s">
        <v>10696</v>
      </c>
      <c r="D104" s="1068">
        <v>312702159079</v>
      </c>
      <c r="E104" s="1024" t="s">
        <v>10679</v>
      </c>
      <c r="F104" s="1021">
        <v>17.399999999999999</v>
      </c>
      <c r="G104" s="1021">
        <v>17.399999999999999</v>
      </c>
      <c r="H104" s="1022" t="s">
        <v>10693</v>
      </c>
      <c r="I104" s="1022" t="s">
        <v>10694</v>
      </c>
      <c r="J104" s="1021" t="s">
        <v>10697</v>
      </c>
      <c r="K104" s="1025" t="s">
        <v>2598</v>
      </c>
      <c r="L104" s="1025" t="s">
        <v>6261</v>
      </c>
      <c r="M104" s="1014"/>
      <c r="N104" s="1014"/>
      <c r="O104" s="1014"/>
      <c r="P104" s="1014"/>
      <c r="Q104" s="1014"/>
      <c r="R104" s="1014"/>
      <c r="S104" s="1014"/>
      <c r="T104" s="1014"/>
      <c r="U104" s="1014"/>
      <c r="V104" s="1014"/>
      <c r="W104" s="1014"/>
      <c r="X104" s="1014"/>
      <c r="Y104" s="1014"/>
      <c r="Z104" s="1014"/>
      <c r="AA104" s="1014"/>
      <c r="AB104" s="1014"/>
      <c r="AC104" s="1014"/>
      <c r="AD104" s="1014"/>
      <c r="AE104" s="1014"/>
      <c r="AF104" s="1014"/>
      <c r="AG104" s="1014"/>
      <c r="AH104" s="1014"/>
      <c r="AI104" s="1014"/>
      <c r="AJ104" s="1014"/>
      <c r="AK104" s="1014"/>
      <c r="AL104" s="1014"/>
      <c r="AM104" s="1014"/>
      <c r="AN104" s="1014"/>
      <c r="AO104" s="1014"/>
      <c r="AP104" s="1014"/>
      <c r="AQ104" s="1014"/>
      <c r="AR104" s="1014"/>
      <c r="AS104" s="1014"/>
      <c r="AT104" s="1014"/>
      <c r="AU104" s="1014"/>
      <c r="AV104" s="1014"/>
      <c r="AW104" s="1014"/>
      <c r="AX104" s="1014"/>
      <c r="AY104" s="1014"/>
      <c r="AZ104" s="1014"/>
      <c r="BA104" s="1014"/>
      <c r="BB104" s="1014"/>
      <c r="BC104" s="1014"/>
      <c r="BD104" s="1014"/>
      <c r="BE104" s="1014"/>
      <c r="BF104" s="1014"/>
      <c r="BG104" s="1014"/>
      <c r="BH104" s="1014"/>
      <c r="BI104" s="1014"/>
      <c r="BJ104" s="1014"/>
      <c r="BK104" s="1014"/>
      <c r="BL104" s="1014"/>
      <c r="BM104" s="1014"/>
      <c r="BN104" s="1014"/>
      <c r="BO104" s="1014"/>
      <c r="BP104" s="1014"/>
      <c r="BQ104" s="1014"/>
      <c r="BR104" s="1014"/>
      <c r="BS104" s="1014"/>
      <c r="BT104" s="1014"/>
      <c r="BU104" s="1014"/>
      <c r="BV104" s="1014"/>
      <c r="BW104" s="1014"/>
      <c r="BX104" s="1014"/>
      <c r="BY104" s="1014"/>
      <c r="BZ104" s="1014"/>
      <c r="CA104" s="1014"/>
      <c r="CB104" s="1014"/>
      <c r="CC104" s="1014"/>
      <c r="CD104" s="1014"/>
      <c r="CE104" s="1014"/>
      <c r="CF104" s="1014"/>
      <c r="CG104" s="1014"/>
      <c r="CH104" s="1014"/>
      <c r="CI104" s="1014"/>
      <c r="CJ104" s="1014"/>
      <c r="CK104" s="1014"/>
      <c r="CL104" s="1014"/>
      <c r="CM104" s="1014"/>
      <c r="CN104" s="1014"/>
      <c r="CO104" s="1014"/>
      <c r="CP104" s="1014"/>
      <c r="CQ104" s="1014"/>
      <c r="CR104" s="1014"/>
      <c r="CS104" s="1014"/>
      <c r="CT104" s="1014"/>
      <c r="CU104" s="1014"/>
      <c r="CV104" s="1014"/>
      <c r="CW104" s="1014"/>
      <c r="CX104" s="1014"/>
      <c r="CY104" s="1014"/>
      <c r="CZ104" s="1014"/>
      <c r="DA104" s="1014"/>
      <c r="DB104" s="1014"/>
      <c r="DC104" s="1014"/>
      <c r="DD104" s="1014"/>
      <c r="DE104" s="1014"/>
      <c r="DF104" s="1014"/>
      <c r="DG104" s="1014"/>
      <c r="DH104" s="1014"/>
      <c r="DI104" s="1014"/>
      <c r="DJ104" s="1014"/>
      <c r="DK104" s="1014"/>
      <c r="DL104" s="1014"/>
      <c r="DM104" s="1014"/>
      <c r="DN104" s="1014"/>
      <c r="DO104" s="1014"/>
      <c r="DP104" s="1014"/>
      <c r="DQ104" s="1014"/>
      <c r="DR104" s="1014"/>
      <c r="DS104" s="1014"/>
      <c r="DT104" s="1014"/>
      <c r="DU104" s="1014"/>
      <c r="DV104" s="1014"/>
      <c r="DW104" s="1014"/>
      <c r="DX104" s="1014"/>
      <c r="DY104" s="1014"/>
      <c r="DZ104" s="1014"/>
      <c r="EA104" s="1014"/>
      <c r="EB104" s="1014"/>
      <c r="EC104" s="1014"/>
      <c r="ED104" s="1014"/>
      <c r="EE104" s="1014"/>
      <c r="EF104" s="1014"/>
      <c r="EG104" s="1014"/>
      <c r="EH104" s="1014"/>
      <c r="EI104" s="1014"/>
      <c r="EJ104" s="1014"/>
      <c r="EK104" s="1014"/>
      <c r="EL104" s="1014"/>
      <c r="EM104" s="1014"/>
      <c r="EN104" s="1014"/>
      <c r="EO104" s="1014"/>
      <c r="EP104" s="1014"/>
      <c r="EQ104" s="1014"/>
      <c r="ER104" s="1014"/>
      <c r="ES104" s="1014"/>
      <c r="ET104" s="1014"/>
      <c r="EU104" s="1014"/>
      <c r="EV104" s="1014"/>
      <c r="EW104" s="1014"/>
      <c r="EX104" s="1014"/>
      <c r="EY104" s="1014"/>
      <c r="EZ104" s="1014"/>
      <c r="FA104" s="1014"/>
      <c r="FB104" s="1014"/>
      <c r="FC104" s="1014"/>
    </row>
    <row r="105" spans="1:159" ht="24.75" customHeight="1">
      <c r="A105" s="1069" t="s">
        <v>21</v>
      </c>
      <c r="B105" s="2499" t="s">
        <v>10564</v>
      </c>
      <c r="C105" s="2500"/>
      <c r="D105" s="1053" t="s">
        <v>21</v>
      </c>
      <c r="E105" s="1053">
        <v>11</v>
      </c>
      <c r="F105" s="1053">
        <v>652.20000000000005</v>
      </c>
      <c r="G105" s="1053">
        <v>587.20000000000005</v>
      </c>
      <c r="H105" s="1053" t="s">
        <v>21</v>
      </c>
      <c r="I105" s="1053" t="s">
        <v>21</v>
      </c>
      <c r="J105" s="1053" t="s">
        <v>21</v>
      </c>
      <c r="K105" s="1054" t="s">
        <v>10698</v>
      </c>
      <c r="L105" s="1054" t="s">
        <v>21</v>
      </c>
      <c r="M105" s="1014"/>
      <c r="N105" s="1014"/>
      <c r="O105" s="1014"/>
      <c r="P105" s="1014"/>
      <c r="Q105" s="1014"/>
      <c r="R105" s="1014"/>
      <c r="S105" s="1014"/>
      <c r="T105" s="1014"/>
      <c r="U105" s="1014"/>
      <c r="V105" s="1014"/>
      <c r="W105" s="1014"/>
      <c r="X105" s="1014"/>
      <c r="Y105" s="1014"/>
      <c r="Z105" s="1014"/>
      <c r="AA105" s="1014"/>
      <c r="AB105" s="1014"/>
      <c r="AC105" s="1014"/>
      <c r="AD105" s="1014"/>
      <c r="AE105" s="1014"/>
      <c r="AF105" s="1014"/>
      <c r="AG105" s="1014"/>
      <c r="AH105" s="1014"/>
      <c r="AI105" s="1014"/>
      <c r="AJ105" s="1014"/>
      <c r="AK105" s="1014"/>
      <c r="AL105" s="1014"/>
      <c r="AM105" s="1014"/>
      <c r="AN105" s="1014"/>
      <c r="AO105" s="1014"/>
      <c r="AP105" s="1014"/>
      <c r="AQ105" s="1014"/>
      <c r="AR105" s="1014"/>
      <c r="AS105" s="1014"/>
      <c r="AT105" s="1014"/>
      <c r="AU105" s="1014"/>
      <c r="AV105" s="1014"/>
      <c r="AW105" s="1014"/>
      <c r="AX105" s="1014"/>
      <c r="AY105" s="1014"/>
      <c r="AZ105" s="1014"/>
      <c r="BA105" s="1014"/>
      <c r="BB105" s="1014"/>
      <c r="BC105" s="1014"/>
      <c r="BD105" s="1014"/>
      <c r="BE105" s="1014"/>
      <c r="BF105" s="1014"/>
      <c r="BG105" s="1014"/>
      <c r="BH105" s="1014"/>
      <c r="BI105" s="1014"/>
      <c r="BJ105" s="1014"/>
      <c r="BK105" s="1014"/>
      <c r="BL105" s="1014"/>
      <c r="BM105" s="1014"/>
      <c r="BN105" s="1014"/>
      <c r="BO105" s="1014"/>
      <c r="BP105" s="1014"/>
      <c r="BQ105" s="1014"/>
      <c r="BR105" s="1014"/>
      <c r="BS105" s="1014"/>
      <c r="BT105" s="1014"/>
      <c r="BU105" s="1014"/>
      <c r="BV105" s="1014"/>
      <c r="BW105" s="1014"/>
      <c r="BX105" s="1014"/>
      <c r="BY105" s="1014"/>
      <c r="BZ105" s="1014"/>
      <c r="CA105" s="1014"/>
      <c r="CB105" s="1014"/>
      <c r="CC105" s="1014"/>
      <c r="CD105" s="1014"/>
      <c r="CE105" s="1014"/>
      <c r="CF105" s="1014"/>
      <c r="CG105" s="1014"/>
      <c r="CH105" s="1014"/>
      <c r="CI105" s="1014"/>
      <c r="CJ105" s="1014"/>
      <c r="CK105" s="1014"/>
      <c r="CL105" s="1014"/>
      <c r="CM105" s="1014"/>
      <c r="CN105" s="1014"/>
      <c r="CO105" s="1014"/>
      <c r="CP105" s="1014"/>
      <c r="CQ105" s="1014"/>
      <c r="CR105" s="1014"/>
      <c r="CS105" s="1014"/>
      <c r="CT105" s="1014"/>
      <c r="CU105" s="1014"/>
      <c r="CV105" s="1014"/>
      <c r="CW105" s="1014"/>
      <c r="CX105" s="1014"/>
      <c r="CY105" s="1014"/>
      <c r="CZ105" s="1014"/>
      <c r="DA105" s="1014"/>
      <c r="DB105" s="1014"/>
      <c r="DC105" s="1014"/>
      <c r="DD105" s="1014"/>
      <c r="DE105" s="1014"/>
      <c r="DF105" s="1014"/>
      <c r="DG105" s="1014"/>
      <c r="DH105" s="1014"/>
      <c r="DI105" s="1014"/>
      <c r="DJ105" s="1014"/>
      <c r="DK105" s="1014"/>
      <c r="DL105" s="1014"/>
      <c r="DM105" s="1014"/>
      <c r="DN105" s="1014"/>
      <c r="DO105" s="1014"/>
      <c r="DP105" s="1014"/>
      <c r="DQ105" s="1014"/>
      <c r="DR105" s="1014"/>
      <c r="DS105" s="1014"/>
      <c r="DT105" s="1014"/>
      <c r="DU105" s="1014"/>
      <c r="DV105" s="1014"/>
      <c r="DW105" s="1014"/>
      <c r="DX105" s="1014"/>
      <c r="DY105" s="1014"/>
      <c r="DZ105" s="1014"/>
      <c r="EA105" s="1014"/>
      <c r="EB105" s="1014"/>
      <c r="EC105" s="1014"/>
      <c r="ED105" s="1014"/>
      <c r="EE105" s="1014"/>
      <c r="EF105" s="1014"/>
      <c r="EG105" s="1014"/>
      <c r="EH105" s="1014"/>
      <c r="EI105" s="1014"/>
      <c r="EJ105" s="1014"/>
      <c r="EK105" s="1014"/>
      <c r="EL105" s="1014"/>
      <c r="EM105" s="1014"/>
      <c r="EN105" s="1014"/>
      <c r="EO105" s="1014"/>
      <c r="EP105" s="1014"/>
      <c r="EQ105" s="1014"/>
      <c r="ER105" s="1014"/>
      <c r="ES105" s="1014"/>
      <c r="ET105" s="1014"/>
      <c r="EU105" s="1014"/>
      <c r="EV105" s="1014"/>
      <c r="EW105" s="1014"/>
      <c r="EX105" s="1014"/>
      <c r="EY105" s="1014"/>
      <c r="EZ105" s="1014"/>
      <c r="FA105" s="1014"/>
      <c r="FB105" s="1014"/>
      <c r="FC105" s="1014"/>
    </row>
    <row r="106" spans="1:159" ht="24.75" customHeight="1">
      <c r="A106" s="1034" t="s">
        <v>21</v>
      </c>
      <c r="B106" s="2497" t="s">
        <v>5425</v>
      </c>
      <c r="C106" s="2497"/>
      <c r="D106" s="2497"/>
      <c r="E106" s="2497"/>
      <c r="F106" s="2497"/>
      <c r="G106" s="2497"/>
      <c r="H106" s="2497"/>
      <c r="I106" s="2497"/>
      <c r="J106" s="2497"/>
      <c r="K106" s="2497"/>
      <c r="L106" s="2498"/>
      <c r="M106" s="1014"/>
      <c r="N106" s="1014"/>
      <c r="O106" s="1014"/>
      <c r="P106" s="1014"/>
      <c r="Q106" s="1014"/>
      <c r="R106" s="1014"/>
      <c r="S106" s="1014"/>
      <c r="T106" s="1014"/>
      <c r="U106" s="1014"/>
      <c r="V106" s="1014"/>
      <c r="W106" s="1014"/>
      <c r="X106" s="1014"/>
      <c r="Y106" s="1014"/>
      <c r="Z106" s="1014"/>
      <c r="AA106" s="1014"/>
      <c r="AB106" s="1014"/>
      <c r="AC106" s="1014"/>
      <c r="AD106" s="1014"/>
      <c r="AE106" s="1014"/>
      <c r="AF106" s="1014"/>
      <c r="AG106" s="1014"/>
      <c r="AH106" s="1014"/>
      <c r="AI106" s="1014"/>
      <c r="AJ106" s="1014"/>
      <c r="AK106" s="1014"/>
      <c r="AL106" s="1014"/>
      <c r="AM106" s="1014"/>
      <c r="AN106" s="1014"/>
      <c r="AO106" s="1014"/>
      <c r="AP106" s="1014"/>
      <c r="AQ106" s="1014"/>
      <c r="AR106" s="1014"/>
      <c r="AS106" s="1014"/>
      <c r="AT106" s="1014"/>
      <c r="AU106" s="1014"/>
      <c r="AV106" s="1014"/>
      <c r="AW106" s="1014"/>
      <c r="AX106" s="1014"/>
      <c r="AY106" s="1014"/>
      <c r="AZ106" s="1014"/>
      <c r="BA106" s="1014"/>
      <c r="BB106" s="1014"/>
      <c r="BC106" s="1014"/>
      <c r="BD106" s="1014"/>
      <c r="BE106" s="1014"/>
      <c r="BF106" s="1014"/>
      <c r="BG106" s="1014"/>
      <c r="BH106" s="1014"/>
      <c r="BI106" s="1014"/>
      <c r="BJ106" s="1014"/>
      <c r="BK106" s="1014"/>
      <c r="BL106" s="1014"/>
      <c r="BM106" s="1014"/>
      <c r="BN106" s="1014"/>
      <c r="BO106" s="1014"/>
      <c r="BP106" s="1014"/>
      <c r="BQ106" s="1014"/>
      <c r="BR106" s="1014"/>
      <c r="BS106" s="1014"/>
      <c r="BT106" s="1014"/>
      <c r="BU106" s="1014"/>
      <c r="BV106" s="1014"/>
      <c r="BW106" s="1014"/>
      <c r="BX106" s="1014"/>
      <c r="BY106" s="1014"/>
      <c r="BZ106" s="1014"/>
      <c r="CA106" s="1014"/>
      <c r="CB106" s="1014"/>
      <c r="CC106" s="1014"/>
      <c r="CD106" s="1014"/>
      <c r="CE106" s="1014"/>
      <c r="CF106" s="1014"/>
      <c r="CG106" s="1014"/>
      <c r="CH106" s="1014"/>
      <c r="CI106" s="1014"/>
      <c r="CJ106" s="1014"/>
      <c r="CK106" s="1014"/>
      <c r="CL106" s="1014"/>
      <c r="CM106" s="1014"/>
      <c r="CN106" s="1014"/>
      <c r="CO106" s="1014"/>
      <c r="CP106" s="1014"/>
      <c r="CQ106" s="1014"/>
      <c r="CR106" s="1014"/>
      <c r="CS106" s="1014"/>
      <c r="CT106" s="1014"/>
      <c r="CU106" s="1014"/>
      <c r="CV106" s="1014"/>
      <c r="CW106" s="1014"/>
      <c r="CX106" s="1014"/>
      <c r="CY106" s="1014"/>
      <c r="CZ106" s="1014"/>
      <c r="DA106" s="1014"/>
      <c r="DB106" s="1014"/>
      <c r="DC106" s="1014"/>
      <c r="DD106" s="1014"/>
      <c r="DE106" s="1014"/>
      <c r="DF106" s="1014"/>
      <c r="DG106" s="1014"/>
      <c r="DH106" s="1014"/>
      <c r="DI106" s="1014"/>
      <c r="DJ106" s="1014"/>
      <c r="DK106" s="1014"/>
      <c r="DL106" s="1014"/>
      <c r="DM106" s="1014"/>
      <c r="DN106" s="1014"/>
      <c r="DO106" s="1014"/>
      <c r="DP106" s="1014"/>
      <c r="DQ106" s="1014"/>
      <c r="DR106" s="1014"/>
      <c r="DS106" s="1014"/>
      <c r="DT106" s="1014"/>
      <c r="DU106" s="1014"/>
      <c r="DV106" s="1014"/>
      <c r="DW106" s="1014"/>
      <c r="DX106" s="1014"/>
      <c r="DY106" s="1014"/>
      <c r="DZ106" s="1014"/>
      <c r="EA106" s="1014"/>
      <c r="EB106" s="1014"/>
      <c r="EC106" s="1014"/>
      <c r="ED106" s="1014"/>
      <c r="EE106" s="1014"/>
      <c r="EF106" s="1014"/>
      <c r="EG106" s="1014"/>
      <c r="EH106" s="1014"/>
      <c r="EI106" s="1014"/>
      <c r="EJ106" s="1014"/>
      <c r="EK106" s="1014"/>
      <c r="EL106" s="1014"/>
      <c r="EM106" s="1014"/>
      <c r="EN106" s="1014"/>
      <c r="EO106" s="1014"/>
      <c r="EP106" s="1014"/>
      <c r="EQ106" s="1014"/>
      <c r="ER106" s="1014"/>
      <c r="ES106" s="1014"/>
      <c r="ET106" s="1014"/>
      <c r="EU106" s="1014"/>
      <c r="EV106" s="1014"/>
      <c r="EW106" s="1014"/>
      <c r="EX106" s="1014"/>
      <c r="EY106" s="1014"/>
      <c r="EZ106" s="1014"/>
      <c r="FA106" s="1014"/>
      <c r="FB106" s="1014"/>
      <c r="FC106" s="1014"/>
    </row>
    <row r="107" spans="1:159" ht="24.75" customHeight="1">
      <c r="A107" s="1021">
        <v>90</v>
      </c>
      <c r="B107" s="1021">
        <v>1</v>
      </c>
      <c r="C107" s="1022" t="s">
        <v>10699</v>
      </c>
      <c r="D107" s="1023">
        <v>312700459101</v>
      </c>
      <c r="E107" s="1024" t="s">
        <v>10700</v>
      </c>
      <c r="F107" s="1021">
        <v>132.4</v>
      </c>
      <c r="G107" s="1021">
        <v>132.4</v>
      </c>
      <c r="H107" s="1021" t="s">
        <v>10701</v>
      </c>
      <c r="I107" s="1022" t="s">
        <v>10702</v>
      </c>
      <c r="J107" s="1021" t="s">
        <v>10703</v>
      </c>
      <c r="K107" s="1025" t="s">
        <v>6379</v>
      </c>
      <c r="L107" s="1025" t="s">
        <v>36</v>
      </c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1014"/>
      <c r="AG107" s="1014"/>
      <c r="AH107" s="1014"/>
      <c r="AI107" s="1014"/>
      <c r="AJ107" s="1014"/>
      <c r="AK107" s="1014"/>
      <c r="AL107" s="1014"/>
      <c r="AM107" s="1014"/>
      <c r="AN107" s="1014"/>
      <c r="AO107" s="1014"/>
      <c r="AP107" s="1014"/>
      <c r="AQ107" s="1014"/>
      <c r="AR107" s="1014"/>
      <c r="AS107" s="1014"/>
      <c r="AT107" s="1014"/>
      <c r="AU107" s="1014"/>
      <c r="AV107" s="1014"/>
      <c r="AW107" s="1014"/>
      <c r="AX107" s="1014"/>
      <c r="AY107" s="1014"/>
      <c r="AZ107" s="1014"/>
      <c r="BA107" s="1014"/>
      <c r="BB107" s="1014"/>
      <c r="BC107" s="1014"/>
      <c r="BD107" s="1014"/>
      <c r="BE107" s="1014"/>
      <c r="BF107" s="1014"/>
      <c r="BG107" s="1014"/>
      <c r="BH107" s="1014"/>
      <c r="BI107" s="1014"/>
      <c r="BJ107" s="1014"/>
      <c r="BK107" s="1014"/>
      <c r="BL107" s="1014"/>
      <c r="BM107" s="1014"/>
      <c r="BN107" s="1014"/>
      <c r="BO107" s="1014"/>
      <c r="BP107" s="1014"/>
      <c r="BQ107" s="1014"/>
      <c r="BR107" s="1014"/>
      <c r="BS107" s="1014"/>
      <c r="BT107" s="1014"/>
      <c r="BU107" s="1014"/>
      <c r="BV107" s="1014"/>
      <c r="BW107" s="1014"/>
      <c r="BX107" s="1014"/>
      <c r="BY107" s="1014"/>
      <c r="BZ107" s="1014"/>
      <c r="CA107" s="1014"/>
      <c r="CB107" s="1014"/>
      <c r="CC107" s="1014"/>
      <c r="CD107" s="1014"/>
      <c r="CE107" s="1014"/>
      <c r="CF107" s="1014"/>
      <c r="CG107" s="1014"/>
      <c r="CH107" s="1014"/>
      <c r="CI107" s="1014"/>
      <c r="CJ107" s="1014"/>
      <c r="CK107" s="1014"/>
      <c r="CL107" s="1014"/>
      <c r="CM107" s="1014"/>
      <c r="CN107" s="1014"/>
      <c r="CO107" s="1014"/>
      <c r="CP107" s="1014"/>
      <c r="CQ107" s="1014"/>
      <c r="CR107" s="1014"/>
      <c r="CS107" s="1014"/>
      <c r="CT107" s="1014"/>
      <c r="CU107" s="1014"/>
      <c r="CV107" s="1014"/>
      <c r="CW107" s="1014"/>
      <c r="CX107" s="1014"/>
      <c r="CY107" s="1014"/>
      <c r="CZ107" s="1014"/>
      <c r="DA107" s="1014"/>
      <c r="DB107" s="1014"/>
      <c r="DC107" s="1014"/>
      <c r="DD107" s="1014"/>
      <c r="DE107" s="1014"/>
      <c r="DF107" s="1014"/>
      <c r="DG107" s="1014"/>
      <c r="DH107" s="1014"/>
      <c r="DI107" s="1014"/>
      <c r="DJ107" s="1014"/>
      <c r="DK107" s="1014"/>
      <c r="DL107" s="1014"/>
      <c r="DM107" s="1014"/>
      <c r="DN107" s="1014"/>
      <c r="DO107" s="1014"/>
      <c r="DP107" s="1014"/>
      <c r="DQ107" s="1014"/>
      <c r="DR107" s="1014"/>
      <c r="DS107" s="1014"/>
      <c r="DT107" s="1014"/>
      <c r="DU107" s="1014"/>
      <c r="DV107" s="1014"/>
      <c r="DW107" s="1014"/>
      <c r="DX107" s="1014"/>
      <c r="DY107" s="1014"/>
      <c r="DZ107" s="1014"/>
      <c r="EA107" s="1014"/>
      <c r="EB107" s="1014"/>
      <c r="EC107" s="1014"/>
      <c r="ED107" s="1014"/>
      <c r="EE107" s="1014"/>
      <c r="EF107" s="1014"/>
      <c r="EG107" s="1014"/>
      <c r="EH107" s="1014"/>
      <c r="EI107" s="1014"/>
      <c r="EJ107" s="1014"/>
      <c r="EK107" s="1014"/>
      <c r="EL107" s="1014"/>
      <c r="EM107" s="1014"/>
      <c r="EN107" s="1014"/>
      <c r="EO107" s="1014"/>
      <c r="EP107" s="1014"/>
      <c r="EQ107" s="1014"/>
      <c r="ER107" s="1014"/>
      <c r="ES107" s="1014"/>
      <c r="ET107" s="1014"/>
      <c r="EU107" s="1014"/>
      <c r="EV107" s="1014"/>
      <c r="EW107" s="1014"/>
      <c r="EX107" s="1014"/>
      <c r="EY107" s="1014"/>
      <c r="EZ107" s="1014"/>
      <c r="FA107" s="1014"/>
      <c r="FB107" s="1014"/>
      <c r="FC107" s="1014"/>
    </row>
    <row r="108" spans="1:159" ht="24.75" customHeight="1">
      <c r="A108" s="1021">
        <v>91</v>
      </c>
      <c r="B108" s="1021">
        <v>2</v>
      </c>
      <c r="C108" s="1021" t="s">
        <v>10704</v>
      </c>
      <c r="D108" s="1023">
        <v>312700215560</v>
      </c>
      <c r="E108" s="1021" t="s">
        <v>10705</v>
      </c>
      <c r="F108" s="1021">
        <v>337.2</v>
      </c>
      <c r="G108" s="1021">
        <v>337.2</v>
      </c>
      <c r="H108" s="1021" t="s">
        <v>10706</v>
      </c>
      <c r="I108" s="1022" t="s">
        <v>10707</v>
      </c>
      <c r="J108" s="1021" t="s">
        <v>10708</v>
      </c>
      <c r="K108" s="1025" t="s">
        <v>2593</v>
      </c>
      <c r="L108" s="1025" t="s">
        <v>36</v>
      </c>
      <c r="M108" s="1014"/>
      <c r="N108" s="1014"/>
      <c r="O108" s="1014"/>
      <c r="P108" s="1014"/>
      <c r="Q108" s="1014"/>
      <c r="R108" s="1014"/>
      <c r="S108" s="1014"/>
      <c r="T108" s="1014"/>
      <c r="U108" s="1014"/>
      <c r="V108" s="1014"/>
      <c r="W108" s="1014"/>
      <c r="X108" s="1014"/>
      <c r="Y108" s="1014"/>
      <c r="Z108" s="1014"/>
      <c r="AA108" s="1014"/>
      <c r="AB108" s="1014"/>
      <c r="AC108" s="1014"/>
      <c r="AD108" s="1014"/>
      <c r="AE108" s="1014"/>
      <c r="AF108" s="1014"/>
      <c r="AG108" s="1014"/>
      <c r="AH108" s="1014"/>
      <c r="AI108" s="1014"/>
      <c r="AJ108" s="1014"/>
      <c r="AK108" s="1014"/>
      <c r="AL108" s="1014"/>
      <c r="AM108" s="1014"/>
      <c r="AN108" s="1014"/>
      <c r="AO108" s="1014"/>
      <c r="AP108" s="1014"/>
      <c r="AQ108" s="1014"/>
      <c r="AR108" s="1014"/>
      <c r="AS108" s="1014"/>
      <c r="AT108" s="1014"/>
      <c r="AU108" s="1014"/>
      <c r="AV108" s="1014"/>
      <c r="AW108" s="1014"/>
      <c r="AX108" s="1014"/>
      <c r="AY108" s="1014"/>
      <c r="AZ108" s="1014"/>
      <c r="BA108" s="1014"/>
      <c r="BB108" s="1014"/>
      <c r="BC108" s="1014"/>
      <c r="BD108" s="1014"/>
      <c r="BE108" s="1014"/>
      <c r="BF108" s="1014"/>
      <c r="BG108" s="1014"/>
      <c r="BH108" s="1014"/>
      <c r="BI108" s="1014"/>
      <c r="BJ108" s="1014"/>
      <c r="BK108" s="1014"/>
      <c r="BL108" s="1014"/>
      <c r="BM108" s="1014"/>
      <c r="BN108" s="1014"/>
      <c r="BO108" s="1014"/>
      <c r="BP108" s="1014"/>
      <c r="BQ108" s="1014"/>
      <c r="BR108" s="1014"/>
      <c r="BS108" s="1014"/>
      <c r="BT108" s="1014"/>
      <c r="BU108" s="1014"/>
      <c r="BV108" s="1014"/>
      <c r="BW108" s="1014"/>
      <c r="BX108" s="1014"/>
      <c r="BY108" s="1014"/>
      <c r="BZ108" s="1014"/>
      <c r="CA108" s="1014"/>
      <c r="CB108" s="1014"/>
      <c r="CC108" s="1014"/>
      <c r="CD108" s="1014"/>
      <c r="CE108" s="1014"/>
      <c r="CF108" s="1014"/>
      <c r="CG108" s="1014"/>
      <c r="CH108" s="1014"/>
      <c r="CI108" s="1014"/>
      <c r="CJ108" s="1014"/>
      <c r="CK108" s="1014"/>
      <c r="CL108" s="1014"/>
      <c r="CM108" s="1014"/>
      <c r="CN108" s="1014"/>
      <c r="CO108" s="1014"/>
      <c r="CP108" s="1014"/>
      <c r="CQ108" s="1014"/>
      <c r="CR108" s="1014"/>
      <c r="CS108" s="1014"/>
      <c r="CT108" s="1014"/>
      <c r="CU108" s="1014"/>
      <c r="CV108" s="1014"/>
      <c r="CW108" s="1014"/>
      <c r="CX108" s="1014"/>
      <c r="CY108" s="1014"/>
      <c r="CZ108" s="1014"/>
      <c r="DA108" s="1014"/>
      <c r="DB108" s="1014"/>
      <c r="DC108" s="1014"/>
      <c r="DD108" s="1014"/>
      <c r="DE108" s="1014"/>
      <c r="DF108" s="1014"/>
      <c r="DG108" s="1014"/>
      <c r="DH108" s="1014"/>
      <c r="DI108" s="1014"/>
      <c r="DJ108" s="1014"/>
      <c r="DK108" s="1014"/>
      <c r="DL108" s="1014"/>
      <c r="DM108" s="1014"/>
      <c r="DN108" s="1014"/>
      <c r="DO108" s="1014"/>
      <c r="DP108" s="1014"/>
      <c r="DQ108" s="1014"/>
      <c r="DR108" s="1014"/>
      <c r="DS108" s="1014"/>
      <c r="DT108" s="1014"/>
      <c r="DU108" s="1014"/>
      <c r="DV108" s="1014"/>
      <c r="DW108" s="1014"/>
      <c r="DX108" s="1014"/>
      <c r="DY108" s="1014"/>
      <c r="DZ108" s="1014"/>
      <c r="EA108" s="1014"/>
      <c r="EB108" s="1014"/>
      <c r="EC108" s="1014"/>
      <c r="ED108" s="1014"/>
      <c r="EE108" s="1014"/>
      <c r="EF108" s="1014"/>
      <c r="EG108" s="1014"/>
      <c r="EH108" s="1014"/>
      <c r="EI108" s="1014"/>
      <c r="EJ108" s="1014"/>
      <c r="EK108" s="1014"/>
      <c r="EL108" s="1014"/>
      <c r="EM108" s="1014"/>
      <c r="EN108" s="1014"/>
      <c r="EO108" s="1014"/>
      <c r="EP108" s="1014"/>
      <c r="EQ108" s="1014"/>
      <c r="ER108" s="1014"/>
      <c r="ES108" s="1014"/>
      <c r="ET108" s="1014"/>
      <c r="EU108" s="1014"/>
      <c r="EV108" s="1014"/>
      <c r="EW108" s="1014"/>
      <c r="EX108" s="1014"/>
      <c r="EY108" s="1014"/>
      <c r="EZ108" s="1014"/>
      <c r="FA108" s="1014"/>
      <c r="FB108" s="1014"/>
      <c r="FC108" s="1014"/>
    </row>
    <row r="109" spans="1:159" ht="24.75" customHeight="1">
      <c r="A109" s="1021">
        <v>92</v>
      </c>
      <c r="B109" s="1021">
        <v>3</v>
      </c>
      <c r="C109" s="1024" t="s">
        <v>10709</v>
      </c>
      <c r="D109" s="1023">
        <v>312731971704</v>
      </c>
      <c r="E109" s="1024" t="s">
        <v>10710</v>
      </c>
      <c r="F109" s="1021">
        <v>133.69999999999999</v>
      </c>
      <c r="G109" s="1021">
        <v>133.69999999999999</v>
      </c>
      <c r="H109" s="1021" t="s">
        <v>10711</v>
      </c>
      <c r="I109" s="1022" t="s">
        <v>10712</v>
      </c>
      <c r="J109" s="1021" t="s">
        <v>10713</v>
      </c>
      <c r="K109" s="1025" t="s">
        <v>2593</v>
      </c>
      <c r="L109" s="1025" t="s">
        <v>36</v>
      </c>
      <c r="M109" s="1014"/>
      <c r="N109" s="1014"/>
      <c r="O109" s="1014"/>
      <c r="P109" s="1014"/>
      <c r="Q109" s="1014"/>
      <c r="R109" s="1014"/>
      <c r="S109" s="1014"/>
      <c r="T109" s="1014"/>
      <c r="U109" s="1014"/>
      <c r="V109" s="1014"/>
      <c r="W109" s="1014"/>
      <c r="X109" s="1014"/>
      <c r="Y109" s="1014"/>
      <c r="Z109" s="1014"/>
      <c r="AA109" s="1014"/>
      <c r="AB109" s="1014"/>
      <c r="AC109" s="1014"/>
      <c r="AD109" s="1014"/>
      <c r="AE109" s="1014"/>
      <c r="AF109" s="1014"/>
      <c r="AG109" s="1014"/>
      <c r="AH109" s="1014"/>
      <c r="AI109" s="1014"/>
      <c r="AJ109" s="1014"/>
      <c r="AK109" s="1014"/>
      <c r="AL109" s="1014"/>
      <c r="AM109" s="1014"/>
      <c r="AN109" s="1014"/>
      <c r="AO109" s="1014"/>
      <c r="AP109" s="1014"/>
      <c r="AQ109" s="1014"/>
      <c r="AR109" s="1014"/>
      <c r="AS109" s="1014"/>
      <c r="AT109" s="1014"/>
      <c r="AU109" s="1014"/>
      <c r="AV109" s="1014"/>
      <c r="AW109" s="1014"/>
      <c r="AX109" s="1014"/>
      <c r="AY109" s="1014"/>
      <c r="AZ109" s="1014"/>
      <c r="BA109" s="1014"/>
      <c r="BB109" s="1014"/>
      <c r="BC109" s="1014"/>
      <c r="BD109" s="1014"/>
      <c r="BE109" s="1014"/>
      <c r="BF109" s="1014"/>
      <c r="BG109" s="1014"/>
      <c r="BH109" s="1014"/>
      <c r="BI109" s="1014"/>
      <c r="BJ109" s="1014"/>
      <c r="BK109" s="1014"/>
      <c r="BL109" s="1014"/>
      <c r="BM109" s="1014"/>
      <c r="BN109" s="1014"/>
      <c r="BO109" s="1014"/>
      <c r="BP109" s="1014"/>
      <c r="BQ109" s="1014"/>
      <c r="BR109" s="1014"/>
      <c r="BS109" s="1014"/>
      <c r="BT109" s="1014"/>
      <c r="BU109" s="1014"/>
      <c r="BV109" s="1014"/>
      <c r="BW109" s="1014"/>
      <c r="BX109" s="1014"/>
      <c r="BY109" s="1014"/>
      <c r="BZ109" s="1014"/>
      <c r="CA109" s="1014"/>
      <c r="CB109" s="1014"/>
      <c r="CC109" s="1014"/>
      <c r="CD109" s="1014"/>
      <c r="CE109" s="1014"/>
      <c r="CF109" s="1014"/>
      <c r="CG109" s="1014"/>
      <c r="CH109" s="1014"/>
      <c r="CI109" s="1014"/>
      <c r="CJ109" s="1014"/>
      <c r="CK109" s="1014"/>
      <c r="CL109" s="1014"/>
      <c r="CM109" s="1014"/>
      <c r="CN109" s="1014"/>
      <c r="CO109" s="1014"/>
      <c r="CP109" s="1014"/>
      <c r="CQ109" s="1014"/>
      <c r="CR109" s="1014"/>
      <c r="CS109" s="1014"/>
      <c r="CT109" s="1014"/>
      <c r="CU109" s="1014"/>
      <c r="CV109" s="1014"/>
      <c r="CW109" s="1014"/>
      <c r="CX109" s="1014"/>
      <c r="CY109" s="1014"/>
      <c r="CZ109" s="1014"/>
      <c r="DA109" s="1014"/>
      <c r="DB109" s="1014"/>
      <c r="DC109" s="1014"/>
      <c r="DD109" s="1014"/>
      <c r="DE109" s="1014"/>
      <c r="DF109" s="1014"/>
      <c r="DG109" s="1014"/>
      <c r="DH109" s="1014"/>
      <c r="DI109" s="1014"/>
      <c r="DJ109" s="1014"/>
      <c r="DK109" s="1014"/>
      <c r="DL109" s="1014"/>
      <c r="DM109" s="1014"/>
      <c r="DN109" s="1014"/>
      <c r="DO109" s="1014"/>
      <c r="DP109" s="1014"/>
      <c r="DQ109" s="1014"/>
      <c r="DR109" s="1014"/>
      <c r="DS109" s="1014"/>
      <c r="DT109" s="1014"/>
      <c r="DU109" s="1014"/>
      <c r="DV109" s="1014"/>
      <c r="DW109" s="1014"/>
      <c r="DX109" s="1014"/>
      <c r="DY109" s="1014"/>
      <c r="DZ109" s="1014"/>
      <c r="EA109" s="1014"/>
      <c r="EB109" s="1014"/>
      <c r="EC109" s="1014"/>
      <c r="ED109" s="1014"/>
      <c r="EE109" s="1014"/>
      <c r="EF109" s="1014"/>
      <c r="EG109" s="1014"/>
      <c r="EH109" s="1014"/>
      <c r="EI109" s="1014"/>
      <c r="EJ109" s="1014"/>
      <c r="EK109" s="1014"/>
      <c r="EL109" s="1014"/>
      <c r="EM109" s="1014"/>
      <c r="EN109" s="1014"/>
      <c r="EO109" s="1014"/>
      <c r="EP109" s="1014"/>
      <c r="EQ109" s="1014"/>
      <c r="ER109" s="1014"/>
      <c r="ES109" s="1014"/>
      <c r="ET109" s="1014"/>
      <c r="EU109" s="1014"/>
      <c r="EV109" s="1014"/>
      <c r="EW109" s="1014"/>
      <c r="EX109" s="1014"/>
      <c r="EY109" s="1014"/>
      <c r="EZ109" s="1014"/>
      <c r="FA109" s="1014"/>
      <c r="FB109" s="1014"/>
      <c r="FC109" s="1014"/>
    </row>
    <row r="110" spans="1:159" ht="24.75" customHeight="1">
      <c r="A110" s="1021">
        <v>93</v>
      </c>
      <c r="B110" s="1021">
        <v>4</v>
      </c>
      <c r="C110" s="1024" t="s">
        <v>10714</v>
      </c>
      <c r="D110" s="1023">
        <v>312705454227</v>
      </c>
      <c r="E110" s="1024" t="s">
        <v>10715</v>
      </c>
      <c r="F110" s="1021">
        <v>319.5</v>
      </c>
      <c r="G110" s="1021">
        <v>319.5</v>
      </c>
      <c r="H110" s="1021" t="s">
        <v>10716</v>
      </c>
      <c r="I110" s="1022" t="s">
        <v>10717</v>
      </c>
      <c r="J110" s="1021" t="s">
        <v>10718</v>
      </c>
      <c r="K110" s="1025" t="s">
        <v>2593</v>
      </c>
      <c r="L110" s="1025" t="s">
        <v>36</v>
      </c>
      <c r="M110" s="1014"/>
      <c r="N110" s="1014"/>
      <c r="O110" s="1014"/>
      <c r="P110" s="1014"/>
      <c r="Q110" s="1014"/>
      <c r="R110" s="1014"/>
      <c r="S110" s="1014"/>
      <c r="T110" s="1014"/>
      <c r="U110" s="1014"/>
      <c r="V110" s="1014"/>
      <c r="W110" s="1014"/>
      <c r="X110" s="1014"/>
      <c r="Y110" s="1014"/>
      <c r="Z110" s="1014"/>
      <c r="AA110" s="1014"/>
      <c r="AB110" s="1014"/>
      <c r="AC110" s="1014"/>
      <c r="AD110" s="1014"/>
      <c r="AE110" s="1014"/>
      <c r="AF110" s="1014"/>
      <c r="AG110" s="1014"/>
      <c r="AH110" s="1014"/>
      <c r="AI110" s="1014"/>
      <c r="AJ110" s="1014"/>
      <c r="AK110" s="1014"/>
      <c r="AL110" s="1014"/>
      <c r="AM110" s="1014"/>
      <c r="AN110" s="1014"/>
      <c r="AO110" s="1014"/>
      <c r="AP110" s="1014"/>
      <c r="AQ110" s="1014"/>
      <c r="AR110" s="1014"/>
      <c r="AS110" s="1014"/>
      <c r="AT110" s="1014"/>
      <c r="AU110" s="1014"/>
      <c r="AV110" s="1014"/>
      <c r="AW110" s="1014"/>
      <c r="AX110" s="1014"/>
      <c r="AY110" s="1014"/>
      <c r="AZ110" s="1014"/>
      <c r="BA110" s="1014"/>
      <c r="BB110" s="1014"/>
      <c r="BC110" s="1014"/>
      <c r="BD110" s="1014"/>
      <c r="BE110" s="1014"/>
      <c r="BF110" s="1014"/>
      <c r="BG110" s="1014"/>
      <c r="BH110" s="1014"/>
      <c r="BI110" s="1014"/>
      <c r="BJ110" s="1014"/>
      <c r="BK110" s="1014"/>
      <c r="BL110" s="1014"/>
      <c r="BM110" s="1014"/>
      <c r="BN110" s="1014"/>
      <c r="BO110" s="1014"/>
      <c r="BP110" s="1014"/>
      <c r="BQ110" s="1014"/>
      <c r="BR110" s="1014"/>
      <c r="BS110" s="1014"/>
      <c r="BT110" s="1014"/>
      <c r="BU110" s="1014"/>
      <c r="BV110" s="1014"/>
      <c r="BW110" s="1014"/>
      <c r="BX110" s="1014"/>
      <c r="BY110" s="1014"/>
      <c r="BZ110" s="1014"/>
      <c r="CA110" s="1014"/>
      <c r="CB110" s="1014"/>
      <c r="CC110" s="1014"/>
      <c r="CD110" s="1014"/>
      <c r="CE110" s="1014"/>
      <c r="CF110" s="1014"/>
      <c r="CG110" s="1014"/>
      <c r="CH110" s="1014"/>
      <c r="CI110" s="1014"/>
      <c r="CJ110" s="1014"/>
      <c r="CK110" s="1014"/>
      <c r="CL110" s="1014"/>
      <c r="CM110" s="1014"/>
      <c r="CN110" s="1014"/>
      <c r="CO110" s="1014"/>
      <c r="CP110" s="1014"/>
      <c r="CQ110" s="1014"/>
      <c r="CR110" s="1014"/>
      <c r="CS110" s="1014"/>
      <c r="CT110" s="1014"/>
      <c r="CU110" s="1014"/>
      <c r="CV110" s="1014"/>
      <c r="CW110" s="1014"/>
      <c r="CX110" s="1014"/>
      <c r="CY110" s="1014"/>
      <c r="CZ110" s="1014"/>
      <c r="DA110" s="1014"/>
      <c r="DB110" s="1014"/>
      <c r="DC110" s="1014"/>
      <c r="DD110" s="1014"/>
      <c r="DE110" s="1014"/>
      <c r="DF110" s="1014"/>
      <c r="DG110" s="1014"/>
      <c r="DH110" s="1014"/>
      <c r="DI110" s="1014"/>
      <c r="DJ110" s="1014"/>
      <c r="DK110" s="1014"/>
      <c r="DL110" s="1014"/>
      <c r="DM110" s="1014"/>
      <c r="DN110" s="1014"/>
      <c r="DO110" s="1014"/>
      <c r="DP110" s="1014"/>
      <c r="DQ110" s="1014"/>
      <c r="DR110" s="1014"/>
      <c r="DS110" s="1014"/>
      <c r="DT110" s="1014"/>
      <c r="DU110" s="1014"/>
      <c r="DV110" s="1014"/>
      <c r="DW110" s="1014"/>
      <c r="DX110" s="1014"/>
      <c r="DY110" s="1014"/>
      <c r="DZ110" s="1014"/>
      <c r="EA110" s="1014"/>
      <c r="EB110" s="1014"/>
      <c r="EC110" s="1014"/>
      <c r="ED110" s="1014"/>
      <c r="EE110" s="1014"/>
      <c r="EF110" s="1014"/>
      <c r="EG110" s="1014"/>
      <c r="EH110" s="1014"/>
      <c r="EI110" s="1014"/>
      <c r="EJ110" s="1014"/>
      <c r="EK110" s="1014"/>
      <c r="EL110" s="1014"/>
      <c r="EM110" s="1014"/>
      <c r="EN110" s="1014"/>
      <c r="EO110" s="1014"/>
      <c r="EP110" s="1014"/>
      <c r="EQ110" s="1014"/>
      <c r="ER110" s="1014"/>
      <c r="ES110" s="1014"/>
      <c r="ET110" s="1014"/>
      <c r="EU110" s="1014"/>
      <c r="EV110" s="1014"/>
      <c r="EW110" s="1014"/>
      <c r="EX110" s="1014"/>
      <c r="EY110" s="1014"/>
      <c r="EZ110" s="1014"/>
      <c r="FA110" s="1014"/>
      <c r="FB110" s="1014"/>
      <c r="FC110" s="1014"/>
    </row>
    <row r="111" spans="1:159" ht="24.75" customHeight="1">
      <c r="A111" s="1021">
        <v>94</v>
      </c>
      <c r="B111" s="1021">
        <v>5</v>
      </c>
      <c r="C111" s="1024" t="s">
        <v>2298</v>
      </c>
      <c r="D111" s="1023" t="s">
        <v>7478</v>
      </c>
      <c r="E111" s="1024" t="s">
        <v>10719</v>
      </c>
      <c r="F111" s="1021">
        <v>33</v>
      </c>
      <c r="G111" s="1021">
        <v>33</v>
      </c>
      <c r="H111" s="1021" t="s">
        <v>10720</v>
      </c>
      <c r="I111" s="1022" t="s">
        <v>10721</v>
      </c>
      <c r="J111" s="1021" t="s">
        <v>10722</v>
      </c>
      <c r="K111" s="1025" t="s">
        <v>2676</v>
      </c>
      <c r="L111" s="1025" t="s">
        <v>36</v>
      </c>
      <c r="M111" s="1014"/>
      <c r="N111" s="1014"/>
      <c r="O111" s="1014"/>
      <c r="P111" s="1014"/>
      <c r="Q111" s="1014"/>
      <c r="R111" s="1014"/>
      <c r="S111" s="1014"/>
      <c r="T111" s="1014"/>
      <c r="U111" s="1014"/>
      <c r="V111" s="1014"/>
      <c r="W111" s="1014"/>
      <c r="X111" s="1014"/>
      <c r="Y111" s="1014"/>
      <c r="Z111" s="1014"/>
      <c r="AA111" s="1014"/>
      <c r="AB111" s="1014"/>
      <c r="AC111" s="1014"/>
      <c r="AD111" s="1014"/>
      <c r="AE111" s="1014"/>
      <c r="AF111" s="1014"/>
      <c r="AG111" s="1014"/>
      <c r="AH111" s="1014"/>
      <c r="AI111" s="1014"/>
      <c r="AJ111" s="1014"/>
      <c r="AK111" s="1014"/>
      <c r="AL111" s="1014"/>
      <c r="AM111" s="1014"/>
      <c r="AN111" s="1014"/>
      <c r="AO111" s="1014"/>
      <c r="AP111" s="1014"/>
      <c r="AQ111" s="1014"/>
      <c r="AR111" s="1014"/>
      <c r="AS111" s="1014"/>
      <c r="AT111" s="1014"/>
      <c r="AU111" s="1014"/>
      <c r="AV111" s="1014"/>
      <c r="AW111" s="1014"/>
      <c r="AX111" s="1014"/>
      <c r="AY111" s="1014"/>
      <c r="AZ111" s="1014"/>
      <c r="BA111" s="1014"/>
      <c r="BB111" s="1014"/>
      <c r="BC111" s="1014"/>
      <c r="BD111" s="1014"/>
      <c r="BE111" s="1014"/>
      <c r="BF111" s="1014"/>
      <c r="BG111" s="1014"/>
      <c r="BH111" s="1014"/>
      <c r="BI111" s="1014"/>
      <c r="BJ111" s="1014"/>
      <c r="BK111" s="1014"/>
      <c r="BL111" s="1014"/>
      <c r="BM111" s="1014"/>
      <c r="BN111" s="1014"/>
      <c r="BO111" s="1014"/>
      <c r="BP111" s="1014"/>
      <c r="BQ111" s="1014"/>
      <c r="BR111" s="1014"/>
      <c r="BS111" s="1014"/>
      <c r="BT111" s="1014"/>
      <c r="BU111" s="1014"/>
      <c r="BV111" s="1014"/>
      <c r="BW111" s="1014"/>
      <c r="BX111" s="1014"/>
      <c r="BY111" s="1014"/>
      <c r="BZ111" s="1014"/>
      <c r="CA111" s="1014"/>
      <c r="CB111" s="1014"/>
      <c r="CC111" s="1014"/>
      <c r="CD111" s="1014"/>
      <c r="CE111" s="1014"/>
      <c r="CF111" s="1014"/>
      <c r="CG111" s="1014"/>
      <c r="CH111" s="1014"/>
      <c r="CI111" s="1014"/>
      <c r="CJ111" s="1014"/>
      <c r="CK111" s="1014"/>
      <c r="CL111" s="1014"/>
      <c r="CM111" s="1014"/>
      <c r="CN111" s="1014"/>
      <c r="CO111" s="1014"/>
      <c r="CP111" s="1014"/>
      <c r="CQ111" s="1014"/>
      <c r="CR111" s="1014"/>
      <c r="CS111" s="1014"/>
      <c r="CT111" s="1014"/>
      <c r="CU111" s="1014"/>
      <c r="CV111" s="1014"/>
      <c r="CW111" s="1014"/>
      <c r="CX111" s="1014"/>
      <c r="CY111" s="1014"/>
      <c r="CZ111" s="1014"/>
      <c r="DA111" s="1014"/>
      <c r="DB111" s="1014"/>
      <c r="DC111" s="1014"/>
      <c r="DD111" s="1014"/>
      <c r="DE111" s="1014"/>
      <c r="DF111" s="1014"/>
      <c r="DG111" s="1014"/>
      <c r="DH111" s="1014"/>
      <c r="DI111" s="1014"/>
      <c r="DJ111" s="1014"/>
      <c r="DK111" s="1014"/>
      <c r="DL111" s="1014"/>
      <c r="DM111" s="1014"/>
      <c r="DN111" s="1014"/>
      <c r="DO111" s="1014"/>
      <c r="DP111" s="1014"/>
      <c r="DQ111" s="1014"/>
      <c r="DR111" s="1014"/>
      <c r="DS111" s="1014"/>
      <c r="DT111" s="1014"/>
      <c r="DU111" s="1014"/>
      <c r="DV111" s="1014"/>
      <c r="DW111" s="1014"/>
      <c r="DX111" s="1014"/>
      <c r="DY111" s="1014"/>
      <c r="DZ111" s="1014"/>
      <c r="EA111" s="1014"/>
      <c r="EB111" s="1014"/>
      <c r="EC111" s="1014"/>
      <c r="ED111" s="1014"/>
      <c r="EE111" s="1014"/>
      <c r="EF111" s="1014"/>
      <c r="EG111" s="1014"/>
      <c r="EH111" s="1014"/>
      <c r="EI111" s="1014"/>
      <c r="EJ111" s="1014"/>
      <c r="EK111" s="1014"/>
      <c r="EL111" s="1014"/>
      <c r="EM111" s="1014"/>
      <c r="EN111" s="1014"/>
      <c r="EO111" s="1014"/>
      <c r="EP111" s="1014"/>
      <c r="EQ111" s="1014"/>
      <c r="ER111" s="1014"/>
      <c r="ES111" s="1014"/>
      <c r="ET111" s="1014"/>
      <c r="EU111" s="1014"/>
      <c r="EV111" s="1014"/>
      <c r="EW111" s="1014"/>
      <c r="EX111" s="1014"/>
      <c r="EY111" s="1014"/>
      <c r="EZ111" s="1014"/>
      <c r="FA111" s="1014"/>
      <c r="FB111" s="1014"/>
      <c r="FC111" s="1014"/>
    </row>
    <row r="112" spans="1:159" ht="24.75" customHeight="1">
      <c r="A112" s="1021">
        <v>95</v>
      </c>
      <c r="B112" s="1021">
        <v>6</v>
      </c>
      <c r="C112" s="1022" t="s">
        <v>10723</v>
      </c>
      <c r="D112" s="1023">
        <v>312700496181</v>
      </c>
      <c r="E112" s="1022" t="s">
        <v>10724</v>
      </c>
      <c r="F112" s="1021">
        <v>52</v>
      </c>
      <c r="G112" s="1021">
        <v>52</v>
      </c>
      <c r="H112" s="1021" t="s">
        <v>10725</v>
      </c>
      <c r="I112" s="1022" t="s">
        <v>10726</v>
      </c>
      <c r="J112" s="1021" t="s">
        <v>10727</v>
      </c>
      <c r="K112" s="1025" t="s">
        <v>2598</v>
      </c>
      <c r="L112" s="1025" t="s">
        <v>36</v>
      </c>
      <c r="M112" s="1014"/>
      <c r="N112" s="1014"/>
      <c r="O112" s="1014"/>
      <c r="P112" s="1014"/>
      <c r="Q112" s="1014"/>
      <c r="R112" s="1014"/>
      <c r="S112" s="1014"/>
      <c r="T112" s="1014"/>
      <c r="U112" s="1014"/>
      <c r="V112" s="1014"/>
      <c r="W112" s="1014"/>
      <c r="X112" s="1014"/>
      <c r="Y112" s="1014"/>
      <c r="Z112" s="1014"/>
      <c r="AA112" s="1014"/>
      <c r="AB112" s="1014"/>
      <c r="AC112" s="1014"/>
      <c r="AD112" s="1014"/>
      <c r="AE112" s="1014"/>
      <c r="AF112" s="1014"/>
      <c r="AG112" s="1014"/>
      <c r="AH112" s="1014"/>
      <c r="AI112" s="1014"/>
      <c r="AJ112" s="1014"/>
      <c r="AK112" s="1014"/>
      <c r="AL112" s="1014"/>
      <c r="AM112" s="1014"/>
      <c r="AN112" s="1014"/>
      <c r="AO112" s="1014"/>
      <c r="AP112" s="1014"/>
      <c r="AQ112" s="1014"/>
      <c r="AR112" s="1014"/>
      <c r="AS112" s="1014"/>
      <c r="AT112" s="1014"/>
      <c r="AU112" s="1014"/>
      <c r="AV112" s="1014"/>
      <c r="AW112" s="1014"/>
      <c r="AX112" s="1014"/>
      <c r="AY112" s="1014"/>
      <c r="AZ112" s="1014"/>
      <c r="BA112" s="1014"/>
      <c r="BB112" s="1014"/>
      <c r="BC112" s="1014"/>
      <c r="BD112" s="1014"/>
      <c r="BE112" s="1014"/>
      <c r="BF112" s="1014"/>
      <c r="BG112" s="1014"/>
      <c r="BH112" s="1014"/>
      <c r="BI112" s="1014"/>
      <c r="BJ112" s="1014"/>
      <c r="BK112" s="1014"/>
      <c r="BL112" s="1014"/>
      <c r="BM112" s="1014"/>
      <c r="BN112" s="1014"/>
      <c r="BO112" s="1014"/>
      <c r="BP112" s="1014"/>
      <c r="BQ112" s="1014"/>
      <c r="BR112" s="1014"/>
      <c r="BS112" s="1014"/>
      <c r="BT112" s="1014"/>
      <c r="BU112" s="1014"/>
      <c r="BV112" s="1014"/>
      <c r="BW112" s="1014"/>
      <c r="BX112" s="1014"/>
      <c r="BY112" s="1014"/>
      <c r="BZ112" s="1014"/>
      <c r="CA112" s="1014"/>
      <c r="CB112" s="1014"/>
      <c r="CC112" s="1014"/>
      <c r="CD112" s="1014"/>
      <c r="CE112" s="1014"/>
      <c r="CF112" s="1014"/>
      <c r="CG112" s="1014"/>
      <c r="CH112" s="1014"/>
      <c r="CI112" s="1014"/>
      <c r="CJ112" s="1014"/>
      <c r="CK112" s="1014"/>
      <c r="CL112" s="1014"/>
      <c r="CM112" s="1014"/>
      <c r="CN112" s="1014"/>
      <c r="CO112" s="1014"/>
      <c r="CP112" s="1014"/>
      <c r="CQ112" s="1014"/>
      <c r="CR112" s="1014"/>
      <c r="CS112" s="1014"/>
      <c r="CT112" s="1014"/>
      <c r="CU112" s="1014"/>
      <c r="CV112" s="1014"/>
      <c r="CW112" s="1014"/>
      <c r="CX112" s="1014"/>
      <c r="CY112" s="1014"/>
      <c r="CZ112" s="1014"/>
      <c r="DA112" s="1014"/>
      <c r="DB112" s="1014"/>
      <c r="DC112" s="1014"/>
      <c r="DD112" s="1014"/>
      <c r="DE112" s="1014"/>
      <c r="DF112" s="1014"/>
      <c r="DG112" s="1014"/>
      <c r="DH112" s="1014"/>
      <c r="DI112" s="1014"/>
      <c r="DJ112" s="1014"/>
      <c r="DK112" s="1014"/>
      <c r="DL112" s="1014"/>
      <c r="DM112" s="1014"/>
      <c r="DN112" s="1014"/>
      <c r="DO112" s="1014"/>
      <c r="DP112" s="1014"/>
      <c r="DQ112" s="1014"/>
      <c r="DR112" s="1014"/>
      <c r="DS112" s="1014"/>
      <c r="DT112" s="1014"/>
      <c r="DU112" s="1014"/>
      <c r="DV112" s="1014"/>
      <c r="DW112" s="1014"/>
      <c r="DX112" s="1014"/>
      <c r="DY112" s="1014"/>
      <c r="DZ112" s="1014"/>
      <c r="EA112" s="1014"/>
      <c r="EB112" s="1014"/>
      <c r="EC112" s="1014"/>
      <c r="ED112" s="1014"/>
      <c r="EE112" s="1014"/>
      <c r="EF112" s="1014"/>
      <c r="EG112" s="1014"/>
      <c r="EH112" s="1014"/>
      <c r="EI112" s="1014"/>
      <c r="EJ112" s="1014"/>
      <c r="EK112" s="1014"/>
      <c r="EL112" s="1014"/>
      <c r="EM112" s="1014"/>
      <c r="EN112" s="1014"/>
      <c r="EO112" s="1014"/>
      <c r="EP112" s="1014"/>
      <c r="EQ112" s="1014"/>
      <c r="ER112" s="1014"/>
      <c r="ES112" s="1014"/>
      <c r="ET112" s="1014"/>
      <c r="EU112" s="1014"/>
      <c r="EV112" s="1014"/>
      <c r="EW112" s="1014"/>
      <c r="EX112" s="1014"/>
      <c r="EY112" s="1014"/>
      <c r="EZ112" s="1014"/>
      <c r="FA112" s="1014"/>
      <c r="FB112" s="1014"/>
      <c r="FC112" s="1014"/>
    </row>
    <row r="113" spans="1:159" ht="24.75" customHeight="1">
      <c r="A113" s="1021">
        <v>96</v>
      </c>
      <c r="B113" s="1021">
        <v>7</v>
      </c>
      <c r="C113" s="1022" t="s">
        <v>2298</v>
      </c>
      <c r="D113" s="1023">
        <v>312707709576</v>
      </c>
      <c r="E113" s="1024" t="s">
        <v>10728</v>
      </c>
      <c r="F113" s="1021">
        <v>35</v>
      </c>
      <c r="G113" s="1021">
        <v>35</v>
      </c>
      <c r="H113" s="1021" t="s">
        <v>10729</v>
      </c>
      <c r="I113" s="1022" t="s">
        <v>10730</v>
      </c>
      <c r="J113" s="1021" t="s">
        <v>10731</v>
      </c>
      <c r="K113" s="1025" t="s">
        <v>2598</v>
      </c>
      <c r="L113" s="1025" t="s">
        <v>36</v>
      </c>
      <c r="M113" s="1014"/>
      <c r="N113" s="1014"/>
      <c r="O113" s="1014"/>
      <c r="P113" s="1014"/>
      <c r="Q113" s="1014"/>
      <c r="R113" s="1014"/>
      <c r="S113" s="1014"/>
      <c r="T113" s="1014"/>
      <c r="U113" s="1014"/>
      <c r="V113" s="1014"/>
      <c r="W113" s="1014"/>
      <c r="X113" s="1014"/>
      <c r="Y113" s="1014"/>
      <c r="Z113" s="1014"/>
      <c r="AA113" s="1014"/>
      <c r="AB113" s="1014"/>
      <c r="AC113" s="1014"/>
      <c r="AD113" s="1014"/>
      <c r="AE113" s="1014"/>
      <c r="AF113" s="1014"/>
      <c r="AG113" s="1014"/>
      <c r="AH113" s="1014"/>
      <c r="AI113" s="1014"/>
      <c r="AJ113" s="1014"/>
      <c r="AK113" s="1014"/>
      <c r="AL113" s="1014"/>
      <c r="AM113" s="1014"/>
      <c r="AN113" s="1014"/>
      <c r="AO113" s="1014"/>
      <c r="AP113" s="1014"/>
      <c r="AQ113" s="1014"/>
      <c r="AR113" s="1014"/>
      <c r="AS113" s="1014"/>
      <c r="AT113" s="1014"/>
      <c r="AU113" s="1014"/>
      <c r="AV113" s="1014"/>
      <c r="AW113" s="1014"/>
      <c r="AX113" s="1014"/>
      <c r="AY113" s="1014"/>
      <c r="AZ113" s="1014"/>
      <c r="BA113" s="1014"/>
      <c r="BB113" s="1014"/>
      <c r="BC113" s="1014"/>
      <c r="BD113" s="1014"/>
      <c r="BE113" s="1014"/>
      <c r="BF113" s="1014"/>
      <c r="BG113" s="1014"/>
      <c r="BH113" s="1014"/>
      <c r="BI113" s="1014"/>
      <c r="BJ113" s="1014"/>
      <c r="BK113" s="1014"/>
      <c r="BL113" s="1014"/>
      <c r="BM113" s="1014"/>
      <c r="BN113" s="1014"/>
      <c r="BO113" s="1014"/>
      <c r="BP113" s="1014"/>
      <c r="BQ113" s="1014"/>
      <c r="BR113" s="1014"/>
      <c r="BS113" s="1014"/>
      <c r="BT113" s="1014"/>
      <c r="BU113" s="1014"/>
      <c r="BV113" s="1014"/>
      <c r="BW113" s="1014"/>
      <c r="BX113" s="1014"/>
      <c r="BY113" s="1014"/>
      <c r="BZ113" s="1014"/>
      <c r="CA113" s="1014"/>
      <c r="CB113" s="1014"/>
      <c r="CC113" s="1014"/>
      <c r="CD113" s="1014"/>
      <c r="CE113" s="1014"/>
      <c r="CF113" s="1014"/>
      <c r="CG113" s="1014"/>
      <c r="CH113" s="1014"/>
      <c r="CI113" s="1014"/>
      <c r="CJ113" s="1014"/>
      <c r="CK113" s="1014"/>
      <c r="CL113" s="1014"/>
      <c r="CM113" s="1014"/>
      <c r="CN113" s="1014"/>
      <c r="CO113" s="1014"/>
      <c r="CP113" s="1014"/>
      <c r="CQ113" s="1014"/>
      <c r="CR113" s="1014"/>
      <c r="CS113" s="1014"/>
      <c r="CT113" s="1014"/>
      <c r="CU113" s="1014"/>
      <c r="CV113" s="1014"/>
      <c r="CW113" s="1014"/>
      <c r="CX113" s="1014"/>
      <c r="CY113" s="1014"/>
      <c r="CZ113" s="1014"/>
      <c r="DA113" s="1014"/>
      <c r="DB113" s="1014"/>
      <c r="DC113" s="1014"/>
      <c r="DD113" s="1014"/>
      <c r="DE113" s="1014"/>
      <c r="DF113" s="1014"/>
      <c r="DG113" s="1014"/>
      <c r="DH113" s="1014"/>
      <c r="DI113" s="1014"/>
      <c r="DJ113" s="1014"/>
      <c r="DK113" s="1014"/>
      <c r="DL113" s="1014"/>
      <c r="DM113" s="1014"/>
      <c r="DN113" s="1014"/>
      <c r="DO113" s="1014"/>
      <c r="DP113" s="1014"/>
      <c r="DQ113" s="1014"/>
      <c r="DR113" s="1014"/>
      <c r="DS113" s="1014"/>
      <c r="DT113" s="1014"/>
      <c r="DU113" s="1014"/>
      <c r="DV113" s="1014"/>
      <c r="DW113" s="1014"/>
      <c r="DX113" s="1014"/>
      <c r="DY113" s="1014"/>
      <c r="DZ113" s="1014"/>
      <c r="EA113" s="1014"/>
      <c r="EB113" s="1014"/>
      <c r="EC113" s="1014"/>
      <c r="ED113" s="1014"/>
      <c r="EE113" s="1014"/>
      <c r="EF113" s="1014"/>
      <c r="EG113" s="1014"/>
      <c r="EH113" s="1014"/>
      <c r="EI113" s="1014"/>
      <c r="EJ113" s="1014"/>
      <c r="EK113" s="1014"/>
      <c r="EL113" s="1014"/>
      <c r="EM113" s="1014"/>
      <c r="EN113" s="1014"/>
      <c r="EO113" s="1014"/>
      <c r="EP113" s="1014"/>
      <c r="EQ113" s="1014"/>
      <c r="ER113" s="1014"/>
      <c r="ES113" s="1014"/>
      <c r="ET113" s="1014"/>
      <c r="EU113" s="1014"/>
      <c r="EV113" s="1014"/>
      <c r="EW113" s="1014"/>
      <c r="EX113" s="1014"/>
      <c r="EY113" s="1014"/>
      <c r="EZ113" s="1014"/>
      <c r="FA113" s="1014"/>
      <c r="FB113" s="1014"/>
      <c r="FC113" s="1014"/>
    </row>
    <row r="114" spans="1:159" ht="24.75" customHeight="1">
      <c r="A114" s="1021">
        <v>97</v>
      </c>
      <c r="B114" s="1021">
        <v>8</v>
      </c>
      <c r="C114" s="1022" t="s">
        <v>8807</v>
      </c>
      <c r="D114" s="1023">
        <v>312707709576</v>
      </c>
      <c r="E114" s="1024" t="s">
        <v>10732</v>
      </c>
      <c r="F114" s="1021">
        <v>260.60000000000002</v>
      </c>
      <c r="G114" s="1021">
        <v>260.60000000000002</v>
      </c>
      <c r="H114" s="1021" t="s">
        <v>1996</v>
      </c>
      <c r="I114" s="1022" t="s">
        <v>10730</v>
      </c>
      <c r="J114" s="1021" t="s">
        <v>10731</v>
      </c>
      <c r="K114" s="1025" t="s">
        <v>2598</v>
      </c>
      <c r="L114" s="1039" t="s">
        <v>21</v>
      </c>
      <c r="M114" s="1014"/>
      <c r="N114" s="1014"/>
      <c r="O114" s="1014"/>
      <c r="P114" s="1014"/>
      <c r="Q114" s="1014"/>
      <c r="R114" s="1014"/>
      <c r="S114" s="1014"/>
      <c r="T114" s="1014"/>
      <c r="U114" s="1014"/>
      <c r="V114" s="1014"/>
      <c r="W114" s="1014"/>
      <c r="X114" s="1014"/>
      <c r="Y114" s="1014"/>
      <c r="Z114" s="1014"/>
      <c r="AA114" s="1014"/>
      <c r="AB114" s="1014"/>
      <c r="AC114" s="1014"/>
      <c r="AD114" s="1014"/>
      <c r="AE114" s="1014"/>
      <c r="AF114" s="1014"/>
      <c r="AG114" s="1014"/>
      <c r="AH114" s="1014"/>
      <c r="AI114" s="1014"/>
      <c r="AJ114" s="1014"/>
      <c r="AK114" s="1014"/>
      <c r="AL114" s="1014"/>
      <c r="AM114" s="1014"/>
      <c r="AN114" s="1014"/>
      <c r="AO114" s="1014"/>
      <c r="AP114" s="1014"/>
      <c r="AQ114" s="1014"/>
      <c r="AR114" s="1014"/>
      <c r="AS114" s="1014"/>
      <c r="AT114" s="1014"/>
      <c r="AU114" s="1014"/>
      <c r="AV114" s="1014"/>
      <c r="AW114" s="1014"/>
      <c r="AX114" s="1014"/>
      <c r="AY114" s="1014"/>
      <c r="AZ114" s="1014"/>
      <c r="BA114" s="1014"/>
      <c r="BB114" s="1014"/>
      <c r="BC114" s="1014"/>
      <c r="BD114" s="1014"/>
      <c r="BE114" s="1014"/>
      <c r="BF114" s="1014"/>
      <c r="BG114" s="1014"/>
      <c r="BH114" s="1014"/>
      <c r="BI114" s="1014"/>
      <c r="BJ114" s="1014"/>
      <c r="BK114" s="1014"/>
      <c r="BL114" s="1014"/>
      <c r="BM114" s="1014"/>
      <c r="BN114" s="1014"/>
      <c r="BO114" s="1014"/>
      <c r="BP114" s="1014"/>
      <c r="BQ114" s="1014"/>
      <c r="BR114" s="1014"/>
      <c r="BS114" s="1014"/>
      <c r="BT114" s="1014"/>
      <c r="BU114" s="1014"/>
      <c r="BV114" s="1014"/>
      <c r="BW114" s="1014"/>
      <c r="BX114" s="1014"/>
      <c r="BY114" s="1014"/>
      <c r="BZ114" s="1014"/>
      <c r="CA114" s="1014"/>
      <c r="CB114" s="1014"/>
      <c r="CC114" s="1014"/>
      <c r="CD114" s="1014"/>
      <c r="CE114" s="1014"/>
      <c r="CF114" s="1014"/>
      <c r="CG114" s="1014"/>
      <c r="CH114" s="1014"/>
      <c r="CI114" s="1014"/>
      <c r="CJ114" s="1014"/>
      <c r="CK114" s="1014"/>
      <c r="CL114" s="1014"/>
      <c r="CM114" s="1014"/>
      <c r="CN114" s="1014"/>
      <c r="CO114" s="1014"/>
      <c r="CP114" s="1014"/>
      <c r="CQ114" s="1014"/>
      <c r="CR114" s="1014"/>
      <c r="CS114" s="1014"/>
      <c r="CT114" s="1014"/>
      <c r="CU114" s="1014"/>
      <c r="CV114" s="1014"/>
      <c r="CW114" s="1014"/>
      <c r="CX114" s="1014"/>
      <c r="CY114" s="1014"/>
      <c r="CZ114" s="1014"/>
      <c r="DA114" s="1014"/>
      <c r="DB114" s="1014"/>
      <c r="DC114" s="1014"/>
      <c r="DD114" s="1014"/>
      <c r="DE114" s="1014"/>
      <c r="DF114" s="1014"/>
      <c r="DG114" s="1014"/>
      <c r="DH114" s="1014"/>
      <c r="DI114" s="1014"/>
      <c r="DJ114" s="1014"/>
      <c r="DK114" s="1014"/>
      <c r="DL114" s="1014"/>
      <c r="DM114" s="1014"/>
      <c r="DN114" s="1014"/>
      <c r="DO114" s="1014"/>
      <c r="DP114" s="1014"/>
      <c r="DQ114" s="1014"/>
      <c r="DR114" s="1014"/>
      <c r="DS114" s="1014"/>
      <c r="DT114" s="1014"/>
      <c r="DU114" s="1014"/>
      <c r="DV114" s="1014"/>
      <c r="DW114" s="1014"/>
      <c r="DX114" s="1014"/>
      <c r="DY114" s="1014"/>
      <c r="DZ114" s="1014"/>
      <c r="EA114" s="1014"/>
      <c r="EB114" s="1014"/>
      <c r="EC114" s="1014"/>
      <c r="ED114" s="1014"/>
      <c r="EE114" s="1014"/>
      <c r="EF114" s="1014"/>
      <c r="EG114" s="1014"/>
      <c r="EH114" s="1014"/>
      <c r="EI114" s="1014"/>
      <c r="EJ114" s="1014"/>
      <c r="EK114" s="1014"/>
      <c r="EL114" s="1014"/>
      <c r="EM114" s="1014"/>
      <c r="EN114" s="1014"/>
      <c r="EO114" s="1014"/>
      <c r="EP114" s="1014"/>
      <c r="EQ114" s="1014"/>
      <c r="ER114" s="1014"/>
      <c r="ES114" s="1014"/>
      <c r="ET114" s="1014"/>
      <c r="EU114" s="1014"/>
      <c r="EV114" s="1014"/>
      <c r="EW114" s="1014"/>
      <c r="EX114" s="1014"/>
      <c r="EY114" s="1014"/>
      <c r="EZ114" s="1014"/>
      <c r="FA114" s="1014"/>
      <c r="FB114" s="1014"/>
      <c r="FC114" s="1014"/>
    </row>
    <row r="115" spans="1:159" ht="24.75" customHeight="1">
      <c r="A115" s="1021">
        <v>98</v>
      </c>
      <c r="B115" s="1021">
        <v>9</v>
      </c>
      <c r="C115" s="1024" t="s">
        <v>2298</v>
      </c>
      <c r="D115" s="1023">
        <v>312772549202</v>
      </c>
      <c r="E115" s="1024" t="s">
        <v>10733</v>
      </c>
      <c r="F115" s="1021">
        <v>42</v>
      </c>
      <c r="G115" s="1021">
        <v>42</v>
      </c>
      <c r="H115" s="1021" t="s">
        <v>10729</v>
      </c>
      <c r="I115" s="1022" t="s">
        <v>10734</v>
      </c>
      <c r="J115" s="1021" t="s">
        <v>10735</v>
      </c>
      <c r="K115" s="1025" t="s">
        <v>2598</v>
      </c>
      <c r="L115" s="1025" t="s">
        <v>36</v>
      </c>
      <c r="M115" s="1014"/>
      <c r="N115" s="1014"/>
      <c r="O115" s="1014"/>
      <c r="P115" s="1014"/>
      <c r="Q115" s="1014"/>
      <c r="R115" s="1014"/>
      <c r="S115" s="1014"/>
      <c r="T115" s="1014"/>
      <c r="U115" s="1014"/>
      <c r="V115" s="1014"/>
      <c r="W115" s="1014"/>
      <c r="X115" s="1014"/>
      <c r="Y115" s="1014"/>
      <c r="Z115" s="1014"/>
      <c r="AA115" s="1014"/>
      <c r="AB115" s="1014"/>
      <c r="AC115" s="1014"/>
      <c r="AD115" s="1014"/>
      <c r="AE115" s="1014"/>
      <c r="AF115" s="1014"/>
      <c r="AG115" s="1014"/>
      <c r="AH115" s="1014"/>
      <c r="AI115" s="1014"/>
      <c r="AJ115" s="1014"/>
      <c r="AK115" s="1014"/>
      <c r="AL115" s="1014"/>
      <c r="AM115" s="1014"/>
      <c r="AN115" s="1014"/>
      <c r="AO115" s="1014"/>
      <c r="AP115" s="1014"/>
      <c r="AQ115" s="1014"/>
      <c r="AR115" s="1014"/>
      <c r="AS115" s="1014"/>
      <c r="AT115" s="1014"/>
      <c r="AU115" s="1014"/>
      <c r="AV115" s="1014"/>
      <c r="AW115" s="1014"/>
      <c r="AX115" s="1014"/>
      <c r="AY115" s="1014"/>
      <c r="AZ115" s="1014"/>
      <c r="BA115" s="1014"/>
      <c r="BB115" s="1014"/>
      <c r="BC115" s="1014"/>
      <c r="BD115" s="1014"/>
      <c r="BE115" s="1014"/>
      <c r="BF115" s="1014"/>
      <c r="BG115" s="1014"/>
      <c r="BH115" s="1014"/>
      <c r="BI115" s="1014"/>
      <c r="BJ115" s="1014"/>
      <c r="BK115" s="1014"/>
      <c r="BL115" s="1014"/>
      <c r="BM115" s="1014"/>
      <c r="BN115" s="1014"/>
      <c r="BO115" s="1014"/>
      <c r="BP115" s="1014"/>
      <c r="BQ115" s="1014"/>
      <c r="BR115" s="1014"/>
      <c r="BS115" s="1014"/>
      <c r="BT115" s="1014"/>
      <c r="BU115" s="1014"/>
      <c r="BV115" s="1014"/>
      <c r="BW115" s="1014"/>
      <c r="BX115" s="1014"/>
      <c r="BY115" s="1014"/>
      <c r="BZ115" s="1014"/>
      <c r="CA115" s="1014"/>
      <c r="CB115" s="1014"/>
      <c r="CC115" s="1014"/>
      <c r="CD115" s="1014"/>
      <c r="CE115" s="1014"/>
      <c r="CF115" s="1014"/>
      <c r="CG115" s="1014"/>
      <c r="CH115" s="1014"/>
      <c r="CI115" s="1014"/>
      <c r="CJ115" s="1014"/>
      <c r="CK115" s="1014"/>
      <c r="CL115" s="1014"/>
      <c r="CM115" s="1014"/>
      <c r="CN115" s="1014"/>
      <c r="CO115" s="1014"/>
      <c r="CP115" s="1014"/>
      <c r="CQ115" s="1014"/>
      <c r="CR115" s="1014"/>
      <c r="CS115" s="1014"/>
      <c r="CT115" s="1014"/>
      <c r="CU115" s="1014"/>
      <c r="CV115" s="1014"/>
      <c r="CW115" s="1014"/>
      <c r="CX115" s="1014"/>
      <c r="CY115" s="1014"/>
      <c r="CZ115" s="1014"/>
      <c r="DA115" s="1014"/>
      <c r="DB115" s="1014"/>
      <c r="DC115" s="1014"/>
      <c r="DD115" s="1014"/>
      <c r="DE115" s="1014"/>
      <c r="DF115" s="1014"/>
      <c r="DG115" s="1014"/>
      <c r="DH115" s="1014"/>
      <c r="DI115" s="1014"/>
      <c r="DJ115" s="1014"/>
      <c r="DK115" s="1014"/>
      <c r="DL115" s="1014"/>
      <c r="DM115" s="1014"/>
      <c r="DN115" s="1014"/>
      <c r="DO115" s="1014"/>
      <c r="DP115" s="1014"/>
      <c r="DQ115" s="1014"/>
      <c r="DR115" s="1014"/>
      <c r="DS115" s="1014"/>
      <c r="DT115" s="1014"/>
      <c r="DU115" s="1014"/>
      <c r="DV115" s="1014"/>
      <c r="DW115" s="1014"/>
      <c r="DX115" s="1014"/>
      <c r="DY115" s="1014"/>
      <c r="DZ115" s="1014"/>
      <c r="EA115" s="1014"/>
      <c r="EB115" s="1014"/>
      <c r="EC115" s="1014"/>
      <c r="ED115" s="1014"/>
      <c r="EE115" s="1014"/>
      <c r="EF115" s="1014"/>
      <c r="EG115" s="1014"/>
      <c r="EH115" s="1014"/>
      <c r="EI115" s="1014"/>
      <c r="EJ115" s="1014"/>
      <c r="EK115" s="1014"/>
      <c r="EL115" s="1014"/>
      <c r="EM115" s="1014"/>
      <c r="EN115" s="1014"/>
      <c r="EO115" s="1014"/>
      <c r="EP115" s="1014"/>
      <c r="EQ115" s="1014"/>
      <c r="ER115" s="1014"/>
      <c r="ES115" s="1014"/>
      <c r="ET115" s="1014"/>
      <c r="EU115" s="1014"/>
      <c r="EV115" s="1014"/>
      <c r="EW115" s="1014"/>
      <c r="EX115" s="1014"/>
      <c r="EY115" s="1014"/>
      <c r="EZ115" s="1014"/>
      <c r="FA115" s="1014"/>
      <c r="FB115" s="1014"/>
      <c r="FC115" s="1014"/>
    </row>
    <row r="116" spans="1:159" ht="24.75" customHeight="1">
      <c r="A116" s="1021">
        <v>99</v>
      </c>
      <c r="B116" s="1021">
        <v>10</v>
      </c>
      <c r="C116" s="1024" t="s">
        <v>10714</v>
      </c>
      <c r="D116" s="1023">
        <v>312733722171</v>
      </c>
      <c r="E116" s="1022" t="s">
        <v>10736</v>
      </c>
      <c r="F116" s="1021">
        <v>119.4</v>
      </c>
      <c r="G116" s="1021">
        <v>119.4</v>
      </c>
      <c r="H116" s="1021" t="s">
        <v>10737</v>
      </c>
      <c r="I116" s="1022" t="s">
        <v>10738</v>
      </c>
      <c r="J116" s="1021" t="s">
        <v>10739</v>
      </c>
      <c r="K116" s="1025" t="s">
        <v>2676</v>
      </c>
      <c r="L116" s="1025" t="s">
        <v>36</v>
      </c>
      <c r="M116" s="1014"/>
      <c r="N116" s="1014"/>
      <c r="O116" s="1014"/>
      <c r="P116" s="1014"/>
      <c r="Q116" s="1014"/>
      <c r="R116" s="1014"/>
      <c r="S116" s="1014"/>
      <c r="T116" s="1014"/>
      <c r="U116" s="1014"/>
      <c r="V116" s="1014"/>
      <c r="W116" s="1014"/>
      <c r="X116" s="1014"/>
      <c r="Y116" s="1014"/>
      <c r="Z116" s="1014"/>
      <c r="AA116" s="1014"/>
      <c r="AB116" s="1014"/>
      <c r="AC116" s="1014"/>
      <c r="AD116" s="1014"/>
      <c r="AE116" s="1014"/>
      <c r="AF116" s="1014"/>
      <c r="AG116" s="1014"/>
      <c r="AH116" s="1014"/>
      <c r="AI116" s="1014"/>
      <c r="AJ116" s="1014"/>
      <c r="AK116" s="1014"/>
      <c r="AL116" s="1014"/>
      <c r="AM116" s="1014"/>
      <c r="AN116" s="1014"/>
      <c r="AO116" s="1014"/>
      <c r="AP116" s="1014"/>
      <c r="AQ116" s="1014"/>
      <c r="AR116" s="1014"/>
      <c r="AS116" s="1014"/>
      <c r="AT116" s="1014"/>
      <c r="AU116" s="1014"/>
      <c r="AV116" s="1014"/>
      <c r="AW116" s="1014"/>
      <c r="AX116" s="1014"/>
      <c r="AY116" s="1014"/>
      <c r="AZ116" s="1014"/>
      <c r="BA116" s="1014"/>
      <c r="BB116" s="1014"/>
      <c r="BC116" s="1014"/>
      <c r="BD116" s="1014"/>
      <c r="BE116" s="1014"/>
      <c r="BF116" s="1014"/>
      <c r="BG116" s="1014"/>
      <c r="BH116" s="1014"/>
      <c r="BI116" s="1014"/>
      <c r="BJ116" s="1014"/>
      <c r="BK116" s="1014"/>
      <c r="BL116" s="1014"/>
      <c r="BM116" s="1014"/>
      <c r="BN116" s="1014"/>
      <c r="BO116" s="1014"/>
      <c r="BP116" s="1014"/>
      <c r="BQ116" s="1014"/>
      <c r="BR116" s="1014"/>
      <c r="BS116" s="1014"/>
      <c r="BT116" s="1014"/>
      <c r="BU116" s="1014"/>
      <c r="BV116" s="1014"/>
      <c r="BW116" s="1014"/>
      <c r="BX116" s="1014"/>
      <c r="BY116" s="1014"/>
      <c r="BZ116" s="1014"/>
      <c r="CA116" s="1014"/>
      <c r="CB116" s="1014"/>
      <c r="CC116" s="1014"/>
      <c r="CD116" s="1014"/>
      <c r="CE116" s="1014"/>
      <c r="CF116" s="1014"/>
      <c r="CG116" s="1014"/>
      <c r="CH116" s="1014"/>
      <c r="CI116" s="1014"/>
      <c r="CJ116" s="1014"/>
      <c r="CK116" s="1014"/>
      <c r="CL116" s="1014"/>
      <c r="CM116" s="1014"/>
      <c r="CN116" s="1014"/>
      <c r="CO116" s="1014"/>
      <c r="CP116" s="1014"/>
      <c r="CQ116" s="1014"/>
      <c r="CR116" s="1014"/>
      <c r="CS116" s="1014"/>
      <c r="CT116" s="1014"/>
      <c r="CU116" s="1014"/>
      <c r="CV116" s="1014"/>
      <c r="CW116" s="1014"/>
      <c r="CX116" s="1014"/>
      <c r="CY116" s="1014"/>
      <c r="CZ116" s="1014"/>
      <c r="DA116" s="1014"/>
      <c r="DB116" s="1014"/>
      <c r="DC116" s="1014"/>
      <c r="DD116" s="1014"/>
      <c r="DE116" s="1014"/>
      <c r="DF116" s="1014"/>
      <c r="DG116" s="1014"/>
      <c r="DH116" s="1014"/>
      <c r="DI116" s="1014"/>
      <c r="DJ116" s="1014"/>
      <c r="DK116" s="1014"/>
      <c r="DL116" s="1014"/>
      <c r="DM116" s="1014"/>
      <c r="DN116" s="1014"/>
      <c r="DO116" s="1014"/>
      <c r="DP116" s="1014"/>
      <c r="DQ116" s="1014"/>
      <c r="DR116" s="1014"/>
      <c r="DS116" s="1014"/>
      <c r="DT116" s="1014"/>
      <c r="DU116" s="1014"/>
      <c r="DV116" s="1014"/>
      <c r="DW116" s="1014"/>
      <c r="DX116" s="1014"/>
      <c r="DY116" s="1014"/>
      <c r="DZ116" s="1014"/>
      <c r="EA116" s="1014"/>
      <c r="EB116" s="1014"/>
      <c r="EC116" s="1014"/>
      <c r="ED116" s="1014"/>
      <c r="EE116" s="1014"/>
      <c r="EF116" s="1014"/>
      <c r="EG116" s="1014"/>
      <c r="EH116" s="1014"/>
      <c r="EI116" s="1014"/>
      <c r="EJ116" s="1014"/>
      <c r="EK116" s="1014"/>
      <c r="EL116" s="1014"/>
      <c r="EM116" s="1014"/>
      <c r="EN116" s="1014"/>
      <c r="EO116" s="1014"/>
      <c r="EP116" s="1014"/>
      <c r="EQ116" s="1014"/>
      <c r="ER116" s="1014"/>
      <c r="ES116" s="1014"/>
      <c r="ET116" s="1014"/>
      <c r="EU116" s="1014"/>
      <c r="EV116" s="1014"/>
      <c r="EW116" s="1014"/>
      <c r="EX116" s="1014"/>
      <c r="EY116" s="1014"/>
      <c r="EZ116" s="1014"/>
      <c r="FA116" s="1014"/>
      <c r="FB116" s="1014"/>
      <c r="FC116" s="1014"/>
    </row>
    <row r="117" spans="1:159" ht="24.75" customHeight="1">
      <c r="A117" s="1021">
        <v>100</v>
      </c>
      <c r="B117" s="1021">
        <v>11</v>
      </c>
      <c r="C117" s="1022" t="s">
        <v>10723</v>
      </c>
      <c r="D117" s="1023" t="s">
        <v>10740</v>
      </c>
      <c r="E117" s="1022" t="s">
        <v>10741</v>
      </c>
      <c r="F117" s="1021">
        <v>98.7</v>
      </c>
      <c r="G117" s="1021">
        <v>98.7</v>
      </c>
      <c r="H117" s="1021" t="s">
        <v>10742</v>
      </c>
      <c r="I117" s="1022" t="s">
        <v>10743</v>
      </c>
      <c r="J117" s="1021" t="s">
        <v>10744</v>
      </c>
      <c r="K117" s="1025" t="s">
        <v>2764</v>
      </c>
      <c r="L117" s="1025" t="s">
        <v>36</v>
      </c>
      <c r="M117" s="1014"/>
      <c r="N117" s="1014"/>
      <c r="O117" s="1014"/>
      <c r="P117" s="1014"/>
      <c r="Q117" s="1014"/>
      <c r="R117" s="1014"/>
      <c r="S117" s="1014"/>
      <c r="T117" s="1014"/>
      <c r="U117" s="1014"/>
      <c r="V117" s="1014"/>
      <c r="W117" s="1014"/>
      <c r="X117" s="1014"/>
      <c r="Y117" s="1014"/>
      <c r="Z117" s="1014"/>
      <c r="AA117" s="1014"/>
      <c r="AB117" s="1014"/>
      <c r="AC117" s="1014"/>
      <c r="AD117" s="1014"/>
      <c r="AE117" s="1014"/>
      <c r="AF117" s="1014"/>
      <c r="AG117" s="1014"/>
      <c r="AH117" s="1014"/>
      <c r="AI117" s="1014"/>
      <c r="AJ117" s="1014"/>
      <c r="AK117" s="1014"/>
      <c r="AL117" s="1014"/>
      <c r="AM117" s="1014"/>
      <c r="AN117" s="1014"/>
      <c r="AO117" s="1014"/>
      <c r="AP117" s="1014"/>
      <c r="AQ117" s="1014"/>
      <c r="AR117" s="1014"/>
      <c r="AS117" s="1014"/>
      <c r="AT117" s="1014"/>
      <c r="AU117" s="1014"/>
      <c r="AV117" s="1014"/>
      <c r="AW117" s="1014"/>
      <c r="AX117" s="1014"/>
      <c r="AY117" s="1014"/>
      <c r="AZ117" s="1014"/>
      <c r="BA117" s="1014"/>
      <c r="BB117" s="1014"/>
      <c r="BC117" s="1014"/>
      <c r="BD117" s="1014"/>
      <c r="BE117" s="1014"/>
      <c r="BF117" s="1014"/>
      <c r="BG117" s="1014"/>
      <c r="BH117" s="1014"/>
      <c r="BI117" s="1014"/>
      <c r="BJ117" s="1014"/>
      <c r="BK117" s="1014"/>
      <c r="BL117" s="1014"/>
      <c r="BM117" s="1014"/>
      <c r="BN117" s="1014"/>
      <c r="BO117" s="1014"/>
      <c r="BP117" s="1014"/>
      <c r="BQ117" s="1014"/>
      <c r="BR117" s="1014"/>
      <c r="BS117" s="1014"/>
      <c r="BT117" s="1014"/>
      <c r="BU117" s="1014"/>
      <c r="BV117" s="1014"/>
      <c r="BW117" s="1014"/>
      <c r="BX117" s="1014"/>
      <c r="BY117" s="1014"/>
      <c r="BZ117" s="1014"/>
      <c r="CA117" s="1014"/>
      <c r="CB117" s="1014"/>
      <c r="CC117" s="1014"/>
      <c r="CD117" s="1014"/>
      <c r="CE117" s="1014"/>
      <c r="CF117" s="1014"/>
      <c r="CG117" s="1014"/>
      <c r="CH117" s="1014"/>
      <c r="CI117" s="1014"/>
      <c r="CJ117" s="1014"/>
      <c r="CK117" s="1014"/>
      <c r="CL117" s="1014"/>
      <c r="CM117" s="1014"/>
      <c r="CN117" s="1014"/>
      <c r="CO117" s="1014"/>
      <c r="CP117" s="1014"/>
      <c r="CQ117" s="1014"/>
      <c r="CR117" s="1014"/>
      <c r="CS117" s="1014"/>
      <c r="CT117" s="1014"/>
      <c r="CU117" s="1014"/>
      <c r="CV117" s="1014"/>
      <c r="CW117" s="1014"/>
      <c r="CX117" s="1014"/>
      <c r="CY117" s="1014"/>
      <c r="CZ117" s="1014"/>
      <c r="DA117" s="1014"/>
      <c r="DB117" s="1014"/>
      <c r="DC117" s="1014"/>
      <c r="DD117" s="1014"/>
      <c r="DE117" s="1014"/>
      <c r="DF117" s="1014"/>
      <c r="DG117" s="1014"/>
      <c r="DH117" s="1014"/>
      <c r="DI117" s="1014"/>
      <c r="DJ117" s="1014"/>
      <c r="DK117" s="1014"/>
      <c r="DL117" s="1014"/>
      <c r="DM117" s="1014"/>
      <c r="DN117" s="1014"/>
      <c r="DO117" s="1014"/>
      <c r="DP117" s="1014"/>
      <c r="DQ117" s="1014"/>
      <c r="DR117" s="1014"/>
      <c r="DS117" s="1014"/>
      <c r="DT117" s="1014"/>
      <c r="DU117" s="1014"/>
      <c r="DV117" s="1014"/>
      <c r="DW117" s="1014"/>
      <c r="DX117" s="1014"/>
      <c r="DY117" s="1014"/>
      <c r="DZ117" s="1014"/>
      <c r="EA117" s="1014"/>
      <c r="EB117" s="1014"/>
      <c r="EC117" s="1014"/>
      <c r="ED117" s="1014"/>
      <c r="EE117" s="1014"/>
      <c r="EF117" s="1014"/>
      <c r="EG117" s="1014"/>
      <c r="EH117" s="1014"/>
      <c r="EI117" s="1014"/>
      <c r="EJ117" s="1014"/>
      <c r="EK117" s="1014"/>
      <c r="EL117" s="1014"/>
      <c r="EM117" s="1014"/>
      <c r="EN117" s="1014"/>
      <c r="EO117" s="1014"/>
      <c r="EP117" s="1014"/>
      <c r="EQ117" s="1014"/>
      <c r="ER117" s="1014"/>
      <c r="ES117" s="1014"/>
      <c r="ET117" s="1014"/>
      <c r="EU117" s="1014"/>
      <c r="EV117" s="1014"/>
      <c r="EW117" s="1014"/>
      <c r="EX117" s="1014"/>
      <c r="EY117" s="1014"/>
      <c r="EZ117" s="1014"/>
      <c r="FA117" s="1014"/>
      <c r="FB117" s="1014"/>
      <c r="FC117" s="1014"/>
    </row>
    <row r="118" spans="1:159" ht="24.75" customHeight="1">
      <c r="A118" s="1021">
        <v>101</v>
      </c>
      <c r="B118" s="1021">
        <v>12</v>
      </c>
      <c r="C118" s="1022" t="s">
        <v>10745</v>
      </c>
      <c r="D118" s="1023">
        <v>312700472800</v>
      </c>
      <c r="E118" s="1022" t="s">
        <v>10746</v>
      </c>
      <c r="F118" s="1021">
        <v>213.7</v>
      </c>
      <c r="G118" s="1021">
        <v>213.7</v>
      </c>
      <c r="H118" s="1021" t="s">
        <v>10747</v>
      </c>
      <c r="I118" s="1022" t="s">
        <v>10748</v>
      </c>
      <c r="J118" s="1021" t="s">
        <v>10749</v>
      </c>
      <c r="K118" s="1025" t="s">
        <v>2882</v>
      </c>
      <c r="L118" s="1025" t="s">
        <v>36</v>
      </c>
      <c r="M118" s="1014"/>
      <c r="N118" s="1014"/>
      <c r="O118" s="1014"/>
      <c r="P118" s="1014"/>
      <c r="Q118" s="1014"/>
      <c r="R118" s="1014"/>
      <c r="S118" s="1014"/>
      <c r="T118" s="1014"/>
      <c r="U118" s="1014"/>
      <c r="V118" s="1014"/>
      <c r="W118" s="1014"/>
      <c r="X118" s="1014"/>
      <c r="Y118" s="1014"/>
      <c r="Z118" s="1014"/>
      <c r="AA118" s="1014"/>
      <c r="AB118" s="1014"/>
      <c r="AC118" s="1014"/>
      <c r="AD118" s="1014"/>
      <c r="AE118" s="1014"/>
      <c r="AF118" s="1014"/>
      <c r="AG118" s="1014"/>
      <c r="AH118" s="1014"/>
      <c r="AI118" s="1014"/>
      <c r="AJ118" s="1014"/>
      <c r="AK118" s="1014"/>
      <c r="AL118" s="1014"/>
      <c r="AM118" s="1014"/>
      <c r="AN118" s="1014"/>
      <c r="AO118" s="1014"/>
      <c r="AP118" s="1014"/>
      <c r="AQ118" s="1014"/>
      <c r="AR118" s="1014"/>
      <c r="AS118" s="1014"/>
      <c r="AT118" s="1014"/>
      <c r="AU118" s="1014"/>
      <c r="AV118" s="1014"/>
      <c r="AW118" s="1014"/>
      <c r="AX118" s="1014"/>
      <c r="AY118" s="1014"/>
      <c r="AZ118" s="1014"/>
      <c r="BA118" s="1014"/>
      <c r="BB118" s="1014"/>
      <c r="BC118" s="1014"/>
      <c r="BD118" s="1014"/>
      <c r="BE118" s="1014"/>
      <c r="BF118" s="1014"/>
      <c r="BG118" s="1014"/>
      <c r="BH118" s="1014"/>
      <c r="BI118" s="1014"/>
      <c r="BJ118" s="1014"/>
      <c r="BK118" s="1014"/>
      <c r="BL118" s="1014"/>
      <c r="BM118" s="1014"/>
      <c r="BN118" s="1014"/>
      <c r="BO118" s="1014"/>
      <c r="BP118" s="1014"/>
      <c r="BQ118" s="1014"/>
      <c r="BR118" s="1014"/>
      <c r="BS118" s="1014"/>
      <c r="BT118" s="1014"/>
      <c r="BU118" s="1014"/>
      <c r="BV118" s="1014"/>
      <c r="BW118" s="1014"/>
      <c r="BX118" s="1014"/>
      <c r="BY118" s="1014"/>
      <c r="BZ118" s="1014"/>
      <c r="CA118" s="1014"/>
      <c r="CB118" s="1014"/>
      <c r="CC118" s="1014"/>
      <c r="CD118" s="1014"/>
      <c r="CE118" s="1014"/>
      <c r="CF118" s="1014"/>
      <c r="CG118" s="1014"/>
      <c r="CH118" s="1014"/>
      <c r="CI118" s="1014"/>
      <c r="CJ118" s="1014"/>
      <c r="CK118" s="1014"/>
      <c r="CL118" s="1014"/>
      <c r="CM118" s="1014"/>
      <c r="CN118" s="1014"/>
      <c r="CO118" s="1014"/>
      <c r="CP118" s="1014"/>
      <c r="CQ118" s="1014"/>
      <c r="CR118" s="1014"/>
      <c r="CS118" s="1014"/>
      <c r="CT118" s="1014"/>
      <c r="CU118" s="1014"/>
      <c r="CV118" s="1014"/>
      <c r="CW118" s="1014"/>
      <c r="CX118" s="1014"/>
      <c r="CY118" s="1014"/>
      <c r="CZ118" s="1014"/>
      <c r="DA118" s="1014"/>
      <c r="DB118" s="1014"/>
      <c r="DC118" s="1014"/>
      <c r="DD118" s="1014"/>
      <c r="DE118" s="1014"/>
      <c r="DF118" s="1014"/>
      <c r="DG118" s="1014"/>
      <c r="DH118" s="1014"/>
      <c r="DI118" s="1014"/>
      <c r="DJ118" s="1014"/>
      <c r="DK118" s="1014"/>
      <c r="DL118" s="1014"/>
      <c r="DM118" s="1014"/>
      <c r="DN118" s="1014"/>
      <c r="DO118" s="1014"/>
      <c r="DP118" s="1014"/>
      <c r="DQ118" s="1014"/>
      <c r="DR118" s="1014"/>
      <c r="DS118" s="1014"/>
      <c r="DT118" s="1014"/>
      <c r="DU118" s="1014"/>
      <c r="DV118" s="1014"/>
      <c r="DW118" s="1014"/>
      <c r="DX118" s="1014"/>
      <c r="DY118" s="1014"/>
      <c r="DZ118" s="1014"/>
      <c r="EA118" s="1014"/>
      <c r="EB118" s="1014"/>
      <c r="EC118" s="1014"/>
      <c r="ED118" s="1014"/>
      <c r="EE118" s="1014"/>
      <c r="EF118" s="1014"/>
      <c r="EG118" s="1014"/>
      <c r="EH118" s="1014"/>
      <c r="EI118" s="1014"/>
      <c r="EJ118" s="1014"/>
      <c r="EK118" s="1014"/>
      <c r="EL118" s="1014"/>
      <c r="EM118" s="1014"/>
      <c r="EN118" s="1014"/>
      <c r="EO118" s="1014"/>
      <c r="EP118" s="1014"/>
      <c r="EQ118" s="1014"/>
      <c r="ER118" s="1014"/>
      <c r="ES118" s="1014"/>
      <c r="ET118" s="1014"/>
      <c r="EU118" s="1014"/>
      <c r="EV118" s="1014"/>
      <c r="EW118" s="1014"/>
      <c r="EX118" s="1014"/>
      <c r="EY118" s="1014"/>
      <c r="EZ118" s="1014"/>
      <c r="FA118" s="1014"/>
      <c r="FB118" s="1014"/>
      <c r="FC118" s="1014"/>
    </row>
    <row r="119" spans="1:159" ht="24.75" customHeight="1">
      <c r="A119" s="1021">
        <v>102</v>
      </c>
      <c r="B119" s="1021">
        <v>13</v>
      </c>
      <c r="C119" s="1022" t="s">
        <v>2302</v>
      </c>
      <c r="D119" s="1023">
        <v>31270159147</v>
      </c>
      <c r="E119" s="1022" t="s">
        <v>10750</v>
      </c>
      <c r="F119" s="1021">
        <v>39</v>
      </c>
      <c r="G119" s="1021">
        <v>39</v>
      </c>
      <c r="H119" s="1021" t="s">
        <v>10751</v>
      </c>
      <c r="I119" s="1022" t="s">
        <v>10752</v>
      </c>
      <c r="J119" s="1021" t="s">
        <v>10753</v>
      </c>
      <c r="K119" s="1025" t="s">
        <v>2676</v>
      </c>
      <c r="L119" s="1025" t="s">
        <v>21</v>
      </c>
      <c r="M119" s="1014"/>
      <c r="N119" s="1014"/>
      <c r="O119" s="1014"/>
      <c r="P119" s="1014"/>
      <c r="Q119" s="1014"/>
      <c r="R119" s="1014"/>
      <c r="S119" s="1014"/>
      <c r="T119" s="1014"/>
      <c r="U119" s="1014"/>
      <c r="V119" s="1014"/>
      <c r="W119" s="1014"/>
      <c r="X119" s="1014"/>
      <c r="Y119" s="1014"/>
      <c r="Z119" s="1014"/>
      <c r="AA119" s="1014"/>
      <c r="AB119" s="1014"/>
      <c r="AC119" s="1014"/>
      <c r="AD119" s="1014"/>
      <c r="AE119" s="1014"/>
      <c r="AF119" s="1014"/>
      <c r="AG119" s="1014"/>
      <c r="AH119" s="1014"/>
      <c r="AI119" s="1014"/>
      <c r="AJ119" s="1014"/>
      <c r="AK119" s="1014"/>
      <c r="AL119" s="1014"/>
      <c r="AM119" s="1014"/>
      <c r="AN119" s="1014"/>
      <c r="AO119" s="1014"/>
      <c r="AP119" s="1014"/>
      <c r="AQ119" s="1014"/>
      <c r="AR119" s="1014"/>
      <c r="AS119" s="1014"/>
      <c r="AT119" s="1014"/>
      <c r="AU119" s="1014"/>
      <c r="AV119" s="1014"/>
      <c r="AW119" s="1014"/>
      <c r="AX119" s="1014"/>
      <c r="AY119" s="1014"/>
      <c r="AZ119" s="1014"/>
      <c r="BA119" s="1014"/>
      <c r="BB119" s="1014"/>
      <c r="BC119" s="1014"/>
      <c r="BD119" s="1014"/>
      <c r="BE119" s="1014"/>
      <c r="BF119" s="1014"/>
      <c r="BG119" s="1014"/>
      <c r="BH119" s="1014"/>
      <c r="BI119" s="1014"/>
      <c r="BJ119" s="1014"/>
      <c r="BK119" s="1014"/>
      <c r="BL119" s="1014"/>
      <c r="BM119" s="1014"/>
      <c r="BN119" s="1014"/>
      <c r="BO119" s="1014"/>
      <c r="BP119" s="1014"/>
      <c r="BQ119" s="1014"/>
      <c r="BR119" s="1014"/>
      <c r="BS119" s="1014"/>
      <c r="BT119" s="1014"/>
      <c r="BU119" s="1014"/>
      <c r="BV119" s="1014"/>
      <c r="BW119" s="1014"/>
      <c r="BX119" s="1014"/>
      <c r="BY119" s="1014"/>
      <c r="BZ119" s="1014"/>
      <c r="CA119" s="1014"/>
      <c r="CB119" s="1014"/>
      <c r="CC119" s="1014"/>
      <c r="CD119" s="1014"/>
      <c r="CE119" s="1014"/>
      <c r="CF119" s="1014"/>
      <c r="CG119" s="1014"/>
      <c r="CH119" s="1014"/>
      <c r="CI119" s="1014"/>
      <c r="CJ119" s="1014"/>
      <c r="CK119" s="1014"/>
      <c r="CL119" s="1014"/>
      <c r="CM119" s="1014"/>
      <c r="CN119" s="1014"/>
      <c r="CO119" s="1014"/>
      <c r="CP119" s="1014"/>
      <c r="CQ119" s="1014"/>
      <c r="CR119" s="1014"/>
      <c r="CS119" s="1014"/>
      <c r="CT119" s="1014"/>
      <c r="CU119" s="1014"/>
      <c r="CV119" s="1014"/>
      <c r="CW119" s="1014"/>
      <c r="CX119" s="1014"/>
      <c r="CY119" s="1014"/>
      <c r="CZ119" s="1014"/>
      <c r="DA119" s="1014"/>
      <c r="DB119" s="1014"/>
      <c r="DC119" s="1014"/>
      <c r="DD119" s="1014"/>
      <c r="DE119" s="1014"/>
      <c r="DF119" s="1014"/>
      <c r="DG119" s="1014"/>
      <c r="DH119" s="1014"/>
      <c r="DI119" s="1014"/>
      <c r="DJ119" s="1014"/>
      <c r="DK119" s="1014"/>
      <c r="DL119" s="1014"/>
      <c r="DM119" s="1014"/>
      <c r="DN119" s="1014"/>
      <c r="DO119" s="1014"/>
      <c r="DP119" s="1014"/>
      <c r="DQ119" s="1014"/>
      <c r="DR119" s="1014"/>
      <c r="DS119" s="1014"/>
      <c r="DT119" s="1014"/>
      <c r="DU119" s="1014"/>
      <c r="DV119" s="1014"/>
      <c r="DW119" s="1014"/>
      <c r="DX119" s="1014"/>
      <c r="DY119" s="1014"/>
      <c r="DZ119" s="1014"/>
      <c r="EA119" s="1014"/>
      <c r="EB119" s="1014"/>
      <c r="EC119" s="1014"/>
      <c r="ED119" s="1014"/>
      <c r="EE119" s="1014"/>
      <c r="EF119" s="1014"/>
      <c r="EG119" s="1014"/>
      <c r="EH119" s="1014"/>
      <c r="EI119" s="1014"/>
      <c r="EJ119" s="1014"/>
      <c r="EK119" s="1014"/>
      <c r="EL119" s="1014"/>
      <c r="EM119" s="1014"/>
      <c r="EN119" s="1014"/>
      <c r="EO119" s="1014"/>
      <c r="EP119" s="1014"/>
      <c r="EQ119" s="1014"/>
      <c r="ER119" s="1014"/>
      <c r="ES119" s="1014"/>
      <c r="ET119" s="1014"/>
      <c r="EU119" s="1014"/>
      <c r="EV119" s="1014"/>
      <c r="EW119" s="1014"/>
      <c r="EX119" s="1014"/>
      <c r="EY119" s="1014"/>
      <c r="EZ119" s="1014"/>
      <c r="FA119" s="1014"/>
      <c r="FB119" s="1014"/>
      <c r="FC119" s="1014"/>
    </row>
    <row r="120" spans="1:159" ht="24.75" customHeight="1">
      <c r="A120" s="1021">
        <v>103</v>
      </c>
      <c r="B120" s="1021">
        <v>14</v>
      </c>
      <c r="C120" s="1022" t="s">
        <v>2302</v>
      </c>
      <c r="D120" s="1023">
        <v>253800337246</v>
      </c>
      <c r="E120" s="1022" t="s">
        <v>10754</v>
      </c>
      <c r="F120" s="1021">
        <v>120</v>
      </c>
      <c r="G120" s="1021">
        <v>40</v>
      </c>
      <c r="H120" s="1021" t="s">
        <v>10755</v>
      </c>
      <c r="I120" s="1022" t="s">
        <v>10756</v>
      </c>
      <c r="J120" s="1021" t="s">
        <v>10757</v>
      </c>
      <c r="K120" s="1025" t="s">
        <v>2598</v>
      </c>
      <c r="L120" s="1025" t="s">
        <v>21</v>
      </c>
      <c r="M120" s="1014"/>
      <c r="N120" s="1014"/>
      <c r="O120" s="1014"/>
      <c r="P120" s="1014"/>
      <c r="Q120" s="1014"/>
      <c r="R120" s="1014"/>
      <c r="S120" s="1014"/>
      <c r="T120" s="1014"/>
      <c r="U120" s="1014"/>
      <c r="V120" s="1014"/>
      <c r="W120" s="1014"/>
      <c r="X120" s="1014"/>
      <c r="Y120" s="1014"/>
      <c r="Z120" s="1014"/>
      <c r="AA120" s="1014"/>
      <c r="AB120" s="1014"/>
      <c r="AC120" s="1014"/>
      <c r="AD120" s="1014"/>
      <c r="AE120" s="1014"/>
      <c r="AF120" s="1014"/>
      <c r="AG120" s="1014"/>
      <c r="AH120" s="1014"/>
      <c r="AI120" s="1014"/>
      <c r="AJ120" s="1014"/>
      <c r="AK120" s="1014"/>
      <c r="AL120" s="1014"/>
      <c r="AM120" s="1014"/>
      <c r="AN120" s="1014"/>
      <c r="AO120" s="1014"/>
      <c r="AP120" s="1014"/>
      <c r="AQ120" s="1014"/>
      <c r="AR120" s="1014"/>
      <c r="AS120" s="1014"/>
      <c r="AT120" s="1014"/>
      <c r="AU120" s="1014"/>
      <c r="AV120" s="1014"/>
      <c r="AW120" s="1014"/>
      <c r="AX120" s="1014"/>
      <c r="AY120" s="1014"/>
      <c r="AZ120" s="1014"/>
      <c r="BA120" s="1014"/>
      <c r="BB120" s="1014"/>
      <c r="BC120" s="1014"/>
      <c r="BD120" s="1014"/>
      <c r="BE120" s="1014"/>
      <c r="BF120" s="1014"/>
      <c r="BG120" s="1014"/>
      <c r="BH120" s="1014"/>
      <c r="BI120" s="1014"/>
      <c r="BJ120" s="1014"/>
      <c r="BK120" s="1014"/>
      <c r="BL120" s="1014"/>
      <c r="BM120" s="1014"/>
      <c r="BN120" s="1014"/>
      <c r="BO120" s="1014"/>
      <c r="BP120" s="1014"/>
      <c r="BQ120" s="1014"/>
      <c r="BR120" s="1014"/>
      <c r="BS120" s="1014"/>
      <c r="BT120" s="1014"/>
      <c r="BU120" s="1014"/>
      <c r="BV120" s="1014"/>
      <c r="BW120" s="1014"/>
      <c r="BX120" s="1014"/>
      <c r="BY120" s="1014"/>
      <c r="BZ120" s="1014"/>
      <c r="CA120" s="1014"/>
      <c r="CB120" s="1014"/>
      <c r="CC120" s="1014"/>
      <c r="CD120" s="1014"/>
      <c r="CE120" s="1014"/>
      <c r="CF120" s="1014"/>
      <c r="CG120" s="1014"/>
      <c r="CH120" s="1014"/>
      <c r="CI120" s="1014"/>
      <c r="CJ120" s="1014"/>
      <c r="CK120" s="1014"/>
      <c r="CL120" s="1014"/>
      <c r="CM120" s="1014"/>
      <c r="CN120" s="1014"/>
      <c r="CO120" s="1014"/>
      <c r="CP120" s="1014"/>
      <c r="CQ120" s="1014"/>
      <c r="CR120" s="1014"/>
      <c r="CS120" s="1014"/>
      <c r="CT120" s="1014"/>
      <c r="CU120" s="1014"/>
      <c r="CV120" s="1014"/>
      <c r="CW120" s="1014"/>
      <c r="CX120" s="1014"/>
      <c r="CY120" s="1014"/>
      <c r="CZ120" s="1014"/>
      <c r="DA120" s="1014"/>
      <c r="DB120" s="1014"/>
      <c r="DC120" s="1014"/>
      <c r="DD120" s="1014"/>
      <c r="DE120" s="1014"/>
      <c r="DF120" s="1014"/>
      <c r="DG120" s="1014"/>
      <c r="DH120" s="1014"/>
      <c r="DI120" s="1014"/>
      <c r="DJ120" s="1014"/>
      <c r="DK120" s="1014"/>
      <c r="DL120" s="1014"/>
      <c r="DM120" s="1014"/>
      <c r="DN120" s="1014"/>
      <c r="DO120" s="1014"/>
      <c r="DP120" s="1014"/>
      <c r="DQ120" s="1014"/>
      <c r="DR120" s="1014"/>
      <c r="DS120" s="1014"/>
      <c r="DT120" s="1014"/>
      <c r="DU120" s="1014"/>
      <c r="DV120" s="1014"/>
      <c r="DW120" s="1014"/>
      <c r="DX120" s="1014"/>
      <c r="DY120" s="1014"/>
      <c r="DZ120" s="1014"/>
      <c r="EA120" s="1014"/>
      <c r="EB120" s="1014"/>
      <c r="EC120" s="1014"/>
      <c r="ED120" s="1014"/>
      <c r="EE120" s="1014"/>
      <c r="EF120" s="1014"/>
      <c r="EG120" s="1014"/>
      <c r="EH120" s="1014"/>
      <c r="EI120" s="1014"/>
      <c r="EJ120" s="1014"/>
      <c r="EK120" s="1014"/>
      <c r="EL120" s="1014"/>
      <c r="EM120" s="1014"/>
      <c r="EN120" s="1014"/>
      <c r="EO120" s="1014"/>
      <c r="EP120" s="1014"/>
      <c r="EQ120" s="1014"/>
      <c r="ER120" s="1014"/>
      <c r="ES120" s="1014"/>
      <c r="ET120" s="1014"/>
      <c r="EU120" s="1014"/>
      <c r="EV120" s="1014"/>
      <c r="EW120" s="1014"/>
      <c r="EX120" s="1014"/>
      <c r="EY120" s="1014"/>
      <c r="EZ120" s="1014"/>
      <c r="FA120" s="1014"/>
      <c r="FB120" s="1014"/>
      <c r="FC120" s="1014"/>
    </row>
    <row r="121" spans="1:159" ht="24.75" customHeight="1">
      <c r="A121" s="1021">
        <v>104</v>
      </c>
      <c r="B121" s="1021">
        <v>15</v>
      </c>
      <c r="C121" s="1022" t="s">
        <v>10758</v>
      </c>
      <c r="D121" s="1023" t="s">
        <v>10759</v>
      </c>
      <c r="E121" s="1022" t="s">
        <v>10760</v>
      </c>
      <c r="F121" s="1021">
        <v>157</v>
      </c>
      <c r="G121" s="1021">
        <v>157</v>
      </c>
      <c r="H121" s="1021" t="s">
        <v>10751</v>
      </c>
      <c r="I121" s="1022" t="s">
        <v>10761</v>
      </c>
      <c r="J121" s="1021" t="s">
        <v>10762</v>
      </c>
      <c r="K121" s="1025" t="s">
        <v>2622</v>
      </c>
      <c r="L121" s="1025" t="s">
        <v>36</v>
      </c>
      <c r="M121" s="1014"/>
      <c r="N121" s="1014"/>
      <c r="O121" s="1014"/>
      <c r="P121" s="1014"/>
      <c r="Q121" s="1014"/>
      <c r="R121" s="1014"/>
      <c r="S121" s="1014"/>
      <c r="T121" s="1014"/>
      <c r="U121" s="1014"/>
      <c r="V121" s="1014"/>
      <c r="W121" s="1014"/>
      <c r="X121" s="1014"/>
      <c r="Y121" s="1014"/>
      <c r="Z121" s="1014"/>
      <c r="AA121" s="1014"/>
      <c r="AB121" s="1014"/>
      <c r="AC121" s="1014"/>
      <c r="AD121" s="1014"/>
      <c r="AE121" s="1014"/>
      <c r="AF121" s="1014"/>
      <c r="AG121" s="1014"/>
      <c r="AH121" s="1014"/>
      <c r="AI121" s="1014"/>
      <c r="AJ121" s="1014"/>
      <c r="AK121" s="1014"/>
      <c r="AL121" s="1014"/>
      <c r="AM121" s="1014"/>
      <c r="AN121" s="1014"/>
      <c r="AO121" s="1014"/>
      <c r="AP121" s="1014"/>
      <c r="AQ121" s="1014"/>
      <c r="AR121" s="1014"/>
      <c r="AS121" s="1014"/>
      <c r="AT121" s="1014"/>
      <c r="AU121" s="1014"/>
      <c r="AV121" s="1014"/>
      <c r="AW121" s="1014"/>
      <c r="AX121" s="1014"/>
      <c r="AY121" s="1014"/>
      <c r="AZ121" s="1014"/>
      <c r="BA121" s="1014"/>
      <c r="BB121" s="1014"/>
      <c r="BC121" s="1014"/>
      <c r="BD121" s="1014"/>
      <c r="BE121" s="1014"/>
      <c r="BF121" s="1014"/>
      <c r="BG121" s="1014"/>
      <c r="BH121" s="1014"/>
      <c r="BI121" s="1014"/>
      <c r="BJ121" s="1014"/>
      <c r="BK121" s="1014"/>
      <c r="BL121" s="1014"/>
      <c r="BM121" s="1014"/>
      <c r="BN121" s="1014"/>
      <c r="BO121" s="1014"/>
      <c r="BP121" s="1014"/>
      <c r="BQ121" s="1014"/>
      <c r="BR121" s="1014"/>
      <c r="BS121" s="1014"/>
      <c r="BT121" s="1014"/>
      <c r="BU121" s="1014"/>
      <c r="BV121" s="1014"/>
      <c r="BW121" s="1014"/>
      <c r="BX121" s="1014"/>
      <c r="BY121" s="1014"/>
      <c r="BZ121" s="1014"/>
      <c r="CA121" s="1014"/>
      <c r="CB121" s="1014"/>
      <c r="CC121" s="1014"/>
      <c r="CD121" s="1014"/>
      <c r="CE121" s="1014"/>
      <c r="CF121" s="1014"/>
      <c r="CG121" s="1014"/>
      <c r="CH121" s="1014"/>
      <c r="CI121" s="1014"/>
      <c r="CJ121" s="1014"/>
      <c r="CK121" s="1014"/>
      <c r="CL121" s="1014"/>
      <c r="CM121" s="1014"/>
      <c r="CN121" s="1014"/>
      <c r="CO121" s="1014"/>
      <c r="CP121" s="1014"/>
      <c r="CQ121" s="1014"/>
      <c r="CR121" s="1014"/>
      <c r="CS121" s="1014"/>
      <c r="CT121" s="1014"/>
      <c r="CU121" s="1014"/>
      <c r="CV121" s="1014"/>
      <c r="CW121" s="1014"/>
      <c r="CX121" s="1014"/>
      <c r="CY121" s="1014"/>
      <c r="CZ121" s="1014"/>
      <c r="DA121" s="1014"/>
      <c r="DB121" s="1014"/>
      <c r="DC121" s="1014"/>
      <c r="DD121" s="1014"/>
      <c r="DE121" s="1014"/>
      <c r="DF121" s="1014"/>
      <c r="DG121" s="1014"/>
      <c r="DH121" s="1014"/>
      <c r="DI121" s="1014"/>
      <c r="DJ121" s="1014"/>
      <c r="DK121" s="1014"/>
      <c r="DL121" s="1014"/>
      <c r="DM121" s="1014"/>
      <c r="DN121" s="1014"/>
      <c r="DO121" s="1014"/>
      <c r="DP121" s="1014"/>
      <c r="DQ121" s="1014"/>
      <c r="DR121" s="1014"/>
      <c r="DS121" s="1014"/>
      <c r="DT121" s="1014"/>
      <c r="DU121" s="1014"/>
      <c r="DV121" s="1014"/>
      <c r="DW121" s="1014"/>
      <c r="DX121" s="1014"/>
      <c r="DY121" s="1014"/>
      <c r="DZ121" s="1014"/>
      <c r="EA121" s="1014"/>
      <c r="EB121" s="1014"/>
      <c r="EC121" s="1014"/>
      <c r="ED121" s="1014"/>
      <c r="EE121" s="1014"/>
      <c r="EF121" s="1014"/>
      <c r="EG121" s="1014"/>
      <c r="EH121" s="1014"/>
      <c r="EI121" s="1014"/>
      <c r="EJ121" s="1014"/>
      <c r="EK121" s="1014"/>
      <c r="EL121" s="1014"/>
      <c r="EM121" s="1014"/>
      <c r="EN121" s="1014"/>
      <c r="EO121" s="1014"/>
      <c r="EP121" s="1014"/>
      <c r="EQ121" s="1014"/>
      <c r="ER121" s="1014"/>
      <c r="ES121" s="1014"/>
      <c r="ET121" s="1014"/>
      <c r="EU121" s="1014"/>
      <c r="EV121" s="1014"/>
      <c r="EW121" s="1014"/>
      <c r="EX121" s="1014"/>
      <c r="EY121" s="1014"/>
      <c r="EZ121" s="1014"/>
      <c r="FA121" s="1014"/>
      <c r="FB121" s="1014"/>
      <c r="FC121" s="1014"/>
    </row>
    <row r="122" spans="1:159" ht="24.75" customHeight="1">
      <c r="A122" s="1021">
        <v>105</v>
      </c>
      <c r="B122" s="1021">
        <v>16</v>
      </c>
      <c r="C122" s="1022" t="s">
        <v>2302</v>
      </c>
      <c r="D122" s="1023">
        <v>312771956406</v>
      </c>
      <c r="E122" s="1022" t="s">
        <v>10763</v>
      </c>
      <c r="F122" s="1021">
        <v>100</v>
      </c>
      <c r="G122" s="1021">
        <v>100</v>
      </c>
      <c r="H122" s="1021" t="s">
        <v>10764</v>
      </c>
      <c r="I122" s="1022" t="s">
        <v>10765</v>
      </c>
      <c r="J122" s="1021" t="s">
        <v>10766</v>
      </c>
      <c r="K122" s="1025" t="s">
        <v>2593</v>
      </c>
      <c r="L122" s="1025" t="s">
        <v>36</v>
      </c>
      <c r="M122" s="1014"/>
      <c r="N122" s="1014"/>
      <c r="O122" s="1014"/>
      <c r="P122" s="1014"/>
      <c r="Q122" s="1014"/>
      <c r="R122" s="1014"/>
      <c r="S122" s="1014"/>
      <c r="T122" s="1014"/>
      <c r="U122" s="1014"/>
      <c r="V122" s="1014"/>
      <c r="W122" s="1014"/>
      <c r="X122" s="1014"/>
      <c r="Y122" s="1014"/>
      <c r="Z122" s="1014"/>
      <c r="AA122" s="1014"/>
      <c r="AB122" s="1014"/>
      <c r="AC122" s="1014"/>
      <c r="AD122" s="1014"/>
      <c r="AE122" s="1014"/>
      <c r="AF122" s="1014"/>
      <c r="AG122" s="1014"/>
      <c r="AH122" s="1014"/>
      <c r="AI122" s="1014"/>
      <c r="AJ122" s="1014"/>
      <c r="AK122" s="1014"/>
      <c r="AL122" s="1014"/>
      <c r="AM122" s="1014"/>
      <c r="AN122" s="1014"/>
      <c r="AO122" s="1014"/>
      <c r="AP122" s="1014"/>
      <c r="AQ122" s="1014"/>
      <c r="AR122" s="1014"/>
      <c r="AS122" s="1014"/>
      <c r="AT122" s="1014"/>
      <c r="AU122" s="1014"/>
      <c r="AV122" s="1014"/>
      <c r="AW122" s="1014"/>
      <c r="AX122" s="1014"/>
      <c r="AY122" s="1014"/>
      <c r="AZ122" s="1014"/>
      <c r="BA122" s="1014"/>
      <c r="BB122" s="1014"/>
      <c r="BC122" s="1014"/>
      <c r="BD122" s="1014"/>
      <c r="BE122" s="1014"/>
      <c r="BF122" s="1014"/>
      <c r="BG122" s="1014"/>
      <c r="BH122" s="1014"/>
      <c r="BI122" s="1014"/>
      <c r="BJ122" s="1014"/>
      <c r="BK122" s="1014"/>
      <c r="BL122" s="1014"/>
      <c r="BM122" s="1014"/>
      <c r="BN122" s="1014"/>
      <c r="BO122" s="1014"/>
      <c r="BP122" s="1014"/>
      <c r="BQ122" s="1014"/>
      <c r="BR122" s="1014"/>
      <c r="BS122" s="1014"/>
      <c r="BT122" s="1014"/>
      <c r="BU122" s="1014"/>
      <c r="BV122" s="1014"/>
      <c r="BW122" s="1014"/>
      <c r="BX122" s="1014"/>
      <c r="BY122" s="1014"/>
      <c r="BZ122" s="1014"/>
      <c r="CA122" s="1014"/>
      <c r="CB122" s="1014"/>
      <c r="CC122" s="1014"/>
      <c r="CD122" s="1014"/>
      <c r="CE122" s="1014"/>
      <c r="CF122" s="1014"/>
      <c r="CG122" s="1014"/>
      <c r="CH122" s="1014"/>
      <c r="CI122" s="1014"/>
      <c r="CJ122" s="1014"/>
      <c r="CK122" s="1014"/>
      <c r="CL122" s="1014"/>
      <c r="CM122" s="1014"/>
      <c r="CN122" s="1014"/>
      <c r="CO122" s="1014"/>
      <c r="CP122" s="1014"/>
      <c r="CQ122" s="1014"/>
      <c r="CR122" s="1014"/>
      <c r="CS122" s="1014"/>
      <c r="CT122" s="1014"/>
      <c r="CU122" s="1014"/>
      <c r="CV122" s="1014"/>
      <c r="CW122" s="1014"/>
      <c r="CX122" s="1014"/>
      <c r="CY122" s="1014"/>
      <c r="CZ122" s="1014"/>
      <c r="DA122" s="1014"/>
      <c r="DB122" s="1014"/>
      <c r="DC122" s="1014"/>
      <c r="DD122" s="1014"/>
      <c r="DE122" s="1014"/>
      <c r="DF122" s="1014"/>
      <c r="DG122" s="1014"/>
      <c r="DH122" s="1014"/>
      <c r="DI122" s="1014"/>
      <c r="DJ122" s="1014"/>
      <c r="DK122" s="1014"/>
      <c r="DL122" s="1014"/>
      <c r="DM122" s="1014"/>
      <c r="DN122" s="1014"/>
      <c r="DO122" s="1014"/>
      <c r="DP122" s="1014"/>
      <c r="DQ122" s="1014"/>
      <c r="DR122" s="1014"/>
      <c r="DS122" s="1014"/>
      <c r="DT122" s="1014"/>
      <c r="DU122" s="1014"/>
      <c r="DV122" s="1014"/>
      <c r="DW122" s="1014"/>
      <c r="DX122" s="1014"/>
      <c r="DY122" s="1014"/>
      <c r="DZ122" s="1014"/>
      <c r="EA122" s="1014"/>
      <c r="EB122" s="1014"/>
      <c r="EC122" s="1014"/>
      <c r="ED122" s="1014"/>
      <c r="EE122" s="1014"/>
      <c r="EF122" s="1014"/>
      <c r="EG122" s="1014"/>
      <c r="EH122" s="1014"/>
      <c r="EI122" s="1014"/>
      <c r="EJ122" s="1014"/>
      <c r="EK122" s="1014"/>
      <c r="EL122" s="1014"/>
      <c r="EM122" s="1014"/>
      <c r="EN122" s="1014"/>
      <c r="EO122" s="1014"/>
      <c r="EP122" s="1014"/>
      <c r="EQ122" s="1014"/>
      <c r="ER122" s="1014"/>
      <c r="ES122" s="1014"/>
      <c r="ET122" s="1014"/>
      <c r="EU122" s="1014"/>
      <c r="EV122" s="1014"/>
      <c r="EW122" s="1014"/>
      <c r="EX122" s="1014"/>
      <c r="EY122" s="1014"/>
      <c r="EZ122" s="1014"/>
      <c r="FA122" s="1014"/>
      <c r="FB122" s="1014"/>
      <c r="FC122" s="1014"/>
    </row>
    <row r="123" spans="1:159" ht="24.75" customHeight="1">
      <c r="A123" s="1021">
        <v>106</v>
      </c>
      <c r="B123" s="1021">
        <v>17</v>
      </c>
      <c r="C123" s="1022" t="s">
        <v>2302</v>
      </c>
      <c r="D123" s="1023">
        <v>312734516848</v>
      </c>
      <c r="E123" s="1022" t="s">
        <v>10767</v>
      </c>
      <c r="F123" s="1021">
        <v>40</v>
      </c>
      <c r="G123" s="1021">
        <v>40</v>
      </c>
      <c r="H123" s="1021" t="s">
        <v>10751</v>
      </c>
      <c r="I123" s="1022" t="s">
        <v>10768</v>
      </c>
      <c r="J123" s="1021" t="s">
        <v>10769</v>
      </c>
      <c r="K123" s="1025" t="s">
        <v>2598</v>
      </c>
      <c r="L123" s="1025" t="s">
        <v>36</v>
      </c>
      <c r="M123" s="1014"/>
      <c r="N123" s="1014"/>
      <c r="O123" s="1014"/>
      <c r="P123" s="1014"/>
      <c r="Q123" s="1014"/>
      <c r="R123" s="1014"/>
      <c r="S123" s="1014"/>
      <c r="T123" s="1014"/>
      <c r="U123" s="1014"/>
      <c r="V123" s="1014"/>
      <c r="W123" s="1014"/>
      <c r="X123" s="1014"/>
      <c r="Y123" s="1014"/>
      <c r="Z123" s="1014"/>
      <c r="AA123" s="1014"/>
      <c r="AB123" s="1014"/>
      <c r="AC123" s="1014"/>
      <c r="AD123" s="1014"/>
      <c r="AE123" s="1014"/>
      <c r="AF123" s="1014"/>
      <c r="AG123" s="1014"/>
      <c r="AH123" s="1014"/>
      <c r="AI123" s="1014"/>
      <c r="AJ123" s="1014"/>
      <c r="AK123" s="1014"/>
      <c r="AL123" s="1014"/>
      <c r="AM123" s="1014"/>
      <c r="AN123" s="1014"/>
      <c r="AO123" s="1014"/>
      <c r="AP123" s="1014"/>
      <c r="AQ123" s="1014"/>
      <c r="AR123" s="1014"/>
      <c r="AS123" s="1014"/>
      <c r="AT123" s="1014"/>
      <c r="AU123" s="1014"/>
      <c r="AV123" s="1014"/>
      <c r="AW123" s="1014"/>
      <c r="AX123" s="1014"/>
      <c r="AY123" s="1014"/>
      <c r="AZ123" s="1014"/>
      <c r="BA123" s="1014"/>
      <c r="BB123" s="1014"/>
      <c r="BC123" s="1014"/>
      <c r="BD123" s="1014"/>
      <c r="BE123" s="1014"/>
      <c r="BF123" s="1014"/>
      <c r="BG123" s="1014"/>
      <c r="BH123" s="1014"/>
      <c r="BI123" s="1014"/>
      <c r="BJ123" s="1014"/>
      <c r="BK123" s="1014"/>
      <c r="BL123" s="1014"/>
      <c r="BM123" s="1014"/>
      <c r="BN123" s="1014"/>
      <c r="BO123" s="1014"/>
      <c r="BP123" s="1014"/>
      <c r="BQ123" s="1014"/>
      <c r="BR123" s="1014"/>
      <c r="BS123" s="1014"/>
      <c r="BT123" s="1014"/>
      <c r="BU123" s="1014"/>
      <c r="BV123" s="1014"/>
      <c r="BW123" s="1014"/>
      <c r="BX123" s="1014"/>
      <c r="BY123" s="1014"/>
      <c r="BZ123" s="1014"/>
      <c r="CA123" s="1014"/>
      <c r="CB123" s="1014"/>
      <c r="CC123" s="1014"/>
      <c r="CD123" s="1014"/>
      <c r="CE123" s="1014"/>
      <c r="CF123" s="1014"/>
      <c r="CG123" s="1014"/>
      <c r="CH123" s="1014"/>
      <c r="CI123" s="1014"/>
      <c r="CJ123" s="1014"/>
      <c r="CK123" s="1014"/>
      <c r="CL123" s="1014"/>
      <c r="CM123" s="1014"/>
      <c r="CN123" s="1014"/>
      <c r="CO123" s="1014"/>
      <c r="CP123" s="1014"/>
      <c r="CQ123" s="1014"/>
      <c r="CR123" s="1014"/>
      <c r="CS123" s="1014"/>
      <c r="CT123" s="1014"/>
      <c r="CU123" s="1014"/>
      <c r="CV123" s="1014"/>
      <c r="CW123" s="1014"/>
      <c r="CX123" s="1014"/>
      <c r="CY123" s="1014"/>
      <c r="CZ123" s="1014"/>
      <c r="DA123" s="1014"/>
      <c r="DB123" s="1014"/>
      <c r="DC123" s="1014"/>
      <c r="DD123" s="1014"/>
      <c r="DE123" s="1014"/>
      <c r="DF123" s="1014"/>
      <c r="DG123" s="1014"/>
      <c r="DH123" s="1014"/>
      <c r="DI123" s="1014"/>
      <c r="DJ123" s="1014"/>
      <c r="DK123" s="1014"/>
      <c r="DL123" s="1014"/>
      <c r="DM123" s="1014"/>
      <c r="DN123" s="1014"/>
      <c r="DO123" s="1014"/>
      <c r="DP123" s="1014"/>
      <c r="DQ123" s="1014"/>
      <c r="DR123" s="1014"/>
      <c r="DS123" s="1014"/>
      <c r="DT123" s="1014"/>
      <c r="DU123" s="1014"/>
      <c r="DV123" s="1014"/>
      <c r="DW123" s="1014"/>
      <c r="DX123" s="1014"/>
      <c r="DY123" s="1014"/>
      <c r="DZ123" s="1014"/>
      <c r="EA123" s="1014"/>
      <c r="EB123" s="1014"/>
      <c r="EC123" s="1014"/>
      <c r="ED123" s="1014"/>
      <c r="EE123" s="1014"/>
      <c r="EF123" s="1014"/>
      <c r="EG123" s="1014"/>
      <c r="EH123" s="1014"/>
      <c r="EI123" s="1014"/>
      <c r="EJ123" s="1014"/>
      <c r="EK123" s="1014"/>
      <c r="EL123" s="1014"/>
      <c r="EM123" s="1014"/>
      <c r="EN123" s="1014"/>
      <c r="EO123" s="1014"/>
      <c r="EP123" s="1014"/>
      <c r="EQ123" s="1014"/>
      <c r="ER123" s="1014"/>
      <c r="ES123" s="1014"/>
      <c r="ET123" s="1014"/>
      <c r="EU123" s="1014"/>
      <c r="EV123" s="1014"/>
      <c r="EW123" s="1014"/>
      <c r="EX123" s="1014"/>
      <c r="EY123" s="1014"/>
      <c r="EZ123" s="1014"/>
      <c r="FA123" s="1014"/>
      <c r="FB123" s="1014"/>
      <c r="FC123" s="1014"/>
    </row>
    <row r="124" spans="1:159" ht="24.75" customHeight="1">
      <c r="A124" s="1021">
        <v>107</v>
      </c>
      <c r="B124" s="1021">
        <v>18</v>
      </c>
      <c r="C124" s="1022" t="s">
        <v>2298</v>
      </c>
      <c r="D124" s="1023">
        <v>312730132897</v>
      </c>
      <c r="E124" s="1022" t="s">
        <v>10770</v>
      </c>
      <c r="F124" s="1021">
        <v>351</v>
      </c>
      <c r="G124" s="1021">
        <v>351</v>
      </c>
      <c r="H124" s="1021" t="s">
        <v>10751</v>
      </c>
      <c r="I124" s="1022" t="s">
        <v>10771</v>
      </c>
      <c r="J124" s="1021" t="s">
        <v>10772</v>
      </c>
      <c r="K124" s="1025" t="s">
        <v>2598</v>
      </c>
      <c r="L124" s="1025" t="s">
        <v>36</v>
      </c>
      <c r="M124" s="1014"/>
      <c r="N124" s="1014"/>
      <c r="O124" s="1014"/>
      <c r="P124" s="1014"/>
      <c r="Q124" s="1014"/>
      <c r="R124" s="1014"/>
      <c r="S124" s="1014"/>
      <c r="T124" s="1014"/>
      <c r="U124" s="1014"/>
      <c r="V124" s="1014"/>
      <c r="W124" s="1014"/>
      <c r="X124" s="1014"/>
      <c r="Y124" s="1014"/>
      <c r="Z124" s="1014"/>
      <c r="AA124" s="1014"/>
      <c r="AB124" s="1014"/>
      <c r="AC124" s="1014"/>
      <c r="AD124" s="1014"/>
      <c r="AE124" s="1014"/>
      <c r="AF124" s="1014"/>
      <c r="AG124" s="1014"/>
      <c r="AH124" s="1014"/>
      <c r="AI124" s="1014"/>
      <c r="AJ124" s="1014"/>
      <c r="AK124" s="1014"/>
      <c r="AL124" s="1014"/>
      <c r="AM124" s="1014"/>
      <c r="AN124" s="1014"/>
      <c r="AO124" s="1014"/>
      <c r="AP124" s="1014"/>
      <c r="AQ124" s="1014"/>
      <c r="AR124" s="1014"/>
      <c r="AS124" s="1014"/>
      <c r="AT124" s="1014"/>
      <c r="AU124" s="1014"/>
      <c r="AV124" s="1014"/>
      <c r="AW124" s="1014"/>
      <c r="AX124" s="1014"/>
      <c r="AY124" s="1014"/>
      <c r="AZ124" s="1014"/>
      <c r="BA124" s="1014"/>
      <c r="BB124" s="1014"/>
      <c r="BC124" s="1014"/>
      <c r="BD124" s="1014"/>
      <c r="BE124" s="1014"/>
      <c r="BF124" s="1014"/>
      <c r="BG124" s="1014"/>
      <c r="BH124" s="1014"/>
      <c r="BI124" s="1014"/>
      <c r="BJ124" s="1014"/>
      <c r="BK124" s="1014"/>
      <c r="BL124" s="1014"/>
      <c r="BM124" s="1014"/>
      <c r="BN124" s="1014"/>
      <c r="BO124" s="1014"/>
      <c r="BP124" s="1014"/>
      <c r="BQ124" s="1014"/>
      <c r="BR124" s="1014"/>
      <c r="BS124" s="1014"/>
      <c r="BT124" s="1014"/>
      <c r="BU124" s="1014"/>
      <c r="BV124" s="1014"/>
      <c r="BW124" s="1014"/>
      <c r="BX124" s="1014"/>
      <c r="BY124" s="1014"/>
      <c r="BZ124" s="1014"/>
      <c r="CA124" s="1014"/>
      <c r="CB124" s="1014"/>
      <c r="CC124" s="1014"/>
      <c r="CD124" s="1014"/>
      <c r="CE124" s="1014"/>
      <c r="CF124" s="1014"/>
      <c r="CG124" s="1014"/>
      <c r="CH124" s="1014"/>
      <c r="CI124" s="1014"/>
      <c r="CJ124" s="1014"/>
      <c r="CK124" s="1014"/>
      <c r="CL124" s="1014"/>
      <c r="CM124" s="1014"/>
      <c r="CN124" s="1014"/>
      <c r="CO124" s="1014"/>
      <c r="CP124" s="1014"/>
      <c r="CQ124" s="1014"/>
      <c r="CR124" s="1014"/>
      <c r="CS124" s="1014"/>
      <c r="CT124" s="1014"/>
      <c r="CU124" s="1014"/>
      <c r="CV124" s="1014"/>
      <c r="CW124" s="1014"/>
      <c r="CX124" s="1014"/>
      <c r="CY124" s="1014"/>
      <c r="CZ124" s="1014"/>
      <c r="DA124" s="1014"/>
      <c r="DB124" s="1014"/>
      <c r="DC124" s="1014"/>
      <c r="DD124" s="1014"/>
      <c r="DE124" s="1014"/>
      <c r="DF124" s="1014"/>
      <c r="DG124" s="1014"/>
      <c r="DH124" s="1014"/>
      <c r="DI124" s="1014"/>
      <c r="DJ124" s="1014"/>
      <c r="DK124" s="1014"/>
      <c r="DL124" s="1014"/>
      <c r="DM124" s="1014"/>
      <c r="DN124" s="1014"/>
      <c r="DO124" s="1014"/>
      <c r="DP124" s="1014"/>
      <c r="DQ124" s="1014"/>
      <c r="DR124" s="1014"/>
      <c r="DS124" s="1014"/>
      <c r="DT124" s="1014"/>
      <c r="DU124" s="1014"/>
      <c r="DV124" s="1014"/>
      <c r="DW124" s="1014"/>
      <c r="DX124" s="1014"/>
      <c r="DY124" s="1014"/>
      <c r="DZ124" s="1014"/>
      <c r="EA124" s="1014"/>
      <c r="EB124" s="1014"/>
      <c r="EC124" s="1014"/>
      <c r="ED124" s="1014"/>
      <c r="EE124" s="1014"/>
      <c r="EF124" s="1014"/>
      <c r="EG124" s="1014"/>
      <c r="EH124" s="1014"/>
      <c r="EI124" s="1014"/>
      <c r="EJ124" s="1014"/>
      <c r="EK124" s="1014"/>
      <c r="EL124" s="1014"/>
      <c r="EM124" s="1014"/>
      <c r="EN124" s="1014"/>
      <c r="EO124" s="1014"/>
      <c r="EP124" s="1014"/>
      <c r="EQ124" s="1014"/>
      <c r="ER124" s="1014"/>
      <c r="ES124" s="1014"/>
      <c r="ET124" s="1014"/>
      <c r="EU124" s="1014"/>
      <c r="EV124" s="1014"/>
      <c r="EW124" s="1014"/>
      <c r="EX124" s="1014"/>
      <c r="EY124" s="1014"/>
      <c r="EZ124" s="1014"/>
      <c r="FA124" s="1014"/>
      <c r="FB124" s="1014"/>
      <c r="FC124" s="1014"/>
    </row>
    <row r="125" spans="1:159" ht="24.75" customHeight="1">
      <c r="A125" s="1021">
        <v>108</v>
      </c>
      <c r="B125" s="1021">
        <v>19</v>
      </c>
      <c r="C125" s="1022" t="s">
        <v>2302</v>
      </c>
      <c r="D125" s="1023">
        <v>312706261281</v>
      </c>
      <c r="E125" s="1022" t="s">
        <v>10760</v>
      </c>
      <c r="F125" s="1021">
        <v>300</v>
      </c>
      <c r="G125" s="1021">
        <v>300</v>
      </c>
      <c r="H125" s="1021" t="s">
        <v>10751</v>
      </c>
      <c r="I125" s="1022" t="s">
        <v>10773</v>
      </c>
      <c r="J125" s="1021" t="s">
        <v>10774</v>
      </c>
      <c r="K125" s="1025" t="s">
        <v>2598</v>
      </c>
      <c r="L125" s="1025" t="s">
        <v>36</v>
      </c>
      <c r="M125" s="1014"/>
      <c r="N125" s="1014"/>
      <c r="O125" s="1014"/>
      <c r="P125" s="1014"/>
      <c r="Q125" s="1014"/>
      <c r="R125" s="1014"/>
      <c r="S125" s="1014"/>
      <c r="T125" s="1014"/>
      <c r="U125" s="1014"/>
      <c r="V125" s="1014"/>
      <c r="W125" s="1014"/>
      <c r="X125" s="1014"/>
      <c r="Y125" s="1014"/>
      <c r="Z125" s="1014"/>
      <c r="AA125" s="1014"/>
      <c r="AB125" s="1014"/>
      <c r="AC125" s="1014"/>
      <c r="AD125" s="1014"/>
      <c r="AE125" s="1014"/>
      <c r="AF125" s="1014"/>
      <c r="AG125" s="1014"/>
      <c r="AH125" s="1014"/>
      <c r="AI125" s="1014"/>
      <c r="AJ125" s="1014"/>
      <c r="AK125" s="1014"/>
      <c r="AL125" s="1014"/>
      <c r="AM125" s="1014"/>
      <c r="AN125" s="1014"/>
      <c r="AO125" s="1014"/>
      <c r="AP125" s="1014"/>
      <c r="AQ125" s="1014"/>
      <c r="AR125" s="1014"/>
      <c r="AS125" s="1014"/>
      <c r="AT125" s="1014"/>
      <c r="AU125" s="1014"/>
      <c r="AV125" s="1014"/>
      <c r="AW125" s="1014"/>
      <c r="AX125" s="1014"/>
      <c r="AY125" s="1014"/>
      <c r="AZ125" s="1014"/>
      <c r="BA125" s="1014"/>
      <c r="BB125" s="1014"/>
      <c r="BC125" s="1014"/>
      <c r="BD125" s="1014"/>
      <c r="BE125" s="1014"/>
      <c r="BF125" s="1014"/>
      <c r="BG125" s="1014"/>
      <c r="BH125" s="1014"/>
      <c r="BI125" s="1014"/>
      <c r="BJ125" s="1014"/>
      <c r="BK125" s="1014"/>
      <c r="BL125" s="1014"/>
      <c r="BM125" s="1014"/>
      <c r="BN125" s="1014"/>
      <c r="BO125" s="1014"/>
      <c r="BP125" s="1014"/>
      <c r="BQ125" s="1014"/>
      <c r="BR125" s="1014"/>
      <c r="BS125" s="1014"/>
      <c r="BT125" s="1014"/>
      <c r="BU125" s="1014"/>
      <c r="BV125" s="1014"/>
      <c r="BW125" s="1014"/>
      <c r="BX125" s="1014"/>
      <c r="BY125" s="1014"/>
      <c r="BZ125" s="1014"/>
      <c r="CA125" s="1014"/>
      <c r="CB125" s="1014"/>
      <c r="CC125" s="1014"/>
      <c r="CD125" s="1014"/>
      <c r="CE125" s="1014"/>
      <c r="CF125" s="1014"/>
      <c r="CG125" s="1014"/>
      <c r="CH125" s="1014"/>
      <c r="CI125" s="1014"/>
      <c r="CJ125" s="1014"/>
      <c r="CK125" s="1014"/>
      <c r="CL125" s="1014"/>
      <c r="CM125" s="1014"/>
      <c r="CN125" s="1014"/>
      <c r="CO125" s="1014"/>
      <c r="CP125" s="1014"/>
      <c r="CQ125" s="1014"/>
      <c r="CR125" s="1014"/>
      <c r="CS125" s="1014"/>
      <c r="CT125" s="1014"/>
      <c r="CU125" s="1014"/>
      <c r="CV125" s="1014"/>
      <c r="CW125" s="1014"/>
      <c r="CX125" s="1014"/>
      <c r="CY125" s="1014"/>
      <c r="CZ125" s="1014"/>
      <c r="DA125" s="1014"/>
      <c r="DB125" s="1014"/>
      <c r="DC125" s="1014"/>
      <c r="DD125" s="1014"/>
      <c r="DE125" s="1014"/>
      <c r="DF125" s="1014"/>
      <c r="DG125" s="1014"/>
      <c r="DH125" s="1014"/>
      <c r="DI125" s="1014"/>
      <c r="DJ125" s="1014"/>
      <c r="DK125" s="1014"/>
      <c r="DL125" s="1014"/>
      <c r="DM125" s="1014"/>
      <c r="DN125" s="1014"/>
      <c r="DO125" s="1014"/>
      <c r="DP125" s="1014"/>
      <c r="DQ125" s="1014"/>
      <c r="DR125" s="1014"/>
      <c r="DS125" s="1014"/>
      <c r="DT125" s="1014"/>
      <c r="DU125" s="1014"/>
      <c r="DV125" s="1014"/>
      <c r="DW125" s="1014"/>
      <c r="DX125" s="1014"/>
      <c r="DY125" s="1014"/>
      <c r="DZ125" s="1014"/>
      <c r="EA125" s="1014"/>
      <c r="EB125" s="1014"/>
      <c r="EC125" s="1014"/>
      <c r="ED125" s="1014"/>
      <c r="EE125" s="1014"/>
      <c r="EF125" s="1014"/>
      <c r="EG125" s="1014"/>
      <c r="EH125" s="1014"/>
      <c r="EI125" s="1014"/>
      <c r="EJ125" s="1014"/>
      <c r="EK125" s="1014"/>
      <c r="EL125" s="1014"/>
      <c r="EM125" s="1014"/>
      <c r="EN125" s="1014"/>
      <c r="EO125" s="1014"/>
      <c r="EP125" s="1014"/>
      <c r="EQ125" s="1014"/>
      <c r="ER125" s="1014"/>
      <c r="ES125" s="1014"/>
      <c r="ET125" s="1014"/>
      <c r="EU125" s="1014"/>
      <c r="EV125" s="1014"/>
      <c r="EW125" s="1014"/>
      <c r="EX125" s="1014"/>
      <c r="EY125" s="1014"/>
      <c r="EZ125" s="1014"/>
      <c r="FA125" s="1014"/>
      <c r="FB125" s="1014"/>
      <c r="FC125" s="1014"/>
    </row>
    <row r="126" spans="1:159" ht="24.75" customHeight="1">
      <c r="A126" s="1021">
        <v>109</v>
      </c>
      <c r="B126" s="1021">
        <v>20</v>
      </c>
      <c r="C126" s="1022" t="s">
        <v>10775</v>
      </c>
      <c r="D126" s="1023">
        <v>312700023139</v>
      </c>
      <c r="E126" s="1022" t="s">
        <v>10776</v>
      </c>
      <c r="F126" s="1021">
        <v>40.799999999999997</v>
      </c>
      <c r="G126" s="1021">
        <v>40.799999999999997</v>
      </c>
      <c r="H126" s="1021" t="s">
        <v>10777</v>
      </c>
      <c r="I126" s="1022" t="s">
        <v>10778</v>
      </c>
      <c r="J126" s="1021" t="s">
        <v>10779</v>
      </c>
      <c r="K126" s="1025" t="s">
        <v>2676</v>
      </c>
      <c r="L126" s="1025" t="s">
        <v>36</v>
      </c>
      <c r="M126" s="1014"/>
      <c r="N126" s="1014"/>
      <c r="O126" s="1014"/>
      <c r="P126" s="1014"/>
      <c r="Q126" s="1014"/>
      <c r="R126" s="1014"/>
      <c r="S126" s="1014"/>
      <c r="T126" s="1014"/>
      <c r="U126" s="1014"/>
      <c r="V126" s="1014"/>
      <c r="W126" s="1014"/>
      <c r="X126" s="1014"/>
      <c r="Y126" s="1014"/>
      <c r="Z126" s="1014"/>
      <c r="AA126" s="1014"/>
      <c r="AB126" s="1014"/>
      <c r="AC126" s="1014"/>
      <c r="AD126" s="1014"/>
      <c r="AE126" s="1014"/>
      <c r="AF126" s="1014"/>
      <c r="AG126" s="1014"/>
      <c r="AH126" s="1014"/>
      <c r="AI126" s="1014"/>
      <c r="AJ126" s="1014"/>
      <c r="AK126" s="1014"/>
      <c r="AL126" s="1014"/>
      <c r="AM126" s="1014"/>
      <c r="AN126" s="1014"/>
      <c r="AO126" s="1014"/>
      <c r="AP126" s="1014"/>
      <c r="AQ126" s="1014"/>
      <c r="AR126" s="1014"/>
      <c r="AS126" s="1014"/>
      <c r="AT126" s="1014"/>
      <c r="AU126" s="1014"/>
      <c r="AV126" s="1014"/>
      <c r="AW126" s="1014"/>
      <c r="AX126" s="1014"/>
      <c r="AY126" s="1014"/>
      <c r="AZ126" s="1014"/>
      <c r="BA126" s="1014"/>
      <c r="BB126" s="1014"/>
      <c r="BC126" s="1014"/>
      <c r="BD126" s="1014"/>
      <c r="BE126" s="1014"/>
      <c r="BF126" s="1014"/>
      <c r="BG126" s="1014"/>
      <c r="BH126" s="1014"/>
      <c r="BI126" s="1014"/>
      <c r="BJ126" s="1014"/>
      <c r="BK126" s="1014"/>
      <c r="BL126" s="1014"/>
      <c r="BM126" s="1014"/>
      <c r="BN126" s="1014"/>
      <c r="BO126" s="1014"/>
      <c r="BP126" s="1014"/>
      <c r="BQ126" s="1014"/>
      <c r="BR126" s="1014"/>
      <c r="BS126" s="1014"/>
      <c r="BT126" s="1014"/>
      <c r="BU126" s="1014"/>
      <c r="BV126" s="1014"/>
      <c r="BW126" s="1014"/>
      <c r="BX126" s="1014"/>
      <c r="BY126" s="1014"/>
      <c r="BZ126" s="1014"/>
      <c r="CA126" s="1014"/>
      <c r="CB126" s="1014"/>
      <c r="CC126" s="1014"/>
      <c r="CD126" s="1014"/>
      <c r="CE126" s="1014"/>
      <c r="CF126" s="1014"/>
      <c r="CG126" s="1014"/>
      <c r="CH126" s="1014"/>
      <c r="CI126" s="1014"/>
      <c r="CJ126" s="1014"/>
      <c r="CK126" s="1014"/>
      <c r="CL126" s="1014"/>
      <c r="CM126" s="1014"/>
      <c r="CN126" s="1014"/>
      <c r="CO126" s="1014"/>
      <c r="CP126" s="1014"/>
      <c r="CQ126" s="1014"/>
      <c r="CR126" s="1014"/>
      <c r="CS126" s="1014"/>
      <c r="CT126" s="1014"/>
      <c r="CU126" s="1014"/>
      <c r="CV126" s="1014"/>
      <c r="CW126" s="1014"/>
      <c r="CX126" s="1014"/>
      <c r="CY126" s="1014"/>
      <c r="CZ126" s="1014"/>
      <c r="DA126" s="1014"/>
      <c r="DB126" s="1014"/>
      <c r="DC126" s="1014"/>
      <c r="DD126" s="1014"/>
      <c r="DE126" s="1014"/>
      <c r="DF126" s="1014"/>
      <c r="DG126" s="1014"/>
      <c r="DH126" s="1014"/>
      <c r="DI126" s="1014"/>
      <c r="DJ126" s="1014"/>
      <c r="DK126" s="1014"/>
      <c r="DL126" s="1014"/>
      <c r="DM126" s="1014"/>
      <c r="DN126" s="1014"/>
      <c r="DO126" s="1014"/>
      <c r="DP126" s="1014"/>
      <c r="DQ126" s="1014"/>
      <c r="DR126" s="1014"/>
      <c r="DS126" s="1014"/>
      <c r="DT126" s="1014"/>
      <c r="DU126" s="1014"/>
      <c r="DV126" s="1014"/>
      <c r="DW126" s="1014"/>
      <c r="DX126" s="1014"/>
      <c r="DY126" s="1014"/>
      <c r="DZ126" s="1014"/>
      <c r="EA126" s="1014"/>
      <c r="EB126" s="1014"/>
      <c r="EC126" s="1014"/>
      <c r="ED126" s="1014"/>
      <c r="EE126" s="1014"/>
      <c r="EF126" s="1014"/>
      <c r="EG126" s="1014"/>
      <c r="EH126" s="1014"/>
      <c r="EI126" s="1014"/>
      <c r="EJ126" s="1014"/>
      <c r="EK126" s="1014"/>
      <c r="EL126" s="1014"/>
      <c r="EM126" s="1014"/>
      <c r="EN126" s="1014"/>
      <c r="EO126" s="1014"/>
      <c r="EP126" s="1014"/>
      <c r="EQ126" s="1014"/>
      <c r="ER126" s="1014"/>
      <c r="ES126" s="1014"/>
      <c r="ET126" s="1014"/>
      <c r="EU126" s="1014"/>
      <c r="EV126" s="1014"/>
      <c r="EW126" s="1014"/>
      <c r="EX126" s="1014"/>
      <c r="EY126" s="1014"/>
      <c r="EZ126" s="1014"/>
      <c r="FA126" s="1014"/>
      <c r="FB126" s="1014"/>
      <c r="FC126" s="1014"/>
    </row>
    <row r="127" spans="1:159" ht="24.75" customHeight="1">
      <c r="A127" s="1021">
        <v>110</v>
      </c>
      <c r="B127" s="1021">
        <v>21</v>
      </c>
      <c r="C127" s="1022" t="s">
        <v>2302</v>
      </c>
      <c r="D127" s="1023">
        <v>312732362141</v>
      </c>
      <c r="E127" s="1022" t="s">
        <v>10780</v>
      </c>
      <c r="F127" s="1021">
        <v>332.6</v>
      </c>
      <c r="G127" s="1021">
        <v>332.6</v>
      </c>
      <c r="H127" s="1021" t="s">
        <v>10751</v>
      </c>
      <c r="I127" s="1022" t="s">
        <v>10781</v>
      </c>
      <c r="J127" s="1021" t="s">
        <v>10782</v>
      </c>
      <c r="K127" s="1025" t="s">
        <v>2756</v>
      </c>
      <c r="L127" s="1025" t="s">
        <v>36</v>
      </c>
      <c r="M127" s="1014"/>
      <c r="N127" s="1014"/>
      <c r="O127" s="1014"/>
      <c r="P127" s="1014"/>
      <c r="Q127" s="1014"/>
      <c r="R127" s="1014"/>
      <c r="S127" s="1014"/>
      <c r="T127" s="1014"/>
      <c r="U127" s="1014"/>
      <c r="V127" s="1014"/>
      <c r="W127" s="1014"/>
      <c r="X127" s="1014"/>
      <c r="Y127" s="1014"/>
      <c r="Z127" s="1014"/>
      <c r="AA127" s="1014"/>
      <c r="AB127" s="1014"/>
      <c r="AC127" s="1014"/>
      <c r="AD127" s="1014"/>
      <c r="AE127" s="1014"/>
      <c r="AF127" s="1014"/>
      <c r="AG127" s="1014"/>
      <c r="AH127" s="1014"/>
      <c r="AI127" s="1014"/>
      <c r="AJ127" s="1014"/>
      <c r="AK127" s="1014"/>
      <c r="AL127" s="1014"/>
      <c r="AM127" s="1014"/>
      <c r="AN127" s="1014"/>
      <c r="AO127" s="1014"/>
      <c r="AP127" s="1014"/>
      <c r="AQ127" s="1014"/>
      <c r="AR127" s="1014"/>
      <c r="AS127" s="1014"/>
      <c r="AT127" s="1014"/>
      <c r="AU127" s="1014"/>
      <c r="AV127" s="1014"/>
      <c r="AW127" s="1014"/>
      <c r="AX127" s="1014"/>
      <c r="AY127" s="1014"/>
      <c r="AZ127" s="1014"/>
      <c r="BA127" s="1014"/>
      <c r="BB127" s="1014"/>
      <c r="BC127" s="1014"/>
      <c r="BD127" s="1014"/>
      <c r="BE127" s="1014"/>
      <c r="BF127" s="1014"/>
      <c r="BG127" s="1014"/>
      <c r="BH127" s="1014"/>
      <c r="BI127" s="1014"/>
      <c r="BJ127" s="1014"/>
      <c r="BK127" s="1014"/>
      <c r="BL127" s="1014"/>
      <c r="BM127" s="1014"/>
      <c r="BN127" s="1014"/>
      <c r="BO127" s="1014"/>
      <c r="BP127" s="1014"/>
      <c r="BQ127" s="1014"/>
      <c r="BR127" s="1014"/>
      <c r="BS127" s="1014"/>
      <c r="BT127" s="1014"/>
      <c r="BU127" s="1014"/>
      <c r="BV127" s="1014"/>
      <c r="BW127" s="1014"/>
      <c r="BX127" s="1014"/>
      <c r="BY127" s="1014"/>
      <c r="BZ127" s="1014"/>
      <c r="CA127" s="1014"/>
      <c r="CB127" s="1014"/>
      <c r="CC127" s="1014"/>
      <c r="CD127" s="1014"/>
      <c r="CE127" s="1014"/>
      <c r="CF127" s="1014"/>
      <c r="CG127" s="1014"/>
      <c r="CH127" s="1014"/>
      <c r="CI127" s="1014"/>
      <c r="CJ127" s="1014"/>
      <c r="CK127" s="1014"/>
      <c r="CL127" s="1014"/>
      <c r="CM127" s="1014"/>
      <c r="CN127" s="1014"/>
      <c r="CO127" s="1014"/>
      <c r="CP127" s="1014"/>
      <c r="CQ127" s="1014"/>
      <c r="CR127" s="1014"/>
      <c r="CS127" s="1014"/>
      <c r="CT127" s="1014"/>
      <c r="CU127" s="1014"/>
      <c r="CV127" s="1014"/>
      <c r="CW127" s="1014"/>
      <c r="CX127" s="1014"/>
      <c r="CY127" s="1014"/>
      <c r="CZ127" s="1014"/>
      <c r="DA127" s="1014"/>
      <c r="DB127" s="1014"/>
      <c r="DC127" s="1014"/>
      <c r="DD127" s="1014"/>
      <c r="DE127" s="1014"/>
      <c r="DF127" s="1014"/>
      <c r="DG127" s="1014"/>
      <c r="DH127" s="1014"/>
      <c r="DI127" s="1014"/>
      <c r="DJ127" s="1014"/>
      <c r="DK127" s="1014"/>
      <c r="DL127" s="1014"/>
      <c r="DM127" s="1014"/>
      <c r="DN127" s="1014"/>
      <c r="DO127" s="1014"/>
      <c r="DP127" s="1014"/>
      <c r="DQ127" s="1014"/>
      <c r="DR127" s="1014"/>
      <c r="DS127" s="1014"/>
      <c r="DT127" s="1014"/>
      <c r="DU127" s="1014"/>
      <c r="DV127" s="1014"/>
      <c r="DW127" s="1014"/>
      <c r="DX127" s="1014"/>
      <c r="DY127" s="1014"/>
      <c r="DZ127" s="1014"/>
      <c r="EA127" s="1014"/>
      <c r="EB127" s="1014"/>
      <c r="EC127" s="1014"/>
      <c r="ED127" s="1014"/>
      <c r="EE127" s="1014"/>
      <c r="EF127" s="1014"/>
      <c r="EG127" s="1014"/>
      <c r="EH127" s="1014"/>
      <c r="EI127" s="1014"/>
      <c r="EJ127" s="1014"/>
      <c r="EK127" s="1014"/>
      <c r="EL127" s="1014"/>
      <c r="EM127" s="1014"/>
      <c r="EN127" s="1014"/>
      <c r="EO127" s="1014"/>
      <c r="EP127" s="1014"/>
      <c r="EQ127" s="1014"/>
      <c r="ER127" s="1014"/>
      <c r="ES127" s="1014"/>
      <c r="ET127" s="1014"/>
      <c r="EU127" s="1014"/>
      <c r="EV127" s="1014"/>
      <c r="EW127" s="1014"/>
      <c r="EX127" s="1014"/>
      <c r="EY127" s="1014"/>
      <c r="EZ127" s="1014"/>
      <c r="FA127" s="1014"/>
      <c r="FB127" s="1014"/>
      <c r="FC127" s="1014"/>
    </row>
    <row r="128" spans="1:159" ht="24.75" customHeight="1">
      <c r="A128" s="1021">
        <v>111</v>
      </c>
      <c r="B128" s="1021">
        <v>22</v>
      </c>
      <c r="C128" s="1022" t="s">
        <v>10783</v>
      </c>
      <c r="D128" s="1023">
        <v>312702848512</v>
      </c>
      <c r="E128" s="1022" t="s">
        <v>10784</v>
      </c>
      <c r="F128" s="1021">
        <v>99.3</v>
      </c>
      <c r="G128" s="1021">
        <v>99.3</v>
      </c>
      <c r="H128" s="1021" t="s">
        <v>1996</v>
      </c>
      <c r="I128" s="1022" t="s">
        <v>10785</v>
      </c>
      <c r="J128" s="1021" t="s">
        <v>10786</v>
      </c>
      <c r="K128" s="1025" t="s">
        <v>2622</v>
      </c>
      <c r="L128" s="1025" t="s">
        <v>36</v>
      </c>
      <c r="M128" s="1014"/>
      <c r="N128" s="1014"/>
      <c r="O128" s="1014"/>
      <c r="P128" s="1014"/>
      <c r="Q128" s="1014"/>
      <c r="R128" s="1014"/>
      <c r="S128" s="1014"/>
      <c r="T128" s="1014"/>
      <c r="U128" s="1014"/>
      <c r="V128" s="1014"/>
      <c r="W128" s="1014"/>
      <c r="X128" s="1014"/>
      <c r="Y128" s="1014"/>
      <c r="Z128" s="1014"/>
      <c r="AA128" s="1014"/>
      <c r="AB128" s="1014"/>
      <c r="AC128" s="1014"/>
      <c r="AD128" s="1014"/>
      <c r="AE128" s="1014"/>
      <c r="AF128" s="1014"/>
      <c r="AG128" s="1014"/>
      <c r="AH128" s="1014"/>
      <c r="AI128" s="1014"/>
      <c r="AJ128" s="1014"/>
      <c r="AK128" s="1014"/>
      <c r="AL128" s="1014"/>
      <c r="AM128" s="1014"/>
      <c r="AN128" s="1014"/>
      <c r="AO128" s="1014"/>
      <c r="AP128" s="1014"/>
      <c r="AQ128" s="1014"/>
      <c r="AR128" s="1014"/>
      <c r="AS128" s="1014"/>
      <c r="AT128" s="1014"/>
      <c r="AU128" s="1014"/>
      <c r="AV128" s="1014"/>
      <c r="AW128" s="1014"/>
      <c r="AX128" s="1014"/>
      <c r="AY128" s="1014"/>
      <c r="AZ128" s="1014"/>
      <c r="BA128" s="1014"/>
      <c r="BB128" s="1014"/>
      <c r="BC128" s="1014"/>
      <c r="BD128" s="1014"/>
      <c r="BE128" s="1014"/>
      <c r="BF128" s="1014"/>
      <c r="BG128" s="1014"/>
      <c r="BH128" s="1014"/>
      <c r="BI128" s="1014"/>
      <c r="BJ128" s="1014"/>
      <c r="BK128" s="1014"/>
      <c r="BL128" s="1014"/>
      <c r="BM128" s="1014"/>
      <c r="BN128" s="1014"/>
      <c r="BO128" s="1014"/>
      <c r="BP128" s="1014"/>
      <c r="BQ128" s="1014"/>
      <c r="BR128" s="1014"/>
      <c r="BS128" s="1014"/>
      <c r="BT128" s="1014"/>
      <c r="BU128" s="1014"/>
      <c r="BV128" s="1014"/>
      <c r="BW128" s="1014"/>
      <c r="BX128" s="1014"/>
      <c r="BY128" s="1014"/>
      <c r="BZ128" s="1014"/>
      <c r="CA128" s="1014"/>
      <c r="CB128" s="1014"/>
      <c r="CC128" s="1014"/>
      <c r="CD128" s="1014"/>
      <c r="CE128" s="1014"/>
      <c r="CF128" s="1014"/>
      <c r="CG128" s="1014"/>
      <c r="CH128" s="1014"/>
      <c r="CI128" s="1014"/>
      <c r="CJ128" s="1014"/>
      <c r="CK128" s="1014"/>
      <c r="CL128" s="1014"/>
      <c r="CM128" s="1014"/>
      <c r="CN128" s="1014"/>
      <c r="CO128" s="1014"/>
      <c r="CP128" s="1014"/>
      <c r="CQ128" s="1014"/>
      <c r="CR128" s="1014"/>
      <c r="CS128" s="1014"/>
      <c r="CT128" s="1014"/>
      <c r="CU128" s="1014"/>
      <c r="CV128" s="1014"/>
      <c r="CW128" s="1014"/>
      <c r="CX128" s="1014"/>
      <c r="CY128" s="1014"/>
      <c r="CZ128" s="1014"/>
      <c r="DA128" s="1014"/>
      <c r="DB128" s="1014"/>
      <c r="DC128" s="1014"/>
      <c r="DD128" s="1014"/>
      <c r="DE128" s="1014"/>
      <c r="DF128" s="1014"/>
      <c r="DG128" s="1014"/>
      <c r="DH128" s="1014"/>
      <c r="DI128" s="1014"/>
      <c r="DJ128" s="1014"/>
      <c r="DK128" s="1014"/>
      <c r="DL128" s="1014"/>
      <c r="DM128" s="1014"/>
      <c r="DN128" s="1014"/>
      <c r="DO128" s="1014"/>
      <c r="DP128" s="1014"/>
      <c r="DQ128" s="1014"/>
      <c r="DR128" s="1014"/>
      <c r="DS128" s="1014"/>
      <c r="DT128" s="1014"/>
      <c r="DU128" s="1014"/>
      <c r="DV128" s="1014"/>
      <c r="DW128" s="1014"/>
      <c r="DX128" s="1014"/>
      <c r="DY128" s="1014"/>
      <c r="DZ128" s="1014"/>
      <c r="EA128" s="1014"/>
      <c r="EB128" s="1014"/>
      <c r="EC128" s="1014"/>
      <c r="ED128" s="1014"/>
      <c r="EE128" s="1014"/>
      <c r="EF128" s="1014"/>
      <c r="EG128" s="1014"/>
      <c r="EH128" s="1014"/>
      <c r="EI128" s="1014"/>
      <c r="EJ128" s="1014"/>
      <c r="EK128" s="1014"/>
      <c r="EL128" s="1014"/>
      <c r="EM128" s="1014"/>
      <c r="EN128" s="1014"/>
      <c r="EO128" s="1014"/>
      <c r="EP128" s="1014"/>
      <c r="EQ128" s="1014"/>
      <c r="ER128" s="1014"/>
      <c r="ES128" s="1014"/>
      <c r="ET128" s="1014"/>
      <c r="EU128" s="1014"/>
      <c r="EV128" s="1014"/>
      <c r="EW128" s="1014"/>
      <c r="EX128" s="1014"/>
      <c r="EY128" s="1014"/>
      <c r="EZ128" s="1014"/>
      <c r="FA128" s="1014"/>
      <c r="FB128" s="1014"/>
      <c r="FC128" s="1014"/>
    </row>
    <row r="129" spans="1:159" ht="24.75" customHeight="1">
      <c r="A129" s="1021">
        <v>112</v>
      </c>
      <c r="B129" s="1021">
        <v>23</v>
      </c>
      <c r="C129" s="1022" t="s">
        <v>10787</v>
      </c>
      <c r="D129" s="1023">
        <v>312700519135</v>
      </c>
      <c r="E129" s="1022" t="s">
        <v>10788</v>
      </c>
      <c r="F129" s="1021">
        <v>245.9</v>
      </c>
      <c r="G129" s="1021">
        <v>110</v>
      </c>
      <c r="H129" s="1021" t="s">
        <v>10789</v>
      </c>
      <c r="I129" s="1022" t="s">
        <v>10790</v>
      </c>
      <c r="J129" s="1021" t="s">
        <v>10791</v>
      </c>
      <c r="K129" s="1025" t="s">
        <v>2598</v>
      </c>
      <c r="L129" s="1025" t="s">
        <v>36</v>
      </c>
      <c r="M129" s="1014"/>
      <c r="N129" s="1014"/>
      <c r="O129" s="1014"/>
      <c r="P129" s="1014"/>
      <c r="Q129" s="1014"/>
      <c r="R129" s="1014"/>
      <c r="S129" s="1014"/>
      <c r="T129" s="1014"/>
      <c r="U129" s="1014"/>
      <c r="V129" s="1014"/>
      <c r="W129" s="1014"/>
      <c r="X129" s="1014"/>
      <c r="Y129" s="1014"/>
      <c r="Z129" s="1014"/>
      <c r="AA129" s="1014"/>
      <c r="AB129" s="1014"/>
      <c r="AC129" s="1014"/>
      <c r="AD129" s="1014"/>
      <c r="AE129" s="1014"/>
      <c r="AF129" s="1014"/>
      <c r="AG129" s="1014"/>
      <c r="AH129" s="1014"/>
      <c r="AI129" s="1014"/>
      <c r="AJ129" s="1014"/>
      <c r="AK129" s="1014"/>
      <c r="AL129" s="1014"/>
      <c r="AM129" s="1014"/>
      <c r="AN129" s="1014"/>
      <c r="AO129" s="1014"/>
      <c r="AP129" s="1014"/>
      <c r="AQ129" s="1014"/>
      <c r="AR129" s="1014"/>
      <c r="AS129" s="1014"/>
      <c r="AT129" s="1014"/>
      <c r="AU129" s="1014"/>
      <c r="AV129" s="1014"/>
      <c r="AW129" s="1014"/>
      <c r="AX129" s="1014"/>
      <c r="AY129" s="1014"/>
      <c r="AZ129" s="1014"/>
      <c r="BA129" s="1014"/>
      <c r="BB129" s="1014"/>
      <c r="BC129" s="1014"/>
      <c r="BD129" s="1014"/>
      <c r="BE129" s="1014"/>
      <c r="BF129" s="1014"/>
      <c r="BG129" s="1014"/>
      <c r="BH129" s="1014"/>
      <c r="BI129" s="1014"/>
      <c r="BJ129" s="1014"/>
      <c r="BK129" s="1014"/>
      <c r="BL129" s="1014"/>
      <c r="BM129" s="1014"/>
      <c r="BN129" s="1014"/>
      <c r="BO129" s="1014"/>
      <c r="BP129" s="1014"/>
      <c r="BQ129" s="1014"/>
      <c r="BR129" s="1014"/>
      <c r="BS129" s="1014"/>
      <c r="BT129" s="1014"/>
      <c r="BU129" s="1014"/>
      <c r="BV129" s="1014"/>
      <c r="BW129" s="1014"/>
      <c r="BX129" s="1014"/>
      <c r="BY129" s="1014"/>
      <c r="BZ129" s="1014"/>
      <c r="CA129" s="1014"/>
      <c r="CB129" s="1014"/>
      <c r="CC129" s="1014"/>
      <c r="CD129" s="1014"/>
      <c r="CE129" s="1014"/>
      <c r="CF129" s="1014"/>
      <c r="CG129" s="1014"/>
      <c r="CH129" s="1014"/>
      <c r="CI129" s="1014"/>
      <c r="CJ129" s="1014"/>
      <c r="CK129" s="1014"/>
      <c r="CL129" s="1014"/>
      <c r="CM129" s="1014"/>
      <c r="CN129" s="1014"/>
      <c r="CO129" s="1014"/>
      <c r="CP129" s="1014"/>
      <c r="CQ129" s="1014"/>
      <c r="CR129" s="1014"/>
      <c r="CS129" s="1014"/>
      <c r="CT129" s="1014"/>
      <c r="CU129" s="1014"/>
      <c r="CV129" s="1014"/>
      <c r="CW129" s="1014"/>
      <c r="CX129" s="1014"/>
      <c r="CY129" s="1014"/>
      <c r="CZ129" s="1014"/>
      <c r="DA129" s="1014"/>
      <c r="DB129" s="1014"/>
      <c r="DC129" s="1014"/>
      <c r="DD129" s="1014"/>
      <c r="DE129" s="1014"/>
      <c r="DF129" s="1014"/>
      <c r="DG129" s="1014"/>
      <c r="DH129" s="1014"/>
      <c r="DI129" s="1014"/>
      <c r="DJ129" s="1014"/>
      <c r="DK129" s="1014"/>
      <c r="DL129" s="1014"/>
      <c r="DM129" s="1014"/>
      <c r="DN129" s="1014"/>
      <c r="DO129" s="1014"/>
      <c r="DP129" s="1014"/>
      <c r="DQ129" s="1014"/>
      <c r="DR129" s="1014"/>
      <c r="DS129" s="1014"/>
      <c r="DT129" s="1014"/>
      <c r="DU129" s="1014"/>
      <c r="DV129" s="1014"/>
      <c r="DW129" s="1014"/>
      <c r="DX129" s="1014"/>
      <c r="DY129" s="1014"/>
      <c r="DZ129" s="1014"/>
      <c r="EA129" s="1014"/>
      <c r="EB129" s="1014"/>
      <c r="EC129" s="1014"/>
      <c r="ED129" s="1014"/>
      <c r="EE129" s="1014"/>
      <c r="EF129" s="1014"/>
      <c r="EG129" s="1014"/>
      <c r="EH129" s="1014"/>
      <c r="EI129" s="1014"/>
      <c r="EJ129" s="1014"/>
      <c r="EK129" s="1014"/>
      <c r="EL129" s="1014"/>
      <c r="EM129" s="1014"/>
      <c r="EN129" s="1014"/>
      <c r="EO129" s="1014"/>
      <c r="EP129" s="1014"/>
      <c r="EQ129" s="1014"/>
      <c r="ER129" s="1014"/>
      <c r="ES129" s="1014"/>
      <c r="ET129" s="1014"/>
      <c r="EU129" s="1014"/>
      <c r="EV129" s="1014"/>
      <c r="EW129" s="1014"/>
      <c r="EX129" s="1014"/>
      <c r="EY129" s="1014"/>
      <c r="EZ129" s="1014"/>
      <c r="FA129" s="1014"/>
      <c r="FB129" s="1014"/>
      <c r="FC129" s="1014"/>
    </row>
    <row r="130" spans="1:159" ht="24.75" customHeight="1">
      <c r="A130" s="1021">
        <v>113</v>
      </c>
      <c r="B130" s="1021">
        <v>24</v>
      </c>
      <c r="C130" s="1022" t="s">
        <v>10792</v>
      </c>
      <c r="D130" s="1023">
        <v>312705306733</v>
      </c>
      <c r="E130" s="1022" t="s">
        <v>10793</v>
      </c>
      <c r="F130" s="1021">
        <v>178.6</v>
      </c>
      <c r="G130" s="1021">
        <v>178.6</v>
      </c>
      <c r="H130" s="1021" t="s">
        <v>10747</v>
      </c>
      <c r="I130" s="1022" t="s">
        <v>10794</v>
      </c>
      <c r="J130" s="1021" t="s">
        <v>10795</v>
      </c>
      <c r="K130" s="1025" t="s">
        <v>2622</v>
      </c>
      <c r="L130" s="1025" t="s">
        <v>36</v>
      </c>
      <c r="M130" s="1014"/>
      <c r="N130" s="1014"/>
      <c r="O130" s="1014"/>
      <c r="P130" s="1014"/>
      <c r="Q130" s="1014"/>
      <c r="R130" s="1014"/>
      <c r="S130" s="1014"/>
      <c r="T130" s="1014"/>
      <c r="U130" s="1014"/>
      <c r="V130" s="1014"/>
      <c r="W130" s="1014"/>
      <c r="X130" s="1014"/>
      <c r="Y130" s="1014"/>
      <c r="Z130" s="1014"/>
      <c r="AA130" s="1014"/>
      <c r="AB130" s="1014"/>
      <c r="AC130" s="1014"/>
      <c r="AD130" s="1014"/>
      <c r="AE130" s="1014"/>
      <c r="AF130" s="1014"/>
      <c r="AG130" s="1014"/>
      <c r="AH130" s="1014"/>
      <c r="AI130" s="1014"/>
      <c r="AJ130" s="1014"/>
      <c r="AK130" s="1014"/>
      <c r="AL130" s="1014"/>
      <c r="AM130" s="1014"/>
      <c r="AN130" s="1014"/>
      <c r="AO130" s="1014"/>
      <c r="AP130" s="1014"/>
      <c r="AQ130" s="1014"/>
      <c r="AR130" s="1014"/>
      <c r="AS130" s="1014"/>
      <c r="AT130" s="1014"/>
      <c r="AU130" s="1014"/>
      <c r="AV130" s="1014"/>
      <c r="AW130" s="1014"/>
      <c r="AX130" s="1014"/>
      <c r="AY130" s="1014"/>
      <c r="AZ130" s="1014"/>
      <c r="BA130" s="1014"/>
      <c r="BB130" s="1014"/>
      <c r="BC130" s="1014"/>
      <c r="BD130" s="1014"/>
      <c r="BE130" s="1014"/>
      <c r="BF130" s="1014"/>
      <c r="BG130" s="1014"/>
      <c r="BH130" s="1014"/>
      <c r="BI130" s="1014"/>
      <c r="BJ130" s="1014"/>
      <c r="BK130" s="1014"/>
      <c r="BL130" s="1014"/>
      <c r="BM130" s="1014"/>
      <c r="BN130" s="1014"/>
      <c r="BO130" s="1014"/>
      <c r="BP130" s="1014"/>
      <c r="BQ130" s="1014"/>
      <c r="BR130" s="1014"/>
      <c r="BS130" s="1014"/>
      <c r="BT130" s="1014"/>
      <c r="BU130" s="1014"/>
      <c r="BV130" s="1014"/>
      <c r="BW130" s="1014"/>
      <c r="BX130" s="1014"/>
      <c r="BY130" s="1014"/>
      <c r="BZ130" s="1014"/>
      <c r="CA130" s="1014"/>
      <c r="CB130" s="1014"/>
      <c r="CC130" s="1014"/>
      <c r="CD130" s="1014"/>
      <c r="CE130" s="1014"/>
      <c r="CF130" s="1014"/>
      <c r="CG130" s="1014"/>
      <c r="CH130" s="1014"/>
      <c r="CI130" s="1014"/>
      <c r="CJ130" s="1014"/>
      <c r="CK130" s="1014"/>
      <c r="CL130" s="1014"/>
      <c r="CM130" s="1014"/>
      <c r="CN130" s="1014"/>
      <c r="CO130" s="1014"/>
      <c r="CP130" s="1014"/>
      <c r="CQ130" s="1014"/>
      <c r="CR130" s="1014"/>
      <c r="CS130" s="1014"/>
      <c r="CT130" s="1014"/>
      <c r="CU130" s="1014"/>
      <c r="CV130" s="1014"/>
      <c r="CW130" s="1014"/>
      <c r="CX130" s="1014"/>
      <c r="CY130" s="1014"/>
      <c r="CZ130" s="1014"/>
      <c r="DA130" s="1014"/>
      <c r="DB130" s="1014"/>
      <c r="DC130" s="1014"/>
      <c r="DD130" s="1014"/>
      <c r="DE130" s="1014"/>
      <c r="DF130" s="1014"/>
      <c r="DG130" s="1014"/>
      <c r="DH130" s="1014"/>
      <c r="DI130" s="1014"/>
      <c r="DJ130" s="1014"/>
      <c r="DK130" s="1014"/>
      <c r="DL130" s="1014"/>
      <c r="DM130" s="1014"/>
      <c r="DN130" s="1014"/>
      <c r="DO130" s="1014"/>
      <c r="DP130" s="1014"/>
      <c r="DQ130" s="1014"/>
      <c r="DR130" s="1014"/>
      <c r="DS130" s="1014"/>
      <c r="DT130" s="1014"/>
      <c r="DU130" s="1014"/>
      <c r="DV130" s="1014"/>
      <c r="DW130" s="1014"/>
      <c r="DX130" s="1014"/>
      <c r="DY130" s="1014"/>
      <c r="DZ130" s="1014"/>
      <c r="EA130" s="1014"/>
      <c r="EB130" s="1014"/>
      <c r="EC130" s="1014"/>
      <c r="ED130" s="1014"/>
      <c r="EE130" s="1014"/>
      <c r="EF130" s="1014"/>
      <c r="EG130" s="1014"/>
      <c r="EH130" s="1014"/>
      <c r="EI130" s="1014"/>
      <c r="EJ130" s="1014"/>
      <c r="EK130" s="1014"/>
      <c r="EL130" s="1014"/>
      <c r="EM130" s="1014"/>
      <c r="EN130" s="1014"/>
      <c r="EO130" s="1014"/>
      <c r="EP130" s="1014"/>
      <c r="EQ130" s="1014"/>
      <c r="ER130" s="1014"/>
      <c r="ES130" s="1014"/>
      <c r="ET130" s="1014"/>
      <c r="EU130" s="1014"/>
      <c r="EV130" s="1014"/>
      <c r="EW130" s="1014"/>
      <c r="EX130" s="1014"/>
      <c r="EY130" s="1014"/>
      <c r="EZ130" s="1014"/>
      <c r="FA130" s="1014"/>
      <c r="FB130" s="1014"/>
      <c r="FC130" s="1014"/>
    </row>
    <row r="131" spans="1:159" ht="24.75" customHeight="1">
      <c r="A131" s="1021">
        <v>114</v>
      </c>
      <c r="B131" s="1021">
        <v>25</v>
      </c>
      <c r="C131" s="1022" t="s">
        <v>10796</v>
      </c>
      <c r="D131" s="1023">
        <v>312772331407</v>
      </c>
      <c r="E131" s="1022" t="s">
        <v>10797</v>
      </c>
      <c r="F131" s="1021">
        <v>200</v>
      </c>
      <c r="G131" s="1021">
        <v>200</v>
      </c>
      <c r="H131" s="1021" t="s">
        <v>10747</v>
      </c>
      <c r="I131" s="1022" t="s">
        <v>10798</v>
      </c>
      <c r="J131" s="1021" t="s">
        <v>10799</v>
      </c>
      <c r="K131" s="1025" t="s">
        <v>2593</v>
      </c>
      <c r="L131" s="1025" t="s">
        <v>36</v>
      </c>
      <c r="M131" s="1014"/>
      <c r="N131" s="1014"/>
      <c r="O131" s="1014"/>
      <c r="P131" s="1014"/>
      <c r="Q131" s="1014"/>
      <c r="R131" s="1014"/>
      <c r="S131" s="1014"/>
      <c r="T131" s="1014"/>
      <c r="U131" s="1014"/>
      <c r="V131" s="1014"/>
      <c r="W131" s="1014"/>
      <c r="X131" s="1014"/>
      <c r="Y131" s="1014"/>
      <c r="Z131" s="1014"/>
      <c r="AA131" s="1014"/>
      <c r="AB131" s="1014"/>
      <c r="AC131" s="1014"/>
      <c r="AD131" s="1014"/>
      <c r="AE131" s="1014"/>
      <c r="AF131" s="1014"/>
      <c r="AG131" s="1014"/>
      <c r="AH131" s="1014"/>
      <c r="AI131" s="1014"/>
      <c r="AJ131" s="1014"/>
      <c r="AK131" s="1014"/>
      <c r="AL131" s="1014"/>
      <c r="AM131" s="1014"/>
      <c r="AN131" s="1014"/>
      <c r="AO131" s="1014"/>
      <c r="AP131" s="1014"/>
      <c r="AQ131" s="1014"/>
      <c r="AR131" s="1014"/>
      <c r="AS131" s="1014"/>
      <c r="AT131" s="1014"/>
      <c r="AU131" s="1014"/>
      <c r="AV131" s="1014"/>
      <c r="AW131" s="1014"/>
      <c r="AX131" s="1014"/>
      <c r="AY131" s="1014"/>
      <c r="AZ131" s="1014"/>
      <c r="BA131" s="1014"/>
      <c r="BB131" s="1014"/>
      <c r="BC131" s="1014"/>
      <c r="BD131" s="1014"/>
      <c r="BE131" s="1014"/>
      <c r="BF131" s="1014"/>
      <c r="BG131" s="1014"/>
      <c r="BH131" s="1014"/>
      <c r="BI131" s="1014"/>
      <c r="BJ131" s="1014"/>
      <c r="BK131" s="1014"/>
      <c r="BL131" s="1014"/>
      <c r="BM131" s="1014"/>
      <c r="BN131" s="1014"/>
      <c r="BO131" s="1014"/>
      <c r="BP131" s="1014"/>
      <c r="BQ131" s="1014"/>
      <c r="BR131" s="1014"/>
      <c r="BS131" s="1014"/>
      <c r="BT131" s="1014"/>
      <c r="BU131" s="1014"/>
      <c r="BV131" s="1014"/>
      <c r="BW131" s="1014"/>
      <c r="BX131" s="1014"/>
      <c r="BY131" s="1014"/>
      <c r="BZ131" s="1014"/>
      <c r="CA131" s="1014"/>
      <c r="CB131" s="1014"/>
      <c r="CC131" s="1014"/>
      <c r="CD131" s="1014"/>
      <c r="CE131" s="1014"/>
      <c r="CF131" s="1014"/>
      <c r="CG131" s="1014"/>
      <c r="CH131" s="1014"/>
      <c r="CI131" s="1014"/>
      <c r="CJ131" s="1014"/>
      <c r="CK131" s="1014"/>
      <c r="CL131" s="1014"/>
      <c r="CM131" s="1014"/>
      <c r="CN131" s="1014"/>
      <c r="CO131" s="1014"/>
      <c r="CP131" s="1014"/>
      <c r="CQ131" s="1014"/>
      <c r="CR131" s="1014"/>
      <c r="CS131" s="1014"/>
      <c r="CT131" s="1014"/>
      <c r="CU131" s="1014"/>
      <c r="CV131" s="1014"/>
      <c r="CW131" s="1014"/>
      <c r="CX131" s="1014"/>
      <c r="CY131" s="1014"/>
      <c r="CZ131" s="1014"/>
      <c r="DA131" s="1014"/>
      <c r="DB131" s="1014"/>
      <c r="DC131" s="1014"/>
      <c r="DD131" s="1014"/>
      <c r="DE131" s="1014"/>
      <c r="DF131" s="1014"/>
      <c r="DG131" s="1014"/>
      <c r="DH131" s="1014"/>
      <c r="DI131" s="1014"/>
      <c r="DJ131" s="1014"/>
      <c r="DK131" s="1014"/>
      <c r="DL131" s="1014"/>
      <c r="DM131" s="1014"/>
      <c r="DN131" s="1014"/>
      <c r="DO131" s="1014"/>
      <c r="DP131" s="1014"/>
      <c r="DQ131" s="1014"/>
      <c r="DR131" s="1014"/>
      <c r="DS131" s="1014"/>
      <c r="DT131" s="1014"/>
      <c r="DU131" s="1014"/>
      <c r="DV131" s="1014"/>
      <c r="DW131" s="1014"/>
      <c r="DX131" s="1014"/>
      <c r="DY131" s="1014"/>
      <c r="DZ131" s="1014"/>
      <c r="EA131" s="1014"/>
      <c r="EB131" s="1014"/>
      <c r="EC131" s="1014"/>
      <c r="ED131" s="1014"/>
      <c r="EE131" s="1014"/>
      <c r="EF131" s="1014"/>
      <c r="EG131" s="1014"/>
      <c r="EH131" s="1014"/>
      <c r="EI131" s="1014"/>
      <c r="EJ131" s="1014"/>
      <c r="EK131" s="1014"/>
      <c r="EL131" s="1014"/>
      <c r="EM131" s="1014"/>
      <c r="EN131" s="1014"/>
      <c r="EO131" s="1014"/>
      <c r="EP131" s="1014"/>
      <c r="EQ131" s="1014"/>
      <c r="ER131" s="1014"/>
      <c r="ES131" s="1014"/>
      <c r="ET131" s="1014"/>
      <c r="EU131" s="1014"/>
      <c r="EV131" s="1014"/>
      <c r="EW131" s="1014"/>
      <c r="EX131" s="1014"/>
      <c r="EY131" s="1014"/>
      <c r="EZ131" s="1014"/>
      <c r="FA131" s="1014"/>
      <c r="FB131" s="1014"/>
      <c r="FC131" s="1014"/>
    </row>
    <row r="132" spans="1:159" ht="34.5" customHeight="1">
      <c r="A132" s="1021">
        <v>115</v>
      </c>
      <c r="B132" s="1021">
        <v>26</v>
      </c>
      <c r="C132" s="1022" t="s">
        <v>10800</v>
      </c>
      <c r="D132" s="1023">
        <v>312733028767</v>
      </c>
      <c r="E132" s="1022" t="s">
        <v>10801</v>
      </c>
      <c r="F132" s="1021">
        <v>150</v>
      </c>
      <c r="G132" s="1021">
        <v>150</v>
      </c>
      <c r="H132" s="1021" t="s">
        <v>10802</v>
      </c>
      <c r="I132" s="1022" t="s">
        <v>10803</v>
      </c>
      <c r="J132" s="1021" t="s">
        <v>10804</v>
      </c>
      <c r="K132" s="1025" t="s">
        <v>2676</v>
      </c>
      <c r="L132" s="1025" t="s">
        <v>36</v>
      </c>
      <c r="M132" s="1014"/>
      <c r="N132" s="1014"/>
      <c r="O132" s="1014"/>
      <c r="P132" s="1014"/>
      <c r="Q132" s="1014"/>
      <c r="R132" s="1014"/>
      <c r="S132" s="1014"/>
      <c r="T132" s="1014"/>
      <c r="U132" s="1014"/>
      <c r="V132" s="1014"/>
      <c r="W132" s="1014"/>
      <c r="X132" s="1014"/>
      <c r="Y132" s="1014"/>
      <c r="Z132" s="1014"/>
      <c r="AA132" s="1014"/>
      <c r="AB132" s="1014"/>
      <c r="AC132" s="1014"/>
      <c r="AD132" s="1014"/>
      <c r="AE132" s="1014"/>
      <c r="AF132" s="1014"/>
      <c r="AG132" s="1014"/>
      <c r="AH132" s="1014"/>
      <c r="AI132" s="1014"/>
      <c r="AJ132" s="1014"/>
      <c r="AK132" s="1014"/>
      <c r="AL132" s="1014"/>
      <c r="AM132" s="1014"/>
      <c r="AN132" s="1014"/>
      <c r="AO132" s="1014"/>
      <c r="AP132" s="1014"/>
      <c r="AQ132" s="1014"/>
      <c r="AR132" s="1014"/>
      <c r="AS132" s="1014"/>
      <c r="AT132" s="1014"/>
      <c r="AU132" s="1014"/>
      <c r="AV132" s="1014"/>
      <c r="AW132" s="1014"/>
      <c r="AX132" s="1014"/>
      <c r="AY132" s="1014"/>
      <c r="AZ132" s="1014"/>
      <c r="BA132" s="1014"/>
      <c r="BB132" s="1014"/>
      <c r="BC132" s="1014"/>
      <c r="BD132" s="1014"/>
      <c r="BE132" s="1014"/>
      <c r="BF132" s="1014"/>
      <c r="BG132" s="1014"/>
      <c r="BH132" s="1014"/>
      <c r="BI132" s="1014"/>
      <c r="BJ132" s="1014"/>
      <c r="BK132" s="1014"/>
      <c r="BL132" s="1014"/>
      <c r="BM132" s="1014"/>
      <c r="BN132" s="1014"/>
      <c r="BO132" s="1014"/>
      <c r="BP132" s="1014"/>
      <c r="BQ132" s="1014"/>
      <c r="BR132" s="1014"/>
      <c r="BS132" s="1014"/>
      <c r="BT132" s="1014"/>
      <c r="BU132" s="1014"/>
      <c r="BV132" s="1014"/>
      <c r="BW132" s="1014"/>
      <c r="BX132" s="1014"/>
      <c r="BY132" s="1014"/>
      <c r="BZ132" s="1014"/>
      <c r="CA132" s="1014"/>
      <c r="CB132" s="1014"/>
      <c r="CC132" s="1014"/>
      <c r="CD132" s="1014"/>
      <c r="CE132" s="1014"/>
      <c r="CF132" s="1014"/>
      <c r="CG132" s="1014"/>
      <c r="CH132" s="1014"/>
      <c r="CI132" s="1014"/>
      <c r="CJ132" s="1014"/>
      <c r="CK132" s="1014"/>
      <c r="CL132" s="1014"/>
      <c r="CM132" s="1014"/>
      <c r="CN132" s="1014"/>
      <c r="CO132" s="1014"/>
      <c r="CP132" s="1014"/>
      <c r="CQ132" s="1014"/>
      <c r="CR132" s="1014"/>
      <c r="CS132" s="1014"/>
      <c r="CT132" s="1014"/>
      <c r="CU132" s="1014"/>
      <c r="CV132" s="1014"/>
      <c r="CW132" s="1014"/>
      <c r="CX132" s="1014"/>
      <c r="CY132" s="1014"/>
      <c r="CZ132" s="1014"/>
      <c r="DA132" s="1014"/>
      <c r="DB132" s="1014"/>
      <c r="DC132" s="1014"/>
      <c r="DD132" s="1014"/>
      <c r="DE132" s="1014"/>
      <c r="DF132" s="1014"/>
      <c r="DG132" s="1014"/>
      <c r="DH132" s="1014"/>
      <c r="DI132" s="1014"/>
      <c r="DJ132" s="1014"/>
      <c r="DK132" s="1014"/>
      <c r="DL132" s="1014"/>
      <c r="DM132" s="1014"/>
      <c r="DN132" s="1014"/>
      <c r="DO132" s="1014"/>
      <c r="DP132" s="1014"/>
      <c r="DQ132" s="1014"/>
      <c r="DR132" s="1014"/>
      <c r="DS132" s="1014"/>
      <c r="DT132" s="1014"/>
      <c r="DU132" s="1014"/>
      <c r="DV132" s="1014"/>
      <c r="DW132" s="1014"/>
      <c r="DX132" s="1014"/>
      <c r="DY132" s="1014"/>
      <c r="DZ132" s="1014"/>
      <c r="EA132" s="1014"/>
      <c r="EB132" s="1014"/>
      <c r="EC132" s="1014"/>
      <c r="ED132" s="1014"/>
      <c r="EE132" s="1014"/>
      <c r="EF132" s="1014"/>
      <c r="EG132" s="1014"/>
      <c r="EH132" s="1014"/>
      <c r="EI132" s="1014"/>
      <c r="EJ132" s="1014"/>
      <c r="EK132" s="1014"/>
      <c r="EL132" s="1014"/>
      <c r="EM132" s="1014"/>
      <c r="EN132" s="1014"/>
      <c r="EO132" s="1014"/>
      <c r="EP132" s="1014"/>
      <c r="EQ132" s="1014"/>
      <c r="ER132" s="1014"/>
      <c r="ES132" s="1014"/>
      <c r="ET132" s="1014"/>
      <c r="EU132" s="1014"/>
      <c r="EV132" s="1014"/>
      <c r="EW132" s="1014"/>
      <c r="EX132" s="1014"/>
      <c r="EY132" s="1014"/>
      <c r="EZ132" s="1014"/>
      <c r="FA132" s="1014"/>
      <c r="FB132" s="1014"/>
      <c r="FC132" s="1014"/>
    </row>
    <row r="133" spans="1:159" ht="34.5" customHeight="1">
      <c r="A133" s="1021">
        <v>116</v>
      </c>
      <c r="B133" s="1021">
        <v>27</v>
      </c>
      <c r="C133" s="1022" t="s">
        <v>10805</v>
      </c>
      <c r="D133" s="1023" t="s">
        <v>10806</v>
      </c>
      <c r="E133" s="1022" t="s">
        <v>10807</v>
      </c>
      <c r="F133" s="1021">
        <v>300</v>
      </c>
      <c r="G133" s="1021">
        <v>300</v>
      </c>
      <c r="H133" s="1021" t="s">
        <v>1996</v>
      </c>
      <c r="I133" s="1022" t="s">
        <v>10808</v>
      </c>
      <c r="J133" s="1021" t="s">
        <v>10809</v>
      </c>
      <c r="K133" s="1025" t="s">
        <v>2622</v>
      </c>
      <c r="L133" s="1025" t="s">
        <v>36</v>
      </c>
      <c r="M133" s="1014"/>
      <c r="N133" s="1014"/>
      <c r="O133" s="1014"/>
      <c r="P133" s="1014"/>
      <c r="Q133" s="1014"/>
      <c r="R133" s="1014"/>
      <c r="S133" s="1014"/>
      <c r="T133" s="1014"/>
      <c r="U133" s="1014"/>
      <c r="V133" s="1014"/>
      <c r="W133" s="1014"/>
      <c r="X133" s="1014"/>
      <c r="Y133" s="1014"/>
      <c r="Z133" s="1014"/>
      <c r="AA133" s="1014"/>
      <c r="AB133" s="1014"/>
      <c r="AC133" s="1014"/>
      <c r="AD133" s="1014"/>
      <c r="AE133" s="1014"/>
      <c r="AF133" s="1014"/>
      <c r="AG133" s="1014"/>
      <c r="AH133" s="1014"/>
      <c r="AI133" s="1014"/>
      <c r="AJ133" s="1014"/>
      <c r="AK133" s="1014"/>
      <c r="AL133" s="1014"/>
      <c r="AM133" s="1014"/>
      <c r="AN133" s="1014"/>
      <c r="AO133" s="1014"/>
      <c r="AP133" s="1014"/>
      <c r="AQ133" s="1014"/>
      <c r="AR133" s="1014"/>
      <c r="AS133" s="1014"/>
      <c r="AT133" s="1014"/>
      <c r="AU133" s="1014"/>
      <c r="AV133" s="1014"/>
      <c r="AW133" s="1014"/>
      <c r="AX133" s="1014"/>
      <c r="AY133" s="1014"/>
      <c r="AZ133" s="1014"/>
      <c r="BA133" s="1014"/>
      <c r="BB133" s="1014"/>
      <c r="BC133" s="1014"/>
      <c r="BD133" s="1014"/>
      <c r="BE133" s="1014"/>
      <c r="BF133" s="1014"/>
      <c r="BG133" s="1014"/>
      <c r="BH133" s="1014"/>
      <c r="BI133" s="1014"/>
      <c r="BJ133" s="1014"/>
      <c r="BK133" s="1014"/>
      <c r="BL133" s="1014"/>
      <c r="BM133" s="1014"/>
      <c r="BN133" s="1014"/>
      <c r="BO133" s="1014"/>
      <c r="BP133" s="1014"/>
      <c r="BQ133" s="1014"/>
      <c r="BR133" s="1014"/>
      <c r="BS133" s="1014"/>
      <c r="BT133" s="1014"/>
      <c r="BU133" s="1014"/>
      <c r="BV133" s="1014"/>
      <c r="BW133" s="1014"/>
      <c r="BX133" s="1014"/>
      <c r="BY133" s="1014"/>
      <c r="BZ133" s="1014"/>
      <c r="CA133" s="1014"/>
      <c r="CB133" s="1014"/>
      <c r="CC133" s="1014"/>
      <c r="CD133" s="1014"/>
      <c r="CE133" s="1014"/>
      <c r="CF133" s="1014"/>
      <c r="CG133" s="1014"/>
      <c r="CH133" s="1014"/>
      <c r="CI133" s="1014"/>
      <c r="CJ133" s="1014"/>
      <c r="CK133" s="1014"/>
      <c r="CL133" s="1014"/>
      <c r="CM133" s="1014"/>
      <c r="CN133" s="1014"/>
      <c r="CO133" s="1014"/>
      <c r="CP133" s="1014"/>
      <c r="CQ133" s="1014"/>
      <c r="CR133" s="1014"/>
      <c r="CS133" s="1014"/>
      <c r="CT133" s="1014"/>
      <c r="CU133" s="1014"/>
      <c r="CV133" s="1014"/>
      <c r="CW133" s="1014"/>
      <c r="CX133" s="1014"/>
      <c r="CY133" s="1014"/>
      <c r="CZ133" s="1014"/>
      <c r="DA133" s="1014"/>
      <c r="DB133" s="1014"/>
      <c r="DC133" s="1014"/>
      <c r="DD133" s="1014"/>
      <c r="DE133" s="1014"/>
      <c r="DF133" s="1014"/>
      <c r="DG133" s="1014"/>
      <c r="DH133" s="1014"/>
      <c r="DI133" s="1014"/>
      <c r="DJ133" s="1014"/>
      <c r="DK133" s="1014"/>
      <c r="DL133" s="1014"/>
      <c r="DM133" s="1014"/>
      <c r="DN133" s="1014"/>
      <c r="DO133" s="1014"/>
      <c r="DP133" s="1014"/>
      <c r="DQ133" s="1014"/>
      <c r="DR133" s="1014"/>
      <c r="DS133" s="1014"/>
      <c r="DT133" s="1014"/>
      <c r="DU133" s="1014"/>
      <c r="DV133" s="1014"/>
      <c r="DW133" s="1014"/>
      <c r="DX133" s="1014"/>
      <c r="DY133" s="1014"/>
      <c r="DZ133" s="1014"/>
      <c r="EA133" s="1014"/>
      <c r="EB133" s="1014"/>
      <c r="EC133" s="1014"/>
      <c r="ED133" s="1014"/>
      <c r="EE133" s="1014"/>
      <c r="EF133" s="1014"/>
      <c r="EG133" s="1014"/>
      <c r="EH133" s="1014"/>
      <c r="EI133" s="1014"/>
      <c r="EJ133" s="1014"/>
      <c r="EK133" s="1014"/>
      <c r="EL133" s="1014"/>
      <c r="EM133" s="1014"/>
      <c r="EN133" s="1014"/>
      <c r="EO133" s="1014"/>
      <c r="EP133" s="1014"/>
      <c r="EQ133" s="1014"/>
      <c r="ER133" s="1014"/>
      <c r="ES133" s="1014"/>
      <c r="ET133" s="1014"/>
      <c r="EU133" s="1014"/>
      <c r="EV133" s="1014"/>
      <c r="EW133" s="1014"/>
      <c r="EX133" s="1014"/>
      <c r="EY133" s="1014"/>
      <c r="EZ133" s="1014"/>
      <c r="FA133" s="1014"/>
      <c r="FB133" s="1014"/>
      <c r="FC133" s="1014"/>
    </row>
    <row r="134" spans="1:159" ht="24.75" customHeight="1">
      <c r="A134" s="1021">
        <v>117</v>
      </c>
      <c r="B134" s="1021">
        <v>28</v>
      </c>
      <c r="C134" s="1022" t="s">
        <v>10810</v>
      </c>
      <c r="D134" s="1068" t="s">
        <v>21</v>
      </c>
      <c r="E134" s="1022" t="s">
        <v>10811</v>
      </c>
      <c r="F134" s="1021">
        <v>120</v>
      </c>
      <c r="G134" s="1021">
        <v>120</v>
      </c>
      <c r="H134" s="1021" t="s">
        <v>10812</v>
      </c>
      <c r="I134" s="1070" t="s">
        <v>10813</v>
      </c>
      <c r="J134" s="1021" t="s">
        <v>10814</v>
      </c>
      <c r="K134" s="1025" t="s">
        <v>2613</v>
      </c>
      <c r="L134" s="1025" t="s">
        <v>36</v>
      </c>
      <c r="M134" s="1014"/>
      <c r="N134" s="1014"/>
      <c r="O134" s="1014"/>
      <c r="P134" s="1014"/>
      <c r="Q134" s="1014"/>
      <c r="R134" s="1014"/>
      <c r="S134" s="1014"/>
      <c r="T134" s="1014"/>
      <c r="U134" s="1014"/>
      <c r="V134" s="1014"/>
      <c r="W134" s="1014"/>
      <c r="X134" s="1014"/>
      <c r="Y134" s="1014"/>
      <c r="Z134" s="1014"/>
      <c r="AA134" s="1014"/>
      <c r="AB134" s="1014"/>
      <c r="AC134" s="1014"/>
      <c r="AD134" s="1014"/>
      <c r="AE134" s="1014"/>
      <c r="AF134" s="1014"/>
      <c r="AG134" s="1014"/>
      <c r="AH134" s="1014"/>
      <c r="AI134" s="1014"/>
      <c r="AJ134" s="1014"/>
      <c r="AK134" s="1014"/>
      <c r="AL134" s="1014"/>
      <c r="AM134" s="1014"/>
      <c r="AN134" s="1014"/>
      <c r="AO134" s="1014"/>
      <c r="AP134" s="1014"/>
      <c r="AQ134" s="1014"/>
      <c r="AR134" s="1014"/>
      <c r="AS134" s="1014"/>
      <c r="AT134" s="1014"/>
      <c r="AU134" s="1014"/>
      <c r="AV134" s="1014"/>
      <c r="AW134" s="1014"/>
      <c r="AX134" s="1014"/>
      <c r="AY134" s="1014"/>
      <c r="AZ134" s="1014"/>
      <c r="BA134" s="1014"/>
      <c r="BB134" s="1014"/>
      <c r="BC134" s="1014"/>
      <c r="BD134" s="1014"/>
      <c r="BE134" s="1014"/>
      <c r="BF134" s="1014"/>
      <c r="BG134" s="1014"/>
      <c r="BH134" s="1014"/>
      <c r="BI134" s="1014"/>
      <c r="BJ134" s="1014"/>
      <c r="BK134" s="1014"/>
      <c r="BL134" s="1014"/>
      <c r="BM134" s="1014"/>
      <c r="BN134" s="1014"/>
      <c r="BO134" s="1014"/>
      <c r="BP134" s="1014"/>
      <c r="BQ134" s="1014"/>
      <c r="BR134" s="1014"/>
      <c r="BS134" s="1014"/>
      <c r="BT134" s="1014"/>
      <c r="BU134" s="1014"/>
      <c r="BV134" s="1014"/>
      <c r="BW134" s="1014"/>
      <c r="BX134" s="1014"/>
      <c r="BY134" s="1014"/>
      <c r="BZ134" s="1014"/>
      <c r="CA134" s="1014"/>
      <c r="CB134" s="1014"/>
      <c r="CC134" s="1014"/>
      <c r="CD134" s="1014"/>
      <c r="CE134" s="1014"/>
      <c r="CF134" s="1014"/>
      <c r="CG134" s="1014"/>
      <c r="CH134" s="1014"/>
      <c r="CI134" s="1014"/>
      <c r="CJ134" s="1014"/>
      <c r="CK134" s="1014"/>
      <c r="CL134" s="1014"/>
      <c r="CM134" s="1014"/>
      <c r="CN134" s="1014"/>
      <c r="CO134" s="1014"/>
      <c r="CP134" s="1014"/>
      <c r="CQ134" s="1014"/>
      <c r="CR134" s="1014"/>
      <c r="CS134" s="1014"/>
      <c r="CT134" s="1014"/>
      <c r="CU134" s="1014"/>
      <c r="CV134" s="1014"/>
      <c r="CW134" s="1014"/>
      <c r="CX134" s="1014"/>
      <c r="CY134" s="1014"/>
      <c r="CZ134" s="1014"/>
      <c r="DA134" s="1014"/>
      <c r="DB134" s="1014"/>
      <c r="DC134" s="1014"/>
      <c r="DD134" s="1014"/>
      <c r="DE134" s="1014"/>
      <c r="DF134" s="1014"/>
      <c r="DG134" s="1014"/>
      <c r="DH134" s="1014"/>
      <c r="DI134" s="1014"/>
      <c r="DJ134" s="1014"/>
      <c r="DK134" s="1014"/>
      <c r="DL134" s="1014"/>
      <c r="DM134" s="1014"/>
      <c r="DN134" s="1014"/>
      <c r="DO134" s="1014"/>
      <c r="DP134" s="1014"/>
      <c r="DQ134" s="1014"/>
      <c r="DR134" s="1014"/>
      <c r="DS134" s="1014"/>
      <c r="DT134" s="1014"/>
      <c r="DU134" s="1014"/>
      <c r="DV134" s="1014"/>
      <c r="DW134" s="1014"/>
      <c r="DX134" s="1014"/>
      <c r="DY134" s="1014"/>
      <c r="DZ134" s="1014"/>
      <c r="EA134" s="1014"/>
      <c r="EB134" s="1014"/>
      <c r="EC134" s="1014"/>
      <c r="ED134" s="1014"/>
      <c r="EE134" s="1014"/>
      <c r="EF134" s="1014"/>
      <c r="EG134" s="1014"/>
      <c r="EH134" s="1014"/>
      <c r="EI134" s="1014"/>
      <c r="EJ134" s="1014"/>
      <c r="EK134" s="1014"/>
      <c r="EL134" s="1014"/>
      <c r="EM134" s="1014"/>
      <c r="EN134" s="1014"/>
      <c r="EO134" s="1014"/>
      <c r="EP134" s="1014"/>
      <c r="EQ134" s="1014"/>
      <c r="ER134" s="1014"/>
      <c r="ES134" s="1014"/>
      <c r="ET134" s="1014"/>
      <c r="EU134" s="1014"/>
      <c r="EV134" s="1014"/>
      <c r="EW134" s="1014"/>
      <c r="EX134" s="1014"/>
      <c r="EY134" s="1014"/>
      <c r="EZ134" s="1014"/>
      <c r="FA134" s="1014"/>
      <c r="FB134" s="1014"/>
      <c r="FC134" s="1014"/>
    </row>
    <row r="135" spans="1:159" ht="24.75" customHeight="1">
      <c r="A135" s="1021">
        <v>118</v>
      </c>
      <c r="B135" s="1021">
        <v>29</v>
      </c>
      <c r="C135" s="1022" t="s">
        <v>2369</v>
      </c>
      <c r="D135" s="1023" t="s">
        <v>10815</v>
      </c>
      <c r="E135" s="1022" t="s">
        <v>10816</v>
      </c>
      <c r="F135" s="1021">
        <v>50</v>
      </c>
      <c r="G135" s="1021">
        <v>50</v>
      </c>
      <c r="H135" s="1021" t="s">
        <v>10747</v>
      </c>
      <c r="I135" s="1022" t="s">
        <v>10817</v>
      </c>
      <c r="J135" s="1021" t="s">
        <v>10818</v>
      </c>
      <c r="K135" s="1025" t="s">
        <v>2676</v>
      </c>
      <c r="L135" s="1025" t="s">
        <v>36</v>
      </c>
      <c r="M135" s="1014"/>
      <c r="N135" s="1014"/>
      <c r="O135" s="1014"/>
      <c r="P135" s="1014"/>
      <c r="Q135" s="1014"/>
      <c r="R135" s="1014"/>
      <c r="S135" s="1014"/>
      <c r="T135" s="1014"/>
      <c r="U135" s="1014"/>
      <c r="V135" s="1014"/>
      <c r="W135" s="1014"/>
      <c r="X135" s="1014"/>
      <c r="Y135" s="1014"/>
      <c r="Z135" s="1014"/>
      <c r="AA135" s="1014"/>
      <c r="AB135" s="1014"/>
      <c r="AC135" s="1014"/>
      <c r="AD135" s="1014"/>
      <c r="AE135" s="1014"/>
      <c r="AF135" s="1014"/>
      <c r="AG135" s="1014"/>
      <c r="AH135" s="1014"/>
      <c r="AI135" s="1014"/>
      <c r="AJ135" s="1014"/>
      <c r="AK135" s="1014"/>
      <c r="AL135" s="1014"/>
      <c r="AM135" s="1014"/>
      <c r="AN135" s="1014"/>
      <c r="AO135" s="1014"/>
      <c r="AP135" s="1014"/>
      <c r="AQ135" s="1014"/>
      <c r="AR135" s="1014"/>
      <c r="AS135" s="1014"/>
      <c r="AT135" s="1014"/>
      <c r="AU135" s="1014"/>
      <c r="AV135" s="1014"/>
      <c r="AW135" s="1014"/>
      <c r="AX135" s="1014"/>
      <c r="AY135" s="1014"/>
      <c r="AZ135" s="1014"/>
      <c r="BA135" s="1014"/>
      <c r="BB135" s="1014"/>
      <c r="BC135" s="1014"/>
      <c r="BD135" s="1014"/>
      <c r="BE135" s="1014"/>
      <c r="BF135" s="1014"/>
      <c r="BG135" s="1014"/>
      <c r="BH135" s="1014"/>
      <c r="BI135" s="1014"/>
      <c r="BJ135" s="1014"/>
      <c r="BK135" s="1014"/>
      <c r="BL135" s="1014"/>
      <c r="BM135" s="1014"/>
      <c r="BN135" s="1014"/>
      <c r="BO135" s="1014"/>
      <c r="BP135" s="1014"/>
      <c r="BQ135" s="1014"/>
      <c r="BR135" s="1014"/>
      <c r="BS135" s="1014"/>
      <c r="BT135" s="1014"/>
      <c r="BU135" s="1014"/>
      <c r="BV135" s="1014"/>
      <c r="BW135" s="1014"/>
      <c r="BX135" s="1014"/>
      <c r="BY135" s="1014"/>
      <c r="BZ135" s="1014"/>
      <c r="CA135" s="1014"/>
      <c r="CB135" s="1014"/>
      <c r="CC135" s="1014"/>
      <c r="CD135" s="1014"/>
      <c r="CE135" s="1014"/>
      <c r="CF135" s="1014"/>
      <c r="CG135" s="1014"/>
      <c r="CH135" s="1014"/>
      <c r="CI135" s="1014"/>
      <c r="CJ135" s="1014"/>
      <c r="CK135" s="1014"/>
      <c r="CL135" s="1014"/>
      <c r="CM135" s="1014"/>
      <c r="CN135" s="1014"/>
      <c r="CO135" s="1014"/>
      <c r="CP135" s="1014"/>
      <c r="CQ135" s="1014"/>
      <c r="CR135" s="1014"/>
      <c r="CS135" s="1014"/>
      <c r="CT135" s="1014"/>
      <c r="CU135" s="1014"/>
      <c r="CV135" s="1014"/>
      <c r="CW135" s="1014"/>
      <c r="CX135" s="1014"/>
      <c r="CY135" s="1014"/>
      <c r="CZ135" s="1014"/>
      <c r="DA135" s="1014"/>
      <c r="DB135" s="1014"/>
      <c r="DC135" s="1014"/>
      <c r="DD135" s="1014"/>
      <c r="DE135" s="1014"/>
      <c r="DF135" s="1014"/>
      <c r="DG135" s="1014"/>
      <c r="DH135" s="1014"/>
      <c r="DI135" s="1014"/>
      <c r="DJ135" s="1014"/>
      <c r="DK135" s="1014"/>
      <c r="DL135" s="1014"/>
      <c r="DM135" s="1014"/>
      <c r="DN135" s="1014"/>
      <c r="DO135" s="1014"/>
      <c r="DP135" s="1014"/>
      <c r="DQ135" s="1014"/>
      <c r="DR135" s="1014"/>
      <c r="DS135" s="1014"/>
      <c r="DT135" s="1014"/>
      <c r="DU135" s="1014"/>
      <c r="DV135" s="1014"/>
      <c r="DW135" s="1014"/>
      <c r="DX135" s="1014"/>
      <c r="DY135" s="1014"/>
      <c r="DZ135" s="1014"/>
      <c r="EA135" s="1014"/>
      <c r="EB135" s="1014"/>
      <c r="EC135" s="1014"/>
      <c r="ED135" s="1014"/>
      <c r="EE135" s="1014"/>
      <c r="EF135" s="1014"/>
      <c r="EG135" s="1014"/>
      <c r="EH135" s="1014"/>
      <c r="EI135" s="1014"/>
      <c r="EJ135" s="1014"/>
      <c r="EK135" s="1014"/>
      <c r="EL135" s="1014"/>
      <c r="EM135" s="1014"/>
      <c r="EN135" s="1014"/>
      <c r="EO135" s="1014"/>
      <c r="EP135" s="1014"/>
      <c r="EQ135" s="1014"/>
      <c r="ER135" s="1014"/>
      <c r="ES135" s="1014"/>
      <c r="ET135" s="1014"/>
      <c r="EU135" s="1014"/>
      <c r="EV135" s="1014"/>
      <c r="EW135" s="1014"/>
      <c r="EX135" s="1014"/>
      <c r="EY135" s="1014"/>
      <c r="EZ135" s="1014"/>
      <c r="FA135" s="1014"/>
      <c r="FB135" s="1014"/>
      <c r="FC135" s="1014"/>
    </row>
    <row r="136" spans="1:159" ht="24.75" customHeight="1">
      <c r="A136" s="1021">
        <v>119</v>
      </c>
      <c r="B136" s="1021">
        <v>30</v>
      </c>
      <c r="C136" s="1022" t="s">
        <v>8803</v>
      </c>
      <c r="D136" s="1023">
        <v>312815728209</v>
      </c>
      <c r="E136" s="1022" t="s">
        <v>10819</v>
      </c>
      <c r="F136" s="1021">
        <v>161.1</v>
      </c>
      <c r="G136" s="1021">
        <v>161.1</v>
      </c>
      <c r="H136" s="1021" t="s">
        <v>1996</v>
      </c>
      <c r="I136" s="1022" t="s">
        <v>21</v>
      </c>
      <c r="J136" s="1021" t="s">
        <v>21</v>
      </c>
      <c r="K136" s="1025" t="s">
        <v>2613</v>
      </c>
      <c r="L136" s="1025" t="s">
        <v>36</v>
      </c>
      <c r="M136" s="1014"/>
      <c r="N136" s="1014"/>
      <c r="O136" s="1014"/>
      <c r="P136" s="1014"/>
      <c r="Q136" s="1014"/>
      <c r="R136" s="1014"/>
      <c r="S136" s="1014"/>
      <c r="T136" s="1014"/>
      <c r="U136" s="1014"/>
      <c r="V136" s="1014"/>
      <c r="W136" s="1014"/>
      <c r="X136" s="1014"/>
      <c r="Y136" s="1014"/>
      <c r="Z136" s="1014"/>
      <c r="AA136" s="1014"/>
      <c r="AB136" s="1014"/>
      <c r="AC136" s="1014"/>
      <c r="AD136" s="1014"/>
      <c r="AE136" s="1014"/>
      <c r="AF136" s="1014"/>
      <c r="AG136" s="1014"/>
      <c r="AH136" s="1014"/>
      <c r="AI136" s="1014"/>
      <c r="AJ136" s="1014"/>
      <c r="AK136" s="1014"/>
      <c r="AL136" s="1014"/>
      <c r="AM136" s="1014"/>
      <c r="AN136" s="1014"/>
      <c r="AO136" s="1014"/>
      <c r="AP136" s="1014"/>
      <c r="AQ136" s="1014"/>
      <c r="AR136" s="1014"/>
      <c r="AS136" s="1014"/>
      <c r="AT136" s="1014"/>
      <c r="AU136" s="1014"/>
      <c r="AV136" s="1014"/>
      <c r="AW136" s="1014"/>
      <c r="AX136" s="1014"/>
      <c r="AY136" s="1014"/>
      <c r="AZ136" s="1014"/>
      <c r="BA136" s="1014"/>
      <c r="BB136" s="1014"/>
      <c r="BC136" s="1014"/>
      <c r="BD136" s="1014"/>
      <c r="BE136" s="1014"/>
      <c r="BF136" s="1014"/>
      <c r="BG136" s="1014"/>
      <c r="BH136" s="1014"/>
      <c r="BI136" s="1014"/>
      <c r="BJ136" s="1014"/>
      <c r="BK136" s="1014"/>
      <c r="BL136" s="1014"/>
      <c r="BM136" s="1014"/>
      <c r="BN136" s="1014"/>
      <c r="BO136" s="1014"/>
      <c r="BP136" s="1014"/>
      <c r="BQ136" s="1014"/>
      <c r="BR136" s="1014"/>
      <c r="BS136" s="1014"/>
      <c r="BT136" s="1014"/>
      <c r="BU136" s="1014"/>
      <c r="BV136" s="1014"/>
      <c r="BW136" s="1014"/>
      <c r="BX136" s="1014"/>
      <c r="BY136" s="1014"/>
      <c r="BZ136" s="1014"/>
      <c r="CA136" s="1014"/>
      <c r="CB136" s="1014"/>
      <c r="CC136" s="1014"/>
      <c r="CD136" s="1014"/>
      <c r="CE136" s="1014"/>
      <c r="CF136" s="1014"/>
      <c r="CG136" s="1014"/>
      <c r="CH136" s="1014"/>
      <c r="CI136" s="1014"/>
      <c r="CJ136" s="1014"/>
      <c r="CK136" s="1014"/>
      <c r="CL136" s="1014"/>
      <c r="CM136" s="1014"/>
      <c r="CN136" s="1014"/>
      <c r="CO136" s="1014"/>
      <c r="CP136" s="1014"/>
      <c r="CQ136" s="1014"/>
      <c r="CR136" s="1014"/>
      <c r="CS136" s="1014"/>
      <c r="CT136" s="1014"/>
      <c r="CU136" s="1014"/>
      <c r="CV136" s="1014"/>
      <c r="CW136" s="1014"/>
      <c r="CX136" s="1014"/>
      <c r="CY136" s="1014"/>
      <c r="CZ136" s="1014"/>
      <c r="DA136" s="1014"/>
      <c r="DB136" s="1014"/>
      <c r="DC136" s="1014"/>
      <c r="DD136" s="1014"/>
      <c r="DE136" s="1014"/>
      <c r="DF136" s="1014"/>
      <c r="DG136" s="1014"/>
      <c r="DH136" s="1014"/>
      <c r="DI136" s="1014"/>
      <c r="DJ136" s="1014"/>
      <c r="DK136" s="1014"/>
      <c r="DL136" s="1014"/>
      <c r="DM136" s="1014"/>
      <c r="DN136" s="1014"/>
      <c r="DO136" s="1014"/>
      <c r="DP136" s="1014"/>
      <c r="DQ136" s="1014"/>
      <c r="DR136" s="1014"/>
      <c r="DS136" s="1014"/>
      <c r="DT136" s="1014"/>
      <c r="DU136" s="1014"/>
      <c r="DV136" s="1014"/>
      <c r="DW136" s="1014"/>
      <c r="DX136" s="1014"/>
      <c r="DY136" s="1014"/>
      <c r="DZ136" s="1014"/>
      <c r="EA136" s="1014"/>
      <c r="EB136" s="1014"/>
      <c r="EC136" s="1014"/>
      <c r="ED136" s="1014"/>
      <c r="EE136" s="1014"/>
      <c r="EF136" s="1014"/>
      <c r="EG136" s="1014"/>
      <c r="EH136" s="1014"/>
      <c r="EI136" s="1014"/>
      <c r="EJ136" s="1014"/>
      <c r="EK136" s="1014"/>
      <c r="EL136" s="1014"/>
      <c r="EM136" s="1014"/>
      <c r="EN136" s="1014"/>
      <c r="EO136" s="1014"/>
      <c r="EP136" s="1014"/>
      <c r="EQ136" s="1014"/>
      <c r="ER136" s="1014"/>
      <c r="ES136" s="1014"/>
      <c r="ET136" s="1014"/>
      <c r="EU136" s="1014"/>
      <c r="EV136" s="1014"/>
      <c r="EW136" s="1014"/>
      <c r="EX136" s="1014"/>
      <c r="EY136" s="1014"/>
      <c r="EZ136" s="1014"/>
      <c r="FA136" s="1014"/>
      <c r="FB136" s="1014"/>
      <c r="FC136" s="1014"/>
    </row>
    <row r="137" spans="1:159" ht="24.75" customHeight="1">
      <c r="A137" s="1021">
        <v>120</v>
      </c>
      <c r="B137" s="1021">
        <v>31</v>
      </c>
      <c r="C137" s="1022" t="s">
        <v>10820</v>
      </c>
      <c r="D137" s="1023">
        <v>312731741669</v>
      </c>
      <c r="E137" s="1022" t="s">
        <v>10821</v>
      </c>
      <c r="F137" s="1021">
        <v>113.1</v>
      </c>
      <c r="G137" s="1021">
        <v>113.1</v>
      </c>
      <c r="H137" s="1021" t="s">
        <v>10822</v>
      </c>
      <c r="I137" s="1022" t="s">
        <v>10823</v>
      </c>
      <c r="J137" s="1021" t="s">
        <v>10824</v>
      </c>
      <c r="K137" s="1025" t="s">
        <v>2676</v>
      </c>
      <c r="L137" s="1025" t="s">
        <v>36</v>
      </c>
      <c r="M137" s="1014"/>
      <c r="N137" s="1014"/>
      <c r="O137" s="1014"/>
      <c r="P137" s="1014"/>
      <c r="Q137" s="1014"/>
      <c r="R137" s="1014"/>
      <c r="S137" s="1014"/>
      <c r="T137" s="1014"/>
      <c r="U137" s="1014"/>
      <c r="V137" s="1014"/>
      <c r="W137" s="1014"/>
      <c r="X137" s="1014"/>
      <c r="Y137" s="1014"/>
      <c r="Z137" s="1014"/>
      <c r="AA137" s="1014"/>
      <c r="AB137" s="1014"/>
      <c r="AC137" s="1014"/>
      <c r="AD137" s="1014"/>
      <c r="AE137" s="1014"/>
      <c r="AF137" s="1014"/>
      <c r="AG137" s="1014"/>
      <c r="AH137" s="1014"/>
      <c r="AI137" s="1014"/>
      <c r="AJ137" s="1014"/>
      <c r="AK137" s="1014"/>
      <c r="AL137" s="1014"/>
      <c r="AM137" s="1014"/>
      <c r="AN137" s="1014"/>
      <c r="AO137" s="1014"/>
      <c r="AP137" s="1014"/>
      <c r="AQ137" s="1014"/>
      <c r="AR137" s="1014"/>
      <c r="AS137" s="1014"/>
      <c r="AT137" s="1014"/>
      <c r="AU137" s="1014"/>
      <c r="AV137" s="1014"/>
      <c r="AW137" s="1014"/>
      <c r="AX137" s="1014"/>
      <c r="AY137" s="1014"/>
      <c r="AZ137" s="1014"/>
      <c r="BA137" s="1014"/>
      <c r="BB137" s="1014"/>
      <c r="BC137" s="1014"/>
      <c r="BD137" s="1014"/>
      <c r="BE137" s="1014"/>
      <c r="BF137" s="1014"/>
      <c r="BG137" s="1014"/>
      <c r="BH137" s="1014"/>
      <c r="BI137" s="1014"/>
      <c r="BJ137" s="1014"/>
      <c r="BK137" s="1014"/>
      <c r="BL137" s="1014"/>
      <c r="BM137" s="1014"/>
      <c r="BN137" s="1014"/>
      <c r="BO137" s="1014"/>
      <c r="BP137" s="1014"/>
      <c r="BQ137" s="1014"/>
      <c r="BR137" s="1014"/>
      <c r="BS137" s="1014"/>
      <c r="BT137" s="1014"/>
      <c r="BU137" s="1014"/>
      <c r="BV137" s="1014"/>
      <c r="BW137" s="1014"/>
      <c r="BX137" s="1014"/>
      <c r="BY137" s="1014"/>
      <c r="BZ137" s="1014"/>
      <c r="CA137" s="1014"/>
      <c r="CB137" s="1014"/>
      <c r="CC137" s="1014"/>
      <c r="CD137" s="1014"/>
      <c r="CE137" s="1014"/>
      <c r="CF137" s="1014"/>
      <c r="CG137" s="1014"/>
      <c r="CH137" s="1014"/>
      <c r="CI137" s="1014"/>
      <c r="CJ137" s="1014"/>
      <c r="CK137" s="1014"/>
      <c r="CL137" s="1014"/>
      <c r="CM137" s="1014"/>
      <c r="CN137" s="1014"/>
      <c r="CO137" s="1014"/>
      <c r="CP137" s="1014"/>
      <c r="CQ137" s="1014"/>
      <c r="CR137" s="1014"/>
      <c r="CS137" s="1014"/>
      <c r="CT137" s="1014"/>
      <c r="CU137" s="1014"/>
      <c r="CV137" s="1014"/>
      <c r="CW137" s="1014"/>
      <c r="CX137" s="1014"/>
      <c r="CY137" s="1014"/>
      <c r="CZ137" s="1014"/>
      <c r="DA137" s="1014"/>
      <c r="DB137" s="1014"/>
      <c r="DC137" s="1014"/>
      <c r="DD137" s="1014"/>
      <c r="DE137" s="1014"/>
      <c r="DF137" s="1014"/>
      <c r="DG137" s="1014"/>
      <c r="DH137" s="1014"/>
      <c r="DI137" s="1014"/>
      <c r="DJ137" s="1014"/>
      <c r="DK137" s="1014"/>
      <c r="DL137" s="1014"/>
      <c r="DM137" s="1014"/>
      <c r="DN137" s="1014"/>
      <c r="DO137" s="1014"/>
      <c r="DP137" s="1014"/>
      <c r="DQ137" s="1014"/>
      <c r="DR137" s="1014"/>
      <c r="DS137" s="1014"/>
      <c r="DT137" s="1014"/>
      <c r="DU137" s="1014"/>
      <c r="DV137" s="1014"/>
      <c r="DW137" s="1014"/>
      <c r="DX137" s="1014"/>
      <c r="DY137" s="1014"/>
      <c r="DZ137" s="1014"/>
      <c r="EA137" s="1014"/>
      <c r="EB137" s="1014"/>
      <c r="EC137" s="1014"/>
      <c r="ED137" s="1014"/>
      <c r="EE137" s="1014"/>
      <c r="EF137" s="1014"/>
      <c r="EG137" s="1014"/>
      <c r="EH137" s="1014"/>
      <c r="EI137" s="1014"/>
      <c r="EJ137" s="1014"/>
      <c r="EK137" s="1014"/>
      <c r="EL137" s="1014"/>
      <c r="EM137" s="1014"/>
      <c r="EN137" s="1014"/>
      <c r="EO137" s="1014"/>
      <c r="EP137" s="1014"/>
      <c r="EQ137" s="1014"/>
      <c r="ER137" s="1014"/>
      <c r="ES137" s="1014"/>
      <c r="ET137" s="1014"/>
      <c r="EU137" s="1014"/>
      <c r="EV137" s="1014"/>
      <c r="EW137" s="1014"/>
      <c r="EX137" s="1014"/>
      <c r="EY137" s="1014"/>
      <c r="EZ137" s="1014"/>
      <c r="FA137" s="1014"/>
      <c r="FB137" s="1014"/>
      <c r="FC137" s="1014"/>
    </row>
    <row r="138" spans="1:159" ht="24.75" customHeight="1">
      <c r="A138" s="1071" t="s">
        <v>21</v>
      </c>
      <c r="B138" s="2495" t="s">
        <v>10564</v>
      </c>
      <c r="C138" s="2496"/>
      <c r="D138" s="1030" t="s">
        <v>21</v>
      </c>
      <c r="E138" s="1030">
        <v>31</v>
      </c>
      <c r="F138" s="1072">
        <v>4875.6000000000004</v>
      </c>
      <c r="G138" s="1072">
        <v>4659.7</v>
      </c>
      <c r="H138" s="1073" t="s">
        <v>21</v>
      </c>
      <c r="I138" s="1073" t="s">
        <v>21</v>
      </c>
      <c r="J138" s="1073" t="s">
        <v>21</v>
      </c>
      <c r="K138" s="1074" t="s">
        <v>6756</v>
      </c>
      <c r="L138" s="1075" t="s">
        <v>21</v>
      </c>
      <c r="M138" s="1014"/>
      <c r="N138" s="1014"/>
      <c r="O138" s="1014"/>
      <c r="P138" s="1014"/>
      <c r="Q138" s="1014"/>
      <c r="R138" s="1014"/>
      <c r="S138" s="1014"/>
      <c r="T138" s="1014"/>
      <c r="U138" s="1014"/>
      <c r="V138" s="1014"/>
      <c r="W138" s="1014"/>
      <c r="X138" s="1014"/>
      <c r="Y138" s="1014"/>
      <c r="Z138" s="1014"/>
      <c r="AA138" s="1014"/>
      <c r="AB138" s="1014"/>
      <c r="AC138" s="1014"/>
      <c r="AD138" s="1014"/>
      <c r="AE138" s="1014"/>
      <c r="AF138" s="1014"/>
      <c r="AG138" s="1014"/>
      <c r="AH138" s="1014"/>
      <c r="AI138" s="1014"/>
      <c r="AJ138" s="1014"/>
      <c r="AK138" s="1014"/>
      <c r="AL138" s="1014"/>
      <c r="AM138" s="1014"/>
      <c r="AN138" s="1014"/>
      <c r="AO138" s="1014"/>
      <c r="AP138" s="1014"/>
      <c r="AQ138" s="1014"/>
      <c r="AR138" s="1014"/>
      <c r="AS138" s="1014"/>
      <c r="AT138" s="1014"/>
      <c r="AU138" s="1014"/>
      <c r="AV138" s="1014"/>
      <c r="AW138" s="1014"/>
      <c r="AX138" s="1014"/>
      <c r="AY138" s="1014"/>
      <c r="AZ138" s="1014"/>
      <c r="BA138" s="1014"/>
      <c r="BB138" s="1014"/>
      <c r="BC138" s="1014"/>
      <c r="BD138" s="1014"/>
      <c r="BE138" s="1014"/>
      <c r="BF138" s="1014"/>
      <c r="BG138" s="1014"/>
      <c r="BH138" s="1014"/>
      <c r="BI138" s="1014"/>
      <c r="BJ138" s="1014"/>
      <c r="BK138" s="1014"/>
      <c r="BL138" s="1014"/>
      <c r="BM138" s="1014"/>
      <c r="BN138" s="1014"/>
      <c r="BO138" s="1014"/>
      <c r="BP138" s="1014"/>
      <c r="BQ138" s="1014"/>
      <c r="BR138" s="1014"/>
      <c r="BS138" s="1014"/>
      <c r="BT138" s="1014"/>
      <c r="BU138" s="1014"/>
      <c r="BV138" s="1014"/>
      <c r="BW138" s="1014"/>
      <c r="BX138" s="1014"/>
      <c r="BY138" s="1014"/>
      <c r="BZ138" s="1014"/>
      <c r="CA138" s="1014"/>
      <c r="CB138" s="1014"/>
      <c r="CC138" s="1014"/>
      <c r="CD138" s="1014"/>
      <c r="CE138" s="1014"/>
      <c r="CF138" s="1014"/>
      <c r="CG138" s="1014"/>
      <c r="CH138" s="1014"/>
      <c r="CI138" s="1014"/>
      <c r="CJ138" s="1014"/>
      <c r="CK138" s="1014"/>
      <c r="CL138" s="1014"/>
      <c r="CM138" s="1014"/>
      <c r="CN138" s="1014"/>
      <c r="CO138" s="1014"/>
      <c r="CP138" s="1014"/>
      <c r="CQ138" s="1014"/>
      <c r="CR138" s="1014"/>
      <c r="CS138" s="1014"/>
      <c r="CT138" s="1014"/>
      <c r="CU138" s="1014"/>
      <c r="CV138" s="1014"/>
      <c r="CW138" s="1014"/>
      <c r="CX138" s="1014"/>
      <c r="CY138" s="1014"/>
      <c r="CZ138" s="1014"/>
      <c r="DA138" s="1014"/>
      <c r="DB138" s="1014"/>
      <c r="DC138" s="1014"/>
      <c r="DD138" s="1014"/>
      <c r="DE138" s="1014"/>
      <c r="DF138" s="1014"/>
      <c r="DG138" s="1014"/>
      <c r="DH138" s="1014"/>
      <c r="DI138" s="1014"/>
      <c r="DJ138" s="1014"/>
      <c r="DK138" s="1014"/>
      <c r="DL138" s="1014"/>
      <c r="DM138" s="1014"/>
      <c r="DN138" s="1014"/>
      <c r="DO138" s="1014"/>
      <c r="DP138" s="1014"/>
      <c r="DQ138" s="1014"/>
      <c r="DR138" s="1014"/>
      <c r="DS138" s="1014"/>
      <c r="DT138" s="1014"/>
      <c r="DU138" s="1014"/>
      <c r="DV138" s="1014"/>
      <c r="DW138" s="1014"/>
      <c r="DX138" s="1014"/>
      <c r="DY138" s="1014"/>
      <c r="DZ138" s="1014"/>
      <c r="EA138" s="1014"/>
      <c r="EB138" s="1014"/>
      <c r="EC138" s="1014"/>
      <c r="ED138" s="1014"/>
      <c r="EE138" s="1014"/>
      <c r="EF138" s="1014"/>
      <c r="EG138" s="1014"/>
      <c r="EH138" s="1014"/>
      <c r="EI138" s="1014"/>
      <c r="EJ138" s="1014"/>
      <c r="EK138" s="1014"/>
      <c r="EL138" s="1014"/>
      <c r="EM138" s="1014"/>
      <c r="EN138" s="1014"/>
      <c r="EO138" s="1014"/>
      <c r="EP138" s="1014"/>
      <c r="EQ138" s="1014"/>
      <c r="ER138" s="1014"/>
      <c r="ES138" s="1014"/>
      <c r="ET138" s="1014"/>
      <c r="EU138" s="1014"/>
      <c r="EV138" s="1014"/>
      <c r="EW138" s="1014"/>
      <c r="EX138" s="1014"/>
      <c r="EY138" s="1014"/>
      <c r="EZ138" s="1014"/>
      <c r="FA138" s="1014"/>
      <c r="FB138" s="1014"/>
      <c r="FC138" s="1014"/>
    </row>
    <row r="139" spans="1:159" ht="24.75" customHeight="1">
      <c r="A139" s="1056" t="s">
        <v>21</v>
      </c>
      <c r="B139" s="2497" t="s">
        <v>5524</v>
      </c>
      <c r="C139" s="2497"/>
      <c r="D139" s="2497"/>
      <c r="E139" s="2497"/>
      <c r="F139" s="2497"/>
      <c r="G139" s="2497"/>
      <c r="H139" s="2497"/>
      <c r="I139" s="2497"/>
      <c r="J139" s="2497"/>
      <c r="K139" s="2497"/>
      <c r="L139" s="2498"/>
      <c r="M139" s="1014"/>
      <c r="N139" s="1014"/>
      <c r="O139" s="1014"/>
      <c r="P139" s="1014"/>
      <c r="Q139" s="1014"/>
      <c r="R139" s="1014"/>
      <c r="S139" s="1014"/>
      <c r="T139" s="1014"/>
      <c r="U139" s="1014"/>
      <c r="V139" s="1014"/>
      <c r="W139" s="1014"/>
      <c r="X139" s="1014"/>
      <c r="Y139" s="1014"/>
      <c r="Z139" s="1014"/>
      <c r="AA139" s="1014"/>
      <c r="AB139" s="1014"/>
      <c r="AC139" s="1014"/>
      <c r="AD139" s="1014"/>
      <c r="AE139" s="1014"/>
      <c r="AF139" s="1014"/>
      <c r="AG139" s="1014"/>
      <c r="AH139" s="1014"/>
      <c r="AI139" s="1014"/>
      <c r="AJ139" s="1014"/>
      <c r="AK139" s="1014"/>
      <c r="AL139" s="1014"/>
      <c r="AM139" s="1014"/>
      <c r="AN139" s="1014"/>
      <c r="AO139" s="1014"/>
      <c r="AP139" s="1014"/>
      <c r="AQ139" s="1014"/>
      <c r="AR139" s="1014"/>
      <c r="AS139" s="1014"/>
      <c r="AT139" s="1014"/>
      <c r="AU139" s="1014"/>
      <c r="AV139" s="1014"/>
      <c r="AW139" s="1014"/>
      <c r="AX139" s="1014"/>
      <c r="AY139" s="1014"/>
      <c r="AZ139" s="1014"/>
      <c r="BA139" s="1014"/>
      <c r="BB139" s="1014"/>
      <c r="BC139" s="1014"/>
      <c r="BD139" s="1014"/>
      <c r="BE139" s="1014"/>
      <c r="BF139" s="1014"/>
      <c r="BG139" s="1014"/>
      <c r="BH139" s="1014"/>
      <c r="BI139" s="1014"/>
      <c r="BJ139" s="1014"/>
      <c r="BK139" s="1014"/>
      <c r="BL139" s="1014"/>
      <c r="BM139" s="1014"/>
      <c r="BN139" s="1014"/>
      <c r="BO139" s="1014"/>
      <c r="BP139" s="1014"/>
      <c r="BQ139" s="1014"/>
      <c r="BR139" s="1014"/>
      <c r="BS139" s="1014"/>
      <c r="BT139" s="1014"/>
      <c r="BU139" s="1014"/>
      <c r="BV139" s="1014"/>
      <c r="BW139" s="1014"/>
      <c r="BX139" s="1014"/>
      <c r="BY139" s="1014"/>
      <c r="BZ139" s="1014"/>
      <c r="CA139" s="1014"/>
      <c r="CB139" s="1014"/>
      <c r="CC139" s="1014"/>
      <c r="CD139" s="1014"/>
      <c r="CE139" s="1014"/>
      <c r="CF139" s="1014"/>
      <c r="CG139" s="1014"/>
      <c r="CH139" s="1014"/>
      <c r="CI139" s="1014"/>
      <c r="CJ139" s="1014"/>
      <c r="CK139" s="1014"/>
      <c r="CL139" s="1014"/>
      <c r="CM139" s="1014"/>
      <c r="CN139" s="1014"/>
      <c r="CO139" s="1014"/>
      <c r="CP139" s="1014"/>
      <c r="CQ139" s="1014"/>
      <c r="CR139" s="1014"/>
      <c r="CS139" s="1014"/>
      <c r="CT139" s="1014"/>
      <c r="CU139" s="1014"/>
      <c r="CV139" s="1014"/>
      <c r="CW139" s="1014"/>
      <c r="CX139" s="1014"/>
      <c r="CY139" s="1014"/>
      <c r="CZ139" s="1014"/>
      <c r="DA139" s="1014"/>
      <c r="DB139" s="1014"/>
      <c r="DC139" s="1014"/>
      <c r="DD139" s="1014"/>
      <c r="DE139" s="1014"/>
      <c r="DF139" s="1014"/>
      <c r="DG139" s="1014"/>
      <c r="DH139" s="1014"/>
      <c r="DI139" s="1014"/>
      <c r="DJ139" s="1014"/>
      <c r="DK139" s="1014"/>
      <c r="DL139" s="1014"/>
      <c r="DM139" s="1014"/>
      <c r="DN139" s="1014"/>
      <c r="DO139" s="1014"/>
      <c r="DP139" s="1014"/>
      <c r="DQ139" s="1014"/>
      <c r="DR139" s="1014"/>
      <c r="DS139" s="1014"/>
      <c r="DT139" s="1014"/>
      <c r="DU139" s="1014"/>
      <c r="DV139" s="1014"/>
      <c r="DW139" s="1014"/>
      <c r="DX139" s="1014"/>
      <c r="DY139" s="1014"/>
      <c r="DZ139" s="1014"/>
      <c r="EA139" s="1014"/>
      <c r="EB139" s="1014"/>
      <c r="EC139" s="1014"/>
      <c r="ED139" s="1014"/>
      <c r="EE139" s="1014"/>
      <c r="EF139" s="1014"/>
      <c r="EG139" s="1014"/>
      <c r="EH139" s="1014"/>
      <c r="EI139" s="1014"/>
      <c r="EJ139" s="1014"/>
      <c r="EK139" s="1014"/>
      <c r="EL139" s="1014"/>
      <c r="EM139" s="1014"/>
      <c r="EN139" s="1014"/>
      <c r="EO139" s="1014"/>
      <c r="EP139" s="1014"/>
      <c r="EQ139" s="1014"/>
      <c r="ER139" s="1014"/>
      <c r="ES139" s="1014"/>
      <c r="ET139" s="1014"/>
      <c r="EU139" s="1014"/>
      <c r="EV139" s="1014"/>
      <c r="EW139" s="1014"/>
      <c r="EX139" s="1014"/>
      <c r="EY139" s="1014"/>
      <c r="EZ139" s="1014"/>
      <c r="FA139" s="1014"/>
      <c r="FB139" s="1014"/>
      <c r="FC139" s="1014"/>
    </row>
    <row r="140" spans="1:159" ht="24.75" customHeight="1">
      <c r="A140" s="1021">
        <v>121</v>
      </c>
      <c r="B140" s="1021">
        <v>1</v>
      </c>
      <c r="C140" s="1022" t="s">
        <v>10825</v>
      </c>
      <c r="D140" s="1023">
        <v>312700151902</v>
      </c>
      <c r="E140" s="1022" t="s">
        <v>10449</v>
      </c>
      <c r="F140" s="1021">
        <v>36.200000000000003</v>
      </c>
      <c r="G140" s="1021">
        <v>36.200000000000003</v>
      </c>
      <c r="H140" s="1021" t="s">
        <v>10826</v>
      </c>
      <c r="I140" s="1022" t="s">
        <v>10827</v>
      </c>
      <c r="J140" s="1022" t="s">
        <v>10828</v>
      </c>
      <c r="K140" s="1025" t="s">
        <v>2676</v>
      </c>
      <c r="L140" s="1025" t="s">
        <v>36</v>
      </c>
      <c r="M140" s="1014"/>
      <c r="N140" s="1014"/>
      <c r="O140" s="1014"/>
      <c r="P140" s="1014"/>
      <c r="Q140" s="1014"/>
      <c r="R140" s="1014"/>
      <c r="S140" s="1014"/>
      <c r="T140" s="1014"/>
      <c r="U140" s="1014"/>
      <c r="V140" s="1014"/>
      <c r="W140" s="1014"/>
      <c r="X140" s="1014"/>
      <c r="Y140" s="1014"/>
      <c r="Z140" s="1014"/>
      <c r="AA140" s="1014"/>
      <c r="AB140" s="1014"/>
      <c r="AC140" s="1014"/>
      <c r="AD140" s="1014"/>
      <c r="AE140" s="1014"/>
      <c r="AF140" s="1014"/>
      <c r="AG140" s="1014"/>
      <c r="AH140" s="1014"/>
      <c r="AI140" s="1014"/>
      <c r="AJ140" s="1014"/>
      <c r="AK140" s="1014"/>
      <c r="AL140" s="1014"/>
      <c r="AM140" s="1014"/>
      <c r="AN140" s="1014"/>
      <c r="AO140" s="1014"/>
      <c r="AP140" s="1014"/>
      <c r="AQ140" s="1014"/>
      <c r="AR140" s="1014"/>
      <c r="AS140" s="1014"/>
      <c r="AT140" s="1014"/>
      <c r="AU140" s="1014"/>
      <c r="AV140" s="1014"/>
      <c r="AW140" s="1014"/>
      <c r="AX140" s="1014"/>
      <c r="AY140" s="1014"/>
      <c r="AZ140" s="1014"/>
      <c r="BA140" s="1014"/>
      <c r="BB140" s="1014"/>
      <c r="BC140" s="1014"/>
      <c r="BD140" s="1014"/>
      <c r="BE140" s="1014"/>
      <c r="BF140" s="1014"/>
      <c r="BG140" s="1014"/>
      <c r="BH140" s="1014"/>
      <c r="BI140" s="1014"/>
      <c r="BJ140" s="1014"/>
      <c r="BK140" s="1014"/>
      <c r="BL140" s="1014"/>
      <c r="BM140" s="1014"/>
      <c r="BN140" s="1014"/>
      <c r="BO140" s="1014"/>
      <c r="BP140" s="1014"/>
      <c r="BQ140" s="1014"/>
      <c r="BR140" s="1014"/>
      <c r="BS140" s="1014"/>
      <c r="BT140" s="1014"/>
      <c r="BU140" s="1014"/>
      <c r="BV140" s="1014"/>
      <c r="BW140" s="1014"/>
      <c r="BX140" s="1014"/>
      <c r="BY140" s="1014"/>
      <c r="BZ140" s="1014"/>
      <c r="CA140" s="1014"/>
      <c r="CB140" s="1014"/>
      <c r="CC140" s="1014"/>
      <c r="CD140" s="1014"/>
      <c r="CE140" s="1014"/>
      <c r="CF140" s="1014"/>
      <c r="CG140" s="1014"/>
      <c r="CH140" s="1014"/>
      <c r="CI140" s="1014"/>
      <c r="CJ140" s="1014"/>
      <c r="CK140" s="1014"/>
      <c r="CL140" s="1014"/>
      <c r="CM140" s="1014"/>
      <c r="CN140" s="1014"/>
      <c r="CO140" s="1014"/>
      <c r="CP140" s="1014"/>
      <c r="CQ140" s="1014"/>
      <c r="CR140" s="1014"/>
      <c r="CS140" s="1014"/>
      <c r="CT140" s="1014"/>
      <c r="CU140" s="1014"/>
      <c r="CV140" s="1014"/>
      <c r="CW140" s="1014"/>
      <c r="CX140" s="1014"/>
      <c r="CY140" s="1014"/>
      <c r="CZ140" s="1014"/>
      <c r="DA140" s="1014"/>
      <c r="DB140" s="1014"/>
      <c r="DC140" s="1014"/>
      <c r="DD140" s="1014"/>
      <c r="DE140" s="1014"/>
      <c r="DF140" s="1014"/>
      <c r="DG140" s="1014"/>
      <c r="DH140" s="1014"/>
      <c r="DI140" s="1014"/>
      <c r="DJ140" s="1014"/>
      <c r="DK140" s="1014"/>
      <c r="DL140" s="1014"/>
      <c r="DM140" s="1014"/>
      <c r="DN140" s="1014"/>
      <c r="DO140" s="1014"/>
      <c r="DP140" s="1014"/>
      <c r="DQ140" s="1014"/>
      <c r="DR140" s="1014"/>
      <c r="DS140" s="1014"/>
      <c r="DT140" s="1014"/>
      <c r="DU140" s="1014"/>
      <c r="DV140" s="1014"/>
      <c r="DW140" s="1014"/>
      <c r="DX140" s="1014"/>
      <c r="DY140" s="1014"/>
      <c r="DZ140" s="1014"/>
      <c r="EA140" s="1014"/>
      <c r="EB140" s="1014"/>
      <c r="EC140" s="1014"/>
      <c r="ED140" s="1014"/>
      <c r="EE140" s="1014"/>
      <c r="EF140" s="1014"/>
      <c r="EG140" s="1014"/>
      <c r="EH140" s="1014"/>
      <c r="EI140" s="1014"/>
      <c r="EJ140" s="1014"/>
      <c r="EK140" s="1014"/>
      <c r="EL140" s="1014"/>
      <c r="EM140" s="1014"/>
      <c r="EN140" s="1014"/>
      <c r="EO140" s="1014"/>
      <c r="EP140" s="1014"/>
      <c r="EQ140" s="1014"/>
      <c r="ER140" s="1014"/>
      <c r="ES140" s="1014"/>
      <c r="ET140" s="1014"/>
      <c r="EU140" s="1014"/>
      <c r="EV140" s="1014"/>
      <c r="EW140" s="1014"/>
      <c r="EX140" s="1014"/>
      <c r="EY140" s="1014"/>
      <c r="EZ140" s="1014"/>
      <c r="FA140" s="1014"/>
      <c r="FB140" s="1014"/>
      <c r="FC140" s="1014"/>
    </row>
    <row r="141" spans="1:159" ht="44.25" customHeight="1">
      <c r="A141" s="1021">
        <v>122</v>
      </c>
      <c r="B141" s="1021">
        <v>2</v>
      </c>
      <c r="C141" s="1022" t="s">
        <v>10829</v>
      </c>
      <c r="D141" s="1023">
        <v>3128106849</v>
      </c>
      <c r="E141" s="1022" t="s">
        <v>10830</v>
      </c>
      <c r="F141" s="1021">
        <v>50.5</v>
      </c>
      <c r="G141" s="1021">
        <v>50.5</v>
      </c>
      <c r="H141" s="1021" t="s">
        <v>10831</v>
      </c>
      <c r="I141" s="1022" t="s">
        <v>10832</v>
      </c>
      <c r="J141" s="1022" t="s">
        <v>10833</v>
      </c>
      <c r="K141" s="1025" t="s">
        <v>2598</v>
      </c>
      <c r="L141" s="1025" t="s">
        <v>36</v>
      </c>
      <c r="M141" s="1014"/>
      <c r="N141" s="1014"/>
      <c r="O141" s="1014"/>
      <c r="P141" s="1014"/>
      <c r="Q141" s="1014"/>
      <c r="R141" s="1014"/>
      <c r="S141" s="1014"/>
      <c r="T141" s="1014"/>
      <c r="U141" s="1014"/>
      <c r="V141" s="1014"/>
      <c r="W141" s="1014"/>
      <c r="X141" s="1014"/>
      <c r="Y141" s="1014"/>
      <c r="Z141" s="1014"/>
      <c r="AA141" s="1014"/>
      <c r="AB141" s="1014"/>
      <c r="AC141" s="1014"/>
      <c r="AD141" s="1014"/>
      <c r="AE141" s="1014"/>
      <c r="AF141" s="1014"/>
      <c r="AG141" s="1014"/>
      <c r="AH141" s="1014"/>
      <c r="AI141" s="1014"/>
      <c r="AJ141" s="1014"/>
      <c r="AK141" s="1014"/>
      <c r="AL141" s="1014"/>
      <c r="AM141" s="1014"/>
      <c r="AN141" s="1014"/>
      <c r="AO141" s="1014"/>
      <c r="AP141" s="1014"/>
      <c r="AQ141" s="1014"/>
      <c r="AR141" s="1014"/>
      <c r="AS141" s="1014"/>
      <c r="AT141" s="1014"/>
      <c r="AU141" s="1014"/>
      <c r="AV141" s="1014"/>
      <c r="AW141" s="1014"/>
      <c r="AX141" s="1014"/>
      <c r="AY141" s="1014"/>
      <c r="AZ141" s="1014"/>
      <c r="BA141" s="1014"/>
      <c r="BB141" s="1014"/>
      <c r="BC141" s="1014"/>
      <c r="BD141" s="1014"/>
      <c r="BE141" s="1014"/>
      <c r="BF141" s="1014"/>
      <c r="BG141" s="1014"/>
      <c r="BH141" s="1014"/>
      <c r="BI141" s="1014"/>
      <c r="BJ141" s="1014"/>
      <c r="BK141" s="1014"/>
      <c r="BL141" s="1014"/>
      <c r="BM141" s="1014"/>
      <c r="BN141" s="1014"/>
      <c r="BO141" s="1014"/>
      <c r="BP141" s="1014"/>
      <c r="BQ141" s="1014"/>
      <c r="BR141" s="1014"/>
      <c r="BS141" s="1014"/>
      <c r="BT141" s="1014"/>
      <c r="BU141" s="1014"/>
      <c r="BV141" s="1014"/>
      <c r="BW141" s="1014"/>
      <c r="BX141" s="1014"/>
      <c r="BY141" s="1014"/>
      <c r="BZ141" s="1014"/>
      <c r="CA141" s="1014"/>
      <c r="CB141" s="1014"/>
      <c r="CC141" s="1014"/>
      <c r="CD141" s="1014"/>
      <c r="CE141" s="1014"/>
      <c r="CF141" s="1014"/>
      <c r="CG141" s="1014"/>
      <c r="CH141" s="1014"/>
      <c r="CI141" s="1014"/>
      <c r="CJ141" s="1014"/>
      <c r="CK141" s="1014"/>
      <c r="CL141" s="1014"/>
      <c r="CM141" s="1014"/>
      <c r="CN141" s="1014"/>
      <c r="CO141" s="1014"/>
      <c r="CP141" s="1014"/>
      <c r="CQ141" s="1014"/>
      <c r="CR141" s="1014"/>
      <c r="CS141" s="1014"/>
      <c r="CT141" s="1014"/>
      <c r="CU141" s="1014"/>
      <c r="CV141" s="1014"/>
      <c r="CW141" s="1014"/>
      <c r="CX141" s="1014"/>
      <c r="CY141" s="1014"/>
      <c r="CZ141" s="1014"/>
      <c r="DA141" s="1014"/>
      <c r="DB141" s="1014"/>
      <c r="DC141" s="1014"/>
      <c r="DD141" s="1014"/>
      <c r="DE141" s="1014"/>
      <c r="DF141" s="1014"/>
      <c r="DG141" s="1014"/>
      <c r="DH141" s="1014"/>
      <c r="DI141" s="1014"/>
      <c r="DJ141" s="1014"/>
      <c r="DK141" s="1014"/>
      <c r="DL141" s="1014"/>
      <c r="DM141" s="1014"/>
      <c r="DN141" s="1014"/>
      <c r="DO141" s="1014"/>
      <c r="DP141" s="1014"/>
      <c r="DQ141" s="1014"/>
      <c r="DR141" s="1014"/>
      <c r="DS141" s="1014"/>
      <c r="DT141" s="1014"/>
      <c r="DU141" s="1014"/>
      <c r="DV141" s="1014"/>
      <c r="DW141" s="1014"/>
      <c r="DX141" s="1014"/>
      <c r="DY141" s="1014"/>
      <c r="DZ141" s="1014"/>
      <c r="EA141" s="1014"/>
      <c r="EB141" s="1014"/>
      <c r="EC141" s="1014"/>
      <c r="ED141" s="1014"/>
      <c r="EE141" s="1014"/>
      <c r="EF141" s="1014"/>
      <c r="EG141" s="1014"/>
      <c r="EH141" s="1014"/>
      <c r="EI141" s="1014"/>
      <c r="EJ141" s="1014"/>
      <c r="EK141" s="1014"/>
      <c r="EL141" s="1014"/>
      <c r="EM141" s="1014"/>
      <c r="EN141" s="1014"/>
      <c r="EO141" s="1014"/>
      <c r="EP141" s="1014"/>
      <c r="EQ141" s="1014"/>
      <c r="ER141" s="1014"/>
      <c r="ES141" s="1014"/>
      <c r="ET141" s="1014"/>
      <c r="EU141" s="1014"/>
      <c r="EV141" s="1014"/>
      <c r="EW141" s="1014"/>
      <c r="EX141" s="1014"/>
      <c r="EY141" s="1014"/>
      <c r="EZ141" s="1014"/>
      <c r="FA141" s="1014"/>
      <c r="FB141" s="1014"/>
      <c r="FC141" s="1014"/>
    </row>
    <row r="142" spans="1:159" ht="24.75" customHeight="1">
      <c r="A142" s="1021">
        <v>123</v>
      </c>
      <c r="B142" s="1021">
        <v>3</v>
      </c>
      <c r="C142" s="1022" t="s">
        <v>10834</v>
      </c>
      <c r="D142" s="1023">
        <v>312730972180</v>
      </c>
      <c r="E142" s="1022" t="s">
        <v>10835</v>
      </c>
      <c r="F142" s="1021">
        <v>30</v>
      </c>
      <c r="G142" s="1021">
        <v>20</v>
      </c>
      <c r="H142" s="1021" t="s">
        <v>10836</v>
      </c>
      <c r="I142" s="1022" t="s">
        <v>10837</v>
      </c>
      <c r="J142" s="1022" t="s">
        <v>10838</v>
      </c>
      <c r="K142" s="1025" t="s">
        <v>2676</v>
      </c>
      <c r="L142" s="1025" t="s">
        <v>36</v>
      </c>
      <c r="M142" s="1014"/>
      <c r="N142" s="1014"/>
      <c r="O142" s="1014"/>
      <c r="P142" s="1014"/>
      <c r="Q142" s="1014"/>
      <c r="R142" s="1014"/>
      <c r="S142" s="1014"/>
      <c r="T142" s="1014"/>
      <c r="U142" s="1014"/>
      <c r="V142" s="1014"/>
      <c r="W142" s="1014"/>
      <c r="X142" s="1014"/>
      <c r="Y142" s="1014"/>
      <c r="Z142" s="1014"/>
      <c r="AA142" s="1014"/>
      <c r="AB142" s="1014"/>
      <c r="AC142" s="1014"/>
      <c r="AD142" s="1014"/>
      <c r="AE142" s="1014"/>
      <c r="AF142" s="1014"/>
      <c r="AG142" s="1014"/>
      <c r="AH142" s="1014"/>
      <c r="AI142" s="1014"/>
      <c r="AJ142" s="1014"/>
      <c r="AK142" s="1014"/>
      <c r="AL142" s="1014"/>
      <c r="AM142" s="1014"/>
      <c r="AN142" s="1014"/>
      <c r="AO142" s="1014"/>
      <c r="AP142" s="1014"/>
      <c r="AQ142" s="1014"/>
      <c r="AR142" s="1014"/>
      <c r="AS142" s="1014"/>
      <c r="AT142" s="1014"/>
      <c r="AU142" s="1014"/>
      <c r="AV142" s="1014"/>
      <c r="AW142" s="1014"/>
      <c r="AX142" s="1014"/>
      <c r="AY142" s="1014"/>
      <c r="AZ142" s="1014"/>
      <c r="BA142" s="1014"/>
      <c r="BB142" s="1014"/>
      <c r="BC142" s="1014"/>
      <c r="BD142" s="1014"/>
      <c r="BE142" s="1014"/>
      <c r="BF142" s="1014"/>
      <c r="BG142" s="1014"/>
      <c r="BH142" s="1014"/>
      <c r="BI142" s="1014"/>
      <c r="BJ142" s="1014"/>
      <c r="BK142" s="1014"/>
      <c r="BL142" s="1014"/>
      <c r="BM142" s="1014"/>
      <c r="BN142" s="1014"/>
      <c r="BO142" s="1014"/>
      <c r="BP142" s="1014"/>
      <c r="BQ142" s="1014"/>
      <c r="BR142" s="1014"/>
      <c r="BS142" s="1014"/>
      <c r="BT142" s="1014"/>
      <c r="BU142" s="1014"/>
      <c r="BV142" s="1014"/>
      <c r="BW142" s="1014"/>
      <c r="BX142" s="1014"/>
      <c r="BY142" s="1014"/>
      <c r="BZ142" s="1014"/>
      <c r="CA142" s="1014"/>
      <c r="CB142" s="1014"/>
      <c r="CC142" s="1014"/>
      <c r="CD142" s="1014"/>
      <c r="CE142" s="1014"/>
      <c r="CF142" s="1014"/>
      <c r="CG142" s="1014"/>
      <c r="CH142" s="1014"/>
      <c r="CI142" s="1014"/>
      <c r="CJ142" s="1014"/>
      <c r="CK142" s="1014"/>
      <c r="CL142" s="1014"/>
      <c r="CM142" s="1014"/>
      <c r="CN142" s="1014"/>
      <c r="CO142" s="1014"/>
      <c r="CP142" s="1014"/>
      <c r="CQ142" s="1014"/>
      <c r="CR142" s="1014"/>
      <c r="CS142" s="1014"/>
      <c r="CT142" s="1014"/>
      <c r="CU142" s="1014"/>
      <c r="CV142" s="1014"/>
      <c r="CW142" s="1014"/>
      <c r="CX142" s="1014"/>
      <c r="CY142" s="1014"/>
      <c r="CZ142" s="1014"/>
      <c r="DA142" s="1014"/>
      <c r="DB142" s="1014"/>
      <c r="DC142" s="1014"/>
      <c r="DD142" s="1014"/>
      <c r="DE142" s="1014"/>
      <c r="DF142" s="1014"/>
      <c r="DG142" s="1014"/>
      <c r="DH142" s="1014"/>
      <c r="DI142" s="1014"/>
      <c r="DJ142" s="1014"/>
      <c r="DK142" s="1014"/>
      <c r="DL142" s="1014"/>
      <c r="DM142" s="1014"/>
      <c r="DN142" s="1014"/>
      <c r="DO142" s="1014"/>
      <c r="DP142" s="1014"/>
      <c r="DQ142" s="1014"/>
      <c r="DR142" s="1014"/>
      <c r="DS142" s="1014"/>
      <c r="DT142" s="1014"/>
      <c r="DU142" s="1014"/>
      <c r="DV142" s="1014"/>
      <c r="DW142" s="1014"/>
      <c r="DX142" s="1014"/>
      <c r="DY142" s="1014"/>
      <c r="DZ142" s="1014"/>
      <c r="EA142" s="1014"/>
      <c r="EB142" s="1014"/>
      <c r="EC142" s="1014"/>
      <c r="ED142" s="1014"/>
      <c r="EE142" s="1014"/>
      <c r="EF142" s="1014"/>
      <c r="EG142" s="1014"/>
      <c r="EH142" s="1014"/>
      <c r="EI142" s="1014"/>
      <c r="EJ142" s="1014"/>
      <c r="EK142" s="1014"/>
      <c r="EL142" s="1014"/>
      <c r="EM142" s="1014"/>
      <c r="EN142" s="1014"/>
      <c r="EO142" s="1014"/>
      <c r="EP142" s="1014"/>
      <c r="EQ142" s="1014"/>
      <c r="ER142" s="1014"/>
      <c r="ES142" s="1014"/>
      <c r="ET142" s="1014"/>
      <c r="EU142" s="1014"/>
      <c r="EV142" s="1014"/>
      <c r="EW142" s="1014"/>
      <c r="EX142" s="1014"/>
      <c r="EY142" s="1014"/>
      <c r="EZ142" s="1014"/>
      <c r="FA142" s="1014"/>
      <c r="FB142" s="1014"/>
      <c r="FC142" s="1014"/>
    </row>
    <row r="143" spans="1:159" ht="45" customHeight="1">
      <c r="A143" s="1021">
        <v>124</v>
      </c>
      <c r="B143" s="1021">
        <v>4</v>
      </c>
      <c r="C143" s="1022" t="s">
        <v>10839</v>
      </c>
      <c r="D143" s="1023">
        <v>312700134287</v>
      </c>
      <c r="E143" s="1022" t="s">
        <v>10840</v>
      </c>
      <c r="F143" s="1021">
        <v>16.8</v>
      </c>
      <c r="G143" s="1021">
        <v>16.8</v>
      </c>
      <c r="H143" s="1021" t="s">
        <v>10841</v>
      </c>
      <c r="I143" s="1022" t="s">
        <v>10842</v>
      </c>
      <c r="J143" s="1022" t="s">
        <v>10843</v>
      </c>
      <c r="K143" s="1025" t="s">
        <v>2613</v>
      </c>
      <c r="L143" s="1025" t="s">
        <v>36</v>
      </c>
      <c r="M143" s="1014"/>
      <c r="N143" s="1014"/>
      <c r="O143" s="1014"/>
      <c r="P143" s="1014"/>
      <c r="Q143" s="1014"/>
      <c r="R143" s="1014"/>
      <c r="S143" s="1014"/>
      <c r="T143" s="1014"/>
      <c r="U143" s="1014"/>
      <c r="V143" s="1014"/>
      <c r="W143" s="1014"/>
      <c r="X143" s="1014"/>
      <c r="Y143" s="1014"/>
      <c r="Z143" s="1014"/>
      <c r="AA143" s="1014"/>
      <c r="AB143" s="1014"/>
      <c r="AC143" s="1014"/>
      <c r="AD143" s="1014"/>
      <c r="AE143" s="1014"/>
      <c r="AF143" s="1014"/>
      <c r="AG143" s="1014"/>
      <c r="AH143" s="1014"/>
      <c r="AI143" s="1014"/>
      <c r="AJ143" s="1014"/>
      <c r="AK143" s="1014"/>
      <c r="AL143" s="1014"/>
      <c r="AM143" s="1014"/>
      <c r="AN143" s="1014"/>
      <c r="AO143" s="1014"/>
      <c r="AP143" s="1014"/>
      <c r="AQ143" s="1014"/>
      <c r="AR143" s="1014"/>
      <c r="AS143" s="1014"/>
      <c r="AT143" s="1014"/>
      <c r="AU143" s="1014"/>
      <c r="AV143" s="1014"/>
      <c r="AW143" s="1014"/>
      <c r="AX143" s="1014"/>
      <c r="AY143" s="1014"/>
      <c r="AZ143" s="1014"/>
      <c r="BA143" s="1014"/>
      <c r="BB143" s="1014"/>
      <c r="BC143" s="1014"/>
      <c r="BD143" s="1014"/>
      <c r="BE143" s="1014"/>
      <c r="BF143" s="1014"/>
      <c r="BG143" s="1014"/>
      <c r="BH143" s="1014"/>
      <c r="BI143" s="1014"/>
      <c r="BJ143" s="1014"/>
      <c r="BK143" s="1014"/>
      <c r="BL143" s="1014"/>
      <c r="BM143" s="1014"/>
      <c r="BN143" s="1014"/>
      <c r="BO143" s="1014"/>
      <c r="BP143" s="1014"/>
      <c r="BQ143" s="1014"/>
      <c r="BR143" s="1014"/>
      <c r="BS143" s="1014"/>
      <c r="BT143" s="1014"/>
      <c r="BU143" s="1014"/>
      <c r="BV143" s="1014"/>
      <c r="BW143" s="1014"/>
      <c r="BX143" s="1014"/>
      <c r="BY143" s="1014"/>
      <c r="BZ143" s="1014"/>
      <c r="CA143" s="1014"/>
      <c r="CB143" s="1014"/>
      <c r="CC143" s="1014"/>
      <c r="CD143" s="1014"/>
      <c r="CE143" s="1014"/>
      <c r="CF143" s="1014"/>
      <c r="CG143" s="1014"/>
      <c r="CH143" s="1014"/>
      <c r="CI143" s="1014"/>
      <c r="CJ143" s="1014"/>
      <c r="CK143" s="1014"/>
      <c r="CL143" s="1014"/>
      <c r="CM143" s="1014"/>
      <c r="CN143" s="1014"/>
      <c r="CO143" s="1014"/>
      <c r="CP143" s="1014"/>
      <c r="CQ143" s="1014"/>
      <c r="CR143" s="1014"/>
      <c r="CS143" s="1014"/>
      <c r="CT143" s="1014"/>
      <c r="CU143" s="1014"/>
      <c r="CV143" s="1014"/>
      <c r="CW143" s="1014"/>
      <c r="CX143" s="1014"/>
      <c r="CY143" s="1014"/>
      <c r="CZ143" s="1014"/>
      <c r="DA143" s="1014"/>
      <c r="DB143" s="1014"/>
      <c r="DC143" s="1014"/>
      <c r="DD143" s="1014"/>
      <c r="DE143" s="1014"/>
      <c r="DF143" s="1014"/>
      <c r="DG143" s="1014"/>
      <c r="DH143" s="1014"/>
      <c r="DI143" s="1014"/>
      <c r="DJ143" s="1014"/>
      <c r="DK143" s="1014"/>
      <c r="DL143" s="1014"/>
      <c r="DM143" s="1014"/>
      <c r="DN143" s="1014"/>
      <c r="DO143" s="1014"/>
      <c r="DP143" s="1014"/>
      <c r="DQ143" s="1014"/>
      <c r="DR143" s="1014"/>
      <c r="DS143" s="1014"/>
      <c r="DT143" s="1014"/>
      <c r="DU143" s="1014"/>
      <c r="DV143" s="1014"/>
      <c r="DW143" s="1014"/>
      <c r="DX143" s="1014"/>
      <c r="DY143" s="1014"/>
      <c r="DZ143" s="1014"/>
      <c r="EA143" s="1014"/>
      <c r="EB143" s="1014"/>
      <c r="EC143" s="1014"/>
      <c r="ED143" s="1014"/>
      <c r="EE143" s="1014"/>
      <c r="EF143" s="1014"/>
      <c r="EG143" s="1014"/>
      <c r="EH143" s="1014"/>
      <c r="EI143" s="1014"/>
      <c r="EJ143" s="1014"/>
      <c r="EK143" s="1014"/>
      <c r="EL143" s="1014"/>
      <c r="EM143" s="1014"/>
      <c r="EN143" s="1014"/>
      <c r="EO143" s="1014"/>
      <c r="EP143" s="1014"/>
      <c r="EQ143" s="1014"/>
      <c r="ER143" s="1014"/>
      <c r="ES143" s="1014"/>
      <c r="ET143" s="1014"/>
      <c r="EU143" s="1014"/>
      <c r="EV143" s="1014"/>
      <c r="EW143" s="1014"/>
      <c r="EX143" s="1014"/>
      <c r="EY143" s="1014"/>
      <c r="EZ143" s="1014"/>
      <c r="FA143" s="1014"/>
      <c r="FB143" s="1014"/>
      <c r="FC143" s="1014"/>
    </row>
    <row r="144" spans="1:159" ht="34.5" customHeight="1">
      <c r="A144" s="1021">
        <v>125</v>
      </c>
      <c r="B144" s="1021">
        <v>5</v>
      </c>
      <c r="C144" s="1022" t="s">
        <v>10844</v>
      </c>
      <c r="D144" s="1023">
        <v>312733469867</v>
      </c>
      <c r="E144" s="1022" t="s">
        <v>10845</v>
      </c>
      <c r="F144" s="1021">
        <v>12</v>
      </c>
      <c r="G144" s="1021">
        <v>12</v>
      </c>
      <c r="H144" s="1021" t="s">
        <v>10846</v>
      </c>
      <c r="I144" s="1022" t="s">
        <v>10847</v>
      </c>
      <c r="J144" s="1022" t="s">
        <v>10848</v>
      </c>
      <c r="K144" s="1025" t="s">
        <v>2622</v>
      </c>
      <c r="L144" s="1025" t="s">
        <v>36</v>
      </c>
      <c r="M144" s="1014"/>
      <c r="N144" s="1014"/>
      <c r="O144" s="1014"/>
      <c r="P144" s="1014"/>
      <c r="Q144" s="1014"/>
      <c r="R144" s="1014"/>
      <c r="S144" s="1014"/>
      <c r="T144" s="1014"/>
      <c r="U144" s="1014"/>
      <c r="V144" s="1014"/>
      <c r="W144" s="1014"/>
      <c r="X144" s="1014"/>
      <c r="Y144" s="1014"/>
      <c r="Z144" s="1014"/>
      <c r="AA144" s="1014"/>
      <c r="AB144" s="1014"/>
      <c r="AC144" s="1014"/>
      <c r="AD144" s="1014"/>
      <c r="AE144" s="1014"/>
      <c r="AF144" s="1014"/>
      <c r="AG144" s="1014"/>
      <c r="AH144" s="1014"/>
      <c r="AI144" s="1014"/>
      <c r="AJ144" s="1014"/>
      <c r="AK144" s="1014"/>
      <c r="AL144" s="1014"/>
      <c r="AM144" s="1014"/>
      <c r="AN144" s="1014"/>
      <c r="AO144" s="1014"/>
      <c r="AP144" s="1014"/>
      <c r="AQ144" s="1014"/>
      <c r="AR144" s="1014"/>
      <c r="AS144" s="1014"/>
      <c r="AT144" s="1014"/>
      <c r="AU144" s="1014"/>
      <c r="AV144" s="1014"/>
      <c r="AW144" s="1014"/>
      <c r="AX144" s="1014"/>
      <c r="AY144" s="1014"/>
      <c r="AZ144" s="1014"/>
      <c r="BA144" s="1014"/>
      <c r="BB144" s="1014"/>
      <c r="BC144" s="1014"/>
      <c r="BD144" s="1014"/>
      <c r="BE144" s="1014"/>
      <c r="BF144" s="1014"/>
      <c r="BG144" s="1014"/>
      <c r="BH144" s="1014"/>
      <c r="BI144" s="1014"/>
      <c r="BJ144" s="1014"/>
      <c r="BK144" s="1014"/>
      <c r="BL144" s="1014"/>
      <c r="BM144" s="1014"/>
      <c r="BN144" s="1014"/>
      <c r="BO144" s="1014"/>
      <c r="BP144" s="1014"/>
      <c r="BQ144" s="1014"/>
      <c r="BR144" s="1014"/>
      <c r="BS144" s="1014"/>
      <c r="BT144" s="1014"/>
      <c r="BU144" s="1014"/>
      <c r="BV144" s="1014"/>
      <c r="BW144" s="1014"/>
      <c r="BX144" s="1014"/>
      <c r="BY144" s="1014"/>
      <c r="BZ144" s="1014"/>
      <c r="CA144" s="1014"/>
      <c r="CB144" s="1014"/>
      <c r="CC144" s="1014"/>
      <c r="CD144" s="1014"/>
      <c r="CE144" s="1014"/>
      <c r="CF144" s="1014"/>
      <c r="CG144" s="1014"/>
      <c r="CH144" s="1014"/>
      <c r="CI144" s="1014"/>
      <c r="CJ144" s="1014"/>
      <c r="CK144" s="1014"/>
      <c r="CL144" s="1014"/>
      <c r="CM144" s="1014"/>
      <c r="CN144" s="1014"/>
      <c r="CO144" s="1014"/>
      <c r="CP144" s="1014"/>
      <c r="CQ144" s="1014"/>
      <c r="CR144" s="1014"/>
      <c r="CS144" s="1014"/>
      <c r="CT144" s="1014"/>
      <c r="CU144" s="1014"/>
      <c r="CV144" s="1014"/>
      <c r="CW144" s="1014"/>
      <c r="CX144" s="1014"/>
      <c r="CY144" s="1014"/>
      <c r="CZ144" s="1014"/>
      <c r="DA144" s="1014"/>
      <c r="DB144" s="1014"/>
      <c r="DC144" s="1014"/>
      <c r="DD144" s="1014"/>
      <c r="DE144" s="1014"/>
      <c r="DF144" s="1014"/>
      <c r="DG144" s="1014"/>
      <c r="DH144" s="1014"/>
      <c r="DI144" s="1014"/>
      <c r="DJ144" s="1014"/>
      <c r="DK144" s="1014"/>
      <c r="DL144" s="1014"/>
      <c r="DM144" s="1014"/>
      <c r="DN144" s="1014"/>
      <c r="DO144" s="1014"/>
      <c r="DP144" s="1014"/>
      <c r="DQ144" s="1014"/>
      <c r="DR144" s="1014"/>
      <c r="DS144" s="1014"/>
      <c r="DT144" s="1014"/>
      <c r="DU144" s="1014"/>
      <c r="DV144" s="1014"/>
      <c r="DW144" s="1014"/>
      <c r="DX144" s="1014"/>
      <c r="DY144" s="1014"/>
      <c r="DZ144" s="1014"/>
      <c r="EA144" s="1014"/>
      <c r="EB144" s="1014"/>
      <c r="EC144" s="1014"/>
      <c r="ED144" s="1014"/>
      <c r="EE144" s="1014"/>
      <c r="EF144" s="1014"/>
      <c r="EG144" s="1014"/>
      <c r="EH144" s="1014"/>
      <c r="EI144" s="1014"/>
      <c r="EJ144" s="1014"/>
      <c r="EK144" s="1014"/>
      <c r="EL144" s="1014"/>
      <c r="EM144" s="1014"/>
      <c r="EN144" s="1014"/>
      <c r="EO144" s="1014"/>
      <c r="EP144" s="1014"/>
      <c r="EQ144" s="1014"/>
      <c r="ER144" s="1014"/>
      <c r="ES144" s="1014"/>
      <c r="ET144" s="1014"/>
      <c r="EU144" s="1014"/>
      <c r="EV144" s="1014"/>
      <c r="EW144" s="1014"/>
      <c r="EX144" s="1014"/>
      <c r="EY144" s="1014"/>
      <c r="EZ144" s="1014"/>
      <c r="FA144" s="1014"/>
      <c r="FB144" s="1014"/>
      <c r="FC144" s="1014"/>
    </row>
    <row r="145" spans="1:159" ht="24.75" customHeight="1">
      <c r="A145" s="1021">
        <v>126</v>
      </c>
      <c r="B145" s="1021">
        <v>6</v>
      </c>
      <c r="C145" s="1022" t="s">
        <v>10849</v>
      </c>
      <c r="D145" s="1023">
        <v>312700705607</v>
      </c>
      <c r="E145" s="1022" t="s">
        <v>10850</v>
      </c>
      <c r="F145" s="1021">
        <v>87</v>
      </c>
      <c r="G145" s="1021">
        <v>87</v>
      </c>
      <c r="H145" s="1021" t="s">
        <v>10851</v>
      </c>
      <c r="I145" s="1022" t="s">
        <v>10852</v>
      </c>
      <c r="J145" s="1022" t="s">
        <v>10853</v>
      </c>
      <c r="K145" s="1025" t="s">
        <v>2622</v>
      </c>
      <c r="L145" s="1025" t="s">
        <v>36</v>
      </c>
      <c r="M145" s="1014"/>
      <c r="N145" s="1014"/>
      <c r="O145" s="1014"/>
      <c r="P145" s="1014"/>
      <c r="Q145" s="1014"/>
      <c r="R145" s="1014"/>
      <c r="S145" s="1014"/>
      <c r="T145" s="1014"/>
      <c r="U145" s="1014"/>
      <c r="V145" s="1014"/>
      <c r="W145" s="1014"/>
      <c r="X145" s="1014"/>
      <c r="Y145" s="1014"/>
      <c r="Z145" s="1014"/>
      <c r="AA145" s="1014"/>
      <c r="AB145" s="1014"/>
      <c r="AC145" s="1014"/>
      <c r="AD145" s="1014"/>
      <c r="AE145" s="1014"/>
      <c r="AF145" s="1014"/>
      <c r="AG145" s="1014"/>
      <c r="AH145" s="1014"/>
      <c r="AI145" s="1014"/>
      <c r="AJ145" s="1014"/>
      <c r="AK145" s="1014"/>
      <c r="AL145" s="1014"/>
      <c r="AM145" s="1014"/>
      <c r="AN145" s="1014"/>
      <c r="AO145" s="1014"/>
      <c r="AP145" s="1014"/>
      <c r="AQ145" s="1014"/>
      <c r="AR145" s="1014"/>
      <c r="AS145" s="1014"/>
      <c r="AT145" s="1014"/>
      <c r="AU145" s="1014"/>
      <c r="AV145" s="1014"/>
      <c r="AW145" s="1014"/>
      <c r="AX145" s="1014"/>
      <c r="AY145" s="1014"/>
      <c r="AZ145" s="1014"/>
      <c r="BA145" s="1014"/>
      <c r="BB145" s="1014"/>
      <c r="BC145" s="1014"/>
      <c r="BD145" s="1014"/>
      <c r="BE145" s="1014"/>
      <c r="BF145" s="1014"/>
      <c r="BG145" s="1014"/>
      <c r="BH145" s="1014"/>
      <c r="BI145" s="1014"/>
      <c r="BJ145" s="1014"/>
      <c r="BK145" s="1014"/>
      <c r="BL145" s="1014"/>
      <c r="BM145" s="1014"/>
      <c r="BN145" s="1014"/>
      <c r="BO145" s="1014"/>
      <c r="BP145" s="1014"/>
      <c r="BQ145" s="1014"/>
      <c r="BR145" s="1014"/>
      <c r="BS145" s="1014"/>
      <c r="BT145" s="1014"/>
      <c r="BU145" s="1014"/>
      <c r="BV145" s="1014"/>
      <c r="BW145" s="1014"/>
      <c r="BX145" s="1014"/>
      <c r="BY145" s="1014"/>
      <c r="BZ145" s="1014"/>
      <c r="CA145" s="1014"/>
      <c r="CB145" s="1014"/>
      <c r="CC145" s="1014"/>
      <c r="CD145" s="1014"/>
      <c r="CE145" s="1014"/>
      <c r="CF145" s="1014"/>
      <c r="CG145" s="1014"/>
      <c r="CH145" s="1014"/>
      <c r="CI145" s="1014"/>
      <c r="CJ145" s="1014"/>
      <c r="CK145" s="1014"/>
      <c r="CL145" s="1014"/>
      <c r="CM145" s="1014"/>
      <c r="CN145" s="1014"/>
      <c r="CO145" s="1014"/>
      <c r="CP145" s="1014"/>
      <c r="CQ145" s="1014"/>
      <c r="CR145" s="1014"/>
      <c r="CS145" s="1014"/>
      <c r="CT145" s="1014"/>
      <c r="CU145" s="1014"/>
      <c r="CV145" s="1014"/>
      <c r="CW145" s="1014"/>
      <c r="CX145" s="1014"/>
      <c r="CY145" s="1014"/>
      <c r="CZ145" s="1014"/>
      <c r="DA145" s="1014"/>
      <c r="DB145" s="1014"/>
      <c r="DC145" s="1014"/>
      <c r="DD145" s="1014"/>
      <c r="DE145" s="1014"/>
      <c r="DF145" s="1014"/>
      <c r="DG145" s="1014"/>
      <c r="DH145" s="1014"/>
      <c r="DI145" s="1014"/>
      <c r="DJ145" s="1014"/>
      <c r="DK145" s="1014"/>
      <c r="DL145" s="1014"/>
      <c r="DM145" s="1014"/>
      <c r="DN145" s="1014"/>
      <c r="DO145" s="1014"/>
      <c r="DP145" s="1014"/>
      <c r="DQ145" s="1014"/>
      <c r="DR145" s="1014"/>
      <c r="DS145" s="1014"/>
      <c r="DT145" s="1014"/>
      <c r="DU145" s="1014"/>
      <c r="DV145" s="1014"/>
      <c r="DW145" s="1014"/>
      <c r="DX145" s="1014"/>
      <c r="DY145" s="1014"/>
      <c r="DZ145" s="1014"/>
      <c r="EA145" s="1014"/>
      <c r="EB145" s="1014"/>
      <c r="EC145" s="1014"/>
      <c r="ED145" s="1014"/>
      <c r="EE145" s="1014"/>
      <c r="EF145" s="1014"/>
      <c r="EG145" s="1014"/>
      <c r="EH145" s="1014"/>
      <c r="EI145" s="1014"/>
      <c r="EJ145" s="1014"/>
      <c r="EK145" s="1014"/>
      <c r="EL145" s="1014"/>
      <c r="EM145" s="1014"/>
      <c r="EN145" s="1014"/>
      <c r="EO145" s="1014"/>
      <c r="EP145" s="1014"/>
      <c r="EQ145" s="1014"/>
      <c r="ER145" s="1014"/>
      <c r="ES145" s="1014"/>
      <c r="ET145" s="1014"/>
      <c r="EU145" s="1014"/>
      <c r="EV145" s="1014"/>
      <c r="EW145" s="1014"/>
      <c r="EX145" s="1014"/>
      <c r="EY145" s="1014"/>
      <c r="EZ145" s="1014"/>
      <c r="FA145" s="1014"/>
      <c r="FB145" s="1014"/>
      <c r="FC145" s="1014"/>
    </row>
    <row r="146" spans="1:159" ht="24.75" customHeight="1">
      <c r="A146" s="1021">
        <v>127</v>
      </c>
      <c r="B146" s="1021">
        <v>7</v>
      </c>
      <c r="C146" s="1022" t="s">
        <v>10854</v>
      </c>
      <c r="D146" s="1023">
        <v>312708189055</v>
      </c>
      <c r="E146" s="1022" t="s">
        <v>10855</v>
      </c>
      <c r="F146" s="1021">
        <v>8</v>
      </c>
      <c r="G146" s="1021">
        <v>8</v>
      </c>
      <c r="H146" s="1021" t="s">
        <v>10856</v>
      </c>
      <c r="I146" s="1022" t="s">
        <v>10857</v>
      </c>
      <c r="J146" s="1022" t="s">
        <v>10858</v>
      </c>
      <c r="K146" s="1025" t="s">
        <v>2598</v>
      </c>
      <c r="L146" s="1025" t="s">
        <v>36</v>
      </c>
      <c r="M146" s="1014"/>
      <c r="N146" s="1014"/>
      <c r="O146" s="1014"/>
      <c r="P146" s="1014"/>
      <c r="Q146" s="1014"/>
      <c r="R146" s="1014"/>
      <c r="S146" s="1014"/>
      <c r="T146" s="1014"/>
      <c r="U146" s="1014"/>
      <c r="V146" s="1014"/>
      <c r="W146" s="1014"/>
      <c r="X146" s="1014"/>
      <c r="Y146" s="1014"/>
      <c r="Z146" s="1014"/>
      <c r="AA146" s="1014"/>
      <c r="AB146" s="1014"/>
      <c r="AC146" s="1014"/>
      <c r="AD146" s="1014"/>
      <c r="AE146" s="1014"/>
      <c r="AF146" s="1014"/>
      <c r="AG146" s="1014"/>
      <c r="AH146" s="1014"/>
      <c r="AI146" s="1014"/>
      <c r="AJ146" s="1014"/>
      <c r="AK146" s="1014"/>
      <c r="AL146" s="1014"/>
      <c r="AM146" s="1014"/>
      <c r="AN146" s="1014"/>
      <c r="AO146" s="1014"/>
      <c r="AP146" s="1014"/>
      <c r="AQ146" s="1014"/>
      <c r="AR146" s="1014"/>
      <c r="AS146" s="1014"/>
      <c r="AT146" s="1014"/>
      <c r="AU146" s="1014"/>
      <c r="AV146" s="1014"/>
      <c r="AW146" s="1014"/>
      <c r="AX146" s="1014"/>
      <c r="AY146" s="1014"/>
      <c r="AZ146" s="1014"/>
      <c r="BA146" s="1014"/>
      <c r="BB146" s="1014"/>
      <c r="BC146" s="1014"/>
      <c r="BD146" s="1014"/>
      <c r="BE146" s="1014"/>
      <c r="BF146" s="1014"/>
      <c r="BG146" s="1014"/>
      <c r="BH146" s="1014"/>
      <c r="BI146" s="1014"/>
      <c r="BJ146" s="1014"/>
      <c r="BK146" s="1014"/>
      <c r="BL146" s="1014"/>
      <c r="BM146" s="1014"/>
      <c r="BN146" s="1014"/>
      <c r="BO146" s="1014"/>
      <c r="BP146" s="1014"/>
      <c r="BQ146" s="1014"/>
      <c r="BR146" s="1014"/>
      <c r="BS146" s="1014"/>
      <c r="BT146" s="1014"/>
      <c r="BU146" s="1014"/>
      <c r="BV146" s="1014"/>
      <c r="BW146" s="1014"/>
      <c r="BX146" s="1014"/>
      <c r="BY146" s="1014"/>
      <c r="BZ146" s="1014"/>
      <c r="CA146" s="1014"/>
      <c r="CB146" s="1014"/>
      <c r="CC146" s="1014"/>
      <c r="CD146" s="1014"/>
      <c r="CE146" s="1014"/>
      <c r="CF146" s="1014"/>
      <c r="CG146" s="1014"/>
      <c r="CH146" s="1014"/>
      <c r="CI146" s="1014"/>
      <c r="CJ146" s="1014"/>
      <c r="CK146" s="1014"/>
      <c r="CL146" s="1014"/>
      <c r="CM146" s="1014"/>
      <c r="CN146" s="1014"/>
      <c r="CO146" s="1014"/>
      <c r="CP146" s="1014"/>
      <c r="CQ146" s="1014"/>
      <c r="CR146" s="1014"/>
      <c r="CS146" s="1014"/>
      <c r="CT146" s="1014"/>
      <c r="CU146" s="1014"/>
      <c r="CV146" s="1014"/>
      <c r="CW146" s="1014"/>
      <c r="CX146" s="1014"/>
      <c r="CY146" s="1014"/>
      <c r="CZ146" s="1014"/>
      <c r="DA146" s="1014"/>
      <c r="DB146" s="1014"/>
      <c r="DC146" s="1014"/>
      <c r="DD146" s="1014"/>
      <c r="DE146" s="1014"/>
      <c r="DF146" s="1014"/>
      <c r="DG146" s="1014"/>
      <c r="DH146" s="1014"/>
      <c r="DI146" s="1014"/>
      <c r="DJ146" s="1014"/>
      <c r="DK146" s="1014"/>
      <c r="DL146" s="1014"/>
      <c r="DM146" s="1014"/>
      <c r="DN146" s="1014"/>
      <c r="DO146" s="1014"/>
      <c r="DP146" s="1014"/>
      <c r="DQ146" s="1014"/>
      <c r="DR146" s="1014"/>
      <c r="DS146" s="1014"/>
      <c r="DT146" s="1014"/>
      <c r="DU146" s="1014"/>
      <c r="DV146" s="1014"/>
      <c r="DW146" s="1014"/>
      <c r="DX146" s="1014"/>
      <c r="DY146" s="1014"/>
      <c r="DZ146" s="1014"/>
      <c r="EA146" s="1014"/>
      <c r="EB146" s="1014"/>
      <c r="EC146" s="1014"/>
      <c r="ED146" s="1014"/>
      <c r="EE146" s="1014"/>
      <c r="EF146" s="1014"/>
      <c r="EG146" s="1014"/>
      <c r="EH146" s="1014"/>
      <c r="EI146" s="1014"/>
      <c r="EJ146" s="1014"/>
      <c r="EK146" s="1014"/>
      <c r="EL146" s="1014"/>
      <c r="EM146" s="1014"/>
      <c r="EN146" s="1014"/>
      <c r="EO146" s="1014"/>
      <c r="EP146" s="1014"/>
      <c r="EQ146" s="1014"/>
      <c r="ER146" s="1014"/>
      <c r="ES146" s="1014"/>
      <c r="ET146" s="1014"/>
      <c r="EU146" s="1014"/>
      <c r="EV146" s="1014"/>
      <c r="EW146" s="1014"/>
      <c r="EX146" s="1014"/>
      <c r="EY146" s="1014"/>
      <c r="EZ146" s="1014"/>
      <c r="FA146" s="1014"/>
      <c r="FB146" s="1014"/>
      <c r="FC146" s="1014"/>
    </row>
    <row r="147" spans="1:159" ht="37.5" customHeight="1">
      <c r="A147" s="1021">
        <v>128</v>
      </c>
      <c r="B147" s="1021">
        <v>8</v>
      </c>
      <c r="C147" s="1022" t="s">
        <v>10859</v>
      </c>
      <c r="D147" s="1023">
        <v>312707715410</v>
      </c>
      <c r="E147" s="1022" t="s">
        <v>10860</v>
      </c>
      <c r="F147" s="1021">
        <v>12.4</v>
      </c>
      <c r="G147" s="1021">
        <v>12.4</v>
      </c>
      <c r="H147" s="1021" t="s">
        <v>10861</v>
      </c>
      <c r="I147" s="1022" t="s">
        <v>10862</v>
      </c>
      <c r="J147" s="1022" t="s">
        <v>10863</v>
      </c>
      <c r="K147" s="1025" t="s">
        <v>2598</v>
      </c>
      <c r="L147" s="1025" t="s">
        <v>36</v>
      </c>
      <c r="M147" s="1014"/>
      <c r="N147" s="1014"/>
      <c r="O147" s="1014"/>
      <c r="P147" s="1014"/>
      <c r="Q147" s="1014"/>
      <c r="R147" s="1014"/>
      <c r="S147" s="1014"/>
      <c r="T147" s="1014"/>
      <c r="U147" s="1014"/>
      <c r="V147" s="1014"/>
      <c r="W147" s="1014"/>
      <c r="X147" s="1014"/>
      <c r="Y147" s="1014"/>
      <c r="Z147" s="1014"/>
      <c r="AA147" s="1014"/>
      <c r="AB147" s="1014"/>
      <c r="AC147" s="1014"/>
      <c r="AD147" s="1014"/>
      <c r="AE147" s="1014"/>
      <c r="AF147" s="1014"/>
      <c r="AG147" s="1014"/>
      <c r="AH147" s="1014"/>
      <c r="AI147" s="1014"/>
      <c r="AJ147" s="1014"/>
      <c r="AK147" s="1014"/>
      <c r="AL147" s="1014"/>
      <c r="AM147" s="1014"/>
      <c r="AN147" s="1014"/>
      <c r="AO147" s="1014"/>
      <c r="AP147" s="1014"/>
      <c r="AQ147" s="1014"/>
      <c r="AR147" s="1014"/>
      <c r="AS147" s="1014"/>
      <c r="AT147" s="1014"/>
      <c r="AU147" s="1014"/>
      <c r="AV147" s="1014"/>
      <c r="AW147" s="1014"/>
      <c r="AX147" s="1014"/>
      <c r="AY147" s="1014"/>
      <c r="AZ147" s="1014"/>
      <c r="BA147" s="1014"/>
      <c r="BB147" s="1014"/>
      <c r="BC147" s="1014"/>
      <c r="BD147" s="1014"/>
      <c r="BE147" s="1014"/>
      <c r="BF147" s="1014"/>
      <c r="BG147" s="1014"/>
      <c r="BH147" s="1014"/>
      <c r="BI147" s="1014"/>
      <c r="BJ147" s="1014"/>
      <c r="BK147" s="1014"/>
      <c r="BL147" s="1014"/>
      <c r="BM147" s="1014"/>
      <c r="BN147" s="1014"/>
      <c r="BO147" s="1014"/>
      <c r="BP147" s="1014"/>
      <c r="BQ147" s="1014"/>
      <c r="BR147" s="1014"/>
      <c r="BS147" s="1014"/>
      <c r="BT147" s="1014"/>
      <c r="BU147" s="1014"/>
      <c r="BV147" s="1014"/>
      <c r="BW147" s="1014"/>
      <c r="BX147" s="1014"/>
      <c r="BY147" s="1014"/>
      <c r="BZ147" s="1014"/>
      <c r="CA147" s="1014"/>
      <c r="CB147" s="1014"/>
      <c r="CC147" s="1014"/>
      <c r="CD147" s="1014"/>
      <c r="CE147" s="1014"/>
      <c r="CF147" s="1014"/>
      <c r="CG147" s="1014"/>
      <c r="CH147" s="1014"/>
      <c r="CI147" s="1014"/>
      <c r="CJ147" s="1014"/>
      <c r="CK147" s="1014"/>
      <c r="CL147" s="1014"/>
      <c r="CM147" s="1014"/>
      <c r="CN147" s="1014"/>
      <c r="CO147" s="1014"/>
      <c r="CP147" s="1014"/>
      <c r="CQ147" s="1014"/>
      <c r="CR147" s="1014"/>
      <c r="CS147" s="1014"/>
      <c r="CT147" s="1014"/>
      <c r="CU147" s="1014"/>
      <c r="CV147" s="1014"/>
      <c r="CW147" s="1014"/>
      <c r="CX147" s="1014"/>
      <c r="CY147" s="1014"/>
      <c r="CZ147" s="1014"/>
      <c r="DA147" s="1014"/>
      <c r="DB147" s="1014"/>
      <c r="DC147" s="1014"/>
      <c r="DD147" s="1014"/>
      <c r="DE147" s="1014"/>
      <c r="DF147" s="1014"/>
      <c r="DG147" s="1014"/>
      <c r="DH147" s="1014"/>
      <c r="DI147" s="1014"/>
      <c r="DJ147" s="1014"/>
      <c r="DK147" s="1014"/>
      <c r="DL147" s="1014"/>
      <c r="DM147" s="1014"/>
      <c r="DN147" s="1014"/>
      <c r="DO147" s="1014"/>
      <c r="DP147" s="1014"/>
      <c r="DQ147" s="1014"/>
      <c r="DR147" s="1014"/>
      <c r="DS147" s="1014"/>
      <c r="DT147" s="1014"/>
      <c r="DU147" s="1014"/>
      <c r="DV147" s="1014"/>
      <c r="DW147" s="1014"/>
      <c r="DX147" s="1014"/>
      <c r="DY147" s="1014"/>
      <c r="DZ147" s="1014"/>
      <c r="EA147" s="1014"/>
      <c r="EB147" s="1014"/>
      <c r="EC147" s="1014"/>
      <c r="ED147" s="1014"/>
      <c r="EE147" s="1014"/>
      <c r="EF147" s="1014"/>
      <c r="EG147" s="1014"/>
      <c r="EH147" s="1014"/>
      <c r="EI147" s="1014"/>
      <c r="EJ147" s="1014"/>
      <c r="EK147" s="1014"/>
      <c r="EL147" s="1014"/>
      <c r="EM147" s="1014"/>
      <c r="EN147" s="1014"/>
      <c r="EO147" s="1014"/>
      <c r="EP147" s="1014"/>
      <c r="EQ147" s="1014"/>
      <c r="ER147" s="1014"/>
      <c r="ES147" s="1014"/>
      <c r="ET147" s="1014"/>
      <c r="EU147" s="1014"/>
      <c r="EV147" s="1014"/>
      <c r="EW147" s="1014"/>
      <c r="EX147" s="1014"/>
      <c r="EY147" s="1014"/>
      <c r="EZ147" s="1014"/>
      <c r="FA147" s="1014"/>
      <c r="FB147" s="1014"/>
      <c r="FC147" s="1014"/>
    </row>
    <row r="148" spans="1:159" ht="45" customHeight="1">
      <c r="A148" s="1021">
        <v>129</v>
      </c>
      <c r="B148" s="1021">
        <v>9</v>
      </c>
      <c r="C148" s="1022" t="s">
        <v>10864</v>
      </c>
      <c r="D148" s="1023">
        <v>312707668168</v>
      </c>
      <c r="E148" s="1022" t="s">
        <v>10865</v>
      </c>
      <c r="F148" s="1021">
        <v>104.6</v>
      </c>
      <c r="G148" s="1021">
        <v>104.6</v>
      </c>
      <c r="H148" s="1021" t="s">
        <v>5096</v>
      </c>
      <c r="I148" s="1022" t="s">
        <v>10866</v>
      </c>
      <c r="J148" s="1022" t="s">
        <v>10867</v>
      </c>
      <c r="K148" s="1025" t="s">
        <v>2598</v>
      </c>
      <c r="L148" s="1025" t="s">
        <v>36</v>
      </c>
      <c r="M148" s="1014"/>
      <c r="N148" s="1014"/>
      <c r="O148" s="1014"/>
      <c r="P148" s="1014"/>
      <c r="Q148" s="1014"/>
      <c r="R148" s="1014"/>
      <c r="S148" s="1014"/>
      <c r="T148" s="1014"/>
      <c r="U148" s="1014"/>
      <c r="V148" s="1014"/>
      <c r="W148" s="1014"/>
      <c r="X148" s="1014"/>
      <c r="Y148" s="1014"/>
      <c r="Z148" s="1014"/>
      <c r="AA148" s="1014"/>
      <c r="AB148" s="1014"/>
      <c r="AC148" s="1014"/>
      <c r="AD148" s="1014"/>
      <c r="AE148" s="1014"/>
      <c r="AF148" s="1014"/>
      <c r="AG148" s="1014"/>
      <c r="AH148" s="1014"/>
      <c r="AI148" s="1014"/>
      <c r="AJ148" s="1014"/>
      <c r="AK148" s="1014"/>
      <c r="AL148" s="1014"/>
      <c r="AM148" s="1014"/>
      <c r="AN148" s="1014"/>
      <c r="AO148" s="1014"/>
      <c r="AP148" s="1014"/>
      <c r="AQ148" s="1014"/>
      <c r="AR148" s="1014"/>
      <c r="AS148" s="1014"/>
      <c r="AT148" s="1014"/>
      <c r="AU148" s="1014"/>
      <c r="AV148" s="1014"/>
      <c r="AW148" s="1014"/>
      <c r="AX148" s="1014"/>
      <c r="AY148" s="1014"/>
      <c r="AZ148" s="1014"/>
      <c r="BA148" s="1014"/>
      <c r="BB148" s="1014"/>
      <c r="BC148" s="1014"/>
      <c r="BD148" s="1014"/>
      <c r="BE148" s="1014"/>
      <c r="BF148" s="1014"/>
      <c r="BG148" s="1014"/>
      <c r="BH148" s="1014"/>
      <c r="BI148" s="1014"/>
      <c r="BJ148" s="1014"/>
      <c r="BK148" s="1014"/>
      <c r="BL148" s="1014"/>
      <c r="BM148" s="1014"/>
      <c r="BN148" s="1014"/>
      <c r="BO148" s="1014"/>
      <c r="BP148" s="1014"/>
      <c r="BQ148" s="1014"/>
      <c r="BR148" s="1014"/>
      <c r="BS148" s="1014"/>
      <c r="BT148" s="1014"/>
      <c r="BU148" s="1014"/>
      <c r="BV148" s="1014"/>
      <c r="BW148" s="1014"/>
      <c r="BX148" s="1014"/>
      <c r="BY148" s="1014"/>
      <c r="BZ148" s="1014"/>
      <c r="CA148" s="1014"/>
      <c r="CB148" s="1014"/>
      <c r="CC148" s="1014"/>
      <c r="CD148" s="1014"/>
      <c r="CE148" s="1014"/>
      <c r="CF148" s="1014"/>
      <c r="CG148" s="1014"/>
      <c r="CH148" s="1014"/>
      <c r="CI148" s="1014"/>
      <c r="CJ148" s="1014"/>
      <c r="CK148" s="1014"/>
      <c r="CL148" s="1014"/>
      <c r="CM148" s="1014"/>
      <c r="CN148" s="1014"/>
      <c r="CO148" s="1014"/>
      <c r="CP148" s="1014"/>
      <c r="CQ148" s="1014"/>
      <c r="CR148" s="1014"/>
      <c r="CS148" s="1014"/>
      <c r="CT148" s="1014"/>
      <c r="CU148" s="1014"/>
      <c r="CV148" s="1014"/>
      <c r="CW148" s="1014"/>
      <c r="CX148" s="1014"/>
      <c r="CY148" s="1014"/>
      <c r="CZ148" s="1014"/>
      <c r="DA148" s="1014"/>
      <c r="DB148" s="1014"/>
      <c r="DC148" s="1014"/>
      <c r="DD148" s="1014"/>
      <c r="DE148" s="1014"/>
      <c r="DF148" s="1014"/>
      <c r="DG148" s="1014"/>
      <c r="DH148" s="1014"/>
      <c r="DI148" s="1014"/>
      <c r="DJ148" s="1014"/>
      <c r="DK148" s="1014"/>
      <c r="DL148" s="1014"/>
      <c r="DM148" s="1014"/>
      <c r="DN148" s="1014"/>
      <c r="DO148" s="1014"/>
      <c r="DP148" s="1014"/>
      <c r="DQ148" s="1014"/>
      <c r="DR148" s="1014"/>
      <c r="DS148" s="1014"/>
      <c r="DT148" s="1014"/>
      <c r="DU148" s="1014"/>
      <c r="DV148" s="1014"/>
      <c r="DW148" s="1014"/>
      <c r="DX148" s="1014"/>
      <c r="DY148" s="1014"/>
      <c r="DZ148" s="1014"/>
      <c r="EA148" s="1014"/>
      <c r="EB148" s="1014"/>
      <c r="EC148" s="1014"/>
      <c r="ED148" s="1014"/>
      <c r="EE148" s="1014"/>
      <c r="EF148" s="1014"/>
      <c r="EG148" s="1014"/>
      <c r="EH148" s="1014"/>
      <c r="EI148" s="1014"/>
      <c r="EJ148" s="1014"/>
      <c r="EK148" s="1014"/>
      <c r="EL148" s="1014"/>
      <c r="EM148" s="1014"/>
      <c r="EN148" s="1014"/>
      <c r="EO148" s="1014"/>
      <c r="EP148" s="1014"/>
      <c r="EQ148" s="1014"/>
      <c r="ER148" s="1014"/>
      <c r="ES148" s="1014"/>
      <c r="ET148" s="1014"/>
      <c r="EU148" s="1014"/>
      <c r="EV148" s="1014"/>
      <c r="EW148" s="1014"/>
      <c r="EX148" s="1014"/>
      <c r="EY148" s="1014"/>
      <c r="EZ148" s="1014"/>
      <c r="FA148" s="1014"/>
      <c r="FB148" s="1014"/>
      <c r="FC148" s="1014"/>
    </row>
    <row r="149" spans="1:159" ht="42" customHeight="1">
      <c r="A149" s="1021">
        <v>130</v>
      </c>
      <c r="B149" s="1021">
        <v>10</v>
      </c>
      <c r="C149" s="1022" t="s">
        <v>10868</v>
      </c>
      <c r="D149" s="1023" t="s">
        <v>10869</v>
      </c>
      <c r="E149" s="1022" t="s">
        <v>10870</v>
      </c>
      <c r="F149" s="1021">
        <v>17</v>
      </c>
      <c r="G149" s="1021">
        <v>17</v>
      </c>
      <c r="H149" s="1021" t="s">
        <v>10871</v>
      </c>
      <c r="I149" s="1022" t="s">
        <v>10872</v>
      </c>
      <c r="J149" s="1022" t="s">
        <v>10872</v>
      </c>
      <c r="K149" s="1025" t="s">
        <v>2676</v>
      </c>
      <c r="L149" s="1025" t="s">
        <v>36</v>
      </c>
      <c r="M149" s="1014"/>
      <c r="N149" s="1014"/>
      <c r="O149" s="1014"/>
      <c r="P149" s="1014"/>
      <c r="Q149" s="1014"/>
      <c r="R149" s="1014"/>
      <c r="S149" s="1014"/>
      <c r="T149" s="1014"/>
      <c r="U149" s="1014"/>
      <c r="V149" s="1014"/>
      <c r="W149" s="1014"/>
      <c r="X149" s="1014"/>
      <c r="Y149" s="1014"/>
      <c r="Z149" s="1014"/>
      <c r="AA149" s="1014"/>
      <c r="AB149" s="1014"/>
      <c r="AC149" s="1014"/>
      <c r="AD149" s="1014"/>
      <c r="AE149" s="1014"/>
      <c r="AF149" s="1014"/>
      <c r="AG149" s="1014"/>
      <c r="AH149" s="1014"/>
      <c r="AI149" s="1014"/>
      <c r="AJ149" s="1014"/>
      <c r="AK149" s="1014"/>
      <c r="AL149" s="1014"/>
      <c r="AM149" s="1014"/>
      <c r="AN149" s="1014"/>
      <c r="AO149" s="1014"/>
      <c r="AP149" s="1014"/>
      <c r="AQ149" s="1014"/>
      <c r="AR149" s="1014"/>
      <c r="AS149" s="1014"/>
      <c r="AT149" s="1014"/>
      <c r="AU149" s="1014"/>
      <c r="AV149" s="1014"/>
      <c r="AW149" s="1014"/>
      <c r="AX149" s="1014"/>
      <c r="AY149" s="1014"/>
      <c r="AZ149" s="1014"/>
      <c r="BA149" s="1014"/>
      <c r="BB149" s="1014"/>
      <c r="BC149" s="1014"/>
      <c r="BD149" s="1014"/>
      <c r="BE149" s="1014"/>
      <c r="BF149" s="1014"/>
      <c r="BG149" s="1014"/>
      <c r="BH149" s="1014"/>
      <c r="BI149" s="1014"/>
      <c r="BJ149" s="1014"/>
      <c r="BK149" s="1014"/>
      <c r="BL149" s="1014"/>
      <c r="BM149" s="1014"/>
      <c r="BN149" s="1014"/>
      <c r="BO149" s="1014"/>
      <c r="BP149" s="1014"/>
      <c r="BQ149" s="1014"/>
      <c r="BR149" s="1014"/>
      <c r="BS149" s="1014"/>
      <c r="BT149" s="1014"/>
      <c r="BU149" s="1014"/>
      <c r="BV149" s="1014"/>
      <c r="BW149" s="1014"/>
      <c r="BX149" s="1014"/>
      <c r="BY149" s="1014"/>
      <c r="BZ149" s="1014"/>
      <c r="CA149" s="1014"/>
      <c r="CB149" s="1014"/>
      <c r="CC149" s="1014"/>
      <c r="CD149" s="1014"/>
      <c r="CE149" s="1014"/>
      <c r="CF149" s="1014"/>
      <c r="CG149" s="1014"/>
      <c r="CH149" s="1014"/>
      <c r="CI149" s="1014"/>
      <c r="CJ149" s="1014"/>
      <c r="CK149" s="1014"/>
      <c r="CL149" s="1014"/>
      <c r="CM149" s="1014"/>
      <c r="CN149" s="1014"/>
      <c r="CO149" s="1014"/>
      <c r="CP149" s="1014"/>
      <c r="CQ149" s="1014"/>
      <c r="CR149" s="1014"/>
      <c r="CS149" s="1014"/>
      <c r="CT149" s="1014"/>
      <c r="CU149" s="1014"/>
      <c r="CV149" s="1014"/>
      <c r="CW149" s="1014"/>
      <c r="CX149" s="1014"/>
      <c r="CY149" s="1014"/>
      <c r="CZ149" s="1014"/>
      <c r="DA149" s="1014"/>
      <c r="DB149" s="1014"/>
      <c r="DC149" s="1014"/>
      <c r="DD149" s="1014"/>
      <c r="DE149" s="1014"/>
      <c r="DF149" s="1014"/>
      <c r="DG149" s="1014"/>
      <c r="DH149" s="1014"/>
      <c r="DI149" s="1014"/>
      <c r="DJ149" s="1014"/>
      <c r="DK149" s="1014"/>
      <c r="DL149" s="1014"/>
      <c r="DM149" s="1014"/>
      <c r="DN149" s="1014"/>
      <c r="DO149" s="1014"/>
      <c r="DP149" s="1014"/>
      <c r="DQ149" s="1014"/>
      <c r="DR149" s="1014"/>
      <c r="DS149" s="1014"/>
      <c r="DT149" s="1014"/>
      <c r="DU149" s="1014"/>
      <c r="DV149" s="1014"/>
      <c r="DW149" s="1014"/>
      <c r="DX149" s="1014"/>
      <c r="DY149" s="1014"/>
      <c r="DZ149" s="1014"/>
      <c r="EA149" s="1014"/>
      <c r="EB149" s="1014"/>
      <c r="EC149" s="1014"/>
      <c r="ED149" s="1014"/>
      <c r="EE149" s="1014"/>
      <c r="EF149" s="1014"/>
      <c r="EG149" s="1014"/>
      <c r="EH149" s="1014"/>
      <c r="EI149" s="1014"/>
      <c r="EJ149" s="1014"/>
      <c r="EK149" s="1014"/>
      <c r="EL149" s="1014"/>
      <c r="EM149" s="1014"/>
      <c r="EN149" s="1014"/>
      <c r="EO149" s="1014"/>
      <c r="EP149" s="1014"/>
      <c r="EQ149" s="1014"/>
      <c r="ER149" s="1014"/>
      <c r="ES149" s="1014"/>
      <c r="ET149" s="1014"/>
      <c r="EU149" s="1014"/>
      <c r="EV149" s="1014"/>
      <c r="EW149" s="1014"/>
      <c r="EX149" s="1014"/>
      <c r="EY149" s="1014"/>
      <c r="EZ149" s="1014"/>
      <c r="FA149" s="1014"/>
      <c r="FB149" s="1014"/>
      <c r="FC149" s="1014"/>
    </row>
    <row r="150" spans="1:159" ht="24.75" customHeight="1">
      <c r="A150" s="1021">
        <v>131</v>
      </c>
      <c r="B150" s="1021">
        <v>11</v>
      </c>
      <c r="C150" s="1022" t="s">
        <v>10873</v>
      </c>
      <c r="D150" s="1023">
        <v>3127018903</v>
      </c>
      <c r="E150" s="1022" t="s">
        <v>10874</v>
      </c>
      <c r="F150" s="1021">
        <v>124.7</v>
      </c>
      <c r="G150" s="1021">
        <v>90</v>
      </c>
      <c r="H150" s="1021" t="s">
        <v>5096</v>
      </c>
      <c r="I150" s="1022" t="s">
        <v>10875</v>
      </c>
      <c r="J150" s="1022" t="s">
        <v>10876</v>
      </c>
      <c r="K150" s="1025" t="s">
        <v>2598</v>
      </c>
      <c r="L150" s="1025" t="s">
        <v>36</v>
      </c>
      <c r="M150" s="1014"/>
      <c r="N150" s="1014"/>
      <c r="O150" s="1014"/>
      <c r="P150" s="1014"/>
      <c r="Q150" s="1014"/>
      <c r="R150" s="1014"/>
      <c r="S150" s="1014"/>
      <c r="T150" s="1014"/>
      <c r="U150" s="1014"/>
      <c r="V150" s="1014"/>
      <c r="W150" s="1014"/>
      <c r="X150" s="1014"/>
      <c r="Y150" s="1014"/>
      <c r="Z150" s="1014"/>
      <c r="AA150" s="1014"/>
      <c r="AB150" s="1014"/>
      <c r="AC150" s="1014"/>
      <c r="AD150" s="1014"/>
      <c r="AE150" s="1014"/>
      <c r="AF150" s="1014"/>
      <c r="AG150" s="1014"/>
      <c r="AH150" s="1014"/>
      <c r="AI150" s="1014"/>
      <c r="AJ150" s="1014"/>
      <c r="AK150" s="1014"/>
      <c r="AL150" s="1014"/>
      <c r="AM150" s="1014"/>
      <c r="AN150" s="1014"/>
      <c r="AO150" s="1014"/>
      <c r="AP150" s="1014"/>
      <c r="AQ150" s="1014"/>
      <c r="AR150" s="1014"/>
      <c r="AS150" s="1014"/>
      <c r="AT150" s="1014"/>
      <c r="AU150" s="1014"/>
      <c r="AV150" s="1014"/>
      <c r="AW150" s="1014"/>
      <c r="AX150" s="1014"/>
      <c r="AY150" s="1014"/>
      <c r="AZ150" s="1014"/>
      <c r="BA150" s="1014"/>
      <c r="BB150" s="1014"/>
      <c r="BC150" s="1014"/>
      <c r="BD150" s="1014"/>
      <c r="BE150" s="1014"/>
      <c r="BF150" s="1014"/>
      <c r="BG150" s="1014"/>
      <c r="BH150" s="1014"/>
      <c r="BI150" s="1014"/>
      <c r="BJ150" s="1014"/>
      <c r="BK150" s="1014"/>
      <c r="BL150" s="1014"/>
      <c r="BM150" s="1014"/>
      <c r="BN150" s="1014"/>
      <c r="BO150" s="1014"/>
      <c r="BP150" s="1014"/>
      <c r="BQ150" s="1014"/>
      <c r="BR150" s="1014"/>
      <c r="BS150" s="1014"/>
      <c r="BT150" s="1014"/>
      <c r="BU150" s="1014"/>
      <c r="BV150" s="1014"/>
      <c r="BW150" s="1014"/>
      <c r="BX150" s="1014"/>
      <c r="BY150" s="1014"/>
      <c r="BZ150" s="1014"/>
      <c r="CA150" s="1014"/>
      <c r="CB150" s="1014"/>
      <c r="CC150" s="1014"/>
      <c r="CD150" s="1014"/>
      <c r="CE150" s="1014"/>
      <c r="CF150" s="1014"/>
      <c r="CG150" s="1014"/>
      <c r="CH150" s="1014"/>
      <c r="CI150" s="1014"/>
      <c r="CJ150" s="1014"/>
      <c r="CK150" s="1014"/>
      <c r="CL150" s="1014"/>
      <c r="CM150" s="1014"/>
      <c r="CN150" s="1014"/>
      <c r="CO150" s="1014"/>
      <c r="CP150" s="1014"/>
      <c r="CQ150" s="1014"/>
      <c r="CR150" s="1014"/>
      <c r="CS150" s="1014"/>
      <c r="CT150" s="1014"/>
      <c r="CU150" s="1014"/>
      <c r="CV150" s="1014"/>
      <c r="CW150" s="1014"/>
      <c r="CX150" s="1014"/>
      <c r="CY150" s="1014"/>
      <c r="CZ150" s="1014"/>
      <c r="DA150" s="1014"/>
      <c r="DB150" s="1014"/>
      <c r="DC150" s="1014"/>
      <c r="DD150" s="1014"/>
      <c r="DE150" s="1014"/>
      <c r="DF150" s="1014"/>
      <c r="DG150" s="1014"/>
      <c r="DH150" s="1014"/>
      <c r="DI150" s="1014"/>
      <c r="DJ150" s="1014"/>
      <c r="DK150" s="1014"/>
      <c r="DL150" s="1014"/>
      <c r="DM150" s="1014"/>
      <c r="DN150" s="1014"/>
      <c r="DO150" s="1014"/>
      <c r="DP150" s="1014"/>
      <c r="DQ150" s="1014"/>
      <c r="DR150" s="1014"/>
      <c r="DS150" s="1014"/>
      <c r="DT150" s="1014"/>
      <c r="DU150" s="1014"/>
      <c r="DV150" s="1014"/>
      <c r="DW150" s="1014"/>
      <c r="DX150" s="1014"/>
      <c r="DY150" s="1014"/>
      <c r="DZ150" s="1014"/>
      <c r="EA150" s="1014"/>
      <c r="EB150" s="1014"/>
      <c r="EC150" s="1014"/>
      <c r="ED150" s="1014"/>
      <c r="EE150" s="1014"/>
      <c r="EF150" s="1014"/>
      <c r="EG150" s="1014"/>
      <c r="EH150" s="1014"/>
      <c r="EI150" s="1014"/>
      <c r="EJ150" s="1014"/>
      <c r="EK150" s="1014"/>
      <c r="EL150" s="1014"/>
      <c r="EM150" s="1014"/>
      <c r="EN150" s="1014"/>
      <c r="EO150" s="1014"/>
      <c r="EP150" s="1014"/>
      <c r="EQ150" s="1014"/>
      <c r="ER150" s="1014"/>
      <c r="ES150" s="1014"/>
      <c r="ET150" s="1014"/>
      <c r="EU150" s="1014"/>
      <c r="EV150" s="1014"/>
      <c r="EW150" s="1014"/>
      <c r="EX150" s="1014"/>
      <c r="EY150" s="1014"/>
      <c r="EZ150" s="1014"/>
      <c r="FA150" s="1014"/>
      <c r="FB150" s="1014"/>
      <c r="FC150" s="1014"/>
    </row>
    <row r="151" spans="1:159" ht="51.75" customHeight="1">
      <c r="A151" s="1021">
        <v>132</v>
      </c>
      <c r="B151" s="1021">
        <v>12</v>
      </c>
      <c r="C151" s="1022" t="s">
        <v>10877</v>
      </c>
      <c r="D151" s="1021" t="s">
        <v>21</v>
      </c>
      <c r="E151" s="1022" t="s">
        <v>10878</v>
      </c>
      <c r="F151" s="1021">
        <v>50</v>
      </c>
      <c r="G151" s="1021">
        <v>50</v>
      </c>
      <c r="H151" s="1021" t="s">
        <v>21</v>
      </c>
      <c r="I151" s="1022" t="s">
        <v>10879</v>
      </c>
      <c r="J151" s="1022" t="s">
        <v>10880</v>
      </c>
      <c r="K151" s="1025" t="s">
        <v>2598</v>
      </c>
      <c r="L151" s="1025" t="s">
        <v>36</v>
      </c>
      <c r="M151" s="1014"/>
      <c r="N151" s="1014"/>
      <c r="O151" s="1014"/>
      <c r="P151" s="1014"/>
      <c r="Q151" s="1014"/>
      <c r="R151" s="1014"/>
      <c r="S151" s="1014"/>
      <c r="T151" s="1014"/>
      <c r="U151" s="1014"/>
      <c r="V151" s="1014"/>
      <c r="W151" s="1014"/>
      <c r="X151" s="1014"/>
      <c r="Y151" s="1014"/>
      <c r="Z151" s="1014"/>
      <c r="AA151" s="1014"/>
      <c r="AB151" s="1014"/>
      <c r="AC151" s="1014"/>
      <c r="AD151" s="1014"/>
      <c r="AE151" s="1014"/>
      <c r="AF151" s="1014"/>
      <c r="AG151" s="1014"/>
      <c r="AH151" s="1014"/>
      <c r="AI151" s="1014"/>
      <c r="AJ151" s="1014"/>
      <c r="AK151" s="1014"/>
      <c r="AL151" s="1014"/>
      <c r="AM151" s="1014"/>
      <c r="AN151" s="1014"/>
      <c r="AO151" s="1014"/>
      <c r="AP151" s="1014"/>
      <c r="AQ151" s="1014"/>
      <c r="AR151" s="1014"/>
      <c r="AS151" s="1014"/>
      <c r="AT151" s="1014"/>
      <c r="AU151" s="1014"/>
      <c r="AV151" s="1014"/>
      <c r="AW151" s="1014"/>
      <c r="AX151" s="1014"/>
      <c r="AY151" s="1014"/>
      <c r="AZ151" s="1014"/>
      <c r="BA151" s="1014"/>
      <c r="BB151" s="1014"/>
      <c r="BC151" s="1014"/>
      <c r="BD151" s="1014"/>
      <c r="BE151" s="1014"/>
      <c r="BF151" s="1014"/>
      <c r="BG151" s="1014"/>
      <c r="BH151" s="1014"/>
      <c r="BI151" s="1014"/>
      <c r="BJ151" s="1014"/>
      <c r="BK151" s="1014"/>
      <c r="BL151" s="1014"/>
      <c r="BM151" s="1014"/>
      <c r="BN151" s="1014"/>
      <c r="BO151" s="1014"/>
      <c r="BP151" s="1014"/>
      <c r="BQ151" s="1014"/>
      <c r="BR151" s="1014"/>
      <c r="BS151" s="1014"/>
      <c r="BT151" s="1014"/>
      <c r="BU151" s="1014"/>
      <c r="BV151" s="1014"/>
      <c r="BW151" s="1014"/>
      <c r="BX151" s="1014"/>
      <c r="BY151" s="1014"/>
      <c r="BZ151" s="1014"/>
      <c r="CA151" s="1014"/>
      <c r="CB151" s="1014"/>
      <c r="CC151" s="1014"/>
      <c r="CD151" s="1014"/>
      <c r="CE151" s="1014"/>
      <c r="CF151" s="1014"/>
      <c r="CG151" s="1014"/>
      <c r="CH151" s="1014"/>
      <c r="CI151" s="1014"/>
      <c r="CJ151" s="1014"/>
      <c r="CK151" s="1014"/>
      <c r="CL151" s="1014"/>
      <c r="CM151" s="1014"/>
      <c r="CN151" s="1014"/>
      <c r="CO151" s="1014"/>
      <c r="CP151" s="1014"/>
      <c r="CQ151" s="1014"/>
      <c r="CR151" s="1014"/>
      <c r="CS151" s="1014"/>
      <c r="CT151" s="1014"/>
      <c r="CU151" s="1014"/>
      <c r="CV151" s="1014"/>
      <c r="CW151" s="1014"/>
      <c r="CX151" s="1014"/>
      <c r="CY151" s="1014"/>
      <c r="CZ151" s="1014"/>
      <c r="DA151" s="1014"/>
      <c r="DB151" s="1014"/>
      <c r="DC151" s="1014"/>
      <c r="DD151" s="1014"/>
      <c r="DE151" s="1014"/>
      <c r="DF151" s="1014"/>
      <c r="DG151" s="1014"/>
      <c r="DH151" s="1014"/>
      <c r="DI151" s="1014"/>
      <c r="DJ151" s="1014"/>
      <c r="DK151" s="1014"/>
      <c r="DL151" s="1014"/>
      <c r="DM151" s="1014"/>
      <c r="DN151" s="1014"/>
      <c r="DO151" s="1014"/>
      <c r="DP151" s="1014"/>
      <c r="DQ151" s="1014"/>
      <c r="DR151" s="1014"/>
      <c r="DS151" s="1014"/>
      <c r="DT151" s="1014"/>
      <c r="DU151" s="1014"/>
      <c r="DV151" s="1014"/>
      <c r="DW151" s="1014"/>
      <c r="DX151" s="1014"/>
      <c r="DY151" s="1014"/>
      <c r="DZ151" s="1014"/>
      <c r="EA151" s="1014"/>
      <c r="EB151" s="1014"/>
      <c r="EC151" s="1014"/>
      <c r="ED151" s="1014"/>
      <c r="EE151" s="1014"/>
      <c r="EF151" s="1014"/>
      <c r="EG151" s="1014"/>
      <c r="EH151" s="1014"/>
      <c r="EI151" s="1014"/>
      <c r="EJ151" s="1014"/>
      <c r="EK151" s="1014"/>
      <c r="EL151" s="1014"/>
      <c r="EM151" s="1014"/>
      <c r="EN151" s="1014"/>
      <c r="EO151" s="1014"/>
      <c r="EP151" s="1014"/>
      <c r="EQ151" s="1014"/>
      <c r="ER151" s="1014"/>
      <c r="ES151" s="1014"/>
      <c r="ET151" s="1014"/>
      <c r="EU151" s="1014"/>
      <c r="EV151" s="1014"/>
      <c r="EW151" s="1014"/>
      <c r="EX151" s="1014"/>
      <c r="EY151" s="1014"/>
      <c r="EZ151" s="1014"/>
      <c r="FA151" s="1014"/>
      <c r="FB151" s="1014"/>
      <c r="FC151" s="1014"/>
    </row>
    <row r="152" spans="1:159" ht="24.75" customHeight="1">
      <c r="A152" s="1076" t="s">
        <v>21</v>
      </c>
      <c r="B152" s="2495" t="s">
        <v>10564</v>
      </c>
      <c r="C152" s="2496"/>
      <c r="D152" s="1030" t="s">
        <v>21</v>
      </c>
      <c r="E152" s="1030">
        <v>12</v>
      </c>
      <c r="F152" s="1030">
        <v>549.20000000000005</v>
      </c>
      <c r="G152" s="1030">
        <v>504.5</v>
      </c>
      <c r="H152" s="1077" t="s">
        <v>21</v>
      </c>
      <c r="I152" s="1077" t="s">
        <v>21</v>
      </c>
      <c r="J152" s="1077" t="s">
        <v>21</v>
      </c>
      <c r="K152" s="1078" t="s">
        <v>6379</v>
      </c>
      <c r="L152" s="1079" t="s">
        <v>21</v>
      </c>
      <c r="M152" s="1014"/>
      <c r="N152" s="1014"/>
      <c r="O152" s="1014"/>
      <c r="P152" s="1014"/>
      <c r="Q152" s="1014"/>
      <c r="R152" s="1014"/>
      <c r="S152" s="1014"/>
      <c r="T152" s="1014"/>
      <c r="U152" s="1014"/>
      <c r="V152" s="1014"/>
      <c r="W152" s="1014"/>
      <c r="X152" s="1014"/>
      <c r="Y152" s="1014"/>
      <c r="Z152" s="1014"/>
      <c r="AA152" s="1014"/>
      <c r="AB152" s="1014"/>
      <c r="AC152" s="1014"/>
      <c r="AD152" s="1014"/>
      <c r="AE152" s="1014"/>
      <c r="AF152" s="1014"/>
      <c r="AG152" s="1014"/>
      <c r="AH152" s="1014"/>
      <c r="AI152" s="1014"/>
      <c r="AJ152" s="1014"/>
      <c r="AK152" s="1014"/>
      <c r="AL152" s="1014"/>
      <c r="AM152" s="1014"/>
      <c r="AN152" s="1014"/>
      <c r="AO152" s="1014"/>
      <c r="AP152" s="1014"/>
      <c r="AQ152" s="1014"/>
      <c r="AR152" s="1014"/>
      <c r="AS152" s="1014"/>
      <c r="AT152" s="1014"/>
      <c r="AU152" s="1014"/>
      <c r="AV152" s="1014"/>
      <c r="AW152" s="1014"/>
      <c r="AX152" s="1014"/>
      <c r="AY152" s="1014"/>
      <c r="AZ152" s="1014"/>
      <c r="BA152" s="1014"/>
      <c r="BB152" s="1014"/>
      <c r="BC152" s="1014"/>
      <c r="BD152" s="1014"/>
      <c r="BE152" s="1014"/>
      <c r="BF152" s="1014"/>
      <c r="BG152" s="1014"/>
      <c r="BH152" s="1014"/>
      <c r="BI152" s="1014"/>
      <c r="BJ152" s="1014"/>
      <c r="BK152" s="1014"/>
      <c r="BL152" s="1014"/>
      <c r="BM152" s="1014"/>
      <c r="BN152" s="1014"/>
      <c r="BO152" s="1014"/>
      <c r="BP152" s="1014"/>
      <c r="BQ152" s="1014"/>
      <c r="BR152" s="1014"/>
      <c r="BS152" s="1014"/>
      <c r="BT152" s="1014"/>
      <c r="BU152" s="1014"/>
      <c r="BV152" s="1014"/>
      <c r="BW152" s="1014"/>
      <c r="BX152" s="1014"/>
      <c r="BY152" s="1014"/>
      <c r="BZ152" s="1014"/>
      <c r="CA152" s="1014"/>
      <c r="CB152" s="1014"/>
      <c r="CC152" s="1014"/>
      <c r="CD152" s="1014"/>
      <c r="CE152" s="1014"/>
      <c r="CF152" s="1014"/>
      <c r="CG152" s="1014"/>
      <c r="CH152" s="1014"/>
      <c r="CI152" s="1014"/>
      <c r="CJ152" s="1014"/>
      <c r="CK152" s="1014"/>
      <c r="CL152" s="1014"/>
      <c r="CM152" s="1014"/>
      <c r="CN152" s="1014"/>
      <c r="CO152" s="1014"/>
      <c r="CP152" s="1014"/>
      <c r="CQ152" s="1014"/>
      <c r="CR152" s="1014"/>
      <c r="CS152" s="1014"/>
      <c r="CT152" s="1014"/>
      <c r="CU152" s="1014"/>
      <c r="CV152" s="1014"/>
      <c r="CW152" s="1014"/>
      <c r="CX152" s="1014"/>
      <c r="CY152" s="1014"/>
      <c r="CZ152" s="1014"/>
      <c r="DA152" s="1014"/>
      <c r="DB152" s="1014"/>
      <c r="DC152" s="1014"/>
      <c r="DD152" s="1014"/>
      <c r="DE152" s="1014"/>
      <c r="DF152" s="1014"/>
      <c r="DG152" s="1014"/>
      <c r="DH152" s="1014"/>
      <c r="DI152" s="1014"/>
      <c r="DJ152" s="1014"/>
      <c r="DK152" s="1014"/>
      <c r="DL152" s="1014"/>
      <c r="DM152" s="1014"/>
      <c r="DN152" s="1014"/>
      <c r="DO152" s="1014"/>
      <c r="DP152" s="1014"/>
      <c r="DQ152" s="1014"/>
      <c r="DR152" s="1014"/>
      <c r="DS152" s="1014"/>
      <c r="DT152" s="1014"/>
      <c r="DU152" s="1014"/>
      <c r="DV152" s="1014"/>
      <c r="DW152" s="1014"/>
      <c r="DX152" s="1014"/>
      <c r="DY152" s="1014"/>
      <c r="DZ152" s="1014"/>
      <c r="EA152" s="1014"/>
      <c r="EB152" s="1014"/>
      <c r="EC152" s="1014"/>
      <c r="ED152" s="1014"/>
      <c r="EE152" s="1014"/>
      <c r="EF152" s="1014"/>
      <c r="EG152" s="1014"/>
      <c r="EH152" s="1014"/>
      <c r="EI152" s="1014"/>
      <c r="EJ152" s="1014"/>
      <c r="EK152" s="1014"/>
      <c r="EL152" s="1014"/>
      <c r="EM152" s="1014"/>
      <c r="EN152" s="1014"/>
      <c r="EO152" s="1014"/>
      <c r="EP152" s="1014"/>
      <c r="EQ152" s="1014"/>
      <c r="ER152" s="1014"/>
      <c r="ES152" s="1014"/>
      <c r="ET152" s="1014"/>
      <c r="EU152" s="1014"/>
      <c r="EV152" s="1014"/>
      <c r="EW152" s="1014"/>
      <c r="EX152" s="1014"/>
      <c r="EY152" s="1014"/>
      <c r="EZ152" s="1014"/>
      <c r="FA152" s="1014"/>
      <c r="FB152" s="1014"/>
      <c r="FC152" s="1014"/>
    </row>
    <row r="153" spans="1:159" ht="24.75" customHeight="1">
      <c r="A153" s="1056" t="s">
        <v>21</v>
      </c>
      <c r="B153" s="2497" t="s">
        <v>8876</v>
      </c>
      <c r="C153" s="2497"/>
      <c r="D153" s="2497"/>
      <c r="E153" s="2497"/>
      <c r="F153" s="2497"/>
      <c r="G153" s="2497"/>
      <c r="H153" s="2497"/>
      <c r="I153" s="2497"/>
      <c r="J153" s="2497"/>
      <c r="K153" s="2497"/>
      <c r="L153" s="2498"/>
      <c r="M153" s="1014"/>
      <c r="N153" s="1014"/>
      <c r="O153" s="1014"/>
      <c r="P153" s="1014"/>
      <c r="Q153" s="1014"/>
      <c r="R153" s="1014"/>
      <c r="S153" s="1014"/>
      <c r="T153" s="1014"/>
      <c r="U153" s="1014"/>
      <c r="V153" s="1014"/>
      <c r="W153" s="1014"/>
      <c r="X153" s="1014"/>
      <c r="Y153" s="1014"/>
      <c r="Z153" s="1014"/>
      <c r="AA153" s="1014"/>
      <c r="AB153" s="1014"/>
      <c r="AC153" s="1014"/>
      <c r="AD153" s="1014"/>
      <c r="AE153" s="1014"/>
      <c r="AF153" s="1014"/>
      <c r="AG153" s="1014"/>
      <c r="AH153" s="1014"/>
      <c r="AI153" s="1014"/>
      <c r="AJ153" s="1014"/>
      <c r="AK153" s="1014"/>
      <c r="AL153" s="1014"/>
      <c r="AM153" s="1014"/>
      <c r="AN153" s="1014"/>
      <c r="AO153" s="1014"/>
      <c r="AP153" s="1014"/>
      <c r="AQ153" s="1014"/>
      <c r="AR153" s="1014"/>
      <c r="AS153" s="1014"/>
      <c r="AT153" s="1014"/>
      <c r="AU153" s="1014"/>
      <c r="AV153" s="1014"/>
      <c r="AW153" s="1014"/>
      <c r="AX153" s="1014"/>
      <c r="AY153" s="1014"/>
      <c r="AZ153" s="1014"/>
      <c r="BA153" s="1014"/>
      <c r="BB153" s="1014"/>
      <c r="BC153" s="1014"/>
      <c r="BD153" s="1014"/>
      <c r="BE153" s="1014"/>
      <c r="BF153" s="1014"/>
      <c r="BG153" s="1014"/>
      <c r="BH153" s="1014"/>
      <c r="BI153" s="1014"/>
      <c r="BJ153" s="1014"/>
      <c r="BK153" s="1014"/>
      <c r="BL153" s="1014"/>
      <c r="BM153" s="1014"/>
      <c r="BN153" s="1014"/>
      <c r="BO153" s="1014"/>
      <c r="BP153" s="1014"/>
      <c r="BQ153" s="1014"/>
      <c r="BR153" s="1014"/>
      <c r="BS153" s="1014"/>
      <c r="BT153" s="1014"/>
      <c r="BU153" s="1014"/>
      <c r="BV153" s="1014"/>
      <c r="BW153" s="1014"/>
      <c r="BX153" s="1014"/>
      <c r="BY153" s="1014"/>
      <c r="BZ153" s="1014"/>
      <c r="CA153" s="1014"/>
      <c r="CB153" s="1014"/>
      <c r="CC153" s="1014"/>
      <c r="CD153" s="1014"/>
      <c r="CE153" s="1014"/>
      <c r="CF153" s="1014"/>
      <c r="CG153" s="1014"/>
      <c r="CH153" s="1014"/>
      <c r="CI153" s="1014"/>
      <c r="CJ153" s="1014"/>
      <c r="CK153" s="1014"/>
      <c r="CL153" s="1014"/>
      <c r="CM153" s="1014"/>
      <c r="CN153" s="1014"/>
      <c r="CO153" s="1014"/>
      <c r="CP153" s="1014"/>
      <c r="CQ153" s="1014"/>
      <c r="CR153" s="1014"/>
      <c r="CS153" s="1014"/>
      <c r="CT153" s="1014"/>
      <c r="CU153" s="1014"/>
      <c r="CV153" s="1014"/>
      <c r="CW153" s="1014"/>
      <c r="CX153" s="1014"/>
      <c r="CY153" s="1014"/>
      <c r="CZ153" s="1014"/>
      <c r="DA153" s="1014"/>
      <c r="DB153" s="1014"/>
      <c r="DC153" s="1014"/>
      <c r="DD153" s="1014"/>
      <c r="DE153" s="1014"/>
      <c r="DF153" s="1014"/>
      <c r="DG153" s="1014"/>
      <c r="DH153" s="1014"/>
      <c r="DI153" s="1014"/>
      <c r="DJ153" s="1014"/>
      <c r="DK153" s="1014"/>
      <c r="DL153" s="1014"/>
      <c r="DM153" s="1014"/>
      <c r="DN153" s="1014"/>
      <c r="DO153" s="1014"/>
      <c r="DP153" s="1014"/>
      <c r="DQ153" s="1014"/>
      <c r="DR153" s="1014"/>
      <c r="DS153" s="1014"/>
      <c r="DT153" s="1014"/>
      <c r="DU153" s="1014"/>
      <c r="DV153" s="1014"/>
      <c r="DW153" s="1014"/>
      <c r="DX153" s="1014"/>
      <c r="DY153" s="1014"/>
      <c r="DZ153" s="1014"/>
      <c r="EA153" s="1014"/>
      <c r="EB153" s="1014"/>
      <c r="EC153" s="1014"/>
      <c r="ED153" s="1014"/>
      <c r="EE153" s="1014"/>
      <c r="EF153" s="1014"/>
      <c r="EG153" s="1014"/>
      <c r="EH153" s="1014"/>
      <c r="EI153" s="1014"/>
      <c r="EJ153" s="1014"/>
      <c r="EK153" s="1014"/>
      <c r="EL153" s="1014"/>
      <c r="EM153" s="1014"/>
      <c r="EN153" s="1014"/>
      <c r="EO153" s="1014"/>
      <c r="EP153" s="1014"/>
      <c r="EQ153" s="1014"/>
      <c r="ER153" s="1014"/>
      <c r="ES153" s="1014"/>
      <c r="ET153" s="1014"/>
      <c r="EU153" s="1014"/>
      <c r="EV153" s="1014"/>
      <c r="EW153" s="1014"/>
      <c r="EX153" s="1014"/>
      <c r="EY153" s="1014"/>
      <c r="EZ153" s="1014"/>
      <c r="FA153" s="1014"/>
      <c r="FB153" s="1014"/>
      <c r="FC153" s="1014"/>
    </row>
    <row r="154" spans="1:159" ht="60" customHeight="1">
      <c r="A154" s="1021">
        <v>133</v>
      </c>
      <c r="B154" s="1021">
        <v>1</v>
      </c>
      <c r="C154" s="1035" t="s">
        <v>10881</v>
      </c>
      <c r="D154" s="1036">
        <v>3127512083</v>
      </c>
      <c r="E154" s="1035" t="s">
        <v>10882</v>
      </c>
      <c r="F154" s="1037">
        <v>890</v>
      </c>
      <c r="G154" s="1037">
        <v>890</v>
      </c>
      <c r="H154" s="1021" t="s">
        <v>10883</v>
      </c>
      <c r="I154" s="1022" t="s">
        <v>10884</v>
      </c>
      <c r="J154" s="1037" t="s">
        <v>10885</v>
      </c>
      <c r="K154" s="1038" t="s">
        <v>2882</v>
      </c>
      <c r="L154" s="1025" t="s">
        <v>36</v>
      </c>
      <c r="M154" s="1014"/>
      <c r="N154" s="1014"/>
      <c r="O154" s="1014"/>
      <c r="P154" s="1014"/>
      <c r="Q154" s="1014"/>
      <c r="R154" s="1014"/>
      <c r="S154" s="1014"/>
      <c r="T154" s="1014"/>
      <c r="U154" s="1014"/>
      <c r="V154" s="1014"/>
      <c r="W154" s="1014"/>
      <c r="X154" s="1014"/>
      <c r="Y154" s="1014"/>
      <c r="Z154" s="1014"/>
      <c r="AA154" s="1014"/>
      <c r="AB154" s="1014"/>
      <c r="AC154" s="1014"/>
      <c r="AD154" s="1014"/>
      <c r="AE154" s="1014"/>
      <c r="AF154" s="1014"/>
      <c r="AG154" s="1014"/>
      <c r="AH154" s="1014"/>
      <c r="AI154" s="1014"/>
      <c r="AJ154" s="1014"/>
      <c r="AK154" s="1014"/>
      <c r="AL154" s="1014"/>
      <c r="AM154" s="1014"/>
      <c r="AN154" s="1014"/>
      <c r="AO154" s="1014"/>
      <c r="AP154" s="1014"/>
      <c r="AQ154" s="1014"/>
      <c r="AR154" s="1014"/>
      <c r="AS154" s="1014"/>
      <c r="AT154" s="1014"/>
      <c r="AU154" s="1014"/>
      <c r="AV154" s="1014"/>
      <c r="AW154" s="1014"/>
      <c r="AX154" s="1014"/>
      <c r="AY154" s="1014"/>
      <c r="AZ154" s="1014"/>
      <c r="BA154" s="1014"/>
      <c r="BB154" s="1014"/>
      <c r="BC154" s="1014"/>
      <c r="BD154" s="1014"/>
      <c r="BE154" s="1014"/>
      <c r="BF154" s="1014"/>
      <c r="BG154" s="1014"/>
      <c r="BH154" s="1014"/>
      <c r="BI154" s="1014"/>
      <c r="BJ154" s="1014"/>
      <c r="BK154" s="1014"/>
      <c r="BL154" s="1014"/>
      <c r="BM154" s="1014"/>
      <c r="BN154" s="1014"/>
      <c r="BO154" s="1014"/>
      <c r="BP154" s="1014"/>
      <c r="BQ154" s="1014"/>
      <c r="BR154" s="1014"/>
      <c r="BS154" s="1014"/>
      <c r="BT154" s="1014"/>
      <c r="BU154" s="1014"/>
      <c r="BV154" s="1014"/>
      <c r="BW154" s="1014"/>
      <c r="BX154" s="1014"/>
      <c r="BY154" s="1014"/>
      <c r="BZ154" s="1014"/>
      <c r="CA154" s="1014"/>
      <c r="CB154" s="1014"/>
      <c r="CC154" s="1014"/>
      <c r="CD154" s="1014"/>
      <c r="CE154" s="1014"/>
      <c r="CF154" s="1014"/>
      <c r="CG154" s="1014"/>
      <c r="CH154" s="1014"/>
      <c r="CI154" s="1014"/>
      <c r="CJ154" s="1014"/>
      <c r="CK154" s="1014"/>
      <c r="CL154" s="1014"/>
      <c r="CM154" s="1014"/>
      <c r="CN154" s="1014"/>
      <c r="CO154" s="1014"/>
      <c r="CP154" s="1014"/>
      <c r="CQ154" s="1014"/>
      <c r="CR154" s="1014"/>
      <c r="CS154" s="1014"/>
      <c r="CT154" s="1014"/>
      <c r="CU154" s="1014"/>
      <c r="CV154" s="1014"/>
      <c r="CW154" s="1014"/>
      <c r="CX154" s="1014"/>
      <c r="CY154" s="1014"/>
      <c r="CZ154" s="1014"/>
      <c r="DA154" s="1014"/>
      <c r="DB154" s="1014"/>
      <c r="DC154" s="1014"/>
      <c r="DD154" s="1014"/>
      <c r="DE154" s="1014"/>
      <c r="DF154" s="1014"/>
      <c r="DG154" s="1014"/>
      <c r="DH154" s="1014"/>
      <c r="DI154" s="1014"/>
      <c r="DJ154" s="1014"/>
      <c r="DK154" s="1014"/>
      <c r="DL154" s="1014"/>
      <c r="DM154" s="1014"/>
      <c r="DN154" s="1014"/>
      <c r="DO154" s="1014"/>
      <c r="DP154" s="1014"/>
      <c r="DQ154" s="1014"/>
      <c r="DR154" s="1014"/>
      <c r="DS154" s="1014"/>
      <c r="DT154" s="1014"/>
      <c r="DU154" s="1014"/>
      <c r="DV154" s="1014"/>
      <c r="DW154" s="1014"/>
      <c r="DX154" s="1014"/>
      <c r="DY154" s="1014"/>
      <c r="DZ154" s="1014"/>
      <c r="EA154" s="1014"/>
      <c r="EB154" s="1014"/>
      <c r="EC154" s="1014"/>
      <c r="ED154" s="1014"/>
      <c r="EE154" s="1014"/>
      <c r="EF154" s="1014"/>
      <c r="EG154" s="1014"/>
      <c r="EH154" s="1014"/>
      <c r="EI154" s="1014"/>
      <c r="EJ154" s="1014"/>
      <c r="EK154" s="1014"/>
      <c r="EL154" s="1014"/>
      <c r="EM154" s="1014"/>
      <c r="EN154" s="1014"/>
      <c r="EO154" s="1014"/>
      <c r="EP154" s="1014"/>
      <c r="EQ154" s="1014"/>
      <c r="ER154" s="1014"/>
      <c r="ES154" s="1014"/>
      <c r="ET154" s="1014"/>
      <c r="EU154" s="1014"/>
      <c r="EV154" s="1014"/>
      <c r="EW154" s="1014"/>
      <c r="EX154" s="1014"/>
      <c r="EY154" s="1014"/>
      <c r="EZ154" s="1014"/>
      <c r="FA154" s="1014"/>
      <c r="FB154" s="1014"/>
      <c r="FC154" s="1014"/>
    </row>
    <row r="155" spans="1:159" ht="46.5" customHeight="1">
      <c r="A155" s="1021">
        <v>134</v>
      </c>
      <c r="B155" s="1021">
        <v>2</v>
      </c>
      <c r="C155" s="1035" t="s">
        <v>10886</v>
      </c>
      <c r="D155" s="1036">
        <v>312704810497</v>
      </c>
      <c r="E155" s="1035" t="s">
        <v>10887</v>
      </c>
      <c r="F155" s="1037">
        <v>222.6</v>
      </c>
      <c r="G155" s="1037">
        <v>222.6</v>
      </c>
      <c r="H155" s="1021" t="s">
        <v>10888</v>
      </c>
      <c r="I155" s="1022" t="s">
        <v>10889</v>
      </c>
      <c r="J155" s="1021" t="s">
        <v>10890</v>
      </c>
      <c r="K155" s="1038" t="s">
        <v>2756</v>
      </c>
      <c r="L155" s="1025" t="s">
        <v>36</v>
      </c>
      <c r="M155" s="1014"/>
      <c r="N155" s="1014"/>
      <c r="O155" s="1014"/>
      <c r="P155" s="1014"/>
      <c r="Q155" s="1014"/>
      <c r="R155" s="1014"/>
      <c r="S155" s="1014"/>
      <c r="T155" s="1014"/>
      <c r="U155" s="1014"/>
      <c r="V155" s="1014"/>
      <c r="W155" s="1014"/>
      <c r="X155" s="1014"/>
      <c r="Y155" s="1014"/>
      <c r="Z155" s="1014"/>
      <c r="AA155" s="1014"/>
      <c r="AB155" s="1014"/>
      <c r="AC155" s="1014"/>
      <c r="AD155" s="1014"/>
      <c r="AE155" s="1014"/>
      <c r="AF155" s="1014"/>
      <c r="AG155" s="1014"/>
      <c r="AH155" s="1014"/>
      <c r="AI155" s="1014"/>
      <c r="AJ155" s="1014"/>
      <c r="AK155" s="1014"/>
      <c r="AL155" s="1014"/>
      <c r="AM155" s="1014"/>
      <c r="AN155" s="1014"/>
      <c r="AO155" s="1014"/>
      <c r="AP155" s="1014"/>
      <c r="AQ155" s="1014"/>
      <c r="AR155" s="1014"/>
      <c r="AS155" s="1014"/>
      <c r="AT155" s="1014"/>
      <c r="AU155" s="1014"/>
      <c r="AV155" s="1014"/>
      <c r="AW155" s="1014"/>
      <c r="AX155" s="1014"/>
      <c r="AY155" s="1014"/>
      <c r="AZ155" s="1014"/>
      <c r="BA155" s="1014"/>
      <c r="BB155" s="1014"/>
      <c r="BC155" s="1014"/>
      <c r="BD155" s="1014"/>
      <c r="BE155" s="1014"/>
      <c r="BF155" s="1014"/>
      <c r="BG155" s="1014"/>
      <c r="BH155" s="1014"/>
      <c r="BI155" s="1014"/>
      <c r="BJ155" s="1014"/>
      <c r="BK155" s="1014"/>
      <c r="BL155" s="1014"/>
      <c r="BM155" s="1014"/>
      <c r="BN155" s="1014"/>
      <c r="BO155" s="1014"/>
      <c r="BP155" s="1014"/>
      <c r="BQ155" s="1014"/>
      <c r="BR155" s="1014"/>
      <c r="BS155" s="1014"/>
      <c r="BT155" s="1014"/>
      <c r="BU155" s="1014"/>
      <c r="BV155" s="1014"/>
      <c r="BW155" s="1014"/>
      <c r="BX155" s="1014"/>
      <c r="BY155" s="1014"/>
      <c r="BZ155" s="1014"/>
      <c r="CA155" s="1014"/>
      <c r="CB155" s="1014"/>
      <c r="CC155" s="1014"/>
      <c r="CD155" s="1014"/>
      <c r="CE155" s="1014"/>
      <c r="CF155" s="1014"/>
      <c r="CG155" s="1014"/>
      <c r="CH155" s="1014"/>
      <c r="CI155" s="1014"/>
      <c r="CJ155" s="1014"/>
      <c r="CK155" s="1014"/>
      <c r="CL155" s="1014"/>
      <c r="CM155" s="1014"/>
      <c r="CN155" s="1014"/>
      <c r="CO155" s="1014"/>
      <c r="CP155" s="1014"/>
      <c r="CQ155" s="1014"/>
      <c r="CR155" s="1014"/>
      <c r="CS155" s="1014"/>
      <c r="CT155" s="1014"/>
      <c r="CU155" s="1014"/>
      <c r="CV155" s="1014"/>
      <c r="CW155" s="1014"/>
      <c r="CX155" s="1014"/>
      <c r="CY155" s="1014"/>
      <c r="CZ155" s="1014"/>
      <c r="DA155" s="1014"/>
      <c r="DB155" s="1014"/>
      <c r="DC155" s="1014"/>
      <c r="DD155" s="1014"/>
      <c r="DE155" s="1014"/>
      <c r="DF155" s="1014"/>
      <c r="DG155" s="1014"/>
      <c r="DH155" s="1014"/>
      <c r="DI155" s="1014"/>
      <c r="DJ155" s="1014"/>
      <c r="DK155" s="1014"/>
      <c r="DL155" s="1014"/>
      <c r="DM155" s="1014"/>
      <c r="DN155" s="1014"/>
      <c r="DO155" s="1014"/>
      <c r="DP155" s="1014"/>
      <c r="DQ155" s="1014"/>
      <c r="DR155" s="1014"/>
      <c r="DS155" s="1014"/>
      <c r="DT155" s="1014"/>
      <c r="DU155" s="1014"/>
      <c r="DV155" s="1014"/>
      <c r="DW155" s="1014"/>
      <c r="DX155" s="1014"/>
      <c r="DY155" s="1014"/>
      <c r="DZ155" s="1014"/>
      <c r="EA155" s="1014"/>
      <c r="EB155" s="1014"/>
      <c r="EC155" s="1014"/>
      <c r="ED155" s="1014"/>
      <c r="EE155" s="1014"/>
      <c r="EF155" s="1014"/>
      <c r="EG155" s="1014"/>
      <c r="EH155" s="1014"/>
      <c r="EI155" s="1014"/>
      <c r="EJ155" s="1014"/>
      <c r="EK155" s="1014"/>
      <c r="EL155" s="1014"/>
      <c r="EM155" s="1014"/>
      <c r="EN155" s="1014"/>
      <c r="EO155" s="1014"/>
      <c r="EP155" s="1014"/>
      <c r="EQ155" s="1014"/>
      <c r="ER155" s="1014"/>
      <c r="ES155" s="1014"/>
      <c r="ET155" s="1014"/>
      <c r="EU155" s="1014"/>
      <c r="EV155" s="1014"/>
      <c r="EW155" s="1014"/>
      <c r="EX155" s="1014"/>
      <c r="EY155" s="1014"/>
      <c r="EZ155" s="1014"/>
      <c r="FA155" s="1014"/>
      <c r="FB155" s="1014"/>
      <c r="FC155" s="1014"/>
    </row>
    <row r="156" spans="1:159" ht="39" customHeight="1">
      <c r="A156" s="1021">
        <v>135</v>
      </c>
      <c r="B156" s="1021">
        <v>3</v>
      </c>
      <c r="C156" s="1035" t="s">
        <v>10891</v>
      </c>
      <c r="D156" s="1036">
        <v>1173123018485</v>
      </c>
      <c r="E156" s="1035" t="s">
        <v>10892</v>
      </c>
      <c r="F156" s="1037">
        <v>343</v>
      </c>
      <c r="G156" s="1037">
        <v>343</v>
      </c>
      <c r="H156" s="1021" t="s">
        <v>1996</v>
      </c>
      <c r="I156" s="1022" t="s">
        <v>10007</v>
      </c>
      <c r="J156" s="1021" t="s">
        <v>10893</v>
      </c>
      <c r="K156" s="1038" t="s">
        <v>2882</v>
      </c>
      <c r="L156" s="1025" t="s">
        <v>36</v>
      </c>
      <c r="M156" s="1014"/>
      <c r="N156" s="1014"/>
      <c r="O156" s="1014"/>
      <c r="P156" s="1014"/>
      <c r="Q156" s="1014"/>
      <c r="R156" s="1014"/>
      <c r="S156" s="1014"/>
      <c r="T156" s="1014"/>
      <c r="U156" s="1014"/>
      <c r="V156" s="1014"/>
      <c r="W156" s="1014"/>
      <c r="X156" s="1014"/>
      <c r="Y156" s="1014"/>
      <c r="Z156" s="1014"/>
      <c r="AA156" s="1014"/>
      <c r="AB156" s="1014"/>
      <c r="AC156" s="1014"/>
      <c r="AD156" s="1014"/>
      <c r="AE156" s="1014"/>
      <c r="AF156" s="1014"/>
      <c r="AG156" s="1014"/>
      <c r="AH156" s="1014"/>
      <c r="AI156" s="1014"/>
      <c r="AJ156" s="1014"/>
      <c r="AK156" s="1014"/>
      <c r="AL156" s="1014"/>
      <c r="AM156" s="1014"/>
      <c r="AN156" s="1014"/>
      <c r="AO156" s="1014"/>
      <c r="AP156" s="1014"/>
      <c r="AQ156" s="1014"/>
      <c r="AR156" s="1014"/>
      <c r="AS156" s="1014"/>
      <c r="AT156" s="1014"/>
      <c r="AU156" s="1014"/>
      <c r="AV156" s="1014"/>
      <c r="AW156" s="1014"/>
      <c r="AX156" s="1014"/>
      <c r="AY156" s="1014"/>
      <c r="AZ156" s="1014"/>
      <c r="BA156" s="1014"/>
      <c r="BB156" s="1014"/>
      <c r="BC156" s="1014"/>
      <c r="BD156" s="1014"/>
      <c r="BE156" s="1014"/>
      <c r="BF156" s="1014"/>
      <c r="BG156" s="1014"/>
      <c r="BH156" s="1014"/>
      <c r="BI156" s="1014"/>
      <c r="BJ156" s="1014"/>
      <c r="BK156" s="1014"/>
      <c r="BL156" s="1014"/>
      <c r="BM156" s="1014"/>
      <c r="BN156" s="1014"/>
      <c r="BO156" s="1014"/>
      <c r="BP156" s="1014"/>
      <c r="BQ156" s="1014"/>
      <c r="BR156" s="1014"/>
      <c r="BS156" s="1014"/>
      <c r="BT156" s="1014"/>
      <c r="BU156" s="1014"/>
      <c r="BV156" s="1014"/>
      <c r="BW156" s="1014"/>
      <c r="BX156" s="1014"/>
      <c r="BY156" s="1014"/>
      <c r="BZ156" s="1014"/>
      <c r="CA156" s="1014"/>
      <c r="CB156" s="1014"/>
      <c r="CC156" s="1014"/>
      <c r="CD156" s="1014"/>
      <c r="CE156" s="1014"/>
      <c r="CF156" s="1014"/>
      <c r="CG156" s="1014"/>
      <c r="CH156" s="1014"/>
      <c r="CI156" s="1014"/>
      <c r="CJ156" s="1014"/>
      <c r="CK156" s="1014"/>
      <c r="CL156" s="1014"/>
      <c r="CM156" s="1014"/>
      <c r="CN156" s="1014"/>
      <c r="CO156" s="1014"/>
      <c r="CP156" s="1014"/>
      <c r="CQ156" s="1014"/>
      <c r="CR156" s="1014"/>
      <c r="CS156" s="1014"/>
      <c r="CT156" s="1014"/>
      <c r="CU156" s="1014"/>
      <c r="CV156" s="1014"/>
      <c r="CW156" s="1014"/>
      <c r="CX156" s="1014"/>
      <c r="CY156" s="1014"/>
      <c r="CZ156" s="1014"/>
      <c r="DA156" s="1014"/>
      <c r="DB156" s="1014"/>
      <c r="DC156" s="1014"/>
      <c r="DD156" s="1014"/>
      <c r="DE156" s="1014"/>
      <c r="DF156" s="1014"/>
      <c r="DG156" s="1014"/>
      <c r="DH156" s="1014"/>
      <c r="DI156" s="1014"/>
      <c r="DJ156" s="1014"/>
      <c r="DK156" s="1014"/>
      <c r="DL156" s="1014"/>
      <c r="DM156" s="1014"/>
      <c r="DN156" s="1014"/>
      <c r="DO156" s="1014"/>
      <c r="DP156" s="1014"/>
      <c r="DQ156" s="1014"/>
      <c r="DR156" s="1014"/>
      <c r="DS156" s="1014"/>
      <c r="DT156" s="1014"/>
      <c r="DU156" s="1014"/>
      <c r="DV156" s="1014"/>
      <c r="DW156" s="1014"/>
      <c r="DX156" s="1014"/>
      <c r="DY156" s="1014"/>
      <c r="DZ156" s="1014"/>
      <c r="EA156" s="1014"/>
      <c r="EB156" s="1014"/>
      <c r="EC156" s="1014"/>
      <c r="ED156" s="1014"/>
      <c r="EE156" s="1014"/>
      <c r="EF156" s="1014"/>
      <c r="EG156" s="1014"/>
      <c r="EH156" s="1014"/>
      <c r="EI156" s="1014"/>
      <c r="EJ156" s="1014"/>
      <c r="EK156" s="1014"/>
      <c r="EL156" s="1014"/>
      <c r="EM156" s="1014"/>
      <c r="EN156" s="1014"/>
      <c r="EO156" s="1014"/>
      <c r="EP156" s="1014"/>
      <c r="EQ156" s="1014"/>
      <c r="ER156" s="1014"/>
      <c r="ES156" s="1014"/>
      <c r="ET156" s="1014"/>
      <c r="EU156" s="1014"/>
      <c r="EV156" s="1014"/>
      <c r="EW156" s="1014"/>
      <c r="EX156" s="1014"/>
      <c r="EY156" s="1014"/>
      <c r="EZ156" s="1014"/>
      <c r="FA156" s="1014"/>
      <c r="FB156" s="1014"/>
      <c r="FC156" s="1014"/>
    </row>
    <row r="157" spans="1:159" ht="42.75" customHeight="1">
      <c r="A157" s="1021">
        <v>136</v>
      </c>
      <c r="B157" s="1021">
        <v>4</v>
      </c>
      <c r="C157" s="1035" t="s">
        <v>10894</v>
      </c>
      <c r="D157" s="1036">
        <v>3127018621</v>
      </c>
      <c r="E157" s="1035" t="s">
        <v>10895</v>
      </c>
      <c r="F157" s="1037">
        <v>358</v>
      </c>
      <c r="G157" s="1037">
        <v>358</v>
      </c>
      <c r="H157" s="1021" t="s">
        <v>10896</v>
      </c>
      <c r="I157" s="1035" t="s">
        <v>10897</v>
      </c>
      <c r="J157" s="1021" t="s">
        <v>10898</v>
      </c>
      <c r="K157" s="1038" t="s">
        <v>2622</v>
      </c>
      <c r="L157" s="1025" t="s">
        <v>36</v>
      </c>
      <c r="M157" s="1014"/>
      <c r="N157" s="1014"/>
      <c r="O157" s="1014"/>
      <c r="P157" s="1014"/>
      <c r="Q157" s="1014"/>
      <c r="R157" s="1014"/>
      <c r="S157" s="1014"/>
      <c r="T157" s="1014"/>
      <c r="U157" s="1014"/>
      <c r="V157" s="1014"/>
      <c r="W157" s="1014"/>
      <c r="X157" s="1014"/>
      <c r="Y157" s="1014"/>
      <c r="Z157" s="1014"/>
      <c r="AA157" s="1014"/>
      <c r="AB157" s="1014"/>
      <c r="AC157" s="1014"/>
      <c r="AD157" s="1014"/>
      <c r="AE157" s="1014"/>
      <c r="AF157" s="1014"/>
      <c r="AG157" s="1014"/>
      <c r="AH157" s="1014"/>
      <c r="AI157" s="1014"/>
      <c r="AJ157" s="1014"/>
      <c r="AK157" s="1014"/>
      <c r="AL157" s="1014"/>
      <c r="AM157" s="1014"/>
      <c r="AN157" s="1014"/>
      <c r="AO157" s="1014"/>
      <c r="AP157" s="1014"/>
      <c r="AQ157" s="1014"/>
      <c r="AR157" s="1014"/>
      <c r="AS157" s="1014"/>
      <c r="AT157" s="1014"/>
      <c r="AU157" s="1014"/>
      <c r="AV157" s="1014"/>
      <c r="AW157" s="1014"/>
      <c r="AX157" s="1014"/>
      <c r="AY157" s="1014"/>
      <c r="AZ157" s="1014"/>
      <c r="BA157" s="1014"/>
      <c r="BB157" s="1014"/>
      <c r="BC157" s="1014"/>
      <c r="BD157" s="1014"/>
      <c r="BE157" s="1014"/>
      <c r="BF157" s="1014"/>
      <c r="BG157" s="1014"/>
      <c r="BH157" s="1014"/>
      <c r="BI157" s="1014"/>
      <c r="BJ157" s="1014"/>
      <c r="BK157" s="1014"/>
      <c r="BL157" s="1014"/>
      <c r="BM157" s="1014"/>
      <c r="BN157" s="1014"/>
      <c r="BO157" s="1014"/>
      <c r="BP157" s="1014"/>
      <c r="BQ157" s="1014"/>
      <c r="BR157" s="1014"/>
      <c r="BS157" s="1014"/>
      <c r="BT157" s="1014"/>
      <c r="BU157" s="1014"/>
      <c r="BV157" s="1014"/>
      <c r="BW157" s="1014"/>
      <c r="BX157" s="1014"/>
      <c r="BY157" s="1014"/>
      <c r="BZ157" s="1014"/>
      <c r="CA157" s="1014"/>
      <c r="CB157" s="1014"/>
      <c r="CC157" s="1014"/>
      <c r="CD157" s="1014"/>
      <c r="CE157" s="1014"/>
      <c r="CF157" s="1014"/>
      <c r="CG157" s="1014"/>
      <c r="CH157" s="1014"/>
      <c r="CI157" s="1014"/>
      <c r="CJ157" s="1014"/>
      <c r="CK157" s="1014"/>
      <c r="CL157" s="1014"/>
      <c r="CM157" s="1014"/>
      <c r="CN157" s="1014"/>
      <c r="CO157" s="1014"/>
      <c r="CP157" s="1014"/>
      <c r="CQ157" s="1014"/>
      <c r="CR157" s="1014"/>
      <c r="CS157" s="1014"/>
      <c r="CT157" s="1014"/>
      <c r="CU157" s="1014"/>
      <c r="CV157" s="1014"/>
      <c r="CW157" s="1014"/>
      <c r="CX157" s="1014"/>
      <c r="CY157" s="1014"/>
      <c r="CZ157" s="1014"/>
      <c r="DA157" s="1014"/>
      <c r="DB157" s="1014"/>
      <c r="DC157" s="1014"/>
      <c r="DD157" s="1014"/>
      <c r="DE157" s="1014"/>
      <c r="DF157" s="1014"/>
      <c r="DG157" s="1014"/>
      <c r="DH157" s="1014"/>
      <c r="DI157" s="1014"/>
      <c r="DJ157" s="1014"/>
      <c r="DK157" s="1014"/>
      <c r="DL157" s="1014"/>
      <c r="DM157" s="1014"/>
      <c r="DN157" s="1014"/>
      <c r="DO157" s="1014"/>
      <c r="DP157" s="1014"/>
      <c r="DQ157" s="1014"/>
      <c r="DR157" s="1014"/>
      <c r="DS157" s="1014"/>
      <c r="DT157" s="1014"/>
      <c r="DU157" s="1014"/>
      <c r="DV157" s="1014"/>
      <c r="DW157" s="1014"/>
      <c r="DX157" s="1014"/>
      <c r="DY157" s="1014"/>
      <c r="DZ157" s="1014"/>
      <c r="EA157" s="1014"/>
      <c r="EB157" s="1014"/>
      <c r="EC157" s="1014"/>
      <c r="ED157" s="1014"/>
      <c r="EE157" s="1014"/>
      <c r="EF157" s="1014"/>
      <c r="EG157" s="1014"/>
      <c r="EH157" s="1014"/>
      <c r="EI157" s="1014"/>
      <c r="EJ157" s="1014"/>
      <c r="EK157" s="1014"/>
      <c r="EL157" s="1014"/>
      <c r="EM157" s="1014"/>
      <c r="EN157" s="1014"/>
      <c r="EO157" s="1014"/>
      <c r="EP157" s="1014"/>
      <c r="EQ157" s="1014"/>
      <c r="ER157" s="1014"/>
      <c r="ES157" s="1014"/>
      <c r="ET157" s="1014"/>
      <c r="EU157" s="1014"/>
      <c r="EV157" s="1014"/>
      <c r="EW157" s="1014"/>
      <c r="EX157" s="1014"/>
      <c r="EY157" s="1014"/>
      <c r="EZ157" s="1014"/>
      <c r="FA157" s="1014"/>
      <c r="FB157" s="1014"/>
      <c r="FC157" s="1014"/>
    </row>
    <row r="158" spans="1:159" ht="49.5" customHeight="1">
      <c r="A158" s="1021">
        <v>137</v>
      </c>
      <c r="B158" s="1021">
        <v>5</v>
      </c>
      <c r="C158" s="1035" t="s">
        <v>10301</v>
      </c>
      <c r="D158" s="1036">
        <v>312700466317</v>
      </c>
      <c r="E158" s="1035" t="s">
        <v>10899</v>
      </c>
      <c r="F158" s="1037">
        <v>45</v>
      </c>
      <c r="G158" s="1037">
        <v>45</v>
      </c>
      <c r="H158" s="1021" t="s">
        <v>10900</v>
      </c>
      <c r="I158" s="1022" t="s">
        <v>10901</v>
      </c>
      <c r="J158" s="1021" t="s">
        <v>10902</v>
      </c>
      <c r="K158" s="1038" t="s">
        <v>2622</v>
      </c>
      <c r="L158" s="1025" t="s">
        <v>36</v>
      </c>
      <c r="M158" s="1014"/>
      <c r="N158" s="1014"/>
      <c r="O158" s="1014"/>
      <c r="P158" s="1014"/>
      <c r="Q158" s="1014"/>
      <c r="R158" s="1014"/>
      <c r="S158" s="1014"/>
      <c r="T158" s="1014"/>
      <c r="U158" s="1014"/>
      <c r="V158" s="1014"/>
      <c r="W158" s="1014"/>
      <c r="X158" s="1014"/>
      <c r="Y158" s="1014"/>
      <c r="Z158" s="1014"/>
      <c r="AA158" s="1014"/>
      <c r="AB158" s="1014"/>
      <c r="AC158" s="1014"/>
      <c r="AD158" s="1014"/>
      <c r="AE158" s="1014"/>
      <c r="AF158" s="1014"/>
      <c r="AG158" s="1014"/>
      <c r="AH158" s="1014"/>
      <c r="AI158" s="1014"/>
      <c r="AJ158" s="1014"/>
      <c r="AK158" s="1014"/>
      <c r="AL158" s="1014"/>
      <c r="AM158" s="1014"/>
      <c r="AN158" s="1014"/>
      <c r="AO158" s="1014"/>
      <c r="AP158" s="1014"/>
      <c r="AQ158" s="1014"/>
      <c r="AR158" s="1014"/>
      <c r="AS158" s="1014"/>
      <c r="AT158" s="1014"/>
      <c r="AU158" s="1014"/>
      <c r="AV158" s="1014"/>
      <c r="AW158" s="1014"/>
      <c r="AX158" s="1014"/>
      <c r="AY158" s="1014"/>
      <c r="AZ158" s="1014"/>
      <c r="BA158" s="1014"/>
      <c r="BB158" s="1014"/>
      <c r="BC158" s="1014"/>
      <c r="BD158" s="1014"/>
      <c r="BE158" s="1014"/>
      <c r="BF158" s="1014"/>
      <c r="BG158" s="1014"/>
      <c r="BH158" s="1014"/>
      <c r="BI158" s="1014"/>
      <c r="BJ158" s="1014"/>
      <c r="BK158" s="1014"/>
      <c r="BL158" s="1014"/>
      <c r="BM158" s="1014"/>
      <c r="BN158" s="1014"/>
      <c r="BO158" s="1014"/>
      <c r="BP158" s="1014"/>
      <c r="BQ158" s="1014"/>
      <c r="BR158" s="1014"/>
      <c r="BS158" s="1014"/>
      <c r="BT158" s="1014"/>
      <c r="BU158" s="1014"/>
      <c r="BV158" s="1014"/>
      <c r="BW158" s="1014"/>
      <c r="BX158" s="1014"/>
      <c r="BY158" s="1014"/>
      <c r="BZ158" s="1014"/>
      <c r="CA158" s="1014"/>
      <c r="CB158" s="1014"/>
      <c r="CC158" s="1014"/>
      <c r="CD158" s="1014"/>
      <c r="CE158" s="1014"/>
      <c r="CF158" s="1014"/>
      <c r="CG158" s="1014"/>
      <c r="CH158" s="1014"/>
      <c r="CI158" s="1014"/>
      <c r="CJ158" s="1014"/>
      <c r="CK158" s="1014"/>
      <c r="CL158" s="1014"/>
      <c r="CM158" s="1014"/>
      <c r="CN158" s="1014"/>
      <c r="CO158" s="1014"/>
      <c r="CP158" s="1014"/>
      <c r="CQ158" s="1014"/>
      <c r="CR158" s="1014"/>
      <c r="CS158" s="1014"/>
      <c r="CT158" s="1014"/>
      <c r="CU158" s="1014"/>
      <c r="CV158" s="1014"/>
      <c r="CW158" s="1014"/>
      <c r="CX158" s="1014"/>
      <c r="CY158" s="1014"/>
      <c r="CZ158" s="1014"/>
      <c r="DA158" s="1014"/>
      <c r="DB158" s="1014"/>
      <c r="DC158" s="1014"/>
      <c r="DD158" s="1014"/>
      <c r="DE158" s="1014"/>
      <c r="DF158" s="1014"/>
      <c r="DG158" s="1014"/>
      <c r="DH158" s="1014"/>
      <c r="DI158" s="1014"/>
      <c r="DJ158" s="1014"/>
      <c r="DK158" s="1014"/>
      <c r="DL158" s="1014"/>
      <c r="DM158" s="1014"/>
      <c r="DN158" s="1014"/>
      <c r="DO158" s="1014"/>
      <c r="DP158" s="1014"/>
      <c r="DQ158" s="1014"/>
      <c r="DR158" s="1014"/>
      <c r="DS158" s="1014"/>
      <c r="DT158" s="1014"/>
      <c r="DU158" s="1014"/>
      <c r="DV158" s="1014"/>
      <c r="DW158" s="1014"/>
      <c r="DX158" s="1014"/>
      <c r="DY158" s="1014"/>
      <c r="DZ158" s="1014"/>
      <c r="EA158" s="1014"/>
      <c r="EB158" s="1014"/>
      <c r="EC158" s="1014"/>
      <c r="ED158" s="1014"/>
      <c r="EE158" s="1014"/>
      <c r="EF158" s="1014"/>
      <c r="EG158" s="1014"/>
      <c r="EH158" s="1014"/>
      <c r="EI158" s="1014"/>
      <c r="EJ158" s="1014"/>
      <c r="EK158" s="1014"/>
      <c r="EL158" s="1014"/>
      <c r="EM158" s="1014"/>
      <c r="EN158" s="1014"/>
      <c r="EO158" s="1014"/>
      <c r="EP158" s="1014"/>
      <c r="EQ158" s="1014"/>
      <c r="ER158" s="1014"/>
      <c r="ES158" s="1014"/>
      <c r="ET158" s="1014"/>
      <c r="EU158" s="1014"/>
      <c r="EV158" s="1014"/>
      <c r="EW158" s="1014"/>
      <c r="EX158" s="1014"/>
      <c r="EY158" s="1014"/>
      <c r="EZ158" s="1014"/>
      <c r="FA158" s="1014"/>
      <c r="FB158" s="1014"/>
      <c r="FC158" s="1014"/>
    </row>
    <row r="159" spans="1:159" ht="49.5" customHeight="1">
      <c r="A159" s="1021">
        <v>138</v>
      </c>
      <c r="B159" s="1021">
        <v>6</v>
      </c>
      <c r="C159" s="1035" t="s">
        <v>10903</v>
      </c>
      <c r="D159" s="1036">
        <v>312804876741</v>
      </c>
      <c r="E159" s="1035" t="s">
        <v>10904</v>
      </c>
      <c r="F159" s="1037">
        <v>48</v>
      </c>
      <c r="G159" s="1037">
        <v>48</v>
      </c>
      <c r="H159" s="1021" t="s">
        <v>10905</v>
      </c>
      <c r="I159" s="1022" t="s">
        <v>10906</v>
      </c>
      <c r="J159" s="1021" t="s">
        <v>10907</v>
      </c>
      <c r="K159" s="1038" t="s">
        <v>2622</v>
      </c>
      <c r="L159" s="1025" t="s">
        <v>36</v>
      </c>
      <c r="M159" s="1014"/>
      <c r="N159" s="1014"/>
      <c r="O159" s="1014"/>
      <c r="P159" s="1014"/>
      <c r="Q159" s="1014"/>
      <c r="R159" s="1014"/>
      <c r="S159" s="1014"/>
      <c r="T159" s="1014"/>
      <c r="U159" s="1014"/>
      <c r="V159" s="1014"/>
      <c r="W159" s="1014"/>
      <c r="X159" s="1014"/>
      <c r="Y159" s="1014"/>
      <c r="Z159" s="1014"/>
      <c r="AA159" s="1014"/>
      <c r="AB159" s="1014"/>
      <c r="AC159" s="1014"/>
      <c r="AD159" s="1014"/>
      <c r="AE159" s="1014"/>
      <c r="AF159" s="1014"/>
      <c r="AG159" s="1014"/>
      <c r="AH159" s="1014"/>
      <c r="AI159" s="1014"/>
      <c r="AJ159" s="1014"/>
      <c r="AK159" s="1014"/>
      <c r="AL159" s="1014"/>
      <c r="AM159" s="1014"/>
      <c r="AN159" s="1014"/>
      <c r="AO159" s="1014"/>
      <c r="AP159" s="1014"/>
      <c r="AQ159" s="1014"/>
      <c r="AR159" s="1014"/>
      <c r="AS159" s="1014"/>
      <c r="AT159" s="1014"/>
      <c r="AU159" s="1014"/>
      <c r="AV159" s="1014"/>
      <c r="AW159" s="1014"/>
      <c r="AX159" s="1014"/>
      <c r="AY159" s="1014"/>
      <c r="AZ159" s="1014"/>
      <c r="BA159" s="1014"/>
      <c r="BB159" s="1014"/>
      <c r="BC159" s="1014"/>
      <c r="BD159" s="1014"/>
      <c r="BE159" s="1014"/>
      <c r="BF159" s="1014"/>
      <c r="BG159" s="1014"/>
      <c r="BH159" s="1014"/>
      <c r="BI159" s="1014"/>
      <c r="BJ159" s="1014"/>
      <c r="BK159" s="1014"/>
      <c r="BL159" s="1014"/>
      <c r="BM159" s="1014"/>
      <c r="BN159" s="1014"/>
      <c r="BO159" s="1014"/>
      <c r="BP159" s="1014"/>
      <c r="BQ159" s="1014"/>
      <c r="BR159" s="1014"/>
      <c r="BS159" s="1014"/>
      <c r="BT159" s="1014"/>
      <c r="BU159" s="1014"/>
      <c r="BV159" s="1014"/>
      <c r="BW159" s="1014"/>
      <c r="BX159" s="1014"/>
      <c r="BY159" s="1014"/>
      <c r="BZ159" s="1014"/>
      <c r="CA159" s="1014"/>
      <c r="CB159" s="1014"/>
      <c r="CC159" s="1014"/>
      <c r="CD159" s="1014"/>
      <c r="CE159" s="1014"/>
      <c r="CF159" s="1014"/>
      <c r="CG159" s="1014"/>
      <c r="CH159" s="1014"/>
      <c r="CI159" s="1014"/>
      <c r="CJ159" s="1014"/>
      <c r="CK159" s="1014"/>
      <c r="CL159" s="1014"/>
      <c r="CM159" s="1014"/>
      <c r="CN159" s="1014"/>
      <c r="CO159" s="1014"/>
      <c r="CP159" s="1014"/>
      <c r="CQ159" s="1014"/>
      <c r="CR159" s="1014"/>
      <c r="CS159" s="1014"/>
      <c r="CT159" s="1014"/>
      <c r="CU159" s="1014"/>
      <c r="CV159" s="1014"/>
      <c r="CW159" s="1014"/>
      <c r="CX159" s="1014"/>
      <c r="CY159" s="1014"/>
      <c r="CZ159" s="1014"/>
      <c r="DA159" s="1014"/>
      <c r="DB159" s="1014"/>
      <c r="DC159" s="1014"/>
      <c r="DD159" s="1014"/>
      <c r="DE159" s="1014"/>
      <c r="DF159" s="1014"/>
      <c r="DG159" s="1014"/>
      <c r="DH159" s="1014"/>
      <c r="DI159" s="1014"/>
      <c r="DJ159" s="1014"/>
      <c r="DK159" s="1014"/>
      <c r="DL159" s="1014"/>
      <c r="DM159" s="1014"/>
      <c r="DN159" s="1014"/>
      <c r="DO159" s="1014"/>
      <c r="DP159" s="1014"/>
      <c r="DQ159" s="1014"/>
      <c r="DR159" s="1014"/>
      <c r="DS159" s="1014"/>
      <c r="DT159" s="1014"/>
      <c r="DU159" s="1014"/>
      <c r="DV159" s="1014"/>
      <c r="DW159" s="1014"/>
      <c r="DX159" s="1014"/>
      <c r="DY159" s="1014"/>
      <c r="DZ159" s="1014"/>
      <c r="EA159" s="1014"/>
      <c r="EB159" s="1014"/>
      <c r="EC159" s="1014"/>
      <c r="ED159" s="1014"/>
      <c r="EE159" s="1014"/>
      <c r="EF159" s="1014"/>
      <c r="EG159" s="1014"/>
      <c r="EH159" s="1014"/>
      <c r="EI159" s="1014"/>
      <c r="EJ159" s="1014"/>
      <c r="EK159" s="1014"/>
      <c r="EL159" s="1014"/>
      <c r="EM159" s="1014"/>
      <c r="EN159" s="1014"/>
      <c r="EO159" s="1014"/>
      <c r="EP159" s="1014"/>
      <c r="EQ159" s="1014"/>
      <c r="ER159" s="1014"/>
      <c r="ES159" s="1014"/>
      <c r="ET159" s="1014"/>
      <c r="EU159" s="1014"/>
      <c r="EV159" s="1014"/>
      <c r="EW159" s="1014"/>
      <c r="EX159" s="1014"/>
      <c r="EY159" s="1014"/>
      <c r="EZ159" s="1014"/>
      <c r="FA159" s="1014"/>
      <c r="FB159" s="1014"/>
      <c r="FC159" s="1014"/>
    </row>
    <row r="160" spans="1:159" ht="51" customHeight="1">
      <c r="A160" s="1021">
        <v>139</v>
      </c>
      <c r="B160" s="1021">
        <v>7</v>
      </c>
      <c r="C160" s="1035" t="s">
        <v>10908</v>
      </c>
      <c r="D160" s="1036">
        <v>312118367330</v>
      </c>
      <c r="E160" s="1080" t="s">
        <v>10909</v>
      </c>
      <c r="F160" s="1037">
        <v>120</v>
      </c>
      <c r="G160" s="1037">
        <v>120</v>
      </c>
      <c r="H160" s="1021" t="s">
        <v>1996</v>
      </c>
      <c r="I160" s="1022" t="s">
        <v>10910</v>
      </c>
      <c r="J160" s="1021" t="s">
        <v>10911</v>
      </c>
      <c r="K160" s="1038" t="s">
        <v>2593</v>
      </c>
      <c r="L160" s="1025" t="s">
        <v>36</v>
      </c>
      <c r="M160" s="1014"/>
      <c r="N160" s="1014"/>
      <c r="O160" s="1014"/>
      <c r="P160" s="1014"/>
      <c r="Q160" s="1014"/>
      <c r="R160" s="1014"/>
      <c r="S160" s="1014"/>
      <c r="T160" s="1014"/>
      <c r="U160" s="1014"/>
      <c r="V160" s="1014"/>
      <c r="W160" s="1014"/>
      <c r="X160" s="1014"/>
      <c r="Y160" s="1014"/>
      <c r="Z160" s="1014"/>
      <c r="AA160" s="1014"/>
      <c r="AB160" s="1014"/>
      <c r="AC160" s="1014"/>
      <c r="AD160" s="1014"/>
      <c r="AE160" s="1014"/>
      <c r="AF160" s="1014"/>
      <c r="AG160" s="1014"/>
      <c r="AH160" s="1014"/>
      <c r="AI160" s="1014"/>
      <c r="AJ160" s="1014"/>
      <c r="AK160" s="1014"/>
      <c r="AL160" s="1014"/>
      <c r="AM160" s="1014"/>
      <c r="AN160" s="1014"/>
      <c r="AO160" s="1014"/>
      <c r="AP160" s="1014"/>
      <c r="AQ160" s="1014"/>
      <c r="AR160" s="1014"/>
      <c r="AS160" s="1014"/>
      <c r="AT160" s="1014"/>
      <c r="AU160" s="1014"/>
      <c r="AV160" s="1014"/>
      <c r="AW160" s="1014"/>
      <c r="AX160" s="1014"/>
      <c r="AY160" s="1014"/>
      <c r="AZ160" s="1014"/>
      <c r="BA160" s="1014"/>
      <c r="BB160" s="1014"/>
      <c r="BC160" s="1014"/>
      <c r="BD160" s="1014"/>
      <c r="BE160" s="1014"/>
      <c r="BF160" s="1014"/>
      <c r="BG160" s="1014"/>
      <c r="BH160" s="1014"/>
      <c r="BI160" s="1014"/>
      <c r="BJ160" s="1014"/>
      <c r="BK160" s="1014"/>
      <c r="BL160" s="1014"/>
      <c r="BM160" s="1014"/>
      <c r="BN160" s="1014"/>
      <c r="BO160" s="1014"/>
      <c r="BP160" s="1014"/>
      <c r="BQ160" s="1014"/>
      <c r="BR160" s="1014"/>
      <c r="BS160" s="1014"/>
      <c r="BT160" s="1014"/>
      <c r="BU160" s="1014"/>
      <c r="BV160" s="1014"/>
      <c r="BW160" s="1014"/>
      <c r="BX160" s="1014"/>
      <c r="BY160" s="1014"/>
      <c r="BZ160" s="1014"/>
      <c r="CA160" s="1014"/>
      <c r="CB160" s="1014"/>
      <c r="CC160" s="1014"/>
      <c r="CD160" s="1014"/>
      <c r="CE160" s="1014"/>
      <c r="CF160" s="1014"/>
      <c r="CG160" s="1014"/>
      <c r="CH160" s="1014"/>
      <c r="CI160" s="1014"/>
      <c r="CJ160" s="1014"/>
      <c r="CK160" s="1014"/>
      <c r="CL160" s="1014"/>
      <c r="CM160" s="1014"/>
      <c r="CN160" s="1014"/>
      <c r="CO160" s="1014"/>
      <c r="CP160" s="1014"/>
      <c r="CQ160" s="1014"/>
      <c r="CR160" s="1014"/>
      <c r="CS160" s="1014"/>
      <c r="CT160" s="1014"/>
      <c r="CU160" s="1014"/>
      <c r="CV160" s="1014"/>
      <c r="CW160" s="1014"/>
      <c r="CX160" s="1014"/>
      <c r="CY160" s="1014"/>
      <c r="CZ160" s="1014"/>
      <c r="DA160" s="1014"/>
      <c r="DB160" s="1014"/>
      <c r="DC160" s="1014"/>
      <c r="DD160" s="1014"/>
      <c r="DE160" s="1014"/>
      <c r="DF160" s="1014"/>
      <c r="DG160" s="1014"/>
      <c r="DH160" s="1014"/>
      <c r="DI160" s="1014"/>
      <c r="DJ160" s="1014"/>
      <c r="DK160" s="1014"/>
      <c r="DL160" s="1014"/>
      <c r="DM160" s="1014"/>
      <c r="DN160" s="1014"/>
      <c r="DO160" s="1014"/>
      <c r="DP160" s="1014"/>
      <c r="DQ160" s="1014"/>
      <c r="DR160" s="1014"/>
      <c r="DS160" s="1014"/>
      <c r="DT160" s="1014"/>
      <c r="DU160" s="1014"/>
      <c r="DV160" s="1014"/>
      <c r="DW160" s="1014"/>
      <c r="DX160" s="1014"/>
      <c r="DY160" s="1014"/>
      <c r="DZ160" s="1014"/>
      <c r="EA160" s="1014"/>
      <c r="EB160" s="1014"/>
      <c r="EC160" s="1014"/>
      <c r="ED160" s="1014"/>
      <c r="EE160" s="1014"/>
      <c r="EF160" s="1014"/>
      <c r="EG160" s="1014"/>
      <c r="EH160" s="1014"/>
      <c r="EI160" s="1014"/>
      <c r="EJ160" s="1014"/>
      <c r="EK160" s="1014"/>
      <c r="EL160" s="1014"/>
      <c r="EM160" s="1014"/>
      <c r="EN160" s="1014"/>
      <c r="EO160" s="1014"/>
      <c r="EP160" s="1014"/>
      <c r="EQ160" s="1014"/>
      <c r="ER160" s="1014"/>
      <c r="ES160" s="1014"/>
      <c r="ET160" s="1014"/>
      <c r="EU160" s="1014"/>
      <c r="EV160" s="1014"/>
      <c r="EW160" s="1014"/>
      <c r="EX160" s="1014"/>
      <c r="EY160" s="1014"/>
      <c r="EZ160" s="1014"/>
      <c r="FA160" s="1014"/>
      <c r="FB160" s="1014"/>
      <c r="FC160" s="1014"/>
    </row>
    <row r="161" spans="1:166" ht="24.75" customHeight="1">
      <c r="A161" s="1081" t="s">
        <v>21</v>
      </c>
      <c r="B161" s="2499" t="s">
        <v>10360</v>
      </c>
      <c r="C161" s="2500"/>
      <c r="D161" s="1082" t="s">
        <v>21</v>
      </c>
      <c r="E161" s="1064">
        <v>7</v>
      </c>
      <c r="F161" s="1064">
        <v>2026.6</v>
      </c>
      <c r="G161" s="1064">
        <v>2026.6</v>
      </c>
      <c r="H161" s="1052" t="s">
        <v>21</v>
      </c>
      <c r="I161" s="1082" t="s">
        <v>21</v>
      </c>
      <c r="J161" s="1082" t="s">
        <v>21</v>
      </c>
      <c r="K161" s="1083" t="s">
        <v>5465</v>
      </c>
      <c r="L161" s="1084" t="s">
        <v>21</v>
      </c>
      <c r="M161" s="1014"/>
      <c r="N161" s="1014"/>
      <c r="O161" s="1014"/>
      <c r="P161" s="1014"/>
      <c r="Q161" s="1014"/>
      <c r="R161" s="1014"/>
      <c r="S161" s="1014"/>
      <c r="T161" s="1014"/>
      <c r="U161" s="1014"/>
      <c r="V161" s="1014"/>
      <c r="W161" s="1014"/>
      <c r="X161" s="1014"/>
      <c r="Y161" s="1014"/>
      <c r="Z161" s="1014"/>
      <c r="AA161" s="1014"/>
      <c r="AB161" s="1014"/>
      <c r="AC161" s="1014"/>
      <c r="AD161" s="1014"/>
      <c r="AE161" s="1014"/>
      <c r="AF161" s="1014"/>
      <c r="AG161" s="1014"/>
      <c r="AH161" s="1014"/>
      <c r="AI161" s="1014"/>
      <c r="AJ161" s="1014"/>
      <c r="AK161" s="1014"/>
      <c r="AL161" s="1014"/>
      <c r="AM161" s="1014"/>
      <c r="AN161" s="1014"/>
      <c r="AO161" s="1014"/>
      <c r="AP161" s="1014"/>
      <c r="AQ161" s="1014"/>
      <c r="AR161" s="1014"/>
      <c r="AS161" s="1014"/>
      <c r="AT161" s="1014"/>
      <c r="AU161" s="1014"/>
      <c r="AV161" s="1014"/>
      <c r="AW161" s="1014"/>
      <c r="AX161" s="1014"/>
      <c r="AY161" s="1014"/>
      <c r="AZ161" s="1014"/>
      <c r="BA161" s="1014"/>
      <c r="BB161" s="1014"/>
      <c r="BC161" s="1014"/>
      <c r="BD161" s="1014"/>
      <c r="BE161" s="1014"/>
      <c r="BF161" s="1014"/>
      <c r="BG161" s="1014"/>
      <c r="BH161" s="1014"/>
      <c r="BI161" s="1014"/>
      <c r="BJ161" s="1014"/>
      <c r="BK161" s="1014"/>
      <c r="BL161" s="1014"/>
      <c r="BM161" s="1014"/>
      <c r="BN161" s="1014"/>
      <c r="BO161" s="1014"/>
      <c r="BP161" s="1014"/>
      <c r="BQ161" s="1014"/>
      <c r="BR161" s="1014"/>
      <c r="BS161" s="1014"/>
      <c r="BT161" s="1014"/>
      <c r="BU161" s="1014"/>
      <c r="BV161" s="1014"/>
      <c r="BW161" s="1014"/>
      <c r="BX161" s="1014"/>
      <c r="BY161" s="1014"/>
      <c r="BZ161" s="1014"/>
      <c r="CA161" s="1014"/>
      <c r="CB161" s="1014"/>
      <c r="CC161" s="1014"/>
      <c r="CD161" s="1014"/>
      <c r="CE161" s="1014"/>
      <c r="CF161" s="1014"/>
      <c r="CG161" s="1014"/>
      <c r="CH161" s="1014"/>
      <c r="CI161" s="1014"/>
      <c r="CJ161" s="1014"/>
      <c r="CK161" s="1014"/>
      <c r="CL161" s="1014"/>
      <c r="CM161" s="1014"/>
      <c r="CN161" s="1014"/>
      <c r="CO161" s="1014"/>
      <c r="CP161" s="1014"/>
      <c r="CQ161" s="1014"/>
      <c r="CR161" s="1014"/>
      <c r="CS161" s="1014"/>
      <c r="CT161" s="1014"/>
      <c r="CU161" s="1014"/>
      <c r="CV161" s="1014"/>
      <c r="CW161" s="1014"/>
      <c r="CX161" s="1014"/>
      <c r="CY161" s="1014"/>
      <c r="CZ161" s="1014"/>
      <c r="DA161" s="1014"/>
      <c r="DB161" s="1014"/>
      <c r="DC161" s="1014"/>
      <c r="DD161" s="1014"/>
      <c r="DE161" s="1014"/>
      <c r="DF161" s="1014"/>
      <c r="DG161" s="1014"/>
      <c r="DH161" s="1014"/>
      <c r="DI161" s="1014"/>
      <c r="DJ161" s="1014"/>
      <c r="DK161" s="1014"/>
      <c r="DL161" s="1014"/>
      <c r="DM161" s="1014"/>
      <c r="DN161" s="1014"/>
      <c r="DO161" s="1014"/>
      <c r="DP161" s="1014"/>
      <c r="DQ161" s="1014"/>
      <c r="DR161" s="1014"/>
      <c r="DS161" s="1014"/>
      <c r="DT161" s="1014"/>
      <c r="DU161" s="1014"/>
      <c r="DV161" s="1014"/>
      <c r="DW161" s="1014"/>
      <c r="DX161" s="1014"/>
      <c r="DY161" s="1014"/>
      <c r="DZ161" s="1014"/>
      <c r="EA161" s="1014"/>
      <c r="EB161" s="1014"/>
      <c r="EC161" s="1014"/>
      <c r="ED161" s="1014"/>
      <c r="EE161" s="1014"/>
      <c r="EF161" s="1014"/>
      <c r="EG161" s="1014"/>
      <c r="EH161" s="1014"/>
      <c r="EI161" s="1014"/>
      <c r="EJ161" s="1014"/>
      <c r="EK161" s="1014"/>
      <c r="EL161" s="1014"/>
      <c r="EM161" s="1014"/>
      <c r="EN161" s="1014"/>
      <c r="EO161" s="1014"/>
      <c r="EP161" s="1014"/>
      <c r="EQ161" s="1014"/>
      <c r="ER161" s="1014"/>
      <c r="ES161" s="1014"/>
      <c r="ET161" s="1014"/>
      <c r="EU161" s="1014"/>
      <c r="EV161" s="1014"/>
      <c r="EW161" s="1014"/>
      <c r="EX161" s="1014"/>
      <c r="EY161" s="1014"/>
      <c r="EZ161" s="1014"/>
      <c r="FA161" s="1014"/>
      <c r="FB161" s="1014"/>
      <c r="FC161" s="1014"/>
    </row>
    <row r="162" spans="1:166" ht="24.75" customHeight="1">
      <c r="A162" s="2507" t="s">
        <v>5554</v>
      </c>
      <c r="B162" s="2507"/>
      <c r="C162" s="2507"/>
      <c r="D162" s="2507"/>
      <c r="E162" s="2507"/>
      <c r="F162" s="2507"/>
      <c r="G162" s="2507"/>
      <c r="H162" s="2507"/>
      <c r="I162" s="2507"/>
      <c r="J162" s="2507"/>
      <c r="K162" s="2507"/>
      <c r="L162" s="2508"/>
      <c r="M162" s="1014"/>
      <c r="N162" s="1014"/>
      <c r="O162" s="1014"/>
      <c r="P162" s="1014"/>
      <c r="Q162" s="1014"/>
      <c r="R162" s="1014"/>
      <c r="S162" s="1014"/>
      <c r="T162" s="1014"/>
      <c r="U162" s="1014"/>
      <c r="V162" s="1014"/>
      <c r="W162" s="1014"/>
      <c r="X162" s="1014"/>
      <c r="Y162" s="1014"/>
      <c r="Z162" s="1014"/>
      <c r="AA162" s="1014"/>
      <c r="AB162" s="1014"/>
      <c r="AC162" s="1014"/>
      <c r="AD162" s="1014"/>
      <c r="AE162" s="1014"/>
      <c r="AF162" s="1014"/>
      <c r="AG162" s="1014"/>
      <c r="AH162" s="1014"/>
      <c r="AI162" s="1014"/>
      <c r="AJ162" s="1014"/>
      <c r="AK162" s="1014"/>
      <c r="AL162" s="1014"/>
      <c r="AM162" s="1014"/>
      <c r="AN162" s="1014"/>
      <c r="AO162" s="1014"/>
      <c r="AP162" s="1014"/>
      <c r="AQ162" s="1014"/>
      <c r="AR162" s="1014"/>
      <c r="AS162" s="1014"/>
      <c r="AT162" s="1014"/>
      <c r="AU162" s="1014"/>
      <c r="AV162" s="1014"/>
      <c r="AW162" s="1014"/>
      <c r="AX162" s="1014"/>
      <c r="AY162" s="1014"/>
      <c r="AZ162" s="1014"/>
      <c r="BA162" s="1014"/>
      <c r="BB162" s="1014"/>
      <c r="BC162" s="1014"/>
      <c r="BD162" s="1014"/>
      <c r="BE162" s="1014"/>
      <c r="BF162" s="1014"/>
      <c r="BG162" s="1014"/>
      <c r="BH162" s="1014"/>
      <c r="BI162" s="1014"/>
      <c r="BJ162" s="1014"/>
      <c r="BK162" s="1014"/>
      <c r="BL162" s="1014"/>
      <c r="BM162" s="1014"/>
      <c r="BN162" s="1014"/>
      <c r="BO162" s="1014"/>
      <c r="BP162" s="1014"/>
      <c r="BQ162" s="1014"/>
      <c r="BR162" s="1014"/>
      <c r="BS162" s="1014"/>
      <c r="BT162" s="1014"/>
      <c r="BU162" s="1014"/>
      <c r="BV162" s="1014"/>
      <c r="BW162" s="1014"/>
      <c r="BX162" s="1014"/>
      <c r="BY162" s="1014"/>
      <c r="BZ162" s="1014"/>
      <c r="CA162" s="1014"/>
      <c r="CB162" s="1014"/>
      <c r="CC162" s="1014"/>
      <c r="CD162" s="1014"/>
      <c r="CE162" s="1014"/>
      <c r="CF162" s="1014"/>
      <c r="CG162" s="1014"/>
      <c r="CH162" s="1014"/>
      <c r="CI162" s="1014"/>
      <c r="CJ162" s="1014"/>
      <c r="CK162" s="1014"/>
      <c r="CL162" s="1014"/>
      <c r="CM162" s="1014"/>
      <c r="CN162" s="1014"/>
      <c r="CO162" s="1014"/>
      <c r="CP162" s="1014"/>
      <c r="CQ162" s="1014"/>
      <c r="CR162" s="1014"/>
      <c r="CS162" s="1014"/>
      <c r="CT162" s="1014"/>
      <c r="CU162" s="1014"/>
      <c r="CV162" s="1014"/>
      <c r="CW162" s="1014"/>
      <c r="CX162" s="1014"/>
      <c r="CY162" s="1014"/>
      <c r="CZ162" s="1014"/>
      <c r="DA162" s="1014"/>
      <c r="DB162" s="1014"/>
      <c r="DC162" s="1014"/>
      <c r="DD162" s="1014"/>
      <c r="DE162" s="1014"/>
      <c r="DF162" s="1014"/>
      <c r="DG162" s="1014"/>
      <c r="DH162" s="1014"/>
      <c r="DI162" s="1014"/>
      <c r="DJ162" s="1014"/>
      <c r="DK162" s="1014"/>
      <c r="DL162" s="1014"/>
      <c r="DM162" s="1014"/>
      <c r="DN162" s="1014"/>
      <c r="DO162" s="1014"/>
      <c r="DP162" s="1014"/>
      <c r="DQ162" s="1014"/>
      <c r="DR162" s="1014"/>
      <c r="DS162" s="1014"/>
      <c r="DT162" s="1014"/>
      <c r="DU162" s="1014"/>
      <c r="DV162" s="1014"/>
      <c r="DW162" s="1014"/>
      <c r="DX162" s="1014"/>
      <c r="DY162" s="1014"/>
      <c r="DZ162" s="1014"/>
      <c r="EA162" s="1014"/>
      <c r="EB162" s="1014"/>
      <c r="EC162" s="1014"/>
      <c r="ED162" s="1014"/>
      <c r="EE162" s="1014"/>
      <c r="EF162" s="1014"/>
      <c r="EG162" s="1014"/>
      <c r="EH162" s="1014"/>
      <c r="EI162" s="1014"/>
      <c r="EJ162" s="1014"/>
      <c r="EK162" s="1014"/>
      <c r="EL162" s="1014"/>
      <c r="EM162" s="1014"/>
      <c r="EN162" s="1014"/>
      <c r="EO162" s="1014"/>
      <c r="EP162" s="1014"/>
      <c r="EQ162" s="1014"/>
      <c r="ER162" s="1014"/>
      <c r="ES162" s="1014"/>
      <c r="ET162" s="1014"/>
      <c r="EU162" s="1014"/>
      <c r="EV162" s="1014"/>
      <c r="EW162" s="1014"/>
      <c r="EX162" s="1014"/>
      <c r="EY162" s="1014"/>
      <c r="EZ162" s="1014"/>
      <c r="FA162" s="1014"/>
      <c r="FB162" s="1014"/>
      <c r="FC162" s="1014"/>
    </row>
    <row r="163" spans="1:166" ht="34.5" customHeight="1">
      <c r="A163" s="1021">
        <v>140</v>
      </c>
      <c r="B163" s="1021">
        <v>1</v>
      </c>
      <c r="C163" s="1021" t="s">
        <v>10912</v>
      </c>
      <c r="D163" s="1023">
        <v>3127513665</v>
      </c>
      <c r="E163" s="1021" t="s">
        <v>10913</v>
      </c>
      <c r="F163" s="1021">
        <v>328.95</v>
      </c>
      <c r="G163" s="1021">
        <v>328.95</v>
      </c>
      <c r="H163" s="1021" t="s">
        <v>10914</v>
      </c>
      <c r="I163" s="1022" t="s">
        <v>10915</v>
      </c>
      <c r="J163" s="1021" t="s">
        <v>10916</v>
      </c>
      <c r="K163" s="1025" t="s">
        <v>2764</v>
      </c>
      <c r="L163" s="1025" t="s">
        <v>36</v>
      </c>
      <c r="M163" s="1014"/>
      <c r="N163" s="1014"/>
      <c r="O163" s="1014"/>
      <c r="P163" s="1014"/>
      <c r="Q163" s="1014"/>
      <c r="R163" s="1014"/>
      <c r="S163" s="1014"/>
      <c r="T163" s="1014"/>
      <c r="U163" s="1014"/>
      <c r="V163" s="1014"/>
      <c r="W163" s="1014"/>
      <c r="X163" s="1014"/>
      <c r="Y163" s="1014"/>
      <c r="Z163" s="1014"/>
      <c r="AA163" s="1014"/>
      <c r="AB163" s="1014"/>
      <c r="AC163" s="1014"/>
      <c r="AD163" s="1014"/>
      <c r="AE163" s="1014"/>
      <c r="AF163" s="1014"/>
      <c r="AG163" s="1014"/>
      <c r="AH163" s="1014"/>
      <c r="AI163" s="1014"/>
      <c r="AJ163" s="1014"/>
      <c r="AK163" s="1014"/>
      <c r="AL163" s="1014"/>
      <c r="AM163" s="1014"/>
      <c r="AN163" s="1014"/>
      <c r="AO163" s="1014"/>
      <c r="AP163" s="1014"/>
      <c r="AQ163" s="1014"/>
      <c r="AR163" s="1014"/>
      <c r="AS163" s="1014"/>
      <c r="AT163" s="1014"/>
      <c r="AU163" s="1014"/>
      <c r="AV163" s="1014"/>
      <c r="AW163" s="1014"/>
      <c r="AX163" s="1014"/>
      <c r="AY163" s="1014"/>
      <c r="AZ163" s="1014"/>
      <c r="BA163" s="1014"/>
      <c r="BB163" s="1014"/>
      <c r="BC163" s="1014"/>
      <c r="BD163" s="1014"/>
      <c r="BE163" s="1014"/>
      <c r="BF163" s="1014"/>
      <c r="BG163" s="1014"/>
      <c r="BH163" s="1014"/>
      <c r="BI163" s="1014"/>
      <c r="BJ163" s="1014"/>
      <c r="BK163" s="1014"/>
      <c r="BL163" s="1014"/>
      <c r="BM163" s="1014"/>
      <c r="BN163" s="1014"/>
      <c r="BO163" s="1014"/>
      <c r="BP163" s="1014"/>
      <c r="BQ163" s="1014"/>
      <c r="BR163" s="1014"/>
      <c r="BS163" s="1014"/>
      <c r="BT163" s="1014"/>
      <c r="BU163" s="1014"/>
      <c r="BV163" s="1014"/>
      <c r="BW163" s="1014"/>
      <c r="BX163" s="1014"/>
      <c r="BY163" s="1014"/>
      <c r="BZ163" s="1014"/>
      <c r="CA163" s="1014"/>
      <c r="CB163" s="1014"/>
      <c r="CC163" s="1014"/>
      <c r="CD163" s="1014"/>
      <c r="CE163" s="1014"/>
      <c r="CF163" s="1014"/>
      <c r="CG163" s="1014"/>
      <c r="CH163" s="1014"/>
      <c r="CI163" s="1014"/>
      <c r="CJ163" s="1014"/>
      <c r="CK163" s="1014"/>
      <c r="CL163" s="1014"/>
      <c r="CM163" s="1014"/>
      <c r="CN163" s="1014"/>
      <c r="CO163" s="1014"/>
      <c r="CP163" s="1014"/>
      <c r="CQ163" s="1014"/>
      <c r="CR163" s="1014"/>
      <c r="CS163" s="1014"/>
      <c r="CT163" s="1014"/>
      <c r="CU163" s="1014"/>
      <c r="CV163" s="1014"/>
      <c r="CW163" s="1014"/>
      <c r="CX163" s="1014"/>
      <c r="CY163" s="1014"/>
      <c r="CZ163" s="1014"/>
      <c r="DA163" s="1014"/>
      <c r="DB163" s="1014"/>
      <c r="DC163" s="1014"/>
      <c r="DD163" s="1014"/>
      <c r="DE163" s="1014"/>
      <c r="DF163" s="1014"/>
      <c r="DG163" s="1014"/>
      <c r="DH163" s="1014"/>
      <c r="DI163" s="1014"/>
      <c r="DJ163" s="1014"/>
      <c r="DK163" s="1014"/>
      <c r="DL163" s="1014"/>
      <c r="DM163" s="1014"/>
      <c r="DN163" s="1014"/>
      <c r="DO163" s="1014"/>
      <c r="DP163" s="1014"/>
      <c r="DQ163" s="1014"/>
      <c r="DR163" s="1014"/>
      <c r="DS163" s="1014"/>
      <c r="DT163" s="1014"/>
      <c r="DU163" s="1014"/>
      <c r="DV163" s="1014"/>
      <c r="DW163" s="1014"/>
      <c r="DX163" s="1014"/>
      <c r="DY163" s="1014"/>
      <c r="DZ163" s="1014"/>
      <c r="EA163" s="1014"/>
      <c r="EB163" s="1014"/>
      <c r="EC163" s="1014"/>
      <c r="ED163" s="1014"/>
      <c r="EE163" s="1014"/>
      <c r="EF163" s="1014"/>
      <c r="EG163" s="1014"/>
      <c r="EH163" s="1014"/>
      <c r="EI163" s="1014"/>
      <c r="EJ163" s="1014"/>
      <c r="EK163" s="1014"/>
      <c r="EL163" s="1014"/>
      <c r="EM163" s="1014"/>
      <c r="EN163" s="1014"/>
      <c r="EO163" s="1014"/>
      <c r="EP163" s="1014"/>
      <c r="EQ163" s="1014"/>
      <c r="ER163" s="1014"/>
      <c r="ES163" s="1014"/>
      <c r="ET163" s="1014"/>
      <c r="EU163" s="1014"/>
      <c r="EV163" s="1014"/>
      <c r="EW163" s="1014"/>
      <c r="EX163" s="1014"/>
      <c r="EY163" s="1014"/>
      <c r="EZ163" s="1014"/>
      <c r="FA163" s="1014"/>
      <c r="FB163" s="1014"/>
      <c r="FC163" s="1014"/>
    </row>
    <row r="164" spans="1:166" ht="34.5" customHeight="1">
      <c r="A164" s="1021">
        <v>141</v>
      </c>
      <c r="B164" s="1021">
        <v>2</v>
      </c>
      <c r="C164" s="1024" t="s">
        <v>10304</v>
      </c>
      <c r="D164" s="1085" t="s">
        <v>21</v>
      </c>
      <c r="E164" s="1024" t="s">
        <v>10917</v>
      </c>
      <c r="F164" s="1021">
        <v>51</v>
      </c>
      <c r="G164" s="1021">
        <v>51</v>
      </c>
      <c r="H164" s="1021" t="s">
        <v>10918</v>
      </c>
      <c r="I164" s="1022" t="s">
        <v>10919</v>
      </c>
      <c r="J164" s="1021" t="s">
        <v>10920</v>
      </c>
      <c r="K164" s="1025" t="s">
        <v>2764</v>
      </c>
      <c r="L164" s="1025" t="s">
        <v>36</v>
      </c>
      <c r="M164" s="1014"/>
      <c r="N164" s="1014"/>
      <c r="O164" s="1014"/>
      <c r="P164" s="1014"/>
      <c r="Q164" s="1014"/>
      <c r="R164" s="1014"/>
      <c r="S164" s="1014"/>
      <c r="T164" s="1014"/>
      <c r="U164" s="1014"/>
      <c r="V164" s="1014"/>
      <c r="W164" s="1014"/>
      <c r="X164" s="1014"/>
      <c r="Y164" s="1014"/>
      <c r="Z164" s="1014"/>
      <c r="AA164" s="1014"/>
      <c r="AB164" s="1014"/>
      <c r="AC164" s="1014"/>
      <c r="AD164" s="1014"/>
      <c r="AE164" s="1014"/>
      <c r="AF164" s="1014"/>
      <c r="AG164" s="1014"/>
      <c r="AH164" s="1014"/>
      <c r="AI164" s="1014"/>
      <c r="AJ164" s="1014"/>
      <c r="AK164" s="1014"/>
      <c r="AL164" s="1014"/>
      <c r="AM164" s="1014"/>
      <c r="AN164" s="1014"/>
      <c r="AO164" s="1014"/>
      <c r="AP164" s="1014"/>
      <c r="AQ164" s="1014"/>
      <c r="AR164" s="1014"/>
      <c r="AS164" s="1014"/>
      <c r="AT164" s="1014"/>
      <c r="AU164" s="1014"/>
      <c r="AV164" s="1014"/>
      <c r="AW164" s="1014"/>
      <c r="AX164" s="1014"/>
      <c r="AY164" s="1014"/>
      <c r="AZ164" s="1014"/>
      <c r="BA164" s="1014"/>
      <c r="BB164" s="1014"/>
      <c r="BC164" s="1014"/>
      <c r="BD164" s="1014"/>
      <c r="BE164" s="1014"/>
      <c r="BF164" s="1014"/>
      <c r="BG164" s="1014"/>
      <c r="BH164" s="1014"/>
      <c r="BI164" s="1014"/>
      <c r="BJ164" s="1014"/>
      <c r="BK164" s="1014"/>
      <c r="BL164" s="1014"/>
      <c r="BM164" s="1014"/>
      <c r="BN164" s="1014"/>
      <c r="BO164" s="1014"/>
      <c r="BP164" s="1014"/>
      <c r="BQ164" s="1014"/>
      <c r="BR164" s="1014"/>
      <c r="BS164" s="1014"/>
      <c r="BT164" s="1014"/>
      <c r="BU164" s="1014"/>
      <c r="BV164" s="1014"/>
      <c r="BW164" s="1014"/>
      <c r="BX164" s="1014"/>
      <c r="BY164" s="1014"/>
      <c r="BZ164" s="1014"/>
      <c r="CA164" s="1014"/>
      <c r="CB164" s="1014"/>
      <c r="CC164" s="1014"/>
      <c r="CD164" s="1014"/>
      <c r="CE164" s="1014"/>
      <c r="CF164" s="1014"/>
      <c r="CG164" s="1014"/>
      <c r="CH164" s="1014"/>
      <c r="CI164" s="1014"/>
      <c r="CJ164" s="1014"/>
      <c r="CK164" s="1014"/>
      <c r="CL164" s="1014"/>
      <c r="CM164" s="1014"/>
      <c r="CN164" s="1014"/>
      <c r="CO164" s="1014"/>
      <c r="CP164" s="1014"/>
      <c r="CQ164" s="1014"/>
      <c r="CR164" s="1014"/>
      <c r="CS164" s="1014"/>
      <c r="CT164" s="1014"/>
      <c r="CU164" s="1014"/>
      <c r="CV164" s="1014"/>
      <c r="CW164" s="1014"/>
      <c r="CX164" s="1014"/>
      <c r="CY164" s="1014"/>
      <c r="CZ164" s="1014"/>
      <c r="DA164" s="1014"/>
      <c r="DB164" s="1014"/>
      <c r="DC164" s="1014"/>
      <c r="DD164" s="1014"/>
      <c r="DE164" s="1014"/>
      <c r="DF164" s="1014"/>
      <c r="DG164" s="1014"/>
      <c r="DH164" s="1014"/>
      <c r="DI164" s="1014"/>
      <c r="DJ164" s="1014"/>
      <c r="DK164" s="1014"/>
      <c r="DL164" s="1014"/>
      <c r="DM164" s="1014"/>
      <c r="DN164" s="1014"/>
      <c r="DO164" s="1014"/>
      <c r="DP164" s="1014"/>
      <c r="DQ164" s="1014"/>
      <c r="DR164" s="1014"/>
      <c r="DS164" s="1014"/>
      <c r="DT164" s="1014"/>
      <c r="DU164" s="1014"/>
      <c r="DV164" s="1014"/>
      <c r="DW164" s="1014"/>
      <c r="DX164" s="1014"/>
      <c r="DY164" s="1014"/>
      <c r="DZ164" s="1014"/>
      <c r="EA164" s="1014"/>
      <c r="EB164" s="1014"/>
      <c r="EC164" s="1014"/>
      <c r="ED164" s="1014"/>
      <c r="EE164" s="1014"/>
      <c r="EF164" s="1014"/>
      <c r="EG164" s="1014"/>
      <c r="EH164" s="1014"/>
      <c r="EI164" s="1014"/>
      <c r="EJ164" s="1014"/>
      <c r="EK164" s="1014"/>
      <c r="EL164" s="1014"/>
      <c r="EM164" s="1014"/>
      <c r="EN164" s="1014"/>
      <c r="EO164" s="1014"/>
      <c r="EP164" s="1014"/>
      <c r="EQ164" s="1014"/>
      <c r="ER164" s="1014"/>
      <c r="ES164" s="1014"/>
      <c r="ET164" s="1014"/>
      <c r="EU164" s="1014"/>
      <c r="EV164" s="1014"/>
      <c r="EW164" s="1014"/>
      <c r="EX164" s="1014"/>
      <c r="EY164" s="1014"/>
      <c r="EZ164" s="1014"/>
      <c r="FA164" s="1014"/>
      <c r="FB164" s="1014"/>
      <c r="FC164" s="1014"/>
    </row>
    <row r="165" spans="1:166" ht="34.5" customHeight="1">
      <c r="A165" s="1021">
        <v>142</v>
      </c>
      <c r="B165" s="1021">
        <v>3</v>
      </c>
      <c r="C165" s="1024" t="s">
        <v>10921</v>
      </c>
      <c r="D165" s="1023" t="s">
        <v>10922</v>
      </c>
      <c r="E165" s="1024" t="s">
        <v>10923</v>
      </c>
      <c r="F165" s="1021">
        <v>58.9</v>
      </c>
      <c r="G165" s="1021">
        <v>58.9</v>
      </c>
      <c r="H165" s="1021" t="s">
        <v>10747</v>
      </c>
      <c r="I165" s="1022" t="s">
        <v>10924</v>
      </c>
      <c r="J165" s="1021" t="s">
        <v>10925</v>
      </c>
      <c r="K165" s="1025" t="s">
        <v>2882</v>
      </c>
      <c r="L165" s="1025" t="s">
        <v>36</v>
      </c>
      <c r="M165" s="1014"/>
      <c r="N165" s="1014"/>
      <c r="O165" s="1014"/>
      <c r="P165" s="1014"/>
      <c r="Q165" s="1014"/>
      <c r="R165" s="1014"/>
      <c r="S165" s="1014"/>
      <c r="T165" s="1014"/>
      <c r="U165" s="1014"/>
      <c r="V165" s="1014"/>
      <c r="W165" s="1014"/>
      <c r="X165" s="1014"/>
      <c r="Y165" s="1014"/>
      <c r="Z165" s="1014"/>
      <c r="AA165" s="1014"/>
      <c r="AB165" s="1014"/>
      <c r="AC165" s="1014"/>
      <c r="AD165" s="1014"/>
      <c r="AE165" s="1014"/>
      <c r="AF165" s="1014"/>
      <c r="AG165" s="1014"/>
      <c r="AH165" s="1014"/>
      <c r="AI165" s="1014"/>
      <c r="AJ165" s="1014"/>
      <c r="AK165" s="1014"/>
      <c r="AL165" s="1014"/>
      <c r="AM165" s="1014"/>
      <c r="AN165" s="1014"/>
      <c r="AO165" s="1014"/>
      <c r="AP165" s="1014"/>
      <c r="AQ165" s="1014"/>
      <c r="AR165" s="1014"/>
      <c r="AS165" s="1014"/>
      <c r="AT165" s="1014"/>
      <c r="AU165" s="1014"/>
      <c r="AV165" s="1014"/>
      <c r="AW165" s="1014"/>
      <c r="AX165" s="1014"/>
      <c r="AY165" s="1014"/>
      <c r="AZ165" s="1014"/>
      <c r="BA165" s="1014"/>
      <c r="BB165" s="1014"/>
      <c r="BC165" s="1014"/>
      <c r="BD165" s="1014"/>
      <c r="BE165" s="1014"/>
      <c r="BF165" s="1014"/>
      <c r="BG165" s="1014"/>
      <c r="BH165" s="1014"/>
      <c r="BI165" s="1014"/>
      <c r="BJ165" s="1014"/>
      <c r="BK165" s="1014"/>
      <c r="BL165" s="1014"/>
      <c r="BM165" s="1014"/>
      <c r="BN165" s="1014"/>
      <c r="BO165" s="1014"/>
      <c r="BP165" s="1014"/>
      <c r="BQ165" s="1014"/>
      <c r="BR165" s="1014"/>
      <c r="BS165" s="1014"/>
      <c r="BT165" s="1014"/>
      <c r="BU165" s="1014"/>
      <c r="BV165" s="1014"/>
      <c r="BW165" s="1014"/>
      <c r="BX165" s="1014"/>
      <c r="BY165" s="1014"/>
      <c r="BZ165" s="1014"/>
      <c r="CA165" s="1014"/>
      <c r="CB165" s="1014"/>
      <c r="CC165" s="1014"/>
      <c r="CD165" s="1014"/>
      <c r="CE165" s="1014"/>
      <c r="CF165" s="1014"/>
      <c r="CG165" s="1014"/>
      <c r="CH165" s="1014"/>
      <c r="CI165" s="1014"/>
      <c r="CJ165" s="1014"/>
      <c r="CK165" s="1014"/>
      <c r="CL165" s="1014"/>
      <c r="CM165" s="1014"/>
      <c r="CN165" s="1014"/>
      <c r="CO165" s="1014"/>
      <c r="CP165" s="1014"/>
      <c r="CQ165" s="1014"/>
      <c r="CR165" s="1014"/>
      <c r="CS165" s="1014"/>
      <c r="CT165" s="1014"/>
      <c r="CU165" s="1014"/>
      <c r="CV165" s="1014"/>
      <c r="CW165" s="1014"/>
      <c r="CX165" s="1014"/>
      <c r="CY165" s="1014"/>
      <c r="CZ165" s="1014"/>
      <c r="DA165" s="1014"/>
      <c r="DB165" s="1014"/>
      <c r="DC165" s="1014"/>
      <c r="DD165" s="1014"/>
      <c r="DE165" s="1014"/>
      <c r="DF165" s="1014"/>
      <c r="DG165" s="1014"/>
      <c r="DH165" s="1014"/>
      <c r="DI165" s="1014"/>
      <c r="DJ165" s="1014"/>
      <c r="DK165" s="1014"/>
      <c r="DL165" s="1014"/>
      <c r="DM165" s="1014"/>
      <c r="DN165" s="1014"/>
      <c r="DO165" s="1014"/>
      <c r="DP165" s="1014"/>
      <c r="DQ165" s="1014"/>
      <c r="DR165" s="1014"/>
      <c r="DS165" s="1014"/>
      <c r="DT165" s="1014"/>
      <c r="DU165" s="1014"/>
      <c r="DV165" s="1014"/>
      <c r="DW165" s="1014"/>
      <c r="DX165" s="1014"/>
      <c r="DY165" s="1014"/>
      <c r="DZ165" s="1014"/>
      <c r="EA165" s="1014"/>
      <c r="EB165" s="1014"/>
      <c r="EC165" s="1014"/>
      <c r="ED165" s="1014"/>
      <c r="EE165" s="1014"/>
      <c r="EF165" s="1014"/>
      <c r="EG165" s="1014"/>
      <c r="EH165" s="1014"/>
      <c r="EI165" s="1014"/>
      <c r="EJ165" s="1014"/>
      <c r="EK165" s="1014"/>
      <c r="EL165" s="1014"/>
      <c r="EM165" s="1014"/>
      <c r="EN165" s="1014"/>
      <c r="EO165" s="1014"/>
      <c r="EP165" s="1014"/>
      <c r="EQ165" s="1014"/>
      <c r="ER165" s="1014"/>
      <c r="ES165" s="1014"/>
      <c r="ET165" s="1014"/>
      <c r="EU165" s="1014"/>
      <c r="EV165" s="1014"/>
      <c r="EW165" s="1014"/>
      <c r="EX165" s="1014"/>
      <c r="EY165" s="1014"/>
      <c r="EZ165" s="1014"/>
      <c r="FA165" s="1014"/>
      <c r="FB165" s="1014"/>
      <c r="FC165" s="1014"/>
    </row>
    <row r="166" spans="1:166" ht="34.5" customHeight="1">
      <c r="A166" s="1021">
        <v>143</v>
      </c>
      <c r="B166" s="1021">
        <v>4</v>
      </c>
      <c r="C166" s="1022" t="s">
        <v>10926</v>
      </c>
      <c r="D166" s="1023">
        <v>3127003512</v>
      </c>
      <c r="E166" s="1022" t="s">
        <v>10927</v>
      </c>
      <c r="F166" s="1021">
        <v>167.6</v>
      </c>
      <c r="G166" s="1021">
        <v>145.6</v>
      </c>
      <c r="H166" s="1021" t="s">
        <v>10928</v>
      </c>
      <c r="I166" s="1022" t="s">
        <v>10929</v>
      </c>
      <c r="J166" s="1021" t="s">
        <v>10930</v>
      </c>
      <c r="K166" s="1025" t="s">
        <v>2756</v>
      </c>
      <c r="L166" s="1025" t="s">
        <v>36</v>
      </c>
      <c r="M166" s="1014"/>
      <c r="N166" s="1014"/>
      <c r="O166" s="1014"/>
      <c r="P166" s="1014"/>
      <c r="Q166" s="1014"/>
      <c r="R166" s="1014"/>
      <c r="S166" s="1014"/>
      <c r="T166" s="1014"/>
      <c r="U166" s="1014"/>
      <c r="V166" s="1014"/>
      <c r="W166" s="1014"/>
      <c r="X166" s="1014"/>
      <c r="Y166" s="1014"/>
      <c r="Z166" s="1014"/>
      <c r="AA166" s="1014"/>
      <c r="AB166" s="1014"/>
      <c r="AC166" s="1014"/>
      <c r="AD166" s="1014"/>
      <c r="AE166" s="1014"/>
      <c r="AF166" s="1014"/>
      <c r="AG166" s="1014"/>
      <c r="AH166" s="1014"/>
      <c r="AI166" s="1014"/>
      <c r="AJ166" s="1014"/>
      <c r="AK166" s="1014"/>
      <c r="AL166" s="1014"/>
      <c r="AM166" s="1014"/>
      <c r="AN166" s="1014"/>
      <c r="AO166" s="1014"/>
      <c r="AP166" s="1014"/>
      <c r="AQ166" s="1014"/>
      <c r="AR166" s="1014"/>
      <c r="AS166" s="1014"/>
      <c r="AT166" s="1014"/>
      <c r="AU166" s="1014"/>
      <c r="AV166" s="1014"/>
      <c r="AW166" s="1014"/>
      <c r="AX166" s="1014"/>
      <c r="AY166" s="1014"/>
      <c r="AZ166" s="1014"/>
      <c r="BA166" s="1014"/>
      <c r="BB166" s="1014"/>
      <c r="BC166" s="1014"/>
      <c r="BD166" s="1014"/>
      <c r="BE166" s="1014"/>
      <c r="BF166" s="1014"/>
      <c r="BG166" s="1014"/>
      <c r="BH166" s="1014"/>
      <c r="BI166" s="1014"/>
      <c r="BJ166" s="1014"/>
      <c r="BK166" s="1014"/>
      <c r="BL166" s="1014"/>
      <c r="BM166" s="1014"/>
      <c r="BN166" s="1014"/>
      <c r="BO166" s="1014"/>
      <c r="BP166" s="1014"/>
      <c r="BQ166" s="1014"/>
      <c r="BR166" s="1014"/>
      <c r="BS166" s="1014"/>
      <c r="BT166" s="1014"/>
      <c r="BU166" s="1014"/>
      <c r="BV166" s="1014"/>
      <c r="BW166" s="1014"/>
      <c r="BX166" s="1014"/>
      <c r="BY166" s="1014"/>
      <c r="BZ166" s="1014"/>
      <c r="CA166" s="1014"/>
      <c r="CB166" s="1014"/>
      <c r="CC166" s="1014"/>
      <c r="CD166" s="1014"/>
      <c r="CE166" s="1014"/>
      <c r="CF166" s="1014"/>
      <c r="CG166" s="1014"/>
      <c r="CH166" s="1014"/>
      <c r="CI166" s="1014"/>
      <c r="CJ166" s="1014"/>
      <c r="CK166" s="1014"/>
      <c r="CL166" s="1014"/>
      <c r="CM166" s="1014"/>
      <c r="CN166" s="1014"/>
      <c r="CO166" s="1014"/>
      <c r="CP166" s="1014"/>
      <c r="CQ166" s="1014"/>
      <c r="CR166" s="1014"/>
      <c r="CS166" s="1014"/>
      <c r="CT166" s="1014"/>
      <c r="CU166" s="1014"/>
      <c r="CV166" s="1014"/>
      <c r="CW166" s="1014"/>
      <c r="CX166" s="1014"/>
      <c r="CY166" s="1014"/>
      <c r="CZ166" s="1014"/>
      <c r="DA166" s="1014"/>
      <c r="DB166" s="1014"/>
      <c r="DC166" s="1014"/>
      <c r="DD166" s="1014"/>
      <c r="DE166" s="1014"/>
      <c r="DF166" s="1014"/>
      <c r="DG166" s="1014"/>
      <c r="DH166" s="1014"/>
      <c r="DI166" s="1014"/>
      <c r="DJ166" s="1014"/>
      <c r="DK166" s="1014"/>
      <c r="DL166" s="1014"/>
      <c r="DM166" s="1014"/>
      <c r="DN166" s="1014"/>
      <c r="DO166" s="1014"/>
      <c r="DP166" s="1014"/>
      <c r="DQ166" s="1014"/>
      <c r="DR166" s="1014"/>
      <c r="DS166" s="1014"/>
      <c r="DT166" s="1014"/>
      <c r="DU166" s="1014"/>
      <c r="DV166" s="1014"/>
      <c r="DW166" s="1014"/>
      <c r="DX166" s="1014"/>
      <c r="DY166" s="1014"/>
      <c r="DZ166" s="1014"/>
      <c r="EA166" s="1014"/>
      <c r="EB166" s="1014"/>
      <c r="EC166" s="1014"/>
      <c r="ED166" s="1014"/>
      <c r="EE166" s="1014"/>
      <c r="EF166" s="1014"/>
      <c r="EG166" s="1014"/>
      <c r="EH166" s="1014"/>
      <c r="EI166" s="1014"/>
      <c r="EJ166" s="1014"/>
      <c r="EK166" s="1014"/>
      <c r="EL166" s="1014"/>
      <c r="EM166" s="1014"/>
      <c r="EN166" s="1014"/>
      <c r="EO166" s="1014"/>
      <c r="EP166" s="1014"/>
      <c r="EQ166" s="1014"/>
      <c r="ER166" s="1014"/>
      <c r="ES166" s="1014"/>
      <c r="ET166" s="1014"/>
      <c r="EU166" s="1014"/>
      <c r="EV166" s="1014"/>
      <c r="EW166" s="1014"/>
      <c r="EX166" s="1014"/>
      <c r="EY166" s="1014"/>
      <c r="EZ166" s="1014"/>
      <c r="FA166" s="1014"/>
      <c r="FB166" s="1014"/>
    </row>
    <row r="167" spans="1:166" ht="34.5" customHeight="1">
      <c r="A167" s="1021">
        <v>144</v>
      </c>
      <c r="B167" s="1021">
        <v>5</v>
      </c>
      <c r="C167" s="1024" t="s">
        <v>10931</v>
      </c>
      <c r="D167" s="1023">
        <v>312700095020</v>
      </c>
      <c r="E167" s="1024" t="s">
        <v>10932</v>
      </c>
      <c r="F167" s="1021">
        <v>52.8</v>
      </c>
      <c r="G167" s="1021">
        <v>52.8</v>
      </c>
      <c r="H167" s="1021" t="s">
        <v>10933</v>
      </c>
      <c r="I167" s="1022" t="s">
        <v>10934</v>
      </c>
      <c r="J167" s="1021" t="s">
        <v>10935</v>
      </c>
      <c r="K167" s="1025" t="s">
        <v>2598</v>
      </c>
      <c r="L167" s="1025" t="s">
        <v>36</v>
      </c>
      <c r="M167" s="1014"/>
      <c r="N167" s="1014"/>
      <c r="O167" s="1014"/>
      <c r="P167" s="1014"/>
      <c r="Q167" s="1014"/>
      <c r="R167" s="1014"/>
      <c r="S167" s="1014"/>
      <c r="T167" s="1014"/>
      <c r="U167" s="1014"/>
      <c r="V167" s="1014"/>
      <c r="W167" s="1014"/>
      <c r="X167" s="1014"/>
      <c r="Y167" s="1014"/>
      <c r="Z167" s="1014"/>
      <c r="AA167" s="1014"/>
      <c r="AB167" s="1014"/>
      <c r="AC167" s="1014"/>
      <c r="AD167" s="1014"/>
      <c r="AE167" s="1014"/>
      <c r="AF167" s="1014"/>
      <c r="AG167" s="1014"/>
      <c r="AH167" s="1014"/>
      <c r="AI167" s="1014"/>
      <c r="AJ167" s="1014"/>
      <c r="AK167" s="1014"/>
      <c r="AL167" s="1014"/>
      <c r="AM167" s="1014"/>
      <c r="AN167" s="1014"/>
      <c r="AO167" s="1014"/>
      <c r="AP167" s="1014"/>
      <c r="AQ167" s="1014"/>
      <c r="AR167" s="1014"/>
      <c r="AS167" s="1014"/>
      <c r="AT167" s="1014"/>
      <c r="AU167" s="1014"/>
      <c r="AV167" s="1014"/>
      <c r="AW167" s="1014"/>
      <c r="AX167" s="1014"/>
      <c r="AY167" s="1014"/>
      <c r="AZ167" s="1014"/>
      <c r="BA167" s="1014"/>
      <c r="BB167" s="1014"/>
      <c r="BC167" s="1014"/>
      <c r="BD167" s="1014"/>
      <c r="BE167" s="1014"/>
      <c r="BF167" s="1014"/>
      <c r="BG167" s="1014"/>
      <c r="BH167" s="1014"/>
      <c r="BI167" s="1014"/>
      <c r="BJ167" s="1014"/>
      <c r="BK167" s="1014"/>
      <c r="BL167" s="1014"/>
      <c r="BM167" s="1014"/>
      <c r="BN167" s="1014"/>
      <c r="BO167" s="1014"/>
      <c r="BP167" s="1014"/>
      <c r="BQ167" s="1014"/>
      <c r="BR167" s="1014"/>
      <c r="BS167" s="1014"/>
      <c r="BT167" s="1014"/>
      <c r="BU167" s="1014"/>
      <c r="BV167" s="1014"/>
      <c r="BW167" s="1014"/>
      <c r="BX167" s="1014"/>
      <c r="BY167" s="1014"/>
      <c r="BZ167" s="1014"/>
      <c r="CA167" s="1014"/>
      <c r="CB167" s="1014"/>
      <c r="CC167" s="1014"/>
      <c r="CD167" s="1014"/>
      <c r="CE167" s="1014"/>
      <c r="CF167" s="1014"/>
      <c r="CG167" s="1014"/>
      <c r="CH167" s="1014"/>
      <c r="CI167" s="1014"/>
      <c r="CJ167" s="1014"/>
      <c r="CK167" s="1014"/>
      <c r="CL167" s="1014"/>
      <c r="CM167" s="1014"/>
      <c r="CN167" s="1014"/>
      <c r="CO167" s="1014"/>
      <c r="CP167" s="1014"/>
      <c r="CQ167" s="1014"/>
      <c r="CR167" s="1014"/>
      <c r="CS167" s="1014"/>
      <c r="CT167" s="1014"/>
      <c r="CU167" s="1014"/>
      <c r="CV167" s="1014"/>
      <c r="CW167" s="1014"/>
      <c r="CX167" s="1014"/>
      <c r="CY167" s="1014"/>
      <c r="CZ167" s="1014"/>
      <c r="DA167" s="1014"/>
      <c r="DB167" s="1014"/>
      <c r="DC167" s="1014"/>
      <c r="DD167" s="1014"/>
      <c r="DE167" s="1014"/>
      <c r="DF167" s="1014"/>
      <c r="DG167" s="1014"/>
      <c r="DH167" s="1014"/>
      <c r="DI167" s="1014"/>
      <c r="DJ167" s="1014"/>
      <c r="DK167" s="1014"/>
      <c r="DL167" s="1014"/>
      <c r="DM167" s="1014"/>
      <c r="DN167" s="1014"/>
      <c r="DO167" s="1014"/>
      <c r="DP167" s="1014"/>
      <c r="DQ167" s="1014"/>
      <c r="DR167" s="1014"/>
      <c r="DS167" s="1014"/>
      <c r="DT167" s="1014"/>
      <c r="DU167" s="1014"/>
      <c r="DV167" s="1014"/>
      <c r="DW167" s="1014"/>
      <c r="DX167" s="1014"/>
      <c r="DY167" s="1014"/>
      <c r="DZ167" s="1014"/>
      <c r="EA167" s="1014"/>
      <c r="EB167" s="1014"/>
      <c r="EC167" s="1014"/>
      <c r="ED167" s="1014"/>
      <c r="EE167" s="1014"/>
      <c r="EF167" s="1014"/>
      <c r="EG167" s="1014"/>
      <c r="EH167" s="1014"/>
      <c r="EI167" s="1014"/>
      <c r="EJ167" s="1014"/>
      <c r="EK167" s="1014"/>
      <c r="EL167" s="1014"/>
      <c r="EM167" s="1014"/>
      <c r="EN167" s="1014"/>
      <c r="EO167" s="1014"/>
      <c r="EP167" s="1014"/>
      <c r="EQ167" s="1014"/>
      <c r="ER167" s="1014"/>
      <c r="ES167" s="1014"/>
      <c r="ET167" s="1014"/>
      <c r="EU167" s="1014"/>
      <c r="EV167" s="1014"/>
      <c r="EW167" s="1014"/>
      <c r="EX167" s="1014"/>
      <c r="EY167" s="1014"/>
      <c r="EZ167" s="1014"/>
      <c r="FA167" s="1014"/>
      <c r="FB167" s="1014"/>
    </row>
    <row r="168" spans="1:166" ht="34.5" customHeight="1">
      <c r="A168" s="1021">
        <v>145</v>
      </c>
      <c r="B168" s="1021">
        <v>6</v>
      </c>
      <c r="C168" s="1024" t="s">
        <v>10936</v>
      </c>
      <c r="D168" s="1023">
        <v>312700120083</v>
      </c>
      <c r="E168" s="1024" t="s">
        <v>10937</v>
      </c>
      <c r="F168" s="1021">
        <v>81.099999999999994</v>
      </c>
      <c r="G168" s="1021">
        <v>81.08</v>
      </c>
      <c r="H168" s="1021" t="s">
        <v>10729</v>
      </c>
      <c r="I168" s="1022" t="s">
        <v>10938</v>
      </c>
      <c r="J168" s="1021" t="s">
        <v>10939</v>
      </c>
      <c r="K168" s="1025" t="s">
        <v>2764</v>
      </c>
      <c r="L168" s="1025" t="s">
        <v>36</v>
      </c>
      <c r="M168" s="1014"/>
      <c r="N168" s="1014"/>
      <c r="O168" s="1014"/>
      <c r="P168" s="1014"/>
      <c r="Q168" s="1014"/>
      <c r="R168" s="1014"/>
      <c r="S168" s="1014"/>
      <c r="T168" s="1014"/>
      <c r="U168" s="1014"/>
      <c r="V168" s="1014"/>
      <c r="W168" s="1014"/>
      <c r="X168" s="1014"/>
      <c r="Y168" s="1014"/>
      <c r="Z168" s="1014"/>
      <c r="AA168" s="1014"/>
      <c r="AB168" s="1014"/>
      <c r="AC168" s="1014"/>
      <c r="AD168" s="1014"/>
      <c r="AE168" s="1014"/>
      <c r="AF168" s="1014"/>
      <c r="AG168" s="1014"/>
      <c r="AH168" s="1014"/>
      <c r="AI168" s="1014"/>
      <c r="AJ168" s="1014"/>
      <c r="AK168" s="1014"/>
      <c r="AL168" s="1014"/>
      <c r="AM168" s="1014"/>
      <c r="AN168" s="1014"/>
      <c r="AO168" s="1014"/>
      <c r="AP168" s="1014"/>
      <c r="AQ168" s="1014"/>
      <c r="AR168" s="1014"/>
      <c r="AS168" s="1014"/>
      <c r="AT168" s="1014"/>
      <c r="AU168" s="1014"/>
      <c r="AV168" s="1014"/>
      <c r="AW168" s="1014"/>
      <c r="AX168" s="1014"/>
      <c r="AY168" s="1014"/>
      <c r="AZ168" s="1014"/>
      <c r="BA168" s="1014"/>
      <c r="BB168" s="1014"/>
      <c r="BC168" s="1014"/>
      <c r="BD168" s="1014"/>
      <c r="BE168" s="1014"/>
      <c r="BF168" s="1014"/>
      <c r="BG168" s="1014"/>
      <c r="BH168" s="1014"/>
      <c r="BI168" s="1014"/>
      <c r="BJ168" s="1014"/>
      <c r="BK168" s="1014"/>
      <c r="BL168" s="1014"/>
      <c r="BM168" s="1014"/>
      <c r="BN168" s="1014"/>
      <c r="BO168" s="1014"/>
      <c r="BP168" s="1014"/>
      <c r="BQ168" s="1014"/>
      <c r="BR168" s="1014"/>
      <c r="BS168" s="1014"/>
      <c r="BT168" s="1014"/>
      <c r="BU168" s="1014"/>
      <c r="BV168" s="1014"/>
      <c r="BW168" s="1014"/>
      <c r="BX168" s="1014"/>
      <c r="BY168" s="1014"/>
      <c r="BZ168" s="1014"/>
      <c r="CA168" s="1014"/>
      <c r="CB168" s="1014"/>
      <c r="CC168" s="1014"/>
      <c r="CD168" s="1014"/>
      <c r="CE168" s="1014"/>
      <c r="CF168" s="1014"/>
      <c r="CG168" s="1014"/>
      <c r="CH168" s="1014"/>
      <c r="CI168" s="1014"/>
      <c r="CJ168" s="1014"/>
      <c r="CK168" s="1014"/>
      <c r="CL168" s="1014"/>
      <c r="CM168" s="1014"/>
      <c r="CN168" s="1014"/>
      <c r="CO168" s="1014"/>
      <c r="CP168" s="1014"/>
      <c r="CQ168" s="1014"/>
      <c r="CR168" s="1014"/>
      <c r="CS168" s="1014"/>
      <c r="CT168" s="1014"/>
      <c r="CU168" s="1014"/>
      <c r="CV168" s="1014"/>
      <c r="CW168" s="1014"/>
      <c r="CX168" s="1014"/>
      <c r="CY168" s="1014"/>
      <c r="CZ168" s="1014"/>
      <c r="DA168" s="1014"/>
      <c r="DB168" s="1014"/>
      <c r="DC168" s="1014"/>
      <c r="DD168" s="1014"/>
      <c r="DE168" s="1014"/>
      <c r="DF168" s="1014"/>
      <c r="DG168" s="1014"/>
      <c r="DH168" s="1014"/>
      <c r="DI168" s="1014"/>
      <c r="DJ168" s="1014"/>
      <c r="DK168" s="1014"/>
      <c r="DL168" s="1014"/>
      <c r="DM168" s="1014"/>
      <c r="DN168" s="1014"/>
      <c r="DO168" s="1014"/>
      <c r="DP168" s="1014"/>
      <c r="DQ168" s="1014"/>
      <c r="DR168" s="1014"/>
      <c r="DS168" s="1014"/>
      <c r="DT168" s="1014"/>
      <c r="DU168" s="1014"/>
      <c r="DV168" s="1014"/>
      <c r="DW168" s="1014"/>
      <c r="DX168" s="1014"/>
      <c r="DY168" s="1014"/>
      <c r="DZ168" s="1014"/>
      <c r="EA168" s="1014"/>
      <c r="EB168" s="1014"/>
      <c r="EC168" s="1014"/>
      <c r="ED168" s="1014"/>
      <c r="EE168" s="1014"/>
      <c r="EF168" s="1014"/>
      <c r="EG168" s="1014"/>
      <c r="EH168" s="1014"/>
      <c r="EI168" s="1014"/>
      <c r="EJ168" s="1014"/>
      <c r="EK168" s="1014"/>
      <c r="EL168" s="1014"/>
      <c r="EM168" s="1014"/>
      <c r="EN168" s="1014"/>
      <c r="EO168" s="1014"/>
      <c r="EP168" s="1014"/>
      <c r="EQ168" s="1014"/>
      <c r="ER168" s="1014"/>
      <c r="ES168" s="1014"/>
      <c r="ET168" s="1014"/>
      <c r="EU168" s="1014"/>
      <c r="EV168" s="1014"/>
      <c r="EW168" s="1014"/>
      <c r="EX168" s="1014"/>
      <c r="EY168" s="1014"/>
      <c r="EZ168" s="1014"/>
      <c r="FA168" s="1014"/>
      <c r="FB168" s="1014"/>
    </row>
    <row r="169" spans="1:166" ht="34.5" customHeight="1">
      <c r="A169" s="1021">
        <v>146</v>
      </c>
      <c r="B169" s="1021">
        <v>7</v>
      </c>
      <c r="C169" s="1022" t="s">
        <v>10940</v>
      </c>
      <c r="D169" s="1023" t="s">
        <v>10941</v>
      </c>
      <c r="E169" s="1024" t="s">
        <v>10942</v>
      </c>
      <c r="F169" s="1021">
        <v>25</v>
      </c>
      <c r="G169" s="1021">
        <v>25</v>
      </c>
      <c r="H169" s="1021" t="s">
        <v>10943</v>
      </c>
      <c r="I169" s="1022" t="s">
        <v>10944</v>
      </c>
      <c r="J169" s="1021" t="s">
        <v>10945</v>
      </c>
      <c r="K169" s="1025" t="s">
        <v>2622</v>
      </c>
      <c r="L169" s="1025" t="s">
        <v>36</v>
      </c>
      <c r="M169" s="1014"/>
      <c r="N169" s="1014"/>
      <c r="O169" s="1014"/>
      <c r="P169" s="1014"/>
      <c r="Q169" s="1014"/>
      <c r="R169" s="1014"/>
      <c r="S169" s="1014"/>
      <c r="T169" s="1014"/>
      <c r="U169" s="1014"/>
      <c r="V169" s="1014"/>
      <c r="W169" s="1014"/>
      <c r="X169" s="1014"/>
      <c r="Y169" s="1014"/>
      <c r="Z169" s="1014"/>
      <c r="AA169" s="1014"/>
      <c r="AB169" s="1014"/>
      <c r="AC169" s="1014"/>
      <c r="AD169" s="1014"/>
      <c r="AE169" s="1014"/>
      <c r="AF169" s="1014"/>
      <c r="AG169" s="1014"/>
      <c r="AH169" s="1014"/>
      <c r="AI169" s="1014"/>
      <c r="AJ169" s="1014"/>
      <c r="AK169" s="1014"/>
      <c r="AL169" s="1014"/>
      <c r="AM169" s="1014"/>
      <c r="AN169" s="1014"/>
      <c r="AO169" s="1014"/>
      <c r="AP169" s="1014"/>
      <c r="AQ169" s="1014"/>
      <c r="AR169" s="1014"/>
      <c r="AS169" s="1014"/>
      <c r="AT169" s="1014"/>
      <c r="AU169" s="1014"/>
      <c r="AV169" s="1014"/>
      <c r="AW169" s="1014"/>
      <c r="AX169" s="1014"/>
      <c r="AY169" s="1014"/>
      <c r="AZ169" s="1014"/>
      <c r="BA169" s="1014"/>
      <c r="BB169" s="1014"/>
      <c r="BC169" s="1014"/>
      <c r="BD169" s="1014"/>
      <c r="BE169" s="1014"/>
      <c r="BF169" s="1014"/>
      <c r="BG169" s="1014"/>
      <c r="BH169" s="1014"/>
      <c r="BI169" s="1014"/>
      <c r="BJ169" s="1014"/>
      <c r="BK169" s="1014"/>
      <c r="BL169" s="1014"/>
      <c r="BM169" s="1014"/>
      <c r="BN169" s="1014"/>
      <c r="BO169" s="1014"/>
      <c r="BP169" s="1014"/>
      <c r="BQ169" s="1014"/>
      <c r="BR169" s="1014"/>
      <c r="BS169" s="1014"/>
      <c r="BT169" s="1014"/>
      <c r="BU169" s="1014"/>
      <c r="BV169" s="1014"/>
      <c r="BW169" s="1014"/>
      <c r="BX169" s="1014"/>
      <c r="BY169" s="1014"/>
      <c r="BZ169" s="1014"/>
      <c r="CA169" s="1014"/>
      <c r="CB169" s="1014"/>
      <c r="CC169" s="1014"/>
      <c r="CD169" s="1014"/>
      <c r="CE169" s="1014"/>
      <c r="CF169" s="1014"/>
      <c r="CG169" s="1014"/>
      <c r="CH169" s="1014"/>
      <c r="CI169" s="1014"/>
      <c r="CJ169" s="1014"/>
      <c r="CK169" s="1014"/>
      <c r="CL169" s="1014"/>
      <c r="CM169" s="1014"/>
      <c r="CN169" s="1014"/>
      <c r="CO169" s="1014"/>
      <c r="CP169" s="1014"/>
      <c r="CQ169" s="1014"/>
      <c r="CR169" s="1014"/>
      <c r="CS169" s="1014"/>
      <c r="CT169" s="1014"/>
      <c r="CU169" s="1014"/>
      <c r="CV169" s="1014"/>
      <c r="CW169" s="1014"/>
      <c r="CX169" s="1014"/>
      <c r="CY169" s="1014"/>
      <c r="CZ169" s="1014"/>
      <c r="DA169" s="1014"/>
      <c r="DB169" s="1014"/>
      <c r="DC169" s="1014"/>
      <c r="DD169" s="1014"/>
      <c r="DE169" s="1014"/>
      <c r="DF169" s="1014"/>
      <c r="DG169" s="1014"/>
      <c r="DH169" s="1014"/>
      <c r="DI169" s="1014"/>
      <c r="DJ169" s="1014"/>
      <c r="DK169" s="1014"/>
      <c r="DL169" s="1014"/>
      <c r="DM169" s="1014"/>
      <c r="DN169" s="1014"/>
      <c r="DO169" s="1014"/>
      <c r="DP169" s="1014"/>
      <c r="DQ169" s="1014"/>
      <c r="DR169" s="1014"/>
      <c r="DS169" s="1014"/>
      <c r="DT169" s="1014"/>
      <c r="DU169" s="1014"/>
      <c r="DV169" s="1014"/>
      <c r="DW169" s="1014"/>
      <c r="DX169" s="1014"/>
      <c r="DY169" s="1014"/>
      <c r="DZ169" s="1014"/>
      <c r="EA169" s="1014"/>
      <c r="EB169" s="1014"/>
      <c r="EC169" s="1014"/>
      <c r="ED169" s="1014"/>
      <c r="EE169" s="1014"/>
      <c r="EF169" s="1014"/>
      <c r="EG169" s="1014"/>
      <c r="EH169" s="1014"/>
      <c r="EI169" s="1014"/>
      <c r="EJ169" s="1014"/>
      <c r="EK169" s="1014"/>
      <c r="EL169" s="1014"/>
      <c r="EM169" s="1014"/>
      <c r="EN169" s="1014"/>
      <c r="EO169" s="1014"/>
      <c r="EP169" s="1014"/>
      <c r="EQ169" s="1014"/>
      <c r="ER169" s="1014"/>
      <c r="ES169" s="1014"/>
      <c r="ET169" s="1014"/>
      <c r="EU169" s="1014"/>
      <c r="EV169" s="1014"/>
      <c r="EW169" s="1014"/>
      <c r="EX169" s="1014"/>
      <c r="EY169" s="1014"/>
      <c r="EZ169" s="1014"/>
      <c r="FA169" s="1014"/>
      <c r="FB169" s="1014"/>
    </row>
    <row r="170" spans="1:166" ht="34.5" customHeight="1">
      <c r="A170" s="1021">
        <v>147</v>
      </c>
      <c r="B170" s="1021">
        <v>8</v>
      </c>
      <c r="C170" s="1024" t="s">
        <v>10946</v>
      </c>
      <c r="D170" s="1036">
        <v>312700215560</v>
      </c>
      <c r="E170" s="1024" t="s">
        <v>10947</v>
      </c>
      <c r="F170" s="1021">
        <v>32</v>
      </c>
      <c r="G170" s="1021">
        <v>32</v>
      </c>
      <c r="H170" s="1021" t="s">
        <v>10948</v>
      </c>
      <c r="I170" s="1022" t="s">
        <v>10949</v>
      </c>
      <c r="J170" s="1021" t="s">
        <v>10950</v>
      </c>
      <c r="K170" s="1025" t="s">
        <v>2622</v>
      </c>
      <c r="L170" s="1025" t="s">
        <v>36</v>
      </c>
      <c r="M170" s="1014"/>
      <c r="N170" s="1014"/>
      <c r="O170" s="1014"/>
      <c r="P170" s="1014"/>
      <c r="Q170" s="1014"/>
      <c r="R170" s="1014"/>
      <c r="S170" s="1014"/>
      <c r="T170" s="1014"/>
      <c r="U170" s="1014"/>
      <c r="V170" s="1014"/>
      <c r="W170" s="1014"/>
      <c r="X170" s="1014"/>
      <c r="Y170" s="1014"/>
      <c r="Z170" s="1014"/>
      <c r="AA170" s="1014"/>
      <c r="AB170" s="1014"/>
      <c r="AC170" s="1014"/>
      <c r="AD170" s="1014"/>
      <c r="AE170" s="1014"/>
      <c r="AF170" s="1014"/>
      <c r="AG170" s="1014"/>
      <c r="AH170" s="1014"/>
      <c r="AI170" s="1014"/>
      <c r="AJ170" s="1014"/>
      <c r="AK170" s="1014"/>
      <c r="AL170" s="1014"/>
      <c r="AM170" s="1014"/>
      <c r="AN170" s="1014"/>
      <c r="AO170" s="1014"/>
      <c r="AP170" s="1014"/>
      <c r="AQ170" s="1014"/>
      <c r="AR170" s="1014"/>
      <c r="AS170" s="1014"/>
      <c r="AT170" s="1014"/>
      <c r="AU170" s="1014"/>
      <c r="AV170" s="1014"/>
      <c r="AW170" s="1014"/>
      <c r="AX170" s="1014"/>
      <c r="AY170" s="1014"/>
      <c r="AZ170" s="1014"/>
      <c r="BA170" s="1014"/>
      <c r="BB170" s="1014"/>
      <c r="BC170" s="1014"/>
      <c r="BD170" s="1014"/>
      <c r="BE170" s="1014"/>
      <c r="BF170" s="1014"/>
      <c r="BG170" s="1014"/>
      <c r="BH170" s="1014"/>
      <c r="BI170" s="1014"/>
      <c r="BJ170" s="1014"/>
      <c r="BK170" s="1014"/>
      <c r="BL170" s="1014"/>
      <c r="BM170" s="1014"/>
      <c r="BN170" s="1014"/>
      <c r="BO170" s="1014"/>
      <c r="BP170" s="1014"/>
      <c r="BQ170" s="1014"/>
      <c r="BR170" s="1014"/>
      <c r="BS170" s="1014"/>
      <c r="BT170" s="1014"/>
      <c r="BU170" s="1014"/>
      <c r="BV170" s="1014"/>
      <c r="BW170" s="1014"/>
      <c r="BX170" s="1014"/>
      <c r="BY170" s="1014"/>
      <c r="BZ170" s="1014"/>
      <c r="CA170" s="1014"/>
      <c r="CB170" s="1014"/>
      <c r="CC170" s="1014"/>
      <c r="CD170" s="1014"/>
      <c r="CE170" s="1014"/>
      <c r="CF170" s="1014"/>
      <c r="CG170" s="1014"/>
      <c r="CH170" s="1014"/>
      <c r="CI170" s="1014"/>
      <c r="CJ170" s="1014"/>
      <c r="CK170" s="1014"/>
      <c r="CL170" s="1014"/>
      <c r="CM170" s="1014"/>
      <c r="CN170" s="1014"/>
      <c r="CO170" s="1014"/>
      <c r="CP170" s="1014"/>
      <c r="CQ170" s="1014"/>
      <c r="CR170" s="1014"/>
      <c r="CS170" s="1014"/>
      <c r="CT170" s="1014"/>
      <c r="CU170" s="1014"/>
      <c r="CV170" s="1014"/>
      <c r="CW170" s="1014"/>
      <c r="CX170" s="1014"/>
      <c r="CY170" s="1014"/>
      <c r="CZ170" s="1014"/>
      <c r="DA170" s="1014"/>
      <c r="DB170" s="1014"/>
      <c r="DC170" s="1014"/>
      <c r="DD170" s="1014"/>
      <c r="DE170" s="1014"/>
      <c r="DF170" s="1014"/>
      <c r="DG170" s="1014"/>
      <c r="DH170" s="1014"/>
      <c r="DI170" s="1014"/>
      <c r="DJ170" s="1014"/>
      <c r="DK170" s="1014"/>
      <c r="DL170" s="1014"/>
      <c r="DM170" s="1014"/>
      <c r="DN170" s="1014"/>
      <c r="DO170" s="1014"/>
      <c r="DP170" s="1014"/>
      <c r="DQ170" s="1014"/>
      <c r="DR170" s="1014"/>
      <c r="DS170" s="1014"/>
      <c r="DT170" s="1014"/>
      <c r="DU170" s="1014"/>
      <c r="DV170" s="1014"/>
      <c r="DW170" s="1014"/>
      <c r="DX170" s="1014"/>
      <c r="DY170" s="1014"/>
      <c r="DZ170" s="1014"/>
      <c r="EA170" s="1014"/>
      <c r="EB170" s="1014"/>
      <c r="EC170" s="1014"/>
      <c r="ED170" s="1014"/>
      <c r="EE170" s="1014"/>
      <c r="EF170" s="1014"/>
      <c r="EG170" s="1014"/>
      <c r="EH170" s="1014"/>
      <c r="EI170" s="1014"/>
      <c r="EJ170" s="1014"/>
      <c r="EK170" s="1014"/>
      <c r="EL170" s="1014"/>
      <c r="EM170" s="1014"/>
      <c r="EN170" s="1014"/>
      <c r="EO170" s="1014"/>
      <c r="EP170" s="1014"/>
      <c r="EQ170" s="1014"/>
      <c r="ER170" s="1014"/>
      <c r="ES170" s="1014"/>
      <c r="ET170" s="1014"/>
      <c r="EU170" s="1014"/>
      <c r="EV170" s="1014"/>
      <c r="EW170" s="1014"/>
      <c r="EX170" s="1014"/>
      <c r="EY170" s="1014"/>
      <c r="EZ170" s="1014"/>
      <c r="FA170" s="1014"/>
      <c r="FB170" s="1014"/>
      <c r="FC170" s="1014"/>
      <c r="FD170" s="1014"/>
      <c r="FE170" s="1014"/>
      <c r="FF170" s="1014"/>
      <c r="FG170" s="1014"/>
      <c r="FH170" s="1014"/>
      <c r="FI170" s="1014"/>
      <c r="FJ170" s="1014"/>
    </row>
    <row r="171" spans="1:166" ht="34.5" customHeight="1">
      <c r="A171" s="1021">
        <v>148</v>
      </c>
      <c r="B171" s="1021">
        <v>9</v>
      </c>
      <c r="C171" s="1024" t="s">
        <v>10951</v>
      </c>
      <c r="D171" s="1023">
        <v>312706451525</v>
      </c>
      <c r="E171" s="1024" t="s">
        <v>10952</v>
      </c>
      <c r="F171" s="1021">
        <v>28.6</v>
      </c>
      <c r="G171" s="1021">
        <v>28.6</v>
      </c>
      <c r="H171" s="1021" t="s">
        <v>10914</v>
      </c>
      <c r="I171" s="1022" t="s">
        <v>10953</v>
      </c>
      <c r="J171" s="1021" t="s">
        <v>10954</v>
      </c>
      <c r="K171" s="1025" t="s">
        <v>2676</v>
      </c>
      <c r="L171" s="1025" t="s">
        <v>36</v>
      </c>
      <c r="M171" s="1014"/>
      <c r="N171" s="1014"/>
      <c r="O171" s="1014"/>
      <c r="P171" s="1014"/>
      <c r="Q171" s="1014"/>
      <c r="R171" s="1014"/>
      <c r="S171" s="1014"/>
      <c r="T171" s="1014"/>
      <c r="U171" s="1014"/>
      <c r="V171" s="1014"/>
      <c r="W171" s="1014"/>
      <c r="X171" s="1014"/>
      <c r="Y171" s="1014"/>
      <c r="Z171" s="1014"/>
      <c r="AA171" s="1014"/>
      <c r="AB171" s="1014"/>
      <c r="AC171" s="1014"/>
      <c r="AD171" s="1014"/>
      <c r="AE171" s="1014"/>
      <c r="AF171" s="1014"/>
      <c r="AG171" s="1014"/>
      <c r="AH171" s="1014"/>
      <c r="AI171" s="1014"/>
      <c r="AJ171" s="1014"/>
      <c r="AK171" s="1014"/>
      <c r="AL171" s="1014"/>
      <c r="AM171" s="1014"/>
      <c r="AN171" s="1014"/>
      <c r="AO171" s="1014"/>
      <c r="AP171" s="1014"/>
      <c r="AQ171" s="1014"/>
      <c r="AR171" s="1014"/>
      <c r="AS171" s="1014"/>
      <c r="AT171" s="1014"/>
      <c r="AU171" s="1014"/>
      <c r="AV171" s="1014"/>
      <c r="AW171" s="1014"/>
      <c r="AX171" s="1014"/>
      <c r="AY171" s="1014"/>
      <c r="AZ171" s="1014"/>
      <c r="BA171" s="1014"/>
      <c r="BB171" s="1014"/>
      <c r="BC171" s="1014"/>
      <c r="BD171" s="1014"/>
      <c r="BE171" s="1014"/>
      <c r="BF171" s="1014"/>
      <c r="BG171" s="1014"/>
      <c r="BH171" s="1014"/>
      <c r="BI171" s="1014"/>
      <c r="BJ171" s="1014"/>
      <c r="BK171" s="1014"/>
      <c r="BL171" s="1014"/>
      <c r="BM171" s="1014"/>
      <c r="BN171" s="1014"/>
      <c r="BO171" s="1014"/>
      <c r="BP171" s="1014"/>
      <c r="BQ171" s="1014"/>
      <c r="BR171" s="1014"/>
      <c r="BS171" s="1014"/>
      <c r="BT171" s="1014"/>
      <c r="BU171" s="1014"/>
      <c r="BV171" s="1014"/>
      <c r="BW171" s="1014"/>
      <c r="BX171" s="1014"/>
      <c r="BY171" s="1014"/>
      <c r="BZ171" s="1014"/>
      <c r="CA171" s="1014"/>
      <c r="CB171" s="1014"/>
      <c r="CC171" s="1014"/>
      <c r="CD171" s="1014"/>
      <c r="CE171" s="1014"/>
      <c r="CF171" s="1014"/>
      <c r="CG171" s="1014"/>
      <c r="CH171" s="1014"/>
      <c r="CI171" s="1014"/>
      <c r="CJ171" s="1014"/>
      <c r="CK171" s="1014"/>
      <c r="CL171" s="1014"/>
      <c r="CM171" s="1014"/>
      <c r="CN171" s="1014"/>
      <c r="CO171" s="1014"/>
      <c r="CP171" s="1014"/>
      <c r="CQ171" s="1014"/>
      <c r="CR171" s="1014"/>
      <c r="CS171" s="1014"/>
      <c r="CT171" s="1014"/>
      <c r="CU171" s="1014"/>
      <c r="CV171" s="1014"/>
      <c r="CW171" s="1014"/>
      <c r="CX171" s="1014"/>
      <c r="CY171" s="1014"/>
      <c r="CZ171" s="1014"/>
      <c r="DA171" s="1014"/>
      <c r="DB171" s="1014"/>
      <c r="DC171" s="1014"/>
      <c r="DD171" s="1014"/>
      <c r="DE171" s="1014"/>
      <c r="DF171" s="1014"/>
      <c r="DG171" s="1014"/>
      <c r="DH171" s="1014"/>
      <c r="DI171" s="1014"/>
      <c r="DJ171" s="1014"/>
      <c r="DK171" s="1014"/>
      <c r="DL171" s="1014"/>
      <c r="DM171" s="1014"/>
      <c r="DN171" s="1014"/>
      <c r="DO171" s="1014"/>
      <c r="DP171" s="1014"/>
      <c r="DQ171" s="1014"/>
      <c r="DR171" s="1014"/>
      <c r="DS171" s="1014"/>
      <c r="DT171" s="1014"/>
      <c r="DU171" s="1014"/>
      <c r="DV171" s="1014"/>
      <c r="DW171" s="1014"/>
      <c r="DX171" s="1014"/>
      <c r="DY171" s="1014"/>
      <c r="DZ171" s="1014"/>
      <c r="EA171" s="1014"/>
      <c r="EB171" s="1014"/>
      <c r="EC171" s="1014"/>
      <c r="ED171" s="1014"/>
      <c r="EE171" s="1014"/>
      <c r="EF171" s="1014"/>
      <c r="EG171" s="1014"/>
      <c r="EH171" s="1014"/>
      <c r="EI171" s="1014"/>
      <c r="EJ171" s="1014"/>
      <c r="EK171" s="1014"/>
      <c r="EL171" s="1014"/>
      <c r="EM171" s="1014"/>
      <c r="EN171" s="1014"/>
      <c r="EO171" s="1014"/>
      <c r="EP171" s="1014"/>
      <c r="EQ171" s="1014"/>
      <c r="ER171" s="1014"/>
      <c r="ES171" s="1014"/>
      <c r="ET171" s="1014"/>
      <c r="EU171" s="1014"/>
      <c r="EV171" s="1014"/>
      <c r="EW171" s="1014"/>
      <c r="EX171" s="1014"/>
      <c r="EY171" s="1014"/>
      <c r="EZ171" s="1014"/>
      <c r="FA171" s="1014"/>
      <c r="FB171" s="1014"/>
      <c r="FC171" s="1014"/>
    </row>
    <row r="172" spans="1:166" ht="34.5" customHeight="1">
      <c r="A172" s="1021">
        <v>149</v>
      </c>
      <c r="B172" s="1021">
        <v>10</v>
      </c>
      <c r="C172" s="1024" t="s">
        <v>10955</v>
      </c>
      <c r="D172" s="1085" t="s">
        <v>21</v>
      </c>
      <c r="E172" s="1024" t="s">
        <v>10956</v>
      </c>
      <c r="F172" s="1021">
        <v>40.700000000000003</v>
      </c>
      <c r="G172" s="1021">
        <v>34.700000000000003</v>
      </c>
      <c r="H172" s="1021" t="s">
        <v>10957</v>
      </c>
      <c r="I172" s="1022" t="s">
        <v>10958</v>
      </c>
      <c r="J172" s="1021" t="s">
        <v>10959</v>
      </c>
      <c r="K172" s="1025" t="s">
        <v>2756</v>
      </c>
      <c r="L172" s="1025" t="s">
        <v>36</v>
      </c>
      <c r="M172" s="1014"/>
      <c r="N172" s="1014"/>
      <c r="O172" s="1014"/>
      <c r="P172" s="1014"/>
      <c r="Q172" s="1014"/>
      <c r="R172" s="1014"/>
      <c r="S172" s="1014"/>
      <c r="T172" s="1014"/>
      <c r="U172" s="1014"/>
      <c r="V172" s="1014"/>
      <c r="W172" s="1014"/>
      <c r="X172" s="1014"/>
      <c r="Y172" s="1014"/>
      <c r="Z172" s="1014"/>
      <c r="AA172" s="1014"/>
      <c r="AB172" s="1014"/>
      <c r="AC172" s="1014"/>
      <c r="AD172" s="1014"/>
      <c r="AE172" s="1014"/>
      <c r="AF172" s="1014"/>
      <c r="AG172" s="1014"/>
      <c r="AH172" s="1014"/>
      <c r="AI172" s="1014"/>
      <c r="AJ172" s="1014"/>
      <c r="AK172" s="1014"/>
      <c r="AL172" s="1014"/>
      <c r="AM172" s="1014"/>
      <c r="AN172" s="1014"/>
      <c r="AO172" s="1014"/>
      <c r="AP172" s="1014"/>
      <c r="AQ172" s="1014"/>
      <c r="AR172" s="1014"/>
      <c r="AS172" s="1014"/>
      <c r="AT172" s="1014"/>
      <c r="AU172" s="1014"/>
      <c r="AV172" s="1014"/>
      <c r="AW172" s="1014"/>
      <c r="AX172" s="1014"/>
      <c r="AY172" s="1014"/>
      <c r="AZ172" s="1014"/>
      <c r="BA172" s="1014"/>
      <c r="BB172" s="1014"/>
      <c r="BC172" s="1014"/>
      <c r="BD172" s="1014"/>
      <c r="BE172" s="1014"/>
      <c r="BF172" s="1014"/>
      <c r="BG172" s="1014"/>
      <c r="BH172" s="1014"/>
      <c r="BI172" s="1014"/>
      <c r="BJ172" s="1014"/>
      <c r="BK172" s="1014"/>
      <c r="BL172" s="1014"/>
      <c r="BM172" s="1014"/>
      <c r="BN172" s="1014"/>
      <c r="BO172" s="1014"/>
      <c r="BP172" s="1014"/>
      <c r="BQ172" s="1014"/>
      <c r="BR172" s="1014"/>
      <c r="BS172" s="1014"/>
      <c r="BT172" s="1014"/>
      <c r="BU172" s="1014"/>
      <c r="BV172" s="1014"/>
      <c r="BW172" s="1014"/>
      <c r="BX172" s="1014"/>
      <c r="BY172" s="1014"/>
      <c r="BZ172" s="1014"/>
      <c r="CA172" s="1014"/>
      <c r="CB172" s="1014"/>
      <c r="CC172" s="1014"/>
      <c r="CD172" s="1014"/>
      <c r="CE172" s="1014"/>
      <c r="CF172" s="1014"/>
      <c r="CG172" s="1014"/>
      <c r="CH172" s="1014"/>
      <c r="CI172" s="1014"/>
      <c r="CJ172" s="1014"/>
      <c r="CK172" s="1014"/>
      <c r="CL172" s="1014"/>
      <c r="CM172" s="1014"/>
      <c r="CN172" s="1014"/>
      <c r="CO172" s="1014"/>
      <c r="CP172" s="1014"/>
      <c r="CQ172" s="1014"/>
      <c r="CR172" s="1014"/>
      <c r="CS172" s="1014"/>
      <c r="CT172" s="1014"/>
      <c r="CU172" s="1014"/>
      <c r="CV172" s="1014"/>
      <c r="CW172" s="1014"/>
      <c r="CX172" s="1014"/>
      <c r="CY172" s="1014"/>
      <c r="CZ172" s="1014"/>
      <c r="DA172" s="1014"/>
      <c r="DB172" s="1014"/>
      <c r="DC172" s="1014"/>
      <c r="DD172" s="1014"/>
      <c r="DE172" s="1014"/>
      <c r="DF172" s="1014"/>
      <c r="DG172" s="1014"/>
      <c r="DH172" s="1014"/>
      <c r="DI172" s="1014"/>
      <c r="DJ172" s="1014"/>
      <c r="DK172" s="1014"/>
      <c r="DL172" s="1014"/>
      <c r="DM172" s="1014"/>
      <c r="DN172" s="1014"/>
      <c r="DO172" s="1014"/>
      <c r="DP172" s="1014"/>
      <c r="DQ172" s="1014"/>
      <c r="DR172" s="1014"/>
      <c r="DS172" s="1014"/>
      <c r="DT172" s="1014"/>
      <c r="DU172" s="1014"/>
      <c r="DV172" s="1014"/>
      <c r="DW172" s="1014"/>
      <c r="DX172" s="1014"/>
      <c r="DY172" s="1014"/>
      <c r="DZ172" s="1014"/>
      <c r="EA172" s="1014"/>
      <c r="EB172" s="1014"/>
      <c r="EC172" s="1014"/>
      <c r="ED172" s="1014"/>
      <c r="EE172" s="1014"/>
      <c r="EF172" s="1014"/>
      <c r="EG172" s="1014"/>
      <c r="EH172" s="1014"/>
      <c r="EI172" s="1014"/>
      <c r="EJ172" s="1014"/>
      <c r="EK172" s="1014"/>
      <c r="EL172" s="1014"/>
      <c r="EM172" s="1014"/>
      <c r="EN172" s="1014"/>
      <c r="EO172" s="1014"/>
      <c r="EP172" s="1014"/>
      <c r="EQ172" s="1014"/>
      <c r="ER172" s="1014"/>
      <c r="ES172" s="1014"/>
      <c r="ET172" s="1014"/>
      <c r="EU172" s="1014"/>
      <c r="EV172" s="1014"/>
      <c r="EW172" s="1014"/>
      <c r="EX172" s="1014"/>
      <c r="EY172" s="1014"/>
      <c r="EZ172" s="1014"/>
      <c r="FA172" s="1014"/>
      <c r="FB172" s="1014"/>
      <c r="FC172" s="1014"/>
    </row>
    <row r="173" spans="1:166" ht="34.5" customHeight="1">
      <c r="A173" s="1021">
        <v>150</v>
      </c>
      <c r="B173" s="1021">
        <v>11</v>
      </c>
      <c r="C173" s="1024" t="s">
        <v>10960</v>
      </c>
      <c r="D173" s="1023">
        <v>312700191239</v>
      </c>
      <c r="E173" s="1024" t="s">
        <v>10961</v>
      </c>
      <c r="F173" s="1021">
        <v>36.4</v>
      </c>
      <c r="G173" s="1021">
        <v>36.4</v>
      </c>
      <c r="H173" s="1021" t="s">
        <v>10962</v>
      </c>
      <c r="I173" s="1022" t="s">
        <v>10963</v>
      </c>
      <c r="J173" s="1021" t="s">
        <v>10964</v>
      </c>
      <c r="K173" s="1025" t="s">
        <v>2613</v>
      </c>
      <c r="L173" s="1025" t="s">
        <v>36</v>
      </c>
      <c r="M173" s="1014"/>
      <c r="N173" s="1014"/>
      <c r="O173" s="1014"/>
      <c r="P173" s="1014"/>
      <c r="Q173" s="1014"/>
      <c r="R173" s="1014"/>
      <c r="S173" s="1014"/>
      <c r="T173" s="1014"/>
      <c r="U173" s="1014"/>
      <c r="V173" s="1014"/>
      <c r="W173" s="1014"/>
      <c r="X173" s="1014"/>
      <c r="Y173" s="1014"/>
      <c r="Z173" s="1014"/>
      <c r="AA173" s="1014"/>
      <c r="AB173" s="1014"/>
      <c r="AC173" s="1014"/>
      <c r="AD173" s="1014"/>
      <c r="AE173" s="1014"/>
      <c r="AF173" s="1014"/>
      <c r="AG173" s="1014"/>
      <c r="AH173" s="1014"/>
      <c r="AI173" s="1014"/>
      <c r="AJ173" s="1014"/>
      <c r="AK173" s="1014"/>
      <c r="AL173" s="1014"/>
      <c r="AM173" s="1014"/>
      <c r="AN173" s="1014"/>
      <c r="AO173" s="1014"/>
      <c r="AP173" s="1014"/>
      <c r="AQ173" s="1014"/>
      <c r="AR173" s="1014"/>
      <c r="AS173" s="1014"/>
      <c r="AT173" s="1014"/>
      <c r="AU173" s="1014"/>
      <c r="AV173" s="1014"/>
      <c r="AW173" s="1014"/>
      <c r="AX173" s="1014"/>
      <c r="AY173" s="1014"/>
      <c r="AZ173" s="1014"/>
      <c r="BA173" s="1014"/>
      <c r="BB173" s="1014"/>
      <c r="BC173" s="1014"/>
      <c r="BD173" s="1014"/>
      <c r="BE173" s="1014"/>
      <c r="BF173" s="1014"/>
      <c r="BG173" s="1014"/>
      <c r="BH173" s="1014"/>
      <c r="BI173" s="1014"/>
      <c r="BJ173" s="1014"/>
      <c r="BK173" s="1014"/>
      <c r="BL173" s="1014"/>
      <c r="BM173" s="1014"/>
      <c r="BN173" s="1014"/>
      <c r="BO173" s="1014"/>
      <c r="BP173" s="1014"/>
      <c r="BQ173" s="1014"/>
      <c r="BR173" s="1014"/>
      <c r="BS173" s="1014"/>
      <c r="BT173" s="1014"/>
      <c r="BU173" s="1014"/>
      <c r="BV173" s="1014"/>
      <c r="BW173" s="1014"/>
      <c r="BX173" s="1014"/>
      <c r="BY173" s="1014"/>
      <c r="BZ173" s="1014"/>
      <c r="CA173" s="1014"/>
      <c r="CB173" s="1014"/>
      <c r="CC173" s="1014"/>
      <c r="CD173" s="1014"/>
      <c r="CE173" s="1014"/>
      <c r="CF173" s="1014"/>
      <c r="CG173" s="1014"/>
      <c r="CH173" s="1014"/>
      <c r="CI173" s="1014"/>
      <c r="CJ173" s="1014"/>
      <c r="CK173" s="1014"/>
      <c r="CL173" s="1014"/>
      <c r="CM173" s="1014"/>
      <c r="CN173" s="1014"/>
      <c r="CO173" s="1014"/>
      <c r="CP173" s="1014"/>
      <c r="CQ173" s="1014"/>
      <c r="CR173" s="1014"/>
      <c r="CS173" s="1014"/>
      <c r="CT173" s="1014"/>
      <c r="CU173" s="1014"/>
      <c r="CV173" s="1014"/>
      <c r="CW173" s="1014"/>
      <c r="CX173" s="1014"/>
      <c r="CY173" s="1014"/>
      <c r="CZ173" s="1014"/>
      <c r="DA173" s="1014"/>
      <c r="DB173" s="1014"/>
      <c r="DC173" s="1014"/>
      <c r="DD173" s="1014"/>
      <c r="DE173" s="1014"/>
      <c r="DF173" s="1014"/>
      <c r="DG173" s="1014"/>
      <c r="DH173" s="1014"/>
      <c r="DI173" s="1014"/>
      <c r="DJ173" s="1014"/>
      <c r="DK173" s="1014"/>
      <c r="DL173" s="1014"/>
      <c r="DM173" s="1014"/>
      <c r="DN173" s="1014"/>
      <c r="DO173" s="1014"/>
      <c r="DP173" s="1014"/>
      <c r="DQ173" s="1014"/>
      <c r="DR173" s="1014"/>
      <c r="DS173" s="1014"/>
      <c r="DT173" s="1014"/>
      <c r="DU173" s="1014"/>
      <c r="DV173" s="1014"/>
      <c r="DW173" s="1014"/>
      <c r="DX173" s="1014"/>
      <c r="DY173" s="1014"/>
      <c r="DZ173" s="1014"/>
      <c r="EA173" s="1014"/>
      <c r="EB173" s="1014"/>
      <c r="EC173" s="1014"/>
      <c r="ED173" s="1014"/>
      <c r="EE173" s="1014"/>
      <c r="EF173" s="1014"/>
      <c r="EG173" s="1014"/>
      <c r="EH173" s="1014"/>
      <c r="EI173" s="1014"/>
      <c r="EJ173" s="1014"/>
      <c r="EK173" s="1014"/>
      <c r="EL173" s="1014"/>
      <c r="EM173" s="1014"/>
      <c r="EN173" s="1014"/>
      <c r="EO173" s="1014"/>
      <c r="EP173" s="1014"/>
      <c r="EQ173" s="1014"/>
      <c r="ER173" s="1014"/>
      <c r="ES173" s="1014"/>
      <c r="ET173" s="1014"/>
      <c r="EU173" s="1014"/>
      <c r="EV173" s="1014"/>
      <c r="EW173" s="1014"/>
      <c r="EX173" s="1014"/>
      <c r="EY173" s="1014"/>
      <c r="EZ173" s="1014"/>
      <c r="FA173" s="1014"/>
      <c r="FB173" s="1014"/>
      <c r="FC173" s="1014"/>
    </row>
    <row r="174" spans="1:166" ht="34.5" customHeight="1">
      <c r="A174" s="1021">
        <v>151</v>
      </c>
      <c r="B174" s="1021">
        <v>12</v>
      </c>
      <c r="C174" s="1024" t="s">
        <v>10965</v>
      </c>
      <c r="D174" s="1023">
        <v>312700443380</v>
      </c>
      <c r="E174" s="1024" t="s">
        <v>10966</v>
      </c>
      <c r="F174" s="1021">
        <v>78.099999999999994</v>
      </c>
      <c r="G174" s="1021">
        <v>78.099999999999994</v>
      </c>
      <c r="H174" s="1021" t="s">
        <v>10967</v>
      </c>
      <c r="I174" s="1022" t="s">
        <v>10968</v>
      </c>
      <c r="J174" s="1021" t="s">
        <v>10969</v>
      </c>
      <c r="K174" s="1025" t="s">
        <v>2593</v>
      </c>
      <c r="L174" s="1025" t="s">
        <v>36</v>
      </c>
      <c r="M174" s="1014"/>
      <c r="N174" s="1014"/>
      <c r="O174" s="1014"/>
      <c r="P174" s="1014"/>
      <c r="Q174" s="1014"/>
      <c r="R174" s="1014"/>
      <c r="S174" s="1014"/>
      <c r="T174" s="1014"/>
      <c r="U174" s="1014"/>
      <c r="V174" s="1014"/>
      <c r="W174" s="1014"/>
      <c r="X174" s="1014"/>
      <c r="Y174" s="1014"/>
      <c r="Z174" s="1014"/>
      <c r="AA174" s="1014"/>
      <c r="AB174" s="1014"/>
      <c r="AC174" s="1014"/>
      <c r="AD174" s="1014"/>
      <c r="AE174" s="1014"/>
      <c r="AF174" s="1014"/>
      <c r="AG174" s="1014"/>
      <c r="AH174" s="1014"/>
      <c r="AI174" s="1014"/>
      <c r="AJ174" s="1014"/>
      <c r="AK174" s="1014"/>
      <c r="AL174" s="1014"/>
      <c r="AM174" s="1014"/>
      <c r="AN174" s="1014"/>
      <c r="AO174" s="1014"/>
      <c r="AP174" s="1014"/>
      <c r="AQ174" s="1014"/>
      <c r="AR174" s="1014"/>
      <c r="AS174" s="1014"/>
      <c r="AT174" s="1014"/>
      <c r="AU174" s="1014"/>
      <c r="AV174" s="1014"/>
      <c r="AW174" s="1014"/>
      <c r="AX174" s="1014"/>
      <c r="AY174" s="1014"/>
      <c r="AZ174" s="1014"/>
      <c r="BA174" s="1014"/>
      <c r="BB174" s="1014"/>
      <c r="BC174" s="1014"/>
      <c r="BD174" s="1014"/>
      <c r="BE174" s="1014"/>
      <c r="BF174" s="1014"/>
      <c r="BG174" s="1014"/>
      <c r="BH174" s="1014"/>
      <c r="BI174" s="1014"/>
      <c r="BJ174" s="1014"/>
      <c r="BK174" s="1014"/>
      <c r="BL174" s="1014"/>
      <c r="BM174" s="1014"/>
      <c r="BN174" s="1014"/>
      <c r="BO174" s="1014"/>
      <c r="BP174" s="1014"/>
      <c r="BQ174" s="1014"/>
      <c r="BR174" s="1014"/>
      <c r="BS174" s="1014"/>
      <c r="BT174" s="1014"/>
      <c r="BU174" s="1014"/>
      <c r="BV174" s="1014"/>
      <c r="BW174" s="1014"/>
      <c r="BX174" s="1014"/>
      <c r="BY174" s="1014"/>
      <c r="BZ174" s="1014"/>
      <c r="CA174" s="1014"/>
      <c r="CB174" s="1014"/>
      <c r="CC174" s="1014"/>
      <c r="CD174" s="1014"/>
      <c r="CE174" s="1014"/>
      <c r="CF174" s="1014"/>
      <c r="CG174" s="1014"/>
      <c r="CH174" s="1014"/>
      <c r="CI174" s="1014"/>
      <c r="CJ174" s="1014"/>
      <c r="CK174" s="1014"/>
      <c r="CL174" s="1014"/>
      <c r="CM174" s="1014"/>
      <c r="CN174" s="1014"/>
      <c r="CO174" s="1014"/>
      <c r="CP174" s="1014"/>
      <c r="CQ174" s="1014"/>
      <c r="CR174" s="1014"/>
      <c r="CS174" s="1014"/>
      <c r="CT174" s="1014"/>
      <c r="CU174" s="1014"/>
      <c r="CV174" s="1014"/>
      <c r="CW174" s="1014"/>
      <c r="CX174" s="1014"/>
      <c r="CY174" s="1014"/>
      <c r="CZ174" s="1014"/>
      <c r="DA174" s="1014"/>
      <c r="DB174" s="1014"/>
      <c r="DC174" s="1014"/>
      <c r="DD174" s="1014"/>
      <c r="DE174" s="1014"/>
      <c r="DF174" s="1014"/>
      <c r="DG174" s="1014"/>
      <c r="DH174" s="1014"/>
      <c r="DI174" s="1014"/>
      <c r="DJ174" s="1014"/>
      <c r="DK174" s="1014"/>
      <c r="DL174" s="1014"/>
      <c r="DM174" s="1014"/>
      <c r="DN174" s="1014"/>
      <c r="DO174" s="1014"/>
      <c r="DP174" s="1014"/>
      <c r="DQ174" s="1014"/>
      <c r="DR174" s="1014"/>
      <c r="DS174" s="1014"/>
      <c r="DT174" s="1014"/>
      <c r="DU174" s="1014"/>
      <c r="DV174" s="1014"/>
      <c r="DW174" s="1014"/>
      <c r="DX174" s="1014"/>
      <c r="DY174" s="1014"/>
      <c r="DZ174" s="1014"/>
      <c r="EA174" s="1014"/>
      <c r="EB174" s="1014"/>
      <c r="EC174" s="1014"/>
      <c r="ED174" s="1014"/>
      <c r="EE174" s="1014"/>
      <c r="EF174" s="1014"/>
      <c r="EG174" s="1014"/>
      <c r="EH174" s="1014"/>
      <c r="EI174" s="1014"/>
      <c r="EJ174" s="1014"/>
      <c r="EK174" s="1014"/>
      <c r="EL174" s="1014"/>
      <c r="EM174" s="1014"/>
      <c r="EN174" s="1014"/>
      <c r="EO174" s="1014"/>
      <c r="EP174" s="1014"/>
      <c r="EQ174" s="1014"/>
      <c r="ER174" s="1014"/>
      <c r="ES174" s="1014"/>
      <c r="ET174" s="1014"/>
      <c r="EU174" s="1014"/>
      <c r="EV174" s="1014"/>
      <c r="EW174" s="1014"/>
      <c r="EX174" s="1014"/>
      <c r="EY174" s="1014"/>
      <c r="EZ174" s="1014"/>
      <c r="FA174" s="1014"/>
      <c r="FB174" s="1014"/>
      <c r="FC174" s="1014"/>
    </row>
    <row r="175" spans="1:166" ht="34.5" customHeight="1">
      <c r="A175" s="1021">
        <v>152</v>
      </c>
      <c r="B175" s="1021">
        <v>13</v>
      </c>
      <c r="C175" s="1022" t="s">
        <v>10970</v>
      </c>
      <c r="D175" s="1023">
        <v>312700310895</v>
      </c>
      <c r="E175" s="1022" t="s">
        <v>10971</v>
      </c>
      <c r="F175" s="1021">
        <v>20.9</v>
      </c>
      <c r="G175" s="1021">
        <v>20.9</v>
      </c>
      <c r="H175" s="1021" t="s">
        <v>10972</v>
      </c>
      <c r="I175" s="1022" t="s">
        <v>10973</v>
      </c>
      <c r="J175" s="1021" t="s">
        <v>10974</v>
      </c>
      <c r="K175" s="1025" t="s">
        <v>2598</v>
      </c>
      <c r="L175" s="1025" t="s">
        <v>36</v>
      </c>
      <c r="M175" s="1014"/>
      <c r="N175" s="1014"/>
      <c r="O175" s="1014"/>
      <c r="P175" s="1014"/>
      <c r="Q175" s="1014"/>
      <c r="R175" s="1014"/>
      <c r="S175" s="1014"/>
      <c r="T175" s="1014"/>
      <c r="U175" s="1014"/>
      <c r="V175" s="1014"/>
      <c r="W175" s="1014"/>
      <c r="X175" s="1014"/>
      <c r="Y175" s="1014"/>
      <c r="Z175" s="1014"/>
      <c r="AA175" s="1014"/>
      <c r="AB175" s="1014"/>
      <c r="AC175" s="1014"/>
      <c r="AD175" s="1014"/>
      <c r="AE175" s="1014"/>
      <c r="AF175" s="1014"/>
      <c r="AG175" s="1014"/>
      <c r="AH175" s="1014"/>
      <c r="AI175" s="1014"/>
      <c r="AJ175" s="1014"/>
      <c r="AK175" s="1014"/>
      <c r="AL175" s="1014"/>
      <c r="AM175" s="1014"/>
      <c r="AN175" s="1014"/>
      <c r="AO175" s="1014"/>
      <c r="AP175" s="1014"/>
      <c r="AQ175" s="1014"/>
      <c r="AR175" s="1014"/>
      <c r="AS175" s="1014"/>
      <c r="AT175" s="1014"/>
      <c r="AU175" s="1014"/>
      <c r="AV175" s="1014"/>
      <c r="AW175" s="1014"/>
      <c r="AX175" s="1014"/>
      <c r="AY175" s="1014"/>
      <c r="AZ175" s="1014"/>
      <c r="BA175" s="1014"/>
      <c r="BB175" s="1014"/>
      <c r="BC175" s="1014"/>
      <c r="BD175" s="1014"/>
      <c r="BE175" s="1014"/>
      <c r="BF175" s="1014"/>
      <c r="BG175" s="1014"/>
      <c r="BH175" s="1014"/>
      <c r="BI175" s="1014"/>
      <c r="BJ175" s="1014"/>
      <c r="BK175" s="1014"/>
      <c r="BL175" s="1014"/>
      <c r="BM175" s="1014"/>
      <c r="BN175" s="1014"/>
      <c r="BO175" s="1014"/>
      <c r="BP175" s="1014"/>
      <c r="BQ175" s="1014"/>
      <c r="BR175" s="1014"/>
      <c r="BS175" s="1014"/>
      <c r="BT175" s="1014"/>
      <c r="BU175" s="1014"/>
      <c r="BV175" s="1014"/>
      <c r="BW175" s="1014"/>
      <c r="BX175" s="1014"/>
      <c r="BY175" s="1014"/>
      <c r="BZ175" s="1014"/>
      <c r="CA175" s="1014"/>
      <c r="CB175" s="1014"/>
      <c r="CC175" s="1014"/>
      <c r="CD175" s="1014"/>
      <c r="CE175" s="1014"/>
      <c r="CF175" s="1014"/>
      <c r="CG175" s="1014"/>
      <c r="CH175" s="1014"/>
      <c r="CI175" s="1014"/>
      <c r="CJ175" s="1014"/>
      <c r="CK175" s="1014"/>
      <c r="CL175" s="1014"/>
      <c r="CM175" s="1014"/>
      <c r="CN175" s="1014"/>
      <c r="CO175" s="1014"/>
      <c r="CP175" s="1014"/>
      <c r="CQ175" s="1014"/>
      <c r="CR175" s="1014"/>
      <c r="CS175" s="1014"/>
      <c r="CT175" s="1014"/>
      <c r="CU175" s="1014"/>
      <c r="CV175" s="1014"/>
      <c r="CW175" s="1014"/>
      <c r="CX175" s="1014"/>
      <c r="CY175" s="1014"/>
      <c r="CZ175" s="1014"/>
      <c r="DA175" s="1014"/>
      <c r="DB175" s="1014"/>
      <c r="DC175" s="1014"/>
      <c r="DD175" s="1014"/>
      <c r="DE175" s="1014"/>
      <c r="DF175" s="1014"/>
      <c r="DG175" s="1014"/>
      <c r="DH175" s="1014"/>
      <c r="DI175" s="1014"/>
      <c r="DJ175" s="1014"/>
      <c r="DK175" s="1014"/>
      <c r="DL175" s="1014"/>
      <c r="DM175" s="1014"/>
      <c r="DN175" s="1014"/>
      <c r="DO175" s="1014"/>
      <c r="DP175" s="1014"/>
      <c r="DQ175" s="1014"/>
      <c r="DR175" s="1014"/>
      <c r="DS175" s="1014"/>
      <c r="DT175" s="1014"/>
      <c r="DU175" s="1014"/>
      <c r="DV175" s="1014"/>
      <c r="DW175" s="1014"/>
      <c r="DX175" s="1014"/>
      <c r="DY175" s="1014"/>
      <c r="DZ175" s="1014"/>
      <c r="EA175" s="1014"/>
      <c r="EB175" s="1014"/>
      <c r="EC175" s="1014"/>
      <c r="ED175" s="1014"/>
      <c r="EE175" s="1014"/>
      <c r="EF175" s="1014"/>
      <c r="EG175" s="1014"/>
      <c r="EH175" s="1014"/>
      <c r="EI175" s="1014"/>
      <c r="EJ175" s="1014"/>
      <c r="EK175" s="1014"/>
      <c r="EL175" s="1014"/>
      <c r="EM175" s="1014"/>
      <c r="EN175" s="1014"/>
      <c r="EO175" s="1014"/>
      <c r="EP175" s="1014"/>
      <c r="EQ175" s="1014"/>
      <c r="ER175" s="1014"/>
      <c r="ES175" s="1014"/>
      <c r="ET175" s="1014"/>
      <c r="EU175" s="1014"/>
      <c r="EV175" s="1014"/>
      <c r="EW175" s="1014"/>
      <c r="EX175" s="1014"/>
      <c r="EY175" s="1014"/>
      <c r="EZ175" s="1014"/>
      <c r="FA175" s="1014"/>
      <c r="FB175" s="1014"/>
      <c r="FC175" s="1014"/>
    </row>
    <row r="176" spans="1:166" ht="34.5" customHeight="1">
      <c r="A176" s="1021">
        <v>153</v>
      </c>
      <c r="B176" s="1021">
        <v>14</v>
      </c>
      <c r="C176" s="1022" t="s">
        <v>10975</v>
      </c>
      <c r="D176" s="1023">
        <v>3312700473850</v>
      </c>
      <c r="E176" s="1022" t="s">
        <v>10976</v>
      </c>
      <c r="F176" s="1021">
        <v>20.9</v>
      </c>
      <c r="G176" s="1021">
        <v>20.9</v>
      </c>
      <c r="H176" s="1021" t="s">
        <v>10977</v>
      </c>
      <c r="I176" s="1022" t="s">
        <v>10978</v>
      </c>
      <c r="J176" s="1021" t="s">
        <v>10979</v>
      </c>
      <c r="K176" s="1025" t="s">
        <v>2598</v>
      </c>
      <c r="L176" s="1025" t="s">
        <v>36</v>
      </c>
      <c r="M176" s="1014"/>
      <c r="N176" s="1014"/>
      <c r="O176" s="1014"/>
      <c r="P176" s="1014"/>
      <c r="Q176" s="1014"/>
      <c r="R176" s="1014"/>
      <c r="S176" s="1014"/>
      <c r="T176" s="1014"/>
      <c r="U176" s="1014"/>
      <c r="V176" s="1014"/>
      <c r="W176" s="1014"/>
      <c r="X176" s="1014"/>
      <c r="Y176" s="1014"/>
      <c r="Z176" s="1014"/>
      <c r="AA176" s="1014"/>
      <c r="AB176" s="1014"/>
      <c r="AC176" s="1014"/>
      <c r="AD176" s="1014"/>
      <c r="AE176" s="1014"/>
      <c r="AF176" s="1014"/>
      <c r="AG176" s="1014"/>
      <c r="AH176" s="1014"/>
      <c r="AI176" s="1014"/>
      <c r="AJ176" s="1014"/>
      <c r="AK176" s="1014"/>
      <c r="AL176" s="1014"/>
      <c r="AM176" s="1014"/>
      <c r="AN176" s="1014"/>
      <c r="AO176" s="1014"/>
      <c r="AP176" s="1014"/>
      <c r="AQ176" s="1014"/>
      <c r="AR176" s="1014"/>
      <c r="AS176" s="1014"/>
      <c r="AT176" s="1014"/>
      <c r="AU176" s="1014"/>
      <c r="AV176" s="1014"/>
      <c r="AW176" s="1014"/>
      <c r="AX176" s="1014"/>
      <c r="AY176" s="1014"/>
      <c r="AZ176" s="1014"/>
      <c r="BA176" s="1014"/>
      <c r="BB176" s="1014"/>
      <c r="BC176" s="1014"/>
      <c r="BD176" s="1014"/>
      <c r="BE176" s="1014"/>
      <c r="BF176" s="1014"/>
      <c r="BG176" s="1014"/>
      <c r="BH176" s="1014"/>
      <c r="BI176" s="1014"/>
      <c r="BJ176" s="1014"/>
      <c r="BK176" s="1014"/>
      <c r="BL176" s="1014"/>
      <c r="BM176" s="1014"/>
      <c r="BN176" s="1014"/>
      <c r="BO176" s="1014"/>
      <c r="BP176" s="1014"/>
      <c r="BQ176" s="1014"/>
      <c r="BR176" s="1014"/>
      <c r="BS176" s="1014"/>
      <c r="BT176" s="1014"/>
      <c r="BU176" s="1014"/>
      <c r="BV176" s="1014"/>
      <c r="BW176" s="1014"/>
      <c r="BX176" s="1014"/>
      <c r="BY176" s="1014"/>
      <c r="BZ176" s="1014"/>
      <c r="CA176" s="1014"/>
      <c r="CB176" s="1014"/>
      <c r="CC176" s="1014"/>
      <c r="CD176" s="1014"/>
      <c r="CE176" s="1014"/>
      <c r="CF176" s="1014"/>
      <c r="CG176" s="1014"/>
      <c r="CH176" s="1014"/>
      <c r="CI176" s="1014"/>
      <c r="CJ176" s="1014"/>
      <c r="CK176" s="1014"/>
      <c r="CL176" s="1014"/>
      <c r="CM176" s="1014"/>
      <c r="CN176" s="1014"/>
      <c r="CO176" s="1014"/>
      <c r="CP176" s="1014"/>
      <c r="CQ176" s="1014"/>
      <c r="CR176" s="1014"/>
      <c r="CS176" s="1014"/>
      <c r="CT176" s="1014"/>
      <c r="CU176" s="1014"/>
      <c r="CV176" s="1014"/>
      <c r="CW176" s="1014"/>
      <c r="CX176" s="1014"/>
      <c r="CY176" s="1014"/>
      <c r="CZ176" s="1014"/>
      <c r="DA176" s="1014"/>
      <c r="DB176" s="1014"/>
      <c r="DC176" s="1014"/>
      <c r="DD176" s="1014"/>
      <c r="DE176" s="1014"/>
      <c r="DF176" s="1014"/>
      <c r="DG176" s="1014"/>
      <c r="DH176" s="1014"/>
      <c r="DI176" s="1014"/>
      <c r="DJ176" s="1014"/>
      <c r="DK176" s="1014"/>
      <c r="DL176" s="1014"/>
      <c r="DM176" s="1014"/>
      <c r="DN176" s="1014"/>
      <c r="DO176" s="1014"/>
      <c r="DP176" s="1014"/>
      <c r="DQ176" s="1014"/>
      <c r="DR176" s="1014"/>
      <c r="DS176" s="1014"/>
      <c r="DT176" s="1014"/>
      <c r="DU176" s="1014"/>
      <c r="DV176" s="1014"/>
      <c r="DW176" s="1014"/>
      <c r="DX176" s="1014"/>
      <c r="DY176" s="1014"/>
      <c r="DZ176" s="1014"/>
      <c r="EA176" s="1014"/>
      <c r="EB176" s="1014"/>
      <c r="EC176" s="1014"/>
      <c r="ED176" s="1014"/>
      <c r="EE176" s="1014"/>
      <c r="EF176" s="1014"/>
      <c r="EG176" s="1014"/>
      <c r="EH176" s="1014"/>
      <c r="EI176" s="1014"/>
      <c r="EJ176" s="1014"/>
      <c r="EK176" s="1014"/>
      <c r="EL176" s="1014"/>
      <c r="EM176" s="1014"/>
      <c r="EN176" s="1014"/>
      <c r="EO176" s="1014"/>
      <c r="EP176" s="1014"/>
      <c r="EQ176" s="1014"/>
      <c r="ER176" s="1014"/>
      <c r="ES176" s="1014"/>
      <c r="ET176" s="1014"/>
      <c r="EU176" s="1014"/>
      <c r="EV176" s="1014"/>
      <c r="EW176" s="1014"/>
      <c r="EX176" s="1014"/>
      <c r="EY176" s="1014"/>
      <c r="EZ176" s="1014"/>
      <c r="FA176" s="1014"/>
      <c r="FB176" s="1014"/>
      <c r="FC176" s="1014"/>
    </row>
    <row r="177" spans="1:159" ht="34.5" customHeight="1">
      <c r="A177" s="1021">
        <v>154</v>
      </c>
      <c r="B177" s="1021">
        <v>15</v>
      </c>
      <c r="C177" s="1024" t="s">
        <v>10980</v>
      </c>
      <c r="D177" s="1023">
        <v>312701217909</v>
      </c>
      <c r="E177" s="1024" t="s">
        <v>10981</v>
      </c>
      <c r="F177" s="1021">
        <v>73.2</v>
      </c>
      <c r="G177" s="1021">
        <v>73.2</v>
      </c>
      <c r="H177" s="1021" t="s">
        <v>10982</v>
      </c>
      <c r="I177" s="1022" t="s">
        <v>10983</v>
      </c>
      <c r="J177" s="1021" t="s">
        <v>10984</v>
      </c>
      <c r="K177" s="1025" t="s">
        <v>2598</v>
      </c>
      <c r="L177" s="1025" t="s">
        <v>36</v>
      </c>
      <c r="M177" s="1014"/>
      <c r="N177" s="1014"/>
      <c r="O177" s="1014"/>
      <c r="P177" s="1014"/>
      <c r="Q177" s="1014"/>
      <c r="R177" s="1014"/>
      <c r="S177" s="1014"/>
      <c r="T177" s="1014"/>
      <c r="U177" s="1014"/>
      <c r="V177" s="1014"/>
      <c r="W177" s="1014"/>
      <c r="X177" s="1014"/>
      <c r="Y177" s="1014"/>
      <c r="Z177" s="1014"/>
      <c r="AA177" s="1014"/>
      <c r="AB177" s="1014"/>
      <c r="AC177" s="1014"/>
      <c r="AD177" s="1014"/>
      <c r="AE177" s="1014"/>
      <c r="AF177" s="1014"/>
      <c r="AG177" s="1014"/>
      <c r="AH177" s="1014"/>
      <c r="AI177" s="1014"/>
      <c r="AJ177" s="1014"/>
      <c r="AK177" s="1014"/>
      <c r="AL177" s="1014"/>
      <c r="AM177" s="1014"/>
      <c r="AN177" s="1014"/>
      <c r="AO177" s="1014"/>
      <c r="AP177" s="1014"/>
      <c r="AQ177" s="1014"/>
      <c r="AR177" s="1014"/>
      <c r="AS177" s="1014"/>
      <c r="AT177" s="1014"/>
      <c r="AU177" s="1014"/>
      <c r="AV177" s="1014"/>
      <c r="AW177" s="1014"/>
      <c r="AX177" s="1014"/>
      <c r="AY177" s="1014"/>
      <c r="AZ177" s="1014"/>
      <c r="BA177" s="1014"/>
      <c r="BB177" s="1014"/>
      <c r="BC177" s="1014"/>
      <c r="BD177" s="1014"/>
      <c r="BE177" s="1014"/>
      <c r="BF177" s="1014"/>
      <c r="BG177" s="1014"/>
      <c r="BH177" s="1014"/>
      <c r="BI177" s="1014"/>
      <c r="BJ177" s="1014"/>
      <c r="BK177" s="1014"/>
      <c r="BL177" s="1014"/>
      <c r="BM177" s="1014"/>
      <c r="BN177" s="1014"/>
      <c r="BO177" s="1014"/>
      <c r="BP177" s="1014"/>
      <c r="BQ177" s="1014"/>
      <c r="BR177" s="1014"/>
      <c r="BS177" s="1014"/>
      <c r="BT177" s="1014"/>
      <c r="BU177" s="1014"/>
      <c r="BV177" s="1014"/>
      <c r="BW177" s="1014"/>
      <c r="BX177" s="1014"/>
      <c r="BY177" s="1014"/>
      <c r="BZ177" s="1014"/>
      <c r="CA177" s="1014"/>
      <c r="CB177" s="1014"/>
      <c r="CC177" s="1014"/>
      <c r="CD177" s="1014"/>
      <c r="CE177" s="1014"/>
      <c r="CF177" s="1014"/>
      <c r="CG177" s="1014"/>
      <c r="CH177" s="1014"/>
      <c r="CI177" s="1014"/>
      <c r="CJ177" s="1014"/>
      <c r="CK177" s="1014"/>
      <c r="CL177" s="1014"/>
      <c r="CM177" s="1014"/>
      <c r="CN177" s="1014"/>
      <c r="CO177" s="1014"/>
      <c r="CP177" s="1014"/>
      <c r="CQ177" s="1014"/>
      <c r="CR177" s="1014"/>
      <c r="CS177" s="1014"/>
      <c r="CT177" s="1014"/>
      <c r="CU177" s="1014"/>
      <c r="CV177" s="1014"/>
      <c r="CW177" s="1014"/>
      <c r="CX177" s="1014"/>
      <c r="CY177" s="1014"/>
      <c r="CZ177" s="1014"/>
      <c r="DA177" s="1014"/>
      <c r="DB177" s="1014"/>
      <c r="DC177" s="1014"/>
      <c r="DD177" s="1014"/>
      <c r="DE177" s="1014"/>
      <c r="DF177" s="1014"/>
      <c r="DG177" s="1014"/>
      <c r="DH177" s="1014"/>
      <c r="DI177" s="1014"/>
      <c r="DJ177" s="1014"/>
      <c r="DK177" s="1014"/>
      <c r="DL177" s="1014"/>
      <c r="DM177" s="1014"/>
      <c r="DN177" s="1014"/>
      <c r="DO177" s="1014"/>
      <c r="DP177" s="1014"/>
      <c r="DQ177" s="1014"/>
      <c r="DR177" s="1014"/>
      <c r="DS177" s="1014"/>
      <c r="DT177" s="1014"/>
      <c r="DU177" s="1014"/>
      <c r="DV177" s="1014"/>
      <c r="DW177" s="1014"/>
      <c r="DX177" s="1014"/>
      <c r="DY177" s="1014"/>
      <c r="DZ177" s="1014"/>
      <c r="EA177" s="1014"/>
      <c r="EB177" s="1014"/>
      <c r="EC177" s="1014"/>
      <c r="ED177" s="1014"/>
      <c r="EE177" s="1014"/>
      <c r="EF177" s="1014"/>
      <c r="EG177" s="1014"/>
      <c r="EH177" s="1014"/>
      <c r="EI177" s="1014"/>
      <c r="EJ177" s="1014"/>
      <c r="EK177" s="1014"/>
      <c r="EL177" s="1014"/>
      <c r="EM177" s="1014"/>
      <c r="EN177" s="1014"/>
      <c r="EO177" s="1014"/>
      <c r="EP177" s="1014"/>
      <c r="EQ177" s="1014"/>
      <c r="ER177" s="1014"/>
      <c r="ES177" s="1014"/>
      <c r="ET177" s="1014"/>
      <c r="EU177" s="1014"/>
      <c r="EV177" s="1014"/>
      <c r="EW177" s="1014"/>
      <c r="EX177" s="1014"/>
      <c r="EY177" s="1014"/>
      <c r="EZ177" s="1014"/>
      <c r="FA177" s="1014"/>
      <c r="FB177" s="1014"/>
      <c r="FC177" s="1014"/>
    </row>
    <row r="178" spans="1:159" ht="34.5" customHeight="1">
      <c r="A178" s="1021">
        <v>155</v>
      </c>
      <c r="B178" s="1021">
        <v>16</v>
      </c>
      <c r="C178" s="1022" t="s">
        <v>10985</v>
      </c>
      <c r="D178" s="1023">
        <v>366500834202</v>
      </c>
      <c r="E178" s="1024" t="s">
        <v>10986</v>
      </c>
      <c r="F178" s="1021">
        <v>97.6</v>
      </c>
      <c r="G178" s="1021">
        <v>97.6</v>
      </c>
      <c r="H178" s="1021" t="s">
        <v>10987</v>
      </c>
      <c r="I178" s="1022" t="s">
        <v>10988</v>
      </c>
      <c r="J178" s="1021" t="s">
        <v>10989</v>
      </c>
      <c r="K178" s="1025" t="s">
        <v>2882</v>
      </c>
      <c r="L178" s="1025" t="s">
        <v>36</v>
      </c>
      <c r="M178" s="1014"/>
      <c r="N178" s="1014"/>
      <c r="O178" s="1014"/>
      <c r="P178" s="1014"/>
      <c r="Q178" s="1014"/>
      <c r="R178" s="1014"/>
      <c r="S178" s="1014"/>
      <c r="T178" s="1014"/>
      <c r="U178" s="1014"/>
      <c r="V178" s="1014"/>
      <c r="W178" s="1014"/>
      <c r="X178" s="1014"/>
      <c r="Y178" s="1014"/>
      <c r="Z178" s="1014"/>
      <c r="AA178" s="1014"/>
      <c r="AB178" s="1014"/>
      <c r="AC178" s="1014"/>
      <c r="AD178" s="1014"/>
      <c r="AE178" s="1014"/>
      <c r="AF178" s="1014"/>
      <c r="AG178" s="1014"/>
      <c r="AH178" s="1014"/>
      <c r="AI178" s="1014"/>
      <c r="AJ178" s="1014"/>
      <c r="AK178" s="1014"/>
      <c r="AL178" s="1014"/>
      <c r="AM178" s="1014"/>
      <c r="AN178" s="1014"/>
      <c r="AO178" s="1014"/>
      <c r="AP178" s="1014"/>
      <c r="AQ178" s="1014"/>
      <c r="AR178" s="1014"/>
      <c r="AS178" s="1014"/>
      <c r="AT178" s="1014"/>
      <c r="AU178" s="1014"/>
      <c r="AV178" s="1014"/>
      <c r="AW178" s="1014"/>
      <c r="AX178" s="1014"/>
      <c r="AY178" s="1014"/>
      <c r="AZ178" s="1014"/>
      <c r="BA178" s="1014"/>
      <c r="BB178" s="1014"/>
      <c r="BC178" s="1014"/>
      <c r="BD178" s="1014"/>
      <c r="BE178" s="1014"/>
      <c r="BF178" s="1014"/>
      <c r="BG178" s="1014"/>
      <c r="BH178" s="1014"/>
      <c r="BI178" s="1014"/>
      <c r="BJ178" s="1014"/>
      <c r="BK178" s="1014"/>
      <c r="BL178" s="1014"/>
      <c r="BM178" s="1014"/>
      <c r="BN178" s="1014"/>
      <c r="BO178" s="1014"/>
      <c r="BP178" s="1014"/>
      <c r="BQ178" s="1014"/>
      <c r="BR178" s="1014"/>
      <c r="BS178" s="1014"/>
      <c r="BT178" s="1014"/>
      <c r="BU178" s="1014"/>
      <c r="BV178" s="1014"/>
      <c r="BW178" s="1014"/>
      <c r="BX178" s="1014"/>
      <c r="BY178" s="1014"/>
      <c r="BZ178" s="1014"/>
      <c r="CA178" s="1014"/>
      <c r="CB178" s="1014"/>
      <c r="CC178" s="1014"/>
      <c r="CD178" s="1014"/>
      <c r="CE178" s="1014"/>
      <c r="CF178" s="1014"/>
      <c r="CG178" s="1014"/>
      <c r="CH178" s="1014"/>
      <c r="CI178" s="1014"/>
      <c r="CJ178" s="1014"/>
      <c r="CK178" s="1014"/>
      <c r="CL178" s="1014"/>
      <c r="CM178" s="1014"/>
      <c r="CN178" s="1014"/>
      <c r="CO178" s="1014"/>
      <c r="CP178" s="1014"/>
      <c r="CQ178" s="1014"/>
      <c r="CR178" s="1014"/>
      <c r="CS178" s="1014"/>
      <c r="CT178" s="1014"/>
      <c r="CU178" s="1014"/>
      <c r="CV178" s="1014"/>
      <c r="CW178" s="1014"/>
      <c r="CX178" s="1014"/>
      <c r="CY178" s="1014"/>
      <c r="CZ178" s="1014"/>
      <c r="DA178" s="1014"/>
      <c r="DB178" s="1014"/>
      <c r="DC178" s="1014"/>
      <c r="DD178" s="1014"/>
      <c r="DE178" s="1014"/>
      <c r="DF178" s="1014"/>
      <c r="DG178" s="1014"/>
      <c r="DH178" s="1014"/>
      <c r="DI178" s="1014"/>
      <c r="DJ178" s="1014"/>
      <c r="DK178" s="1014"/>
      <c r="DL178" s="1014"/>
      <c r="DM178" s="1014"/>
      <c r="DN178" s="1014"/>
      <c r="DO178" s="1014"/>
      <c r="DP178" s="1014"/>
      <c r="DQ178" s="1014"/>
      <c r="DR178" s="1014"/>
      <c r="DS178" s="1014"/>
      <c r="DT178" s="1014"/>
      <c r="DU178" s="1014"/>
      <c r="DV178" s="1014"/>
      <c r="DW178" s="1014"/>
      <c r="DX178" s="1014"/>
      <c r="DY178" s="1014"/>
      <c r="DZ178" s="1014"/>
      <c r="EA178" s="1014"/>
      <c r="EB178" s="1014"/>
      <c r="EC178" s="1014"/>
      <c r="ED178" s="1014"/>
      <c r="EE178" s="1014"/>
      <c r="EF178" s="1014"/>
      <c r="EG178" s="1014"/>
      <c r="EH178" s="1014"/>
      <c r="EI178" s="1014"/>
      <c r="EJ178" s="1014"/>
      <c r="EK178" s="1014"/>
      <c r="EL178" s="1014"/>
      <c r="EM178" s="1014"/>
      <c r="EN178" s="1014"/>
      <c r="EO178" s="1014"/>
      <c r="EP178" s="1014"/>
      <c r="EQ178" s="1014"/>
      <c r="ER178" s="1014"/>
      <c r="ES178" s="1014"/>
      <c r="ET178" s="1014"/>
      <c r="EU178" s="1014"/>
      <c r="EV178" s="1014"/>
      <c r="EW178" s="1014"/>
      <c r="EX178" s="1014"/>
      <c r="EY178" s="1014"/>
      <c r="EZ178" s="1014"/>
      <c r="FA178" s="1014"/>
      <c r="FB178" s="1014"/>
      <c r="FC178" s="1014"/>
    </row>
    <row r="179" spans="1:159" ht="34.5" customHeight="1">
      <c r="A179" s="1021">
        <v>156</v>
      </c>
      <c r="B179" s="1021">
        <v>17</v>
      </c>
      <c r="C179" s="1024" t="s">
        <v>10990</v>
      </c>
      <c r="D179" s="1023">
        <v>312702138294</v>
      </c>
      <c r="E179" s="1024" t="s">
        <v>10462</v>
      </c>
      <c r="F179" s="1021">
        <v>54</v>
      </c>
      <c r="G179" s="1021">
        <v>54</v>
      </c>
      <c r="H179" s="1021" t="s">
        <v>10962</v>
      </c>
      <c r="I179" s="1022" t="s">
        <v>10991</v>
      </c>
      <c r="J179" s="1021" t="s">
        <v>10992</v>
      </c>
      <c r="K179" s="1025" t="s">
        <v>2882</v>
      </c>
      <c r="L179" s="1025" t="s">
        <v>36</v>
      </c>
      <c r="M179" s="1014"/>
      <c r="N179" s="1014"/>
      <c r="O179" s="1014"/>
      <c r="P179" s="1014"/>
      <c r="Q179" s="1014"/>
      <c r="R179" s="1014"/>
      <c r="S179" s="1014"/>
      <c r="T179" s="1014"/>
      <c r="U179" s="1014"/>
      <c r="V179" s="1014"/>
      <c r="W179" s="1014"/>
      <c r="X179" s="1014"/>
      <c r="Y179" s="1014"/>
      <c r="Z179" s="1014"/>
      <c r="AA179" s="1014"/>
      <c r="AB179" s="1014"/>
      <c r="AC179" s="1014"/>
      <c r="AD179" s="1014"/>
      <c r="AE179" s="1014"/>
      <c r="AF179" s="1014"/>
      <c r="AG179" s="1014"/>
      <c r="AH179" s="1014"/>
      <c r="AI179" s="1014"/>
      <c r="AJ179" s="1014"/>
      <c r="AK179" s="1014"/>
      <c r="AL179" s="1014"/>
      <c r="AM179" s="1014"/>
      <c r="AN179" s="1014"/>
      <c r="AO179" s="1014"/>
      <c r="AP179" s="1014"/>
      <c r="AQ179" s="1014"/>
      <c r="AR179" s="1014"/>
      <c r="AS179" s="1014"/>
      <c r="AT179" s="1014"/>
      <c r="AU179" s="1014"/>
      <c r="AV179" s="1014"/>
      <c r="AW179" s="1014"/>
      <c r="AX179" s="1014"/>
      <c r="AY179" s="1014"/>
      <c r="AZ179" s="1014"/>
      <c r="BA179" s="1014"/>
      <c r="BB179" s="1014"/>
      <c r="BC179" s="1014"/>
      <c r="BD179" s="1014"/>
      <c r="BE179" s="1014"/>
      <c r="BF179" s="1014"/>
      <c r="BG179" s="1014"/>
      <c r="BH179" s="1014"/>
      <c r="BI179" s="1014"/>
      <c r="BJ179" s="1014"/>
      <c r="BK179" s="1014"/>
      <c r="BL179" s="1014"/>
      <c r="BM179" s="1014"/>
      <c r="BN179" s="1014"/>
      <c r="BO179" s="1014"/>
      <c r="BP179" s="1014"/>
      <c r="BQ179" s="1014"/>
      <c r="BR179" s="1014"/>
      <c r="BS179" s="1014"/>
      <c r="BT179" s="1014"/>
      <c r="BU179" s="1014"/>
      <c r="BV179" s="1014"/>
      <c r="BW179" s="1014"/>
      <c r="BX179" s="1014"/>
      <c r="BY179" s="1014"/>
      <c r="BZ179" s="1014"/>
      <c r="CA179" s="1014"/>
      <c r="CB179" s="1014"/>
      <c r="CC179" s="1014"/>
      <c r="CD179" s="1014"/>
      <c r="CE179" s="1014"/>
      <c r="CF179" s="1014"/>
      <c r="CG179" s="1014"/>
      <c r="CH179" s="1014"/>
      <c r="CI179" s="1014"/>
      <c r="CJ179" s="1014"/>
      <c r="CK179" s="1014"/>
      <c r="CL179" s="1014"/>
      <c r="CM179" s="1014"/>
      <c r="CN179" s="1014"/>
      <c r="CO179" s="1014"/>
      <c r="CP179" s="1014"/>
      <c r="CQ179" s="1014"/>
      <c r="CR179" s="1014"/>
      <c r="CS179" s="1014"/>
      <c r="CT179" s="1014"/>
      <c r="CU179" s="1014"/>
      <c r="CV179" s="1014"/>
      <c r="CW179" s="1014"/>
      <c r="CX179" s="1014"/>
      <c r="CY179" s="1014"/>
      <c r="CZ179" s="1014"/>
      <c r="DA179" s="1014"/>
      <c r="DB179" s="1014"/>
      <c r="DC179" s="1014"/>
      <c r="DD179" s="1014"/>
      <c r="DE179" s="1014"/>
      <c r="DF179" s="1014"/>
      <c r="DG179" s="1014"/>
      <c r="DH179" s="1014"/>
      <c r="DI179" s="1014"/>
      <c r="DJ179" s="1014"/>
      <c r="DK179" s="1014"/>
      <c r="DL179" s="1014"/>
      <c r="DM179" s="1014"/>
      <c r="DN179" s="1014"/>
      <c r="DO179" s="1014"/>
      <c r="DP179" s="1014"/>
      <c r="DQ179" s="1014"/>
      <c r="DR179" s="1014"/>
      <c r="DS179" s="1014"/>
      <c r="DT179" s="1014"/>
      <c r="DU179" s="1014"/>
      <c r="DV179" s="1014"/>
      <c r="DW179" s="1014"/>
      <c r="DX179" s="1014"/>
      <c r="DY179" s="1014"/>
      <c r="DZ179" s="1014"/>
      <c r="EA179" s="1014"/>
      <c r="EB179" s="1014"/>
      <c r="EC179" s="1014"/>
      <c r="ED179" s="1014"/>
      <c r="EE179" s="1014"/>
      <c r="EF179" s="1014"/>
      <c r="EG179" s="1014"/>
      <c r="EH179" s="1014"/>
      <c r="EI179" s="1014"/>
      <c r="EJ179" s="1014"/>
      <c r="EK179" s="1014"/>
      <c r="EL179" s="1014"/>
      <c r="EM179" s="1014"/>
      <c r="EN179" s="1014"/>
      <c r="EO179" s="1014"/>
      <c r="EP179" s="1014"/>
      <c r="EQ179" s="1014"/>
      <c r="ER179" s="1014"/>
      <c r="ES179" s="1014"/>
      <c r="ET179" s="1014"/>
      <c r="EU179" s="1014"/>
      <c r="EV179" s="1014"/>
      <c r="EW179" s="1014"/>
      <c r="EX179" s="1014"/>
      <c r="EY179" s="1014"/>
      <c r="EZ179" s="1014"/>
      <c r="FA179" s="1014"/>
      <c r="FB179" s="1014"/>
      <c r="FC179" s="1014"/>
    </row>
    <row r="180" spans="1:159" ht="34.5" customHeight="1">
      <c r="A180" s="1021">
        <v>157</v>
      </c>
      <c r="B180" s="1021">
        <v>18</v>
      </c>
      <c r="C180" s="1022" t="s">
        <v>10993</v>
      </c>
      <c r="D180" s="1023">
        <v>312700621900</v>
      </c>
      <c r="E180" s="1024" t="s">
        <v>10994</v>
      </c>
      <c r="F180" s="1021">
        <v>74.5</v>
      </c>
      <c r="G180" s="1021">
        <v>74.5</v>
      </c>
      <c r="H180" s="1021" t="s">
        <v>10982</v>
      </c>
      <c r="I180" s="1022" t="s">
        <v>10995</v>
      </c>
      <c r="J180" s="1021" t="s">
        <v>10996</v>
      </c>
      <c r="K180" s="1025" t="s">
        <v>2593</v>
      </c>
      <c r="L180" s="1025" t="s">
        <v>36</v>
      </c>
      <c r="M180" s="1014"/>
      <c r="N180" s="1014"/>
      <c r="O180" s="1014"/>
      <c r="P180" s="1014"/>
      <c r="Q180" s="1014"/>
      <c r="R180" s="1014"/>
      <c r="S180" s="1014"/>
      <c r="T180" s="1014"/>
      <c r="U180" s="1014"/>
      <c r="V180" s="1014"/>
      <c r="W180" s="1014"/>
      <c r="X180" s="1014"/>
      <c r="Y180" s="1014"/>
      <c r="Z180" s="1014"/>
      <c r="AA180" s="1014"/>
      <c r="AB180" s="1014"/>
      <c r="AC180" s="1014"/>
      <c r="AD180" s="1014"/>
      <c r="AE180" s="1014"/>
      <c r="AF180" s="1014"/>
      <c r="AG180" s="1014"/>
      <c r="AH180" s="1014"/>
      <c r="AI180" s="1014"/>
      <c r="AJ180" s="1014"/>
      <c r="AK180" s="1014"/>
      <c r="AL180" s="1014"/>
      <c r="AM180" s="1014"/>
      <c r="AN180" s="1014"/>
      <c r="AO180" s="1014"/>
      <c r="AP180" s="1014"/>
      <c r="AQ180" s="1014"/>
      <c r="AR180" s="1014"/>
      <c r="AS180" s="1014"/>
      <c r="AT180" s="1014"/>
      <c r="AU180" s="1014"/>
      <c r="AV180" s="1014"/>
      <c r="AW180" s="1014"/>
      <c r="AX180" s="1014"/>
      <c r="AY180" s="1014"/>
      <c r="AZ180" s="1014"/>
      <c r="BA180" s="1014"/>
      <c r="BB180" s="1014"/>
      <c r="BC180" s="1014"/>
      <c r="BD180" s="1014"/>
      <c r="BE180" s="1014"/>
      <c r="BF180" s="1014"/>
      <c r="BG180" s="1014"/>
      <c r="BH180" s="1014"/>
      <c r="BI180" s="1014"/>
      <c r="BJ180" s="1014"/>
      <c r="BK180" s="1014"/>
      <c r="BL180" s="1014"/>
      <c r="BM180" s="1014"/>
      <c r="BN180" s="1014"/>
      <c r="BO180" s="1014"/>
      <c r="BP180" s="1014"/>
      <c r="BQ180" s="1014"/>
      <c r="BR180" s="1014"/>
      <c r="BS180" s="1014"/>
      <c r="BT180" s="1014"/>
      <c r="BU180" s="1014"/>
      <c r="BV180" s="1014"/>
      <c r="BW180" s="1014"/>
      <c r="BX180" s="1014"/>
      <c r="BY180" s="1014"/>
      <c r="BZ180" s="1014"/>
      <c r="CA180" s="1014"/>
      <c r="CB180" s="1014"/>
      <c r="CC180" s="1014"/>
      <c r="CD180" s="1014"/>
      <c r="CE180" s="1014"/>
      <c r="CF180" s="1014"/>
      <c r="CG180" s="1014"/>
      <c r="CH180" s="1014"/>
      <c r="CI180" s="1014"/>
      <c r="CJ180" s="1014"/>
      <c r="CK180" s="1014"/>
      <c r="CL180" s="1014"/>
      <c r="CM180" s="1014"/>
      <c r="CN180" s="1014"/>
      <c r="CO180" s="1014"/>
      <c r="CP180" s="1014"/>
      <c r="CQ180" s="1014"/>
      <c r="CR180" s="1014"/>
      <c r="CS180" s="1014"/>
      <c r="CT180" s="1014"/>
      <c r="CU180" s="1014"/>
      <c r="CV180" s="1014"/>
      <c r="CW180" s="1014"/>
      <c r="CX180" s="1014"/>
      <c r="CY180" s="1014"/>
      <c r="CZ180" s="1014"/>
      <c r="DA180" s="1014"/>
      <c r="DB180" s="1014"/>
      <c r="DC180" s="1014"/>
      <c r="DD180" s="1014"/>
      <c r="DE180" s="1014"/>
      <c r="DF180" s="1014"/>
      <c r="DG180" s="1014"/>
      <c r="DH180" s="1014"/>
      <c r="DI180" s="1014"/>
      <c r="DJ180" s="1014"/>
      <c r="DK180" s="1014"/>
      <c r="DL180" s="1014"/>
      <c r="DM180" s="1014"/>
      <c r="DN180" s="1014"/>
      <c r="DO180" s="1014"/>
      <c r="DP180" s="1014"/>
      <c r="DQ180" s="1014"/>
      <c r="DR180" s="1014"/>
      <c r="DS180" s="1014"/>
      <c r="DT180" s="1014"/>
      <c r="DU180" s="1014"/>
      <c r="DV180" s="1014"/>
      <c r="DW180" s="1014"/>
      <c r="DX180" s="1014"/>
      <c r="DY180" s="1014"/>
      <c r="DZ180" s="1014"/>
      <c r="EA180" s="1014"/>
      <c r="EB180" s="1014"/>
      <c r="EC180" s="1014"/>
      <c r="ED180" s="1014"/>
      <c r="EE180" s="1014"/>
      <c r="EF180" s="1014"/>
      <c r="EG180" s="1014"/>
      <c r="EH180" s="1014"/>
      <c r="EI180" s="1014"/>
      <c r="EJ180" s="1014"/>
      <c r="EK180" s="1014"/>
      <c r="EL180" s="1014"/>
      <c r="EM180" s="1014"/>
      <c r="EN180" s="1014"/>
      <c r="EO180" s="1014"/>
      <c r="EP180" s="1014"/>
      <c r="EQ180" s="1014"/>
      <c r="ER180" s="1014"/>
      <c r="ES180" s="1014"/>
      <c r="ET180" s="1014"/>
      <c r="EU180" s="1014"/>
      <c r="EV180" s="1014"/>
      <c r="EW180" s="1014"/>
      <c r="EX180" s="1014"/>
      <c r="EY180" s="1014"/>
      <c r="EZ180" s="1014"/>
      <c r="FA180" s="1014"/>
      <c r="FB180" s="1014"/>
      <c r="FC180" s="1014"/>
    </row>
    <row r="181" spans="1:159" ht="34.5" customHeight="1">
      <c r="A181" s="1021">
        <v>158</v>
      </c>
      <c r="B181" s="1021">
        <v>19</v>
      </c>
      <c r="C181" s="1024" t="s">
        <v>10997</v>
      </c>
      <c r="D181" s="1023">
        <v>3312700323710</v>
      </c>
      <c r="E181" s="1024" t="s">
        <v>10998</v>
      </c>
      <c r="F181" s="1021">
        <v>30</v>
      </c>
      <c r="G181" s="1021">
        <v>30</v>
      </c>
      <c r="H181" s="1021" t="s">
        <v>10999</v>
      </c>
      <c r="I181" s="1022" t="s">
        <v>11000</v>
      </c>
      <c r="J181" s="1021" t="s">
        <v>11001</v>
      </c>
      <c r="K181" s="1025" t="s">
        <v>2622</v>
      </c>
      <c r="L181" s="1025" t="s">
        <v>36</v>
      </c>
      <c r="M181" s="1014"/>
      <c r="N181" s="1014"/>
      <c r="O181" s="1014"/>
      <c r="P181" s="1014"/>
      <c r="Q181" s="1014"/>
      <c r="R181" s="1014"/>
      <c r="S181" s="1014"/>
      <c r="T181" s="1014"/>
      <c r="U181" s="1014"/>
      <c r="V181" s="1014"/>
      <c r="W181" s="1014"/>
      <c r="X181" s="1014"/>
      <c r="Y181" s="1014"/>
      <c r="Z181" s="1014"/>
      <c r="AA181" s="1014"/>
      <c r="AB181" s="1014"/>
      <c r="AC181" s="1014"/>
      <c r="AD181" s="1014"/>
      <c r="AE181" s="1014"/>
      <c r="AF181" s="1014"/>
      <c r="AG181" s="1014"/>
      <c r="AH181" s="1014"/>
      <c r="AI181" s="1014"/>
      <c r="AJ181" s="1014"/>
      <c r="AK181" s="1014"/>
      <c r="AL181" s="1014"/>
      <c r="AM181" s="1014"/>
      <c r="AN181" s="1014"/>
      <c r="AO181" s="1014"/>
      <c r="AP181" s="1014"/>
      <c r="AQ181" s="1014"/>
      <c r="AR181" s="1014"/>
      <c r="AS181" s="1014"/>
      <c r="AT181" s="1014"/>
      <c r="AU181" s="1014"/>
      <c r="AV181" s="1014"/>
      <c r="AW181" s="1014"/>
      <c r="AX181" s="1014"/>
      <c r="AY181" s="1014"/>
      <c r="AZ181" s="1014"/>
      <c r="BA181" s="1014"/>
      <c r="BB181" s="1014"/>
      <c r="BC181" s="1014"/>
      <c r="BD181" s="1014"/>
      <c r="BE181" s="1014"/>
      <c r="BF181" s="1014"/>
      <c r="BG181" s="1014"/>
      <c r="BH181" s="1014"/>
      <c r="BI181" s="1014"/>
      <c r="BJ181" s="1014"/>
      <c r="BK181" s="1014"/>
      <c r="BL181" s="1014"/>
      <c r="BM181" s="1014"/>
      <c r="BN181" s="1014"/>
      <c r="BO181" s="1014"/>
      <c r="BP181" s="1014"/>
      <c r="BQ181" s="1014"/>
      <c r="BR181" s="1014"/>
      <c r="BS181" s="1014"/>
      <c r="BT181" s="1014"/>
      <c r="BU181" s="1014"/>
      <c r="BV181" s="1014"/>
      <c r="BW181" s="1014"/>
      <c r="BX181" s="1014"/>
      <c r="BY181" s="1014"/>
      <c r="BZ181" s="1014"/>
      <c r="CA181" s="1014"/>
      <c r="CB181" s="1014"/>
      <c r="CC181" s="1014"/>
      <c r="CD181" s="1014"/>
      <c r="CE181" s="1014"/>
      <c r="CF181" s="1014"/>
      <c r="CG181" s="1014"/>
      <c r="CH181" s="1014"/>
      <c r="CI181" s="1014"/>
      <c r="CJ181" s="1014"/>
      <c r="CK181" s="1014"/>
      <c r="CL181" s="1014"/>
      <c r="CM181" s="1014"/>
      <c r="CN181" s="1014"/>
      <c r="CO181" s="1014"/>
      <c r="CP181" s="1014"/>
      <c r="CQ181" s="1014"/>
      <c r="CR181" s="1014"/>
      <c r="CS181" s="1014"/>
      <c r="CT181" s="1014"/>
      <c r="CU181" s="1014"/>
      <c r="CV181" s="1014"/>
      <c r="CW181" s="1014"/>
      <c r="CX181" s="1014"/>
      <c r="CY181" s="1014"/>
      <c r="CZ181" s="1014"/>
      <c r="DA181" s="1014"/>
      <c r="DB181" s="1014"/>
      <c r="DC181" s="1014"/>
      <c r="DD181" s="1014"/>
      <c r="DE181" s="1014"/>
      <c r="DF181" s="1014"/>
      <c r="DG181" s="1014"/>
      <c r="DH181" s="1014"/>
      <c r="DI181" s="1014"/>
      <c r="DJ181" s="1014"/>
      <c r="DK181" s="1014"/>
      <c r="DL181" s="1014"/>
      <c r="DM181" s="1014"/>
      <c r="DN181" s="1014"/>
      <c r="DO181" s="1014"/>
      <c r="DP181" s="1014"/>
      <c r="DQ181" s="1014"/>
      <c r="DR181" s="1014"/>
      <c r="DS181" s="1014"/>
      <c r="DT181" s="1014"/>
      <c r="DU181" s="1014"/>
      <c r="DV181" s="1014"/>
      <c r="DW181" s="1014"/>
      <c r="DX181" s="1014"/>
      <c r="DY181" s="1014"/>
      <c r="DZ181" s="1014"/>
      <c r="EA181" s="1014"/>
      <c r="EB181" s="1014"/>
      <c r="EC181" s="1014"/>
      <c r="ED181" s="1014"/>
      <c r="EE181" s="1014"/>
      <c r="EF181" s="1014"/>
      <c r="EG181" s="1014"/>
      <c r="EH181" s="1014"/>
      <c r="EI181" s="1014"/>
      <c r="EJ181" s="1014"/>
      <c r="EK181" s="1014"/>
      <c r="EL181" s="1014"/>
      <c r="EM181" s="1014"/>
      <c r="EN181" s="1014"/>
      <c r="EO181" s="1014"/>
      <c r="EP181" s="1014"/>
      <c r="EQ181" s="1014"/>
      <c r="ER181" s="1014"/>
      <c r="ES181" s="1014"/>
      <c r="ET181" s="1014"/>
      <c r="EU181" s="1014"/>
      <c r="EV181" s="1014"/>
      <c r="EW181" s="1014"/>
      <c r="EX181" s="1014"/>
      <c r="EY181" s="1014"/>
      <c r="EZ181" s="1014"/>
      <c r="FA181" s="1014"/>
      <c r="FB181" s="1014"/>
      <c r="FC181" s="1014"/>
    </row>
    <row r="182" spans="1:159" ht="34.5" customHeight="1">
      <c r="A182" s="1021">
        <v>159</v>
      </c>
      <c r="B182" s="1021">
        <v>20</v>
      </c>
      <c r="C182" s="1024" t="s">
        <v>11002</v>
      </c>
      <c r="D182" s="1023">
        <v>312701000857</v>
      </c>
      <c r="E182" s="1024" t="s">
        <v>11003</v>
      </c>
      <c r="F182" s="1021">
        <v>17</v>
      </c>
      <c r="G182" s="1021">
        <v>17</v>
      </c>
      <c r="H182" s="1021" t="s">
        <v>10962</v>
      </c>
      <c r="I182" s="1022" t="s">
        <v>11004</v>
      </c>
      <c r="J182" s="1021" t="s">
        <v>11005</v>
      </c>
      <c r="K182" s="1025" t="s">
        <v>2622</v>
      </c>
      <c r="L182" s="1025" t="s">
        <v>36</v>
      </c>
      <c r="M182" s="1014"/>
      <c r="N182" s="1014"/>
      <c r="O182" s="1014"/>
      <c r="P182" s="1014"/>
      <c r="Q182" s="1014"/>
      <c r="R182" s="1014"/>
      <c r="S182" s="1014"/>
      <c r="T182" s="1014"/>
      <c r="U182" s="1014"/>
      <c r="V182" s="1014"/>
      <c r="W182" s="1014"/>
      <c r="X182" s="1014"/>
      <c r="Y182" s="1014"/>
      <c r="Z182" s="1014"/>
      <c r="AA182" s="1014"/>
      <c r="AB182" s="1014"/>
      <c r="AC182" s="1014"/>
      <c r="AD182" s="1014"/>
      <c r="AE182" s="1014"/>
      <c r="AF182" s="1014"/>
      <c r="AG182" s="1014"/>
      <c r="AH182" s="1014"/>
      <c r="AI182" s="1014"/>
      <c r="AJ182" s="1014"/>
      <c r="AK182" s="1014"/>
      <c r="AL182" s="1014"/>
      <c r="AM182" s="1014"/>
      <c r="AN182" s="1014"/>
      <c r="AO182" s="1014"/>
      <c r="AP182" s="1014"/>
      <c r="AQ182" s="1014"/>
      <c r="AR182" s="1014"/>
      <c r="AS182" s="1014"/>
      <c r="AT182" s="1014"/>
      <c r="AU182" s="1014"/>
      <c r="AV182" s="1014"/>
      <c r="AW182" s="1014"/>
      <c r="AX182" s="1014"/>
      <c r="AY182" s="1014"/>
      <c r="AZ182" s="1014"/>
      <c r="BA182" s="1014"/>
      <c r="BB182" s="1014"/>
      <c r="BC182" s="1014"/>
      <c r="BD182" s="1014"/>
      <c r="BE182" s="1014"/>
      <c r="BF182" s="1014"/>
      <c r="BG182" s="1014"/>
      <c r="BH182" s="1014"/>
      <c r="BI182" s="1014"/>
      <c r="BJ182" s="1014"/>
      <c r="BK182" s="1014"/>
      <c r="BL182" s="1014"/>
      <c r="BM182" s="1014"/>
      <c r="BN182" s="1014"/>
      <c r="BO182" s="1014"/>
      <c r="BP182" s="1014"/>
      <c r="BQ182" s="1014"/>
      <c r="BR182" s="1014"/>
      <c r="BS182" s="1014"/>
      <c r="BT182" s="1014"/>
      <c r="BU182" s="1014"/>
      <c r="BV182" s="1014"/>
      <c r="BW182" s="1014"/>
      <c r="BX182" s="1014"/>
      <c r="BY182" s="1014"/>
      <c r="BZ182" s="1014"/>
      <c r="CA182" s="1014"/>
      <c r="CB182" s="1014"/>
      <c r="CC182" s="1014"/>
      <c r="CD182" s="1014"/>
      <c r="CE182" s="1014"/>
      <c r="CF182" s="1014"/>
      <c r="CG182" s="1014"/>
      <c r="CH182" s="1014"/>
      <c r="CI182" s="1014"/>
      <c r="CJ182" s="1014"/>
      <c r="CK182" s="1014"/>
      <c r="CL182" s="1014"/>
      <c r="CM182" s="1014"/>
      <c r="CN182" s="1014"/>
      <c r="CO182" s="1014"/>
      <c r="CP182" s="1014"/>
      <c r="CQ182" s="1014"/>
      <c r="CR182" s="1014"/>
      <c r="CS182" s="1014"/>
      <c r="CT182" s="1014"/>
      <c r="CU182" s="1014"/>
      <c r="CV182" s="1014"/>
      <c r="CW182" s="1014"/>
      <c r="CX182" s="1014"/>
      <c r="CY182" s="1014"/>
      <c r="CZ182" s="1014"/>
      <c r="DA182" s="1014"/>
      <c r="DB182" s="1014"/>
      <c r="DC182" s="1014"/>
      <c r="DD182" s="1014"/>
      <c r="DE182" s="1014"/>
      <c r="DF182" s="1014"/>
      <c r="DG182" s="1014"/>
      <c r="DH182" s="1014"/>
      <c r="DI182" s="1014"/>
      <c r="DJ182" s="1014"/>
      <c r="DK182" s="1014"/>
      <c r="DL182" s="1014"/>
      <c r="DM182" s="1014"/>
      <c r="DN182" s="1014"/>
      <c r="DO182" s="1014"/>
      <c r="DP182" s="1014"/>
      <c r="DQ182" s="1014"/>
      <c r="DR182" s="1014"/>
      <c r="DS182" s="1014"/>
      <c r="DT182" s="1014"/>
      <c r="DU182" s="1014"/>
      <c r="DV182" s="1014"/>
      <c r="DW182" s="1014"/>
      <c r="DX182" s="1014"/>
      <c r="DY182" s="1014"/>
      <c r="DZ182" s="1014"/>
      <c r="EA182" s="1014"/>
      <c r="EB182" s="1014"/>
      <c r="EC182" s="1014"/>
      <c r="ED182" s="1014"/>
      <c r="EE182" s="1014"/>
      <c r="EF182" s="1014"/>
      <c r="EG182" s="1014"/>
      <c r="EH182" s="1014"/>
      <c r="EI182" s="1014"/>
      <c r="EJ182" s="1014"/>
      <c r="EK182" s="1014"/>
      <c r="EL182" s="1014"/>
      <c r="EM182" s="1014"/>
      <c r="EN182" s="1014"/>
      <c r="EO182" s="1014"/>
      <c r="EP182" s="1014"/>
      <c r="EQ182" s="1014"/>
      <c r="ER182" s="1014"/>
      <c r="ES182" s="1014"/>
      <c r="ET182" s="1014"/>
      <c r="EU182" s="1014"/>
      <c r="EV182" s="1014"/>
      <c r="EW182" s="1014"/>
      <c r="EX182" s="1014"/>
      <c r="EY182" s="1014"/>
      <c r="EZ182" s="1014"/>
      <c r="FA182" s="1014"/>
      <c r="FB182" s="1014"/>
      <c r="FC182" s="1014"/>
    </row>
    <row r="183" spans="1:159" ht="34.5" customHeight="1">
      <c r="A183" s="1021">
        <v>160</v>
      </c>
      <c r="B183" s="1021">
        <v>21</v>
      </c>
      <c r="C183" s="1024" t="s">
        <v>11006</v>
      </c>
      <c r="D183" s="1023">
        <v>312706451525</v>
      </c>
      <c r="E183" s="1024" t="s">
        <v>11007</v>
      </c>
      <c r="F183" s="1021">
        <v>17</v>
      </c>
      <c r="G183" s="1021">
        <v>17</v>
      </c>
      <c r="H183" s="1021" t="s">
        <v>11008</v>
      </c>
      <c r="I183" s="1022" t="s">
        <v>10953</v>
      </c>
      <c r="J183" s="1021" t="s">
        <v>10954</v>
      </c>
      <c r="K183" s="1025" t="s">
        <v>2613</v>
      </c>
      <c r="L183" s="1025" t="s">
        <v>36</v>
      </c>
      <c r="M183" s="1014"/>
      <c r="N183" s="1014"/>
      <c r="O183" s="1014"/>
      <c r="P183" s="1014"/>
      <c r="Q183" s="1014"/>
      <c r="R183" s="1014"/>
      <c r="S183" s="1014"/>
      <c r="T183" s="1014"/>
      <c r="U183" s="1014"/>
      <c r="V183" s="1014"/>
      <c r="W183" s="1014"/>
      <c r="X183" s="1014"/>
      <c r="Y183" s="1014"/>
      <c r="Z183" s="1014"/>
      <c r="AA183" s="1014"/>
      <c r="AB183" s="1014"/>
      <c r="AC183" s="1014"/>
      <c r="AD183" s="1014"/>
      <c r="AE183" s="1014"/>
      <c r="AF183" s="1014"/>
      <c r="AG183" s="1014"/>
      <c r="AH183" s="1014"/>
      <c r="AI183" s="1014"/>
      <c r="AJ183" s="1014"/>
      <c r="AK183" s="1014"/>
      <c r="AL183" s="1014"/>
      <c r="AM183" s="1014"/>
      <c r="AN183" s="1014"/>
      <c r="AO183" s="1014"/>
      <c r="AP183" s="1014"/>
      <c r="AQ183" s="1014"/>
      <c r="AR183" s="1014"/>
      <c r="AS183" s="1014"/>
      <c r="AT183" s="1014"/>
      <c r="AU183" s="1014"/>
      <c r="AV183" s="1014"/>
      <c r="AW183" s="1014"/>
      <c r="AX183" s="1014"/>
      <c r="AY183" s="1014"/>
      <c r="AZ183" s="1014"/>
      <c r="BA183" s="1014"/>
      <c r="BB183" s="1014"/>
      <c r="BC183" s="1014"/>
      <c r="BD183" s="1014"/>
      <c r="BE183" s="1014"/>
      <c r="BF183" s="1014"/>
      <c r="BG183" s="1014"/>
      <c r="BH183" s="1014"/>
      <c r="BI183" s="1014"/>
      <c r="BJ183" s="1014"/>
      <c r="BK183" s="1014"/>
      <c r="BL183" s="1014"/>
      <c r="BM183" s="1014"/>
      <c r="BN183" s="1014"/>
      <c r="BO183" s="1014"/>
      <c r="BP183" s="1014"/>
      <c r="BQ183" s="1014"/>
      <c r="BR183" s="1014"/>
      <c r="BS183" s="1014"/>
      <c r="BT183" s="1014"/>
      <c r="BU183" s="1014"/>
      <c r="BV183" s="1014"/>
      <c r="BW183" s="1014"/>
      <c r="BX183" s="1014"/>
      <c r="BY183" s="1014"/>
      <c r="BZ183" s="1014"/>
      <c r="CA183" s="1014"/>
      <c r="CB183" s="1014"/>
      <c r="CC183" s="1014"/>
      <c r="CD183" s="1014"/>
      <c r="CE183" s="1014"/>
      <c r="CF183" s="1014"/>
      <c r="CG183" s="1014"/>
      <c r="CH183" s="1014"/>
      <c r="CI183" s="1014"/>
      <c r="CJ183" s="1014"/>
      <c r="CK183" s="1014"/>
      <c r="CL183" s="1014"/>
      <c r="CM183" s="1014"/>
      <c r="CN183" s="1014"/>
      <c r="CO183" s="1014"/>
      <c r="CP183" s="1014"/>
      <c r="CQ183" s="1014"/>
      <c r="CR183" s="1014"/>
      <c r="CS183" s="1014"/>
      <c r="CT183" s="1014"/>
      <c r="CU183" s="1014"/>
      <c r="CV183" s="1014"/>
      <c r="CW183" s="1014"/>
      <c r="CX183" s="1014"/>
      <c r="CY183" s="1014"/>
      <c r="CZ183" s="1014"/>
      <c r="DA183" s="1014"/>
      <c r="DB183" s="1014"/>
      <c r="DC183" s="1014"/>
      <c r="DD183" s="1014"/>
      <c r="DE183" s="1014"/>
      <c r="DF183" s="1014"/>
      <c r="DG183" s="1014"/>
      <c r="DH183" s="1014"/>
      <c r="DI183" s="1014"/>
      <c r="DJ183" s="1014"/>
      <c r="DK183" s="1014"/>
      <c r="DL183" s="1014"/>
      <c r="DM183" s="1014"/>
      <c r="DN183" s="1014"/>
      <c r="DO183" s="1014"/>
      <c r="DP183" s="1014"/>
      <c r="DQ183" s="1014"/>
      <c r="DR183" s="1014"/>
      <c r="DS183" s="1014"/>
      <c r="DT183" s="1014"/>
      <c r="DU183" s="1014"/>
      <c r="DV183" s="1014"/>
      <c r="DW183" s="1014"/>
      <c r="DX183" s="1014"/>
      <c r="DY183" s="1014"/>
      <c r="DZ183" s="1014"/>
      <c r="EA183" s="1014"/>
      <c r="EB183" s="1014"/>
      <c r="EC183" s="1014"/>
      <c r="ED183" s="1014"/>
      <c r="EE183" s="1014"/>
      <c r="EF183" s="1014"/>
      <c r="EG183" s="1014"/>
      <c r="EH183" s="1014"/>
      <c r="EI183" s="1014"/>
      <c r="EJ183" s="1014"/>
      <c r="EK183" s="1014"/>
      <c r="EL183" s="1014"/>
      <c r="EM183" s="1014"/>
      <c r="EN183" s="1014"/>
      <c r="EO183" s="1014"/>
      <c r="EP183" s="1014"/>
      <c r="EQ183" s="1014"/>
      <c r="ER183" s="1014"/>
      <c r="ES183" s="1014"/>
      <c r="ET183" s="1014"/>
      <c r="EU183" s="1014"/>
      <c r="EV183" s="1014"/>
      <c r="EW183" s="1014"/>
      <c r="EX183" s="1014"/>
      <c r="EY183" s="1014"/>
      <c r="EZ183" s="1014"/>
      <c r="FA183" s="1014"/>
      <c r="FB183" s="1014"/>
      <c r="FC183" s="1014"/>
    </row>
    <row r="184" spans="1:159" ht="34.5" customHeight="1">
      <c r="A184" s="1021">
        <v>161</v>
      </c>
      <c r="B184" s="1021">
        <v>22</v>
      </c>
      <c r="C184" s="1024" t="s">
        <v>11009</v>
      </c>
      <c r="D184" s="1023">
        <v>312701001593</v>
      </c>
      <c r="E184" s="1024" t="s">
        <v>11003</v>
      </c>
      <c r="F184" s="1021">
        <v>6</v>
      </c>
      <c r="G184" s="1021">
        <v>6</v>
      </c>
      <c r="H184" s="1021" t="s">
        <v>10982</v>
      </c>
      <c r="I184" s="1022" t="s">
        <v>11010</v>
      </c>
      <c r="J184" s="1021">
        <v>41123</v>
      </c>
      <c r="K184" s="1025" t="s">
        <v>2598</v>
      </c>
      <c r="L184" s="1025" t="s">
        <v>36</v>
      </c>
      <c r="M184" s="1014"/>
      <c r="N184" s="1014"/>
      <c r="O184" s="1014"/>
      <c r="P184" s="1014"/>
      <c r="Q184" s="1014"/>
      <c r="R184" s="1014"/>
      <c r="S184" s="1014"/>
      <c r="T184" s="1014"/>
      <c r="U184" s="1014"/>
      <c r="V184" s="1014"/>
      <c r="W184" s="1014"/>
      <c r="X184" s="1014"/>
      <c r="Y184" s="1014"/>
      <c r="Z184" s="1014"/>
      <c r="AA184" s="1014"/>
      <c r="AB184" s="1014"/>
      <c r="AC184" s="1014"/>
      <c r="AD184" s="1014"/>
      <c r="AE184" s="1014"/>
      <c r="AF184" s="1014"/>
      <c r="AG184" s="1014"/>
      <c r="AH184" s="1014"/>
      <c r="AI184" s="1014"/>
      <c r="AJ184" s="1014"/>
      <c r="AK184" s="1014"/>
      <c r="AL184" s="1014"/>
      <c r="AM184" s="1014"/>
      <c r="AN184" s="1014"/>
      <c r="AO184" s="1014"/>
      <c r="AP184" s="1014"/>
      <c r="AQ184" s="1014"/>
      <c r="AR184" s="1014"/>
      <c r="AS184" s="1014"/>
      <c r="AT184" s="1014"/>
      <c r="AU184" s="1014"/>
      <c r="AV184" s="1014"/>
      <c r="AW184" s="1014"/>
      <c r="AX184" s="1014"/>
      <c r="AY184" s="1014"/>
      <c r="AZ184" s="1014"/>
      <c r="BA184" s="1014"/>
      <c r="BB184" s="1014"/>
      <c r="BC184" s="1014"/>
      <c r="BD184" s="1014"/>
      <c r="BE184" s="1014"/>
      <c r="BF184" s="1014"/>
      <c r="BG184" s="1014"/>
      <c r="BH184" s="1014"/>
      <c r="BI184" s="1014"/>
      <c r="BJ184" s="1014"/>
      <c r="BK184" s="1014"/>
      <c r="BL184" s="1014"/>
      <c r="BM184" s="1014"/>
      <c r="BN184" s="1014"/>
      <c r="BO184" s="1014"/>
      <c r="BP184" s="1014"/>
      <c r="BQ184" s="1014"/>
      <c r="BR184" s="1014"/>
      <c r="BS184" s="1014"/>
      <c r="BT184" s="1014"/>
      <c r="BU184" s="1014"/>
      <c r="BV184" s="1014"/>
      <c r="BW184" s="1014"/>
      <c r="BX184" s="1014"/>
      <c r="BY184" s="1014"/>
      <c r="BZ184" s="1014"/>
      <c r="CA184" s="1014"/>
      <c r="CB184" s="1014"/>
      <c r="CC184" s="1014"/>
      <c r="CD184" s="1014"/>
      <c r="CE184" s="1014"/>
      <c r="CF184" s="1014"/>
      <c r="CG184" s="1014"/>
      <c r="CH184" s="1014"/>
      <c r="CI184" s="1014"/>
      <c r="CJ184" s="1014"/>
      <c r="CK184" s="1014"/>
      <c r="CL184" s="1014"/>
      <c r="CM184" s="1014"/>
      <c r="CN184" s="1014"/>
      <c r="CO184" s="1014"/>
      <c r="CP184" s="1014"/>
      <c r="CQ184" s="1014"/>
      <c r="CR184" s="1014"/>
      <c r="CS184" s="1014"/>
      <c r="CT184" s="1014"/>
      <c r="CU184" s="1014"/>
      <c r="CV184" s="1014"/>
      <c r="CW184" s="1014"/>
      <c r="CX184" s="1014"/>
      <c r="CY184" s="1014"/>
      <c r="CZ184" s="1014"/>
      <c r="DA184" s="1014"/>
      <c r="DB184" s="1014"/>
      <c r="DC184" s="1014"/>
      <c r="DD184" s="1014"/>
      <c r="DE184" s="1014"/>
      <c r="DF184" s="1014"/>
      <c r="DG184" s="1014"/>
      <c r="DH184" s="1014"/>
      <c r="DI184" s="1014"/>
      <c r="DJ184" s="1014"/>
      <c r="DK184" s="1014"/>
      <c r="DL184" s="1014"/>
      <c r="DM184" s="1014"/>
      <c r="DN184" s="1014"/>
      <c r="DO184" s="1014"/>
      <c r="DP184" s="1014"/>
      <c r="DQ184" s="1014"/>
      <c r="DR184" s="1014"/>
      <c r="DS184" s="1014"/>
      <c r="DT184" s="1014"/>
      <c r="DU184" s="1014"/>
      <c r="DV184" s="1014"/>
      <c r="DW184" s="1014"/>
      <c r="DX184" s="1014"/>
      <c r="DY184" s="1014"/>
      <c r="DZ184" s="1014"/>
      <c r="EA184" s="1014"/>
      <c r="EB184" s="1014"/>
      <c r="EC184" s="1014"/>
      <c r="ED184" s="1014"/>
      <c r="EE184" s="1014"/>
      <c r="EF184" s="1014"/>
      <c r="EG184" s="1014"/>
      <c r="EH184" s="1014"/>
      <c r="EI184" s="1014"/>
      <c r="EJ184" s="1014"/>
      <c r="EK184" s="1014"/>
      <c r="EL184" s="1014"/>
      <c r="EM184" s="1014"/>
      <c r="EN184" s="1014"/>
      <c r="EO184" s="1014"/>
      <c r="EP184" s="1014"/>
      <c r="EQ184" s="1014"/>
      <c r="ER184" s="1014"/>
      <c r="ES184" s="1014"/>
      <c r="ET184" s="1014"/>
      <c r="EU184" s="1014"/>
      <c r="EV184" s="1014"/>
      <c r="EW184" s="1014"/>
      <c r="EX184" s="1014"/>
      <c r="EY184" s="1014"/>
      <c r="EZ184" s="1014"/>
      <c r="FA184" s="1014"/>
      <c r="FB184" s="1014"/>
      <c r="FC184" s="1014"/>
    </row>
    <row r="185" spans="1:159" ht="34.5" customHeight="1">
      <c r="A185" s="1021">
        <v>162</v>
      </c>
      <c r="B185" s="1021">
        <v>23</v>
      </c>
      <c r="C185" s="1022" t="s">
        <v>11011</v>
      </c>
      <c r="D185" s="1023">
        <v>312700147423</v>
      </c>
      <c r="E185" s="1022" t="s">
        <v>11012</v>
      </c>
      <c r="F185" s="1021">
        <v>79.900000000000006</v>
      </c>
      <c r="G185" s="1021">
        <v>79.900000000000006</v>
      </c>
      <c r="H185" s="1021" t="s">
        <v>11013</v>
      </c>
      <c r="I185" s="1022" t="s">
        <v>11014</v>
      </c>
      <c r="J185" s="1021" t="s">
        <v>11015</v>
      </c>
      <c r="K185" s="1025" t="s">
        <v>2764</v>
      </c>
      <c r="L185" s="1025" t="s">
        <v>36</v>
      </c>
      <c r="M185" s="1014"/>
      <c r="N185" s="1014"/>
      <c r="O185" s="1014"/>
      <c r="P185" s="1014"/>
      <c r="Q185" s="1014"/>
      <c r="R185" s="1014"/>
      <c r="S185" s="1014"/>
      <c r="T185" s="1014"/>
      <c r="U185" s="1014"/>
      <c r="V185" s="1014"/>
      <c r="W185" s="1014"/>
      <c r="X185" s="1014"/>
      <c r="Y185" s="1014"/>
      <c r="Z185" s="1014"/>
      <c r="AA185" s="1014"/>
      <c r="AB185" s="1014"/>
      <c r="AC185" s="1014"/>
      <c r="AD185" s="1014"/>
      <c r="AE185" s="1014"/>
      <c r="AF185" s="1014"/>
      <c r="AG185" s="1014"/>
      <c r="AH185" s="1014"/>
      <c r="AI185" s="1014"/>
      <c r="AJ185" s="1014"/>
      <c r="AK185" s="1014"/>
      <c r="AL185" s="1014"/>
      <c r="AM185" s="1014"/>
      <c r="AN185" s="1014"/>
      <c r="AO185" s="1014"/>
      <c r="AP185" s="1014"/>
      <c r="AQ185" s="1014"/>
      <c r="AR185" s="1014"/>
      <c r="AS185" s="1014"/>
      <c r="AT185" s="1014"/>
      <c r="AU185" s="1014"/>
      <c r="AV185" s="1014"/>
      <c r="AW185" s="1014"/>
      <c r="AX185" s="1014"/>
      <c r="AY185" s="1014"/>
      <c r="AZ185" s="1014"/>
      <c r="BA185" s="1014"/>
      <c r="BB185" s="1014"/>
      <c r="BC185" s="1014"/>
      <c r="BD185" s="1014"/>
      <c r="BE185" s="1014"/>
      <c r="BF185" s="1014"/>
      <c r="BG185" s="1014"/>
      <c r="BH185" s="1014"/>
      <c r="BI185" s="1014"/>
      <c r="BJ185" s="1014"/>
      <c r="BK185" s="1014"/>
      <c r="BL185" s="1014"/>
      <c r="BM185" s="1014"/>
      <c r="BN185" s="1014"/>
      <c r="BO185" s="1014"/>
      <c r="BP185" s="1014"/>
      <c r="BQ185" s="1014"/>
      <c r="BR185" s="1014"/>
      <c r="BS185" s="1014"/>
      <c r="BT185" s="1014"/>
      <c r="BU185" s="1014"/>
      <c r="BV185" s="1014"/>
      <c r="BW185" s="1014"/>
      <c r="BX185" s="1014"/>
      <c r="BY185" s="1014"/>
      <c r="BZ185" s="1014"/>
      <c r="CA185" s="1014"/>
      <c r="CB185" s="1014"/>
      <c r="CC185" s="1014"/>
      <c r="CD185" s="1014"/>
      <c r="CE185" s="1014"/>
      <c r="CF185" s="1014"/>
      <c r="CG185" s="1014"/>
      <c r="CH185" s="1014"/>
      <c r="CI185" s="1014"/>
      <c r="CJ185" s="1014"/>
      <c r="CK185" s="1014"/>
      <c r="CL185" s="1014"/>
      <c r="CM185" s="1014"/>
      <c r="CN185" s="1014"/>
      <c r="CO185" s="1014"/>
      <c r="CP185" s="1014"/>
      <c r="CQ185" s="1014"/>
      <c r="CR185" s="1014"/>
      <c r="CS185" s="1014"/>
      <c r="CT185" s="1014"/>
      <c r="CU185" s="1014"/>
      <c r="CV185" s="1014"/>
      <c r="CW185" s="1014"/>
      <c r="CX185" s="1014"/>
      <c r="CY185" s="1014"/>
      <c r="CZ185" s="1014"/>
      <c r="DA185" s="1014"/>
      <c r="DB185" s="1014"/>
      <c r="DC185" s="1014"/>
      <c r="DD185" s="1014"/>
      <c r="DE185" s="1014"/>
      <c r="DF185" s="1014"/>
      <c r="DG185" s="1014"/>
      <c r="DH185" s="1014"/>
      <c r="DI185" s="1014"/>
      <c r="DJ185" s="1014"/>
      <c r="DK185" s="1014"/>
      <c r="DL185" s="1014"/>
      <c r="DM185" s="1014"/>
      <c r="DN185" s="1014"/>
      <c r="DO185" s="1014"/>
      <c r="DP185" s="1014"/>
      <c r="DQ185" s="1014"/>
      <c r="DR185" s="1014"/>
      <c r="DS185" s="1014"/>
      <c r="DT185" s="1014"/>
      <c r="DU185" s="1014"/>
      <c r="DV185" s="1014"/>
      <c r="DW185" s="1014"/>
      <c r="DX185" s="1014"/>
      <c r="DY185" s="1014"/>
      <c r="DZ185" s="1014"/>
      <c r="EA185" s="1014"/>
      <c r="EB185" s="1014"/>
      <c r="EC185" s="1014"/>
      <c r="ED185" s="1014"/>
      <c r="EE185" s="1014"/>
      <c r="EF185" s="1014"/>
      <c r="EG185" s="1014"/>
      <c r="EH185" s="1014"/>
      <c r="EI185" s="1014"/>
      <c r="EJ185" s="1014"/>
      <c r="EK185" s="1014"/>
      <c r="EL185" s="1014"/>
      <c r="EM185" s="1014"/>
      <c r="EN185" s="1014"/>
      <c r="EO185" s="1014"/>
      <c r="EP185" s="1014"/>
      <c r="EQ185" s="1014"/>
      <c r="ER185" s="1014"/>
      <c r="ES185" s="1014"/>
      <c r="ET185" s="1014"/>
      <c r="EU185" s="1014"/>
      <c r="EV185" s="1014"/>
      <c r="EW185" s="1014"/>
      <c r="EX185" s="1014"/>
      <c r="EY185" s="1014"/>
      <c r="EZ185" s="1014"/>
      <c r="FA185" s="1014"/>
      <c r="FB185" s="1014"/>
      <c r="FC185" s="1014"/>
    </row>
    <row r="186" spans="1:159" ht="34.5" customHeight="1">
      <c r="A186" s="1021">
        <v>163</v>
      </c>
      <c r="B186" s="1021">
        <v>24</v>
      </c>
      <c r="C186" s="1022" t="s">
        <v>11016</v>
      </c>
      <c r="D186" s="1023">
        <v>312807052598</v>
      </c>
      <c r="E186" s="1024" t="s">
        <v>11017</v>
      </c>
      <c r="F186" s="1021">
        <v>80.599999999999994</v>
      </c>
      <c r="G186" s="1021">
        <v>80.599999999999994</v>
      </c>
      <c r="H186" s="1021" t="s">
        <v>11018</v>
      </c>
      <c r="I186" s="1022" t="s">
        <v>11019</v>
      </c>
      <c r="J186" s="1021" t="s">
        <v>11020</v>
      </c>
      <c r="K186" s="1025" t="s">
        <v>2764</v>
      </c>
      <c r="L186" s="1025" t="s">
        <v>36</v>
      </c>
      <c r="M186" s="1014"/>
      <c r="N186" s="1014"/>
      <c r="O186" s="1014"/>
      <c r="P186" s="1014"/>
      <c r="Q186" s="1014"/>
      <c r="R186" s="1014"/>
      <c r="S186" s="1014"/>
      <c r="T186" s="1014"/>
      <c r="U186" s="1014"/>
      <c r="V186" s="1014"/>
      <c r="W186" s="1014"/>
      <c r="X186" s="1014"/>
      <c r="Y186" s="1014"/>
      <c r="Z186" s="1014"/>
      <c r="AA186" s="1014"/>
      <c r="AB186" s="1014"/>
      <c r="AC186" s="1014"/>
      <c r="AD186" s="1014"/>
      <c r="AE186" s="1014"/>
      <c r="AF186" s="1014"/>
      <c r="AG186" s="1014"/>
      <c r="AH186" s="1014"/>
      <c r="AI186" s="1014"/>
      <c r="AJ186" s="1014"/>
      <c r="AK186" s="1014"/>
      <c r="AL186" s="1014"/>
      <c r="AM186" s="1014"/>
      <c r="AN186" s="1014"/>
      <c r="AO186" s="1014"/>
      <c r="AP186" s="1014"/>
      <c r="AQ186" s="1014"/>
      <c r="AR186" s="1014"/>
      <c r="AS186" s="1014"/>
      <c r="AT186" s="1014"/>
      <c r="AU186" s="1014"/>
      <c r="AV186" s="1014"/>
      <c r="AW186" s="1014"/>
      <c r="AX186" s="1014"/>
      <c r="AY186" s="1014"/>
      <c r="AZ186" s="1014"/>
      <c r="BA186" s="1014"/>
      <c r="BB186" s="1014"/>
      <c r="BC186" s="1014"/>
      <c r="BD186" s="1014"/>
      <c r="BE186" s="1014"/>
      <c r="BF186" s="1014"/>
      <c r="BG186" s="1014"/>
      <c r="BH186" s="1014"/>
      <c r="BI186" s="1014"/>
      <c r="BJ186" s="1014"/>
      <c r="BK186" s="1014"/>
      <c r="BL186" s="1014"/>
      <c r="BM186" s="1014"/>
      <c r="BN186" s="1014"/>
      <c r="BO186" s="1014"/>
      <c r="BP186" s="1014"/>
      <c r="BQ186" s="1014"/>
      <c r="BR186" s="1014"/>
      <c r="BS186" s="1014"/>
      <c r="BT186" s="1014"/>
      <c r="BU186" s="1014"/>
      <c r="BV186" s="1014"/>
      <c r="BW186" s="1014"/>
      <c r="BX186" s="1014"/>
      <c r="BY186" s="1014"/>
      <c r="BZ186" s="1014"/>
      <c r="CA186" s="1014"/>
      <c r="CB186" s="1014"/>
      <c r="CC186" s="1014"/>
      <c r="CD186" s="1014"/>
      <c r="CE186" s="1014"/>
      <c r="CF186" s="1014"/>
      <c r="CG186" s="1014"/>
      <c r="CH186" s="1014"/>
      <c r="CI186" s="1014"/>
      <c r="CJ186" s="1014"/>
      <c r="CK186" s="1014"/>
      <c r="CL186" s="1014"/>
      <c r="CM186" s="1014"/>
      <c r="CN186" s="1014"/>
      <c r="CO186" s="1014"/>
      <c r="CP186" s="1014"/>
      <c r="CQ186" s="1014"/>
      <c r="CR186" s="1014"/>
      <c r="CS186" s="1014"/>
      <c r="CT186" s="1014"/>
      <c r="CU186" s="1014"/>
      <c r="CV186" s="1014"/>
      <c r="CW186" s="1014"/>
      <c r="CX186" s="1014"/>
      <c r="CY186" s="1014"/>
      <c r="CZ186" s="1014"/>
      <c r="DA186" s="1014"/>
      <c r="DB186" s="1014"/>
      <c r="DC186" s="1014"/>
      <c r="DD186" s="1014"/>
      <c r="DE186" s="1014"/>
      <c r="DF186" s="1014"/>
      <c r="DG186" s="1014"/>
      <c r="DH186" s="1014"/>
      <c r="DI186" s="1014"/>
      <c r="DJ186" s="1014"/>
      <c r="DK186" s="1014"/>
      <c r="DL186" s="1014"/>
      <c r="DM186" s="1014"/>
      <c r="DN186" s="1014"/>
      <c r="DO186" s="1014"/>
      <c r="DP186" s="1014"/>
      <c r="DQ186" s="1014"/>
      <c r="DR186" s="1014"/>
      <c r="DS186" s="1014"/>
      <c r="DT186" s="1014"/>
      <c r="DU186" s="1014"/>
      <c r="DV186" s="1014"/>
      <c r="DW186" s="1014"/>
      <c r="DX186" s="1014"/>
      <c r="DY186" s="1014"/>
      <c r="DZ186" s="1014"/>
      <c r="EA186" s="1014"/>
      <c r="EB186" s="1014"/>
      <c r="EC186" s="1014"/>
      <c r="ED186" s="1014"/>
      <c r="EE186" s="1014"/>
      <c r="EF186" s="1014"/>
      <c r="EG186" s="1014"/>
      <c r="EH186" s="1014"/>
      <c r="EI186" s="1014"/>
      <c r="EJ186" s="1014"/>
      <c r="EK186" s="1014"/>
      <c r="EL186" s="1014"/>
      <c r="EM186" s="1014"/>
      <c r="EN186" s="1014"/>
      <c r="EO186" s="1014"/>
      <c r="EP186" s="1014"/>
      <c r="EQ186" s="1014"/>
      <c r="ER186" s="1014"/>
      <c r="ES186" s="1014"/>
      <c r="ET186" s="1014"/>
      <c r="EU186" s="1014"/>
      <c r="EV186" s="1014"/>
      <c r="EW186" s="1014"/>
      <c r="EX186" s="1014"/>
      <c r="EY186" s="1014"/>
      <c r="EZ186" s="1014"/>
      <c r="FA186" s="1014"/>
      <c r="FB186" s="1014"/>
      <c r="FC186" s="1014"/>
    </row>
    <row r="187" spans="1:159" ht="34.5" customHeight="1">
      <c r="A187" s="1021">
        <v>164</v>
      </c>
      <c r="B187" s="1021">
        <v>25</v>
      </c>
      <c r="C187" s="1024" t="s">
        <v>4167</v>
      </c>
      <c r="D187" s="1023">
        <v>312700112445</v>
      </c>
      <c r="E187" s="1024" t="s">
        <v>11021</v>
      </c>
      <c r="F187" s="1021">
        <v>18.8</v>
      </c>
      <c r="G187" s="1021">
        <v>18.8</v>
      </c>
      <c r="H187" s="1021" t="s">
        <v>11022</v>
      </c>
      <c r="I187" s="1022" t="s">
        <v>11023</v>
      </c>
      <c r="J187" s="1021" t="s">
        <v>11024</v>
      </c>
      <c r="K187" s="1025" t="s">
        <v>2676</v>
      </c>
      <c r="L187" s="1025" t="s">
        <v>36</v>
      </c>
      <c r="M187" s="1014"/>
      <c r="N187" s="1014"/>
      <c r="O187" s="1014"/>
      <c r="P187" s="1014"/>
      <c r="Q187" s="1014"/>
      <c r="R187" s="1014"/>
      <c r="S187" s="1014"/>
      <c r="T187" s="1014"/>
      <c r="U187" s="1014"/>
      <c r="V187" s="1014"/>
      <c r="W187" s="1014"/>
      <c r="X187" s="1014"/>
      <c r="Y187" s="1014"/>
      <c r="Z187" s="1014"/>
      <c r="AA187" s="1014"/>
      <c r="AB187" s="1014"/>
      <c r="AC187" s="1014"/>
      <c r="AD187" s="1014"/>
      <c r="AE187" s="1014"/>
      <c r="AF187" s="1014"/>
      <c r="AG187" s="1014"/>
      <c r="AH187" s="1014"/>
      <c r="AI187" s="1014"/>
      <c r="AJ187" s="1014"/>
      <c r="AK187" s="1014"/>
      <c r="AL187" s="1014"/>
      <c r="AM187" s="1014"/>
      <c r="AN187" s="1014"/>
      <c r="AO187" s="1014"/>
      <c r="AP187" s="1014"/>
      <c r="AQ187" s="1014"/>
      <c r="AR187" s="1014"/>
      <c r="AS187" s="1014"/>
      <c r="AT187" s="1014"/>
      <c r="AU187" s="1014"/>
      <c r="AV187" s="1014"/>
      <c r="AW187" s="1014"/>
      <c r="AX187" s="1014"/>
      <c r="AY187" s="1014"/>
      <c r="AZ187" s="1014"/>
      <c r="BA187" s="1014"/>
      <c r="BB187" s="1014"/>
      <c r="BC187" s="1014"/>
      <c r="BD187" s="1014"/>
      <c r="BE187" s="1014"/>
      <c r="BF187" s="1014"/>
      <c r="BG187" s="1014"/>
      <c r="BH187" s="1014"/>
      <c r="BI187" s="1014"/>
      <c r="BJ187" s="1014"/>
      <c r="BK187" s="1014"/>
      <c r="BL187" s="1014"/>
      <c r="BM187" s="1014"/>
      <c r="BN187" s="1014"/>
      <c r="BO187" s="1014"/>
      <c r="BP187" s="1014"/>
      <c r="BQ187" s="1014"/>
      <c r="BR187" s="1014"/>
      <c r="BS187" s="1014"/>
      <c r="BT187" s="1014"/>
      <c r="BU187" s="1014"/>
      <c r="BV187" s="1014"/>
      <c r="BW187" s="1014"/>
      <c r="BX187" s="1014"/>
      <c r="BY187" s="1014"/>
      <c r="BZ187" s="1014"/>
      <c r="CA187" s="1014"/>
      <c r="CB187" s="1014"/>
      <c r="CC187" s="1014"/>
      <c r="CD187" s="1014"/>
      <c r="CE187" s="1014"/>
      <c r="CF187" s="1014"/>
      <c r="CG187" s="1014"/>
      <c r="CH187" s="1014"/>
      <c r="CI187" s="1014"/>
      <c r="CJ187" s="1014"/>
      <c r="CK187" s="1014"/>
      <c r="CL187" s="1014"/>
      <c r="CM187" s="1014"/>
      <c r="CN187" s="1014"/>
      <c r="CO187" s="1014"/>
      <c r="CP187" s="1014"/>
      <c r="CQ187" s="1014"/>
      <c r="CR187" s="1014"/>
      <c r="CS187" s="1014"/>
      <c r="CT187" s="1014"/>
      <c r="CU187" s="1014"/>
      <c r="CV187" s="1014"/>
      <c r="CW187" s="1014"/>
      <c r="CX187" s="1014"/>
      <c r="CY187" s="1014"/>
      <c r="CZ187" s="1014"/>
      <c r="DA187" s="1014"/>
      <c r="DB187" s="1014"/>
      <c r="DC187" s="1014"/>
      <c r="DD187" s="1014"/>
      <c r="DE187" s="1014"/>
      <c r="DF187" s="1014"/>
      <c r="DG187" s="1014"/>
      <c r="DH187" s="1014"/>
      <c r="DI187" s="1014"/>
      <c r="DJ187" s="1014"/>
      <c r="DK187" s="1014"/>
      <c r="DL187" s="1014"/>
      <c r="DM187" s="1014"/>
      <c r="DN187" s="1014"/>
      <c r="DO187" s="1014"/>
      <c r="DP187" s="1014"/>
      <c r="DQ187" s="1014"/>
      <c r="DR187" s="1014"/>
      <c r="DS187" s="1014"/>
      <c r="DT187" s="1014"/>
      <c r="DU187" s="1014"/>
      <c r="DV187" s="1014"/>
      <c r="DW187" s="1014"/>
      <c r="DX187" s="1014"/>
      <c r="DY187" s="1014"/>
      <c r="DZ187" s="1014"/>
      <c r="EA187" s="1014"/>
      <c r="EB187" s="1014"/>
      <c r="EC187" s="1014"/>
      <c r="ED187" s="1014"/>
      <c r="EE187" s="1014"/>
      <c r="EF187" s="1014"/>
      <c r="EG187" s="1014"/>
      <c r="EH187" s="1014"/>
      <c r="EI187" s="1014"/>
      <c r="EJ187" s="1014"/>
      <c r="EK187" s="1014"/>
      <c r="EL187" s="1014"/>
      <c r="EM187" s="1014"/>
      <c r="EN187" s="1014"/>
      <c r="EO187" s="1014"/>
      <c r="EP187" s="1014"/>
      <c r="EQ187" s="1014"/>
      <c r="ER187" s="1014"/>
      <c r="ES187" s="1014"/>
      <c r="ET187" s="1014"/>
      <c r="EU187" s="1014"/>
      <c r="EV187" s="1014"/>
      <c r="EW187" s="1014"/>
      <c r="EX187" s="1014"/>
      <c r="EY187" s="1014"/>
      <c r="EZ187" s="1014"/>
      <c r="FA187" s="1014"/>
      <c r="FB187" s="1014"/>
      <c r="FC187" s="1014"/>
    </row>
    <row r="188" spans="1:159" ht="34.5" customHeight="1">
      <c r="A188" s="1021">
        <v>165</v>
      </c>
      <c r="B188" s="1021">
        <v>26</v>
      </c>
      <c r="C188" s="1022" t="s">
        <v>4167</v>
      </c>
      <c r="D188" s="1023" t="s">
        <v>11025</v>
      </c>
      <c r="E188" s="1022" t="s">
        <v>11026</v>
      </c>
      <c r="F188" s="1021">
        <v>24</v>
      </c>
      <c r="G188" s="1021">
        <v>24</v>
      </c>
      <c r="H188" s="1021" t="s">
        <v>11027</v>
      </c>
      <c r="I188" s="1022" t="s">
        <v>11028</v>
      </c>
      <c r="J188" s="1021" t="s">
        <v>11029</v>
      </c>
      <c r="K188" s="1025" t="s">
        <v>2676</v>
      </c>
      <c r="L188" s="1025" t="s">
        <v>36</v>
      </c>
      <c r="M188" s="1014"/>
      <c r="N188" s="1014"/>
      <c r="O188" s="1014"/>
      <c r="P188" s="1014"/>
      <c r="Q188" s="1014"/>
      <c r="R188" s="1014"/>
      <c r="S188" s="1014"/>
      <c r="T188" s="1014"/>
      <c r="U188" s="1014"/>
      <c r="V188" s="1014"/>
      <c r="W188" s="1014"/>
      <c r="X188" s="1014"/>
      <c r="Y188" s="1014"/>
      <c r="Z188" s="1014"/>
      <c r="AA188" s="1014"/>
      <c r="AB188" s="1014"/>
      <c r="AC188" s="1014"/>
      <c r="AD188" s="1014"/>
      <c r="AE188" s="1014"/>
      <c r="AF188" s="1014"/>
      <c r="AG188" s="1014"/>
      <c r="AH188" s="1014"/>
      <c r="AI188" s="1014"/>
      <c r="AJ188" s="1014"/>
      <c r="AK188" s="1014"/>
      <c r="AL188" s="1014"/>
      <c r="AM188" s="1014"/>
      <c r="AN188" s="1014"/>
      <c r="AO188" s="1014"/>
      <c r="AP188" s="1014"/>
      <c r="AQ188" s="1014"/>
      <c r="AR188" s="1014"/>
      <c r="AS188" s="1014"/>
      <c r="AT188" s="1014"/>
      <c r="AU188" s="1014"/>
      <c r="AV188" s="1014"/>
      <c r="AW188" s="1014"/>
      <c r="AX188" s="1014"/>
      <c r="AY188" s="1014"/>
      <c r="AZ188" s="1014"/>
      <c r="BA188" s="1014"/>
      <c r="BB188" s="1014"/>
      <c r="BC188" s="1014"/>
      <c r="BD188" s="1014"/>
      <c r="BE188" s="1014"/>
      <c r="BF188" s="1014"/>
      <c r="BG188" s="1014"/>
      <c r="BH188" s="1014"/>
      <c r="BI188" s="1014"/>
      <c r="BJ188" s="1014"/>
      <c r="BK188" s="1014"/>
      <c r="BL188" s="1014"/>
      <c r="BM188" s="1014"/>
      <c r="BN188" s="1014"/>
      <c r="BO188" s="1014"/>
      <c r="BP188" s="1014"/>
      <c r="BQ188" s="1014"/>
      <c r="BR188" s="1014"/>
      <c r="BS188" s="1014"/>
      <c r="BT188" s="1014"/>
      <c r="BU188" s="1014"/>
      <c r="BV188" s="1014"/>
      <c r="BW188" s="1014"/>
      <c r="BX188" s="1014"/>
      <c r="BY188" s="1014"/>
      <c r="BZ188" s="1014"/>
      <c r="CA188" s="1014"/>
      <c r="CB188" s="1014"/>
      <c r="CC188" s="1014"/>
      <c r="CD188" s="1014"/>
      <c r="CE188" s="1014"/>
      <c r="CF188" s="1014"/>
      <c r="CG188" s="1014"/>
      <c r="CH188" s="1014"/>
      <c r="CI188" s="1014"/>
      <c r="CJ188" s="1014"/>
      <c r="CK188" s="1014"/>
      <c r="CL188" s="1014"/>
      <c r="CM188" s="1014"/>
      <c r="CN188" s="1014"/>
      <c r="CO188" s="1014"/>
      <c r="CP188" s="1014"/>
      <c r="CQ188" s="1014"/>
      <c r="CR188" s="1014"/>
      <c r="CS188" s="1014"/>
      <c r="CT188" s="1014"/>
      <c r="CU188" s="1014"/>
      <c r="CV188" s="1014"/>
      <c r="CW188" s="1014"/>
      <c r="CX188" s="1014"/>
      <c r="CY188" s="1014"/>
      <c r="CZ188" s="1014"/>
      <c r="DA188" s="1014"/>
      <c r="DB188" s="1014"/>
      <c r="DC188" s="1014"/>
      <c r="DD188" s="1014"/>
      <c r="DE188" s="1014"/>
      <c r="DF188" s="1014"/>
      <c r="DG188" s="1014"/>
      <c r="DH188" s="1014"/>
      <c r="DI188" s="1014"/>
      <c r="DJ188" s="1014"/>
      <c r="DK188" s="1014"/>
      <c r="DL188" s="1014"/>
      <c r="DM188" s="1014"/>
      <c r="DN188" s="1014"/>
      <c r="DO188" s="1014"/>
      <c r="DP188" s="1014"/>
      <c r="DQ188" s="1014"/>
      <c r="DR188" s="1014"/>
      <c r="DS188" s="1014"/>
      <c r="DT188" s="1014"/>
      <c r="DU188" s="1014"/>
      <c r="DV188" s="1014"/>
      <c r="DW188" s="1014"/>
      <c r="DX188" s="1014"/>
      <c r="DY188" s="1014"/>
      <c r="DZ188" s="1014"/>
      <c r="EA188" s="1014"/>
      <c r="EB188" s="1014"/>
      <c r="EC188" s="1014"/>
      <c r="ED188" s="1014"/>
      <c r="EE188" s="1014"/>
      <c r="EF188" s="1014"/>
      <c r="EG188" s="1014"/>
      <c r="EH188" s="1014"/>
      <c r="EI188" s="1014"/>
      <c r="EJ188" s="1014"/>
      <c r="EK188" s="1014"/>
      <c r="EL188" s="1014"/>
      <c r="EM188" s="1014"/>
      <c r="EN188" s="1014"/>
      <c r="EO188" s="1014"/>
      <c r="EP188" s="1014"/>
      <c r="EQ188" s="1014"/>
      <c r="ER188" s="1014"/>
      <c r="ES188" s="1014"/>
      <c r="ET188" s="1014"/>
      <c r="EU188" s="1014"/>
      <c r="EV188" s="1014"/>
      <c r="EW188" s="1014"/>
      <c r="EX188" s="1014"/>
      <c r="EY188" s="1014"/>
      <c r="EZ188" s="1014"/>
      <c r="FA188" s="1014"/>
      <c r="FB188" s="1014"/>
      <c r="FC188" s="1014"/>
    </row>
    <row r="189" spans="1:159" ht="34.5" customHeight="1">
      <c r="A189" s="1021">
        <v>166</v>
      </c>
      <c r="B189" s="1021">
        <v>27</v>
      </c>
      <c r="C189" s="1024" t="s">
        <v>11030</v>
      </c>
      <c r="D189" s="1023">
        <v>311003457867</v>
      </c>
      <c r="E189" s="1022" t="s">
        <v>11031</v>
      </c>
      <c r="F189" s="1021">
        <v>36.700000000000003</v>
      </c>
      <c r="G189" s="1021">
        <v>36.700000000000003</v>
      </c>
      <c r="H189" s="1021" t="s">
        <v>11032</v>
      </c>
      <c r="I189" s="1022" t="s">
        <v>11033</v>
      </c>
      <c r="J189" s="1021" t="s">
        <v>11034</v>
      </c>
      <c r="K189" s="1025" t="s">
        <v>2676</v>
      </c>
      <c r="L189" s="1025" t="s">
        <v>36</v>
      </c>
      <c r="M189" s="1014"/>
      <c r="N189" s="1014"/>
      <c r="O189" s="1014"/>
      <c r="P189" s="1014"/>
      <c r="Q189" s="1014"/>
      <c r="R189" s="1014"/>
      <c r="S189" s="1014"/>
      <c r="T189" s="1014"/>
      <c r="U189" s="1014"/>
      <c r="V189" s="1014"/>
      <c r="W189" s="1014"/>
      <c r="X189" s="1014"/>
      <c r="Y189" s="1014"/>
      <c r="Z189" s="1014"/>
      <c r="AA189" s="1014"/>
      <c r="AB189" s="1014"/>
      <c r="AC189" s="1014"/>
      <c r="AD189" s="1014"/>
      <c r="AE189" s="1014"/>
      <c r="AF189" s="1014"/>
      <c r="AG189" s="1014"/>
      <c r="AH189" s="1014"/>
      <c r="AI189" s="1014"/>
      <c r="AJ189" s="1014"/>
      <c r="AK189" s="1014"/>
      <c r="AL189" s="1014"/>
      <c r="AM189" s="1014"/>
      <c r="AN189" s="1014"/>
      <c r="AO189" s="1014"/>
      <c r="AP189" s="1014"/>
      <c r="AQ189" s="1014"/>
      <c r="AR189" s="1014"/>
      <c r="AS189" s="1014"/>
      <c r="AT189" s="1014"/>
      <c r="AU189" s="1014"/>
      <c r="AV189" s="1014"/>
      <c r="AW189" s="1014"/>
      <c r="AX189" s="1014"/>
      <c r="AY189" s="1014"/>
      <c r="AZ189" s="1014"/>
      <c r="BA189" s="1014"/>
      <c r="BB189" s="1014"/>
      <c r="BC189" s="1014"/>
      <c r="BD189" s="1014"/>
      <c r="BE189" s="1014"/>
      <c r="BF189" s="1014"/>
      <c r="BG189" s="1014"/>
      <c r="BH189" s="1014"/>
      <c r="BI189" s="1014"/>
      <c r="BJ189" s="1014"/>
      <c r="BK189" s="1014"/>
      <c r="BL189" s="1014"/>
      <c r="BM189" s="1014"/>
      <c r="BN189" s="1014"/>
      <c r="BO189" s="1014"/>
      <c r="BP189" s="1014"/>
      <c r="BQ189" s="1014"/>
      <c r="BR189" s="1014"/>
      <c r="BS189" s="1014"/>
      <c r="BT189" s="1014"/>
      <c r="BU189" s="1014"/>
      <c r="BV189" s="1014"/>
      <c r="BW189" s="1014"/>
      <c r="BX189" s="1014"/>
      <c r="BY189" s="1014"/>
      <c r="BZ189" s="1014"/>
      <c r="CA189" s="1014"/>
      <c r="CB189" s="1014"/>
      <c r="CC189" s="1014"/>
      <c r="CD189" s="1014"/>
      <c r="CE189" s="1014"/>
      <c r="CF189" s="1014"/>
      <c r="CG189" s="1014"/>
      <c r="CH189" s="1014"/>
      <c r="CI189" s="1014"/>
      <c r="CJ189" s="1014"/>
      <c r="CK189" s="1014"/>
      <c r="CL189" s="1014"/>
      <c r="CM189" s="1014"/>
      <c r="CN189" s="1014"/>
      <c r="CO189" s="1014"/>
      <c r="CP189" s="1014"/>
      <c r="CQ189" s="1014"/>
      <c r="CR189" s="1014"/>
      <c r="CS189" s="1014"/>
      <c r="CT189" s="1014"/>
      <c r="CU189" s="1014"/>
      <c r="CV189" s="1014"/>
      <c r="CW189" s="1014"/>
      <c r="CX189" s="1014"/>
      <c r="CY189" s="1014"/>
      <c r="CZ189" s="1014"/>
      <c r="DA189" s="1014"/>
      <c r="DB189" s="1014"/>
      <c r="DC189" s="1014"/>
      <c r="DD189" s="1014"/>
      <c r="DE189" s="1014"/>
      <c r="DF189" s="1014"/>
      <c r="DG189" s="1014"/>
      <c r="DH189" s="1014"/>
      <c r="DI189" s="1014"/>
      <c r="DJ189" s="1014"/>
      <c r="DK189" s="1014"/>
      <c r="DL189" s="1014"/>
      <c r="DM189" s="1014"/>
      <c r="DN189" s="1014"/>
      <c r="DO189" s="1014"/>
      <c r="DP189" s="1014"/>
      <c r="DQ189" s="1014"/>
      <c r="DR189" s="1014"/>
      <c r="DS189" s="1014"/>
      <c r="DT189" s="1014"/>
      <c r="DU189" s="1014"/>
      <c r="DV189" s="1014"/>
      <c r="DW189" s="1014"/>
      <c r="DX189" s="1014"/>
      <c r="DY189" s="1014"/>
      <c r="DZ189" s="1014"/>
      <c r="EA189" s="1014"/>
      <c r="EB189" s="1014"/>
      <c r="EC189" s="1014"/>
      <c r="ED189" s="1014"/>
      <c r="EE189" s="1014"/>
      <c r="EF189" s="1014"/>
      <c r="EG189" s="1014"/>
      <c r="EH189" s="1014"/>
      <c r="EI189" s="1014"/>
      <c r="EJ189" s="1014"/>
      <c r="EK189" s="1014"/>
      <c r="EL189" s="1014"/>
      <c r="EM189" s="1014"/>
      <c r="EN189" s="1014"/>
      <c r="EO189" s="1014"/>
      <c r="EP189" s="1014"/>
      <c r="EQ189" s="1014"/>
      <c r="ER189" s="1014"/>
      <c r="ES189" s="1014"/>
      <c r="ET189" s="1014"/>
      <c r="EU189" s="1014"/>
      <c r="EV189" s="1014"/>
      <c r="EW189" s="1014"/>
      <c r="EX189" s="1014"/>
      <c r="EY189" s="1014"/>
      <c r="EZ189" s="1014"/>
      <c r="FA189" s="1014"/>
      <c r="FB189" s="1014"/>
      <c r="FC189" s="1014"/>
    </row>
    <row r="190" spans="1:159" ht="34.5" customHeight="1">
      <c r="A190" s="1021">
        <v>167</v>
      </c>
      <c r="B190" s="1021">
        <v>28</v>
      </c>
      <c r="C190" s="1022" t="s">
        <v>11035</v>
      </c>
      <c r="D190" s="1023">
        <v>312701072354</v>
      </c>
      <c r="E190" s="1022" t="s">
        <v>11036</v>
      </c>
      <c r="F190" s="1021">
        <v>33.700000000000003</v>
      </c>
      <c r="G190" s="1021">
        <v>33.700000000000003</v>
      </c>
      <c r="H190" s="1021" t="s">
        <v>11037</v>
      </c>
      <c r="I190" s="1022" t="s">
        <v>11038</v>
      </c>
      <c r="J190" s="1021" t="s">
        <v>11039</v>
      </c>
      <c r="K190" s="1025" t="s">
        <v>2676</v>
      </c>
      <c r="L190" s="1025" t="s">
        <v>36</v>
      </c>
      <c r="M190" s="1014"/>
      <c r="N190" s="1014"/>
      <c r="O190" s="1014"/>
      <c r="P190" s="1014"/>
      <c r="Q190" s="1014"/>
      <c r="R190" s="1014"/>
      <c r="S190" s="1014"/>
      <c r="T190" s="1014"/>
      <c r="U190" s="1014"/>
      <c r="V190" s="1014"/>
      <c r="W190" s="1014"/>
      <c r="X190" s="1014"/>
      <c r="Y190" s="1014"/>
      <c r="Z190" s="1014"/>
      <c r="AA190" s="1014"/>
      <c r="AB190" s="1014"/>
      <c r="AC190" s="1014"/>
      <c r="AD190" s="1014"/>
      <c r="AE190" s="1014"/>
      <c r="AF190" s="1014"/>
      <c r="AG190" s="1014"/>
      <c r="AH190" s="1014"/>
      <c r="AI190" s="1014"/>
      <c r="AJ190" s="1014"/>
      <c r="AK190" s="1014"/>
      <c r="AL190" s="1014"/>
      <c r="AM190" s="1014"/>
      <c r="AN190" s="1014"/>
      <c r="AO190" s="1014"/>
      <c r="AP190" s="1014"/>
      <c r="AQ190" s="1014"/>
      <c r="AR190" s="1014"/>
      <c r="AS190" s="1014"/>
      <c r="AT190" s="1014"/>
      <c r="AU190" s="1014"/>
      <c r="AV190" s="1014"/>
      <c r="AW190" s="1014"/>
      <c r="AX190" s="1014"/>
      <c r="AY190" s="1014"/>
      <c r="AZ190" s="1014"/>
      <c r="BA190" s="1014"/>
      <c r="BB190" s="1014"/>
      <c r="BC190" s="1014"/>
      <c r="BD190" s="1014"/>
      <c r="BE190" s="1014"/>
      <c r="BF190" s="1014"/>
      <c r="BG190" s="1014"/>
      <c r="BH190" s="1014"/>
      <c r="BI190" s="1014"/>
      <c r="BJ190" s="1014"/>
      <c r="BK190" s="1014"/>
      <c r="BL190" s="1014"/>
      <c r="BM190" s="1014"/>
      <c r="BN190" s="1014"/>
      <c r="BO190" s="1014"/>
      <c r="BP190" s="1014"/>
      <c r="BQ190" s="1014"/>
      <c r="BR190" s="1014"/>
      <c r="BS190" s="1014"/>
      <c r="BT190" s="1014"/>
      <c r="BU190" s="1014"/>
      <c r="BV190" s="1014"/>
      <c r="BW190" s="1014"/>
      <c r="BX190" s="1014"/>
      <c r="BY190" s="1014"/>
      <c r="BZ190" s="1014"/>
      <c r="CA190" s="1014"/>
      <c r="CB190" s="1014"/>
      <c r="CC190" s="1014"/>
      <c r="CD190" s="1014"/>
      <c r="CE190" s="1014"/>
      <c r="CF190" s="1014"/>
      <c r="CG190" s="1014"/>
      <c r="CH190" s="1014"/>
      <c r="CI190" s="1014"/>
      <c r="CJ190" s="1014"/>
      <c r="CK190" s="1014"/>
      <c r="CL190" s="1014"/>
      <c r="CM190" s="1014"/>
      <c r="CN190" s="1014"/>
      <c r="CO190" s="1014"/>
      <c r="CP190" s="1014"/>
      <c r="CQ190" s="1014"/>
      <c r="CR190" s="1014"/>
      <c r="CS190" s="1014"/>
      <c r="CT190" s="1014"/>
      <c r="CU190" s="1014"/>
      <c r="CV190" s="1014"/>
      <c r="CW190" s="1014"/>
      <c r="CX190" s="1014"/>
      <c r="CY190" s="1014"/>
      <c r="CZ190" s="1014"/>
      <c r="DA190" s="1014"/>
      <c r="DB190" s="1014"/>
      <c r="DC190" s="1014"/>
      <c r="DD190" s="1014"/>
      <c r="DE190" s="1014"/>
      <c r="DF190" s="1014"/>
      <c r="DG190" s="1014"/>
      <c r="DH190" s="1014"/>
      <c r="DI190" s="1014"/>
      <c r="DJ190" s="1014"/>
      <c r="DK190" s="1014"/>
      <c r="DL190" s="1014"/>
      <c r="DM190" s="1014"/>
      <c r="DN190" s="1014"/>
      <c r="DO190" s="1014"/>
      <c r="DP190" s="1014"/>
      <c r="DQ190" s="1014"/>
      <c r="DR190" s="1014"/>
      <c r="DS190" s="1014"/>
      <c r="DT190" s="1014"/>
      <c r="DU190" s="1014"/>
      <c r="DV190" s="1014"/>
      <c r="DW190" s="1014"/>
      <c r="DX190" s="1014"/>
      <c r="DY190" s="1014"/>
      <c r="DZ190" s="1014"/>
      <c r="EA190" s="1014"/>
      <c r="EB190" s="1014"/>
      <c r="EC190" s="1014"/>
      <c r="ED190" s="1014"/>
      <c r="EE190" s="1014"/>
      <c r="EF190" s="1014"/>
      <c r="EG190" s="1014"/>
      <c r="EH190" s="1014"/>
      <c r="EI190" s="1014"/>
      <c r="EJ190" s="1014"/>
      <c r="EK190" s="1014"/>
      <c r="EL190" s="1014"/>
      <c r="EM190" s="1014"/>
      <c r="EN190" s="1014"/>
      <c r="EO190" s="1014"/>
      <c r="EP190" s="1014"/>
      <c r="EQ190" s="1014"/>
      <c r="ER190" s="1014"/>
      <c r="ES190" s="1014"/>
      <c r="ET190" s="1014"/>
      <c r="EU190" s="1014"/>
      <c r="EV190" s="1014"/>
      <c r="EW190" s="1014"/>
      <c r="EX190" s="1014"/>
      <c r="EY190" s="1014"/>
      <c r="EZ190" s="1014"/>
      <c r="FA190" s="1014"/>
      <c r="FB190" s="1014"/>
      <c r="FC190" s="1014"/>
    </row>
    <row r="191" spans="1:159" ht="34.5" customHeight="1">
      <c r="A191" s="1021">
        <v>168</v>
      </c>
      <c r="B191" s="1021">
        <v>29</v>
      </c>
      <c r="C191" s="1022" t="s">
        <v>11040</v>
      </c>
      <c r="D191" s="1023">
        <v>312819340907</v>
      </c>
      <c r="E191" s="1022" t="s">
        <v>11041</v>
      </c>
      <c r="F191" s="1021">
        <v>43</v>
      </c>
      <c r="G191" s="1021">
        <v>43</v>
      </c>
      <c r="H191" s="1021" t="s">
        <v>11042</v>
      </c>
      <c r="I191" s="1022" t="s">
        <v>11043</v>
      </c>
      <c r="J191" s="1021" t="s">
        <v>11044</v>
      </c>
      <c r="K191" s="1025" t="s">
        <v>2598</v>
      </c>
      <c r="L191" s="1025" t="s">
        <v>21</v>
      </c>
      <c r="M191" s="1014"/>
      <c r="N191" s="1014"/>
      <c r="O191" s="1014"/>
      <c r="P191" s="1014"/>
      <c r="Q191" s="1014"/>
      <c r="R191" s="1014"/>
      <c r="S191" s="1014"/>
      <c r="T191" s="1014"/>
      <c r="U191" s="1014"/>
      <c r="V191" s="1014"/>
      <c r="W191" s="1014"/>
      <c r="X191" s="1014"/>
      <c r="Y191" s="1014"/>
      <c r="Z191" s="1014"/>
      <c r="AA191" s="1014"/>
      <c r="AB191" s="1014"/>
      <c r="AC191" s="1014"/>
      <c r="AD191" s="1014"/>
      <c r="AE191" s="1014"/>
      <c r="AF191" s="1014"/>
      <c r="AG191" s="1014"/>
      <c r="AH191" s="1014"/>
      <c r="AI191" s="1014"/>
      <c r="AJ191" s="1014"/>
      <c r="AK191" s="1014"/>
      <c r="AL191" s="1014"/>
      <c r="AM191" s="1014"/>
      <c r="AN191" s="1014"/>
      <c r="AO191" s="1014"/>
      <c r="AP191" s="1014"/>
      <c r="AQ191" s="1014"/>
      <c r="AR191" s="1014"/>
      <c r="AS191" s="1014"/>
      <c r="AT191" s="1014"/>
      <c r="AU191" s="1014"/>
      <c r="AV191" s="1014"/>
      <c r="AW191" s="1014"/>
      <c r="AX191" s="1014"/>
      <c r="AY191" s="1014"/>
      <c r="AZ191" s="1014"/>
      <c r="BA191" s="1014"/>
      <c r="BB191" s="1014"/>
      <c r="BC191" s="1014"/>
      <c r="BD191" s="1014"/>
      <c r="BE191" s="1014"/>
      <c r="BF191" s="1014"/>
      <c r="BG191" s="1014"/>
      <c r="BH191" s="1014"/>
      <c r="BI191" s="1014"/>
      <c r="BJ191" s="1014"/>
      <c r="BK191" s="1014"/>
      <c r="BL191" s="1014"/>
      <c r="BM191" s="1014"/>
      <c r="BN191" s="1014"/>
      <c r="BO191" s="1014"/>
      <c r="BP191" s="1014"/>
      <c r="BQ191" s="1014"/>
      <c r="BR191" s="1014"/>
      <c r="BS191" s="1014"/>
      <c r="BT191" s="1014"/>
      <c r="BU191" s="1014"/>
      <c r="BV191" s="1014"/>
      <c r="BW191" s="1014"/>
      <c r="BX191" s="1014"/>
      <c r="BY191" s="1014"/>
      <c r="BZ191" s="1014"/>
      <c r="CA191" s="1014"/>
      <c r="CB191" s="1014"/>
      <c r="CC191" s="1014"/>
      <c r="CD191" s="1014"/>
      <c r="CE191" s="1014"/>
      <c r="CF191" s="1014"/>
      <c r="CG191" s="1014"/>
      <c r="CH191" s="1014"/>
      <c r="CI191" s="1014"/>
      <c r="CJ191" s="1014"/>
      <c r="CK191" s="1014"/>
      <c r="CL191" s="1014"/>
      <c r="CM191" s="1014"/>
      <c r="CN191" s="1014"/>
      <c r="CO191" s="1014"/>
      <c r="CP191" s="1014"/>
      <c r="CQ191" s="1014"/>
      <c r="CR191" s="1014"/>
      <c r="CS191" s="1014"/>
      <c r="CT191" s="1014"/>
      <c r="CU191" s="1014"/>
      <c r="CV191" s="1014"/>
      <c r="CW191" s="1014"/>
      <c r="CX191" s="1014"/>
      <c r="CY191" s="1014"/>
      <c r="CZ191" s="1014"/>
      <c r="DA191" s="1014"/>
      <c r="DB191" s="1014"/>
      <c r="DC191" s="1014"/>
      <c r="DD191" s="1014"/>
      <c r="DE191" s="1014"/>
      <c r="DF191" s="1014"/>
      <c r="DG191" s="1014"/>
      <c r="DH191" s="1014"/>
      <c r="DI191" s="1014"/>
      <c r="DJ191" s="1014"/>
      <c r="DK191" s="1014"/>
      <c r="DL191" s="1014"/>
      <c r="DM191" s="1014"/>
      <c r="DN191" s="1014"/>
      <c r="DO191" s="1014"/>
      <c r="DP191" s="1014"/>
      <c r="DQ191" s="1014"/>
      <c r="DR191" s="1014"/>
      <c r="DS191" s="1014"/>
      <c r="DT191" s="1014"/>
      <c r="DU191" s="1014"/>
      <c r="DV191" s="1014"/>
      <c r="DW191" s="1014"/>
      <c r="DX191" s="1014"/>
      <c r="DY191" s="1014"/>
      <c r="DZ191" s="1014"/>
      <c r="EA191" s="1014"/>
      <c r="EB191" s="1014"/>
      <c r="EC191" s="1014"/>
      <c r="ED191" s="1014"/>
      <c r="EE191" s="1014"/>
      <c r="EF191" s="1014"/>
      <c r="EG191" s="1014"/>
      <c r="EH191" s="1014"/>
      <c r="EI191" s="1014"/>
      <c r="EJ191" s="1014"/>
      <c r="EK191" s="1014"/>
      <c r="EL191" s="1014"/>
      <c r="EM191" s="1014"/>
      <c r="EN191" s="1014"/>
      <c r="EO191" s="1014"/>
      <c r="EP191" s="1014"/>
      <c r="EQ191" s="1014"/>
      <c r="ER191" s="1014"/>
      <c r="ES191" s="1014"/>
      <c r="ET191" s="1014"/>
      <c r="EU191" s="1014"/>
      <c r="EV191" s="1014"/>
      <c r="EW191" s="1014"/>
      <c r="EX191" s="1014"/>
      <c r="EY191" s="1014"/>
      <c r="EZ191" s="1014"/>
      <c r="FA191" s="1014"/>
      <c r="FB191" s="1014"/>
      <c r="FC191" s="1014"/>
    </row>
    <row r="192" spans="1:159" ht="34.5" customHeight="1">
      <c r="A192" s="1021">
        <v>169</v>
      </c>
      <c r="B192" s="1021">
        <v>30</v>
      </c>
      <c r="C192" s="1024" t="s">
        <v>11045</v>
      </c>
      <c r="D192" s="1068">
        <v>312700897948</v>
      </c>
      <c r="E192" s="1024" t="s">
        <v>11046</v>
      </c>
      <c r="F192" s="1021">
        <v>35.799999999999997</v>
      </c>
      <c r="G192" s="1021">
        <v>35.799999999999997</v>
      </c>
      <c r="H192" s="1021" t="s">
        <v>11047</v>
      </c>
      <c r="I192" s="1022" t="s">
        <v>11048</v>
      </c>
      <c r="J192" s="1021" t="s">
        <v>11049</v>
      </c>
      <c r="K192" s="1025" t="s">
        <v>2598</v>
      </c>
      <c r="L192" s="1025" t="s">
        <v>36</v>
      </c>
      <c r="M192" s="1014"/>
      <c r="N192" s="1014"/>
      <c r="O192" s="1014"/>
      <c r="P192" s="1014"/>
      <c r="Q192" s="1014"/>
      <c r="R192" s="1014"/>
      <c r="S192" s="1014"/>
      <c r="T192" s="1014"/>
      <c r="U192" s="1014"/>
      <c r="V192" s="1014"/>
      <c r="W192" s="1014"/>
      <c r="X192" s="1014"/>
      <c r="Y192" s="1014"/>
      <c r="Z192" s="1014"/>
      <c r="AA192" s="1014"/>
      <c r="AB192" s="1014"/>
      <c r="AC192" s="1014"/>
      <c r="AD192" s="1014"/>
      <c r="AE192" s="1014"/>
      <c r="AF192" s="1014"/>
      <c r="AG192" s="1014"/>
      <c r="AH192" s="1014"/>
      <c r="AI192" s="1014"/>
      <c r="AJ192" s="1014"/>
      <c r="AK192" s="1014"/>
      <c r="AL192" s="1014"/>
      <c r="AM192" s="1014"/>
      <c r="AN192" s="1014"/>
      <c r="AO192" s="1014"/>
      <c r="AP192" s="1014"/>
      <c r="AQ192" s="1014"/>
      <c r="AR192" s="1014"/>
      <c r="AS192" s="1014"/>
      <c r="AT192" s="1014"/>
      <c r="AU192" s="1014"/>
      <c r="AV192" s="1014"/>
      <c r="AW192" s="1014"/>
      <c r="AX192" s="1014"/>
      <c r="AY192" s="1014"/>
      <c r="AZ192" s="1014"/>
      <c r="BA192" s="1014"/>
      <c r="BB192" s="1014"/>
      <c r="BC192" s="1014"/>
      <c r="BD192" s="1014"/>
      <c r="BE192" s="1014"/>
      <c r="BF192" s="1014"/>
      <c r="BG192" s="1014"/>
      <c r="BH192" s="1014"/>
      <c r="BI192" s="1014"/>
      <c r="BJ192" s="1014"/>
      <c r="BK192" s="1014"/>
      <c r="BL192" s="1014"/>
      <c r="BM192" s="1014"/>
      <c r="BN192" s="1014"/>
      <c r="BO192" s="1014"/>
      <c r="BP192" s="1014"/>
      <c r="BQ192" s="1014"/>
      <c r="BR192" s="1014"/>
      <c r="BS192" s="1014"/>
      <c r="BT192" s="1014"/>
      <c r="BU192" s="1014"/>
      <c r="BV192" s="1014"/>
      <c r="BW192" s="1014"/>
      <c r="BX192" s="1014"/>
      <c r="BY192" s="1014"/>
      <c r="BZ192" s="1014"/>
      <c r="CA192" s="1014"/>
      <c r="CB192" s="1014"/>
      <c r="CC192" s="1014"/>
      <c r="CD192" s="1014"/>
      <c r="CE192" s="1014"/>
      <c r="CF192" s="1014"/>
      <c r="CG192" s="1014"/>
      <c r="CH192" s="1014"/>
      <c r="CI192" s="1014"/>
      <c r="CJ192" s="1014"/>
      <c r="CK192" s="1014"/>
      <c r="CL192" s="1014"/>
      <c r="CM192" s="1014"/>
      <c r="CN192" s="1014"/>
      <c r="CO192" s="1014"/>
      <c r="CP192" s="1014"/>
      <c r="CQ192" s="1014"/>
      <c r="CR192" s="1014"/>
      <c r="CS192" s="1014"/>
      <c r="CT192" s="1014"/>
      <c r="CU192" s="1014"/>
      <c r="CV192" s="1014"/>
      <c r="CW192" s="1014"/>
      <c r="CX192" s="1014"/>
      <c r="CY192" s="1014"/>
      <c r="CZ192" s="1014"/>
      <c r="DA192" s="1014"/>
      <c r="DB192" s="1014"/>
      <c r="DC192" s="1014"/>
      <c r="DD192" s="1014"/>
      <c r="DE192" s="1014"/>
      <c r="DF192" s="1014"/>
      <c r="DG192" s="1014"/>
      <c r="DH192" s="1014"/>
      <c r="DI192" s="1014"/>
      <c r="DJ192" s="1014"/>
      <c r="DK192" s="1014"/>
      <c r="DL192" s="1014"/>
      <c r="DM192" s="1014"/>
      <c r="DN192" s="1014"/>
      <c r="DO192" s="1014"/>
      <c r="DP192" s="1014"/>
      <c r="DQ192" s="1014"/>
      <c r="DR192" s="1014"/>
      <c r="DS192" s="1014"/>
      <c r="DT192" s="1014"/>
      <c r="DU192" s="1014"/>
      <c r="DV192" s="1014"/>
      <c r="DW192" s="1014"/>
      <c r="DX192" s="1014"/>
      <c r="DY192" s="1014"/>
      <c r="DZ192" s="1014"/>
      <c r="EA192" s="1014"/>
      <c r="EB192" s="1014"/>
      <c r="EC192" s="1014"/>
      <c r="ED192" s="1014"/>
      <c r="EE192" s="1014"/>
      <c r="EF192" s="1014"/>
      <c r="EG192" s="1014"/>
      <c r="EH192" s="1014"/>
      <c r="EI192" s="1014"/>
      <c r="EJ192" s="1014"/>
      <c r="EK192" s="1014"/>
      <c r="EL192" s="1014"/>
      <c r="EM192" s="1014"/>
      <c r="EN192" s="1014"/>
      <c r="EO192" s="1014"/>
      <c r="EP192" s="1014"/>
      <c r="EQ192" s="1014"/>
      <c r="ER192" s="1014"/>
      <c r="ES192" s="1014"/>
      <c r="ET192" s="1014"/>
      <c r="EU192" s="1014"/>
      <c r="EV192" s="1014"/>
      <c r="EW192" s="1014"/>
      <c r="EX192" s="1014"/>
      <c r="EY192" s="1014"/>
      <c r="EZ192" s="1014"/>
      <c r="FA192" s="1014"/>
      <c r="FB192" s="1014"/>
      <c r="FC192" s="1014"/>
    </row>
    <row r="193" spans="1:159" ht="34.5" customHeight="1">
      <c r="A193" s="1021">
        <v>170</v>
      </c>
      <c r="B193" s="1021">
        <v>31</v>
      </c>
      <c r="C193" s="1024" t="s">
        <v>11050</v>
      </c>
      <c r="D193" s="1023">
        <v>312731855063</v>
      </c>
      <c r="E193" s="1024" t="s">
        <v>11051</v>
      </c>
      <c r="F193" s="1021">
        <v>67.2</v>
      </c>
      <c r="G193" s="1021">
        <v>67.2</v>
      </c>
      <c r="H193" s="1021" t="s">
        <v>10982</v>
      </c>
      <c r="I193" s="1022" t="s">
        <v>11052</v>
      </c>
      <c r="J193" s="1021" t="s">
        <v>11053</v>
      </c>
      <c r="K193" s="1025" t="s">
        <v>2622</v>
      </c>
      <c r="L193" s="1025" t="s">
        <v>36</v>
      </c>
      <c r="M193" s="1014"/>
      <c r="N193" s="1014"/>
      <c r="O193" s="1014"/>
      <c r="P193" s="1014"/>
      <c r="Q193" s="1014"/>
      <c r="R193" s="1014"/>
      <c r="S193" s="1014"/>
      <c r="T193" s="1014"/>
      <c r="U193" s="1014"/>
      <c r="V193" s="1014"/>
      <c r="W193" s="1014"/>
      <c r="X193" s="1014"/>
      <c r="Y193" s="1014"/>
      <c r="Z193" s="1014"/>
      <c r="AA193" s="1014"/>
      <c r="AB193" s="1014"/>
      <c r="AC193" s="1014"/>
      <c r="AD193" s="1014"/>
      <c r="AE193" s="1014"/>
      <c r="AF193" s="1014"/>
      <c r="AG193" s="1014"/>
      <c r="AH193" s="1014"/>
      <c r="AI193" s="1014"/>
      <c r="AJ193" s="1014"/>
      <c r="AK193" s="1014"/>
      <c r="AL193" s="1014"/>
      <c r="AM193" s="1014"/>
      <c r="AN193" s="1014"/>
      <c r="AO193" s="1014"/>
      <c r="AP193" s="1014"/>
      <c r="AQ193" s="1014"/>
      <c r="AR193" s="1014"/>
      <c r="AS193" s="1014"/>
      <c r="AT193" s="1014"/>
      <c r="AU193" s="1014"/>
      <c r="AV193" s="1014"/>
      <c r="AW193" s="1014"/>
      <c r="AX193" s="1014"/>
      <c r="AY193" s="1014"/>
      <c r="AZ193" s="1014"/>
      <c r="BA193" s="1014"/>
      <c r="BB193" s="1014"/>
      <c r="BC193" s="1014"/>
      <c r="BD193" s="1014"/>
      <c r="BE193" s="1014"/>
      <c r="BF193" s="1014"/>
      <c r="BG193" s="1014"/>
      <c r="BH193" s="1014"/>
      <c r="BI193" s="1014"/>
      <c r="BJ193" s="1014"/>
      <c r="BK193" s="1014"/>
      <c r="BL193" s="1014"/>
      <c r="BM193" s="1014"/>
      <c r="BN193" s="1014"/>
      <c r="BO193" s="1014"/>
      <c r="BP193" s="1014"/>
      <c r="BQ193" s="1014"/>
      <c r="BR193" s="1014"/>
      <c r="BS193" s="1014"/>
      <c r="BT193" s="1014"/>
      <c r="BU193" s="1014"/>
      <c r="BV193" s="1014"/>
      <c r="BW193" s="1014"/>
      <c r="BX193" s="1014"/>
      <c r="BY193" s="1014"/>
      <c r="BZ193" s="1014"/>
      <c r="CA193" s="1014"/>
      <c r="CB193" s="1014"/>
      <c r="CC193" s="1014"/>
      <c r="CD193" s="1014"/>
      <c r="CE193" s="1014"/>
      <c r="CF193" s="1014"/>
      <c r="CG193" s="1014"/>
      <c r="CH193" s="1014"/>
      <c r="CI193" s="1014"/>
      <c r="CJ193" s="1014"/>
      <c r="CK193" s="1014"/>
      <c r="CL193" s="1014"/>
      <c r="CM193" s="1014"/>
      <c r="CN193" s="1014"/>
      <c r="CO193" s="1014"/>
      <c r="CP193" s="1014"/>
      <c r="CQ193" s="1014"/>
      <c r="CR193" s="1014"/>
      <c r="CS193" s="1014"/>
      <c r="CT193" s="1014"/>
      <c r="CU193" s="1014"/>
      <c r="CV193" s="1014"/>
      <c r="CW193" s="1014"/>
      <c r="CX193" s="1014"/>
      <c r="CY193" s="1014"/>
      <c r="CZ193" s="1014"/>
      <c r="DA193" s="1014"/>
      <c r="DB193" s="1014"/>
      <c r="DC193" s="1014"/>
      <c r="DD193" s="1014"/>
      <c r="DE193" s="1014"/>
      <c r="DF193" s="1014"/>
      <c r="DG193" s="1014"/>
      <c r="DH193" s="1014"/>
      <c r="DI193" s="1014"/>
      <c r="DJ193" s="1014"/>
      <c r="DK193" s="1014"/>
      <c r="DL193" s="1014"/>
      <c r="DM193" s="1014"/>
      <c r="DN193" s="1014"/>
      <c r="DO193" s="1014"/>
      <c r="DP193" s="1014"/>
      <c r="DQ193" s="1014"/>
      <c r="DR193" s="1014"/>
      <c r="DS193" s="1014"/>
      <c r="DT193" s="1014"/>
      <c r="DU193" s="1014"/>
      <c r="DV193" s="1014"/>
      <c r="DW193" s="1014"/>
      <c r="DX193" s="1014"/>
      <c r="DY193" s="1014"/>
      <c r="DZ193" s="1014"/>
      <c r="EA193" s="1014"/>
      <c r="EB193" s="1014"/>
      <c r="EC193" s="1014"/>
      <c r="ED193" s="1014"/>
      <c r="EE193" s="1014"/>
      <c r="EF193" s="1014"/>
      <c r="EG193" s="1014"/>
      <c r="EH193" s="1014"/>
      <c r="EI193" s="1014"/>
      <c r="EJ193" s="1014"/>
      <c r="EK193" s="1014"/>
      <c r="EL193" s="1014"/>
      <c r="EM193" s="1014"/>
      <c r="EN193" s="1014"/>
      <c r="EO193" s="1014"/>
      <c r="EP193" s="1014"/>
      <c r="EQ193" s="1014"/>
      <c r="ER193" s="1014"/>
      <c r="ES193" s="1014"/>
      <c r="ET193" s="1014"/>
      <c r="EU193" s="1014"/>
      <c r="EV193" s="1014"/>
      <c r="EW193" s="1014"/>
      <c r="EX193" s="1014"/>
      <c r="EY193" s="1014"/>
      <c r="EZ193" s="1014"/>
      <c r="FA193" s="1014"/>
      <c r="FB193" s="1014"/>
      <c r="FC193" s="1014"/>
    </row>
    <row r="194" spans="1:159" ht="34.5" customHeight="1">
      <c r="A194" s="1021">
        <v>171</v>
      </c>
      <c r="B194" s="1021">
        <v>32</v>
      </c>
      <c r="C194" s="1024" t="s">
        <v>11054</v>
      </c>
      <c r="D194" s="1023">
        <v>312701217514</v>
      </c>
      <c r="E194" s="1022" t="s">
        <v>11055</v>
      </c>
      <c r="F194" s="1021">
        <v>13.8</v>
      </c>
      <c r="G194" s="1021">
        <v>13.8</v>
      </c>
      <c r="H194" s="1021" t="s">
        <v>11056</v>
      </c>
      <c r="I194" s="1022" t="s">
        <v>11057</v>
      </c>
      <c r="J194" s="1021" t="s">
        <v>11058</v>
      </c>
      <c r="K194" s="1025" t="s">
        <v>2622</v>
      </c>
      <c r="L194" s="1025" t="s">
        <v>36</v>
      </c>
      <c r="M194" s="1014"/>
      <c r="N194" s="1014"/>
      <c r="O194" s="1014"/>
      <c r="P194" s="1014"/>
      <c r="Q194" s="1014"/>
      <c r="R194" s="1014"/>
      <c r="S194" s="1014"/>
      <c r="T194" s="1014"/>
      <c r="U194" s="1014"/>
      <c r="V194" s="1014"/>
      <c r="W194" s="1014"/>
      <c r="X194" s="1014"/>
      <c r="Y194" s="1014"/>
      <c r="Z194" s="1014"/>
      <c r="AA194" s="1014"/>
      <c r="AB194" s="1014"/>
      <c r="AC194" s="1014"/>
      <c r="AD194" s="1014"/>
      <c r="AE194" s="1014"/>
      <c r="AF194" s="1014"/>
      <c r="AG194" s="1014"/>
      <c r="AH194" s="1014"/>
      <c r="AI194" s="1014"/>
      <c r="AJ194" s="1014"/>
      <c r="AK194" s="1014"/>
      <c r="AL194" s="1014"/>
      <c r="AM194" s="1014"/>
      <c r="AN194" s="1014"/>
      <c r="AO194" s="1014"/>
      <c r="AP194" s="1014"/>
      <c r="AQ194" s="1014"/>
      <c r="AR194" s="1014"/>
      <c r="AS194" s="1014"/>
      <c r="AT194" s="1014"/>
      <c r="AU194" s="1014"/>
      <c r="AV194" s="1014"/>
      <c r="AW194" s="1014"/>
      <c r="AX194" s="1014"/>
      <c r="AY194" s="1014"/>
      <c r="AZ194" s="1014"/>
      <c r="BA194" s="1014"/>
      <c r="BB194" s="1014"/>
      <c r="BC194" s="1014"/>
      <c r="BD194" s="1014"/>
      <c r="BE194" s="1014"/>
      <c r="BF194" s="1014"/>
      <c r="BG194" s="1014"/>
      <c r="BH194" s="1014"/>
      <c r="BI194" s="1014"/>
      <c r="BJ194" s="1014"/>
      <c r="BK194" s="1014"/>
      <c r="BL194" s="1014"/>
      <c r="BM194" s="1014"/>
      <c r="BN194" s="1014"/>
      <c r="BO194" s="1014"/>
      <c r="BP194" s="1014"/>
      <c r="BQ194" s="1014"/>
      <c r="BR194" s="1014"/>
      <c r="BS194" s="1014"/>
      <c r="BT194" s="1014"/>
      <c r="BU194" s="1014"/>
      <c r="BV194" s="1014"/>
      <c r="BW194" s="1014"/>
      <c r="BX194" s="1014"/>
      <c r="BY194" s="1014"/>
      <c r="BZ194" s="1014"/>
      <c r="CA194" s="1014"/>
      <c r="CB194" s="1014"/>
      <c r="CC194" s="1014"/>
      <c r="CD194" s="1014"/>
      <c r="CE194" s="1014"/>
      <c r="CF194" s="1014"/>
      <c r="CG194" s="1014"/>
      <c r="CH194" s="1014"/>
      <c r="CI194" s="1014"/>
      <c r="CJ194" s="1014"/>
      <c r="CK194" s="1014"/>
      <c r="CL194" s="1014"/>
      <c r="CM194" s="1014"/>
      <c r="CN194" s="1014"/>
      <c r="CO194" s="1014"/>
      <c r="CP194" s="1014"/>
      <c r="CQ194" s="1014"/>
      <c r="CR194" s="1014"/>
      <c r="CS194" s="1014"/>
      <c r="CT194" s="1014"/>
      <c r="CU194" s="1014"/>
      <c r="CV194" s="1014"/>
      <c r="CW194" s="1014"/>
      <c r="CX194" s="1014"/>
      <c r="CY194" s="1014"/>
      <c r="CZ194" s="1014"/>
      <c r="DA194" s="1014"/>
      <c r="DB194" s="1014"/>
      <c r="DC194" s="1014"/>
      <c r="DD194" s="1014"/>
      <c r="DE194" s="1014"/>
      <c r="DF194" s="1014"/>
      <c r="DG194" s="1014"/>
      <c r="DH194" s="1014"/>
      <c r="DI194" s="1014"/>
      <c r="DJ194" s="1014"/>
      <c r="DK194" s="1014"/>
      <c r="DL194" s="1014"/>
      <c r="DM194" s="1014"/>
      <c r="DN194" s="1014"/>
      <c r="DO194" s="1014"/>
      <c r="DP194" s="1014"/>
      <c r="DQ194" s="1014"/>
      <c r="DR194" s="1014"/>
      <c r="DS194" s="1014"/>
      <c r="DT194" s="1014"/>
      <c r="DU194" s="1014"/>
      <c r="DV194" s="1014"/>
      <c r="DW194" s="1014"/>
      <c r="DX194" s="1014"/>
      <c r="DY194" s="1014"/>
      <c r="DZ194" s="1014"/>
      <c r="EA194" s="1014"/>
      <c r="EB194" s="1014"/>
      <c r="EC194" s="1014"/>
      <c r="ED194" s="1014"/>
      <c r="EE194" s="1014"/>
      <c r="EF194" s="1014"/>
      <c r="EG194" s="1014"/>
      <c r="EH194" s="1014"/>
      <c r="EI194" s="1014"/>
      <c r="EJ194" s="1014"/>
      <c r="EK194" s="1014"/>
      <c r="EL194" s="1014"/>
      <c r="EM194" s="1014"/>
      <c r="EN194" s="1014"/>
      <c r="EO194" s="1014"/>
      <c r="EP194" s="1014"/>
      <c r="EQ194" s="1014"/>
      <c r="ER194" s="1014"/>
      <c r="ES194" s="1014"/>
      <c r="ET194" s="1014"/>
      <c r="EU194" s="1014"/>
      <c r="EV194" s="1014"/>
      <c r="EW194" s="1014"/>
      <c r="EX194" s="1014"/>
      <c r="EY194" s="1014"/>
      <c r="EZ194" s="1014"/>
      <c r="FA194" s="1014"/>
      <c r="FB194" s="1014"/>
      <c r="FC194" s="1014"/>
    </row>
    <row r="195" spans="1:159" ht="34.5" customHeight="1">
      <c r="A195" s="1021">
        <v>172</v>
      </c>
      <c r="B195" s="1021">
        <v>33</v>
      </c>
      <c r="C195" s="1024" t="s">
        <v>11059</v>
      </c>
      <c r="D195" s="1023">
        <v>312703747771</v>
      </c>
      <c r="E195" s="1024" t="s">
        <v>11060</v>
      </c>
      <c r="F195" s="1021">
        <v>103.7</v>
      </c>
      <c r="G195" s="1021">
        <v>103.7</v>
      </c>
      <c r="H195" s="1021" t="s">
        <v>11061</v>
      </c>
      <c r="I195" s="1022" t="s">
        <v>11062</v>
      </c>
      <c r="J195" s="1021" t="s">
        <v>11063</v>
      </c>
      <c r="K195" s="1025" t="s">
        <v>2764</v>
      </c>
      <c r="L195" s="1025" t="s">
        <v>36</v>
      </c>
      <c r="M195" s="1014"/>
      <c r="N195" s="1014"/>
      <c r="O195" s="1014"/>
      <c r="P195" s="1014"/>
      <c r="Q195" s="1014"/>
      <c r="R195" s="1014"/>
      <c r="S195" s="1014"/>
      <c r="T195" s="1014"/>
      <c r="U195" s="1014"/>
      <c r="V195" s="1014"/>
      <c r="W195" s="1014"/>
      <c r="X195" s="1014"/>
      <c r="Y195" s="1014"/>
      <c r="Z195" s="1014"/>
      <c r="AA195" s="1014"/>
      <c r="AB195" s="1014"/>
      <c r="AC195" s="1014"/>
      <c r="AD195" s="1014"/>
      <c r="AE195" s="1014"/>
      <c r="AF195" s="1014"/>
      <c r="AG195" s="1014"/>
      <c r="AH195" s="1014"/>
      <c r="AI195" s="1014"/>
      <c r="AJ195" s="1014"/>
      <c r="AK195" s="1014"/>
      <c r="AL195" s="1014"/>
      <c r="AM195" s="1014"/>
      <c r="AN195" s="1014"/>
      <c r="AO195" s="1014"/>
      <c r="AP195" s="1014"/>
      <c r="AQ195" s="1014"/>
      <c r="AR195" s="1014"/>
      <c r="AS195" s="1014"/>
      <c r="AT195" s="1014"/>
      <c r="AU195" s="1014"/>
      <c r="AV195" s="1014"/>
      <c r="AW195" s="1014"/>
      <c r="AX195" s="1014"/>
      <c r="AY195" s="1014"/>
      <c r="AZ195" s="1014"/>
      <c r="BA195" s="1014"/>
      <c r="BB195" s="1014"/>
      <c r="BC195" s="1014"/>
      <c r="BD195" s="1014"/>
      <c r="BE195" s="1014"/>
      <c r="BF195" s="1014"/>
      <c r="BG195" s="1014"/>
      <c r="BH195" s="1014"/>
      <c r="BI195" s="1014"/>
      <c r="BJ195" s="1014"/>
      <c r="BK195" s="1014"/>
      <c r="BL195" s="1014"/>
      <c r="BM195" s="1014"/>
      <c r="BN195" s="1014"/>
      <c r="BO195" s="1014"/>
      <c r="BP195" s="1014"/>
      <c r="BQ195" s="1014"/>
      <c r="BR195" s="1014"/>
      <c r="BS195" s="1014"/>
      <c r="BT195" s="1014"/>
      <c r="BU195" s="1014"/>
      <c r="BV195" s="1014"/>
      <c r="BW195" s="1014"/>
      <c r="BX195" s="1014"/>
      <c r="BY195" s="1014"/>
      <c r="BZ195" s="1014"/>
      <c r="CA195" s="1014"/>
      <c r="CB195" s="1014"/>
      <c r="CC195" s="1014"/>
      <c r="CD195" s="1014"/>
      <c r="CE195" s="1014"/>
      <c r="CF195" s="1014"/>
      <c r="CG195" s="1014"/>
      <c r="CH195" s="1014"/>
      <c r="CI195" s="1014"/>
      <c r="CJ195" s="1014"/>
      <c r="CK195" s="1014"/>
      <c r="CL195" s="1014"/>
      <c r="CM195" s="1014"/>
      <c r="CN195" s="1014"/>
      <c r="CO195" s="1014"/>
      <c r="CP195" s="1014"/>
      <c r="CQ195" s="1014"/>
      <c r="CR195" s="1014"/>
      <c r="CS195" s="1014"/>
      <c r="CT195" s="1014"/>
      <c r="CU195" s="1014"/>
      <c r="CV195" s="1014"/>
      <c r="CW195" s="1014"/>
      <c r="CX195" s="1014"/>
      <c r="CY195" s="1014"/>
      <c r="CZ195" s="1014"/>
      <c r="DA195" s="1014"/>
      <c r="DB195" s="1014"/>
      <c r="DC195" s="1014"/>
      <c r="DD195" s="1014"/>
      <c r="DE195" s="1014"/>
      <c r="DF195" s="1014"/>
      <c r="DG195" s="1014"/>
      <c r="DH195" s="1014"/>
      <c r="DI195" s="1014"/>
      <c r="DJ195" s="1014"/>
      <c r="DK195" s="1014"/>
      <c r="DL195" s="1014"/>
      <c r="DM195" s="1014"/>
      <c r="DN195" s="1014"/>
      <c r="DO195" s="1014"/>
      <c r="DP195" s="1014"/>
      <c r="DQ195" s="1014"/>
      <c r="DR195" s="1014"/>
      <c r="DS195" s="1014"/>
      <c r="DT195" s="1014"/>
      <c r="DU195" s="1014"/>
      <c r="DV195" s="1014"/>
      <c r="DW195" s="1014"/>
      <c r="DX195" s="1014"/>
      <c r="DY195" s="1014"/>
      <c r="DZ195" s="1014"/>
      <c r="EA195" s="1014"/>
      <c r="EB195" s="1014"/>
      <c r="EC195" s="1014"/>
      <c r="ED195" s="1014"/>
      <c r="EE195" s="1014"/>
      <c r="EF195" s="1014"/>
      <c r="EG195" s="1014"/>
      <c r="EH195" s="1014"/>
      <c r="EI195" s="1014"/>
      <c r="EJ195" s="1014"/>
      <c r="EK195" s="1014"/>
      <c r="EL195" s="1014"/>
      <c r="EM195" s="1014"/>
      <c r="EN195" s="1014"/>
      <c r="EO195" s="1014"/>
      <c r="EP195" s="1014"/>
      <c r="EQ195" s="1014"/>
      <c r="ER195" s="1014"/>
      <c r="ES195" s="1014"/>
      <c r="ET195" s="1014"/>
      <c r="EU195" s="1014"/>
      <c r="EV195" s="1014"/>
      <c r="EW195" s="1014"/>
      <c r="EX195" s="1014"/>
      <c r="EY195" s="1014"/>
      <c r="EZ195" s="1014"/>
      <c r="FA195" s="1014"/>
      <c r="FB195" s="1014"/>
      <c r="FC195" s="1014"/>
    </row>
    <row r="196" spans="1:159" ht="34.5" customHeight="1">
      <c r="A196" s="1021">
        <v>173</v>
      </c>
      <c r="B196" s="1021">
        <v>34</v>
      </c>
      <c r="C196" s="1024" t="s">
        <v>11064</v>
      </c>
      <c r="D196" s="1023">
        <v>312702312640</v>
      </c>
      <c r="E196" s="1024" t="s">
        <v>11065</v>
      </c>
      <c r="F196" s="1021">
        <v>39</v>
      </c>
      <c r="G196" s="1021">
        <v>39</v>
      </c>
      <c r="H196" s="1021" t="s">
        <v>11061</v>
      </c>
      <c r="I196" s="1022" t="s">
        <v>11066</v>
      </c>
      <c r="J196" s="1021" t="s">
        <v>11067</v>
      </c>
      <c r="K196" s="1025" t="s">
        <v>2764</v>
      </c>
      <c r="L196" s="1025" t="s">
        <v>36</v>
      </c>
      <c r="M196" s="1014"/>
      <c r="N196" s="1014"/>
      <c r="O196" s="1014"/>
      <c r="P196" s="1014"/>
      <c r="Q196" s="1014"/>
      <c r="R196" s="1014"/>
      <c r="S196" s="1014"/>
      <c r="T196" s="1014"/>
      <c r="U196" s="1014"/>
      <c r="V196" s="1014"/>
      <c r="W196" s="1014"/>
      <c r="X196" s="1014"/>
      <c r="Y196" s="1014"/>
      <c r="Z196" s="1014"/>
      <c r="AA196" s="1014"/>
      <c r="AB196" s="1014"/>
      <c r="AC196" s="1014"/>
      <c r="AD196" s="1014"/>
      <c r="AE196" s="1014"/>
      <c r="AF196" s="1014"/>
      <c r="AG196" s="1014"/>
      <c r="AH196" s="1014"/>
      <c r="AI196" s="1014"/>
      <c r="AJ196" s="1014"/>
      <c r="AK196" s="1014"/>
      <c r="AL196" s="1014"/>
      <c r="AM196" s="1014"/>
      <c r="AN196" s="1014"/>
      <c r="AO196" s="1014"/>
      <c r="AP196" s="1014"/>
      <c r="AQ196" s="1014"/>
      <c r="AR196" s="1014"/>
      <c r="AS196" s="1014"/>
      <c r="AT196" s="1014"/>
      <c r="AU196" s="1014"/>
      <c r="AV196" s="1014"/>
      <c r="AW196" s="1014"/>
      <c r="AX196" s="1014"/>
      <c r="AY196" s="1014"/>
      <c r="AZ196" s="1014"/>
      <c r="BA196" s="1014"/>
      <c r="BB196" s="1014"/>
      <c r="BC196" s="1014"/>
      <c r="BD196" s="1014"/>
      <c r="BE196" s="1014"/>
      <c r="BF196" s="1014"/>
      <c r="BG196" s="1014"/>
      <c r="BH196" s="1014"/>
      <c r="BI196" s="1014"/>
      <c r="BJ196" s="1014"/>
      <c r="BK196" s="1014"/>
      <c r="BL196" s="1014"/>
      <c r="BM196" s="1014"/>
      <c r="BN196" s="1014"/>
      <c r="BO196" s="1014"/>
      <c r="BP196" s="1014"/>
      <c r="BQ196" s="1014"/>
      <c r="BR196" s="1014"/>
      <c r="BS196" s="1014"/>
      <c r="BT196" s="1014"/>
      <c r="BU196" s="1014"/>
      <c r="BV196" s="1014"/>
      <c r="BW196" s="1014"/>
      <c r="BX196" s="1014"/>
      <c r="BY196" s="1014"/>
      <c r="BZ196" s="1014"/>
      <c r="CA196" s="1014"/>
      <c r="CB196" s="1014"/>
      <c r="CC196" s="1014"/>
      <c r="CD196" s="1014"/>
      <c r="CE196" s="1014"/>
      <c r="CF196" s="1014"/>
      <c r="CG196" s="1014"/>
      <c r="CH196" s="1014"/>
      <c r="CI196" s="1014"/>
      <c r="CJ196" s="1014"/>
      <c r="CK196" s="1014"/>
      <c r="CL196" s="1014"/>
      <c r="CM196" s="1014"/>
      <c r="CN196" s="1014"/>
      <c r="CO196" s="1014"/>
      <c r="CP196" s="1014"/>
      <c r="CQ196" s="1014"/>
      <c r="CR196" s="1014"/>
      <c r="CS196" s="1014"/>
      <c r="CT196" s="1014"/>
      <c r="CU196" s="1014"/>
      <c r="CV196" s="1014"/>
      <c r="CW196" s="1014"/>
      <c r="CX196" s="1014"/>
      <c r="CY196" s="1014"/>
      <c r="CZ196" s="1014"/>
      <c r="DA196" s="1014"/>
      <c r="DB196" s="1014"/>
      <c r="DC196" s="1014"/>
      <c r="DD196" s="1014"/>
      <c r="DE196" s="1014"/>
      <c r="DF196" s="1014"/>
      <c r="DG196" s="1014"/>
      <c r="DH196" s="1014"/>
      <c r="DI196" s="1014"/>
      <c r="DJ196" s="1014"/>
      <c r="DK196" s="1014"/>
      <c r="DL196" s="1014"/>
      <c r="DM196" s="1014"/>
      <c r="DN196" s="1014"/>
      <c r="DO196" s="1014"/>
      <c r="DP196" s="1014"/>
      <c r="DQ196" s="1014"/>
      <c r="DR196" s="1014"/>
      <c r="DS196" s="1014"/>
      <c r="DT196" s="1014"/>
      <c r="DU196" s="1014"/>
      <c r="DV196" s="1014"/>
      <c r="DW196" s="1014"/>
      <c r="DX196" s="1014"/>
      <c r="DY196" s="1014"/>
      <c r="DZ196" s="1014"/>
      <c r="EA196" s="1014"/>
      <c r="EB196" s="1014"/>
      <c r="EC196" s="1014"/>
      <c r="ED196" s="1014"/>
      <c r="EE196" s="1014"/>
      <c r="EF196" s="1014"/>
      <c r="EG196" s="1014"/>
      <c r="EH196" s="1014"/>
      <c r="EI196" s="1014"/>
      <c r="EJ196" s="1014"/>
      <c r="EK196" s="1014"/>
      <c r="EL196" s="1014"/>
      <c r="EM196" s="1014"/>
      <c r="EN196" s="1014"/>
      <c r="EO196" s="1014"/>
      <c r="EP196" s="1014"/>
      <c r="EQ196" s="1014"/>
      <c r="ER196" s="1014"/>
      <c r="ES196" s="1014"/>
      <c r="ET196" s="1014"/>
      <c r="EU196" s="1014"/>
      <c r="EV196" s="1014"/>
      <c r="EW196" s="1014"/>
      <c r="EX196" s="1014"/>
      <c r="EY196" s="1014"/>
      <c r="EZ196" s="1014"/>
      <c r="FA196" s="1014"/>
      <c r="FB196" s="1014"/>
      <c r="FC196" s="1014"/>
    </row>
    <row r="197" spans="1:159" ht="34.5" customHeight="1">
      <c r="A197" s="1021">
        <v>174</v>
      </c>
      <c r="B197" s="1021">
        <v>35</v>
      </c>
      <c r="C197" s="1024" t="s">
        <v>4167</v>
      </c>
      <c r="D197" s="1023" t="s">
        <v>11068</v>
      </c>
      <c r="E197" s="1022" t="s">
        <v>11069</v>
      </c>
      <c r="F197" s="1021">
        <v>34.5</v>
      </c>
      <c r="G197" s="1021">
        <v>34.5</v>
      </c>
      <c r="H197" s="1021" t="s">
        <v>11070</v>
      </c>
      <c r="I197" s="1022" t="s">
        <v>11071</v>
      </c>
      <c r="J197" s="1021" t="s">
        <v>11072</v>
      </c>
      <c r="K197" s="1025" t="s">
        <v>2676</v>
      </c>
      <c r="L197" s="1025" t="s">
        <v>36</v>
      </c>
      <c r="M197" s="1014"/>
      <c r="N197" s="1014"/>
      <c r="O197" s="1014"/>
      <c r="P197" s="1014"/>
      <c r="Q197" s="1014"/>
      <c r="R197" s="1014"/>
      <c r="S197" s="1014"/>
      <c r="T197" s="1014"/>
      <c r="U197" s="1014"/>
      <c r="V197" s="1014"/>
      <c r="W197" s="1014"/>
      <c r="X197" s="1014"/>
      <c r="Y197" s="1014"/>
      <c r="Z197" s="1014"/>
      <c r="AA197" s="1014"/>
      <c r="AB197" s="1014"/>
      <c r="AC197" s="1014"/>
      <c r="AD197" s="1014"/>
      <c r="AE197" s="1014"/>
      <c r="AF197" s="1014"/>
      <c r="AG197" s="1014"/>
      <c r="AH197" s="1014"/>
      <c r="AI197" s="1014"/>
      <c r="AJ197" s="1014"/>
      <c r="AK197" s="1014"/>
      <c r="AL197" s="1014"/>
      <c r="AM197" s="1014"/>
      <c r="AN197" s="1014"/>
      <c r="AO197" s="1014"/>
      <c r="AP197" s="1014"/>
      <c r="AQ197" s="1014"/>
      <c r="AR197" s="1014"/>
      <c r="AS197" s="1014"/>
      <c r="AT197" s="1014"/>
      <c r="AU197" s="1014"/>
      <c r="AV197" s="1014"/>
      <c r="AW197" s="1014"/>
      <c r="AX197" s="1014"/>
      <c r="AY197" s="1014"/>
      <c r="AZ197" s="1014"/>
      <c r="BA197" s="1014"/>
      <c r="BB197" s="1014"/>
      <c r="BC197" s="1014"/>
      <c r="BD197" s="1014"/>
      <c r="BE197" s="1014"/>
      <c r="BF197" s="1014"/>
      <c r="BG197" s="1014"/>
      <c r="BH197" s="1014"/>
      <c r="BI197" s="1014"/>
      <c r="BJ197" s="1014"/>
      <c r="BK197" s="1014"/>
      <c r="BL197" s="1014"/>
      <c r="BM197" s="1014"/>
      <c r="BN197" s="1014"/>
      <c r="BO197" s="1014"/>
      <c r="BP197" s="1014"/>
      <c r="BQ197" s="1014"/>
      <c r="BR197" s="1014"/>
      <c r="BS197" s="1014"/>
      <c r="BT197" s="1014"/>
      <c r="BU197" s="1014"/>
      <c r="BV197" s="1014"/>
      <c r="BW197" s="1014"/>
      <c r="BX197" s="1014"/>
      <c r="BY197" s="1014"/>
      <c r="BZ197" s="1014"/>
      <c r="CA197" s="1014"/>
      <c r="CB197" s="1014"/>
      <c r="CC197" s="1014"/>
      <c r="CD197" s="1014"/>
      <c r="CE197" s="1014"/>
      <c r="CF197" s="1014"/>
      <c r="CG197" s="1014"/>
      <c r="CH197" s="1014"/>
      <c r="CI197" s="1014"/>
      <c r="CJ197" s="1014"/>
      <c r="CK197" s="1014"/>
      <c r="CL197" s="1014"/>
      <c r="CM197" s="1014"/>
      <c r="CN197" s="1014"/>
      <c r="CO197" s="1014"/>
      <c r="CP197" s="1014"/>
      <c r="CQ197" s="1014"/>
      <c r="CR197" s="1014"/>
      <c r="CS197" s="1014"/>
      <c r="CT197" s="1014"/>
      <c r="CU197" s="1014"/>
      <c r="CV197" s="1014"/>
      <c r="CW197" s="1014"/>
      <c r="CX197" s="1014"/>
      <c r="CY197" s="1014"/>
      <c r="CZ197" s="1014"/>
      <c r="DA197" s="1014"/>
      <c r="DB197" s="1014"/>
      <c r="DC197" s="1014"/>
      <c r="DD197" s="1014"/>
      <c r="DE197" s="1014"/>
      <c r="DF197" s="1014"/>
      <c r="DG197" s="1014"/>
      <c r="DH197" s="1014"/>
      <c r="DI197" s="1014"/>
      <c r="DJ197" s="1014"/>
      <c r="DK197" s="1014"/>
      <c r="DL197" s="1014"/>
      <c r="DM197" s="1014"/>
      <c r="DN197" s="1014"/>
      <c r="DO197" s="1014"/>
      <c r="DP197" s="1014"/>
      <c r="DQ197" s="1014"/>
      <c r="DR197" s="1014"/>
      <c r="DS197" s="1014"/>
      <c r="DT197" s="1014"/>
      <c r="DU197" s="1014"/>
      <c r="DV197" s="1014"/>
      <c r="DW197" s="1014"/>
      <c r="DX197" s="1014"/>
      <c r="DY197" s="1014"/>
      <c r="DZ197" s="1014"/>
      <c r="EA197" s="1014"/>
      <c r="EB197" s="1014"/>
      <c r="EC197" s="1014"/>
      <c r="ED197" s="1014"/>
      <c r="EE197" s="1014"/>
      <c r="EF197" s="1014"/>
      <c r="EG197" s="1014"/>
      <c r="EH197" s="1014"/>
      <c r="EI197" s="1014"/>
      <c r="EJ197" s="1014"/>
      <c r="EK197" s="1014"/>
      <c r="EL197" s="1014"/>
      <c r="EM197" s="1014"/>
      <c r="EN197" s="1014"/>
      <c r="EO197" s="1014"/>
      <c r="EP197" s="1014"/>
      <c r="EQ197" s="1014"/>
      <c r="ER197" s="1014"/>
      <c r="ES197" s="1014"/>
      <c r="ET197" s="1014"/>
      <c r="EU197" s="1014"/>
      <c r="EV197" s="1014"/>
      <c r="EW197" s="1014"/>
      <c r="EX197" s="1014"/>
      <c r="EY197" s="1014"/>
      <c r="EZ197" s="1014"/>
      <c r="FA197" s="1014"/>
      <c r="FB197" s="1014"/>
      <c r="FC197" s="1014"/>
    </row>
    <row r="198" spans="1:159" ht="34.5" customHeight="1">
      <c r="A198" s="1021">
        <v>175</v>
      </c>
      <c r="B198" s="1021">
        <v>36</v>
      </c>
      <c r="C198" s="1024" t="s">
        <v>11073</v>
      </c>
      <c r="D198" s="1023">
        <v>312732271141</v>
      </c>
      <c r="E198" s="1024" t="s">
        <v>11074</v>
      </c>
      <c r="F198" s="1021">
        <v>68.8</v>
      </c>
      <c r="G198" s="1021">
        <v>58.5</v>
      </c>
      <c r="H198" s="1021" t="s">
        <v>11075</v>
      </c>
      <c r="I198" s="1022" t="s">
        <v>11076</v>
      </c>
      <c r="J198" s="1021" t="s">
        <v>11077</v>
      </c>
      <c r="K198" s="1025" t="s">
        <v>2593</v>
      </c>
      <c r="L198" s="1025" t="s">
        <v>36</v>
      </c>
      <c r="M198" s="1014"/>
      <c r="N198" s="1014"/>
      <c r="O198" s="1014"/>
      <c r="P198" s="1014"/>
      <c r="Q198" s="1014"/>
      <c r="R198" s="1014"/>
      <c r="S198" s="1014"/>
      <c r="T198" s="1014"/>
      <c r="U198" s="1014"/>
      <c r="V198" s="1014"/>
      <c r="W198" s="1014"/>
      <c r="X198" s="1014"/>
      <c r="Y198" s="1014"/>
      <c r="Z198" s="1014"/>
      <c r="AA198" s="1014"/>
      <c r="AB198" s="1014"/>
      <c r="AC198" s="1014"/>
      <c r="AD198" s="1014"/>
      <c r="AE198" s="1014"/>
      <c r="AF198" s="1014"/>
      <c r="AG198" s="1014"/>
      <c r="AH198" s="1014"/>
      <c r="AI198" s="1014"/>
      <c r="AJ198" s="1014"/>
      <c r="AK198" s="1014"/>
      <c r="AL198" s="1014"/>
      <c r="AM198" s="1014"/>
      <c r="AN198" s="1014"/>
      <c r="AO198" s="1014"/>
      <c r="AP198" s="1014"/>
      <c r="AQ198" s="1014"/>
      <c r="AR198" s="1014"/>
      <c r="AS198" s="1014"/>
      <c r="AT198" s="1014"/>
      <c r="AU198" s="1014"/>
      <c r="AV198" s="1014"/>
      <c r="AW198" s="1014"/>
      <c r="AX198" s="1014"/>
      <c r="AY198" s="1014"/>
      <c r="AZ198" s="1014"/>
      <c r="BA198" s="1014"/>
      <c r="BB198" s="1014"/>
      <c r="BC198" s="1014"/>
      <c r="BD198" s="1014"/>
      <c r="BE198" s="1014"/>
      <c r="BF198" s="1014"/>
      <c r="BG198" s="1014"/>
      <c r="BH198" s="1014"/>
      <c r="BI198" s="1014"/>
      <c r="BJ198" s="1014"/>
      <c r="BK198" s="1014"/>
      <c r="BL198" s="1014"/>
      <c r="BM198" s="1014"/>
      <c r="BN198" s="1014"/>
      <c r="BO198" s="1014"/>
      <c r="BP198" s="1014"/>
      <c r="BQ198" s="1014"/>
      <c r="BR198" s="1014"/>
      <c r="BS198" s="1014"/>
      <c r="BT198" s="1014"/>
      <c r="BU198" s="1014"/>
      <c r="BV198" s="1014"/>
      <c r="BW198" s="1014"/>
      <c r="BX198" s="1014"/>
      <c r="BY198" s="1014"/>
      <c r="BZ198" s="1014"/>
      <c r="CA198" s="1014"/>
      <c r="CB198" s="1014"/>
      <c r="CC198" s="1014"/>
      <c r="CD198" s="1014"/>
      <c r="CE198" s="1014"/>
      <c r="CF198" s="1014"/>
      <c r="CG198" s="1014"/>
      <c r="CH198" s="1014"/>
      <c r="CI198" s="1014"/>
      <c r="CJ198" s="1014"/>
      <c r="CK198" s="1014"/>
      <c r="CL198" s="1014"/>
      <c r="CM198" s="1014"/>
      <c r="CN198" s="1014"/>
      <c r="CO198" s="1014"/>
      <c r="CP198" s="1014"/>
      <c r="CQ198" s="1014"/>
      <c r="CR198" s="1014"/>
      <c r="CS198" s="1014"/>
      <c r="CT198" s="1014"/>
      <c r="CU198" s="1014"/>
      <c r="CV198" s="1014"/>
      <c r="CW198" s="1014"/>
      <c r="CX198" s="1014"/>
      <c r="CY198" s="1014"/>
      <c r="CZ198" s="1014"/>
      <c r="DA198" s="1014"/>
      <c r="DB198" s="1014"/>
      <c r="DC198" s="1014"/>
      <c r="DD198" s="1014"/>
      <c r="DE198" s="1014"/>
      <c r="DF198" s="1014"/>
      <c r="DG198" s="1014"/>
      <c r="DH198" s="1014"/>
      <c r="DI198" s="1014"/>
      <c r="DJ198" s="1014"/>
      <c r="DK198" s="1014"/>
      <c r="DL198" s="1014"/>
      <c r="DM198" s="1014"/>
      <c r="DN198" s="1014"/>
      <c r="DO198" s="1014"/>
      <c r="DP198" s="1014"/>
      <c r="DQ198" s="1014"/>
      <c r="DR198" s="1014"/>
      <c r="DS198" s="1014"/>
      <c r="DT198" s="1014"/>
      <c r="DU198" s="1014"/>
      <c r="DV198" s="1014"/>
      <c r="DW198" s="1014"/>
      <c r="DX198" s="1014"/>
      <c r="DY198" s="1014"/>
      <c r="DZ198" s="1014"/>
      <c r="EA198" s="1014"/>
      <c r="EB198" s="1014"/>
      <c r="EC198" s="1014"/>
      <c r="ED198" s="1014"/>
      <c r="EE198" s="1014"/>
      <c r="EF198" s="1014"/>
      <c r="EG198" s="1014"/>
      <c r="EH198" s="1014"/>
      <c r="EI198" s="1014"/>
      <c r="EJ198" s="1014"/>
      <c r="EK198" s="1014"/>
      <c r="EL198" s="1014"/>
      <c r="EM198" s="1014"/>
      <c r="EN198" s="1014"/>
      <c r="EO198" s="1014"/>
      <c r="EP198" s="1014"/>
      <c r="EQ198" s="1014"/>
      <c r="ER198" s="1014"/>
      <c r="ES198" s="1014"/>
      <c r="ET198" s="1014"/>
      <c r="EU198" s="1014"/>
      <c r="EV198" s="1014"/>
      <c r="EW198" s="1014"/>
      <c r="EX198" s="1014"/>
      <c r="EY198" s="1014"/>
      <c r="EZ198" s="1014"/>
      <c r="FA198" s="1014"/>
      <c r="FB198" s="1014"/>
      <c r="FC198" s="1014"/>
    </row>
    <row r="199" spans="1:159" ht="34.5" customHeight="1">
      <c r="A199" s="1021">
        <v>176</v>
      </c>
      <c r="B199" s="1021">
        <v>37</v>
      </c>
      <c r="C199" s="1024" t="s">
        <v>4167</v>
      </c>
      <c r="D199" s="1023" t="s">
        <v>11078</v>
      </c>
      <c r="E199" s="1024" t="s">
        <v>11079</v>
      </c>
      <c r="F199" s="1021">
        <v>24</v>
      </c>
      <c r="G199" s="1021">
        <v>24</v>
      </c>
      <c r="H199" s="1021" t="s">
        <v>11080</v>
      </c>
      <c r="I199" s="1022" t="s">
        <v>11081</v>
      </c>
      <c r="J199" s="1021" t="s">
        <v>11082</v>
      </c>
      <c r="K199" s="1025" t="s">
        <v>2676</v>
      </c>
      <c r="L199" s="1025" t="s">
        <v>36</v>
      </c>
      <c r="M199" s="1014"/>
      <c r="N199" s="1014"/>
      <c r="O199" s="1014"/>
      <c r="P199" s="1014"/>
      <c r="Q199" s="1014"/>
      <c r="R199" s="1014"/>
      <c r="S199" s="1014"/>
      <c r="T199" s="1014"/>
      <c r="U199" s="1014"/>
      <c r="V199" s="1014"/>
      <c r="W199" s="1014"/>
      <c r="X199" s="1014"/>
      <c r="Y199" s="1014"/>
      <c r="Z199" s="1014"/>
      <c r="AA199" s="1014"/>
      <c r="AB199" s="1014"/>
      <c r="AC199" s="1014"/>
      <c r="AD199" s="1014"/>
      <c r="AE199" s="1014"/>
      <c r="AF199" s="1014"/>
      <c r="AG199" s="1014"/>
      <c r="AH199" s="1014"/>
      <c r="AI199" s="1014"/>
      <c r="AJ199" s="1014"/>
      <c r="AK199" s="1014"/>
      <c r="AL199" s="1014"/>
      <c r="AM199" s="1014"/>
      <c r="AN199" s="1014"/>
      <c r="AO199" s="1014"/>
      <c r="AP199" s="1014"/>
      <c r="AQ199" s="1014"/>
      <c r="AR199" s="1014"/>
      <c r="AS199" s="1014"/>
      <c r="AT199" s="1014"/>
      <c r="AU199" s="1014"/>
      <c r="AV199" s="1014"/>
      <c r="AW199" s="1014"/>
      <c r="AX199" s="1014"/>
      <c r="AY199" s="1014"/>
      <c r="AZ199" s="1014"/>
      <c r="BA199" s="1014"/>
      <c r="BB199" s="1014"/>
      <c r="BC199" s="1014"/>
      <c r="BD199" s="1014"/>
      <c r="BE199" s="1014"/>
      <c r="BF199" s="1014"/>
      <c r="BG199" s="1014"/>
      <c r="BH199" s="1014"/>
      <c r="BI199" s="1014"/>
      <c r="BJ199" s="1014"/>
      <c r="BK199" s="1014"/>
      <c r="BL199" s="1014"/>
      <c r="BM199" s="1014"/>
      <c r="BN199" s="1014"/>
      <c r="BO199" s="1014"/>
      <c r="BP199" s="1014"/>
      <c r="BQ199" s="1014"/>
      <c r="BR199" s="1014"/>
      <c r="BS199" s="1014"/>
      <c r="BT199" s="1014"/>
      <c r="BU199" s="1014"/>
      <c r="BV199" s="1014"/>
      <c r="BW199" s="1014"/>
      <c r="BX199" s="1014"/>
      <c r="BY199" s="1014"/>
      <c r="BZ199" s="1014"/>
      <c r="CA199" s="1014"/>
      <c r="CB199" s="1014"/>
      <c r="CC199" s="1014"/>
      <c r="CD199" s="1014"/>
      <c r="CE199" s="1014"/>
      <c r="CF199" s="1014"/>
      <c r="CG199" s="1014"/>
      <c r="CH199" s="1014"/>
      <c r="CI199" s="1014"/>
      <c r="CJ199" s="1014"/>
      <c r="CK199" s="1014"/>
      <c r="CL199" s="1014"/>
      <c r="CM199" s="1014"/>
      <c r="CN199" s="1014"/>
      <c r="CO199" s="1014"/>
      <c r="CP199" s="1014"/>
      <c r="CQ199" s="1014"/>
      <c r="CR199" s="1014"/>
      <c r="CS199" s="1014"/>
      <c r="CT199" s="1014"/>
      <c r="CU199" s="1014"/>
      <c r="CV199" s="1014"/>
      <c r="CW199" s="1014"/>
      <c r="CX199" s="1014"/>
      <c r="CY199" s="1014"/>
      <c r="CZ199" s="1014"/>
      <c r="DA199" s="1014"/>
      <c r="DB199" s="1014"/>
      <c r="DC199" s="1014"/>
      <c r="DD199" s="1014"/>
      <c r="DE199" s="1014"/>
      <c r="DF199" s="1014"/>
      <c r="DG199" s="1014"/>
      <c r="DH199" s="1014"/>
      <c r="DI199" s="1014"/>
      <c r="DJ199" s="1014"/>
      <c r="DK199" s="1014"/>
      <c r="DL199" s="1014"/>
      <c r="DM199" s="1014"/>
      <c r="DN199" s="1014"/>
      <c r="DO199" s="1014"/>
      <c r="DP199" s="1014"/>
      <c r="DQ199" s="1014"/>
      <c r="DR199" s="1014"/>
      <c r="DS199" s="1014"/>
      <c r="DT199" s="1014"/>
      <c r="DU199" s="1014"/>
      <c r="DV199" s="1014"/>
      <c r="DW199" s="1014"/>
      <c r="DX199" s="1014"/>
      <c r="DY199" s="1014"/>
      <c r="DZ199" s="1014"/>
      <c r="EA199" s="1014"/>
      <c r="EB199" s="1014"/>
      <c r="EC199" s="1014"/>
      <c r="ED199" s="1014"/>
      <c r="EE199" s="1014"/>
      <c r="EF199" s="1014"/>
      <c r="EG199" s="1014"/>
      <c r="EH199" s="1014"/>
      <c r="EI199" s="1014"/>
      <c r="EJ199" s="1014"/>
      <c r="EK199" s="1014"/>
      <c r="EL199" s="1014"/>
      <c r="EM199" s="1014"/>
      <c r="EN199" s="1014"/>
      <c r="EO199" s="1014"/>
      <c r="EP199" s="1014"/>
      <c r="EQ199" s="1014"/>
      <c r="ER199" s="1014"/>
      <c r="ES199" s="1014"/>
      <c r="ET199" s="1014"/>
      <c r="EU199" s="1014"/>
      <c r="EV199" s="1014"/>
      <c r="EW199" s="1014"/>
      <c r="EX199" s="1014"/>
      <c r="EY199" s="1014"/>
      <c r="EZ199" s="1014"/>
      <c r="FA199" s="1014"/>
      <c r="FB199" s="1014"/>
      <c r="FC199" s="1014"/>
    </row>
    <row r="200" spans="1:159" ht="34.5" customHeight="1">
      <c r="A200" s="1021">
        <v>177</v>
      </c>
      <c r="B200" s="1021">
        <v>38</v>
      </c>
      <c r="C200" s="1024" t="s">
        <v>11083</v>
      </c>
      <c r="D200" s="1023">
        <v>312734406041</v>
      </c>
      <c r="E200" s="1024" t="s">
        <v>11084</v>
      </c>
      <c r="F200" s="1021">
        <v>29.6</v>
      </c>
      <c r="G200" s="1021">
        <v>29.6</v>
      </c>
      <c r="H200" s="1021" t="s">
        <v>11085</v>
      </c>
      <c r="I200" s="1022" t="s">
        <v>11086</v>
      </c>
      <c r="J200" s="1021" t="s">
        <v>11087</v>
      </c>
      <c r="K200" s="1025" t="s">
        <v>2613</v>
      </c>
      <c r="L200" s="1025" t="s">
        <v>36</v>
      </c>
      <c r="M200" s="1014"/>
      <c r="N200" s="1014"/>
      <c r="O200" s="1014"/>
      <c r="P200" s="1014"/>
      <c r="Q200" s="1014"/>
      <c r="R200" s="1014"/>
      <c r="S200" s="1014"/>
      <c r="T200" s="1014"/>
      <c r="U200" s="1014"/>
      <c r="V200" s="1014"/>
      <c r="W200" s="1014"/>
      <c r="X200" s="1014"/>
      <c r="Y200" s="1014"/>
      <c r="Z200" s="1014"/>
      <c r="AA200" s="1014"/>
      <c r="AB200" s="1014"/>
      <c r="AC200" s="1014"/>
      <c r="AD200" s="1014"/>
      <c r="AE200" s="1014"/>
      <c r="AF200" s="1014"/>
      <c r="AG200" s="1014"/>
      <c r="AH200" s="1014"/>
      <c r="AI200" s="1014"/>
      <c r="AJ200" s="1014"/>
      <c r="AK200" s="1014"/>
      <c r="AL200" s="1014"/>
      <c r="AM200" s="1014"/>
      <c r="AN200" s="1014"/>
      <c r="AO200" s="1014"/>
      <c r="AP200" s="1014"/>
      <c r="AQ200" s="1014"/>
      <c r="AR200" s="1014"/>
      <c r="AS200" s="1014"/>
      <c r="AT200" s="1014"/>
      <c r="AU200" s="1014"/>
      <c r="AV200" s="1014"/>
      <c r="AW200" s="1014"/>
      <c r="AX200" s="1014"/>
      <c r="AY200" s="1014"/>
      <c r="AZ200" s="1014"/>
      <c r="BA200" s="1014"/>
      <c r="BB200" s="1014"/>
      <c r="BC200" s="1014"/>
      <c r="BD200" s="1014"/>
      <c r="BE200" s="1014"/>
      <c r="BF200" s="1014"/>
      <c r="BG200" s="1014"/>
      <c r="BH200" s="1014"/>
      <c r="BI200" s="1014"/>
      <c r="BJ200" s="1014"/>
      <c r="BK200" s="1014"/>
      <c r="BL200" s="1014"/>
      <c r="BM200" s="1014"/>
      <c r="BN200" s="1014"/>
      <c r="BO200" s="1014"/>
      <c r="BP200" s="1014"/>
      <c r="BQ200" s="1014"/>
      <c r="BR200" s="1014"/>
      <c r="BS200" s="1014"/>
      <c r="BT200" s="1014"/>
      <c r="BU200" s="1014"/>
      <c r="BV200" s="1014"/>
      <c r="BW200" s="1014"/>
      <c r="BX200" s="1014"/>
      <c r="BY200" s="1014"/>
      <c r="BZ200" s="1014"/>
      <c r="CA200" s="1014"/>
      <c r="CB200" s="1014"/>
      <c r="CC200" s="1014"/>
      <c r="CD200" s="1014"/>
      <c r="CE200" s="1014"/>
      <c r="CF200" s="1014"/>
      <c r="CG200" s="1014"/>
      <c r="CH200" s="1014"/>
      <c r="CI200" s="1014"/>
      <c r="CJ200" s="1014"/>
      <c r="CK200" s="1014"/>
      <c r="CL200" s="1014"/>
      <c r="CM200" s="1014"/>
      <c r="CN200" s="1014"/>
      <c r="CO200" s="1014"/>
      <c r="CP200" s="1014"/>
      <c r="CQ200" s="1014"/>
      <c r="CR200" s="1014"/>
      <c r="CS200" s="1014"/>
      <c r="CT200" s="1014"/>
      <c r="CU200" s="1014"/>
      <c r="CV200" s="1014"/>
      <c r="CW200" s="1014"/>
      <c r="CX200" s="1014"/>
      <c r="CY200" s="1014"/>
      <c r="CZ200" s="1014"/>
      <c r="DA200" s="1014"/>
      <c r="DB200" s="1014"/>
      <c r="DC200" s="1014"/>
      <c r="DD200" s="1014"/>
      <c r="DE200" s="1014"/>
      <c r="DF200" s="1014"/>
      <c r="DG200" s="1014"/>
      <c r="DH200" s="1014"/>
      <c r="DI200" s="1014"/>
      <c r="DJ200" s="1014"/>
      <c r="DK200" s="1014"/>
      <c r="DL200" s="1014"/>
      <c r="DM200" s="1014"/>
      <c r="DN200" s="1014"/>
      <c r="DO200" s="1014"/>
      <c r="DP200" s="1014"/>
      <c r="DQ200" s="1014"/>
      <c r="DR200" s="1014"/>
      <c r="DS200" s="1014"/>
      <c r="DT200" s="1014"/>
      <c r="DU200" s="1014"/>
      <c r="DV200" s="1014"/>
      <c r="DW200" s="1014"/>
      <c r="DX200" s="1014"/>
      <c r="DY200" s="1014"/>
      <c r="DZ200" s="1014"/>
      <c r="EA200" s="1014"/>
      <c r="EB200" s="1014"/>
      <c r="EC200" s="1014"/>
      <c r="ED200" s="1014"/>
      <c r="EE200" s="1014"/>
      <c r="EF200" s="1014"/>
      <c r="EG200" s="1014"/>
      <c r="EH200" s="1014"/>
      <c r="EI200" s="1014"/>
      <c r="EJ200" s="1014"/>
      <c r="EK200" s="1014"/>
      <c r="EL200" s="1014"/>
      <c r="EM200" s="1014"/>
      <c r="EN200" s="1014"/>
      <c r="EO200" s="1014"/>
      <c r="EP200" s="1014"/>
      <c r="EQ200" s="1014"/>
      <c r="ER200" s="1014"/>
      <c r="ES200" s="1014"/>
      <c r="ET200" s="1014"/>
      <c r="EU200" s="1014"/>
      <c r="EV200" s="1014"/>
      <c r="EW200" s="1014"/>
      <c r="EX200" s="1014"/>
      <c r="EY200" s="1014"/>
      <c r="EZ200" s="1014"/>
      <c r="FA200" s="1014"/>
      <c r="FB200" s="1014"/>
      <c r="FC200" s="1014"/>
    </row>
    <row r="201" spans="1:159" ht="34.5" customHeight="1">
      <c r="A201" s="1021">
        <v>178</v>
      </c>
      <c r="B201" s="1021">
        <v>39</v>
      </c>
      <c r="C201" s="1024" t="s">
        <v>11088</v>
      </c>
      <c r="D201" s="1023">
        <v>312700455717</v>
      </c>
      <c r="E201" s="1024" t="s">
        <v>11089</v>
      </c>
      <c r="F201" s="1021">
        <v>32.700000000000003</v>
      </c>
      <c r="G201" s="1021">
        <v>32.700000000000003</v>
      </c>
      <c r="H201" s="1021" t="s">
        <v>11090</v>
      </c>
      <c r="I201" s="1022" t="s">
        <v>11091</v>
      </c>
      <c r="J201" s="1021" t="s">
        <v>11092</v>
      </c>
      <c r="K201" s="1025" t="s">
        <v>2676</v>
      </c>
      <c r="L201" s="1025" t="s">
        <v>36</v>
      </c>
      <c r="M201" s="1014"/>
      <c r="N201" s="1014"/>
      <c r="O201" s="1014"/>
      <c r="P201" s="1014"/>
      <c r="Q201" s="1014"/>
      <c r="R201" s="1014"/>
      <c r="S201" s="1014"/>
      <c r="T201" s="1014"/>
      <c r="U201" s="1014"/>
      <c r="V201" s="1014"/>
      <c r="W201" s="1014"/>
      <c r="X201" s="1014"/>
      <c r="Y201" s="1014"/>
      <c r="Z201" s="1014"/>
      <c r="AA201" s="1014"/>
      <c r="AB201" s="1014"/>
      <c r="AC201" s="1014"/>
      <c r="AD201" s="1014"/>
      <c r="AE201" s="1014"/>
      <c r="AF201" s="1014"/>
      <c r="AG201" s="1014"/>
      <c r="AH201" s="1014"/>
      <c r="AI201" s="1014"/>
      <c r="AJ201" s="1014"/>
      <c r="AK201" s="1014"/>
      <c r="AL201" s="1014"/>
      <c r="AM201" s="1014"/>
      <c r="AN201" s="1014"/>
      <c r="AO201" s="1014"/>
      <c r="AP201" s="1014"/>
      <c r="AQ201" s="1014"/>
      <c r="AR201" s="1014"/>
      <c r="AS201" s="1014"/>
      <c r="AT201" s="1014"/>
      <c r="AU201" s="1014"/>
      <c r="AV201" s="1014"/>
      <c r="AW201" s="1014"/>
      <c r="AX201" s="1014"/>
      <c r="AY201" s="1014"/>
      <c r="AZ201" s="1014"/>
      <c r="BA201" s="1014"/>
      <c r="BB201" s="1014"/>
      <c r="BC201" s="1014"/>
      <c r="BD201" s="1014"/>
      <c r="BE201" s="1014"/>
      <c r="BF201" s="1014"/>
      <c r="BG201" s="1014"/>
      <c r="BH201" s="1014"/>
      <c r="BI201" s="1014"/>
      <c r="BJ201" s="1014"/>
      <c r="BK201" s="1014"/>
      <c r="BL201" s="1014"/>
      <c r="BM201" s="1014"/>
      <c r="BN201" s="1014"/>
      <c r="BO201" s="1014"/>
      <c r="BP201" s="1014"/>
      <c r="BQ201" s="1014"/>
      <c r="BR201" s="1014"/>
      <c r="BS201" s="1014"/>
      <c r="BT201" s="1014"/>
      <c r="BU201" s="1014"/>
      <c r="BV201" s="1014"/>
      <c r="BW201" s="1014"/>
      <c r="BX201" s="1014"/>
      <c r="BY201" s="1014"/>
      <c r="BZ201" s="1014"/>
      <c r="CA201" s="1014"/>
      <c r="CB201" s="1014"/>
      <c r="CC201" s="1014"/>
      <c r="CD201" s="1014"/>
      <c r="CE201" s="1014"/>
      <c r="CF201" s="1014"/>
      <c r="CG201" s="1014"/>
      <c r="CH201" s="1014"/>
      <c r="CI201" s="1014"/>
      <c r="CJ201" s="1014"/>
      <c r="CK201" s="1014"/>
      <c r="CL201" s="1014"/>
      <c r="CM201" s="1014"/>
      <c r="CN201" s="1014"/>
      <c r="CO201" s="1014"/>
      <c r="CP201" s="1014"/>
      <c r="CQ201" s="1014"/>
      <c r="CR201" s="1014"/>
      <c r="CS201" s="1014"/>
      <c r="CT201" s="1014"/>
      <c r="CU201" s="1014"/>
      <c r="CV201" s="1014"/>
      <c r="CW201" s="1014"/>
      <c r="CX201" s="1014"/>
      <c r="CY201" s="1014"/>
      <c r="CZ201" s="1014"/>
      <c r="DA201" s="1014"/>
      <c r="DB201" s="1014"/>
      <c r="DC201" s="1014"/>
      <c r="DD201" s="1014"/>
      <c r="DE201" s="1014"/>
      <c r="DF201" s="1014"/>
      <c r="DG201" s="1014"/>
      <c r="DH201" s="1014"/>
      <c r="DI201" s="1014"/>
      <c r="DJ201" s="1014"/>
      <c r="DK201" s="1014"/>
      <c r="DL201" s="1014"/>
      <c r="DM201" s="1014"/>
      <c r="DN201" s="1014"/>
      <c r="DO201" s="1014"/>
      <c r="DP201" s="1014"/>
      <c r="DQ201" s="1014"/>
      <c r="DR201" s="1014"/>
      <c r="DS201" s="1014"/>
      <c r="DT201" s="1014"/>
      <c r="DU201" s="1014"/>
      <c r="DV201" s="1014"/>
      <c r="DW201" s="1014"/>
      <c r="DX201" s="1014"/>
      <c r="DY201" s="1014"/>
      <c r="DZ201" s="1014"/>
      <c r="EA201" s="1014"/>
      <c r="EB201" s="1014"/>
      <c r="EC201" s="1014"/>
      <c r="ED201" s="1014"/>
      <c r="EE201" s="1014"/>
      <c r="EF201" s="1014"/>
      <c r="EG201" s="1014"/>
      <c r="EH201" s="1014"/>
      <c r="EI201" s="1014"/>
      <c r="EJ201" s="1014"/>
      <c r="EK201" s="1014"/>
      <c r="EL201" s="1014"/>
      <c r="EM201" s="1014"/>
      <c r="EN201" s="1014"/>
      <c r="EO201" s="1014"/>
      <c r="EP201" s="1014"/>
      <c r="EQ201" s="1014"/>
      <c r="ER201" s="1014"/>
      <c r="ES201" s="1014"/>
      <c r="ET201" s="1014"/>
      <c r="EU201" s="1014"/>
      <c r="EV201" s="1014"/>
      <c r="EW201" s="1014"/>
      <c r="EX201" s="1014"/>
      <c r="EY201" s="1014"/>
      <c r="EZ201" s="1014"/>
      <c r="FA201" s="1014"/>
      <c r="FB201" s="1014"/>
      <c r="FC201" s="1014"/>
    </row>
    <row r="202" spans="1:159" ht="34.5" customHeight="1">
      <c r="A202" s="1021">
        <v>179</v>
      </c>
      <c r="B202" s="1021">
        <v>40</v>
      </c>
      <c r="C202" s="1024" t="s">
        <v>11093</v>
      </c>
      <c r="D202" s="1023">
        <v>312708133503</v>
      </c>
      <c r="E202" s="1024" t="s">
        <v>11094</v>
      </c>
      <c r="F202" s="1021">
        <v>51.6</v>
      </c>
      <c r="G202" s="1021">
        <v>51.6</v>
      </c>
      <c r="H202" s="1021" t="s">
        <v>11095</v>
      </c>
      <c r="I202" s="1022" t="s">
        <v>11096</v>
      </c>
      <c r="J202" s="1021" t="s">
        <v>11097</v>
      </c>
      <c r="K202" s="1025" t="s">
        <v>2676</v>
      </c>
      <c r="L202" s="1025" t="s">
        <v>36</v>
      </c>
      <c r="M202" s="1014"/>
      <c r="N202" s="1014"/>
      <c r="O202" s="1014"/>
      <c r="P202" s="1014"/>
      <c r="Q202" s="1014"/>
      <c r="R202" s="1014"/>
      <c r="S202" s="1014"/>
      <c r="T202" s="1014"/>
      <c r="U202" s="1014"/>
      <c r="V202" s="1014"/>
      <c r="W202" s="1014"/>
      <c r="X202" s="1014"/>
      <c r="Y202" s="1014"/>
      <c r="Z202" s="1014"/>
      <c r="AA202" s="1014"/>
      <c r="AB202" s="1014"/>
      <c r="AC202" s="1014"/>
      <c r="AD202" s="1014"/>
      <c r="AE202" s="1014"/>
      <c r="AF202" s="1014"/>
      <c r="AG202" s="1014"/>
      <c r="AH202" s="1014"/>
      <c r="AI202" s="1014"/>
      <c r="AJ202" s="1014"/>
      <c r="AK202" s="1014"/>
      <c r="AL202" s="1014"/>
      <c r="AM202" s="1014"/>
      <c r="AN202" s="1014"/>
      <c r="AO202" s="1014"/>
      <c r="AP202" s="1014"/>
      <c r="AQ202" s="1014"/>
      <c r="AR202" s="1014"/>
      <c r="AS202" s="1014"/>
      <c r="AT202" s="1014"/>
      <c r="AU202" s="1014"/>
      <c r="AV202" s="1014"/>
      <c r="AW202" s="1014"/>
      <c r="AX202" s="1014"/>
      <c r="AY202" s="1014"/>
      <c r="AZ202" s="1014"/>
      <c r="BA202" s="1014"/>
      <c r="BB202" s="1014"/>
      <c r="BC202" s="1014"/>
      <c r="BD202" s="1014"/>
      <c r="BE202" s="1014"/>
      <c r="BF202" s="1014"/>
      <c r="BG202" s="1014"/>
      <c r="BH202" s="1014"/>
      <c r="BI202" s="1014"/>
      <c r="BJ202" s="1014"/>
      <c r="BK202" s="1014"/>
      <c r="BL202" s="1014"/>
      <c r="BM202" s="1014"/>
      <c r="BN202" s="1014"/>
      <c r="BO202" s="1014"/>
      <c r="BP202" s="1014"/>
      <c r="BQ202" s="1014"/>
      <c r="BR202" s="1014"/>
      <c r="BS202" s="1014"/>
      <c r="BT202" s="1014"/>
      <c r="BU202" s="1014"/>
      <c r="BV202" s="1014"/>
      <c r="BW202" s="1014"/>
      <c r="BX202" s="1014"/>
      <c r="BY202" s="1014"/>
      <c r="BZ202" s="1014"/>
      <c r="CA202" s="1014"/>
      <c r="CB202" s="1014"/>
      <c r="CC202" s="1014"/>
      <c r="CD202" s="1014"/>
      <c r="CE202" s="1014"/>
      <c r="CF202" s="1014"/>
      <c r="CG202" s="1014"/>
      <c r="CH202" s="1014"/>
      <c r="CI202" s="1014"/>
      <c r="CJ202" s="1014"/>
      <c r="CK202" s="1014"/>
      <c r="CL202" s="1014"/>
      <c r="CM202" s="1014"/>
      <c r="CN202" s="1014"/>
      <c r="CO202" s="1014"/>
      <c r="CP202" s="1014"/>
      <c r="CQ202" s="1014"/>
      <c r="CR202" s="1014"/>
      <c r="CS202" s="1014"/>
      <c r="CT202" s="1014"/>
      <c r="CU202" s="1014"/>
      <c r="CV202" s="1014"/>
      <c r="CW202" s="1014"/>
      <c r="CX202" s="1014"/>
      <c r="CY202" s="1014"/>
      <c r="CZ202" s="1014"/>
      <c r="DA202" s="1014"/>
      <c r="DB202" s="1014"/>
      <c r="DC202" s="1014"/>
      <c r="DD202" s="1014"/>
      <c r="DE202" s="1014"/>
      <c r="DF202" s="1014"/>
      <c r="DG202" s="1014"/>
      <c r="DH202" s="1014"/>
      <c r="DI202" s="1014"/>
      <c r="DJ202" s="1014"/>
      <c r="DK202" s="1014"/>
      <c r="DL202" s="1014"/>
      <c r="DM202" s="1014"/>
      <c r="DN202" s="1014"/>
      <c r="DO202" s="1014"/>
      <c r="DP202" s="1014"/>
      <c r="DQ202" s="1014"/>
      <c r="DR202" s="1014"/>
      <c r="DS202" s="1014"/>
      <c r="DT202" s="1014"/>
      <c r="DU202" s="1014"/>
      <c r="DV202" s="1014"/>
      <c r="DW202" s="1014"/>
      <c r="DX202" s="1014"/>
      <c r="DY202" s="1014"/>
      <c r="DZ202" s="1014"/>
      <c r="EA202" s="1014"/>
      <c r="EB202" s="1014"/>
      <c r="EC202" s="1014"/>
      <c r="ED202" s="1014"/>
      <c r="EE202" s="1014"/>
      <c r="EF202" s="1014"/>
      <c r="EG202" s="1014"/>
      <c r="EH202" s="1014"/>
      <c r="EI202" s="1014"/>
      <c r="EJ202" s="1014"/>
      <c r="EK202" s="1014"/>
      <c r="EL202" s="1014"/>
      <c r="EM202" s="1014"/>
      <c r="EN202" s="1014"/>
      <c r="EO202" s="1014"/>
      <c r="EP202" s="1014"/>
      <c r="EQ202" s="1014"/>
      <c r="ER202" s="1014"/>
      <c r="ES202" s="1014"/>
      <c r="ET202" s="1014"/>
      <c r="EU202" s="1014"/>
      <c r="EV202" s="1014"/>
      <c r="EW202" s="1014"/>
      <c r="EX202" s="1014"/>
      <c r="EY202" s="1014"/>
      <c r="EZ202" s="1014"/>
      <c r="FA202" s="1014"/>
      <c r="FB202" s="1014"/>
      <c r="FC202" s="1014"/>
    </row>
    <row r="203" spans="1:159" ht="34.5" customHeight="1">
      <c r="A203" s="1021">
        <v>180</v>
      </c>
      <c r="B203" s="1021">
        <v>41</v>
      </c>
      <c r="C203" s="1024" t="s">
        <v>11098</v>
      </c>
      <c r="D203" s="1023">
        <v>312701586494</v>
      </c>
      <c r="E203" s="1024" t="s">
        <v>11099</v>
      </c>
      <c r="F203" s="1021">
        <v>63.5</v>
      </c>
      <c r="G203" s="1021">
        <v>63.5</v>
      </c>
      <c r="H203" s="1021" t="s">
        <v>11100</v>
      </c>
      <c r="I203" s="1022" t="s">
        <v>11101</v>
      </c>
      <c r="J203" s="1021" t="s">
        <v>11102</v>
      </c>
      <c r="K203" s="1025" t="s">
        <v>2622</v>
      </c>
      <c r="L203" s="1025" t="s">
        <v>36</v>
      </c>
      <c r="M203" s="1014"/>
      <c r="N203" s="1014"/>
      <c r="O203" s="1014"/>
      <c r="P203" s="1014"/>
      <c r="Q203" s="1014"/>
      <c r="R203" s="1014"/>
      <c r="S203" s="1014"/>
      <c r="T203" s="1014"/>
      <c r="U203" s="1014"/>
      <c r="V203" s="1014"/>
      <c r="W203" s="1014"/>
      <c r="X203" s="1014"/>
      <c r="Y203" s="1014"/>
      <c r="Z203" s="1014"/>
      <c r="AA203" s="1014"/>
      <c r="AB203" s="1014"/>
      <c r="AC203" s="1014"/>
      <c r="AD203" s="1014"/>
      <c r="AE203" s="1014"/>
      <c r="AF203" s="1014"/>
      <c r="AG203" s="1014"/>
      <c r="AH203" s="1014"/>
      <c r="AI203" s="1014"/>
      <c r="AJ203" s="1014"/>
      <c r="AK203" s="1014"/>
      <c r="AL203" s="1014"/>
      <c r="AM203" s="1014"/>
      <c r="AN203" s="1014"/>
      <c r="AO203" s="1014"/>
      <c r="AP203" s="1014"/>
      <c r="AQ203" s="1014"/>
      <c r="AR203" s="1014"/>
      <c r="AS203" s="1014"/>
      <c r="AT203" s="1014"/>
      <c r="AU203" s="1014"/>
      <c r="AV203" s="1014"/>
      <c r="AW203" s="1014"/>
      <c r="AX203" s="1014"/>
      <c r="AY203" s="1014"/>
      <c r="AZ203" s="1014"/>
      <c r="BA203" s="1014"/>
      <c r="BB203" s="1014"/>
      <c r="BC203" s="1014"/>
      <c r="BD203" s="1014"/>
      <c r="BE203" s="1014"/>
      <c r="BF203" s="1014"/>
      <c r="BG203" s="1014"/>
      <c r="BH203" s="1014"/>
      <c r="BI203" s="1014"/>
      <c r="BJ203" s="1014"/>
      <c r="BK203" s="1014"/>
      <c r="BL203" s="1014"/>
      <c r="BM203" s="1014"/>
      <c r="BN203" s="1014"/>
      <c r="BO203" s="1014"/>
      <c r="BP203" s="1014"/>
      <c r="BQ203" s="1014"/>
      <c r="BR203" s="1014"/>
      <c r="BS203" s="1014"/>
      <c r="BT203" s="1014"/>
      <c r="BU203" s="1014"/>
      <c r="BV203" s="1014"/>
      <c r="BW203" s="1014"/>
      <c r="BX203" s="1014"/>
      <c r="BY203" s="1014"/>
      <c r="BZ203" s="1014"/>
      <c r="CA203" s="1014"/>
      <c r="CB203" s="1014"/>
      <c r="CC203" s="1014"/>
      <c r="CD203" s="1014"/>
      <c r="CE203" s="1014"/>
      <c r="CF203" s="1014"/>
      <c r="CG203" s="1014"/>
      <c r="CH203" s="1014"/>
      <c r="CI203" s="1014"/>
      <c r="CJ203" s="1014"/>
      <c r="CK203" s="1014"/>
      <c r="CL203" s="1014"/>
      <c r="CM203" s="1014"/>
      <c r="CN203" s="1014"/>
      <c r="CO203" s="1014"/>
      <c r="CP203" s="1014"/>
      <c r="CQ203" s="1014"/>
      <c r="CR203" s="1014"/>
      <c r="CS203" s="1014"/>
      <c r="CT203" s="1014"/>
      <c r="CU203" s="1014"/>
      <c r="CV203" s="1014"/>
      <c r="CW203" s="1014"/>
      <c r="CX203" s="1014"/>
      <c r="CY203" s="1014"/>
      <c r="CZ203" s="1014"/>
      <c r="DA203" s="1014"/>
      <c r="DB203" s="1014"/>
      <c r="DC203" s="1014"/>
      <c r="DD203" s="1014"/>
      <c r="DE203" s="1014"/>
      <c r="DF203" s="1014"/>
      <c r="DG203" s="1014"/>
      <c r="DH203" s="1014"/>
      <c r="DI203" s="1014"/>
      <c r="DJ203" s="1014"/>
      <c r="DK203" s="1014"/>
      <c r="DL203" s="1014"/>
      <c r="DM203" s="1014"/>
      <c r="DN203" s="1014"/>
      <c r="DO203" s="1014"/>
      <c r="DP203" s="1014"/>
      <c r="DQ203" s="1014"/>
      <c r="DR203" s="1014"/>
      <c r="DS203" s="1014"/>
      <c r="DT203" s="1014"/>
      <c r="DU203" s="1014"/>
      <c r="DV203" s="1014"/>
      <c r="DW203" s="1014"/>
      <c r="DX203" s="1014"/>
      <c r="DY203" s="1014"/>
      <c r="DZ203" s="1014"/>
      <c r="EA203" s="1014"/>
      <c r="EB203" s="1014"/>
      <c r="EC203" s="1014"/>
      <c r="ED203" s="1014"/>
      <c r="EE203" s="1014"/>
      <c r="EF203" s="1014"/>
      <c r="EG203" s="1014"/>
      <c r="EH203" s="1014"/>
      <c r="EI203" s="1014"/>
      <c r="EJ203" s="1014"/>
      <c r="EK203" s="1014"/>
      <c r="EL203" s="1014"/>
      <c r="EM203" s="1014"/>
      <c r="EN203" s="1014"/>
      <c r="EO203" s="1014"/>
      <c r="EP203" s="1014"/>
      <c r="EQ203" s="1014"/>
      <c r="ER203" s="1014"/>
      <c r="ES203" s="1014"/>
      <c r="ET203" s="1014"/>
      <c r="EU203" s="1014"/>
      <c r="EV203" s="1014"/>
      <c r="EW203" s="1014"/>
      <c r="EX203" s="1014"/>
      <c r="EY203" s="1014"/>
      <c r="EZ203" s="1014"/>
      <c r="FA203" s="1014"/>
      <c r="FB203" s="1014"/>
    </row>
    <row r="204" spans="1:159" ht="34.5" customHeight="1">
      <c r="A204" s="1021">
        <v>181</v>
      </c>
      <c r="B204" s="1021">
        <v>42</v>
      </c>
      <c r="C204" s="1022" t="s">
        <v>11103</v>
      </c>
      <c r="D204" s="1023">
        <v>312770290000</v>
      </c>
      <c r="E204" s="1024" t="s">
        <v>11104</v>
      </c>
      <c r="F204" s="1021">
        <v>100</v>
      </c>
      <c r="G204" s="1021">
        <v>100</v>
      </c>
      <c r="H204" s="1021" t="s">
        <v>11105</v>
      </c>
      <c r="I204" s="1022" t="s">
        <v>11106</v>
      </c>
      <c r="J204" s="1021" t="s">
        <v>11107</v>
      </c>
      <c r="K204" s="1025" t="s">
        <v>2764</v>
      </c>
      <c r="L204" s="1025" t="s">
        <v>36</v>
      </c>
      <c r="M204" s="1014"/>
      <c r="N204" s="1014"/>
      <c r="O204" s="1014"/>
      <c r="P204" s="1014"/>
      <c r="Q204" s="1014"/>
      <c r="R204" s="1014"/>
      <c r="S204" s="1014"/>
      <c r="T204" s="1014"/>
      <c r="U204" s="1014"/>
      <c r="V204" s="1014"/>
      <c r="W204" s="1014"/>
      <c r="X204" s="1014"/>
      <c r="Y204" s="1014"/>
      <c r="Z204" s="1014"/>
      <c r="AA204" s="1014"/>
      <c r="AB204" s="1014"/>
      <c r="AC204" s="1014"/>
      <c r="AD204" s="1014"/>
      <c r="AE204" s="1014"/>
      <c r="AF204" s="1014"/>
      <c r="AG204" s="1014"/>
      <c r="AH204" s="1014"/>
      <c r="AI204" s="1014"/>
      <c r="AJ204" s="1014"/>
      <c r="AK204" s="1014"/>
      <c r="AL204" s="1014"/>
      <c r="AM204" s="1014"/>
      <c r="AN204" s="1014"/>
      <c r="AO204" s="1014"/>
      <c r="AP204" s="1014"/>
      <c r="AQ204" s="1014"/>
      <c r="AR204" s="1014"/>
      <c r="AS204" s="1014"/>
      <c r="AT204" s="1014"/>
      <c r="AU204" s="1014"/>
      <c r="AV204" s="1014"/>
      <c r="AW204" s="1014"/>
      <c r="AX204" s="1014"/>
      <c r="AY204" s="1014"/>
      <c r="AZ204" s="1014"/>
      <c r="BA204" s="1014"/>
      <c r="BB204" s="1014"/>
      <c r="BC204" s="1014"/>
      <c r="BD204" s="1014"/>
      <c r="BE204" s="1014"/>
      <c r="BF204" s="1014"/>
      <c r="BG204" s="1014"/>
      <c r="BH204" s="1014"/>
      <c r="BI204" s="1014"/>
      <c r="BJ204" s="1014"/>
      <c r="BK204" s="1014"/>
      <c r="BL204" s="1014"/>
      <c r="BM204" s="1014"/>
      <c r="BN204" s="1014"/>
      <c r="BO204" s="1014"/>
      <c r="BP204" s="1014"/>
      <c r="BQ204" s="1014"/>
      <c r="BR204" s="1014"/>
      <c r="BS204" s="1014"/>
      <c r="BT204" s="1014"/>
      <c r="BU204" s="1014"/>
      <c r="BV204" s="1014"/>
      <c r="BW204" s="1014"/>
      <c r="BX204" s="1014"/>
      <c r="BY204" s="1014"/>
      <c r="BZ204" s="1014"/>
      <c r="CA204" s="1014"/>
      <c r="CB204" s="1014"/>
      <c r="CC204" s="1014"/>
      <c r="CD204" s="1014"/>
      <c r="CE204" s="1014"/>
      <c r="CF204" s="1014"/>
      <c r="CG204" s="1014"/>
      <c r="CH204" s="1014"/>
      <c r="CI204" s="1014"/>
      <c r="CJ204" s="1014"/>
      <c r="CK204" s="1014"/>
      <c r="CL204" s="1014"/>
      <c r="CM204" s="1014"/>
      <c r="CN204" s="1014"/>
      <c r="CO204" s="1014"/>
      <c r="CP204" s="1014"/>
      <c r="CQ204" s="1014"/>
      <c r="CR204" s="1014"/>
      <c r="CS204" s="1014"/>
      <c r="CT204" s="1014"/>
      <c r="CU204" s="1014"/>
      <c r="CV204" s="1014"/>
      <c r="CW204" s="1014"/>
      <c r="CX204" s="1014"/>
      <c r="CY204" s="1014"/>
      <c r="CZ204" s="1014"/>
      <c r="DA204" s="1014"/>
      <c r="DB204" s="1014"/>
      <c r="DC204" s="1014"/>
      <c r="DD204" s="1014"/>
      <c r="DE204" s="1014"/>
      <c r="DF204" s="1014"/>
      <c r="DG204" s="1014"/>
      <c r="DH204" s="1014"/>
      <c r="DI204" s="1014"/>
      <c r="DJ204" s="1014"/>
      <c r="DK204" s="1014"/>
      <c r="DL204" s="1014"/>
      <c r="DM204" s="1014"/>
      <c r="DN204" s="1014"/>
      <c r="DO204" s="1014"/>
      <c r="DP204" s="1014"/>
      <c r="DQ204" s="1014"/>
      <c r="DR204" s="1014"/>
      <c r="DS204" s="1014"/>
      <c r="DT204" s="1014"/>
      <c r="DU204" s="1014"/>
      <c r="DV204" s="1014"/>
      <c r="DW204" s="1014"/>
      <c r="DX204" s="1014"/>
      <c r="DY204" s="1014"/>
      <c r="DZ204" s="1014"/>
      <c r="EA204" s="1014"/>
      <c r="EB204" s="1014"/>
      <c r="EC204" s="1014"/>
      <c r="ED204" s="1014"/>
      <c r="EE204" s="1014"/>
      <c r="EF204" s="1014"/>
      <c r="EG204" s="1014"/>
      <c r="EH204" s="1014"/>
      <c r="EI204" s="1014"/>
      <c r="EJ204" s="1014"/>
      <c r="EK204" s="1014"/>
      <c r="EL204" s="1014"/>
      <c r="EM204" s="1014"/>
      <c r="EN204" s="1014"/>
      <c r="EO204" s="1014"/>
      <c r="EP204" s="1014"/>
      <c r="EQ204" s="1014"/>
      <c r="ER204" s="1014"/>
      <c r="ES204" s="1014"/>
      <c r="ET204" s="1014"/>
      <c r="EU204" s="1014"/>
      <c r="EV204" s="1014"/>
      <c r="EW204" s="1014"/>
      <c r="EX204" s="1014"/>
      <c r="EY204" s="1014"/>
      <c r="EZ204" s="1014"/>
      <c r="FA204" s="1014"/>
      <c r="FB204" s="1014"/>
      <c r="FC204" s="1014"/>
    </row>
    <row r="205" spans="1:159" ht="34.5" customHeight="1">
      <c r="A205" s="1021">
        <v>182</v>
      </c>
      <c r="B205" s="1021">
        <v>43</v>
      </c>
      <c r="C205" s="1022" t="s">
        <v>11108</v>
      </c>
      <c r="D205" s="1023">
        <v>312730398400</v>
      </c>
      <c r="E205" s="1024" t="s">
        <v>10855</v>
      </c>
      <c r="F205" s="1021">
        <v>55.3</v>
      </c>
      <c r="G205" s="1021">
        <v>55.3</v>
      </c>
      <c r="H205" s="1021" t="s">
        <v>11109</v>
      </c>
      <c r="I205" s="1022" t="s">
        <v>11110</v>
      </c>
      <c r="J205" s="1021" t="s">
        <v>11111</v>
      </c>
      <c r="K205" s="1025" t="s">
        <v>2676</v>
      </c>
      <c r="L205" s="1025" t="s">
        <v>36</v>
      </c>
      <c r="M205" s="1014"/>
      <c r="N205" s="1014"/>
      <c r="O205" s="1014"/>
      <c r="P205" s="1014"/>
      <c r="Q205" s="1014"/>
      <c r="R205" s="1014"/>
      <c r="S205" s="1014"/>
      <c r="T205" s="1014"/>
      <c r="U205" s="1014"/>
      <c r="V205" s="1014"/>
      <c r="W205" s="1014"/>
      <c r="X205" s="1014"/>
      <c r="Y205" s="1014"/>
      <c r="Z205" s="1014"/>
      <c r="AA205" s="1014"/>
      <c r="AB205" s="1014"/>
      <c r="AC205" s="1014"/>
      <c r="AD205" s="1014"/>
      <c r="AE205" s="1014"/>
      <c r="AF205" s="1014"/>
      <c r="AG205" s="1014"/>
      <c r="AH205" s="1014"/>
      <c r="AI205" s="1014"/>
      <c r="AJ205" s="1014"/>
      <c r="AK205" s="1014"/>
      <c r="AL205" s="1014"/>
      <c r="AM205" s="1014"/>
      <c r="AN205" s="1014"/>
      <c r="AO205" s="1014"/>
      <c r="AP205" s="1014"/>
      <c r="AQ205" s="1014"/>
      <c r="AR205" s="1014"/>
      <c r="AS205" s="1014"/>
      <c r="AT205" s="1014"/>
      <c r="AU205" s="1014"/>
      <c r="AV205" s="1014"/>
      <c r="AW205" s="1014"/>
      <c r="AX205" s="1014"/>
      <c r="AY205" s="1014"/>
      <c r="AZ205" s="1014"/>
      <c r="BA205" s="1014"/>
      <c r="BB205" s="1014"/>
      <c r="BC205" s="1014"/>
      <c r="BD205" s="1014"/>
      <c r="BE205" s="1014"/>
      <c r="BF205" s="1014"/>
      <c r="BG205" s="1014"/>
      <c r="BH205" s="1014"/>
      <c r="BI205" s="1014"/>
      <c r="BJ205" s="1014"/>
      <c r="BK205" s="1014"/>
      <c r="BL205" s="1014"/>
      <c r="BM205" s="1014"/>
      <c r="BN205" s="1014"/>
      <c r="BO205" s="1014"/>
      <c r="BP205" s="1014"/>
      <c r="BQ205" s="1014"/>
      <c r="BR205" s="1014"/>
      <c r="BS205" s="1014"/>
      <c r="BT205" s="1014"/>
      <c r="BU205" s="1014"/>
      <c r="BV205" s="1014"/>
      <c r="BW205" s="1014"/>
      <c r="BX205" s="1014"/>
      <c r="BY205" s="1014"/>
      <c r="BZ205" s="1014"/>
      <c r="CA205" s="1014"/>
      <c r="CB205" s="1014"/>
      <c r="CC205" s="1014"/>
      <c r="CD205" s="1014"/>
      <c r="CE205" s="1014"/>
      <c r="CF205" s="1014"/>
      <c r="CG205" s="1014"/>
      <c r="CH205" s="1014"/>
      <c r="CI205" s="1014"/>
      <c r="CJ205" s="1014"/>
      <c r="CK205" s="1014"/>
      <c r="CL205" s="1014"/>
      <c r="CM205" s="1014"/>
      <c r="CN205" s="1014"/>
      <c r="CO205" s="1014"/>
      <c r="CP205" s="1014"/>
      <c r="CQ205" s="1014"/>
      <c r="CR205" s="1014"/>
      <c r="CS205" s="1014"/>
      <c r="CT205" s="1014"/>
      <c r="CU205" s="1014"/>
      <c r="CV205" s="1014"/>
      <c r="CW205" s="1014"/>
      <c r="CX205" s="1014"/>
      <c r="CY205" s="1014"/>
      <c r="CZ205" s="1014"/>
      <c r="DA205" s="1014"/>
      <c r="DB205" s="1014"/>
      <c r="DC205" s="1014"/>
      <c r="DD205" s="1014"/>
      <c r="DE205" s="1014"/>
      <c r="DF205" s="1014"/>
      <c r="DG205" s="1014"/>
      <c r="DH205" s="1014"/>
      <c r="DI205" s="1014"/>
      <c r="DJ205" s="1014"/>
      <c r="DK205" s="1014"/>
      <c r="DL205" s="1014"/>
      <c r="DM205" s="1014"/>
      <c r="DN205" s="1014"/>
      <c r="DO205" s="1014"/>
      <c r="DP205" s="1014"/>
      <c r="DQ205" s="1014"/>
      <c r="DR205" s="1014"/>
      <c r="DS205" s="1014"/>
      <c r="DT205" s="1014"/>
      <c r="DU205" s="1014"/>
      <c r="DV205" s="1014"/>
      <c r="DW205" s="1014"/>
      <c r="DX205" s="1014"/>
      <c r="DY205" s="1014"/>
      <c r="DZ205" s="1014"/>
      <c r="EA205" s="1014"/>
      <c r="EB205" s="1014"/>
      <c r="EC205" s="1014"/>
      <c r="ED205" s="1014"/>
      <c r="EE205" s="1014"/>
      <c r="EF205" s="1014"/>
      <c r="EG205" s="1014"/>
      <c r="EH205" s="1014"/>
      <c r="EI205" s="1014"/>
      <c r="EJ205" s="1014"/>
      <c r="EK205" s="1014"/>
      <c r="EL205" s="1014"/>
      <c r="EM205" s="1014"/>
      <c r="EN205" s="1014"/>
      <c r="EO205" s="1014"/>
      <c r="EP205" s="1014"/>
      <c r="EQ205" s="1014"/>
      <c r="ER205" s="1014"/>
      <c r="ES205" s="1014"/>
      <c r="ET205" s="1014"/>
      <c r="EU205" s="1014"/>
      <c r="EV205" s="1014"/>
      <c r="EW205" s="1014"/>
      <c r="EX205" s="1014"/>
      <c r="EY205" s="1014"/>
      <c r="EZ205" s="1014"/>
      <c r="FA205" s="1014"/>
      <c r="FB205" s="1014"/>
      <c r="FC205" s="1014"/>
    </row>
    <row r="206" spans="1:159" ht="34.5" customHeight="1">
      <c r="A206" s="1021">
        <v>183</v>
      </c>
      <c r="B206" s="1021">
        <v>44</v>
      </c>
      <c r="C206" s="1024" t="s">
        <v>11112</v>
      </c>
      <c r="D206" s="1023">
        <v>312731260429</v>
      </c>
      <c r="E206" s="1024" t="s">
        <v>11017</v>
      </c>
      <c r="F206" s="1021">
        <v>80</v>
      </c>
      <c r="G206" s="1021">
        <v>80</v>
      </c>
      <c r="H206" s="1021" t="s">
        <v>11113</v>
      </c>
      <c r="I206" s="1022" t="s">
        <v>11114</v>
      </c>
      <c r="J206" s="1021" t="s">
        <v>11115</v>
      </c>
      <c r="K206" s="1025" t="s">
        <v>2622</v>
      </c>
      <c r="L206" s="1025" t="s">
        <v>36</v>
      </c>
      <c r="M206" s="1014"/>
      <c r="N206" s="1014"/>
      <c r="O206" s="1014"/>
      <c r="P206" s="1014"/>
      <c r="Q206" s="1014"/>
      <c r="R206" s="1014"/>
      <c r="S206" s="1014"/>
      <c r="T206" s="1014"/>
      <c r="U206" s="1014"/>
      <c r="V206" s="1014"/>
      <c r="W206" s="1014"/>
      <c r="X206" s="1014"/>
      <c r="Y206" s="1014"/>
      <c r="Z206" s="1014"/>
      <c r="AA206" s="1014"/>
      <c r="AB206" s="1014"/>
      <c r="AC206" s="1014"/>
      <c r="AD206" s="1014"/>
      <c r="AE206" s="1014"/>
      <c r="AF206" s="1014"/>
      <c r="AG206" s="1014"/>
      <c r="AH206" s="1014"/>
      <c r="AI206" s="1014"/>
      <c r="AJ206" s="1014"/>
      <c r="AK206" s="1014"/>
      <c r="AL206" s="1014"/>
      <c r="AM206" s="1014"/>
      <c r="AN206" s="1014"/>
      <c r="AO206" s="1014"/>
      <c r="AP206" s="1014"/>
      <c r="AQ206" s="1014"/>
      <c r="AR206" s="1014"/>
      <c r="AS206" s="1014"/>
      <c r="AT206" s="1014"/>
      <c r="AU206" s="1014"/>
      <c r="AV206" s="1014"/>
      <c r="AW206" s="1014"/>
      <c r="AX206" s="1014"/>
      <c r="AY206" s="1014"/>
      <c r="AZ206" s="1014"/>
      <c r="BA206" s="1014"/>
      <c r="BB206" s="1014"/>
      <c r="BC206" s="1014"/>
      <c r="BD206" s="1014"/>
      <c r="BE206" s="1014"/>
      <c r="BF206" s="1014"/>
      <c r="BG206" s="1014"/>
      <c r="BH206" s="1014"/>
      <c r="BI206" s="1014"/>
      <c r="BJ206" s="1014"/>
      <c r="BK206" s="1014"/>
      <c r="BL206" s="1014"/>
      <c r="BM206" s="1014"/>
      <c r="BN206" s="1014"/>
      <c r="BO206" s="1014"/>
      <c r="BP206" s="1014"/>
      <c r="BQ206" s="1014"/>
      <c r="BR206" s="1014"/>
      <c r="BS206" s="1014"/>
      <c r="BT206" s="1014"/>
      <c r="BU206" s="1014"/>
      <c r="BV206" s="1014"/>
      <c r="BW206" s="1014"/>
      <c r="BX206" s="1014"/>
      <c r="BY206" s="1014"/>
      <c r="BZ206" s="1014"/>
      <c r="CA206" s="1014"/>
      <c r="CB206" s="1014"/>
      <c r="CC206" s="1014"/>
      <c r="CD206" s="1014"/>
      <c r="CE206" s="1014"/>
      <c r="CF206" s="1014"/>
      <c r="CG206" s="1014"/>
      <c r="CH206" s="1014"/>
      <c r="CI206" s="1014"/>
      <c r="CJ206" s="1014"/>
      <c r="CK206" s="1014"/>
      <c r="CL206" s="1014"/>
      <c r="CM206" s="1014"/>
      <c r="CN206" s="1014"/>
      <c r="CO206" s="1014"/>
      <c r="CP206" s="1014"/>
      <c r="CQ206" s="1014"/>
      <c r="CR206" s="1014"/>
      <c r="CS206" s="1014"/>
      <c r="CT206" s="1014"/>
      <c r="CU206" s="1014"/>
      <c r="CV206" s="1014"/>
      <c r="CW206" s="1014"/>
      <c r="CX206" s="1014"/>
      <c r="CY206" s="1014"/>
      <c r="CZ206" s="1014"/>
      <c r="DA206" s="1014"/>
      <c r="DB206" s="1014"/>
      <c r="DC206" s="1014"/>
      <c r="DD206" s="1014"/>
      <c r="DE206" s="1014"/>
      <c r="DF206" s="1014"/>
      <c r="DG206" s="1014"/>
      <c r="DH206" s="1014"/>
      <c r="DI206" s="1014"/>
      <c r="DJ206" s="1014"/>
      <c r="DK206" s="1014"/>
      <c r="DL206" s="1014"/>
      <c r="DM206" s="1014"/>
      <c r="DN206" s="1014"/>
      <c r="DO206" s="1014"/>
      <c r="DP206" s="1014"/>
      <c r="DQ206" s="1014"/>
      <c r="DR206" s="1014"/>
      <c r="DS206" s="1014"/>
      <c r="DT206" s="1014"/>
      <c r="DU206" s="1014"/>
      <c r="DV206" s="1014"/>
      <c r="DW206" s="1014"/>
      <c r="DX206" s="1014"/>
      <c r="DY206" s="1014"/>
      <c r="DZ206" s="1014"/>
      <c r="EA206" s="1014"/>
      <c r="EB206" s="1014"/>
      <c r="EC206" s="1014"/>
      <c r="ED206" s="1014"/>
      <c r="EE206" s="1014"/>
      <c r="EF206" s="1014"/>
      <c r="EG206" s="1014"/>
      <c r="EH206" s="1014"/>
      <c r="EI206" s="1014"/>
      <c r="EJ206" s="1014"/>
      <c r="EK206" s="1014"/>
      <c r="EL206" s="1014"/>
      <c r="EM206" s="1014"/>
      <c r="EN206" s="1014"/>
      <c r="EO206" s="1014"/>
      <c r="EP206" s="1014"/>
      <c r="EQ206" s="1014"/>
      <c r="ER206" s="1014"/>
      <c r="ES206" s="1014"/>
      <c r="ET206" s="1014"/>
      <c r="EU206" s="1014"/>
      <c r="EV206" s="1014"/>
      <c r="EW206" s="1014"/>
      <c r="EX206" s="1014"/>
      <c r="EY206" s="1014"/>
      <c r="EZ206" s="1014"/>
      <c r="FA206" s="1014"/>
      <c r="FB206" s="1014"/>
      <c r="FC206" s="1014"/>
    </row>
    <row r="207" spans="1:159" ht="34.5" customHeight="1">
      <c r="A207" s="1021">
        <v>184</v>
      </c>
      <c r="B207" s="1021">
        <v>45</v>
      </c>
      <c r="C207" s="1022" t="s">
        <v>11116</v>
      </c>
      <c r="D207" s="1023">
        <v>312772803025</v>
      </c>
      <c r="E207" s="1022" t="s">
        <v>11117</v>
      </c>
      <c r="F207" s="1021">
        <v>34.200000000000003</v>
      </c>
      <c r="G207" s="1021">
        <v>34.200000000000003</v>
      </c>
      <c r="H207" s="1021" t="s">
        <v>11090</v>
      </c>
      <c r="I207" s="1022" t="s">
        <v>11118</v>
      </c>
      <c r="J207" s="1021" t="s">
        <v>11119</v>
      </c>
      <c r="K207" s="1025" t="s">
        <v>2598</v>
      </c>
      <c r="L207" s="1025" t="s">
        <v>36</v>
      </c>
      <c r="M207" s="1014"/>
      <c r="N207" s="1014"/>
      <c r="O207" s="1014"/>
      <c r="P207" s="1014"/>
      <c r="Q207" s="1014"/>
      <c r="R207" s="1014"/>
      <c r="S207" s="1014"/>
      <c r="T207" s="1014"/>
      <c r="U207" s="1014"/>
      <c r="V207" s="1014"/>
      <c r="W207" s="1014"/>
      <c r="X207" s="1014"/>
      <c r="Y207" s="1014"/>
      <c r="Z207" s="1014"/>
      <c r="AA207" s="1014"/>
      <c r="AB207" s="1014"/>
      <c r="AC207" s="1014"/>
      <c r="AD207" s="1014"/>
      <c r="AE207" s="1014"/>
      <c r="AF207" s="1014"/>
      <c r="AG207" s="1014"/>
      <c r="AH207" s="1014"/>
      <c r="AI207" s="1014"/>
      <c r="AJ207" s="1014"/>
      <c r="AK207" s="1014"/>
      <c r="AL207" s="1014"/>
      <c r="AM207" s="1014"/>
      <c r="AN207" s="1014"/>
      <c r="AO207" s="1014"/>
      <c r="AP207" s="1014"/>
      <c r="AQ207" s="1014"/>
      <c r="AR207" s="1014"/>
      <c r="AS207" s="1014"/>
      <c r="AT207" s="1014"/>
      <c r="AU207" s="1014"/>
      <c r="AV207" s="1014"/>
      <c r="AW207" s="1014"/>
      <c r="AX207" s="1014"/>
      <c r="AY207" s="1014"/>
      <c r="AZ207" s="1014"/>
      <c r="BA207" s="1014"/>
      <c r="BB207" s="1014"/>
      <c r="BC207" s="1014"/>
      <c r="BD207" s="1014"/>
      <c r="BE207" s="1014"/>
      <c r="BF207" s="1014"/>
      <c r="BG207" s="1014"/>
      <c r="BH207" s="1014"/>
      <c r="BI207" s="1014"/>
      <c r="BJ207" s="1014"/>
      <c r="BK207" s="1014"/>
      <c r="BL207" s="1014"/>
      <c r="BM207" s="1014"/>
      <c r="BN207" s="1014"/>
      <c r="BO207" s="1014"/>
      <c r="BP207" s="1014"/>
      <c r="BQ207" s="1014"/>
      <c r="BR207" s="1014"/>
      <c r="BS207" s="1014"/>
      <c r="BT207" s="1014"/>
      <c r="BU207" s="1014"/>
      <c r="BV207" s="1014"/>
      <c r="BW207" s="1014"/>
      <c r="BX207" s="1014"/>
      <c r="BY207" s="1014"/>
      <c r="BZ207" s="1014"/>
      <c r="CA207" s="1014"/>
      <c r="CB207" s="1014"/>
      <c r="CC207" s="1014"/>
      <c r="CD207" s="1014"/>
      <c r="CE207" s="1014"/>
      <c r="CF207" s="1014"/>
      <c r="CG207" s="1014"/>
      <c r="CH207" s="1014"/>
      <c r="CI207" s="1014"/>
      <c r="CJ207" s="1014"/>
      <c r="CK207" s="1014"/>
      <c r="CL207" s="1014"/>
      <c r="CM207" s="1014"/>
      <c r="CN207" s="1014"/>
      <c r="CO207" s="1014"/>
      <c r="CP207" s="1014"/>
      <c r="CQ207" s="1014"/>
      <c r="CR207" s="1014"/>
      <c r="CS207" s="1014"/>
      <c r="CT207" s="1014"/>
      <c r="CU207" s="1014"/>
      <c r="CV207" s="1014"/>
      <c r="CW207" s="1014"/>
      <c r="CX207" s="1014"/>
      <c r="CY207" s="1014"/>
      <c r="CZ207" s="1014"/>
      <c r="DA207" s="1014"/>
      <c r="DB207" s="1014"/>
      <c r="DC207" s="1014"/>
      <c r="DD207" s="1014"/>
      <c r="DE207" s="1014"/>
      <c r="DF207" s="1014"/>
      <c r="DG207" s="1014"/>
      <c r="DH207" s="1014"/>
      <c r="DI207" s="1014"/>
      <c r="DJ207" s="1014"/>
      <c r="DK207" s="1014"/>
      <c r="DL207" s="1014"/>
      <c r="DM207" s="1014"/>
      <c r="DN207" s="1014"/>
      <c r="DO207" s="1014"/>
      <c r="DP207" s="1014"/>
      <c r="DQ207" s="1014"/>
      <c r="DR207" s="1014"/>
      <c r="DS207" s="1014"/>
      <c r="DT207" s="1014"/>
      <c r="DU207" s="1014"/>
      <c r="DV207" s="1014"/>
      <c r="DW207" s="1014"/>
      <c r="DX207" s="1014"/>
      <c r="DY207" s="1014"/>
      <c r="DZ207" s="1014"/>
      <c r="EA207" s="1014"/>
      <c r="EB207" s="1014"/>
      <c r="EC207" s="1014"/>
      <c r="ED207" s="1014"/>
      <c r="EE207" s="1014"/>
      <c r="EF207" s="1014"/>
      <c r="EG207" s="1014"/>
      <c r="EH207" s="1014"/>
      <c r="EI207" s="1014"/>
      <c r="EJ207" s="1014"/>
      <c r="EK207" s="1014"/>
      <c r="EL207" s="1014"/>
      <c r="EM207" s="1014"/>
      <c r="EN207" s="1014"/>
      <c r="EO207" s="1014"/>
      <c r="EP207" s="1014"/>
      <c r="EQ207" s="1014"/>
      <c r="ER207" s="1014"/>
      <c r="ES207" s="1014"/>
      <c r="ET207" s="1014"/>
      <c r="EU207" s="1014"/>
      <c r="EV207" s="1014"/>
      <c r="EW207" s="1014"/>
      <c r="EX207" s="1014"/>
      <c r="EY207" s="1014"/>
      <c r="EZ207" s="1014"/>
      <c r="FA207" s="1014"/>
      <c r="FB207" s="1014"/>
      <c r="FC207" s="1014"/>
    </row>
    <row r="208" spans="1:159" ht="34.5" customHeight="1">
      <c r="A208" s="1021">
        <v>185</v>
      </c>
      <c r="B208" s="1021">
        <v>46</v>
      </c>
      <c r="C208" s="1022" t="s">
        <v>11120</v>
      </c>
      <c r="D208" s="1023">
        <v>312730571598</v>
      </c>
      <c r="E208" s="1024" t="s">
        <v>10330</v>
      </c>
      <c r="F208" s="1021">
        <v>22.4</v>
      </c>
      <c r="G208" s="1021">
        <v>20.399999999999999</v>
      </c>
      <c r="H208" s="1021" t="s">
        <v>11121</v>
      </c>
      <c r="I208" s="1022" t="s">
        <v>11122</v>
      </c>
      <c r="J208" s="1021" t="s">
        <v>11123</v>
      </c>
      <c r="K208" s="1025" t="s">
        <v>2613</v>
      </c>
      <c r="L208" s="1025" t="s">
        <v>36</v>
      </c>
      <c r="M208" s="1014"/>
      <c r="N208" s="1014"/>
      <c r="O208" s="1014"/>
      <c r="P208" s="1014"/>
      <c r="Q208" s="1014"/>
      <c r="R208" s="1014"/>
      <c r="S208" s="1014"/>
      <c r="T208" s="1014"/>
      <c r="U208" s="1014"/>
      <c r="V208" s="1014"/>
      <c r="W208" s="1014"/>
      <c r="X208" s="1014"/>
      <c r="Y208" s="1014"/>
      <c r="Z208" s="1014"/>
      <c r="AA208" s="1014"/>
      <c r="AB208" s="1014"/>
      <c r="AC208" s="1014"/>
      <c r="AD208" s="1014"/>
      <c r="AE208" s="1014"/>
      <c r="AF208" s="1014"/>
      <c r="AG208" s="1014"/>
      <c r="AH208" s="1014"/>
      <c r="AI208" s="1014"/>
      <c r="AJ208" s="1014"/>
      <c r="AK208" s="1014"/>
      <c r="AL208" s="1014"/>
      <c r="AM208" s="1014"/>
      <c r="AN208" s="1014"/>
      <c r="AO208" s="1014"/>
      <c r="AP208" s="1014"/>
      <c r="AQ208" s="1014"/>
      <c r="AR208" s="1014"/>
      <c r="AS208" s="1014"/>
      <c r="AT208" s="1014"/>
      <c r="AU208" s="1014"/>
      <c r="AV208" s="1014"/>
      <c r="AW208" s="1014"/>
      <c r="AX208" s="1014"/>
      <c r="AY208" s="1014"/>
      <c r="AZ208" s="1014"/>
      <c r="BA208" s="1014"/>
      <c r="BB208" s="1014"/>
      <c r="BC208" s="1014"/>
      <c r="BD208" s="1014"/>
      <c r="BE208" s="1014"/>
      <c r="BF208" s="1014"/>
      <c r="BG208" s="1014"/>
      <c r="BH208" s="1014"/>
      <c r="BI208" s="1014"/>
      <c r="BJ208" s="1014"/>
      <c r="BK208" s="1014"/>
      <c r="BL208" s="1014"/>
      <c r="BM208" s="1014"/>
      <c r="BN208" s="1014"/>
      <c r="BO208" s="1014"/>
      <c r="BP208" s="1014"/>
      <c r="BQ208" s="1014"/>
      <c r="BR208" s="1014"/>
      <c r="BS208" s="1014"/>
      <c r="BT208" s="1014"/>
      <c r="BU208" s="1014"/>
      <c r="BV208" s="1014"/>
      <c r="BW208" s="1014"/>
      <c r="BX208" s="1014"/>
      <c r="BY208" s="1014"/>
      <c r="BZ208" s="1014"/>
      <c r="CA208" s="1014"/>
      <c r="CB208" s="1014"/>
      <c r="CC208" s="1014"/>
      <c r="CD208" s="1014"/>
      <c r="CE208" s="1014"/>
      <c r="CF208" s="1014"/>
      <c r="CG208" s="1014"/>
      <c r="CH208" s="1014"/>
      <c r="CI208" s="1014"/>
      <c r="CJ208" s="1014"/>
      <c r="CK208" s="1014"/>
      <c r="CL208" s="1014"/>
      <c r="CM208" s="1014"/>
      <c r="CN208" s="1014"/>
      <c r="CO208" s="1014"/>
      <c r="CP208" s="1014"/>
      <c r="CQ208" s="1014"/>
      <c r="CR208" s="1014"/>
      <c r="CS208" s="1014"/>
      <c r="CT208" s="1014"/>
      <c r="CU208" s="1014"/>
      <c r="CV208" s="1014"/>
      <c r="CW208" s="1014"/>
      <c r="CX208" s="1014"/>
      <c r="CY208" s="1014"/>
      <c r="CZ208" s="1014"/>
      <c r="DA208" s="1014"/>
      <c r="DB208" s="1014"/>
      <c r="DC208" s="1014"/>
      <c r="DD208" s="1014"/>
      <c r="DE208" s="1014"/>
      <c r="DF208" s="1014"/>
      <c r="DG208" s="1014"/>
      <c r="DH208" s="1014"/>
      <c r="DI208" s="1014"/>
      <c r="DJ208" s="1014"/>
      <c r="DK208" s="1014"/>
      <c r="DL208" s="1014"/>
      <c r="DM208" s="1014"/>
      <c r="DN208" s="1014"/>
      <c r="DO208" s="1014"/>
      <c r="DP208" s="1014"/>
      <c r="DQ208" s="1014"/>
      <c r="DR208" s="1014"/>
      <c r="DS208" s="1014"/>
      <c r="DT208" s="1014"/>
      <c r="DU208" s="1014"/>
      <c r="DV208" s="1014"/>
      <c r="DW208" s="1014"/>
      <c r="DX208" s="1014"/>
      <c r="DY208" s="1014"/>
      <c r="DZ208" s="1014"/>
      <c r="EA208" s="1014"/>
      <c r="EB208" s="1014"/>
      <c r="EC208" s="1014"/>
      <c r="ED208" s="1014"/>
      <c r="EE208" s="1014"/>
      <c r="EF208" s="1014"/>
      <c r="EG208" s="1014"/>
      <c r="EH208" s="1014"/>
      <c r="EI208" s="1014"/>
      <c r="EJ208" s="1014"/>
      <c r="EK208" s="1014"/>
      <c r="EL208" s="1014"/>
      <c r="EM208" s="1014"/>
      <c r="EN208" s="1014"/>
      <c r="EO208" s="1014"/>
      <c r="EP208" s="1014"/>
      <c r="EQ208" s="1014"/>
      <c r="ER208" s="1014"/>
      <c r="ES208" s="1014"/>
      <c r="ET208" s="1014"/>
      <c r="EU208" s="1014"/>
      <c r="EV208" s="1014"/>
      <c r="EW208" s="1014"/>
      <c r="EX208" s="1014"/>
      <c r="EY208" s="1014"/>
      <c r="EZ208" s="1014"/>
      <c r="FA208" s="1014"/>
      <c r="FB208" s="1014"/>
      <c r="FC208" s="1014"/>
    </row>
    <row r="209" spans="1:159" ht="34.5" customHeight="1">
      <c r="A209" s="1021">
        <v>186</v>
      </c>
      <c r="B209" s="1021">
        <v>47</v>
      </c>
      <c r="C209" s="1022" t="s">
        <v>11124</v>
      </c>
      <c r="D209" s="1023">
        <v>312707233865</v>
      </c>
      <c r="E209" s="1024" t="s">
        <v>11125</v>
      </c>
      <c r="F209" s="1021">
        <v>37.4</v>
      </c>
      <c r="G209" s="1021">
        <v>37.4</v>
      </c>
      <c r="H209" s="1021" t="s">
        <v>11121</v>
      </c>
      <c r="I209" s="1022" t="s">
        <v>11126</v>
      </c>
      <c r="J209" s="1021" t="s">
        <v>11127</v>
      </c>
      <c r="K209" s="1025" t="s">
        <v>2598</v>
      </c>
      <c r="L209" s="1025" t="s">
        <v>36</v>
      </c>
      <c r="M209" s="1014"/>
      <c r="N209" s="1014"/>
      <c r="O209" s="1014"/>
      <c r="P209" s="1014"/>
      <c r="Q209" s="1014"/>
      <c r="R209" s="1014"/>
      <c r="S209" s="1014"/>
      <c r="T209" s="1014"/>
      <c r="U209" s="1014"/>
      <c r="V209" s="1014"/>
      <c r="W209" s="1014"/>
      <c r="X209" s="1014"/>
      <c r="Y209" s="1014"/>
      <c r="Z209" s="1014"/>
      <c r="AA209" s="1014"/>
      <c r="AB209" s="1014"/>
      <c r="AC209" s="1014"/>
      <c r="AD209" s="1014"/>
      <c r="AE209" s="1014"/>
      <c r="AF209" s="1014"/>
      <c r="AG209" s="1014"/>
      <c r="AH209" s="1014"/>
      <c r="AI209" s="1014"/>
      <c r="AJ209" s="1014"/>
      <c r="AK209" s="1014"/>
      <c r="AL209" s="1014"/>
      <c r="AM209" s="1014"/>
      <c r="AN209" s="1014"/>
      <c r="AO209" s="1014"/>
      <c r="AP209" s="1014"/>
      <c r="AQ209" s="1014"/>
      <c r="AR209" s="1014"/>
      <c r="AS209" s="1014"/>
      <c r="AT209" s="1014"/>
      <c r="AU209" s="1014"/>
      <c r="AV209" s="1014"/>
      <c r="AW209" s="1014"/>
      <c r="AX209" s="1014"/>
      <c r="AY209" s="1014"/>
      <c r="AZ209" s="1014"/>
      <c r="BA209" s="1014"/>
      <c r="BB209" s="1014"/>
      <c r="BC209" s="1014"/>
      <c r="BD209" s="1014"/>
      <c r="BE209" s="1014"/>
      <c r="BF209" s="1014"/>
      <c r="BG209" s="1014"/>
      <c r="BH209" s="1014"/>
      <c r="BI209" s="1014"/>
      <c r="BJ209" s="1014"/>
      <c r="BK209" s="1014"/>
      <c r="BL209" s="1014"/>
      <c r="BM209" s="1014"/>
      <c r="BN209" s="1014"/>
      <c r="BO209" s="1014"/>
      <c r="BP209" s="1014"/>
      <c r="BQ209" s="1014"/>
      <c r="BR209" s="1014"/>
      <c r="BS209" s="1014"/>
      <c r="BT209" s="1014"/>
      <c r="BU209" s="1014"/>
      <c r="BV209" s="1014"/>
      <c r="BW209" s="1014"/>
      <c r="BX209" s="1014"/>
      <c r="BY209" s="1014"/>
      <c r="BZ209" s="1014"/>
      <c r="CA209" s="1014"/>
      <c r="CB209" s="1014"/>
      <c r="CC209" s="1014"/>
      <c r="CD209" s="1014"/>
      <c r="CE209" s="1014"/>
      <c r="CF209" s="1014"/>
      <c r="CG209" s="1014"/>
      <c r="CH209" s="1014"/>
      <c r="CI209" s="1014"/>
      <c r="CJ209" s="1014"/>
      <c r="CK209" s="1014"/>
      <c r="CL209" s="1014"/>
      <c r="CM209" s="1014"/>
      <c r="CN209" s="1014"/>
      <c r="CO209" s="1014"/>
      <c r="CP209" s="1014"/>
      <c r="CQ209" s="1014"/>
      <c r="CR209" s="1014"/>
      <c r="CS209" s="1014"/>
      <c r="CT209" s="1014"/>
      <c r="CU209" s="1014"/>
      <c r="CV209" s="1014"/>
      <c r="CW209" s="1014"/>
      <c r="CX209" s="1014"/>
      <c r="CY209" s="1014"/>
      <c r="CZ209" s="1014"/>
      <c r="DA209" s="1014"/>
      <c r="DB209" s="1014"/>
      <c r="DC209" s="1014"/>
      <c r="DD209" s="1014"/>
      <c r="DE209" s="1014"/>
      <c r="DF209" s="1014"/>
      <c r="DG209" s="1014"/>
      <c r="DH209" s="1014"/>
      <c r="DI209" s="1014"/>
      <c r="DJ209" s="1014"/>
      <c r="DK209" s="1014"/>
      <c r="DL209" s="1014"/>
      <c r="DM209" s="1014"/>
      <c r="DN209" s="1014"/>
      <c r="DO209" s="1014"/>
      <c r="DP209" s="1014"/>
      <c r="DQ209" s="1014"/>
      <c r="DR209" s="1014"/>
      <c r="DS209" s="1014"/>
      <c r="DT209" s="1014"/>
      <c r="DU209" s="1014"/>
      <c r="DV209" s="1014"/>
      <c r="DW209" s="1014"/>
      <c r="DX209" s="1014"/>
      <c r="DY209" s="1014"/>
      <c r="DZ209" s="1014"/>
      <c r="EA209" s="1014"/>
      <c r="EB209" s="1014"/>
      <c r="EC209" s="1014"/>
      <c r="ED209" s="1014"/>
      <c r="EE209" s="1014"/>
      <c r="EF209" s="1014"/>
      <c r="EG209" s="1014"/>
      <c r="EH209" s="1014"/>
      <c r="EI209" s="1014"/>
      <c r="EJ209" s="1014"/>
      <c r="EK209" s="1014"/>
      <c r="EL209" s="1014"/>
      <c r="EM209" s="1014"/>
      <c r="EN209" s="1014"/>
      <c r="EO209" s="1014"/>
      <c r="EP209" s="1014"/>
      <c r="EQ209" s="1014"/>
      <c r="ER209" s="1014"/>
      <c r="ES209" s="1014"/>
      <c r="ET209" s="1014"/>
      <c r="EU209" s="1014"/>
      <c r="EV209" s="1014"/>
      <c r="EW209" s="1014"/>
      <c r="EX209" s="1014"/>
      <c r="EY209" s="1014"/>
      <c r="EZ209" s="1014"/>
      <c r="FA209" s="1014"/>
      <c r="FB209" s="1014"/>
      <c r="FC209" s="1014"/>
    </row>
    <row r="210" spans="1:159" ht="34.5" customHeight="1">
      <c r="A210" s="1021">
        <v>187</v>
      </c>
      <c r="B210" s="1021">
        <v>48</v>
      </c>
      <c r="C210" s="1024" t="s">
        <v>11128</v>
      </c>
      <c r="D210" s="1023">
        <v>312700005242</v>
      </c>
      <c r="E210" s="1024" t="s">
        <v>11129</v>
      </c>
      <c r="F210" s="1021">
        <v>61.5</v>
      </c>
      <c r="G210" s="1021">
        <v>60</v>
      </c>
      <c r="H210" s="1021" t="s">
        <v>11130</v>
      </c>
      <c r="I210" s="1022" t="s">
        <v>11131</v>
      </c>
      <c r="J210" s="1021" t="s">
        <v>11132</v>
      </c>
      <c r="K210" s="1025" t="s">
        <v>2764</v>
      </c>
      <c r="L210" s="1025" t="s">
        <v>36</v>
      </c>
      <c r="M210" s="1014"/>
      <c r="N210" s="1014"/>
      <c r="O210" s="1014"/>
      <c r="P210" s="1014"/>
      <c r="Q210" s="1014"/>
      <c r="R210" s="1014"/>
      <c r="S210" s="1014"/>
      <c r="T210" s="1014"/>
      <c r="U210" s="1014"/>
      <c r="V210" s="1014"/>
      <c r="W210" s="1014"/>
      <c r="X210" s="1014"/>
      <c r="Y210" s="1014"/>
      <c r="Z210" s="1014"/>
      <c r="AA210" s="1014"/>
      <c r="AB210" s="1014"/>
      <c r="AC210" s="1014"/>
      <c r="AD210" s="1014"/>
      <c r="AE210" s="1014"/>
      <c r="AF210" s="1014"/>
      <c r="AG210" s="1014"/>
      <c r="AH210" s="1014"/>
      <c r="AI210" s="1014"/>
      <c r="AJ210" s="1014"/>
      <c r="AK210" s="1014"/>
      <c r="AL210" s="1014"/>
      <c r="AM210" s="1014"/>
      <c r="AN210" s="1014"/>
      <c r="AO210" s="1014"/>
      <c r="AP210" s="1014"/>
      <c r="AQ210" s="1014"/>
      <c r="AR210" s="1014"/>
      <c r="AS210" s="1014"/>
      <c r="AT210" s="1014"/>
      <c r="AU210" s="1014"/>
      <c r="AV210" s="1014"/>
      <c r="AW210" s="1014"/>
      <c r="AX210" s="1014"/>
      <c r="AY210" s="1014"/>
      <c r="AZ210" s="1014"/>
      <c r="BA210" s="1014"/>
      <c r="BB210" s="1014"/>
      <c r="BC210" s="1014"/>
      <c r="BD210" s="1014"/>
      <c r="BE210" s="1014"/>
      <c r="BF210" s="1014"/>
      <c r="BG210" s="1014"/>
      <c r="BH210" s="1014"/>
      <c r="BI210" s="1014"/>
      <c r="BJ210" s="1014"/>
      <c r="BK210" s="1014"/>
      <c r="BL210" s="1014"/>
      <c r="BM210" s="1014"/>
      <c r="BN210" s="1014"/>
      <c r="BO210" s="1014"/>
      <c r="BP210" s="1014"/>
      <c r="BQ210" s="1014"/>
      <c r="BR210" s="1014"/>
      <c r="BS210" s="1014"/>
      <c r="BT210" s="1014"/>
      <c r="BU210" s="1014"/>
      <c r="BV210" s="1014"/>
      <c r="BW210" s="1014"/>
      <c r="BX210" s="1014"/>
      <c r="BY210" s="1014"/>
      <c r="BZ210" s="1014"/>
      <c r="CA210" s="1014"/>
      <c r="CB210" s="1014"/>
      <c r="CC210" s="1014"/>
      <c r="CD210" s="1014"/>
      <c r="CE210" s="1014"/>
      <c r="CF210" s="1014"/>
      <c r="CG210" s="1014"/>
      <c r="CH210" s="1014"/>
      <c r="CI210" s="1014"/>
      <c r="CJ210" s="1014"/>
      <c r="CK210" s="1014"/>
      <c r="CL210" s="1014"/>
      <c r="CM210" s="1014"/>
      <c r="CN210" s="1014"/>
      <c r="CO210" s="1014"/>
      <c r="CP210" s="1014"/>
      <c r="CQ210" s="1014"/>
      <c r="CR210" s="1014"/>
      <c r="CS210" s="1014"/>
      <c r="CT210" s="1014"/>
      <c r="CU210" s="1014"/>
      <c r="CV210" s="1014"/>
      <c r="CW210" s="1014"/>
      <c r="CX210" s="1014"/>
      <c r="CY210" s="1014"/>
      <c r="CZ210" s="1014"/>
      <c r="DA210" s="1014"/>
      <c r="DB210" s="1014"/>
      <c r="DC210" s="1014"/>
      <c r="DD210" s="1014"/>
      <c r="DE210" s="1014"/>
      <c r="DF210" s="1014"/>
      <c r="DG210" s="1014"/>
      <c r="DH210" s="1014"/>
      <c r="DI210" s="1014"/>
      <c r="DJ210" s="1014"/>
      <c r="DK210" s="1014"/>
      <c r="DL210" s="1014"/>
      <c r="DM210" s="1014"/>
      <c r="DN210" s="1014"/>
      <c r="DO210" s="1014"/>
      <c r="DP210" s="1014"/>
      <c r="DQ210" s="1014"/>
      <c r="DR210" s="1014"/>
      <c r="DS210" s="1014"/>
      <c r="DT210" s="1014"/>
      <c r="DU210" s="1014"/>
      <c r="DV210" s="1014"/>
      <c r="DW210" s="1014"/>
      <c r="DX210" s="1014"/>
      <c r="DY210" s="1014"/>
      <c r="DZ210" s="1014"/>
      <c r="EA210" s="1014"/>
      <c r="EB210" s="1014"/>
      <c r="EC210" s="1014"/>
      <c r="ED210" s="1014"/>
      <c r="EE210" s="1014"/>
      <c r="EF210" s="1014"/>
      <c r="EG210" s="1014"/>
      <c r="EH210" s="1014"/>
      <c r="EI210" s="1014"/>
      <c r="EJ210" s="1014"/>
      <c r="EK210" s="1014"/>
      <c r="EL210" s="1014"/>
      <c r="EM210" s="1014"/>
      <c r="EN210" s="1014"/>
      <c r="EO210" s="1014"/>
      <c r="EP210" s="1014"/>
      <c r="EQ210" s="1014"/>
      <c r="ER210" s="1014"/>
      <c r="ES210" s="1014"/>
      <c r="ET210" s="1014"/>
      <c r="EU210" s="1014"/>
      <c r="EV210" s="1014"/>
      <c r="EW210" s="1014"/>
      <c r="EX210" s="1014"/>
      <c r="EY210" s="1014"/>
      <c r="EZ210" s="1014"/>
      <c r="FA210" s="1014"/>
      <c r="FB210" s="1014"/>
      <c r="FC210" s="1014"/>
    </row>
    <row r="211" spans="1:159" ht="34.5" customHeight="1">
      <c r="A211" s="1021">
        <v>188</v>
      </c>
      <c r="B211" s="1021">
        <v>49</v>
      </c>
      <c r="C211" s="1022" t="s">
        <v>11133</v>
      </c>
      <c r="D211" s="1023">
        <v>312705001322</v>
      </c>
      <c r="E211" s="1024" t="s">
        <v>11134</v>
      </c>
      <c r="F211" s="1021">
        <v>49</v>
      </c>
      <c r="G211" s="1021">
        <v>49</v>
      </c>
      <c r="H211" s="1021" t="s">
        <v>11130</v>
      </c>
      <c r="I211" s="1022" t="s">
        <v>11135</v>
      </c>
      <c r="J211" s="1021" t="s">
        <v>11136</v>
      </c>
      <c r="K211" s="1025" t="s">
        <v>2676</v>
      </c>
      <c r="L211" s="1025" t="s">
        <v>36</v>
      </c>
      <c r="M211" s="1014"/>
      <c r="N211" s="1014"/>
      <c r="O211" s="1014"/>
      <c r="P211" s="1014"/>
      <c r="Q211" s="1014"/>
      <c r="R211" s="1014"/>
      <c r="S211" s="1014"/>
      <c r="T211" s="1014"/>
      <c r="U211" s="1014"/>
      <c r="V211" s="1014"/>
      <c r="W211" s="1014"/>
      <c r="X211" s="1014"/>
      <c r="Y211" s="1014"/>
      <c r="Z211" s="1014"/>
      <c r="AA211" s="1014"/>
      <c r="AB211" s="1014"/>
      <c r="AC211" s="1014"/>
      <c r="AD211" s="1014"/>
      <c r="AE211" s="1014"/>
      <c r="AF211" s="1014"/>
      <c r="AG211" s="1014"/>
      <c r="AH211" s="1014"/>
      <c r="AI211" s="1014"/>
      <c r="AJ211" s="1014"/>
      <c r="AK211" s="1014"/>
      <c r="AL211" s="1014"/>
      <c r="AM211" s="1014"/>
      <c r="AN211" s="1014"/>
      <c r="AO211" s="1014"/>
      <c r="AP211" s="1014"/>
      <c r="AQ211" s="1014"/>
      <c r="AR211" s="1014"/>
      <c r="AS211" s="1014"/>
      <c r="AT211" s="1014"/>
      <c r="AU211" s="1014"/>
      <c r="AV211" s="1014"/>
      <c r="AW211" s="1014"/>
      <c r="AX211" s="1014"/>
      <c r="AY211" s="1014"/>
      <c r="AZ211" s="1014"/>
      <c r="BA211" s="1014"/>
      <c r="BB211" s="1014"/>
      <c r="BC211" s="1014"/>
      <c r="BD211" s="1014"/>
      <c r="BE211" s="1014"/>
      <c r="BF211" s="1014"/>
      <c r="BG211" s="1014"/>
      <c r="BH211" s="1014"/>
      <c r="BI211" s="1014"/>
      <c r="BJ211" s="1014"/>
      <c r="BK211" s="1014"/>
      <c r="BL211" s="1014"/>
      <c r="BM211" s="1014"/>
      <c r="BN211" s="1014"/>
      <c r="BO211" s="1014"/>
      <c r="BP211" s="1014"/>
      <c r="BQ211" s="1014"/>
      <c r="BR211" s="1014"/>
      <c r="BS211" s="1014"/>
      <c r="BT211" s="1014"/>
      <c r="BU211" s="1014"/>
      <c r="BV211" s="1014"/>
      <c r="BW211" s="1014"/>
      <c r="BX211" s="1014"/>
      <c r="BY211" s="1014"/>
      <c r="BZ211" s="1014"/>
      <c r="CA211" s="1014"/>
      <c r="CB211" s="1014"/>
      <c r="CC211" s="1014"/>
      <c r="CD211" s="1014"/>
      <c r="CE211" s="1014"/>
      <c r="CF211" s="1014"/>
      <c r="CG211" s="1014"/>
      <c r="CH211" s="1014"/>
      <c r="CI211" s="1014"/>
      <c r="CJ211" s="1014"/>
      <c r="CK211" s="1014"/>
      <c r="CL211" s="1014"/>
      <c r="CM211" s="1014"/>
      <c r="CN211" s="1014"/>
      <c r="CO211" s="1014"/>
      <c r="CP211" s="1014"/>
      <c r="CQ211" s="1014"/>
      <c r="CR211" s="1014"/>
      <c r="CS211" s="1014"/>
      <c r="CT211" s="1014"/>
      <c r="CU211" s="1014"/>
      <c r="CV211" s="1014"/>
      <c r="CW211" s="1014"/>
      <c r="CX211" s="1014"/>
      <c r="CY211" s="1014"/>
      <c r="CZ211" s="1014"/>
      <c r="DA211" s="1014"/>
      <c r="DB211" s="1014"/>
      <c r="DC211" s="1014"/>
      <c r="DD211" s="1014"/>
      <c r="DE211" s="1014"/>
      <c r="DF211" s="1014"/>
      <c r="DG211" s="1014"/>
      <c r="DH211" s="1014"/>
      <c r="DI211" s="1014"/>
      <c r="DJ211" s="1014"/>
      <c r="DK211" s="1014"/>
      <c r="DL211" s="1014"/>
      <c r="DM211" s="1014"/>
      <c r="DN211" s="1014"/>
      <c r="DO211" s="1014"/>
      <c r="DP211" s="1014"/>
      <c r="DQ211" s="1014"/>
      <c r="DR211" s="1014"/>
      <c r="DS211" s="1014"/>
      <c r="DT211" s="1014"/>
      <c r="DU211" s="1014"/>
      <c r="DV211" s="1014"/>
      <c r="DW211" s="1014"/>
      <c r="DX211" s="1014"/>
      <c r="DY211" s="1014"/>
      <c r="DZ211" s="1014"/>
      <c r="EA211" s="1014"/>
      <c r="EB211" s="1014"/>
      <c r="EC211" s="1014"/>
      <c r="ED211" s="1014"/>
      <c r="EE211" s="1014"/>
      <c r="EF211" s="1014"/>
      <c r="EG211" s="1014"/>
      <c r="EH211" s="1014"/>
      <c r="EI211" s="1014"/>
      <c r="EJ211" s="1014"/>
      <c r="EK211" s="1014"/>
      <c r="EL211" s="1014"/>
      <c r="EM211" s="1014"/>
      <c r="EN211" s="1014"/>
      <c r="EO211" s="1014"/>
      <c r="EP211" s="1014"/>
      <c r="EQ211" s="1014"/>
      <c r="ER211" s="1014"/>
      <c r="ES211" s="1014"/>
      <c r="ET211" s="1014"/>
      <c r="EU211" s="1014"/>
      <c r="EV211" s="1014"/>
      <c r="EW211" s="1014"/>
      <c r="EX211" s="1014"/>
      <c r="EY211" s="1014"/>
      <c r="EZ211" s="1014"/>
      <c r="FA211" s="1014"/>
      <c r="FB211" s="1014"/>
      <c r="FC211" s="1014"/>
    </row>
    <row r="212" spans="1:159" ht="34.5" customHeight="1">
      <c r="A212" s="1021">
        <v>189</v>
      </c>
      <c r="B212" s="1021">
        <v>50</v>
      </c>
      <c r="C212" s="1022" t="s">
        <v>11137</v>
      </c>
      <c r="D212" s="1023">
        <v>312706849700</v>
      </c>
      <c r="E212" s="1024" t="s">
        <v>11138</v>
      </c>
      <c r="F212" s="1021">
        <v>31.2</v>
      </c>
      <c r="G212" s="1021">
        <v>31.2</v>
      </c>
      <c r="H212" s="1021" t="s">
        <v>11139</v>
      </c>
      <c r="I212" s="1022" t="s">
        <v>11140</v>
      </c>
      <c r="J212" s="1021" t="s">
        <v>11141</v>
      </c>
      <c r="K212" s="1025" t="s">
        <v>2676</v>
      </c>
      <c r="L212" s="1025" t="s">
        <v>36</v>
      </c>
      <c r="M212" s="1014"/>
      <c r="N212" s="1014"/>
      <c r="O212" s="1014"/>
      <c r="P212" s="1014"/>
      <c r="Q212" s="1014"/>
      <c r="R212" s="1014"/>
      <c r="S212" s="1014"/>
      <c r="T212" s="1014"/>
      <c r="U212" s="1014"/>
      <c r="V212" s="1014"/>
      <c r="W212" s="1014"/>
      <c r="X212" s="1014"/>
      <c r="Y212" s="1014"/>
      <c r="Z212" s="1014"/>
      <c r="AA212" s="1014"/>
      <c r="AB212" s="1014"/>
      <c r="AC212" s="1014"/>
      <c r="AD212" s="1014"/>
      <c r="AE212" s="1014"/>
      <c r="AF212" s="1014"/>
      <c r="AG212" s="1014"/>
      <c r="AH212" s="1014"/>
      <c r="AI212" s="1014"/>
      <c r="AJ212" s="1014"/>
      <c r="AK212" s="1014"/>
      <c r="AL212" s="1014"/>
      <c r="AM212" s="1014"/>
      <c r="AN212" s="1014"/>
      <c r="AO212" s="1014"/>
      <c r="AP212" s="1014"/>
      <c r="AQ212" s="1014"/>
      <c r="AR212" s="1014"/>
      <c r="AS212" s="1014"/>
      <c r="AT212" s="1014"/>
      <c r="AU212" s="1014"/>
      <c r="AV212" s="1014"/>
      <c r="AW212" s="1014"/>
      <c r="AX212" s="1014"/>
      <c r="AY212" s="1014"/>
      <c r="AZ212" s="1014"/>
      <c r="BA212" s="1014"/>
      <c r="BB212" s="1014"/>
      <c r="BC212" s="1014"/>
      <c r="BD212" s="1014"/>
      <c r="BE212" s="1014"/>
      <c r="BF212" s="1014"/>
      <c r="BG212" s="1014"/>
      <c r="BH212" s="1014"/>
      <c r="BI212" s="1014"/>
      <c r="BJ212" s="1014"/>
      <c r="BK212" s="1014"/>
      <c r="BL212" s="1014"/>
      <c r="BM212" s="1014"/>
      <c r="BN212" s="1014"/>
      <c r="BO212" s="1014"/>
      <c r="BP212" s="1014"/>
      <c r="BQ212" s="1014"/>
      <c r="BR212" s="1014"/>
      <c r="BS212" s="1014"/>
      <c r="BT212" s="1014"/>
      <c r="BU212" s="1014"/>
      <c r="BV212" s="1014"/>
      <c r="BW212" s="1014"/>
      <c r="BX212" s="1014"/>
      <c r="BY212" s="1014"/>
      <c r="BZ212" s="1014"/>
      <c r="CA212" s="1014"/>
      <c r="CB212" s="1014"/>
      <c r="CC212" s="1014"/>
      <c r="CD212" s="1014"/>
      <c r="CE212" s="1014"/>
      <c r="CF212" s="1014"/>
      <c r="CG212" s="1014"/>
      <c r="CH212" s="1014"/>
      <c r="CI212" s="1014"/>
      <c r="CJ212" s="1014"/>
      <c r="CK212" s="1014"/>
      <c r="CL212" s="1014"/>
      <c r="CM212" s="1014"/>
      <c r="CN212" s="1014"/>
      <c r="CO212" s="1014"/>
      <c r="CP212" s="1014"/>
      <c r="CQ212" s="1014"/>
      <c r="CR212" s="1014"/>
      <c r="CS212" s="1014"/>
      <c r="CT212" s="1014"/>
      <c r="CU212" s="1014"/>
      <c r="CV212" s="1014"/>
      <c r="CW212" s="1014"/>
      <c r="CX212" s="1014"/>
      <c r="CY212" s="1014"/>
      <c r="CZ212" s="1014"/>
      <c r="DA212" s="1014"/>
      <c r="DB212" s="1014"/>
      <c r="DC212" s="1014"/>
      <c r="DD212" s="1014"/>
      <c r="DE212" s="1014"/>
      <c r="DF212" s="1014"/>
      <c r="DG212" s="1014"/>
      <c r="DH212" s="1014"/>
      <c r="DI212" s="1014"/>
      <c r="DJ212" s="1014"/>
      <c r="DK212" s="1014"/>
      <c r="DL212" s="1014"/>
      <c r="DM212" s="1014"/>
      <c r="DN212" s="1014"/>
      <c r="DO212" s="1014"/>
      <c r="DP212" s="1014"/>
      <c r="DQ212" s="1014"/>
      <c r="DR212" s="1014"/>
      <c r="DS212" s="1014"/>
      <c r="DT212" s="1014"/>
      <c r="DU212" s="1014"/>
      <c r="DV212" s="1014"/>
      <c r="DW212" s="1014"/>
      <c r="DX212" s="1014"/>
      <c r="DY212" s="1014"/>
      <c r="DZ212" s="1014"/>
      <c r="EA212" s="1014"/>
      <c r="EB212" s="1014"/>
      <c r="EC212" s="1014"/>
      <c r="ED212" s="1014"/>
      <c r="EE212" s="1014"/>
      <c r="EF212" s="1014"/>
      <c r="EG212" s="1014"/>
      <c r="EH212" s="1014"/>
      <c r="EI212" s="1014"/>
      <c r="EJ212" s="1014"/>
      <c r="EK212" s="1014"/>
      <c r="EL212" s="1014"/>
      <c r="EM212" s="1014"/>
      <c r="EN212" s="1014"/>
      <c r="EO212" s="1014"/>
      <c r="EP212" s="1014"/>
      <c r="EQ212" s="1014"/>
      <c r="ER212" s="1014"/>
      <c r="ES212" s="1014"/>
      <c r="ET212" s="1014"/>
      <c r="EU212" s="1014"/>
      <c r="EV212" s="1014"/>
      <c r="EW212" s="1014"/>
      <c r="EX212" s="1014"/>
      <c r="EY212" s="1014"/>
      <c r="EZ212" s="1014"/>
      <c r="FA212" s="1014"/>
      <c r="FB212" s="1014"/>
      <c r="FC212" s="1014"/>
    </row>
    <row r="213" spans="1:159" ht="34.5" customHeight="1">
      <c r="A213" s="1021">
        <v>190</v>
      </c>
      <c r="B213" s="1021">
        <v>51</v>
      </c>
      <c r="C213" s="1024" t="s">
        <v>11142</v>
      </c>
      <c r="D213" s="1023" t="s">
        <v>11143</v>
      </c>
      <c r="E213" s="1024" t="s">
        <v>11144</v>
      </c>
      <c r="F213" s="1021">
        <v>43.3</v>
      </c>
      <c r="G213" s="1021">
        <v>43.3</v>
      </c>
      <c r="H213" s="1021" t="s">
        <v>11130</v>
      </c>
      <c r="I213" s="1022" t="s">
        <v>11145</v>
      </c>
      <c r="J213" s="1021" t="s">
        <v>11146</v>
      </c>
      <c r="K213" s="1025" t="s">
        <v>2598</v>
      </c>
      <c r="L213" s="1025" t="s">
        <v>36</v>
      </c>
      <c r="M213" s="1014"/>
      <c r="N213" s="1014"/>
      <c r="O213" s="1014"/>
      <c r="P213" s="1014"/>
      <c r="Q213" s="1014"/>
      <c r="R213" s="1014"/>
      <c r="S213" s="1014"/>
      <c r="T213" s="1014"/>
      <c r="U213" s="1014"/>
      <c r="V213" s="1014"/>
      <c r="W213" s="1014"/>
      <c r="X213" s="1014"/>
      <c r="Y213" s="1014"/>
      <c r="Z213" s="1014"/>
      <c r="AA213" s="1014"/>
      <c r="AB213" s="1014"/>
      <c r="AC213" s="1014"/>
      <c r="AD213" s="1014"/>
      <c r="AE213" s="1014"/>
      <c r="AF213" s="1014"/>
      <c r="AG213" s="1014"/>
      <c r="AH213" s="1014"/>
      <c r="AI213" s="1014"/>
      <c r="AJ213" s="1014"/>
      <c r="AK213" s="1014"/>
      <c r="AL213" s="1014"/>
      <c r="AM213" s="1014"/>
      <c r="AN213" s="1014"/>
      <c r="AO213" s="1014"/>
      <c r="AP213" s="1014"/>
      <c r="AQ213" s="1014"/>
      <c r="AR213" s="1014"/>
      <c r="AS213" s="1014"/>
      <c r="AT213" s="1014"/>
      <c r="AU213" s="1014"/>
      <c r="AV213" s="1014"/>
      <c r="AW213" s="1014"/>
      <c r="AX213" s="1014"/>
      <c r="AY213" s="1014"/>
      <c r="AZ213" s="1014"/>
      <c r="BA213" s="1014"/>
      <c r="BB213" s="1014"/>
      <c r="BC213" s="1014"/>
      <c r="BD213" s="1014"/>
      <c r="BE213" s="1014"/>
      <c r="BF213" s="1014"/>
      <c r="BG213" s="1014"/>
      <c r="BH213" s="1014"/>
      <c r="BI213" s="1014"/>
      <c r="BJ213" s="1014"/>
      <c r="BK213" s="1014"/>
      <c r="BL213" s="1014"/>
      <c r="BM213" s="1014"/>
      <c r="BN213" s="1014"/>
      <c r="BO213" s="1014"/>
      <c r="BP213" s="1014"/>
      <c r="BQ213" s="1014"/>
      <c r="BR213" s="1014"/>
      <c r="BS213" s="1014"/>
      <c r="BT213" s="1014"/>
      <c r="BU213" s="1014"/>
      <c r="BV213" s="1014"/>
      <c r="BW213" s="1014"/>
      <c r="BX213" s="1014"/>
      <c r="BY213" s="1014"/>
      <c r="BZ213" s="1014"/>
      <c r="CA213" s="1014"/>
      <c r="CB213" s="1014"/>
      <c r="CC213" s="1014"/>
      <c r="CD213" s="1014"/>
      <c r="CE213" s="1014"/>
      <c r="CF213" s="1014"/>
      <c r="CG213" s="1014"/>
      <c r="CH213" s="1014"/>
      <c r="CI213" s="1014"/>
      <c r="CJ213" s="1014"/>
      <c r="CK213" s="1014"/>
      <c r="CL213" s="1014"/>
      <c r="CM213" s="1014"/>
      <c r="CN213" s="1014"/>
      <c r="CO213" s="1014"/>
      <c r="CP213" s="1014"/>
      <c r="CQ213" s="1014"/>
      <c r="CR213" s="1014"/>
      <c r="CS213" s="1014"/>
      <c r="CT213" s="1014"/>
      <c r="CU213" s="1014"/>
      <c r="CV213" s="1014"/>
      <c r="CW213" s="1014"/>
      <c r="CX213" s="1014"/>
      <c r="CY213" s="1014"/>
      <c r="CZ213" s="1014"/>
      <c r="DA213" s="1014"/>
      <c r="DB213" s="1014"/>
      <c r="DC213" s="1014"/>
      <c r="DD213" s="1014"/>
      <c r="DE213" s="1014"/>
      <c r="DF213" s="1014"/>
      <c r="DG213" s="1014"/>
      <c r="DH213" s="1014"/>
      <c r="DI213" s="1014"/>
      <c r="DJ213" s="1014"/>
      <c r="DK213" s="1014"/>
      <c r="DL213" s="1014"/>
      <c r="DM213" s="1014"/>
      <c r="DN213" s="1014"/>
      <c r="DO213" s="1014"/>
      <c r="DP213" s="1014"/>
      <c r="DQ213" s="1014"/>
      <c r="DR213" s="1014"/>
      <c r="DS213" s="1014"/>
      <c r="DT213" s="1014"/>
      <c r="DU213" s="1014"/>
      <c r="DV213" s="1014"/>
      <c r="DW213" s="1014"/>
      <c r="DX213" s="1014"/>
      <c r="DY213" s="1014"/>
      <c r="DZ213" s="1014"/>
      <c r="EA213" s="1014"/>
      <c r="EB213" s="1014"/>
      <c r="EC213" s="1014"/>
      <c r="ED213" s="1014"/>
      <c r="EE213" s="1014"/>
      <c r="EF213" s="1014"/>
      <c r="EG213" s="1014"/>
      <c r="EH213" s="1014"/>
      <c r="EI213" s="1014"/>
      <c r="EJ213" s="1014"/>
      <c r="EK213" s="1014"/>
      <c r="EL213" s="1014"/>
      <c r="EM213" s="1014"/>
      <c r="EN213" s="1014"/>
      <c r="EO213" s="1014"/>
      <c r="EP213" s="1014"/>
      <c r="EQ213" s="1014"/>
      <c r="ER213" s="1014"/>
      <c r="ES213" s="1014"/>
      <c r="ET213" s="1014"/>
      <c r="EU213" s="1014"/>
      <c r="EV213" s="1014"/>
      <c r="EW213" s="1014"/>
      <c r="EX213" s="1014"/>
      <c r="EY213" s="1014"/>
      <c r="EZ213" s="1014"/>
      <c r="FA213" s="1014"/>
      <c r="FB213" s="1014"/>
      <c r="FC213" s="1014"/>
    </row>
    <row r="214" spans="1:159" ht="34.5" customHeight="1">
      <c r="A214" s="1021">
        <v>191</v>
      </c>
      <c r="B214" s="1021">
        <v>52</v>
      </c>
      <c r="C214" s="1022" t="s">
        <v>11147</v>
      </c>
      <c r="D214" s="1023">
        <v>3123333037</v>
      </c>
      <c r="E214" s="1024" t="s">
        <v>11148</v>
      </c>
      <c r="F214" s="1021">
        <v>190.2</v>
      </c>
      <c r="G214" s="1021">
        <v>190.2</v>
      </c>
      <c r="H214" s="1021" t="s">
        <v>11130</v>
      </c>
      <c r="I214" s="1022" t="s">
        <v>11149</v>
      </c>
      <c r="J214" s="1021" t="s">
        <v>11150</v>
      </c>
      <c r="K214" s="1025" t="s">
        <v>2764</v>
      </c>
      <c r="L214" s="1025" t="s">
        <v>36</v>
      </c>
      <c r="M214" s="1014"/>
      <c r="N214" s="1014"/>
      <c r="O214" s="1014"/>
      <c r="P214" s="1014"/>
      <c r="Q214" s="1014"/>
      <c r="R214" s="1014"/>
      <c r="S214" s="1014"/>
      <c r="T214" s="1014"/>
      <c r="U214" s="1014"/>
      <c r="V214" s="1014"/>
      <c r="W214" s="1014"/>
      <c r="X214" s="1014"/>
      <c r="Y214" s="1014"/>
      <c r="Z214" s="1014"/>
      <c r="AA214" s="1014"/>
      <c r="AB214" s="1014"/>
      <c r="AC214" s="1014"/>
      <c r="AD214" s="1014"/>
      <c r="AE214" s="1014"/>
      <c r="AF214" s="1014"/>
      <c r="AG214" s="1014"/>
      <c r="AH214" s="1014"/>
      <c r="AI214" s="1014"/>
      <c r="AJ214" s="1014"/>
      <c r="AK214" s="1014"/>
      <c r="AL214" s="1014"/>
      <c r="AM214" s="1014"/>
      <c r="AN214" s="1014"/>
      <c r="AO214" s="1014"/>
      <c r="AP214" s="1014"/>
      <c r="AQ214" s="1014"/>
      <c r="AR214" s="1014"/>
      <c r="AS214" s="1014"/>
      <c r="AT214" s="1014"/>
      <c r="AU214" s="1014"/>
      <c r="AV214" s="1014"/>
      <c r="AW214" s="1014"/>
      <c r="AX214" s="1014"/>
      <c r="AY214" s="1014"/>
      <c r="AZ214" s="1014"/>
      <c r="BA214" s="1014"/>
      <c r="BB214" s="1014"/>
      <c r="BC214" s="1014"/>
      <c r="BD214" s="1014"/>
      <c r="BE214" s="1014"/>
      <c r="BF214" s="1014"/>
      <c r="BG214" s="1014"/>
      <c r="BH214" s="1014"/>
      <c r="BI214" s="1014"/>
      <c r="BJ214" s="1014"/>
      <c r="BK214" s="1014"/>
      <c r="BL214" s="1014"/>
      <c r="BM214" s="1014"/>
      <c r="BN214" s="1014"/>
      <c r="BO214" s="1014"/>
      <c r="BP214" s="1014"/>
      <c r="BQ214" s="1014"/>
      <c r="BR214" s="1014"/>
      <c r="BS214" s="1014"/>
      <c r="BT214" s="1014"/>
      <c r="BU214" s="1014"/>
      <c r="BV214" s="1014"/>
      <c r="BW214" s="1014"/>
      <c r="BX214" s="1014"/>
      <c r="BY214" s="1014"/>
      <c r="BZ214" s="1014"/>
      <c r="CA214" s="1014"/>
      <c r="CB214" s="1014"/>
      <c r="CC214" s="1014"/>
      <c r="CD214" s="1014"/>
      <c r="CE214" s="1014"/>
      <c r="CF214" s="1014"/>
      <c r="CG214" s="1014"/>
      <c r="CH214" s="1014"/>
      <c r="CI214" s="1014"/>
      <c r="CJ214" s="1014"/>
      <c r="CK214" s="1014"/>
      <c r="CL214" s="1014"/>
      <c r="CM214" s="1014"/>
      <c r="CN214" s="1014"/>
      <c r="CO214" s="1014"/>
      <c r="CP214" s="1014"/>
      <c r="CQ214" s="1014"/>
      <c r="CR214" s="1014"/>
      <c r="CS214" s="1014"/>
      <c r="CT214" s="1014"/>
      <c r="CU214" s="1014"/>
      <c r="CV214" s="1014"/>
      <c r="CW214" s="1014"/>
      <c r="CX214" s="1014"/>
      <c r="CY214" s="1014"/>
      <c r="CZ214" s="1014"/>
      <c r="DA214" s="1014"/>
      <c r="DB214" s="1014"/>
      <c r="DC214" s="1014"/>
      <c r="DD214" s="1014"/>
      <c r="DE214" s="1014"/>
      <c r="DF214" s="1014"/>
      <c r="DG214" s="1014"/>
      <c r="DH214" s="1014"/>
      <c r="DI214" s="1014"/>
      <c r="DJ214" s="1014"/>
      <c r="DK214" s="1014"/>
      <c r="DL214" s="1014"/>
      <c r="DM214" s="1014"/>
      <c r="DN214" s="1014"/>
      <c r="DO214" s="1014"/>
      <c r="DP214" s="1014"/>
      <c r="DQ214" s="1014"/>
      <c r="DR214" s="1014"/>
      <c r="DS214" s="1014"/>
      <c r="DT214" s="1014"/>
      <c r="DU214" s="1014"/>
      <c r="DV214" s="1014"/>
      <c r="DW214" s="1014"/>
      <c r="DX214" s="1014"/>
      <c r="DY214" s="1014"/>
      <c r="DZ214" s="1014"/>
      <c r="EA214" s="1014"/>
      <c r="EB214" s="1014"/>
      <c r="EC214" s="1014"/>
      <c r="ED214" s="1014"/>
      <c r="EE214" s="1014"/>
      <c r="EF214" s="1014"/>
      <c r="EG214" s="1014"/>
      <c r="EH214" s="1014"/>
      <c r="EI214" s="1014"/>
      <c r="EJ214" s="1014"/>
      <c r="EK214" s="1014"/>
      <c r="EL214" s="1014"/>
      <c r="EM214" s="1014"/>
      <c r="EN214" s="1014"/>
      <c r="EO214" s="1014"/>
      <c r="EP214" s="1014"/>
      <c r="EQ214" s="1014"/>
      <c r="ER214" s="1014"/>
      <c r="ES214" s="1014"/>
      <c r="ET214" s="1014"/>
      <c r="EU214" s="1014"/>
      <c r="EV214" s="1014"/>
      <c r="EW214" s="1014"/>
      <c r="EX214" s="1014"/>
      <c r="EY214" s="1014"/>
      <c r="EZ214" s="1014"/>
      <c r="FA214" s="1014"/>
      <c r="FB214" s="1014"/>
      <c r="FC214" s="1014"/>
    </row>
    <row r="215" spans="1:159" ht="34.5" customHeight="1">
      <c r="A215" s="1021">
        <v>192</v>
      </c>
      <c r="B215" s="1021">
        <v>53</v>
      </c>
      <c r="C215" s="1024" t="s">
        <v>11151</v>
      </c>
      <c r="D215" s="1023">
        <v>3127002360495</v>
      </c>
      <c r="E215" s="1024" t="s">
        <v>11152</v>
      </c>
      <c r="F215" s="1021">
        <v>67.400000000000006</v>
      </c>
      <c r="G215" s="1021">
        <v>60</v>
      </c>
      <c r="H215" s="1021" t="s">
        <v>11153</v>
      </c>
      <c r="I215" s="1022" t="s">
        <v>11154</v>
      </c>
      <c r="J215" s="1021" t="s">
        <v>11155</v>
      </c>
      <c r="K215" s="1025" t="s">
        <v>2598</v>
      </c>
      <c r="L215" s="1025" t="s">
        <v>36</v>
      </c>
      <c r="M215" s="1014"/>
      <c r="N215" s="1014"/>
      <c r="O215" s="1014"/>
      <c r="P215" s="1014"/>
      <c r="Q215" s="1014"/>
      <c r="R215" s="1014"/>
      <c r="S215" s="1014"/>
      <c r="T215" s="1014"/>
      <c r="U215" s="1014"/>
      <c r="V215" s="1014"/>
      <c r="W215" s="1014"/>
      <c r="X215" s="1014"/>
      <c r="Y215" s="1014"/>
      <c r="Z215" s="1014"/>
      <c r="AA215" s="1014"/>
      <c r="AB215" s="1014"/>
      <c r="AC215" s="1014"/>
      <c r="AD215" s="1014"/>
      <c r="AE215" s="1014"/>
      <c r="AF215" s="1014"/>
      <c r="AG215" s="1014"/>
      <c r="AH215" s="1014"/>
      <c r="AI215" s="1014"/>
      <c r="AJ215" s="1014"/>
      <c r="AK215" s="1014"/>
      <c r="AL215" s="1014"/>
      <c r="AM215" s="1014"/>
      <c r="AN215" s="1014"/>
      <c r="AO215" s="1014"/>
      <c r="AP215" s="1014"/>
      <c r="AQ215" s="1014"/>
      <c r="AR215" s="1014"/>
      <c r="AS215" s="1014"/>
      <c r="AT215" s="1014"/>
      <c r="AU215" s="1014"/>
      <c r="AV215" s="1014"/>
      <c r="AW215" s="1014"/>
      <c r="AX215" s="1014"/>
      <c r="AY215" s="1014"/>
      <c r="AZ215" s="1014"/>
      <c r="BA215" s="1014"/>
      <c r="BB215" s="1014"/>
      <c r="BC215" s="1014"/>
      <c r="BD215" s="1014"/>
      <c r="BE215" s="1014"/>
      <c r="BF215" s="1014"/>
      <c r="BG215" s="1014"/>
      <c r="BH215" s="1014"/>
      <c r="BI215" s="1014"/>
      <c r="BJ215" s="1014"/>
      <c r="BK215" s="1014"/>
      <c r="BL215" s="1014"/>
      <c r="BM215" s="1014"/>
      <c r="BN215" s="1014"/>
      <c r="BO215" s="1014"/>
      <c r="BP215" s="1014"/>
      <c r="BQ215" s="1014"/>
      <c r="BR215" s="1014"/>
      <c r="BS215" s="1014"/>
      <c r="BT215" s="1014"/>
      <c r="BU215" s="1014"/>
      <c r="BV215" s="1014"/>
      <c r="BW215" s="1014"/>
      <c r="BX215" s="1014"/>
      <c r="BY215" s="1014"/>
      <c r="BZ215" s="1014"/>
      <c r="CA215" s="1014"/>
      <c r="CB215" s="1014"/>
      <c r="CC215" s="1014"/>
      <c r="CD215" s="1014"/>
      <c r="CE215" s="1014"/>
      <c r="CF215" s="1014"/>
      <c r="CG215" s="1014"/>
      <c r="CH215" s="1014"/>
      <c r="CI215" s="1014"/>
      <c r="CJ215" s="1014"/>
      <c r="CK215" s="1014"/>
      <c r="CL215" s="1014"/>
      <c r="CM215" s="1014"/>
      <c r="CN215" s="1014"/>
      <c r="CO215" s="1014"/>
      <c r="CP215" s="1014"/>
      <c r="CQ215" s="1014"/>
      <c r="CR215" s="1014"/>
      <c r="CS215" s="1014"/>
      <c r="CT215" s="1014"/>
      <c r="CU215" s="1014"/>
      <c r="CV215" s="1014"/>
      <c r="CW215" s="1014"/>
      <c r="CX215" s="1014"/>
      <c r="CY215" s="1014"/>
      <c r="CZ215" s="1014"/>
      <c r="DA215" s="1014"/>
      <c r="DB215" s="1014"/>
      <c r="DC215" s="1014"/>
      <c r="DD215" s="1014"/>
      <c r="DE215" s="1014"/>
      <c r="DF215" s="1014"/>
      <c r="DG215" s="1014"/>
      <c r="DH215" s="1014"/>
      <c r="DI215" s="1014"/>
      <c r="DJ215" s="1014"/>
      <c r="DK215" s="1014"/>
      <c r="DL215" s="1014"/>
      <c r="DM215" s="1014"/>
      <c r="DN215" s="1014"/>
      <c r="DO215" s="1014"/>
      <c r="DP215" s="1014"/>
      <c r="DQ215" s="1014"/>
      <c r="DR215" s="1014"/>
      <c r="DS215" s="1014"/>
      <c r="DT215" s="1014"/>
      <c r="DU215" s="1014"/>
      <c r="DV215" s="1014"/>
      <c r="DW215" s="1014"/>
      <c r="DX215" s="1014"/>
      <c r="DY215" s="1014"/>
      <c r="DZ215" s="1014"/>
      <c r="EA215" s="1014"/>
      <c r="EB215" s="1014"/>
      <c r="EC215" s="1014"/>
      <c r="ED215" s="1014"/>
      <c r="EE215" s="1014"/>
      <c r="EF215" s="1014"/>
      <c r="EG215" s="1014"/>
      <c r="EH215" s="1014"/>
      <c r="EI215" s="1014"/>
      <c r="EJ215" s="1014"/>
      <c r="EK215" s="1014"/>
      <c r="EL215" s="1014"/>
      <c r="EM215" s="1014"/>
      <c r="EN215" s="1014"/>
      <c r="EO215" s="1014"/>
      <c r="EP215" s="1014"/>
      <c r="EQ215" s="1014"/>
      <c r="ER215" s="1014"/>
      <c r="ES215" s="1014"/>
      <c r="ET215" s="1014"/>
      <c r="EU215" s="1014"/>
      <c r="EV215" s="1014"/>
      <c r="EW215" s="1014"/>
      <c r="EX215" s="1014"/>
      <c r="EY215" s="1014"/>
      <c r="EZ215" s="1014"/>
      <c r="FA215" s="1014"/>
      <c r="FB215" s="1014"/>
      <c r="FC215" s="1014"/>
    </row>
    <row r="216" spans="1:159" ht="34.5" customHeight="1">
      <c r="A216" s="1021">
        <v>193</v>
      </c>
      <c r="B216" s="1021">
        <v>54</v>
      </c>
      <c r="C216" s="1022" t="s">
        <v>11156</v>
      </c>
      <c r="D216" s="1023">
        <v>312700989116</v>
      </c>
      <c r="E216" s="1024" t="s">
        <v>11157</v>
      </c>
      <c r="F216" s="1021">
        <v>66.5</v>
      </c>
      <c r="G216" s="1021">
        <v>66.5</v>
      </c>
      <c r="H216" s="1021" t="s">
        <v>11105</v>
      </c>
      <c r="I216" s="1022" t="s">
        <v>11158</v>
      </c>
      <c r="J216" s="1021" t="s">
        <v>11159</v>
      </c>
      <c r="K216" s="1025" t="s">
        <v>2598</v>
      </c>
      <c r="L216" s="1025" t="s">
        <v>36</v>
      </c>
      <c r="M216" s="1014"/>
      <c r="N216" s="1014"/>
      <c r="O216" s="1014"/>
      <c r="P216" s="1014"/>
      <c r="Q216" s="1014"/>
      <c r="R216" s="1014"/>
      <c r="S216" s="1014"/>
      <c r="T216" s="1014"/>
      <c r="U216" s="1014"/>
      <c r="V216" s="1014"/>
      <c r="W216" s="1014"/>
      <c r="X216" s="1014"/>
      <c r="Y216" s="1014"/>
      <c r="Z216" s="1014"/>
      <c r="AA216" s="1014"/>
      <c r="AB216" s="1014"/>
      <c r="AC216" s="1014"/>
      <c r="AD216" s="1014"/>
      <c r="AE216" s="1014"/>
      <c r="AF216" s="1014"/>
      <c r="AG216" s="1014"/>
      <c r="AH216" s="1014"/>
      <c r="AI216" s="1014"/>
      <c r="AJ216" s="1014"/>
      <c r="AK216" s="1014"/>
      <c r="AL216" s="1014"/>
      <c r="AM216" s="1014"/>
      <c r="AN216" s="1014"/>
      <c r="AO216" s="1014"/>
      <c r="AP216" s="1014"/>
      <c r="AQ216" s="1014"/>
      <c r="AR216" s="1014"/>
      <c r="AS216" s="1014"/>
      <c r="AT216" s="1014"/>
      <c r="AU216" s="1014"/>
      <c r="AV216" s="1014"/>
      <c r="AW216" s="1014"/>
      <c r="AX216" s="1014"/>
      <c r="AY216" s="1014"/>
      <c r="AZ216" s="1014"/>
      <c r="BA216" s="1014"/>
      <c r="BB216" s="1014"/>
      <c r="BC216" s="1014"/>
      <c r="BD216" s="1014"/>
      <c r="BE216" s="1014"/>
      <c r="BF216" s="1014"/>
      <c r="BG216" s="1014"/>
      <c r="BH216" s="1014"/>
      <c r="BI216" s="1014"/>
      <c r="BJ216" s="1014"/>
      <c r="BK216" s="1014"/>
      <c r="BL216" s="1014"/>
      <c r="BM216" s="1014"/>
      <c r="BN216" s="1014"/>
      <c r="BO216" s="1014"/>
      <c r="BP216" s="1014"/>
      <c r="BQ216" s="1014"/>
      <c r="BR216" s="1014"/>
      <c r="BS216" s="1014"/>
      <c r="BT216" s="1014"/>
      <c r="BU216" s="1014"/>
      <c r="BV216" s="1014"/>
      <c r="BW216" s="1014"/>
      <c r="BX216" s="1014"/>
      <c r="BY216" s="1014"/>
      <c r="BZ216" s="1014"/>
      <c r="CA216" s="1014"/>
      <c r="CB216" s="1014"/>
      <c r="CC216" s="1014"/>
      <c r="CD216" s="1014"/>
      <c r="CE216" s="1014"/>
      <c r="CF216" s="1014"/>
      <c r="CG216" s="1014"/>
      <c r="CH216" s="1014"/>
      <c r="CI216" s="1014"/>
      <c r="CJ216" s="1014"/>
      <c r="CK216" s="1014"/>
      <c r="CL216" s="1014"/>
      <c r="CM216" s="1014"/>
      <c r="CN216" s="1014"/>
      <c r="CO216" s="1014"/>
      <c r="CP216" s="1014"/>
      <c r="CQ216" s="1014"/>
      <c r="CR216" s="1014"/>
      <c r="CS216" s="1014"/>
      <c r="CT216" s="1014"/>
      <c r="CU216" s="1014"/>
      <c r="CV216" s="1014"/>
      <c r="CW216" s="1014"/>
      <c r="CX216" s="1014"/>
      <c r="CY216" s="1014"/>
      <c r="CZ216" s="1014"/>
      <c r="DA216" s="1014"/>
      <c r="DB216" s="1014"/>
      <c r="DC216" s="1014"/>
      <c r="DD216" s="1014"/>
      <c r="DE216" s="1014"/>
      <c r="DF216" s="1014"/>
      <c r="DG216" s="1014"/>
      <c r="DH216" s="1014"/>
      <c r="DI216" s="1014"/>
      <c r="DJ216" s="1014"/>
      <c r="DK216" s="1014"/>
      <c r="DL216" s="1014"/>
      <c r="DM216" s="1014"/>
      <c r="DN216" s="1014"/>
      <c r="DO216" s="1014"/>
      <c r="DP216" s="1014"/>
      <c r="DQ216" s="1014"/>
      <c r="DR216" s="1014"/>
      <c r="DS216" s="1014"/>
      <c r="DT216" s="1014"/>
      <c r="DU216" s="1014"/>
      <c r="DV216" s="1014"/>
      <c r="DW216" s="1014"/>
      <c r="DX216" s="1014"/>
      <c r="DY216" s="1014"/>
      <c r="DZ216" s="1014"/>
      <c r="EA216" s="1014"/>
      <c r="EB216" s="1014"/>
      <c r="EC216" s="1014"/>
      <c r="ED216" s="1014"/>
      <c r="EE216" s="1014"/>
      <c r="EF216" s="1014"/>
      <c r="EG216" s="1014"/>
      <c r="EH216" s="1014"/>
      <c r="EI216" s="1014"/>
      <c r="EJ216" s="1014"/>
      <c r="EK216" s="1014"/>
      <c r="EL216" s="1014"/>
      <c r="EM216" s="1014"/>
      <c r="EN216" s="1014"/>
      <c r="EO216" s="1014"/>
      <c r="EP216" s="1014"/>
      <c r="EQ216" s="1014"/>
      <c r="ER216" s="1014"/>
      <c r="ES216" s="1014"/>
      <c r="ET216" s="1014"/>
      <c r="EU216" s="1014"/>
      <c r="EV216" s="1014"/>
      <c r="EW216" s="1014"/>
      <c r="EX216" s="1014"/>
      <c r="EY216" s="1014"/>
      <c r="EZ216" s="1014"/>
      <c r="FA216" s="1014"/>
      <c r="FB216" s="1014"/>
      <c r="FC216" s="1014"/>
    </row>
    <row r="217" spans="1:159" ht="34.5" customHeight="1">
      <c r="A217" s="1021">
        <v>194</v>
      </c>
      <c r="B217" s="1021">
        <v>55</v>
      </c>
      <c r="C217" s="1024" t="s">
        <v>11160</v>
      </c>
      <c r="D217" s="1023" t="s">
        <v>11161</v>
      </c>
      <c r="E217" s="1024" t="s">
        <v>11162</v>
      </c>
      <c r="F217" s="1021">
        <v>17.399999999999999</v>
      </c>
      <c r="G217" s="1021">
        <v>17.399999999999999</v>
      </c>
      <c r="H217" s="1021" t="s">
        <v>11163</v>
      </c>
      <c r="I217" s="1022" t="s">
        <v>11164</v>
      </c>
      <c r="J217" s="1021" t="s">
        <v>11165</v>
      </c>
      <c r="K217" s="1025" t="s">
        <v>2676</v>
      </c>
      <c r="L217" s="1025" t="s">
        <v>36</v>
      </c>
      <c r="M217" s="1014"/>
      <c r="N217" s="1014"/>
      <c r="O217" s="1014"/>
      <c r="P217" s="1014"/>
      <c r="Q217" s="1014"/>
      <c r="R217" s="1014"/>
      <c r="S217" s="1014"/>
      <c r="T217" s="1014"/>
      <c r="U217" s="1014"/>
      <c r="V217" s="1014"/>
      <c r="W217" s="1014"/>
      <c r="X217" s="1014"/>
      <c r="Y217" s="1014"/>
      <c r="Z217" s="1014"/>
      <c r="AA217" s="1014"/>
      <c r="AB217" s="1014"/>
      <c r="AC217" s="1014"/>
      <c r="AD217" s="1014"/>
      <c r="AE217" s="1014"/>
      <c r="AF217" s="1014"/>
      <c r="AG217" s="1014"/>
      <c r="AH217" s="1014"/>
      <c r="AI217" s="1014"/>
      <c r="AJ217" s="1014"/>
      <c r="AK217" s="1014"/>
      <c r="AL217" s="1014"/>
      <c r="AM217" s="1014"/>
      <c r="AN217" s="1014"/>
      <c r="AO217" s="1014"/>
      <c r="AP217" s="1014"/>
      <c r="AQ217" s="1014"/>
      <c r="AR217" s="1014"/>
      <c r="AS217" s="1014"/>
      <c r="AT217" s="1014"/>
      <c r="AU217" s="1014"/>
      <c r="AV217" s="1014"/>
      <c r="AW217" s="1014"/>
      <c r="AX217" s="1014"/>
      <c r="AY217" s="1014"/>
      <c r="AZ217" s="1014"/>
      <c r="BA217" s="1014"/>
      <c r="BB217" s="1014"/>
      <c r="BC217" s="1014"/>
      <c r="BD217" s="1014"/>
      <c r="BE217" s="1014"/>
      <c r="BF217" s="1014"/>
      <c r="BG217" s="1014"/>
      <c r="BH217" s="1014"/>
      <c r="BI217" s="1014"/>
      <c r="BJ217" s="1014"/>
      <c r="BK217" s="1014"/>
      <c r="BL217" s="1014"/>
      <c r="BM217" s="1014"/>
      <c r="BN217" s="1014"/>
      <c r="BO217" s="1014"/>
      <c r="BP217" s="1014"/>
      <c r="BQ217" s="1014"/>
      <c r="BR217" s="1014"/>
      <c r="BS217" s="1014"/>
      <c r="BT217" s="1014"/>
      <c r="BU217" s="1014"/>
      <c r="BV217" s="1014"/>
      <c r="BW217" s="1014"/>
      <c r="BX217" s="1014"/>
      <c r="BY217" s="1014"/>
      <c r="BZ217" s="1014"/>
      <c r="CA217" s="1014"/>
      <c r="CB217" s="1014"/>
      <c r="CC217" s="1014"/>
      <c r="CD217" s="1014"/>
      <c r="CE217" s="1014"/>
      <c r="CF217" s="1014"/>
      <c r="CG217" s="1014"/>
      <c r="CH217" s="1014"/>
      <c r="CI217" s="1014"/>
      <c r="CJ217" s="1014"/>
      <c r="CK217" s="1014"/>
      <c r="CL217" s="1014"/>
      <c r="CM217" s="1014"/>
      <c r="CN217" s="1014"/>
      <c r="CO217" s="1014"/>
      <c r="CP217" s="1014"/>
      <c r="CQ217" s="1014"/>
      <c r="CR217" s="1014"/>
      <c r="CS217" s="1014"/>
      <c r="CT217" s="1014"/>
      <c r="CU217" s="1014"/>
      <c r="CV217" s="1014"/>
      <c r="CW217" s="1014"/>
      <c r="CX217" s="1014"/>
      <c r="CY217" s="1014"/>
      <c r="CZ217" s="1014"/>
      <c r="DA217" s="1014"/>
      <c r="DB217" s="1014"/>
      <c r="DC217" s="1014"/>
      <c r="DD217" s="1014"/>
      <c r="DE217" s="1014"/>
      <c r="DF217" s="1014"/>
      <c r="DG217" s="1014"/>
      <c r="DH217" s="1014"/>
      <c r="DI217" s="1014"/>
      <c r="DJ217" s="1014"/>
      <c r="DK217" s="1014"/>
      <c r="DL217" s="1014"/>
      <c r="DM217" s="1014"/>
      <c r="DN217" s="1014"/>
      <c r="DO217" s="1014"/>
      <c r="DP217" s="1014"/>
      <c r="DQ217" s="1014"/>
      <c r="DR217" s="1014"/>
      <c r="DS217" s="1014"/>
      <c r="DT217" s="1014"/>
      <c r="DU217" s="1014"/>
      <c r="DV217" s="1014"/>
      <c r="DW217" s="1014"/>
      <c r="DX217" s="1014"/>
      <c r="DY217" s="1014"/>
      <c r="DZ217" s="1014"/>
      <c r="EA217" s="1014"/>
      <c r="EB217" s="1014"/>
      <c r="EC217" s="1014"/>
      <c r="ED217" s="1014"/>
      <c r="EE217" s="1014"/>
      <c r="EF217" s="1014"/>
      <c r="EG217" s="1014"/>
      <c r="EH217" s="1014"/>
      <c r="EI217" s="1014"/>
      <c r="EJ217" s="1014"/>
      <c r="EK217" s="1014"/>
      <c r="EL217" s="1014"/>
      <c r="EM217" s="1014"/>
      <c r="EN217" s="1014"/>
      <c r="EO217" s="1014"/>
      <c r="EP217" s="1014"/>
      <c r="EQ217" s="1014"/>
      <c r="ER217" s="1014"/>
      <c r="ES217" s="1014"/>
      <c r="ET217" s="1014"/>
      <c r="EU217" s="1014"/>
      <c r="EV217" s="1014"/>
      <c r="EW217" s="1014"/>
      <c r="EX217" s="1014"/>
      <c r="EY217" s="1014"/>
      <c r="EZ217" s="1014"/>
      <c r="FA217" s="1014"/>
      <c r="FB217" s="1014"/>
      <c r="FC217" s="1014"/>
    </row>
    <row r="218" spans="1:159" ht="34.5" customHeight="1">
      <c r="A218" s="1021">
        <v>195</v>
      </c>
      <c r="B218" s="1021">
        <v>56</v>
      </c>
      <c r="C218" s="1022" t="s">
        <v>11166</v>
      </c>
      <c r="D218" s="1023">
        <v>245601146100</v>
      </c>
      <c r="E218" s="1024" t="s">
        <v>11167</v>
      </c>
      <c r="F218" s="1021">
        <v>6</v>
      </c>
      <c r="G218" s="1021">
        <v>6</v>
      </c>
      <c r="H218" s="1021" t="s">
        <v>10392</v>
      </c>
      <c r="I218" s="1022" t="s">
        <v>11168</v>
      </c>
      <c r="J218" s="1021" t="s">
        <v>11169</v>
      </c>
      <c r="K218" s="1025" t="s">
        <v>2676</v>
      </c>
      <c r="L218" s="1025" t="s">
        <v>36</v>
      </c>
      <c r="M218" s="1014"/>
      <c r="N218" s="1014"/>
      <c r="O218" s="1014"/>
      <c r="P218" s="1014"/>
      <c r="Q218" s="1014"/>
      <c r="R218" s="1014"/>
      <c r="S218" s="1014"/>
      <c r="T218" s="1014"/>
      <c r="U218" s="1014"/>
      <c r="V218" s="1014"/>
      <c r="W218" s="1014"/>
      <c r="X218" s="1014"/>
      <c r="Y218" s="1014"/>
      <c r="Z218" s="1014"/>
      <c r="AA218" s="1014"/>
      <c r="AB218" s="1014"/>
      <c r="AC218" s="1014"/>
      <c r="AD218" s="1014"/>
      <c r="AE218" s="1014"/>
      <c r="AF218" s="1014"/>
      <c r="AG218" s="1014"/>
      <c r="AH218" s="1014"/>
      <c r="AI218" s="1014"/>
      <c r="AJ218" s="1014"/>
      <c r="AK218" s="1014"/>
      <c r="AL218" s="1014"/>
      <c r="AM218" s="1014"/>
      <c r="AN218" s="1014"/>
      <c r="AO218" s="1014"/>
      <c r="AP218" s="1014"/>
      <c r="AQ218" s="1014"/>
      <c r="AR218" s="1014"/>
      <c r="AS218" s="1014"/>
      <c r="AT218" s="1014"/>
      <c r="AU218" s="1014"/>
      <c r="AV218" s="1014"/>
      <c r="AW218" s="1014"/>
      <c r="AX218" s="1014"/>
      <c r="AY218" s="1014"/>
      <c r="AZ218" s="1014"/>
      <c r="BA218" s="1014"/>
      <c r="BB218" s="1014"/>
      <c r="BC218" s="1014"/>
      <c r="BD218" s="1014"/>
      <c r="BE218" s="1014"/>
      <c r="BF218" s="1014"/>
      <c r="BG218" s="1014"/>
      <c r="BH218" s="1014"/>
      <c r="BI218" s="1014"/>
      <c r="BJ218" s="1014"/>
      <c r="BK218" s="1014"/>
      <c r="BL218" s="1014"/>
      <c r="BM218" s="1014"/>
      <c r="BN218" s="1014"/>
      <c r="BO218" s="1014"/>
      <c r="BP218" s="1014"/>
      <c r="BQ218" s="1014"/>
      <c r="BR218" s="1014"/>
      <c r="BS218" s="1014"/>
      <c r="BT218" s="1014"/>
      <c r="BU218" s="1014"/>
      <c r="BV218" s="1014"/>
      <c r="BW218" s="1014"/>
      <c r="BX218" s="1014"/>
      <c r="BY218" s="1014"/>
      <c r="BZ218" s="1014"/>
      <c r="CA218" s="1014"/>
      <c r="CB218" s="1014"/>
      <c r="CC218" s="1014"/>
      <c r="CD218" s="1014"/>
      <c r="CE218" s="1014"/>
      <c r="CF218" s="1014"/>
      <c r="CG218" s="1014"/>
      <c r="CH218" s="1014"/>
      <c r="CI218" s="1014"/>
      <c r="CJ218" s="1014"/>
      <c r="CK218" s="1014"/>
      <c r="CL218" s="1014"/>
      <c r="CM218" s="1014"/>
      <c r="CN218" s="1014"/>
      <c r="CO218" s="1014"/>
      <c r="CP218" s="1014"/>
      <c r="CQ218" s="1014"/>
      <c r="CR218" s="1014"/>
      <c r="CS218" s="1014"/>
      <c r="CT218" s="1014"/>
      <c r="CU218" s="1014"/>
      <c r="CV218" s="1014"/>
      <c r="CW218" s="1014"/>
      <c r="CX218" s="1014"/>
      <c r="CY218" s="1014"/>
      <c r="CZ218" s="1014"/>
      <c r="DA218" s="1014"/>
      <c r="DB218" s="1014"/>
      <c r="DC218" s="1014"/>
      <c r="DD218" s="1014"/>
      <c r="DE218" s="1014"/>
      <c r="DF218" s="1014"/>
      <c r="DG218" s="1014"/>
      <c r="DH218" s="1014"/>
      <c r="DI218" s="1014"/>
      <c r="DJ218" s="1014"/>
      <c r="DK218" s="1014"/>
      <c r="DL218" s="1014"/>
      <c r="DM218" s="1014"/>
      <c r="DN218" s="1014"/>
      <c r="DO218" s="1014"/>
      <c r="DP218" s="1014"/>
      <c r="DQ218" s="1014"/>
      <c r="DR218" s="1014"/>
      <c r="DS218" s="1014"/>
      <c r="DT218" s="1014"/>
      <c r="DU218" s="1014"/>
      <c r="DV218" s="1014"/>
      <c r="DW218" s="1014"/>
      <c r="DX218" s="1014"/>
      <c r="DY218" s="1014"/>
      <c r="DZ218" s="1014"/>
      <c r="EA218" s="1014"/>
      <c r="EB218" s="1014"/>
      <c r="EC218" s="1014"/>
      <c r="ED218" s="1014"/>
      <c r="EE218" s="1014"/>
      <c r="EF218" s="1014"/>
      <c r="EG218" s="1014"/>
      <c r="EH218" s="1014"/>
      <c r="EI218" s="1014"/>
      <c r="EJ218" s="1014"/>
      <c r="EK218" s="1014"/>
      <c r="EL218" s="1014"/>
      <c r="EM218" s="1014"/>
      <c r="EN218" s="1014"/>
      <c r="EO218" s="1014"/>
      <c r="EP218" s="1014"/>
      <c r="EQ218" s="1014"/>
      <c r="ER218" s="1014"/>
      <c r="ES218" s="1014"/>
      <c r="ET218" s="1014"/>
      <c r="EU218" s="1014"/>
      <c r="EV218" s="1014"/>
      <c r="EW218" s="1014"/>
      <c r="EX218" s="1014"/>
      <c r="EY218" s="1014"/>
      <c r="EZ218" s="1014"/>
      <c r="FA218" s="1014"/>
      <c r="FB218" s="1014"/>
      <c r="FC218" s="1014"/>
    </row>
    <row r="219" spans="1:159" ht="34.5" customHeight="1">
      <c r="A219" s="1021">
        <v>196</v>
      </c>
      <c r="B219" s="1021">
        <v>57</v>
      </c>
      <c r="C219" s="1022" t="s">
        <v>11170</v>
      </c>
      <c r="D219" s="1086">
        <v>181001717549</v>
      </c>
      <c r="E219" s="1022" t="s">
        <v>11171</v>
      </c>
      <c r="F219" s="1021">
        <v>22.8</v>
      </c>
      <c r="G219" s="1021">
        <v>22.8</v>
      </c>
      <c r="H219" s="1022" t="s">
        <v>11172</v>
      </c>
      <c r="I219" s="1022" t="s">
        <v>11173</v>
      </c>
      <c r="J219" s="1021" t="s">
        <v>11174</v>
      </c>
      <c r="K219" s="1025" t="s">
        <v>2598</v>
      </c>
      <c r="L219" s="1025" t="s">
        <v>36</v>
      </c>
      <c r="M219" s="1014"/>
      <c r="N219" s="1014"/>
      <c r="O219" s="1014"/>
      <c r="P219" s="1014"/>
      <c r="Q219" s="1014"/>
      <c r="R219" s="1014"/>
      <c r="S219" s="1014"/>
      <c r="T219" s="1014"/>
      <c r="U219" s="1014"/>
      <c r="V219" s="1014"/>
      <c r="W219" s="1014"/>
      <c r="X219" s="1014"/>
      <c r="Y219" s="1014"/>
      <c r="Z219" s="1014"/>
      <c r="AA219" s="1014"/>
      <c r="AB219" s="1014"/>
      <c r="AC219" s="1014"/>
      <c r="AD219" s="1014"/>
      <c r="AE219" s="1014"/>
      <c r="AF219" s="1014"/>
      <c r="AG219" s="1014"/>
      <c r="AH219" s="1014"/>
      <c r="AI219" s="1014"/>
      <c r="AJ219" s="1014"/>
      <c r="AK219" s="1014"/>
      <c r="AL219" s="1014"/>
      <c r="AM219" s="1014"/>
      <c r="AN219" s="1014"/>
      <c r="AO219" s="1014"/>
      <c r="AP219" s="1014"/>
      <c r="AQ219" s="1014"/>
      <c r="AR219" s="1014"/>
      <c r="AS219" s="1014"/>
      <c r="AT219" s="1014"/>
      <c r="AU219" s="1014"/>
      <c r="AV219" s="1014"/>
      <c r="AW219" s="1014"/>
      <c r="AX219" s="1014"/>
      <c r="AY219" s="1014"/>
      <c r="AZ219" s="1014"/>
      <c r="BA219" s="1014"/>
      <c r="BB219" s="1014"/>
      <c r="BC219" s="1014"/>
      <c r="BD219" s="1014"/>
      <c r="BE219" s="1014"/>
      <c r="BF219" s="1014"/>
      <c r="BG219" s="1014"/>
      <c r="BH219" s="1014"/>
      <c r="BI219" s="1014"/>
      <c r="BJ219" s="1014"/>
      <c r="BK219" s="1014"/>
      <c r="BL219" s="1014"/>
      <c r="BM219" s="1014"/>
      <c r="BN219" s="1014"/>
      <c r="BO219" s="1014"/>
      <c r="BP219" s="1014"/>
      <c r="BQ219" s="1014"/>
      <c r="BR219" s="1014"/>
      <c r="BS219" s="1014"/>
      <c r="BT219" s="1014"/>
      <c r="BU219" s="1014"/>
      <c r="BV219" s="1014"/>
      <c r="BW219" s="1014"/>
      <c r="BX219" s="1014"/>
      <c r="BY219" s="1014"/>
      <c r="BZ219" s="1014"/>
      <c r="CA219" s="1014"/>
      <c r="CB219" s="1014"/>
      <c r="CC219" s="1014"/>
      <c r="CD219" s="1014"/>
      <c r="CE219" s="1014"/>
      <c r="CF219" s="1014"/>
      <c r="CG219" s="1014"/>
      <c r="CH219" s="1014"/>
      <c r="CI219" s="1014"/>
      <c r="CJ219" s="1014"/>
      <c r="CK219" s="1014"/>
      <c r="CL219" s="1014"/>
      <c r="CM219" s="1014"/>
      <c r="CN219" s="1014"/>
      <c r="CO219" s="1014"/>
      <c r="CP219" s="1014"/>
      <c r="CQ219" s="1014"/>
      <c r="CR219" s="1014"/>
      <c r="CS219" s="1014"/>
      <c r="CT219" s="1014"/>
      <c r="CU219" s="1014"/>
      <c r="CV219" s="1014"/>
      <c r="CW219" s="1014"/>
      <c r="CX219" s="1014"/>
      <c r="CY219" s="1014"/>
      <c r="CZ219" s="1014"/>
      <c r="DA219" s="1014"/>
      <c r="DB219" s="1014"/>
      <c r="DC219" s="1014"/>
      <c r="DD219" s="1014"/>
      <c r="DE219" s="1014"/>
      <c r="DF219" s="1014"/>
      <c r="DG219" s="1014"/>
      <c r="DH219" s="1014"/>
      <c r="DI219" s="1014"/>
      <c r="DJ219" s="1014"/>
      <c r="DK219" s="1014"/>
      <c r="DL219" s="1014"/>
      <c r="DM219" s="1014"/>
      <c r="DN219" s="1014"/>
      <c r="DO219" s="1014"/>
      <c r="DP219" s="1014"/>
      <c r="DQ219" s="1014"/>
      <c r="DR219" s="1014"/>
      <c r="DS219" s="1014"/>
      <c r="DT219" s="1014"/>
      <c r="DU219" s="1014"/>
      <c r="DV219" s="1014"/>
      <c r="DW219" s="1014"/>
      <c r="DX219" s="1014"/>
      <c r="DY219" s="1014"/>
      <c r="DZ219" s="1014"/>
      <c r="EA219" s="1014"/>
      <c r="EB219" s="1014"/>
      <c r="EC219" s="1014"/>
      <c r="ED219" s="1014"/>
      <c r="EE219" s="1014"/>
      <c r="EF219" s="1014"/>
      <c r="EG219" s="1014"/>
      <c r="EH219" s="1014"/>
      <c r="EI219" s="1014"/>
      <c r="EJ219" s="1014"/>
      <c r="EK219" s="1014"/>
      <c r="EL219" s="1014"/>
      <c r="EM219" s="1014"/>
      <c r="EN219" s="1014"/>
      <c r="EO219" s="1014"/>
      <c r="EP219" s="1014"/>
      <c r="EQ219" s="1014"/>
      <c r="ER219" s="1014"/>
      <c r="ES219" s="1014"/>
      <c r="ET219" s="1014"/>
      <c r="EU219" s="1014"/>
      <c r="EV219" s="1014"/>
      <c r="EW219" s="1014"/>
      <c r="EX219" s="1014"/>
      <c r="EY219" s="1014"/>
      <c r="EZ219" s="1014"/>
      <c r="FA219" s="1014"/>
      <c r="FB219" s="1014"/>
      <c r="FC219" s="1014"/>
    </row>
    <row r="220" spans="1:159" ht="34.5" customHeight="1">
      <c r="A220" s="1021">
        <v>197</v>
      </c>
      <c r="B220" s="1021">
        <v>58</v>
      </c>
      <c r="C220" s="1024" t="s">
        <v>10960</v>
      </c>
      <c r="D220" s="1023" t="s">
        <v>11175</v>
      </c>
      <c r="E220" s="1024" t="s">
        <v>11176</v>
      </c>
      <c r="F220" s="1021">
        <v>37.4</v>
      </c>
      <c r="G220" s="1021">
        <v>37.4</v>
      </c>
      <c r="H220" s="1021" t="s">
        <v>11177</v>
      </c>
      <c r="I220" s="1022" t="s">
        <v>11178</v>
      </c>
      <c r="J220" s="1021" t="s">
        <v>11179</v>
      </c>
      <c r="K220" s="1025" t="s">
        <v>2613</v>
      </c>
      <c r="L220" s="1025" t="s">
        <v>36</v>
      </c>
      <c r="M220" s="1014"/>
      <c r="N220" s="1014"/>
      <c r="O220" s="1014"/>
      <c r="P220" s="1014"/>
      <c r="Q220" s="1014"/>
      <c r="R220" s="1014"/>
      <c r="S220" s="1014"/>
      <c r="T220" s="1014"/>
      <c r="U220" s="1014"/>
      <c r="V220" s="1014"/>
      <c r="W220" s="1014"/>
      <c r="X220" s="1014"/>
      <c r="Y220" s="1014"/>
      <c r="Z220" s="1014"/>
      <c r="AA220" s="1014"/>
      <c r="AB220" s="1014"/>
      <c r="AC220" s="1014"/>
      <c r="AD220" s="1014"/>
      <c r="AE220" s="1014"/>
      <c r="AF220" s="1014"/>
      <c r="AG220" s="1014"/>
      <c r="AH220" s="1014"/>
      <c r="AI220" s="1014"/>
      <c r="AJ220" s="1014"/>
      <c r="AK220" s="1014"/>
      <c r="AL220" s="1014"/>
      <c r="AM220" s="1014"/>
      <c r="AN220" s="1014"/>
      <c r="AO220" s="1014"/>
      <c r="AP220" s="1014"/>
      <c r="AQ220" s="1014"/>
      <c r="AR220" s="1014"/>
      <c r="AS220" s="1014"/>
      <c r="AT220" s="1014"/>
      <c r="AU220" s="1014"/>
      <c r="AV220" s="1014"/>
      <c r="AW220" s="1014"/>
      <c r="AX220" s="1014"/>
      <c r="AY220" s="1014"/>
      <c r="AZ220" s="1014"/>
      <c r="BA220" s="1014"/>
      <c r="BB220" s="1014"/>
      <c r="BC220" s="1014"/>
      <c r="BD220" s="1014"/>
      <c r="BE220" s="1014"/>
      <c r="BF220" s="1014"/>
      <c r="BG220" s="1014"/>
      <c r="BH220" s="1014"/>
      <c r="BI220" s="1014"/>
      <c r="BJ220" s="1014"/>
      <c r="BK220" s="1014"/>
      <c r="BL220" s="1014"/>
      <c r="BM220" s="1014"/>
      <c r="BN220" s="1014"/>
      <c r="BO220" s="1014"/>
      <c r="BP220" s="1014"/>
      <c r="BQ220" s="1014"/>
      <c r="BR220" s="1014"/>
      <c r="BS220" s="1014"/>
      <c r="BT220" s="1014"/>
      <c r="BU220" s="1014"/>
      <c r="BV220" s="1014"/>
      <c r="BW220" s="1014"/>
      <c r="BX220" s="1014"/>
      <c r="BY220" s="1014"/>
      <c r="BZ220" s="1014"/>
      <c r="CA220" s="1014"/>
      <c r="CB220" s="1014"/>
      <c r="CC220" s="1014"/>
      <c r="CD220" s="1014"/>
      <c r="CE220" s="1014"/>
      <c r="CF220" s="1014"/>
      <c r="CG220" s="1014"/>
      <c r="CH220" s="1014"/>
      <c r="CI220" s="1014"/>
      <c r="CJ220" s="1014"/>
      <c r="CK220" s="1014"/>
      <c r="CL220" s="1014"/>
      <c r="CM220" s="1014"/>
      <c r="CN220" s="1014"/>
      <c r="CO220" s="1014"/>
      <c r="CP220" s="1014"/>
      <c r="CQ220" s="1014"/>
      <c r="CR220" s="1014"/>
      <c r="CS220" s="1014"/>
      <c r="CT220" s="1014"/>
      <c r="CU220" s="1014"/>
      <c r="CV220" s="1014"/>
      <c r="CW220" s="1014"/>
      <c r="CX220" s="1014"/>
      <c r="CY220" s="1014"/>
      <c r="CZ220" s="1014"/>
      <c r="DA220" s="1014"/>
      <c r="DB220" s="1014"/>
      <c r="DC220" s="1014"/>
      <c r="DD220" s="1014"/>
      <c r="DE220" s="1014"/>
      <c r="DF220" s="1014"/>
      <c r="DG220" s="1014"/>
      <c r="DH220" s="1014"/>
      <c r="DI220" s="1014"/>
      <c r="DJ220" s="1014"/>
      <c r="DK220" s="1014"/>
      <c r="DL220" s="1014"/>
      <c r="DM220" s="1014"/>
      <c r="DN220" s="1014"/>
      <c r="DO220" s="1014"/>
      <c r="DP220" s="1014"/>
      <c r="DQ220" s="1014"/>
      <c r="DR220" s="1014"/>
      <c r="DS220" s="1014"/>
      <c r="DT220" s="1014"/>
      <c r="DU220" s="1014"/>
      <c r="DV220" s="1014"/>
      <c r="DW220" s="1014"/>
      <c r="DX220" s="1014"/>
      <c r="DY220" s="1014"/>
      <c r="DZ220" s="1014"/>
      <c r="EA220" s="1014"/>
      <c r="EB220" s="1014"/>
      <c r="EC220" s="1014"/>
      <c r="ED220" s="1014"/>
      <c r="EE220" s="1014"/>
      <c r="EF220" s="1014"/>
      <c r="EG220" s="1014"/>
      <c r="EH220" s="1014"/>
      <c r="EI220" s="1014"/>
      <c r="EJ220" s="1014"/>
      <c r="EK220" s="1014"/>
      <c r="EL220" s="1014"/>
      <c r="EM220" s="1014"/>
      <c r="EN220" s="1014"/>
      <c r="EO220" s="1014"/>
      <c r="EP220" s="1014"/>
      <c r="EQ220" s="1014"/>
      <c r="ER220" s="1014"/>
      <c r="ES220" s="1014"/>
      <c r="ET220" s="1014"/>
      <c r="EU220" s="1014"/>
      <c r="EV220" s="1014"/>
      <c r="EW220" s="1014"/>
      <c r="EX220" s="1014"/>
      <c r="EY220" s="1014"/>
      <c r="EZ220" s="1014"/>
      <c r="FA220" s="1014"/>
      <c r="FB220" s="1014"/>
      <c r="FC220" s="1014"/>
    </row>
    <row r="221" spans="1:159" ht="34.5" customHeight="1">
      <c r="A221" s="1021">
        <v>198</v>
      </c>
      <c r="B221" s="1021">
        <v>59</v>
      </c>
      <c r="C221" s="1024" t="s">
        <v>11180</v>
      </c>
      <c r="D221" s="1023">
        <v>312707981660</v>
      </c>
      <c r="E221" s="1024" t="s">
        <v>11181</v>
      </c>
      <c r="F221" s="1021">
        <v>66</v>
      </c>
      <c r="G221" s="1021">
        <v>66</v>
      </c>
      <c r="H221" s="1021" t="s">
        <v>11182</v>
      </c>
      <c r="I221" s="1022" t="s">
        <v>11183</v>
      </c>
      <c r="J221" s="1021" t="s">
        <v>11184</v>
      </c>
      <c r="K221" s="1025" t="s">
        <v>2598</v>
      </c>
      <c r="L221" s="1025" t="s">
        <v>36</v>
      </c>
      <c r="M221" s="1014"/>
      <c r="N221" s="1014"/>
      <c r="O221" s="1014"/>
      <c r="P221" s="1014"/>
      <c r="Q221" s="1014"/>
      <c r="R221" s="1014"/>
      <c r="S221" s="1014"/>
      <c r="T221" s="1014"/>
      <c r="U221" s="1014"/>
      <c r="V221" s="1014"/>
      <c r="W221" s="1014"/>
      <c r="X221" s="1014"/>
      <c r="Y221" s="1014"/>
      <c r="Z221" s="1014"/>
      <c r="AA221" s="1014"/>
      <c r="AB221" s="1014"/>
      <c r="AC221" s="1014"/>
      <c r="AD221" s="1014"/>
      <c r="AE221" s="1014"/>
      <c r="AF221" s="1014"/>
      <c r="AG221" s="1014"/>
      <c r="AH221" s="1014"/>
      <c r="AI221" s="1014"/>
      <c r="AJ221" s="1014"/>
      <c r="AK221" s="1014"/>
      <c r="AL221" s="1014"/>
      <c r="AM221" s="1014"/>
      <c r="AN221" s="1014"/>
      <c r="AO221" s="1014"/>
      <c r="AP221" s="1014"/>
      <c r="AQ221" s="1014"/>
      <c r="AR221" s="1014"/>
      <c r="AS221" s="1014"/>
      <c r="AT221" s="1014"/>
      <c r="AU221" s="1014"/>
      <c r="AV221" s="1014"/>
      <c r="AW221" s="1014"/>
      <c r="AX221" s="1014"/>
      <c r="AY221" s="1014"/>
      <c r="AZ221" s="1014"/>
      <c r="BA221" s="1014"/>
      <c r="BB221" s="1014"/>
      <c r="BC221" s="1014"/>
      <c r="BD221" s="1014"/>
      <c r="BE221" s="1014"/>
      <c r="BF221" s="1014"/>
      <c r="BG221" s="1014"/>
      <c r="BH221" s="1014"/>
      <c r="BI221" s="1014"/>
      <c r="BJ221" s="1014"/>
      <c r="BK221" s="1014"/>
      <c r="BL221" s="1014"/>
      <c r="BM221" s="1014"/>
      <c r="BN221" s="1014"/>
      <c r="BO221" s="1014"/>
      <c r="BP221" s="1014"/>
      <c r="BQ221" s="1014"/>
      <c r="BR221" s="1014"/>
      <c r="BS221" s="1014"/>
      <c r="BT221" s="1014"/>
      <c r="BU221" s="1014"/>
      <c r="BV221" s="1014"/>
      <c r="BW221" s="1014"/>
      <c r="BX221" s="1014"/>
      <c r="BY221" s="1014"/>
      <c r="BZ221" s="1014"/>
      <c r="CA221" s="1014"/>
      <c r="CB221" s="1014"/>
      <c r="CC221" s="1014"/>
      <c r="CD221" s="1014"/>
      <c r="CE221" s="1014"/>
      <c r="CF221" s="1014"/>
      <c r="CG221" s="1014"/>
      <c r="CH221" s="1014"/>
      <c r="CI221" s="1014"/>
      <c r="CJ221" s="1014"/>
      <c r="CK221" s="1014"/>
      <c r="CL221" s="1014"/>
      <c r="CM221" s="1014"/>
      <c r="CN221" s="1014"/>
      <c r="CO221" s="1014"/>
      <c r="CP221" s="1014"/>
      <c r="CQ221" s="1014"/>
      <c r="CR221" s="1014"/>
      <c r="CS221" s="1014"/>
      <c r="CT221" s="1014"/>
      <c r="CU221" s="1014"/>
      <c r="CV221" s="1014"/>
      <c r="CW221" s="1014"/>
      <c r="CX221" s="1014"/>
      <c r="CY221" s="1014"/>
      <c r="CZ221" s="1014"/>
      <c r="DA221" s="1014"/>
      <c r="DB221" s="1014"/>
      <c r="DC221" s="1014"/>
      <c r="DD221" s="1014"/>
      <c r="DE221" s="1014"/>
      <c r="DF221" s="1014"/>
      <c r="DG221" s="1014"/>
      <c r="DH221" s="1014"/>
      <c r="DI221" s="1014"/>
      <c r="DJ221" s="1014"/>
      <c r="DK221" s="1014"/>
      <c r="DL221" s="1014"/>
      <c r="DM221" s="1014"/>
      <c r="DN221" s="1014"/>
      <c r="DO221" s="1014"/>
      <c r="DP221" s="1014"/>
      <c r="DQ221" s="1014"/>
      <c r="DR221" s="1014"/>
      <c r="DS221" s="1014"/>
      <c r="DT221" s="1014"/>
      <c r="DU221" s="1014"/>
      <c r="DV221" s="1014"/>
      <c r="DW221" s="1014"/>
      <c r="DX221" s="1014"/>
      <c r="DY221" s="1014"/>
      <c r="DZ221" s="1014"/>
      <c r="EA221" s="1014"/>
      <c r="EB221" s="1014"/>
      <c r="EC221" s="1014"/>
      <c r="ED221" s="1014"/>
      <c r="EE221" s="1014"/>
      <c r="EF221" s="1014"/>
      <c r="EG221" s="1014"/>
      <c r="EH221" s="1014"/>
      <c r="EI221" s="1014"/>
      <c r="EJ221" s="1014"/>
      <c r="EK221" s="1014"/>
      <c r="EL221" s="1014"/>
      <c r="EM221" s="1014"/>
      <c r="EN221" s="1014"/>
      <c r="EO221" s="1014"/>
      <c r="EP221" s="1014"/>
      <c r="EQ221" s="1014"/>
      <c r="ER221" s="1014"/>
      <c r="ES221" s="1014"/>
      <c r="ET221" s="1014"/>
      <c r="EU221" s="1014"/>
      <c r="EV221" s="1014"/>
      <c r="EW221" s="1014"/>
      <c r="EX221" s="1014"/>
      <c r="EY221" s="1014"/>
      <c r="EZ221" s="1014"/>
      <c r="FA221" s="1014"/>
      <c r="FB221" s="1014"/>
      <c r="FC221" s="1014"/>
    </row>
    <row r="222" spans="1:159" ht="34.5" customHeight="1">
      <c r="A222" s="1021">
        <v>199</v>
      </c>
      <c r="B222" s="1021">
        <v>60</v>
      </c>
      <c r="C222" s="1024" t="s">
        <v>11185</v>
      </c>
      <c r="D222" s="1023" t="s">
        <v>11186</v>
      </c>
      <c r="E222" s="1024" t="s">
        <v>11187</v>
      </c>
      <c r="F222" s="1021">
        <v>17.100000000000001</v>
      </c>
      <c r="G222" s="1021">
        <v>17.09</v>
      </c>
      <c r="H222" s="1021" t="s">
        <v>11177</v>
      </c>
      <c r="I222" s="1022" t="s">
        <v>11188</v>
      </c>
      <c r="J222" s="1021" t="s">
        <v>11189</v>
      </c>
      <c r="K222" s="1025" t="s">
        <v>2676</v>
      </c>
      <c r="L222" s="1025" t="s">
        <v>21</v>
      </c>
      <c r="M222" s="1014"/>
      <c r="N222" s="1014"/>
      <c r="O222" s="1014"/>
      <c r="P222" s="1014"/>
      <c r="Q222" s="1014"/>
      <c r="R222" s="1014"/>
      <c r="S222" s="1014"/>
      <c r="T222" s="1014"/>
      <c r="U222" s="1014"/>
      <c r="V222" s="1014"/>
      <c r="W222" s="1014"/>
      <c r="X222" s="1014"/>
      <c r="Y222" s="1014"/>
      <c r="Z222" s="1014"/>
      <c r="AA222" s="1014"/>
      <c r="AB222" s="1014"/>
      <c r="AC222" s="1014"/>
      <c r="AD222" s="1014"/>
      <c r="AE222" s="1014"/>
      <c r="AF222" s="1014"/>
      <c r="AG222" s="1014"/>
      <c r="AH222" s="1014"/>
      <c r="AI222" s="1014"/>
      <c r="AJ222" s="1014"/>
      <c r="AK222" s="1014"/>
      <c r="AL222" s="1014"/>
      <c r="AM222" s="1014"/>
      <c r="AN222" s="1014"/>
      <c r="AO222" s="1014"/>
      <c r="AP222" s="1014"/>
      <c r="AQ222" s="1014"/>
      <c r="AR222" s="1014"/>
      <c r="AS222" s="1014"/>
      <c r="AT222" s="1014"/>
      <c r="AU222" s="1014"/>
      <c r="AV222" s="1014"/>
      <c r="AW222" s="1014"/>
      <c r="AX222" s="1014"/>
      <c r="AY222" s="1014"/>
      <c r="AZ222" s="1014"/>
      <c r="BA222" s="1014"/>
      <c r="BB222" s="1014"/>
      <c r="BC222" s="1014"/>
      <c r="BD222" s="1014"/>
      <c r="BE222" s="1014"/>
      <c r="BF222" s="1014"/>
      <c r="BG222" s="1014"/>
      <c r="BH222" s="1014"/>
      <c r="BI222" s="1014"/>
      <c r="BJ222" s="1014"/>
      <c r="BK222" s="1014"/>
      <c r="BL222" s="1014"/>
      <c r="BM222" s="1014"/>
      <c r="BN222" s="1014"/>
      <c r="BO222" s="1014"/>
      <c r="BP222" s="1014"/>
      <c r="BQ222" s="1014"/>
      <c r="BR222" s="1014"/>
      <c r="BS222" s="1014"/>
      <c r="BT222" s="1014"/>
      <c r="BU222" s="1014"/>
      <c r="BV222" s="1014"/>
      <c r="BW222" s="1014"/>
      <c r="BX222" s="1014"/>
      <c r="BY222" s="1014"/>
      <c r="BZ222" s="1014"/>
      <c r="CA222" s="1014"/>
      <c r="CB222" s="1014"/>
      <c r="CC222" s="1014"/>
      <c r="CD222" s="1014"/>
      <c r="CE222" s="1014"/>
      <c r="CF222" s="1014"/>
      <c r="CG222" s="1014"/>
      <c r="CH222" s="1014"/>
      <c r="CI222" s="1014"/>
      <c r="CJ222" s="1014"/>
      <c r="CK222" s="1014"/>
      <c r="CL222" s="1014"/>
      <c r="CM222" s="1014"/>
      <c r="CN222" s="1014"/>
      <c r="CO222" s="1014"/>
      <c r="CP222" s="1014"/>
      <c r="CQ222" s="1014"/>
      <c r="CR222" s="1014"/>
      <c r="CS222" s="1014"/>
      <c r="CT222" s="1014"/>
      <c r="CU222" s="1014"/>
      <c r="CV222" s="1014"/>
      <c r="CW222" s="1014"/>
      <c r="CX222" s="1014"/>
      <c r="CY222" s="1014"/>
      <c r="CZ222" s="1014"/>
      <c r="DA222" s="1014"/>
      <c r="DB222" s="1014"/>
      <c r="DC222" s="1014"/>
      <c r="DD222" s="1014"/>
      <c r="DE222" s="1014"/>
      <c r="DF222" s="1014"/>
      <c r="DG222" s="1014"/>
      <c r="DH222" s="1014"/>
      <c r="DI222" s="1014"/>
      <c r="DJ222" s="1014"/>
      <c r="DK222" s="1014"/>
      <c r="DL222" s="1014"/>
      <c r="DM222" s="1014"/>
      <c r="DN222" s="1014"/>
      <c r="DO222" s="1014"/>
      <c r="DP222" s="1014"/>
      <c r="DQ222" s="1014"/>
      <c r="DR222" s="1014"/>
      <c r="DS222" s="1014"/>
      <c r="DT222" s="1014"/>
      <c r="DU222" s="1014"/>
      <c r="DV222" s="1014"/>
      <c r="DW222" s="1014"/>
      <c r="DX222" s="1014"/>
      <c r="DY222" s="1014"/>
      <c r="DZ222" s="1014"/>
      <c r="EA222" s="1014"/>
      <c r="EB222" s="1014"/>
      <c r="EC222" s="1014"/>
      <c r="ED222" s="1014"/>
      <c r="EE222" s="1014"/>
      <c r="EF222" s="1014"/>
      <c r="EG222" s="1014"/>
      <c r="EH222" s="1014"/>
      <c r="EI222" s="1014"/>
      <c r="EJ222" s="1014"/>
      <c r="EK222" s="1014"/>
      <c r="EL222" s="1014"/>
      <c r="EM222" s="1014"/>
      <c r="EN222" s="1014"/>
      <c r="EO222" s="1014"/>
      <c r="EP222" s="1014"/>
      <c r="EQ222" s="1014"/>
      <c r="ER222" s="1014"/>
      <c r="ES222" s="1014"/>
      <c r="ET222" s="1014"/>
      <c r="EU222" s="1014"/>
      <c r="EV222" s="1014"/>
      <c r="EW222" s="1014"/>
      <c r="EX222" s="1014"/>
      <c r="EY222" s="1014"/>
      <c r="EZ222" s="1014"/>
      <c r="FA222" s="1014"/>
      <c r="FB222" s="1014"/>
      <c r="FC222" s="1014"/>
    </row>
    <row r="223" spans="1:159" ht="34.5" customHeight="1">
      <c r="A223" s="1021">
        <v>200</v>
      </c>
      <c r="B223" s="1021">
        <v>61</v>
      </c>
      <c r="C223" s="1024" t="s">
        <v>11190</v>
      </c>
      <c r="D223" s="1023">
        <v>3127016180</v>
      </c>
      <c r="E223" s="1024" t="s">
        <v>11191</v>
      </c>
      <c r="F223" s="1021">
        <v>31.7</v>
      </c>
      <c r="G223" s="1021">
        <v>31.7</v>
      </c>
      <c r="H223" s="1021" t="s">
        <v>11095</v>
      </c>
      <c r="I223" s="1022" t="s">
        <v>11192</v>
      </c>
      <c r="J223" s="1021" t="s">
        <v>11193</v>
      </c>
      <c r="K223" s="1025" t="s">
        <v>2613</v>
      </c>
      <c r="L223" s="1025" t="s">
        <v>36</v>
      </c>
      <c r="M223" s="1014"/>
      <c r="N223" s="1014"/>
      <c r="O223" s="1014"/>
      <c r="P223" s="1014"/>
      <c r="Q223" s="1014"/>
      <c r="R223" s="1014"/>
      <c r="S223" s="1014"/>
      <c r="T223" s="1014"/>
      <c r="U223" s="1014"/>
      <c r="V223" s="1014"/>
      <c r="W223" s="1014"/>
      <c r="X223" s="1014"/>
      <c r="Y223" s="1014"/>
      <c r="Z223" s="1014"/>
      <c r="AA223" s="1014"/>
      <c r="AB223" s="1014"/>
      <c r="AC223" s="1014"/>
      <c r="AD223" s="1014"/>
      <c r="AE223" s="1014"/>
      <c r="AF223" s="1014"/>
      <c r="AG223" s="1014"/>
      <c r="AH223" s="1014"/>
      <c r="AI223" s="1014"/>
      <c r="AJ223" s="1014"/>
      <c r="AK223" s="1014"/>
      <c r="AL223" s="1014"/>
      <c r="AM223" s="1014"/>
      <c r="AN223" s="1014"/>
      <c r="AO223" s="1014"/>
      <c r="AP223" s="1014"/>
      <c r="AQ223" s="1014"/>
      <c r="AR223" s="1014"/>
      <c r="AS223" s="1014"/>
      <c r="AT223" s="1014"/>
      <c r="AU223" s="1014"/>
      <c r="AV223" s="1014"/>
      <c r="AW223" s="1014"/>
      <c r="AX223" s="1014"/>
      <c r="AY223" s="1014"/>
      <c r="AZ223" s="1014"/>
      <c r="BA223" s="1014"/>
      <c r="BB223" s="1014"/>
      <c r="BC223" s="1014"/>
      <c r="BD223" s="1014"/>
      <c r="BE223" s="1014"/>
      <c r="BF223" s="1014"/>
      <c r="BG223" s="1014"/>
      <c r="BH223" s="1014"/>
      <c r="BI223" s="1014"/>
      <c r="BJ223" s="1014"/>
      <c r="BK223" s="1014"/>
      <c r="BL223" s="1014"/>
      <c r="BM223" s="1014"/>
      <c r="BN223" s="1014"/>
      <c r="BO223" s="1014"/>
      <c r="BP223" s="1014"/>
      <c r="BQ223" s="1014"/>
      <c r="BR223" s="1014"/>
      <c r="BS223" s="1014"/>
      <c r="BT223" s="1014"/>
      <c r="BU223" s="1014"/>
      <c r="BV223" s="1014"/>
      <c r="BW223" s="1014"/>
      <c r="BX223" s="1014"/>
      <c r="BY223" s="1014"/>
      <c r="BZ223" s="1014"/>
      <c r="CA223" s="1014"/>
      <c r="CB223" s="1014"/>
      <c r="CC223" s="1014"/>
      <c r="CD223" s="1014"/>
      <c r="CE223" s="1014"/>
      <c r="CF223" s="1014"/>
      <c r="CG223" s="1014"/>
      <c r="CH223" s="1014"/>
      <c r="CI223" s="1014"/>
      <c r="CJ223" s="1014"/>
      <c r="CK223" s="1014"/>
      <c r="CL223" s="1014"/>
      <c r="CM223" s="1014"/>
      <c r="CN223" s="1014"/>
      <c r="CO223" s="1014"/>
      <c r="CP223" s="1014"/>
      <c r="CQ223" s="1014"/>
      <c r="CR223" s="1014"/>
      <c r="CS223" s="1014"/>
      <c r="CT223" s="1014"/>
      <c r="CU223" s="1014"/>
      <c r="CV223" s="1014"/>
      <c r="CW223" s="1014"/>
      <c r="CX223" s="1014"/>
      <c r="CY223" s="1014"/>
      <c r="CZ223" s="1014"/>
      <c r="DA223" s="1014"/>
      <c r="DB223" s="1014"/>
      <c r="DC223" s="1014"/>
      <c r="DD223" s="1014"/>
      <c r="DE223" s="1014"/>
      <c r="DF223" s="1014"/>
      <c r="DG223" s="1014"/>
      <c r="DH223" s="1014"/>
      <c r="DI223" s="1014"/>
      <c r="DJ223" s="1014"/>
      <c r="DK223" s="1014"/>
      <c r="DL223" s="1014"/>
      <c r="DM223" s="1014"/>
      <c r="DN223" s="1014"/>
      <c r="DO223" s="1014"/>
      <c r="DP223" s="1014"/>
      <c r="DQ223" s="1014"/>
      <c r="DR223" s="1014"/>
      <c r="DS223" s="1014"/>
      <c r="DT223" s="1014"/>
      <c r="DU223" s="1014"/>
      <c r="DV223" s="1014"/>
      <c r="DW223" s="1014"/>
      <c r="DX223" s="1014"/>
      <c r="DY223" s="1014"/>
      <c r="DZ223" s="1014"/>
      <c r="EA223" s="1014"/>
      <c r="EB223" s="1014"/>
      <c r="EC223" s="1014"/>
      <c r="ED223" s="1014"/>
      <c r="EE223" s="1014"/>
      <c r="EF223" s="1014"/>
      <c r="EG223" s="1014"/>
      <c r="EH223" s="1014"/>
      <c r="EI223" s="1014"/>
      <c r="EJ223" s="1014"/>
      <c r="EK223" s="1014"/>
      <c r="EL223" s="1014"/>
      <c r="EM223" s="1014"/>
      <c r="EN223" s="1014"/>
      <c r="EO223" s="1014"/>
      <c r="EP223" s="1014"/>
      <c r="EQ223" s="1014"/>
      <c r="ER223" s="1014"/>
      <c r="ES223" s="1014"/>
      <c r="ET223" s="1014"/>
      <c r="EU223" s="1014"/>
      <c r="EV223" s="1014"/>
      <c r="EW223" s="1014"/>
      <c r="EX223" s="1014"/>
      <c r="EY223" s="1014"/>
      <c r="EZ223" s="1014"/>
      <c r="FA223" s="1014"/>
      <c r="FB223" s="1014"/>
      <c r="FC223" s="1014"/>
    </row>
    <row r="224" spans="1:159" ht="34.5" customHeight="1">
      <c r="A224" s="1021">
        <v>201</v>
      </c>
      <c r="B224" s="1021">
        <v>62</v>
      </c>
      <c r="C224" s="1024" t="s">
        <v>11194</v>
      </c>
      <c r="D224" s="1023">
        <v>312730837128</v>
      </c>
      <c r="E224" s="1024" t="s">
        <v>11099</v>
      </c>
      <c r="F224" s="1021">
        <v>18.8</v>
      </c>
      <c r="G224" s="1021">
        <v>18.8</v>
      </c>
      <c r="H224" s="1021" t="s">
        <v>11177</v>
      </c>
      <c r="I224" s="1022" t="s">
        <v>11195</v>
      </c>
      <c r="J224" s="1021" t="s">
        <v>11196</v>
      </c>
      <c r="K224" s="1025" t="s">
        <v>2676</v>
      </c>
      <c r="L224" s="1025" t="s">
        <v>21</v>
      </c>
      <c r="M224" s="1014"/>
      <c r="N224" s="1014"/>
      <c r="O224" s="1014"/>
      <c r="P224" s="1014"/>
      <c r="Q224" s="1014"/>
      <c r="R224" s="1014"/>
      <c r="S224" s="1014"/>
      <c r="T224" s="1014"/>
      <c r="U224" s="1014"/>
      <c r="V224" s="1014"/>
      <c r="W224" s="1014"/>
      <c r="X224" s="1014"/>
      <c r="Y224" s="1014"/>
      <c r="Z224" s="1014"/>
      <c r="AA224" s="1014"/>
      <c r="AB224" s="1014"/>
      <c r="AC224" s="1014"/>
      <c r="AD224" s="1014"/>
      <c r="AE224" s="1014"/>
      <c r="AF224" s="1014"/>
      <c r="AG224" s="1014"/>
      <c r="AH224" s="1014"/>
      <c r="AI224" s="1014"/>
      <c r="AJ224" s="1014"/>
      <c r="AK224" s="1014"/>
      <c r="AL224" s="1014"/>
      <c r="AM224" s="1014"/>
      <c r="AN224" s="1014"/>
      <c r="AO224" s="1014"/>
      <c r="AP224" s="1014"/>
      <c r="AQ224" s="1014"/>
      <c r="AR224" s="1014"/>
      <c r="AS224" s="1014"/>
      <c r="AT224" s="1014"/>
      <c r="AU224" s="1014"/>
      <c r="AV224" s="1014"/>
      <c r="AW224" s="1014"/>
      <c r="AX224" s="1014"/>
      <c r="AY224" s="1014"/>
      <c r="AZ224" s="1014"/>
      <c r="BA224" s="1014"/>
      <c r="BB224" s="1014"/>
      <c r="BC224" s="1014"/>
      <c r="BD224" s="1014"/>
      <c r="BE224" s="1014"/>
      <c r="BF224" s="1014"/>
      <c r="BG224" s="1014"/>
      <c r="BH224" s="1014"/>
      <c r="BI224" s="1014"/>
      <c r="BJ224" s="1014"/>
      <c r="BK224" s="1014"/>
      <c r="BL224" s="1014"/>
      <c r="BM224" s="1014"/>
      <c r="BN224" s="1014"/>
      <c r="BO224" s="1014"/>
      <c r="BP224" s="1014"/>
      <c r="BQ224" s="1014"/>
      <c r="BR224" s="1014"/>
      <c r="BS224" s="1014"/>
      <c r="BT224" s="1014"/>
      <c r="BU224" s="1014"/>
      <c r="BV224" s="1014"/>
      <c r="BW224" s="1014"/>
      <c r="BX224" s="1014"/>
      <c r="BY224" s="1014"/>
      <c r="BZ224" s="1014"/>
      <c r="CA224" s="1014"/>
      <c r="CB224" s="1014"/>
      <c r="CC224" s="1014"/>
      <c r="CD224" s="1014"/>
      <c r="CE224" s="1014"/>
      <c r="CF224" s="1014"/>
      <c r="CG224" s="1014"/>
      <c r="CH224" s="1014"/>
      <c r="CI224" s="1014"/>
      <c r="CJ224" s="1014"/>
      <c r="CK224" s="1014"/>
      <c r="CL224" s="1014"/>
      <c r="CM224" s="1014"/>
      <c r="CN224" s="1014"/>
      <c r="CO224" s="1014"/>
      <c r="CP224" s="1014"/>
      <c r="CQ224" s="1014"/>
      <c r="CR224" s="1014"/>
      <c r="CS224" s="1014"/>
      <c r="CT224" s="1014"/>
      <c r="CU224" s="1014"/>
      <c r="CV224" s="1014"/>
      <c r="CW224" s="1014"/>
      <c r="CX224" s="1014"/>
      <c r="CY224" s="1014"/>
      <c r="CZ224" s="1014"/>
      <c r="DA224" s="1014"/>
      <c r="DB224" s="1014"/>
      <c r="DC224" s="1014"/>
      <c r="DD224" s="1014"/>
      <c r="DE224" s="1014"/>
      <c r="DF224" s="1014"/>
      <c r="DG224" s="1014"/>
      <c r="DH224" s="1014"/>
      <c r="DI224" s="1014"/>
      <c r="DJ224" s="1014"/>
      <c r="DK224" s="1014"/>
      <c r="DL224" s="1014"/>
      <c r="DM224" s="1014"/>
      <c r="DN224" s="1014"/>
      <c r="DO224" s="1014"/>
      <c r="DP224" s="1014"/>
      <c r="DQ224" s="1014"/>
      <c r="DR224" s="1014"/>
      <c r="DS224" s="1014"/>
      <c r="DT224" s="1014"/>
      <c r="DU224" s="1014"/>
      <c r="DV224" s="1014"/>
      <c r="DW224" s="1014"/>
      <c r="DX224" s="1014"/>
      <c r="DY224" s="1014"/>
      <c r="DZ224" s="1014"/>
      <c r="EA224" s="1014"/>
      <c r="EB224" s="1014"/>
      <c r="EC224" s="1014"/>
      <c r="ED224" s="1014"/>
      <c r="EE224" s="1014"/>
      <c r="EF224" s="1014"/>
      <c r="EG224" s="1014"/>
      <c r="EH224" s="1014"/>
      <c r="EI224" s="1014"/>
      <c r="EJ224" s="1014"/>
      <c r="EK224" s="1014"/>
      <c r="EL224" s="1014"/>
      <c r="EM224" s="1014"/>
      <c r="EN224" s="1014"/>
      <c r="EO224" s="1014"/>
      <c r="EP224" s="1014"/>
      <c r="EQ224" s="1014"/>
      <c r="ER224" s="1014"/>
      <c r="ES224" s="1014"/>
      <c r="ET224" s="1014"/>
      <c r="EU224" s="1014"/>
      <c r="EV224" s="1014"/>
      <c r="EW224" s="1014"/>
      <c r="EX224" s="1014"/>
      <c r="EY224" s="1014"/>
      <c r="EZ224" s="1014"/>
      <c r="FA224" s="1014"/>
      <c r="FB224" s="1014"/>
      <c r="FC224" s="1014"/>
    </row>
    <row r="225" spans="1:159" ht="34.5" customHeight="1">
      <c r="A225" s="1021">
        <v>202</v>
      </c>
      <c r="B225" s="1021">
        <v>63</v>
      </c>
      <c r="C225" s="1024" t="s">
        <v>11197</v>
      </c>
      <c r="D225" s="1023">
        <v>310206322630</v>
      </c>
      <c r="E225" s="1024" t="s">
        <v>11198</v>
      </c>
      <c r="F225" s="1021">
        <v>70.400000000000006</v>
      </c>
      <c r="G225" s="1021">
        <v>70.400000000000006</v>
      </c>
      <c r="H225" s="1021" t="s">
        <v>10684</v>
      </c>
      <c r="I225" s="1022" t="s">
        <v>11199</v>
      </c>
      <c r="J225" s="1021" t="s">
        <v>11200</v>
      </c>
      <c r="K225" s="1025" t="s">
        <v>2598</v>
      </c>
      <c r="L225" s="1025" t="s">
        <v>36</v>
      </c>
      <c r="M225" s="1014"/>
      <c r="N225" s="1014"/>
      <c r="O225" s="1014"/>
      <c r="P225" s="1014"/>
      <c r="Q225" s="1014"/>
      <c r="R225" s="1014"/>
      <c r="S225" s="1014"/>
      <c r="T225" s="1014"/>
      <c r="U225" s="1014"/>
      <c r="V225" s="1014"/>
      <c r="W225" s="1014"/>
      <c r="X225" s="1014"/>
      <c r="Y225" s="1014"/>
      <c r="Z225" s="1014"/>
      <c r="AA225" s="1014"/>
      <c r="AB225" s="1014"/>
      <c r="AC225" s="1014"/>
      <c r="AD225" s="1014"/>
      <c r="AE225" s="1014"/>
      <c r="AF225" s="1014"/>
      <c r="AG225" s="1014"/>
      <c r="AH225" s="1014"/>
      <c r="AI225" s="1014"/>
      <c r="AJ225" s="1014"/>
      <c r="AK225" s="1014"/>
      <c r="AL225" s="1014"/>
      <c r="AM225" s="1014"/>
      <c r="AN225" s="1014"/>
      <c r="AO225" s="1014"/>
      <c r="AP225" s="1014"/>
      <c r="AQ225" s="1014"/>
      <c r="AR225" s="1014"/>
      <c r="AS225" s="1014"/>
      <c r="AT225" s="1014"/>
      <c r="AU225" s="1014"/>
      <c r="AV225" s="1014"/>
      <c r="AW225" s="1014"/>
      <c r="AX225" s="1014"/>
      <c r="AY225" s="1014"/>
      <c r="AZ225" s="1014"/>
      <c r="BA225" s="1014"/>
      <c r="BB225" s="1014"/>
      <c r="BC225" s="1014"/>
      <c r="BD225" s="1014"/>
      <c r="BE225" s="1014"/>
      <c r="BF225" s="1014"/>
      <c r="BG225" s="1014"/>
      <c r="BH225" s="1014"/>
      <c r="BI225" s="1014"/>
      <c r="BJ225" s="1014"/>
      <c r="BK225" s="1014"/>
      <c r="BL225" s="1014"/>
      <c r="BM225" s="1014"/>
      <c r="BN225" s="1014"/>
      <c r="BO225" s="1014"/>
      <c r="BP225" s="1014"/>
      <c r="BQ225" s="1014"/>
      <c r="BR225" s="1014"/>
      <c r="BS225" s="1014"/>
      <c r="BT225" s="1014"/>
      <c r="BU225" s="1014"/>
      <c r="BV225" s="1014"/>
      <c r="BW225" s="1014"/>
      <c r="BX225" s="1014"/>
      <c r="BY225" s="1014"/>
      <c r="BZ225" s="1014"/>
      <c r="CA225" s="1014"/>
      <c r="CB225" s="1014"/>
      <c r="CC225" s="1014"/>
      <c r="CD225" s="1014"/>
      <c r="CE225" s="1014"/>
      <c r="CF225" s="1014"/>
      <c r="CG225" s="1014"/>
      <c r="CH225" s="1014"/>
      <c r="CI225" s="1014"/>
      <c r="CJ225" s="1014"/>
      <c r="CK225" s="1014"/>
      <c r="CL225" s="1014"/>
      <c r="CM225" s="1014"/>
      <c r="CN225" s="1014"/>
      <c r="CO225" s="1014"/>
      <c r="CP225" s="1014"/>
      <c r="CQ225" s="1014"/>
      <c r="CR225" s="1014"/>
      <c r="CS225" s="1014"/>
      <c r="CT225" s="1014"/>
      <c r="CU225" s="1014"/>
      <c r="CV225" s="1014"/>
      <c r="CW225" s="1014"/>
      <c r="CX225" s="1014"/>
      <c r="CY225" s="1014"/>
      <c r="CZ225" s="1014"/>
      <c r="DA225" s="1014"/>
      <c r="DB225" s="1014"/>
      <c r="DC225" s="1014"/>
      <c r="DD225" s="1014"/>
      <c r="DE225" s="1014"/>
      <c r="DF225" s="1014"/>
      <c r="DG225" s="1014"/>
      <c r="DH225" s="1014"/>
      <c r="DI225" s="1014"/>
      <c r="DJ225" s="1014"/>
      <c r="DK225" s="1014"/>
      <c r="DL225" s="1014"/>
      <c r="DM225" s="1014"/>
      <c r="DN225" s="1014"/>
      <c r="DO225" s="1014"/>
      <c r="DP225" s="1014"/>
      <c r="DQ225" s="1014"/>
      <c r="DR225" s="1014"/>
      <c r="DS225" s="1014"/>
      <c r="DT225" s="1014"/>
      <c r="DU225" s="1014"/>
      <c r="DV225" s="1014"/>
      <c r="DW225" s="1014"/>
      <c r="DX225" s="1014"/>
      <c r="DY225" s="1014"/>
      <c r="DZ225" s="1014"/>
      <c r="EA225" s="1014"/>
      <c r="EB225" s="1014"/>
      <c r="EC225" s="1014"/>
      <c r="ED225" s="1014"/>
      <c r="EE225" s="1014"/>
      <c r="EF225" s="1014"/>
      <c r="EG225" s="1014"/>
      <c r="EH225" s="1014"/>
      <c r="EI225" s="1014"/>
      <c r="EJ225" s="1014"/>
      <c r="EK225" s="1014"/>
      <c r="EL225" s="1014"/>
      <c r="EM225" s="1014"/>
      <c r="EN225" s="1014"/>
      <c r="EO225" s="1014"/>
      <c r="EP225" s="1014"/>
      <c r="EQ225" s="1014"/>
      <c r="ER225" s="1014"/>
      <c r="ES225" s="1014"/>
      <c r="ET225" s="1014"/>
      <c r="EU225" s="1014"/>
      <c r="EV225" s="1014"/>
      <c r="EW225" s="1014"/>
      <c r="EX225" s="1014"/>
      <c r="EY225" s="1014"/>
      <c r="EZ225" s="1014"/>
      <c r="FA225" s="1014"/>
      <c r="FB225" s="1014"/>
      <c r="FC225" s="1014"/>
    </row>
    <row r="226" spans="1:159" ht="34.5" customHeight="1">
      <c r="A226" s="1021">
        <v>203</v>
      </c>
      <c r="B226" s="1021">
        <v>64</v>
      </c>
      <c r="C226" s="1024" t="s">
        <v>11201</v>
      </c>
      <c r="D226" s="1023">
        <v>312780978075</v>
      </c>
      <c r="E226" s="1024" t="s">
        <v>11202</v>
      </c>
      <c r="F226" s="1021">
        <v>17.899999999999999</v>
      </c>
      <c r="G226" s="1021">
        <v>17.899999999999999</v>
      </c>
      <c r="H226" s="1021" t="s">
        <v>11203</v>
      </c>
      <c r="I226" s="1022" t="s">
        <v>11204</v>
      </c>
      <c r="J226" s="1021" t="s">
        <v>11205</v>
      </c>
      <c r="K226" s="1025" t="s">
        <v>2676</v>
      </c>
      <c r="L226" s="1025" t="s">
        <v>36</v>
      </c>
      <c r="M226" s="1014"/>
      <c r="N226" s="1014"/>
      <c r="O226" s="1014"/>
      <c r="P226" s="1014"/>
      <c r="Q226" s="1014"/>
      <c r="R226" s="1014"/>
      <c r="S226" s="1014"/>
      <c r="T226" s="1014"/>
      <c r="U226" s="1014"/>
      <c r="V226" s="1014"/>
      <c r="W226" s="1014"/>
      <c r="X226" s="1014"/>
      <c r="Y226" s="1014"/>
      <c r="Z226" s="1014"/>
      <c r="AA226" s="1014"/>
      <c r="AB226" s="1014"/>
      <c r="AC226" s="1014"/>
      <c r="AD226" s="1014"/>
      <c r="AE226" s="1014"/>
      <c r="AF226" s="1014"/>
      <c r="AG226" s="1014"/>
      <c r="AH226" s="1014"/>
      <c r="AI226" s="1014"/>
      <c r="AJ226" s="1014"/>
      <c r="AK226" s="1014"/>
      <c r="AL226" s="1014"/>
      <c r="AM226" s="1014"/>
      <c r="AN226" s="1014"/>
      <c r="AO226" s="1014"/>
      <c r="AP226" s="1014"/>
      <c r="AQ226" s="1014"/>
      <c r="AR226" s="1014"/>
      <c r="AS226" s="1014"/>
      <c r="AT226" s="1014"/>
      <c r="AU226" s="1014"/>
      <c r="AV226" s="1014"/>
      <c r="AW226" s="1014"/>
      <c r="AX226" s="1014"/>
      <c r="AY226" s="1014"/>
      <c r="AZ226" s="1014"/>
      <c r="BA226" s="1014"/>
      <c r="BB226" s="1014"/>
      <c r="BC226" s="1014"/>
      <c r="BD226" s="1014"/>
      <c r="BE226" s="1014"/>
      <c r="BF226" s="1014"/>
      <c r="BG226" s="1014"/>
      <c r="BH226" s="1014"/>
      <c r="BI226" s="1014"/>
      <c r="BJ226" s="1014"/>
      <c r="BK226" s="1014"/>
      <c r="BL226" s="1014"/>
      <c r="BM226" s="1014"/>
      <c r="BN226" s="1014"/>
      <c r="BO226" s="1014"/>
      <c r="BP226" s="1014"/>
      <c r="BQ226" s="1014"/>
      <c r="BR226" s="1014"/>
      <c r="BS226" s="1014"/>
      <c r="BT226" s="1014"/>
      <c r="BU226" s="1014"/>
      <c r="BV226" s="1014"/>
      <c r="BW226" s="1014"/>
      <c r="BX226" s="1014"/>
      <c r="BY226" s="1014"/>
      <c r="BZ226" s="1014"/>
      <c r="CA226" s="1014"/>
      <c r="CB226" s="1014"/>
      <c r="CC226" s="1014"/>
      <c r="CD226" s="1014"/>
      <c r="CE226" s="1014"/>
      <c r="CF226" s="1014"/>
      <c r="CG226" s="1014"/>
      <c r="CH226" s="1014"/>
      <c r="CI226" s="1014"/>
      <c r="CJ226" s="1014"/>
      <c r="CK226" s="1014"/>
      <c r="CL226" s="1014"/>
      <c r="CM226" s="1014"/>
      <c r="CN226" s="1014"/>
      <c r="CO226" s="1014"/>
      <c r="CP226" s="1014"/>
      <c r="CQ226" s="1014"/>
      <c r="CR226" s="1014"/>
      <c r="CS226" s="1014"/>
      <c r="CT226" s="1014"/>
      <c r="CU226" s="1014"/>
      <c r="CV226" s="1014"/>
      <c r="CW226" s="1014"/>
      <c r="CX226" s="1014"/>
      <c r="CY226" s="1014"/>
      <c r="CZ226" s="1014"/>
      <c r="DA226" s="1014"/>
      <c r="DB226" s="1014"/>
      <c r="DC226" s="1014"/>
      <c r="DD226" s="1014"/>
      <c r="DE226" s="1014"/>
      <c r="DF226" s="1014"/>
      <c r="DG226" s="1014"/>
      <c r="DH226" s="1014"/>
      <c r="DI226" s="1014"/>
      <c r="DJ226" s="1014"/>
      <c r="DK226" s="1014"/>
      <c r="DL226" s="1014"/>
      <c r="DM226" s="1014"/>
      <c r="DN226" s="1014"/>
      <c r="DO226" s="1014"/>
      <c r="DP226" s="1014"/>
      <c r="DQ226" s="1014"/>
      <c r="DR226" s="1014"/>
      <c r="DS226" s="1014"/>
      <c r="DT226" s="1014"/>
      <c r="DU226" s="1014"/>
      <c r="DV226" s="1014"/>
      <c r="DW226" s="1014"/>
      <c r="DX226" s="1014"/>
      <c r="DY226" s="1014"/>
      <c r="DZ226" s="1014"/>
      <c r="EA226" s="1014"/>
      <c r="EB226" s="1014"/>
      <c r="EC226" s="1014"/>
      <c r="ED226" s="1014"/>
      <c r="EE226" s="1014"/>
      <c r="EF226" s="1014"/>
      <c r="EG226" s="1014"/>
      <c r="EH226" s="1014"/>
      <c r="EI226" s="1014"/>
      <c r="EJ226" s="1014"/>
      <c r="EK226" s="1014"/>
      <c r="EL226" s="1014"/>
      <c r="EM226" s="1014"/>
      <c r="EN226" s="1014"/>
      <c r="EO226" s="1014"/>
      <c r="EP226" s="1014"/>
      <c r="EQ226" s="1014"/>
      <c r="ER226" s="1014"/>
      <c r="ES226" s="1014"/>
      <c r="ET226" s="1014"/>
      <c r="EU226" s="1014"/>
      <c r="EV226" s="1014"/>
      <c r="EW226" s="1014"/>
      <c r="EX226" s="1014"/>
      <c r="EY226" s="1014"/>
      <c r="EZ226" s="1014"/>
      <c r="FA226" s="1014"/>
      <c r="FB226" s="1014"/>
      <c r="FC226" s="1014"/>
    </row>
    <row r="227" spans="1:159" ht="34.5" customHeight="1">
      <c r="A227" s="1021">
        <v>204</v>
      </c>
      <c r="B227" s="1021">
        <v>65</v>
      </c>
      <c r="C227" s="1024" t="s">
        <v>11206</v>
      </c>
      <c r="D227" s="1023">
        <v>312731153794</v>
      </c>
      <c r="E227" s="1024" t="s">
        <v>10417</v>
      </c>
      <c r="F227" s="1021">
        <v>23.6</v>
      </c>
      <c r="G227" s="1021">
        <v>23.6</v>
      </c>
      <c r="H227" s="1021" t="s">
        <v>11177</v>
      </c>
      <c r="I227" s="1022" t="s">
        <v>11207</v>
      </c>
      <c r="J227" s="1021" t="s">
        <v>11208</v>
      </c>
      <c r="K227" s="1025" t="s">
        <v>2622</v>
      </c>
      <c r="L227" s="1025" t="s">
        <v>36</v>
      </c>
      <c r="M227" s="1014"/>
      <c r="N227" s="1014"/>
      <c r="O227" s="1014"/>
      <c r="P227" s="1014"/>
      <c r="Q227" s="1014"/>
      <c r="R227" s="1014"/>
      <c r="S227" s="1014"/>
      <c r="T227" s="1014"/>
      <c r="U227" s="1014"/>
      <c r="V227" s="1014"/>
      <c r="W227" s="1014"/>
      <c r="X227" s="1014"/>
      <c r="Y227" s="1014"/>
      <c r="Z227" s="1014"/>
      <c r="AA227" s="1014"/>
      <c r="AB227" s="1014"/>
      <c r="AC227" s="1014"/>
      <c r="AD227" s="1014"/>
      <c r="AE227" s="1014"/>
      <c r="AF227" s="1014"/>
      <c r="AG227" s="1014"/>
      <c r="AH227" s="1014"/>
      <c r="AI227" s="1014"/>
      <c r="AJ227" s="1014"/>
      <c r="AK227" s="1014"/>
      <c r="AL227" s="1014"/>
      <c r="AM227" s="1014"/>
      <c r="AN227" s="1014"/>
      <c r="AO227" s="1014"/>
      <c r="AP227" s="1014"/>
      <c r="AQ227" s="1014"/>
      <c r="AR227" s="1014"/>
      <c r="AS227" s="1014"/>
      <c r="AT227" s="1014"/>
      <c r="AU227" s="1014"/>
      <c r="AV227" s="1014"/>
      <c r="AW227" s="1014"/>
      <c r="AX227" s="1014"/>
      <c r="AY227" s="1014"/>
      <c r="AZ227" s="1014"/>
      <c r="BA227" s="1014"/>
      <c r="BB227" s="1014"/>
      <c r="BC227" s="1014"/>
      <c r="BD227" s="1014"/>
      <c r="BE227" s="1014"/>
      <c r="BF227" s="1014"/>
      <c r="BG227" s="1014"/>
      <c r="BH227" s="1014"/>
      <c r="BI227" s="1014"/>
      <c r="BJ227" s="1014"/>
      <c r="BK227" s="1014"/>
      <c r="BL227" s="1014"/>
      <c r="BM227" s="1014"/>
      <c r="BN227" s="1014"/>
      <c r="BO227" s="1014"/>
      <c r="BP227" s="1014"/>
      <c r="BQ227" s="1014"/>
      <c r="BR227" s="1014"/>
      <c r="BS227" s="1014"/>
      <c r="BT227" s="1014"/>
      <c r="BU227" s="1014"/>
      <c r="BV227" s="1014"/>
      <c r="BW227" s="1014"/>
      <c r="BX227" s="1014"/>
      <c r="BY227" s="1014"/>
      <c r="BZ227" s="1014"/>
      <c r="CA227" s="1014"/>
      <c r="CB227" s="1014"/>
      <c r="CC227" s="1014"/>
      <c r="CD227" s="1014"/>
      <c r="CE227" s="1014"/>
      <c r="CF227" s="1014"/>
      <c r="CG227" s="1014"/>
      <c r="CH227" s="1014"/>
      <c r="CI227" s="1014"/>
      <c r="CJ227" s="1014"/>
      <c r="CK227" s="1014"/>
      <c r="CL227" s="1014"/>
      <c r="CM227" s="1014"/>
      <c r="CN227" s="1014"/>
      <c r="CO227" s="1014"/>
      <c r="CP227" s="1014"/>
      <c r="CQ227" s="1014"/>
      <c r="CR227" s="1014"/>
      <c r="CS227" s="1014"/>
      <c r="CT227" s="1014"/>
      <c r="CU227" s="1014"/>
      <c r="CV227" s="1014"/>
      <c r="CW227" s="1014"/>
      <c r="CX227" s="1014"/>
      <c r="CY227" s="1014"/>
      <c r="CZ227" s="1014"/>
      <c r="DA227" s="1014"/>
      <c r="DB227" s="1014"/>
      <c r="DC227" s="1014"/>
      <c r="DD227" s="1014"/>
      <c r="DE227" s="1014"/>
      <c r="DF227" s="1014"/>
      <c r="DG227" s="1014"/>
      <c r="DH227" s="1014"/>
      <c r="DI227" s="1014"/>
      <c r="DJ227" s="1014"/>
      <c r="DK227" s="1014"/>
      <c r="DL227" s="1014"/>
      <c r="DM227" s="1014"/>
      <c r="DN227" s="1014"/>
      <c r="DO227" s="1014"/>
      <c r="DP227" s="1014"/>
      <c r="DQ227" s="1014"/>
      <c r="DR227" s="1014"/>
      <c r="DS227" s="1014"/>
      <c r="DT227" s="1014"/>
      <c r="DU227" s="1014"/>
      <c r="DV227" s="1014"/>
      <c r="DW227" s="1014"/>
      <c r="DX227" s="1014"/>
      <c r="DY227" s="1014"/>
      <c r="DZ227" s="1014"/>
      <c r="EA227" s="1014"/>
      <c r="EB227" s="1014"/>
      <c r="EC227" s="1014"/>
      <c r="ED227" s="1014"/>
      <c r="EE227" s="1014"/>
      <c r="EF227" s="1014"/>
      <c r="EG227" s="1014"/>
      <c r="EH227" s="1014"/>
      <c r="EI227" s="1014"/>
      <c r="EJ227" s="1014"/>
      <c r="EK227" s="1014"/>
      <c r="EL227" s="1014"/>
      <c r="EM227" s="1014"/>
      <c r="EN227" s="1014"/>
      <c r="EO227" s="1014"/>
      <c r="EP227" s="1014"/>
      <c r="EQ227" s="1014"/>
      <c r="ER227" s="1014"/>
      <c r="ES227" s="1014"/>
      <c r="ET227" s="1014"/>
      <c r="EU227" s="1014"/>
      <c r="EV227" s="1014"/>
      <c r="EW227" s="1014"/>
      <c r="EX227" s="1014"/>
      <c r="EY227" s="1014"/>
      <c r="EZ227" s="1014"/>
      <c r="FA227" s="1014"/>
      <c r="FB227" s="1014"/>
      <c r="FC227" s="1014"/>
    </row>
    <row r="228" spans="1:159" ht="34.5" customHeight="1">
      <c r="A228" s="1021">
        <v>205</v>
      </c>
      <c r="B228" s="1021">
        <v>66</v>
      </c>
      <c r="C228" s="1022" t="s">
        <v>11209</v>
      </c>
      <c r="D228" s="1023">
        <v>312772005932</v>
      </c>
      <c r="E228" s="1024" t="s">
        <v>11210</v>
      </c>
      <c r="F228" s="1021">
        <v>11.5</v>
      </c>
      <c r="G228" s="1021">
        <v>11.5</v>
      </c>
      <c r="H228" s="1021" t="s">
        <v>10822</v>
      </c>
      <c r="I228" s="1022" t="s">
        <v>11211</v>
      </c>
      <c r="J228" s="1021" t="s">
        <v>11212</v>
      </c>
      <c r="K228" s="1025" t="s">
        <v>2676</v>
      </c>
      <c r="L228" s="1025" t="s">
        <v>36</v>
      </c>
      <c r="M228" s="1014"/>
      <c r="N228" s="1014"/>
      <c r="O228" s="1014"/>
      <c r="P228" s="1014"/>
      <c r="Q228" s="1014"/>
      <c r="R228" s="1014"/>
      <c r="S228" s="1014"/>
      <c r="T228" s="1014"/>
      <c r="U228" s="1014"/>
      <c r="V228" s="1014"/>
      <c r="W228" s="1014"/>
      <c r="X228" s="1014"/>
      <c r="Y228" s="1014"/>
      <c r="Z228" s="1014"/>
      <c r="AA228" s="1014"/>
      <c r="AB228" s="1014"/>
      <c r="AC228" s="1014"/>
      <c r="AD228" s="1014"/>
      <c r="AE228" s="1014"/>
      <c r="AF228" s="1014"/>
      <c r="AG228" s="1014"/>
      <c r="AH228" s="1014"/>
      <c r="AI228" s="1014"/>
      <c r="AJ228" s="1014"/>
      <c r="AK228" s="1014"/>
      <c r="AL228" s="1014"/>
      <c r="AM228" s="1014"/>
      <c r="AN228" s="1014"/>
      <c r="AO228" s="1014"/>
      <c r="AP228" s="1014"/>
      <c r="AQ228" s="1014"/>
      <c r="AR228" s="1014"/>
      <c r="AS228" s="1014"/>
      <c r="AT228" s="1014"/>
      <c r="AU228" s="1014"/>
      <c r="AV228" s="1014"/>
      <c r="AW228" s="1014"/>
      <c r="AX228" s="1014"/>
      <c r="AY228" s="1014"/>
      <c r="AZ228" s="1014"/>
      <c r="BA228" s="1014"/>
      <c r="BB228" s="1014"/>
      <c r="BC228" s="1014"/>
      <c r="BD228" s="1014"/>
      <c r="BE228" s="1014"/>
      <c r="BF228" s="1014"/>
      <c r="BG228" s="1014"/>
      <c r="BH228" s="1014"/>
      <c r="BI228" s="1014"/>
      <c r="BJ228" s="1014"/>
      <c r="BK228" s="1014"/>
      <c r="BL228" s="1014"/>
      <c r="BM228" s="1014"/>
      <c r="BN228" s="1014"/>
      <c r="BO228" s="1014"/>
      <c r="BP228" s="1014"/>
      <c r="BQ228" s="1014"/>
      <c r="BR228" s="1014"/>
      <c r="BS228" s="1014"/>
      <c r="BT228" s="1014"/>
      <c r="BU228" s="1014"/>
      <c r="BV228" s="1014"/>
      <c r="BW228" s="1014"/>
      <c r="BX228" s="1014"/>
      <c r="BY228" s="1014"/>
      <c r="BZ228" s="1014"/>
      <c r="CA228" s="1014"/>
      <c r="CB228" s="1014"/>
      <c r="CC228" s="1014"/>
      <c r="CD228" s="1014"/>
      <c r="CE228" s="1014"/>
      <c r="CF228" s="1014"/>
      <c r="CG228" s="1014"/>
      <c r="CH228" s="1014"/>
      <c r="CI228" s="1014"/>
      <c r="CJ228" s="1014"/>
      <c r="CK228" s="1014"/>
      <c r="CL228" s="1014"/>
      <c r="CM228" s="1014"/>
      <c r="CN228" s="1014"/>
      <c r="CO228" s="1014"/>
      <c r="CP228" s="1014"/>
      <c r="CQ228" s="1014"/>
      <c r="CR228" s="1014"/>
      <c r="CS228" s="1014"/>
      <c r="CT228" s="1014"/>
      <c r="CU228" s="1014"/>
      <c r="CV228" s="1014"/>
      <c r="CW228" s="1014"/>
      <c r="CX228" s="1014"/>
      <c r="CY228" s="1014"/>
      <c r="CZ228" s="1014"/>
      <c r="DA228" s="1014"/>
      <c r="DB228" s="1014"/>
      <c r="DC228" s="1014"/>
      <c r="DD228" s="1014"/>
      <c r="DE228" s="1014"/>
      <c r="DF228" s="1014"/>
      <c r="DG228" s="1014"/>
      <c r="DH228" s="1014"/>
      <c r="DI228" s="1014"/>
      <c r="DJ228" s="1014"/>
      <c r="DK228" s="1014"/>
      <c r="DL228" s="1014"/>
      <c r="DM228" s="1014"/>
      <c r="DN228" s="1014"/>
      <c r="DO228" s="1014"/>
      <c r="DP228" s="1014"/>
      <c r="DQ228" s="1014"/>
      <c r="DR228" s="1014"/>
      <c r="DS228" s="1014"/>
      <c r="DT228" s="1014"/>
      <c r="DU228" s="1014"/>
      <c r="DV228" s="1014"/>
      <c r="DW228" s="1014"/>
      <c r="DX228" s="1014"/>
      <c r="DY228" s="1014"/>
      <c r="DZ228" s="1014"/>
      <c r="EA228" s="1014"/>
      <c r="EB228" s="1014"/>
      <c r="EC228" s="1014"/>
      <c r="ED228" s="1014"/>
      <c r="EE228" s="1014"/>
      <c r="EF228" s="1014"/>
      <c r="EG228" s="1014"/>
      <c r="EH228" s="1014"/>
      <c r="EI228" s="1014"/>
      <c r="EJ228" s="1014"/>
      <c r="EK228" s="1014"/>
      <c r="EL228" s="1014"/>
      <c r="EM228" s="1014"/>
      <c r="EN228" s="1014"/>
      <c r="EO228" s="1014"/>
      <c r="EP228" s="1014"/>
      <c r="EQ228" s="1014"/>
      <c r="ER228" s="1014"/>
      <c r="ES228" s="1014"/>
      <c r="ET228" s="1014"/>
      <c r="EU228" s="1014"/>
      <c r="EV228" s="1014"/>
      <c r="EW228" s="1014"/>
      <c r="EX228" s="1014"/>
      <c r="EY228" s="1014"/>
      <c r="EZ228" s="1014"/>
      <c r="FA228" s="1014"/>
      <c r="FB228" s="1014"/>
      <c r="FC228" s="1014"/>
    </row>
    <row r="229" spans="1:159" ht="34.5" customHeight="1">
      <c r="A229" s="1021">
        <v>206</v>
      </c>
      <c r="B229" s="1021">
        <v>67</v>
      </c>
      <c r="C229" s="1035" t="s">
        <v>11213</v>
      </c>
      <c r="D229" s="1036">
        <v>312731450451</v>
      </c>
      <c r="E229" s="1037" t="s">
        <v>11214</v>
      </c>
      <c r="F229" s="1021">
        <v>65.400000000000006</v>
      </c>
      <c r="G229" s="1021">
        <v>65.400000000000006</v>
      </c>
      <c r="H229" s="1021" t="s">
        <v>11215</v>
      </c>
      <c r="I229" s="1022" t="s">
        <v>11216</v>
      </c>
      <c r="J229" s="1021" t="s">
        <v>11217</v>
      </c>
      <c r="K229" s="1025" t="s">
        <v>2598</v>
      </c>
      <c r="L229" s="1025" t="s">
        <v>36</v>
      </c>
      <c r="M229" s="1014"/>
      <c r="N229" s="1014"/>
      <c r="O229" s="1014"/>
      <c r="P229" s="1014"/>
      <c r="Q229" s="1014"/>
      <c r="R229" s="1014"/>
      <c r="S229" s="1014"/>
      <c r="T229" s="1014"/>
      <c r="U229" s="1014"/>
      <c r="V229" s="1014"/>
      <c r="W229" s="1014"/>
      <c r="X229" s="1014"/>
      <c r="Y229" s="1014"/>
      <c r="Z229" s="1014"/>
      <c r="AA229" s="1014"/>
      <c r="AB229" s="1014"/>
      <c r="AC229" s="1014"/>
      <c r="AD229" s="1014"/>
      <c r="AE229" s="1014"/>
      <c r="AF229" s="1014"/>
      <c r="AG229" s="1014"/>
      <c r="AH229" s="1014"/>
      <c r="AI229" s="1014"/>
      <c r="AJ229" s="1014"/>
      <c r="AK229" s="1014"/>
      <c r="AL229" s="1014"/>
      <c r="AM229" s="1014"/>
      <c r="AN229" s="1014"/>
      <c r="AO229" s="1014"/>
      <c r="AP229" s="1014"/>
      <c r="AQ229" s="1014"/>
      <c r="AR229" s="1014"/>
      <c r="AS229" s="1014"/>
      <c r="AT229" s="1014"/>
      <c r="AU229" s="1014"/>
      <c r="AV229" s="1014"/>
      <c r="AW229" s="1014"/>
      <c r="AX229" s="1014"/>
      <c r="AY229" s="1014"/>
      <c r="AZ229" s="1014"/>
      <c r="BA229" s="1014"/>
      <c r="BB229" s="1014"/>
      <c r="BC229" s="1014"/>
      <c r="BD229" s="1014"/>
      <c r="BE229" s="1014"/>
      <c r="BF229" s="1014"/>
      <c r="BG229" s="1014"/>
      <c r="BH229" s="1014"/>
      <c r="BI229" s="1014"/>
      <c r="BJ229" s="1014"/>
      <c r="BK229" s="1014"/>
      <c r="BL229" s="1014"/>
      <c r="BM229" s="1014"/>
      <c r="BN229" s="1014"/>
      <c r="BO229" s="1014"/>
      <c r="BP229" s="1014"/>
      <c r="BQ229" s="1014"/>
      <c r="BR229" s="1014"/>
      <c r="BS229" s="1014"/>
      <c r="BT229" s="1014"/>
      <c r="BU229" s="1014"/>
      <c r="BV229" s="1014"/>
      <c r="BW229" s="1014"/>
      <c r="BX229" s="1014"/>
      <c r="BY229" s="1014"/>
      <c r="BZ229" s="1014"/>
      <c r="CA229" s="1014"/>
      <c r="CB229" s="1014"/>
      <c r="CC229" s="1014"/>
      <c r="CD229" s="1014"/>
      <c r="CE229" s="1014"/>
      <c r="CF229" s="1014"/>
      <c r="CG229" s="1014"/>
      <c r="CH229" s="1014"/>
      <c r="CI229" s="1014"/>
      <c r="CJ229" s="1014"/>
      <c r="CK229" s="1014"/>
      <c r="CL229" s="1014"/>
      <c r="CM229" s="1014"/>
      <c r="CN229" s="1014"/>
      <c r="CO229" s="1014"/>
      <c r="CP229" s="1014"/>
      <c r="CQ229" s="1014"/>
      <c r="CR229" s="1014"/>
      <c r="CS229" s="1014"/>
      <c r="CT229" s="1014"/>
      <c r="CU229" s="1014"/>
      <c r="CV229" s="1014"/>
      <c r="CW229" s="1014"/>
      <c r="CX229" s="1014"/>
      <c r="CY229" s="1014"/>
      <c r="CZ229" s="1014"/>
      <c r="DA229" s="1014"/>
      <c r="DB229" s="1014"/>
      <c r="DC229" s="1014"/>
      <c r="DD229" s="1014"/>
      <c r="DE229" s="1014"/>
      <c r="DF229" s="1014"/>
      <c r="DG229" s="1014"/>
      <c r="DH229" s="1014"/>
      <c r="DI229" s="1014"/>
      <c r="DJ229" s="1014"/>
      <c r="DK229" s="1014"/>
      <c r="DL229" s="1014"/>
      <c r="DM229" s="1014"/>
      <c r="DN229" s="1014"/>
      <c r="DO229" s="1014"/>
      <c r="DP229" s="1014"/>
      <c r="DQ229" s="1014"/>
      <c r="DR229" s="1014"/>
      <c r="DS229" s="1014"/>
      <c r="DT229" s="1014"/>
      <c r="DU229" s="1014"/>
      <c r="DV229" s="1014"/>
      <c r="DW229" s="1014"/>
      <c r="DX229" s="1014"/>
      <c r="DY229" s="1014"/>
      <c r="DZ229" s="1014"/>
      <c r="EA229" s="1014"/>
      <c r="EB229" s="1014"/>
      <c r="EC229" s="1014"/>
      <c r="ED229" s="1014"/>
      <c r="EE229" s="1014"/>
      <c r="EF229" s="1014"/>
      <c r="EG229" s="1014"/>
      <c r="EH229" s="1014"/>
      <c r="EI229" s="1014"/>
      <c r="EJ229" s="1014"/>
      <c r="EK229" s="1014"/>
      <c r="EL229" s="1014"/>
      <c r="EM229" s="1014"/>
      <c r="EN229" s="1014"/>
      <c r="EO229" s="1014"/>
      <c r="EP229" s="1014"/>
      <c r="EQ229" s="1014"/>
      <c r="ER229" s="1014"/>
      <c r="ES229" s="1014"/>
      <c r="ET229" s="1014"/>
      <c r="EU229" s="1014"/>
      <c r="EV229" s="1014"/>
      <c r="EW229" s="1014"/>
      <c r="EX229" s="1014"/>
      <c r="EY229" s="1014"/>
      <c r="EZ229" s="1014"/>
      <c r="FA229" s="1014"/>
      <c r="FB229" s="1014"/>
      <c r="FC229" s="1014"/>
    </row>
    <row r="230" spans="1:159" ht="34.5" customHeight="1">
      <c r="A230" s="1021">
        <v>207</v>
      </c>
      <c r="B230" s="1021">
        <v>68</v>
      </c>
      <c r="C230" s="1035" t="s">
        <v>11218</v>
      </c>
      <c r="D230" s="1036">
        <v>312732496547</v>
      </c>
      <c r="E230" s="1037" t="s">
        <v>11219</v>
      </c>
      <c r="F230" s="1021">
        <v>20</v>
      </c>
      <c r="G230" s="1021">
        <v>20</v>
      </c>
      <c r="H230" s="1021" t="s">
        <v>11177</v>
      </c>
      <c r="I230" s="1022" t="s">
        <v>11220</v>
      </c>
      <c r="J230" s="1021" t="s">
        <v>11221</v>
      </c>
      <c r="K230" s="1025" t="s">
        <v>2676</v>
      </c>
      <c r="L230" s="1025" t="s">
        <v>36</v>
      </c>
      <c r="M230" s="1014"/>
      <c r="N230" s="1014"/>
      <c r="O230" s="1014"/>
      <c r="P230" s="1014"/>
      <c r="Q230" s="1014"/>
      <c r="R230" s="1014"/>
      <c r="S230" s="1014"/>
      <c r="T230" s="1014"/>
      <c r="U230" s="1014"/>
      <c r="V230" s="1014"/>
      <c r="W230" s="1014"/>
      <c r="X230" s="1014"/>
      <c r="Y230" s="1014"/>
      <c r="Z230" s="1014"/>
      <c r="AA230" s="1014"/>
      <c r="AB230" s="1014"/>
      <c r="AC230" s="1014"/>
      <c r="AD230" s="1014"/>
      <c r="AE230" s="1014"/>
      <c r="AF230" s="1014"/>
      <c r="AG230" s="1014"/>
      <c r="AH230" s="1014"/>
      <c r="AI230" s="1014"/>
      <c r="AJ230" s="1014"/>
      <c r="AK230" s="1014"/>
      <c r="AL230" s="1014"/>
      <c r="AM230" s="1014"/>
      <c r="AN230" s="1014"/>
      <c r="AO230" s="1014"/>
      <c r="AP230" s="1014"/>
      <c r="AQ230" s="1014"/>
      <c r="AR230" s="1014"/>
      <c r="AS230" s="1014"/>
      <c r="AT230" s="1014"/>
      <c r="AU230" s="1014"/>
      <c r="AV230" s="1014"/>
      <c r="AW230" s="1014"/>
      <c r="AX230" s="1014"/>
      <c r="AY230" s="1014"/>
      <c r="AZ230" s="1014"/>
      <c r="BA230" s="1014"/>
      <c r="BB230" s="1014"/>
      <c r="BC230" s="1014"/>
      <c r="BD230" s="1014"/>
      <c r="BE230" s="1014"/>
      <c r="BF230" s="1014"/>
      <c r="BG230" s="1014"/>
      <c r="BH230" s="1014"/>
      <c r="BI230" s="1014"/>
      <c r="BJ230" s="1014"/>
      <c r="BK230" s="1014"/>
      <c r="BL230" s="1014"/>
      <c r="BM230" s="1014"/>
      <c r="BN230" s="1014"/>
      <c r="BO230" s="1014"/>
      <c r="BP230" s="1014"/>
      <c r="BQ230" s="1014"/>
      <c r="BR230" s="1014"/>
      <c r="BS230" s="1014"/>
      <c r="BT230" s="1014"/>
      <c r="BU230" s="1014"/>
      <c r="BV230" s="1014"/>
      <c r="BW230" s="1014"/>
      <c r="BX230" s="1014"/>
      <c r="BY230" s="1014"/>
      <c r="BZ230" s="1014"/>
      <c r="CA230" s="1014"/>
      <c r="CB230" s="1014"/>
      <c r="CC230" s="1014"/>
      <c r="CD230" s="1014"/>
      <c r="CE230" s="1014"/>
      <c r="CF230" s="1014"/>
      <c r="CG230" s="1014"/>
      <c r="CH230" s="1014"/>
      <c r="CI230" s="1014"/>
      <c r="CJ230" s="1014"/>
      <c r="CK230" s="1014"/>
      <c r="CL230" s="1014"/>
      <c r="CM230" s="1014"/>
      <c r="CN230" s="1014"/>
      <c r="CO230" s="1014"/>
      <c r="CP230" s="1014"/>
      <c r="CQ230" s="1014"/>
      <c r="CR230" s="1014"/>
      <c r="CS230" s="1014"/>
      <c r="CT230" s="1014"/>
      <c r="CU230" s="1014"/>
      <c r="CV230" s="1014"/>
      <c r="CW230" s="1014"/>
      <c r="CX230" s="1014"/>
      <c r="CY230" s="1014"/>
      <c r="CZ230" s="1014"/>
      <c r="DA230" s="1014"/>
      <c r="DB230" s="1014"/>
      <c r="DC230" s="1014"/>
      <c r="DD230" s="1014"/>
      <c r="DE230" s="1014"/>
      <c r="DF230" s="1014"/>
      <c r="DG230" s="1014"/>
      <c r="DH230" s="1014"/>
      <c r="DI230" s="1014"/>
      <c r="DJ230" s="1014"/>
      <c r="DK230" s="1014"/>
      <c r="DL230" s="1014"/>
      <c r="DM230" s="1014"/>
      <c r="DN230" s="1014"/>
      <c r="DO230" s="1014"/>
      <c r="DP230" s="1014"/>
      <c r="DQ230" s="1014"/>
      <c r="DR230" s="1014"/>
      <c r="DS230" s="1014"/>
      <c r="DT230" s="1014"/>
      <c r="DU230" s="1014"/>
      <c r="DV230" s="1014"/>
      <c r="DW230" s="1014"/>
      <c r="DX230" s="1014"/>
      <c r="DY230" s="1014"/>
      <c r="DZ230" s="1014"/>
      <c r="EA230" s="1014"/>
      <c r="EB230" s="1014"/>
      <c r="EC230" s="1014"/>
      <c r="ED230" s="1014"/>
      <c r="EE230" s="1014"/>
      <c r="EF230" s="1014"/>
      <c r="EG230" s="1014"/>
      <c r="EH230" s="1014"/>
      <c r="EI230" s="1014"/>
      <c r="EJ230" s="1014"/>
      <c r="EK230" s="1014"/>
      <c r="EL230" s="1014"/>
      <c r="EM230" s="1014"/>
      <c r="EN230" s="1014"/>
      <c r="EO230" s="1014"/>
      <c r="EP230" s="1014"/>
      <c r="EQ230" s="1014"/>
      <c r="ER230" s="1014"/>
      <c r="ES230" s="1014"/>
      <c r="ET230" s="1014"/>
      <c r="EU230" s="1014"/>
      <c r="EV230" s="1014"/>
      <c r="EW230" s="1014"/>
      <c r="EX230" s="1014"/>
      <c r="EY230" s="1014"/>
      <c r="EZ230" s="1014"/>
      <c r="FA230" s="1014"/>
      <c r="FB230" s="1014"/>
      <c r="FC230" s="1014"/>
    </row>
    <row r="231" spans="1:159" ht="34.5" customHeight="1">
      <c r="A231" s="1021">
        <v>208</v>
      </c>
      <c r="B231" s="1021">
        <v>69</v>
      </c>
      <c r="C231" s="1035" t="s">
        <v>11222</v>
      </c>
      <c r="D231" s="1036">
        <v>312730199404</v>
      </c>
      <c r="E231" s="1037" t="s">
        <v>11223</v>
      </c>
      <c r="F231" s="1021">
        <v>25.2</v>
      </c>
      <c r="G231" s="1021">
        <v>25.2</v>
      </c>
      <c r="H231" s="1021" t="s">
        <v>11224</v>
      </c>
      <c r="I231" s="1022" t="s">
        <v>11225</v>
      </c>
      <c r="J231" s="1021" t="s">
        <v>11226</v>
      </c>
      <c r="K231" s="1025" t="s">
        <v>2598</v>
      </c>
      <c r="L231" s="1025" t="s">
        <v>36</v>
      </c>
      <c r="M231" s="1014"/>
      <c r="N231" s="1014"/>
      <c r="O231" s="1014"/>
      <c r="P231" s="1014"/>
      <c r="Q231" s="1014"/>
      <c r="R231" s="1014"/>
      <c r="S231" s="1014"/>
      <c r="T231" s="1014"/>
      <c r="U231" s="1014"/>
      <c r="V231" s="1014"/>
      <c r="W231" s="1014"/>
      <c r="X231" s="1014"/>
      <c r="Y231" s="1014"/>
      <c r="Z231" s="1014"/>
      <c r="AA231" s="1014"/>
      <c r="AB231" s="1014"/>
      <c r="AC231" s="1014"/>
      <c r="AD231" s="1014"/>
      <c r="AE231" s="1014"/>
      <c r="AF231" s="1014"/>
      <c r="AG231" s="1014"/>
      <c r="AH231" s="1014"/>
      <c r="AI231" s="1014"/>
      <c r="AJ231" s="1014"/>
      <c r="AK231" s="1014"/>
      <c r="AL231" s="1014"/>
      <c r="AM231" s="1014"/>
      <c r="AN231" s="1014"/>
      <c r="AO231" s="1014"/>
      <c r="AP231" s="1014"/>
      <c r="AQ231" s="1014"/>
      <c r="AR231" s="1014"/>
      <c r="AS231" s="1014"/>
      <c r="AT231" s="1014"/>
      <c r="AU231" s="1014"/>
      <c r="AV231" s="1014"/>
      <c r="AW231" s="1014"/>
      <c r="AX231" s="1014"/>
      <c r="AY231" s="1014"/>
      <c r="AZ231" s="1014"/>
      <c r="BA231" s="1014"/>
      <c r="BB231" s="1014"/>
      <c r="BC231" s="1014"/>
      <c r="BD231" s="1014"/>
      <c r="BE231" s="1014"/>
      <c r="BF231" s="1014"/>
      <c r="BG231" s="1014"/>
      <c r="BH231" s="1014"/>
      <c r="BI231" s="1014"/>
      <c r="BJ231" s="1014"/>
      <c r="BK231" s="1014"/>
      <c r="BL231" s="1014"/>
      <c r="BM231" s="1014"/>
      <c r="BN231" s="1014"/>
      <c r="BO231" s="1014"/>
      <c r="BP231" s="1014"/>
      <c r="BQ231" s="1014"/>
      <c r="BR231" s="1014"/>
      <c r="BS231" s="1014"/>
      <c r="BT231" s="1014"/>
      <c r="BU231" s="1014"/>
      <c r="BV231" s="1014"/>
      <c r="BW231" s="1014"/>
      <c r="BX231" s="1014"/>
      <c r="BY231" s="1014"/>
      <c r="BZ231" s="1014"/>
      <c r="CA231" s="1014"/>
      <c r="CB231" s="1014"/>
      <c r="CC231" s="1014"/>
      <c r="CD231" s="1014"/>
      <c r="CE231" s="1014"/>
      <c r="CF231" s="1014"/>
      <c r="CG231" s="1014"/>
      <c r="CH231" s="1014"/>
      <c r="CI231" s="1014"/>
      <c r="CJ231" s="1014"/>
      <c r="CK231" s="1014"/>
      <c r="CL231" s="1014"/>
      <c r="CM231" s="1014"/>
      <c r="CN231" s="1014"/>
      <c r="CO231" s="1014"/>
      <c r="CP231" s="1014"/>
      <c r="CQ231" s="1014"/>
      <c r="CR231" s="1014"/>
      <c r="CS231" s="1014"/>
      <c r="CT231" s="1014"/>
      <c r="CU231" s="1014"/>
      <c r="CV231" s="1014"/>
      <c r="CW231" s="1014"/>
      <c r="CX231" s="1014"/>
      <c r="CY231" s="1014"/>
      <c r="CZ231" s="1014"/>
      <c r="DA231" s="1014"/>
      <c r="DB231" s="1014"/>
      <c r="DC231" s="1014"/>
      <c r="DD231" s="1014"/>
      <c r="DE231" s="1014"/>
      <c r="DF231" s="1014"/>
      <c r="DG231" s="1014"/>
      <c r="DH231" s="1014"/>
      <c r="DI231" s="1014"/>
      <c r="DJ231" s="1014"/>
      <c r="DK231" s="1014"/>
      <c r="DL231" s="1014"/>
      <c r="DM231" s="1014"/>
      <c r="DN231" s="1014"/>
      <c r="DO231" s="1014"/>
      <c r="DP231" s="1014"/>
      <c r="DQ231" s="1014"/>
      <c r="DR231" s="1014"/>
      <c r="DS231" s="1014"/>
      <c r="DT231" s="1014"/>
      <c r="DU231" s="1014"/>
      <c r="DV231" s="1014"/>
      <c r="DW231" s="1014"/>
      <c r="DX231" s="1014"/>
      <c r="DY231" s="1014"/>
      <c r="DZ231" s="1014"/>
      <c r="EA231" s="1014"/>
      <c r="EB231" s="1014"/>
      <c r="EC231" s="1014"/>
      <c r="ED231" s="1014"/>
      <c r="EE231" s="1014"/>
      <c r="EF231" s="1014"/>
      <c r="EG231" s="1014"/>
      <c r="EH231" s="1014"/>
      <c r="EI231" s="1014"/>
      <c r="EJ231" s="1014"/>
      <c r="EK231" s="1014"/>
      <c r="EL231" s="1014"/>
      <c r="EM231" s="1014"/>
      <c r="EN231" s="1014"/>
      <c r="EO231" s="1014"/>
      <c r="EP231" s="1014"/>
      <c r="EQ231" s="1014"/>
      <c r="ER231" s="1014"/>
      <c r="ES231" s="1014"/>
      <c r="ET231" s="1014"/>
      <c r="EU231" s="1014"/>
      <c r="EV231" s="1014"/>
      <c r="EW231" s="1014"/>
      <c r="EX231" s="1014"/>
      <c r="EY231" s="1014"/>
      <c r="EZ231" s="1014"/>
      <c r="FA231" s="1014"/>
      <c r="FB231" s="1014"/>
      <c r="FC231" s="1014"/>
    </row>
    <row r="232" spans="1:159" ht="34.5" customHeight="1">
      <c r="A232" s="1021">
        <v>209</v>
      </c>
      <c r="B232" s="1021">
        <v>70</v>
      </c>
      <c r="C232" s="1035" t="s">
        <v>11227</v>
      </c>
      <c r="D232" s="1036">
        <v>312772028802</v>
      </c>
      <c r="E232" s="1037" t="s">
        <v>11228</v>
      </c>
      <c r="F232" s="1021">
        <v>14</v>
      </c>
      <c r="G232" s="1021">
        <v>14</v>
      </c>
      <c r="H232" s="1021" t="s">
        <v>11229</v>
      </c>
      <c r="I232" s="1022" t="s">
        <v>11230</v>
      </c>
      <c r="J232" s="1021" t="s">
        <v>11231</v>
      </c>
      <c r="K232" s="1025" t="s">
        <v>2676</v>
      </c>
      <c r="L232" s="1025" t="s">
        <v>36</v>
      </c>
      <c r="M232" s="1014"/>
      <c r="N232" s="1014"/>
      <c r="O232" s="1014"/>
      <c r="P232" s="1014"/>
      <c r="Q232" s="1014"/>
      <c r="R232" s="1014"/>
      <c r="S232" s="1014"/>
      <c r="T232" s="1014"/>
      <c r="U232" s="1014"/>
      <c r="V232" s="1014"/>
      <c r="W232" s="1014"/>
      <c r="X232" s="1014"/>
      <c r="Y232" s="1014"/>
      <c r="Z232" s="1014"/>
      <c r="AA232" s="1014"/>
      <c r="AB232" s="1014"/>
      <c r="AC232" s="1014"/>
      <c r="AD232" s="1014"/>
      <c r="AE232" s="1014"/>
      <c r="AF232" s="1014"/>
      <c r="AG232" s="1014"/>
      <c r="AH232" s="1014"/>
      <c r="AI232" s="1014"/>
      <c r="AJ232" s="1014"/>
      <c r="AK232" s="1014"/>
      <c r="AL232" s="1014"/>
      <c r="AM232" s="1014"/>
      <c r="AN232" s="1014"/>
      <c r="AO232" s="1014"/>
      <c r="AP232" s="1014"/>
      <c r="AQ232" s="1014"/>
      <c r="AR232" s="1014"/>
      <c r="AS232" s="1014"/>
      <c r="AT232" s="1014"/>
      <c r="AU232" s="1014"/>
      <c r="AV232" s="1014"/>
      <c r="AW232" s="1014"/>
      <c r="AX232" s="1014"/>
      <c r="AY232" s="1014"/>
      <c r="AZ232" s="1014"/>
      <c r="BA232" s="1014"/>
      <c r="BB232" s="1014"/>
      <c r="BC232" s="1014"/>
      <c r="BD232" s="1014"/>
      <c r="BE232" s="1014"/>
      <c r="BF232" s="1014"/>
      <c r="BG232" s="1014"/>
      <c r="BH232" s="1014"/>
      <c r="BI232" s="1014"/>
      <c r="BJ232" s="1014"/>
      <c r="BK232" s="1014"/>
      <c r="BL232" s="1014"/>
      <c r="BM232" s="1014"/>
      <c r="BN232" s="1014"/>
      <c r="BO232" s="1014"/>
      <c r="BP232" s="1014"/>
      <c r="BQ232" s="1014"/>
      <c r="BR232" s="1014"/>
      <c r="BS232" s="1014"/>
      <c r="BT232" s="1014"/>
      <c r="BU232" s="1014"/>
      <c r="BV232" s="1014"/>
      <c r="BW232" s="1014"/>
      <c r="BX232" s="1014"/>
      <c r="BY232" s="1014"/>
      <c r="BZ232" s="1014"/>
      <c r="CA232" s="1014"/>
      <c r="CB232" s="1014"/>
      <c r="CC232" s="1014"/>
      <c r="CD232" s="1014"/>
      <c r="CE232" s="1014"/>
      <c r="CF232" s="1014"/>
      <c r="CG232" s="1014"/>
      <c r="CH232" s="1014"/>
      <c r="CI232" s="1014"/>
      <c r="CJ232" s="1014"/>
      <c r="CK232" s="1014"/>
      <c r="CL232" s="1014"/>
      <c r="CM232" s="1014"/>
      <c r="CN232" s="1014"/>
      <c r="CO232" s="1014"/>
      <c r="CP232" s="1014"/>
      <c r="CQ232" s="1014"/>
      <c r="CR232" s="1014"/>
      <c r="CS232" s="1014"/>
      <c r="CT232" s="1014"/>
      <c r="CU232" s="1014"/>
      <c r="CV232" s="1014"/>
      <c r="CW232" s="1014"/>
      <c r="CX232" s="1014"/>
      <c r="CY232" s="1014"/>
      <c r="CZ232" s="1014"/>
      <c r="DA232" s="1014"/>
      <c r="DB232" s="1014"/>
      <c r="DC232" s="1014"/>
      <c r="DD232" s="1014"/>
      <c r="DE232" s="1014"/>
      <c r="DF232" s="1014"/>
      <c r="DG232" s="1014"/>
      <c r="DH232" s="1014"/>
      <c r="DI232" s="1014"/>
      <c r="DJ232" s="1014"/>
      <c r="DK232" s="1014"/>
      <c r="DL232" s="1014"/>
      <c r="DM232" s="1014"/>
      <c r="DN232" s="1014"/>
      <c r="DO232" s="1014"/>
      <c r="DP232" s="1014"/>
      <c r="DQ232" s="1014"/>
      <c r="DR232" s="1014"/>
      <c r="DS232" s="1014"/>
      <c r="DT232" s="1014"/>
      <c r="DU232" s="1014"/>
      <c r="DV232" s="1014"/>
      <c r="DW232" s="1014"/>
      <c r="DX232" s="1014"/>
      <c r="DY232" s="1014"/>
      <c r="DZ232" s="1014"/>
      <c r="EA232" s="1014"/>
      <c r="EB232" s="1014"/>
      <c r="EC232" s="1014"/>
      <c r="ED232" s="1014"/>
      <c r="EE232" s="1014"/>
      <c r="EF232" s="1014"/>
      <c r="EG232" s="1014"/>
      <c r="EH232" s="1014"/>
      <c r="EI232" s="1014"/>
      <c r="EJ232" s="1014"/>
      <c r="EK232" s="1014"/>
      <c r="EL232" s="1014"/>
      <c r="EM232" s="1014"/>
      <c r="EN232" s="1014"/>
      <c r="EO232" s="1014"/>
      <c r="EP232" s="1014"/>
      <c r="EQ232" s="1014"/>
      <c r="ER232" s="1014"/>
      <c r="ES232" s="1014"/>
      <c r="ET232" s="1014"/>
      <c r="EU232" s="1014"/>
      <c r="EV232" s="1014"/>
      <c r="EW232" s="1014"/>
      <c r="EX232" s="1014"/>
      <c r="EY232" s="1014"/>
      <c r="EZ232" s="1014"/>
      <c r="FA232" s="1014"/>
      <c r="FB232" s="1014"/>
      <c r="FC232" s="1014"/>
    </row>
    <row r="233" spans="1:159" ht="34.5" customHeight="1">
      <c r="A233" s="1021">
        <v>210</v>
      </c>
      <c r="B233" s="1021">
        <v>71</v>
      </c>
      <c r="C233" s="1022" t="s">
        <v>11232</v>
      </c>
      <c r="D233" s="1023" t="s">
        <v>11233</v>
      </c>
      <c r="E233" s="1037" t="s">
        <v>11234</v>
      </c>
      <c r="F233" s="1021">
        <v>24</v>
      </c>
      <c r="G233" s="1021">
        <v>24</v>
      </c>
      <c r="H233" s="1021" t="s">
        <v>11229</v>
      </c>
      <c r="I233" s="1022" t="s">
        <v>11235</v>
      </c>
      <c r="J233" s="1021" t="s">
        <v>11236</v>
      </c>
      <c r="K233" s="1025" t="s">
        <v>2598</v>
      </c>
      <c r="L233" s="1025" t="s">
        <v>36</v>
      </c>
      <c r="M233" s="1014"/>
      <c r="N233" s="1014"/>
      <c r="O233" s="1014"/>
      <c r="P233" s="1014"/>
      <c r="Q233" s="1014"/>
      <c r="R233" s="1014"/>
      <c r="S233" s="1014"/>
      <c r="T233" s="1014"/>
      <c r="U233" s="1014"/>
      <c r="V233" s="1014"/>
      <c r="W233" s="1014"/>
      <c r="X233" s="1014"/>
      <c r="Y233" s="1014"/>
      <c r="Z233" s="1014"/>
      <c r="AA233" s="1014"/>
      <c r="AB233" s="1014"/>
      <c r="AC233" s="1014"/>
      <c r="AD233" s="1014"/>
      <c r="AE233" s="1014"/>
      <c r="AF233" s="1014"/>
      <c r="AG233" s="1014"/>
      <c r="AH233" s="1014"/>
      <c r="AI233" s="1014"/>
      <c r="AJ233" s="1014"/>
      <c r="AK233" s="1014"/>
      <c r="AL233" s="1014"/>
      <c r="AM233" s="1014"/>
      <c r="AN233" s="1014"/>
      <c r="AO233" s="1014"/>
      <c r="AP233" s="1014"/>
      <c r="AQ233" s="1014"/>
      <c r="AR233" s="1014"/>
      <c r="AS233" s="1014"/>
      <c r="AT233" s="1014"/>
      <c r="AU233" s="1014"/>
      <c r="AV233" s="1014"/>
      <c r="AW233" s="1014"/>
      <c r="AX233" s="1014"/>
      <c r="AY233" s="1014"/>
      <c r="AZ233" s="1014"/>
      <c r="BA233" s="1014"/>
      <c r="BB233" s="1014"/>
      <c r="BC233" s="1014"/>
      <c r="BD233" s="1014"/>
      <c r="BE233" s="1014"/>
      <c r="BF233" s="1014"/>
      <c r="BG233" s="1014"/>
      <c r="BH233" s="1014"/>
      <c r="BI233" s="1014"/>
      <c r="BJ233" s="1014"/>
      <c r="BK233" s="1014"/>
      <c r="BL233" s="1014"/>
      <c r="BM233" s="1014"/>
      <c r="BN233" s="1014"/>
      <c r="BO233" s="1014"/>
      <c r="BP233" s="1014"/>
      <c r="BQ233" s="1014"/>
      <c r="BR233" s="1014"/>
      <c r="BS233" s="1014"/>
      <c r="BT233" s="1014"/>
      <c r="BU233" s="1014"/>
      <c r="BV233" s="1014"/>
      <c r="BW233" s="1014"/>
      <c r="BX233" s="1014"/>
      <c r="BY233" s="1014"/>
      <c r="BZ233" s="1014"/>
      <c r="CA233" s="1014"/>
      <c r="CB233" s="1014"/>
      <c r="CC233" s="1014"/>
      <c r="CD233" s="1014"/>
      <c r="CE233" s="1014"/>
      <c r="CF233" s="1014"/>
      <c r="CG233" s="1014"/>
      <c r="CH233" s="1014"/>
      <c r="CI233" s="1014"/>
      <c r="CJ233" s="1014"/>
      <c r="CK233" s="1014"/>
      <c r="CL233" s="1014"/>
      <c r="CM233" s="1014"/>
      <c r="CN233" s="1014"/>
      <c r="CO233" s="1014"/>
      <c r="CP233" s="1014"/>
      <c r="CQ233" s="1014"/>
      <c r="CR233" s="1014"/>
      <c r="CS233" s="1014"/>
      <c r="CT233" s="1014"/>
      <c r="CU233" s="1014"/>
      <c r="CV233" s="1014"/>
      <c r="CW233" s="1014"/>
      <c r="CX233" s="1014"/>
      <c r="CY233" s="1014"/>
      <c r="CZ233" s="1014"/>
      <c r="DA233" s="1014"/>
      <c r="DB233" s="1014"/>
      <c r="DC233" s="1014"/>
      <c r="DD233" s="1014"/>
      <c r="DE233" s="1014"/>
      <c r="DF233" s="1014"/>
      <c r="DG233" s="1014"/>
      <c r="DH233" s="1014"/>
      <c r="DI233" s="1014"/>
      <c r="DJ233" s="1014"/>
      <c r="DK233" s="1014"/>
      <c r="DL233" s="1014"/>
      <c r="DM233" s="1014"/>
      <c r="DN233" s="1014"/>
      <c r="DO233" s="1014"/>
      <c r="DP233" s="1014"/>
      <c r="DQ233" s="1014"/>
      <c r="DR233" s="1014"/>
      <c r="DS233" s="1014"/>
      <c r="DT233" s="1014"/>
      <c r="DU233" s="1014"/>
      <c r="DV233" s="1014"/>
      <c r="DW233" s="1014"/>
      <c r="DX233" s="1014"/>
      <c r="DY233" s="1014"/>
      <c r="DZ233" s="1014"/>
      <c r="EA233" s="1014"/>
      <c r="EB233" s="1014"/>
      <c r="EC233" s="1014"/>
      <c r="ED233" s="1014"/>
      <c r="EE233" s="1014"/>
      <c r="EF233" s="1014"/>
      <c r="EG233" s="1014"/>
      <c r="EH233" s="1014"/>
      <c r="EI233" s="1014"/>
      <c r="EJ233" s="1014"/>
      <c r="EK233" s="1014"/>
      <c r="EL233" s="1014"/>
      <c r="EM233" s="1014"/>
      <c r="EN233" s="1014"/>
      <c r="EO233" s="1014"/>
      <c r="EP233" s="1014"/>
      <c r="EQ233" s="1014"/>
      <c r="ER233" s="1014"/>
      <c r="ES233" s="1014"/>
      <c r="ET233" s="1014"/>
      <c r="EU233" s="1014"/>
      <c r="EV233" s="1014"/>
      <c r="EW233" s="1014"/>
      <c r="EX233" s="1014"/>
      <c r="EY233" s="1014"/>
      <c r="EZ233" s="1014"/>
      <c r="FA233" s="1014"/>
      <c r="FB233" s="1014"/>
      <c r="FC233" s="1014"/>
    </row>
    <row r="234" spans="1:159" ht="34.5" customHeight="1">
      <c r="A234" s="1021">
        <v>211</v>
      </c>
      <c r="B234" s="1021">
        <v>72</v>
      </c>
      <c r="C234" s="1022" t="s">
        <v>11237</v>
      </c>
      <c r="D234" s="1023">
        <v>312707233865</v>
      </c>
      <c r="E234" s="1037" t="s">
        <v>11238</v>
      </c>
      <c r="F234" s="1021">
        <v>30</v>
      </c>
      <c r="G234" s="1021">
        <v>30</v>
      </c>
      <c r="H234" s="1021" t="s">
        <v>11239</v>
      </c>
      <c r="I234" s="1022" t="s">
        <v>11240</v>
      </c>
      <c r="J234" s="1021" t="s">
        <v>11241</v>
      </c>
      <c r="K234" s="1025" t="s">
        <v>2598</v>
      </c>
      <c r="L234" s="1025" t="s">
        <v>36</v>
      </c>
      <c r="M234" s="1014"/>
      <c r="N234" s="1014"/>
      <c r="O234" s="1014"/>
      <c r="P234" s="1014"/>
      <c r="Q234" s="1014"/>
      <c r="R234" s="1014"/>
      <c r="S234" s="1014"/>
      <c r="T234" s="1014"/>
      <c r="U234" s="1014"/>
      <c r="V234" s="1014"/>
      <c r="W234" s="1014"/>
      <c r="X234" s="1014"/>
      <c r="Y234" s="1014"/>
      <c r="Z234" s="1014"/>
      <c r="AA234" s="1014"/>
      <c r="AB234" s="1014"/>
      <c r="AC234" s="1014"/>
      <c r="AD234" s="1014"/>
      <c r="AE234" s="1014"/>
      <c r="AF234" s="1014"/>
      <c r="AG234" s="1014"/>
      <c r="AH234" s="1014"/>
      <c r="AI234" s="1014"/>
      <c r="AJ234" s="1014"/>
      <c r="AK234" s="1014"/>
      <c r="AL234" s="1014"/>
      <c r="AM234" s="1014"/>
      <c r="AN234" s="1014"/>
      <c r="AO234" s="1014"/>
      <c r="AP234" s="1014"/>
      <c r="AQ234" s="1014"/>
      <c r="AR234" s="1014"/>
      <c r="AS234" s="1014"/>
      <c r="AT234" s="1014"/>
      <c r="AU234" s="1014"/>
      <c r="AV234" s="1014"/>
      <c r="AW234" s="1014"/>
      <c r="AX234" s="1014"/>
      <c r="AY234" s="1014"/>
      <c r="AZ234" s="1014"/>
      <c r="BA234" s="1014"/>
      <c r="BB234" s="1014"/>
      <c r="BC234" s="1014"/>
      <c r="BD234" s="1014"/>
      <c r="BE234" s="1014"/>
      <c r="BF234" s="1014"/>
      <c r="BG234" s="1014"/>
      <c r="BH234" s="1014"/>
      <c r="BI234" s="1014"/>
      <c r="BJ234" s="1014"/>
      <c r="BK234" s="1014"/>
      <c r="BL234" s="1014"/>
      <c r="BM234" s="1014"/>
      <c r="BN234" s="1014"/>
      <c r="BO234" s="1014"/>
      <c r="BP234" s="1014"/>
      <c r="BQ234" s="1014"/>
      <c r="BR234" s="1014"/>
      <c r="BS234" s="1014"/>
      <c r="BT234" s="1014"/>
      <c r="BU234" s="1014"/>
      <c r="BV234" s="1014"/>
      <c r="BW234" s="1014"/>
      <c r="BX234" s="1014"/>
      <c r="BY234" s="1014"/>
      <c r="BZ234" s="1014"/>
      <c r="CA234" s="1014"/>
      <c r="CB234" s="1014"/>
      <c r="CC234" s="1014"/>
      <c r="CD234" s="1014"/>
      <c r="CE234" s="1014"/>
      <c r="CF234" s="1014"/>
      <c r="CG234" s="1014"/>
      <c r="CH234" s="1014"/>
      <c r="CI234" s="1014"/>
      <c r="CJ234" s="1014"/>
      <c r="CK234" s="1014"/>
      <c r="CL234" s="1014"/>
      <c r="CM234" s="1014"/>
      <c r="CN234" s="1014"/>
      <c r="CO234" s="1014"/>
      <c r="CP234" s="1014"/>
      <c r="CQ234" s="1014"/>
      <c r="CR234" s="1014"/>
      <c r="CS234" s="1014"/>
      <c r="CT234" s="1014"/>
      <c r="CU234" s="1014"/>
      <c r="CV234" s="1014"/>
      <c r="CW234" s="1014"/>
      <c r="CX234" s="1014"/>
      <c r="CY234" s="1014"/>
      <c r="CZ234" s="1014"/>
      <c r="DA234" s="1014"/>
      <c r="DB234" s="1014"/>
      <c r="DC234" s="1014"/>
      <c r="DD234" s="1014"/>
      <c r="DE234" s="1014"/>
      <c r="DF234" s="1014"/>
      <c r="DG234" s="1014"/>
      <c r="DH234" s="1014"/>
      <c r="DI234" s="1014"/>
      <c r="DJ234" s="1014"/>
      <c r="DK234" s="1014"/>
      <c r="DL234" s="1014"/>
      <c r="DM234" s="1014"/>
      <c r="DN234" s="1014"/>
      <c r="DO234" s="1014"/>
      <c r="DP234" s="1014"/>
      <c r="DQ234" s="1014"/>
      <c r="DR234" s="1014"/>
      <c r="DS234" s="1014"/>
      <c r="DT234" s="1014"/>
      <c r="DU234" s="1014"/>
      <c r="DV234" s="1014"/>
      <c r="DW234" s="1014"/>
      <c r="DX234" s="1014"/>
      <c r="DY234" s="1014"/>
      <c r="DZ234" s="1014"/>
      <c r="EA234" s="1014"/>
      <c r="EB234" s="1014"/>
      <c r="EC234" s="1014"/>
      <c r="ED234" s="1014"/>
      <c r="EE234" s="1014"/>
      <c r="EF234" s="1014"/>
      <c r="EG234" s="1014"/>
      <c r="EH234" s="1014"/>
      <c r="EI234" s="1014"/>
      <c r="EJ234" s="1014"/>
      <c r="EK234" s="1014"/>
      <c r="EL234" s="1014"/>
      <c r="EM234" s="1014"/>
      <c r="EN234" s="1014"/>
      <c r="EO234" s="1014"/>
      <c r="EP234" s="1014"/>
      <c r="EQ234" s="1014"/>
      <c r="ER234" s="1014"/>
      <c r="ES234" s="1014"/>
      <c r="ET234" s="1014"/>
      <c r="EU234" s="1014"/>
      <c r="EV234" s="1014"/>
      <c r="EW234" s="1014"/>
      <c r="EX234" s="1014"/>
      <c r="EY234" s="1014"/>
      <c r="EZ234" s="1014"/>
      <c r="FA234" s="1014"/>
      <c r="FB234" s="1014"/>
      <c r="FC234" s="1014"/>
    </row>
    <row r="235" spans="1:159" ht="34.5" customHeight="1">
      <c r="A235" s="1021">
        <v>212</v>
      </c>
      <c r="B235" s="1021">
        <v>73</v>
      </c>
      <c r="C235" s="1022" t="s">
        <v>4167</v>
      </c>
      <c r="D235" s="1023">
        <v>312772170904</v>
      </c>
      <c r="E235" s="1037" t="s">
        <v>11242</v>
      </c>
      <c r="F235" s="1021">
        <v>20</v>
      </c>
      <c r="G235" s="1021">
        <v>20</v>
      </c>
      <c r="H235" s="1021" t="s">
        <v>11243</v>
      </c>
      <c r="I235" s="1022" t="s">
        <v>11244</v>
      </c>
      <c r="J235" s="1021" t="s">
        <v>11245</v>
      </c>
      <c r="K235" s="1025" t="s">
        <v>2676</v>
      </c>
      <c r="L235" s="1025" t="s">
        <v>36</v>
      </c>
      <c r="M235" s="1014"/>
      <c r="N235" s="1014"/>
      <c r="O235" s="1014"/>
      <c r="P235" s="1014"/>
      <c r="Q235" s="1014"/>
      <c r="R235" s="1014"/>
      <c r="S235" s="1014"/>
      <c r="T235" s="1014"/>
      <c r="U235" s="1014"/>
      <c r="V235" s="1014"/>
      <c r="W235" s="1014"/>
      <c r="X235" s="1014"/>
      <c r="Y235" s="1014"/>
      <c r="Z235" s="1014"/>
      <c r="AA235" s="1014"/>
      <c r="AB235" s="1014"/>
      <c r="AC235" s="1014"/>
      <c r="AD235" s="1014"/>
      <c r="AE235" s="1014"/>
      <c r="AF235" s="1014"/>
      <c r="AG235" s="1014"/>
      <c r="AH235" s="1014"/>
      <c r="AI235" s="1014"/>
      <c r="AJ235" s="1014"/>
      <c r="AK235" s="1014"/>
      <c r="AL235" s="1014"/>
      <c r="AM235" s="1014"/>
      <c r="AN235" s="1014"/>
      <c r="AO235" s="1014"/>
      <c r="AP235" s="1014"/>
      <c r="AQ235" s="1014"/>
      <c r="AR235" s="1014"/>
      <c r="AS235" s="1014"/>
      <c r="AT235" s="1014"/>
      <c r="AU235" s="1014"/>
      <c r="AV235" s="1014"/>
      <c r="AW235" s="1014"/>
      <c r="AX235" s="1014"/>
      <c r="AY235" s="1014"/>
      <c r="AZ235" s="1014"/>
      <c r="BA235" s="1014"/>
      <c r="BB235" s="1014"/>
      <c r="BC235" s="1014"/>
      <c r="BD235" s="1014"/>
      <c r="BE235" s="1014"/>
      <c r="BF235" s="1014"/>
      <c r="BG235" s="1014"/>
      <c r="BH235" s="1014"/>
      <c r="BI235" s="1014"/>
      <c r="BJ235" s="1014"/>
      <c r="BK235" s="1014"/>
      <c r="BL235" s="1014"/>
      <c r="BM235" s="1014"/>
      <c r="BN235" s="1014"/>
      <c r="BO235" s="1014"/>
      <c r="BP235" s="1014"/>
      <c r="BQ235" s="1014"/>
      <c r="BR235" s="1014"/>
      <c r="BS235" s="1014"/>
      <c r="BT235" s="1014"/>
      <c r="BU235" s="1014"/>
      <c r="BV235" s="1014"/>
      <c r="BW235" s="1014"/>
      <c r="BX235" s="1014"/>
      <c r="BY235" s="1014"/>
      <c r="BZ235" s="1014"/>
      <c r="CA235" s="1014"/>
      <c r="CB235" s="1014"/>
      <c r="CC235" s="1014"/>
      <c r="CD235" s="1014"/>
      <c r="CE235" s="1014"/>
      <c r="CF235" s="1014"/>
      <c r="CG235" s="1014"/>
      <c r="CH235" s="1014"/>
      <c r="CI235" s="1014"/>
      <c r="CJ235" s="1014"/>
      <c r="CK235" s="1014"/>
      <c r="CL235" s="1014"/>
      <c r="CM235" s="1014"/>
      <c r="CN235" s="1014"/>
      <c r="CO235" s="1014"/>
      <c r="CP235" s="1014"/>
      <c r="CQ235" s="1014"/>
      <c r="CR235" s="1014"/>
      <c r="CS235" s="1014"/>
      <c r="CT235" s="1014"/>
      <c r="CU235" s="1014"/>
      <c r="CV235" s="1014"/>
      <c r="CW235" s="1014"/>
      <c r="CX235" s="1014"/>
      <c r="CY235" s="1014"/>
      <c r="CZ235" s="1014"/>
      <c r="DA235" s="1014"/>
      <c r="DB235" s="1014"/>
      <c r="DC235" s="1014"/>
      <c r="DD235" s="1014"/>
      <c r="DE235" s="1014"/>
      <c r="DF235" s="1014"/>
      <c r="DG235" s="1014"/>
      <c r="DH235" s="1014"/>
      <c r="DI235" s="1014"/>
      <c r="DJ235" s="1014"/>
      <c r="DK235" s="1014"/>
      <c r="DL235" s="1014"/>
      <c r="DM235" s="1014"/>
      <c r="DN235" s="1014"/>
      <c r="DO235" s="1014"/>
      <c r="DP235" s="1014"/>
      <c r="DQ235" s="1014"/>
      <c r="DR235" s="1014"/>
      <c r="DS235" s="1014"/>
      <c r="DT235" s="1014"/>
      <c r="DU235" s="1014"/>
      <c r="DV235" s="1014"/>
      <c r="DW235" s="1014"/>
      <c r="DX235" s="1014"/>
      <c r="DY235" s="1014"/>
      <c r="DZ235" s="1014"/>
      <c r="EA235" s="1014"/>
      <c r="EB235" s="1014"/>
      <c r="EC235" s="1014"/>
      <c r="ED235" s="1014"/>
      <c r="EE235" s="1014"/>
      <c r="EF235" s="1014"/>
      <c r="EG235" s="1014"/>
      <c r="EH235" s="1014"/>
      <c r="EI235" s="1014"/>
      <c r="EJ235" s="1014"/>
      <c r="EK235" s="1014"/>
      <c r="EL235" s="1014"/>
      <c r="EM235" s="1014"/>
      <c r="EN235" s="1014"/>
      <c r="EO235" s="1014"/>
      <c r="EP235" s="1014"/>
      <c r="EQ235" s="1014"/>
      <c r="ER235" s="1014"/>
      <c r="ES235" s="1014"/>
      <c r="ET235" s="1014"/>
      <c r="EU235" s="1014"/>
      <c r="EV235" s="1014"/>
      <c r="EW235" s="1014"/>
      <c r="EX235" s="1014"/>
      <c r="EY235" s="1014"/>
      <c r="EZ235" s="1014"/>
      <c r="FA235" s="1014"/>
      <c r="FB235" s="1014"/>
      <c r="FC235" s="1014"/>
    </row>
    <row r="236" spans="1:159" ht="34.5" customHeight="1">
      <c r="A236" s="1021">
        <v>213</v>
      </c>
      <c r="B236" s="1021">
        <v>74</v>
      </c>
      <c r="C236" s="1022" t="s">
        <v>11246</v>
      </c>
      <c r="D236" s="1023">
        <v>312730821551</v>
      </c>
      <c r="E236" s="1037" t="s">
        <v>11247</v>
      </c>
      <c r="F236" s="1021">
        <v>16.28</v>
      </c>
      <c r="G236" s="1021">
        <v>16.28</v>
      </c>
      <c r="H236" s="1021" t="s">
        <v>10473</v>
      </c>
      <c r="I236" s="1087" t="s">
        <v>11248</v>
      </c>
      <c r="J236" s="1021" t="s">
        <v>11249</v>
      </c>
      <c r="K236" s="1025" t="s">
        <v>2598</v>
      </c>
      <c r="L236" s="1025" t="s">
        <v>36</v>
      </c>
      <c r="M236" s="1014"/>
      <c r="N236" s="1014"/>
      <c r="O236" s="1014"/>
      <c r="P236" s="1014"/>
      <c r="Q236" s="1014"/>
      <c r="R236" s="1014"/>
      <c r="S236" s="1014"/>
      <c r="T236" s="1014"/>
      <c r="U236" s="1014"/>
      <c r="V236" s="1014"/>
      <c r="W236" s="1014"/>
      <c r="X236" s="1014"/>
      <c r="Y236" s="1014"/>
      <c r="Z236" s="1014"/>
      <c r="AA236" s="1014"/>
      <c r="AB236" s="1014"/>
      <c r="AC236" s="1014"/>
      <c r="AD236" s="1014"/>
      <c r="AE236" s="1014"/>
      <c r="AF236" s="1014"/>
      <c r="AG236" s="1014"/>
      <c r="AH236" s="1014"/>
      <c r="AI236" s="1014"/>
      <c r="AJ236" s="1014"/>
      <c r="AK236" s="1014"/>
      <c r="AL236" s="1014"/>
      <c r="AM236" s="1014"/>
      <c r="AN236" s="1014"/>
      <c r="AO236" s="1014"/>
      <c r="AP236" s="1014"/>
      <c r="AQ236" s="1014"/>
      <c r="AR236" s="1014"/>
      <c r="AS236" s="1014"/>
      <c r="AT236" s="1014"/>
      <c r="AU236" s="1014"/>
      <c r="AV236" s="1014"/>
      <c r="AW236" s="1014"/>
      <c r="AX236" s="1014"/>
      <c r="AY236" s="1014"/>
      <c r="AZ236" s="1014"/>
      <c r="BA236" s="1014"/>
      <c r="BB236" s="1014"/>
      <c r="BC236" s="1014"/>
      <c r="BD236" s="1014"/>
      <c r="BE236" s="1014"/>
      <c r="BF236" s="1014"/>
      <c r="BG236" s="1014"/>
      <c r="BH236" s="1014"/>
      <c r="BI236" s="1014"/>
      <c r="BJ236" s="1014"/>
      <c r="BK236" s="1014"/>
      <c r="BL236" s="1014"/>
      <c r="BM236" s="1014"/>
      <c r="BN236" s="1014"/>
      <c r="BO236" s="1014"/>
      <c r="BP236" s="1014"/>
      <c r="BQ236" s="1014"/>
      <c r="BR236" s="1014"/>
      <c r="BS236" s="1014"/>
      <c r="BT236" s="1014"/>
      <c r="BU236" s="1014"/>
      <c r="BV236" s="1014"/>
      <c r="BW236" s="1014"/>
      <c r="BX236" s="1014"/>
      <c r="BY236" s="1014"/>
      <c r="BZ236" s="1014"/>
      <c r="CA236" s="1014"/>
      <c r="CB236" s="1014"/>
      <c r="CC236" s="1014"/>
      <c r="CD236" s="1014"/>
      <c r="CE236" s="1014"/>
      <c r="CF236" s="1014"/>
      <c r="CG236" s="1014"/>
      <c r="CH236" s="1014"/>
      <c r="CI236" s="1014"/>
      <c r="CJ236" s="1014"/>
      <c r="CK236" s="1014"/>
      <c r="CL236" s="1014"/>
      <c r="CM236" s="1014"/>
      <c r="CN236" s="1014"/>
      <c r="CO236" s="1014"/>
      <c r="CP236" s="1014"/>
      <c r="CQ236" s="1014"/>
      <c r="CR236" s="1014"/>
      <c r="CS236" s="1014"/>
      <c r="CT236" s="1014"/>
      <c r="CU236" s="1014"/>
      <c r="CV236" s="1014"/>
      <c r="CW236" s="1014"/>
      <c r="CX236" s="1014"/>
      <c r="CY236" s="1014"/>
      <c r="CZ236" s="1014"/>
      <c r="DA236" s="1014"/>
      <c r="DB236" s="1014"/>
      <c r="DC236" s="1014"/>
      <c r="DD236" s="1014"/>
      <c r="DE236" s="1014"/>
      <c r="DF236" s="1014"/>
      <c r="DG236" s="1014"/>
      <c r="DH236" s="1014"/>
      <c r="DI236" s="1014"/>
      <c r="DJ236" s="1014"/>
      <c r="DK236" s="1014"/>
      <c r="DL236" s="1014"/>
      <c r="DM236" s="1014"/>
      <c r="DN236" s="1014"/>
      <c r="DO236" s="1014"/>
      <c r="DP236" s="1014"/>
      <c r="DQ236" s="1014"/>
      <c r="DR236" s="1014"/>
      <c r="DS236" s="1014"/>
      <c r="DT236" s="1014"/>
      <c r="DU236" s="1014"/>
      <c r="DV236" s="1014"/>
      <c r="DW236" s="1014"/>
      <c r="DX236" s="1014"/>
      <c r="DY236" s="1014"/>
      <c r="DZ236" s="1014"/>
      <c r="EA236" s="1014"/>
      <c r="EB236" s="1014"/>
      <c r="EC236" s="1014"/>
      <c r="ED236" s="1014"/>
      <c r="EE236" s="1014"/>
      <c r="EF236" s="1014"/>
      <c r="EG236" s="1014"/>
      <c r="EH236" s="1014"/>
      <c r="EI236" s="1014"/>
      <c r="EJ236" s="1014"/>
      <c r="EK236" s="1014"/>
      <c r="EL236" s="1014"/>
      <c r="EM236" s="1014"/>
      <c r="EN236" s="1014"/>
      <c r="EO236" s="1014"/>
      <c r="EP236" s="1014"/>
      <c r="EQ236" s="1014"/>
      <c r="ER236" s="1014"/>
      <c r="ES236" s="1014"/>
      <c r="ET236" s="1014"/>
      <c r="EU236" s="1014"/>
      <c r="EV236" s="1014"/>
      <c r="EW236" s="1014"/>
      <c r="EX236" s="1014"/>
      <c r="EY236" s="1014"/>
      <c r="EZ236" s="1014"/>
      <c r="FA236" s="1014"/>
      <c r="FB236" s="1014"/>
      <c r="FC236" s="1014"/>
    </row>
    <row r="237" spans="1:159" ht="34.5" customHeight="1">
      <c r="A237" s="1021">
        <v>214</v>
      </c>
      <c r="B237" s="1021">
        <v>75</v>
      </c>
      <c r="C237" s="1022" t="s">
        <v>11250</v>
      </c>
      <c r="D237" s="1023">
        <v>312702410479</v>
      </c>
      <c r="E237" s="1037" t="s">
        <v>11251</v>
      </c>
      <c r="F237" s="1021">
        <v>48</v>
      </c>
      <c r="G237" s="1021">
        <v>48</v>
      </c>
      <c r="H237" s="1021" t="s">
        <v>11252</v>
      </c>
      <c r="I237" s="1022" t="s">
        <v>11253</v>
      </c>
      <c r="J237" s="1021" t="s">
        <v>11254</v>
      </c>
      <c r="K237" s="1025" t="s">
        <v>2676</v>
      </c>
      <c r="L237" s="1025" t="s">
        <v>36</v>
      </c>
      <c r="M237" s="1014"/>
      <c r="N237" s="1014"/>
      <c r="O237" s="1014"/>
      <c r="P237" s="1014"/>
      <c r="Q237" s="1014"/>
      <c r="R237" s="1014"/>
      <c r="S237" s="1014"/>
      <c r="T237" s="1014"/>
      <c r="U237" s="1014"/>
      <c r="V237" s="1014"/>
      <c r="W237" s="1014"/>
      <c r="X237" s="1014"/>
      <c r="Y237" s="1014"/>
      <c r="Z237" s="1014"/>
      <c r="AA237" s="1014"/>
      <c r="AB237" s="1014"/>
      <c r="AC237" s="1014"/>
      <c r="AD237" s="1014"/>
      <c r="AE237" s="1014"/>
      <c r="AF237" s="1014"/>
      <c r="AG237" s="1014"/>
      <c r="AH237" s="1014"/>
      <c r="AI237" s="1014"/>
      <c r="AJ237" s="1014"/>
      <c r="AK237" s="1014"/>
      <c r="AL237" s="1014"/>
      <c r="AM237" s="1014"/>
      <c r="AN237" s="1014"/>
      <c r="AO237" s="1014"/>
      <c r="AP237" s="1014"/>
      <c r="AQ237" s="1014"/>
      <c r="AR237" s="1014"/>
      <c r="AS237" s="1014"/>
      <c r="AT237" s="1014"/>
      <c r="AU237" s="1014"/>
      <c r="AV237" s="1014"/>
      <c r="AW237" s="1014"/>
      <c r="AX237" s="1014"/>
      <c r="AY237" s="1014"/>
      <c r="AZ237" s="1014"/>
      <c r="BA237" s="1014"/>
      <c r="BB237" s="1014"/>
      <c r="BC237" s="1014"/>
      <c r="BD237" s="1014"/>
      <c r="BE237" s="1014"/>
      <c r="BF237" s="1014"/>
      <c r="BG237" s="1014"/>
      <c r="BH237" s="1014"/>
      <c r="BI237" s="1014"/>
      <c r="BJ237" s="1014"/>
      <c r="BK237" s="1014"/>
      <c r="BL237" s="1014"/>
      <c r="BM237" s="1014"/>
      <c r="BN237" s="1014"/>
      <c r="BO237" s="1014"/>
      <c r="BP237" s="1014"/>
      <c r="BQ237" s="1014"/>
      <c r="BR237" s="1014"/>
      <c r="BS237" s="1014"/>
      <c r="BT237" s="1014"/>
      <c r="BU237" s="1014"/>
      <c r="BV237" s="1014"/>
      <c r="BW237" s="1014"/>
      <c r="BX237" s="1014"/>
      <c r="BY237" s="1014"/>
      <c r="BZ237" s="1014"/>
      <c r="CA237" s="1014"/>
      <c r="CB237" s="1014"/>
      <c r="CC237" s="1014"/>
      <c r="CD237" s="1014"/>
      <c r="CE237" s="1014"/>
      <c r="CF237" s="1014"/>
      <c r="CG237" s="1014"/>
      <c r="CH237" s="1014"/>
      <c r="CI237" s="1014"/>
      <c r="CJ237" s="1014"/>
      <c r="CK237" s="1014"/>
      <c r="CL237" s="1014"/>
      <c r="CM237" s="1014"/>
      <c r="CN237" s="1014"/>
      <c r="CO237" s="1014"/>
      <c r="CP237" s="1014"/>
      <c r="CQ237" s="1014"/>
      <c r="CR237" s="1014"/>
      <c r="CS237" s="1014"/>
      <c r="CT237" s="1014"/>
      <c r="CU237" s="1014"/>
      <c r="CV237" s="1014"/>
      <c r="CW237" s="1014"/>
      <c r="CX237" s="1014"/>
      <c r="CY237" s="1014"/>
      <c r="CZ237" s="1014"/>
      <c r="DA237" s="1014"/>
      <c r="DB237" s="1014"/>
      <c r="DC237" s="1014"/>
      <c r="DD237" s="1014"/>
      <c r="DE237" s="1014"/>
      <c r="DF237" s="1014"/>
      <c r="DG237" s="1014"/>
      <c r="DH237" s="1014"/>
      <c r="DI237" s="1014"/>
      <c r="DJ237" s="1014"/>
      <c r="DK237" s="1014"/>
      <c r="DL237" s="1014"/>
      <c r="DM237" s="1014"/>
      <c r="DN237" s="1014"/>
      <c r="DO237" s="1014"/>
      <c r="DP237" s="1014"/>
      <c r="DQ237" s="1014"/>
      <c r="DR237" s="1014"/>
      <c r="DS237" s="1014"/>
      <c r="DT237" s="1014"/>
      <c r="DU237" s="1014"/>
      <c r="DV237" s="1014"/>
      <c r="DW237" s="1014"/>
      <c r="DX237" s="1014"/>
      <c r="DY237" s="1014"/>
      <c r="DZ237" s="1014"/>
      <c r="EA237" s="1014"/>
      <c r="EB237" s="1014"/>
      <c r="EC237" s="1014"/>
      <c r="ED237" s="1014"/>
      <c r="EE237" s="1014"/>
      <c r="EF237" s="1014"/>
      <c r="EG237" s="1014"/>
      <c r="EH237" s="1014"/>
      <c r="EI237" s="1014"/>
      <c r="EJ237" s="1014"/>
      <c r="EK237" s="1014"/>
      <c r="EL237" s="1014"/>
      <c r="EM237" s="1014"/>
      <c r="EN237" s="1014"/>
      <c r="EO237" s="1014"/>
      <c r="EP237" s="1014"/>
      <c r="EQ237" s="1014"/>
      <c r="ER237" s="1014"/>
      <c r="ES237" s="1014"/>
      <c r="ET237" s="1014"/>
      <c r="EU237" s="1014"/>
      <c r="EV237" s="1014"/>
      <c r="EW237" s="1014"/>
      <c r="EX237" s="1014"/>
      <c r="EY237" s="1014"/>
      <c r="EZ237" s="1014"/>
      <c r="FA237" s="1014"/>
      <c r="FB237" s="1014"/>
      <c r="FC237" s="1014"/>
    </row>
    <row r="238" spans="1:159" ht="34.5" customHeight="1">
      <c r="A238" s="1021">
        <v>215</v>
      </c>
      <c r="B238" s="1021">
        <v>76</v>
      </c>
      <c r="C238" s="1022" t="s">
        <v>11255</v>
      </c>
      <c r="D238" s="1023">
        <v>312772856073</v>
      </c>
      <c r="E238" s="1037" t="s">
        <v>11256</v>
      </c>
      <c r="F238" s="1021">
        <v>40.799999999999997</v>
      </c>
      <c r="G238" s="1021">
        <v>40.799999999999997</v>
      </c>
      <c r="H238" s="1021" t="s">
        <v>11257</v>
      </c>
      <c r="I238" s="1022" t="s">
        <v>11258</v>
      </c>
      <c r="J238" s="1021" t="s">
        <v>11259</v>
      </c>
      <c r="K238" s="1025" t="s">
        <v>2598</v>
      </c>
      <c r="L238" s="1025" t="s">
        <v>36</v>
      </c>
      <c r="M238" s="1014"/>
      <c r="N238" s="1014"/>
      <c r="O238" s="1014"/>
      <c r="P238" s="1014"/>
      <c r="Q238" s="1014"/>
      <c r="R238" s="1014"/>
      <c r="S238" s="1014"/>
      <c r="T238" s="1014"/>
      <c r="U238" s="1014"/>
      <c r="V238" s="1014"/>
      <c r="W238" s="1014"/>
      <c r="X238" s="1014"/>
      <c r="Y238" s="1014"/>
      <c r="Z238" s="1014"/>
      <c r="AA238" s="1014"/>
      <c r="AB238" s="1014"/>
      <c r="AC238" s="1014"/>
      <c r="AD238" s="1014"/>
      <c r="AE238" s="1014"/>
      <c r="AF238" s="1014"/>
      <c r="AG238" s="1014"/>
      <c r="AH238" s="1014"/>
      <c r="AI238" s="1014"/>
      <c r="AJ238" s="1014"/>
      <c r="AK238" s="1014"/>
      <c r="AL238" s="1014"/>
      <c r="AM238" s="1014"/>
      <c r="AN238" s="1014"/>
      <c r="AO238" s="1014"/>
      <c r="AP238" s="1014"/>
      <c r="AQ238" s="1014"/>
      <c r="AR238" s="1014"/>
      <c r="AS238" s="1014"/>
      <c r="AT238" s="1014"/>
      <c r="AU238" s="1014"/>
      <c r="AV238" s="1014"/>
      <c r="AW238" s="1014"/>
      <c r="AX238" s="1014"/>
      <c r="AY238" s="1014"/>
      <c r="AZ238" s="1014"/>
      <c r="BA238" s="1014"/>
      <c r="BB238" s="1014"/>
      <c r="BC238" s="1014"/>
      <c r="BD238" s="1014"/>
      <c r="BE238" s="1014"/>
      <c r="BF238" s="1014"/>
      <c r="BG238" s="1014"/>
      <c r="BH238" s="1014"/>
      <c r="BI238" s="1014"/>
      <c r="BJ238" s="1014"/>
      <c r="BK238" s="1014"/>
      <c r="BL238" s="1014"/>
      <c r="BM238" s="1014"/>
      <c r="BN238" s="1014"/>
      <c r="BO238" s="1014"/>
      <c r="BP238" s="1014"/>
      <c r="BQ238" s="1014"/>
      <c r="BR238" s="1014"/>
      <c r="BS238" s="1014"/>
      <c r="BT238" s="1014"/>
      <c r="BU238" s="1014"/>
      <c r="BV238" s="1014"/>
      <c r="BW238" s="1014"/>
      <c r="BX238" s="1014"/>
      <c r="BY238" s="1014"/>
      <c r="BZ238" s="1014"/>
      <c r="CA238" s="1014"/>
      <c r="CB238" s="1014"/>
      <c r="CC238" s="1014"/>
      <c r="CD238" s="1014"/>
      <c r="CE238" s="1014"/>
      <c r="CF238" s="1014"/>
      <c r="CG238" s="1014"/>
      <c r="CH238" s="1014"/>
      <c r="CI238" s="1014"/>
      <c r="CJ238" s="1014"/>
      <c r="CK238" s="1014"/>
      <c r="CL238" s="1014"/>
      <c r="CM238" s="1014"/>
      <c r="CN238" s="1014"/>
      <c r="CO238" s="1014"/>
      <c r="CP238" s="1014"/>
      <c r="CQ238" s="1014"/>
      <c r="CR238" s="1014"/>
      <c r="CS238" s="1014"/>
      <c r="CT238" s="1014"/>
      <c r="CU238" s="1014"/>
      <c r="CV238" s="1014"/>
      <c r="CW238" s="1014"/>
      <c r="CX238" s="1014"/>
      <c r="CY238" s="1014"/>
      <c r="CZ238" s="1014"/>
      <c r="DA238" s="1014"/>
      <c r="DB238" s="1014"/>
      <c r="DC238" s="1014"/>
      <c r="DD238" s="1014"/>
      <c r="DE238" s="1014"/>
      <c r="DF238" s="1014"/>
      <c r="DG238" s="1014"/>
      <c r="DH238" s="1014"/>
      <c r="DI238" s="1014"/>
      <c r="DJ238" s="1014"/>
      <c r="DK238" s="1014"/>
      <c r="DL238" s="1014"/>
      <c r="DM238" s="1014"/>
      <c r="DN238" s="1014"/>
      <c r="DO238" s="1014"/>
      <c r="DP238" s="1014"/>
      <c r="DQ238" s="1014"/>
      <c r="DR238" s="1014"/>
      <c r="DS238" s="1014"/>
      <c r="DT238" s="1014"/>
      <c r="DU238" s="1014"/>
      <c r="DV238" s="1014"/>
      <c r="DW238" s="1014"/>
      <c r="DX238" s="1014"/>
      <c r="DY238" s="1014"/>
      <c r="DZ238" s="1014"/>
      <c r="EA238" s="1014"/>
      <c r="EB238" s="1014"/>
      <c r="EC238" s="1014"/>
      <c r="ED238" s="1014"/>
      <c r="EE238" s="1014"/>
      <c r="EF238" s="1014"/>
      <c r="EG238" s="1014"/>
      <c r="EH238" s="1014"/>
      <c r="EI238" s="1014"/>
      <c r="EJ238" s="1014"/>
      <c r="EK238" s="1014"/>
      <c r="EL238" s="1014"/>
      <c r="EM238" s="1014"/>
      <c r="EN238" s="1014"/>
      <c r="EO238" s="1014"/>
      <c r="EP238" s="1014"/>
      <c r="EQ238" s="1014"/>
      <c r="ER238" s="1014"/>
      <c r="ES238" s="1014"/>
      <c r="ET238" s="1014"/>
      <c r="EU238" s="1014"/>
      <c r="EV238" s="1014"/>
      <c r="EW238" s="1014"/>
      <c r="EX238" s="1014"/>
      <c r="EY238" s="1014"/>
      <c r="EZ238" s="1014"/>
      <c r="FA238" s="1014"/>
      <c r="FB238" s="1014"/>
      <c r="FC238" s="1014"/>
    </row>
    <row r="239" spans="1:159" ht="34.5" customHeight="1">
      <c r="A239" s="1021">
        <v>216</v>
      </c>
      <c r="B239" s="1021">
        <v>77</v>
      </c>
      <c r="C239" s="1022" t="s">
        <v>11260</v>
      </c>
      <c r="D239" s="1023">
        <v>312705106773</v>
      </c>
      <c r="E239" s="1037" t="s">
        <v>10913</v>
      </c>
      <c r="F239" s="1021">
        <v>26.5</v>
      </c>
      <c r="G239" s="1021">
        <v>10</v>
      </c>
      <c r="H239" s="1021" t="s">
        <v>11177</v>
      </c>
      <c r="I239" s="1022" t="s">
        <v>11261</v>
      </c>
      <c r="J239" s="1021" t="s">
        <v>11262</v>
      </c>
      <c r="K239" s="1025" t="s">
        <v>2676</v>
      </c>
      <c r="L239" s="1025" t="s">
        <v>36</v>
      </c>
      <c r="M239" s="1014"/>
      <c r="N239" s="1014"/>
      <c r="O239" s="1014"/>
      <c r="P239" s="1014"/>
      <c r="Q239" s="1014"/>
      <c r="R239" s="1014"/>
      <c r="S239" s="1014"/>
      <c r="T239" s="1014"/>
      <c r="U239" s="1014"/>
      <c r="V239" s="1014"/>
      <c r="W239" s="1014"/>
      <c r="X239" s="1014"/>
      <c r="Y239" s="1014"/>
      <c r="Z239" s="1014"/>
      <c r="AA239" s="1014"/>
      <c r="AB239" s="1014"/>
      <c r="AC239" s="1014"/>
      <c r="AD239" s="1014"/>
      <c r="AE239" s="1014"/>
      <c r="AF239" s="1014"/>
      <c r="AG239" s="1014"/>
      <c r="AH239" s="1014"/>
      <c r="AI239" s="1014"/>
      <c r="AJ239" s="1014"/>
      <c r="AK239" s="1014"/>
      <c r="AL239" s="1014"/>
      <c r="AM239" s="1014"/>
      <c r="AN239" s="1014"/>
      <c r="AO239" s="1014"/>
      <c r="AP239" s="1014"/>
      <c r="AQ239" s="1014"/>
      <c r="AR239" s="1014"/>
      <c r="AS239" s="1014"/>
      <c r="AT239" s="1014"/>
      <c r="AU239" s="1014"/>
      <c r="AV239" s="1014"/>
      <c r="AW239" s="1014"/>
      <c r="AX239" s="1014"/>
      <c r="AY239" s="1014"/>
      <c r="AZ239" s="1014"/>
      <c r="BA239" s="1014"/>
      <c r="BB239" s="1014"/>
      <c r="BC239" s="1014"/>
      <c r="BD239" s="1014"/>
      <c r="BE239" s="1014"/>
      <c r="BF239" s="1014"/>
      <c r="BG239" s="1014"/>
      <c r="BH239" s="1014"/>
      <c r="BI239" s="1014"/>
      <c r="BJ239" s="1014"/>
      <c r="BK239" s="1014"/>
      <c r="BL239" s="1014"/>
      <c r="BM239" s="1014"/>
      <c r="BN239" s="1014"/>
      <c r="BO239" s="1014"/>
      <c r="BP239" s="1014"/>
      <c r="BQ239" s="1014"/>
      <c r="BR239" s="1014"/>
      <c r="BS239" s="1014"/>
      <c r="BT239" s="1014"/>
      <c r="BU239" s="1014"/>
      <c r="BV239" s="1014"/>
      <c r="BW239" s="1014"/>
      <c r="BX239" s="1014"/>
      <c r="BY239" s="1014"/>
      <c r="BZ239" s="1014"/>
      <c r="CA239" s="1014"/>
      <c r="CB239" s="1014"/>
      <c r="CC239" s="1014"/>
      <c r="CD239" s="1014"/>
      <c r="CE239" s="1014"/>
      <c r="CF239" s="1014"/>
      <c r="CG239" s="1014"/>
      <c r="CH239" s="1014"/>
      <c r="CI239" s="1014"/>
      <c r="CJ239" s="1014"/>
      <c r="CK239" s="1014"/>
      <c r="CL239" s="1014"/>
      <c r="CM239" s="1014"/>
      <c r="CN239" s="1014"/>
      <c r="CO239" s="1014"/>
      <c r="CP239" s="1014"/>
      <c r="CQ239" s="1014"/>
      <c r="CR239" s="1014"/>
      <c r="CS239" s="1014"/>
      <c r="CT239" s="1014"/>
      <c r="CU239" s="1014"/>
      <c r="CV239" s="1014"/>
      <c r="CW239" s="1014"/>
      <c r="CX239" s="1014"/>
      <c r="CY239" s="1014"/>
      <c r="CZ239" s="1014"/>
      <c r="DA239" s="1014"/>
      <c r="DB239" s="1014"/>
      <c r="DC239" s="1014"/>
      <c r="DD239" s="1014"/>
      <c r="DE239" s="1014"/>
      <c r="DF239" s="1014"/>
      <c r="DG239" s="1014"/>
      <c r="DH239" s="1014"/>
      <c r="DI239" s="1014"/>
      <c r="DJ239" s="1014"/>
      <c r="DK239" s="1014"/>
      <c r="DL239" s="1014"/>
      <c r="DM239" s="1014"/>
      <c r="DN239" s="1014"/>
      <c r="DO239" s="1014"/>
      <c r="DP239" s="1014"/>
      <c r="DQ239" s="1014"/>
      <c r="DR239" s="1014"/>
      <c r="DS239" s="1014"/>
      <c r="DT239" s="1014"/>
      <c r="DU239" s="1014"/>
      <c r="DV239" s="1014"/>
      <c r="DW239" s="1014"/>
      <c r="DX239" s="1014"/>
      <c r="DY239" s="1014"/>
      <c r="DZ239" s="1014"/>
      <c r="EA239" s="1014"/>
      <c r="EB239" s="1014"/>
      <c r="EC239" s="1014"/>
      <c r="ED239" s="1014"/>
      <c r="EE239" s="1014"/>
      <c r="EF239" s="1014"/>
      <c r="EG239" s="1014"/>
      <c r="EH239" s="1014"/>
      <c r="EI239" s="1014"/>
      <c r="EJ239" s="1014"/>
      <c r="EK239" s="1014"/>
      <c r="EL239" s="1014"/>
      <c r="EM239" s="1014"/>
      <c r="EN239" s="1014"/>
      <c r="EO239" s="1014"/>
      <c r="EP239" s="1014"/>
      <c r="EQ239" s="1014"/>
      <c r="ER239" s="1014"/>
      <c r="ES239" s="1014"/>
      <c r="ET239" s="1014"/>
      <c r="EU239" s="1014"/>
      <c r="EV239" s="1014"/>
      <c r="EW239" s="1014"/>
      <c r="EX239" s="1014"/>
      <c r="EY239" s="1014"/>
      <c r="EZ239" s="1014"/>
      <c r="FA239" s="1014"/>
      <c r="FB239" s="1014"/>
      <c r="FC239" s="1014"/>
    </row>
    <row r="240" spans="1:159" ht="34.5" customHeight="1">
      <c r="A240" s="1021">
        <v>217</v>
      </c>
      <c r="B240" s="1021">
        <v>78</v>
      </c>
      <c r="C240" s="1022" t="s">
        <v>11263</v>
      </c>
      <c r="D240" s="1023">
        <v>312702984385</v>
      </c>
      <c r="E240" s="1037" t="s">
        <v>11264</v>
      </c>
      <c r="F240" s="1021">
        <v>21.1</v>
      </c>
      <c r="G240" s="1021">
        <v>21.1</v>
      </c>
      <c r="H240" s="1021" t="s">
        <v>11265</v>
      </c>
      <c r="I240" s="1022" t="s">
        <v>11266</v>
      </c>
      <c r="J240" s="1021" t="s">
        <v>11267</v>
      </c>
      <c r="K240" s="1025" t="s">
        <v>2676</v>
      </c>
      <c r="L240" s="1025" t="s">
        <v>36</v>
      </c>
      <c r="M240" s="1014"/>
      <c r="N240" s="1014"/>
      <c r="O240" s="1014"/>
      <c r="P240" s="1014"/>
      <c r="Q240" s="1014"/>
      <c r="R240" s="1014"/>
      <c r="S240" s="1014"/>
      <c r="T240" s="1014"/>
      <c r="U240" s="1014"/>
      <c r="V240" s="1014"/>
      <c r="W240" s="1014"/>
      <c r="X240" s="1014"/>
      <c r="Y240" s="1014"/>
      <c r="Z240" s="1014"/>
      <c r="AA240" s="1014"/>
      <c r="AB240" s="1014"/>
      <c r="AC240" s="1014"/>
      <c r="AD240" s="1014"/>
      <c r="AE240" s="1014"/>
      <c r="AF240" s="1014"/>
      <c r="AG240" s="1014"/>
      <c r="AH240" s="1014"/>
      <c r="AI240" s="1014"/>
      <c r="AJ240" s="1014"/>
      <c r="AK240" s="1014"/>
      <c r="AL240" s="1014"/>
      <c r="AM240" s="1014"/>
      <c r="AN240" s="1014"/>
      <c r="AO240" s="1014"/>
      <c r="AP240" s="1014"/>
      <c r="AQ240" s="1014"/>
      <c r="AR240" s="1014"/>
      <c r="AS240" s="1014"/>
      <c r="AT240" s="1014"/>
      <c r="AU240" s="1014"/>
      <c r="AV240" s="1014"/>
      <c r="AW240" s="1014"/>
      <c r="AX240" s="1014"/>
      <c r="AY240" s="1014"/>
      <c r="AZ240" s="1014"/>
      <c r="BA240" s="1014"/>
      <c r="BB240" s="1014"/>
      <c r="BC240" s="1014"/>
      <c r="BD240" s="1014"/>
      <c r="BE240" s="1014"/>
      <c r="BF240" s="1014"/>
      <c r="BG240" s="1014"/>
      <c r="BH240" s="1014"/>
      <c r="BI240" s="1014"/>
      <c r="BJ240" s="1014"/>
      <c r="BK240" s="1014"/>
      <c r="BL240" s="1014"/>
      <c r="BM240" s="1014"/>
      <c r="BN240" s="1014"/>
      <c r="BO240" s="1014"/>
      <c r="BP240" s="1014"/>
      <c r="BQ240" s="1014"/>
      <c r="BR240" s="1014"/>
      <c r="BS240" s="1014"/>
      <c r="BT240" s="1014"/>
      <c r="BU240" s="1014"/>
      <c r="BV240" s="1014"/>
      <c r="BW240" s="1014"/>
      <c r="BX240" s="1014"/>
      <c r="BY240" s="1014"/>
      <c r="BZ240" s="1014"/>
      <c r="CA240" s="1014"/>
      <c r="CB240" s="1014"/>
      <c r="CC240" s="1014"/>
      <c r="CD240" s="1014"/>
      <c r="CE240" s="1014"/>
      <c r="CF240" s="1014"/>
      <c r="CG240" s="1014"/>
      <c r="CH240" s="1014"/>
      <c r="CI240" s="1014"/>
      <c r="CJ240" s="1014"/>
      <c r="CK240" s="1014"/>
      <c r="CL240" s="1014"/>
      <c r="CM240" s="1014"/>
      <c r="CN240" s="1014"/>
      <c r="CO240" s="1014"/>
      <c r="CP240" s="1014"/>
      <c r="CQ240" s="1014"/>
      <c r="CR240" s="1014"/>
      <c r="CS240" s="1014"/>
      <c r="CT240" s="1014"/>
      <c r="CU240" s="1014"/>
      <c r="CV240" s="1014"/>
      <c r="CW240" s="1014"/>
      <c r="CX240" s="1014"/>
      <c r="CY240" s="1014"/>
      <c r="CZ240" s="1014"/>
      <c r="DA240" s="1014"/>
      <c r="DB240" s="1014"/>
      <c r="DC240" s="1014"/>
      <c r="DD240" s="1014"/>
      <c r="DE240" s="1014"/>
      <c r="DF240" s="1014"/>
      <c r="DG240" s="1014"/>
      <c r="DH240" s="1014"/>
      <c r="DI240" s="1014"/>
      <c r="DJ240" s="1014"/>
      <c r="DK240" s="1014"/>
      <c r="DL240" s="1014"/>
      <c r="DM240" s="1014"/>
      <c r="DN240" s="1014"/>
      <c r="DO240" s="1014"/>
      <c r="DP240" s="1014"/>
      <c r="DQ240" s="1014"/>
      <c r="DR240" s="1014"/>
      <c r="DS240" s="1014"/>
      <c r="DT240" s="1014"/>
      <c r="DU240" s="1014"/>
      <c r="DV240" s="1014"/>
      <c r="DW240" s="1014"/>
      <c r="DX240" s="1014"/>
      <c r="DY240" s="1014"/>
      <c r="DZ240" s="1014"/>
      <c r="EA240" s="1014"/>
      <c r="EB240" s="1014"/>
      <c r="EC240" s="1014"/>
      <c r="ED240" s="1014"/>
      <c r="EE240" s="1014"/>
      <c r="EF240" s="1014"/>
      <c r="EG240" s="1014"/>
      <c r="EH240" s="1014"/>
      <c r="EI240" s="1014"/>
      <c r="EJ240" s="1014"/>
      <c r="EK240" s="1014"/>
      <c r="EL240" s="1014"/>
      <c r="EM240" s="1014"/>
      <c r="EN240" s="1014"/>
      <c r="EO240" s="1014"/>
      <c r="EP240" s="1014"/>
      <c r="EQ240" s="1014"/>
      <c r="ER240" s="1014"/>
      <c r="ES240" s="1014"/>
      <c r="ET240" s="1014"/>
      <c r="EU240" s="1014"/>
      <c r="EV240" s="1014"/>
      <c r="EW240" s="1014"/>
      <c r="EX240" s="1014"/>
      <c r="EY240" s="1014"/>
      <c r="EZ240" s="1014"/>
      <c r="FA240" s="1014"/>
      <c r="FB240" s="1014"/>
      <c r="FC240" s="1014"/>
    </row>
    <row r="241" spans="1:159" ht="34.5" customHeight="1">
      <c r="A241" s="1021">
        <v>218</v>
      </c>
      <c r="B241" s="1021">
        <v>79</v>
      </c>
      <c r="C241" s="1022" t="s">
        <v>11268</v>
      </c>
      <c r="D241" s="1023">
        <v>312731376159</v>
      </c>
      <c r="E241" s="1037" t="s">
        <v>11269</v>
      </c>
      <c r="F241" s="1021">
        <v>65</v>
      </c>
      <c r="G241" s="1021">
        <v>65</v>
      </c>
      <c r="H241" s="1021" t="s">
        <v>11270</v>
      </c>
      <c r="I241" s="1022" t="s">
        <v>11271</v>
      </c>
      <c r="J241" s="1021" t="s">
        <v>11272</v>
      </c>
      <c r="K241" s="1025" t="s">
        <v>2613</v>
      </c>
      <c r="L241" s="1025" t="s">
        <v>36</v>
      </c>
      <c r="M241" s="1014"/>
      <c r="N241" s="1014"/>
      <c r="O241" s="1014"/>
      <c r="P241" s="1014"/>
      <c r="Q241" s="1014"/>
      <c r="R241" s="1014"/>
      <c r="S241" s="1014"/>
      <c r="T241" s="1014"/>
      <c r="U241" s="1014"/>
      <c r="V241" s="1014"/>
      <c r="W241" s="1014"/>
      <c r="X241" s="1014"/>
      <c r="Y241" s="1014"/>
      <c r="Z241" s="1014"/>
      <c r="AA241" s="1014"/>
      <c r="AB241" s="1014"/>
      <c r="AC241" s="1014"/>
      <c r="AD241" s="1014"/>
      <c r="AE241" s="1014"/>
      <c r="AF241" s="1014"/>
      <c r="AG241" s="1014"/>
      <c r="AH241" s="1014"/>
      <c r="AI241" s="1014"/>
      <c r="AJ241" s="1014"/>
      <c r="AK241" s="1014"/>
      <c r="AL241" s="1014"/>
      <c r="AM241" s="1014"/>
      <c r="AN241" s="1014"/>
      <c r="AO241" s="1014"/>
      <c r="AP241" s="1014"/>
      <c r="AQ241" s="1014"/>
      <c r="AR241" s="1014"/>
      <c r="AS241" s="1014"/>
      <c r="AT241" s="1014"/>
      <c r="AU241" s="1014"/>
      <c r="AV241" s="1014"/>
      <c r="AW241" s="1014"/>
      <c r="AX241" s="1014"/>
      <c r="AY241" s="1014"/>
      <c r="AZ241" s="1014"/>
      <c r="BA241" s="1014"/>
      <c r="BB241" s="1014"/>
      <c r="BC241" s="1014"/>
      <c r="BD241" s="1014"/>
      <c r="BE241" s="1014"/>
      <c r="BF241" s="1014"/>
      <c r="BG241" s="1014"/>
      <c r="BH241" s="1014"/>
      <c r="BI241" s="1014"/>
      <c r="BJ241" s="1014"/>
      <c r="BK241" s="1014"/>
      <c r="BL241" s="1014"/>
      <c r="BM241" s="1014"/>
      <c r="BN241" s="1014"/>
      <c r="BO241" s="1014"/>
      <c r="BP241" s="1014"/>
      <c r="BQ241" s="1014"/>
      <c r="BR241" s="1014"/>
      <c r="BS241" s="1014"/>
      <c r="BT241" s="1014"/>
      <c r="BU241" s="1014"/>
      <c r="BV241" s="1014"/>
      <c r="BW241" s="1014"/>
      <c r="BX241" s="1014"/>
      <c r="BY241" s="1014"/>
      <c r="BZ241" s="1014"/>
      <c r="CA241" s="1014"/>
      <c r="CB241" s="1014"/>
      <c r="CC241" s="1014"/>
      <c r="CD241" s="1014"/>
      <c r="CE241" s="1014"/>
      <c r="CF241" s="1014"/>
      <c r="CG241" s="1014"/>
      <c r="CH241" s="1014"/>
      <c r="CI241" s="1014"/>
      <c r="CJ241" s="1014"/>
      <c r="CK241" s="1014"/>
      <c r="CL241" s="1014"/>
      <c r="CM241" s="1014"/>
      <c r="CN241" s="1014"/>
      <c r="CO241" s="1014"/>
      <c r="CP241" s="1014"/>
      <c r="CQ241" s="1014"/>
      <c r="CR241" s="1014"/>
      <c r="CS241" s="1014"/>
      <c r="CT241" s="1014"/>
      <c r="CU241" s="1014"/>
      <c r="CV241" s="1014"/>
      <c r="CW241" s="1014"/>
      <c r="CX241" s="1014"/>
      <c r="CY241" s="1014"/>
      <c r="CZ241" s="1014"/>
      <c r="DA241" s="1014"/>
      <c r="DB241" s="1014"/>
      <c r="DC241" s="1014"/>
      <c r="DD241" s="1014"/>
      <c r="DE241" s="1014"/>
      <c r="DF241" s="1014"/>
      <c r="DG241" s="1014"/>
      <c r="DH241" s="1014"/>
      <c r="DI241" s="1014"/>
      <c r="DJ241" s="1014"/>
      <c r="DK241" s="1014"/>
      <c r="DL241" s="1014"/>
      <c r="DM241" s="1014"/>
      <c r="DN241" s="1014"/>
      <c r="DO241" s="1014"/>
      <c r="DP241" s="1014"/>
      <c r="DQ241" s="1014"/>
      <c r="DR241" s="1014"/>
      <c r="DS241" s="1014"/>
      <c r="DT241" s="1014"/>
      <c r="DU241" s="1014"/>
      <c r="DV241" s="1014"/>
      <c r="DW241" s="1014"/>
      <c r="DX241" s="1014"/>
      <c r="DY241" s="1014"/>
      <c r="DZ241" s="1014"/>
      <c r="EA241" s="1014"/>
      <c r="EB241" s="1014"/>
      <c r="EC241" s="1014"/>
      <c r="ED241" s="1014"/>
      <c r="EE241" s="1014"/>
      <c r="EF241" s="1014"/>
      <c r="EG241" s="1014"/>
      <c r="EH241" s="1014"/>
      <c r="EI241" s="1014"/>
      <c r="EJ241" s="1014"/>
      <c r="EK241" s="1014"/>
      <c r="EL241" s="1014"/>
      <c r="EM241" s="1014"/>
      <c r="EN241" s="1014"/>
      <c r="EO241" s="1014"/>
      <c r="EP241" s="1014"/>
      <c r="EQ241" s="1014"/>
      <c r="ER241" s="1014"/>
      <c r="ES241" s="1014"/>
      <c r="ET241" s="1014"/>
      <c r="EU241" s="1014"/>
      <c r="EV241" s="1014"/>
      <c r="EW241" s="1014"/>
      <c r="EX241" s="1014"/>
      <c r="EY241" s="1014"/>
      <c r="EZ241" s="1014"/>
      <c r="FA241" s="1014"/>
      <c r="FB241" s="1014"/>
      <c r="FC241" s="1014"/>
    </row>
    <row r="242" spans="1:159" ht="34.5" customHeight="1">
      <c r="A242" s="1021">
        <v>219</v>
      </c>
      <c r="B242" s="1021">
        <v>80</v>
      </c>
      <c r="C242" s="1022" t="s">
        <v>11273</v>
      </c>
      <c r="D242" s="1023">
        <v>3127015740</v>
      </c>
      <c r="E242" s="1037" t="s">
        <v>11274</v>
      </c>
      <c r="F242" s="1021">
        <v>45.9</v>
      </c>
      <c r="G242" s="1021">
        <v>45.9</v>
      </c>
      <c r="H242" s="1021" t="s">
        <v>11275</v>
      </c>
      <c r="I242" s="1022" t="s">
        <v>11276</v>
      </c>
      <c r="J242" s="1021" t="s">
        <v>11277</v>
      </c>
      <c r="K242" s="1025" t="s">
        <v>2598</v>
      </c>
      <c r="L242" s="1025" t="s">
        <v>36</v>
      </c>
      <c r="M242" s="1014"/>
      <c r="N242" s="1014"/>
      <c r="O242" s="1014"/>
      <c r="P242" s="1014"/>
      <c r="Q242" s="1014"/>
      <c r="R242" s="1014"/>
      <c r="S242" s="1014"/>
      <c r="T242" s="1014"/>
      <c r="U242" s="1014"/>
      <c r="V242" s="1014"/>
      <c r="W242" s="1014"/>
      <c r="X242" s="1014"/>
      <c r="Y242" s="1014"/>
      <c r="Z242" s="1014"/>
      <c r="AA242" s="1014"/>
      <c r="AB242" s="1014"/>
      <c r="AC242" s="1014"/>
      <c r="AD242" s="1014"/>
      <c r="AE242" s="1014"/>
      <c r="AF242" s="1014"/>
      <c r="AG242" s="1014"/>
      <c r="AH242" s="1014"/>
      <c r="AI242" s="1014"/>
      <c r="AJ242" s="1014"/>
      <c r="AK242" s="1014"/>
      <c r="AL242" s="1014"/>
      <c r="AM242" s="1014"/>
      <c r="AN242" s="1014"/>
      <c r="AO242" s="1014"/>
      <c r="AP242" s="1014"/>
      <c r="AQ242" s="1014"/>
      <c r="AR242" s="1014"/>
      <c r="AS242" s="1014"/>
      <c r="AT242" s="1014"/>
      <c r="AU242" s="1014"/>
      <c r="AV242" s="1014"/>
      <c r="AW242" s="1014"/>
      <c r="AX242" s="1014"/>
      <c r="AY242" s="1014"/>
      <c r="AZ242" s="1014"/>
      <c r="BA242" s="1014"/>
      <c r="BB242" s="1014"/>
      <c r="BC242" s="1014"/>
      <c r="BD242" s="1014"/>
      <c r="BE242" s="1014"/>
      <c r="BF242" s="1014"/>
      <c r="BG242" s="1014"/>
      <c r="BH242" s="1014"/>
      <c r="BI242" s="1014"/>
      <c r="BJ242" s="1014"/>
      <c r="BK242" s="1014"/>
      <c r="BL242" s="1014"/>
      <c r="BM242" s="1014"/>
      <c r="BN242" s="1014"/>
      <c r="BO242" s="1014"/>
      <c r="BP242" s="1014"/>
      <c r="BQ242" s="1014"/>
      <c r="BR242" s="1014"/>
      <c r="BS242" s="1014"/>
      <c r="BT242" s="1014"/>
      <c r="BU242" s="1014"/>
      <c r="BV242" s="1014"/>
      <c r="BW242" s="1014"/>
      <c r="BX242" s="1014"/>
      <c r="BY242" s="1014"/>
      <c r="BZ242" s="1014"/>
      <c r="CA242" s="1014"/>
      <c r="CB242" s="1014"/>
      <c r="CC242" s="1014"/>
      <c r="CD242" s="1014"/>
      <c r="CE242" s="1014"/>
      <c r="CF242" s="1014"/>
      <c r="CG242" s="1014"/>
      <c r="CH242" s="1014"/>
      <c r="CI242" s="1014"/>
      <c r="CJ242" s="1014"/>
      <c r="CK242" s="1014"/>
      <c r="CL242" s="1014"/>
      <c r="CM242" s="1014"/>
      <c r="CN242" s="1014"/>
      <c r="CO242" s="1014"/>
      <c r="CP242" s="1014"/>
      <c r="CQ242" s="1014"/>
      <c r="CR242" s="1014"/>
      <c r="CS242" s="1014"/>
      <c r="CT242" s="1014"/>
      <c r="CU242" s="1014"/>
      <c r="CV242" s="1014"/>
      <c r="CW242" s="1014"/>
      <c r="CX242" s="1014"/>
      <c r="CY242" s="1014"/>
      <c r="CZ242" s="1014"/>
      <c r="DA242" s="1014"/>
      <c r="DB242" s="1014"/>
      <c r="DC242" s="1014"/>
      <c r="DD242" s="1014"/>
      <c r="DE242" s="1014"/>
      <c r="DF242" s="1014"/>
      <c r="DG242" s="1014"/>
      <c r="DH242" s="1014"/>
      <c r="DI242" s="1014"/>
      <c r="DJ242" s="1014"/>
      <c r="DK242" s="1014"/>
      <c r="DL242" s="1014"/>
      <c r="DM242" s="1014"/>
      <c r="DN242" s="1014"/>
      <c r="DO242" s="1014"/>
      <c r="DP242" s="1014"/>
      <c r="DQ242" s="1014"/>
      <c r="DR242" s="1014"/>
      <c r="DS242" s="1014"/>
      <c r="DT242" s="1014"/>
      <c r="DU242" s="1014"/>
      <c r="DV242" s="1014"/>
      <c r="DW242" s="1014"/>
      <c r="DX242" s="1014"/>
      <c r="DY242" s="1014"/>
      <c r="DZ242" s="1014"/>
      <c r="EA242" s="1014"/>
      <c r="EB242" s="1014"/>
      <c r="EC242" s="1014"/>
      <c r="ED242" s="1014"/>
      <c r="EE242" s="1014"/>
      <c r="EF242" s="1014"/>
      <c r="EG242" s="1014"/>
      <c r="EH242" s="1014"/>
      <c r="EI242" s="1014"/>
      <c r="EJ242" s="1014"/>
      <c r="EK242" s="1014"/>
      <c r="EL242" s="1014"/>
      <c r="EM242" s="1014"/>
      <c r="EN242" s="1014"/>
      <c r="EO242" s="1014"/>
      <c r="EP242" s="1014"/>
      <c r="EQ242" s="1014"/>
      <c r="ER242" s="1014"/>
      <c r="ES242" s="1014"/>
      <c r="ET242" s="1014"/>
      <c r="EU242" s="1014"/>
      <c r="EV242" s="1014"/>
      <c r="EW242" s="1014"/>
      <c r="EX242" s="1014"/>
      <c r="EY242" s="1014"/>
      <c r="EZ242" s="1014"/>
      <c r="FA242" s="1014"/>
      <c r="FB242" s="1014"/>
      <c r="FC242" s="1014"/>
    </row>
    <row r="243" spans="1:159" ht="34.5" customHeight="1">
      <c r="A243" s="1021">
        <v>220</v>
      </c>
      <c r="B243" s="1021">
        <v>81</v>
      </c>
      <c r="C243" s="1022" t="s">
        <v>11278</v>
      </c>
      <c r="D243" s="1088" t="s">
        <v>21</v>
      </c>
      <c r="E243" s="1035" t="s">
        <v>11279</v>
      </c>
      <c r="F243" s="1021">
        <v>31.8</v>
      </c>
      <c r="G243" s="1021">
        <v>31.8</v>
      </c>
      <c r="H243" s="1022" t="s">
        <v>11280</v>
      </c>
      <c r="I243" s="1022" t="s">
        <v>11281</v>
      </c>
      <c r="J243" s="1021" t="s">
        <v>11282</v>
      </c>
      <c r="K243" s="1025" t="s">
        <v>2613</v>
      </c>
      <c r="L243" s="1025" t="s">
        <v>36</v>
      </c>
      <c r="M243" s="1014"/>
      <c r="N243" s="1014"/>
      <c r="O243" s="1014"/>
      <c r="P243" s="1014"/>
      <c r="Q243" s="1014"/>
      <c r="R243" s="1014"/>
      <c r="S243" s="1014"/>
      <c r="T243" s="1014"/>
      <c r="U243" s="1014"/>
      <c r="V243" s="1014"/>
      <c r="W243" s="1014"/>
      <c r="X243" s="1014"/>
      <c r="Y243" s="1014"/>
      <c r="Z243" s="1014"/>
      <c r="AA243" s="1014"/>
      <c r="AB243" s="1014"/>
      <c r="AC243" s="1014"/>
      <c r="AD243" s="1014"/>
      <c r="AE243" s="1014"/>
      <c r="AF243" s="1014"/>
      <c r="AG243" s="1014"/>
      <c r="AH243" s="1014"/>
      <c r="AI243" s="1014"/>
      <c r="AJ243" s="1014"/>
      <c r="AK243" s="1014"/>
      <c r="AL243" s="1014"/>
      <c r="AM243" s="1014"/>
      <c r="AN243" s="1014"/>
      <c r="AO243" s="1014"/>
      <c r="AP243" s="1014"/>
      <c r="AQ243" s="1014"/>
      <c r="AR243" s="1014"/>
      <c r="AS243" s="1014"/>
      <c r="AT243" s="1014"/>
      <c r="AU243" s="1014"/>
      <c r="AV243" s="1014"/>
      <c r="AW243" s="1014"/>
      <c r="AX243" s="1014"/>
      <c r="AY243" s="1014"/>
      <c r="AZ243" s="1014"/>
      <c r="BA243" s="1014"/>
      <c r="BB243" s="1014"/>
      <c r="BC243" s="1014"/>
      <c r="BD243" s="1014"/>
      <c r="BE243" s="1014"/>
      <c r="BF243" s="1014"/>
      <c r="BG243" s="1014"/>
      <c r="BH243" s="1014"/>
      <c r="BI243" s="1014"/>
      <c r="BJ243" s="1014"/>
      <c r="BK243" s="1014"/>
      <c r="BL243" s="1014"/>
      <c r="BM243" s="1014"/>
      <c r="BN243" s="1014"/>
      <c r="BO243" s="1014"/>
      <c r="BP243" s="1014"/>
      <c r="BQ243" s="1014"/>
      <c r="BR243" s="1014"/>
      <c r="BS243" s="1014"/>
      <c r="BT243" s="1014"/>
      <c r="BU243" s="1014"/>
      <c r="BV243" s="1014"/>
      <c r="BW243" s="1014"/>
      <c r="BX243" s="1014"/>
      <c r="BY243" s="1014"/>
      <c r="BZ243" s="1014"/>
      <c r="CA243" s="1014"/>
      <c r="CB243" s="1014"/>
      <c r="CC243" s="1014"/>
      <c r="CD243" s="1014"/>
      <c r="CE243" s="1014"/>
      <c r="CF243" s="1014"/>
      <c r="CG243" s="1014"/>
      <c r="CH243" s="1014"/>
      <c r="CI243" s="1014"/>
      <c r="CJ243" s="1014"/>
      <c r="CK243" s="1014"/>
      <c r="CL243" s="1014"/>
      <c r="CM243" s="1014"/>
      <c r="CN243" s="1014"/>
      <c r="CO243" s="1014"/>
      <c r="CP243" s="1014"/>
      <c r="CQ243" s="1014"/>
      <c r="CR243" s="1014"/>
      <c r="CS243" s="1014"/>
      <c r="CT243" s="1014"/>
      <c r="CU243" s="1014"/>
      <c r="CV243" s="1014"/>
      <c r="CW243" s="1014"/>
      <c r="CX243" s="1014"/>
      <c r="CY243" s="1014"/>
      <c r="CZ243" s="1014"/>
      <c r="DA243" s="1014"/>
      <c r="DB243" s="1014"/>
      <c r="DC243" s="1014"/>
      <c r="DD243" s="1014"/>
      <c r="DE243" s="1014"/>
      <c r="DF243" s="1014"/>
      <c r="DG243" s="1014"/>
      <c r="DH243" s="1014"/>
      <c r="DI243" s="1014"/>
      <c r="DJ243" s="1014"/>
      <c r="DK243" s="1014"/>
      <c r="DL243" s="1014"/>
      <c r="DM243" s="1014"/>
      <c r="DN243" s="1014"/>
      <c r="DO243" s="1014"/>
      <c r="DP243" s="1014"/>
      <c r="DQ243" s="1014"/>
      <c r="DR243" s="1014"/>
      <c r="DS243" s="1014"/>
      <c r="DT243" s="1014"/>
      <c r="DU243" s="1014"/>
      <c r="DV243" s="1014"/>
      <c r="DW243" s="1014"/>
      <c r="DX243" s="1014"/>
      <c r="DY243" s="1014"/>
      <c r="DZ243" s="1014"/>
      <c r="EA243" s="1014"/>
      <c r="EB243" s="1014"/>
      <c r="EC243" s="1014"/>
      <c r="ED243" s="1014"/>
      <c r="EE243" s="1014"/>
      <c r="EF243" s="1014"/>
      <c r="EG243" s="1014"/>
      <c r="EH243" s="1014"/>
      <c r="EI243" s="1014"/>
      <c r="EJ243" s="1014"/>
      <c r="EK243" s="1014"/>
      <c r="EL243" s="1014"/>
      <c r="EM243" s="1014"/>
      <c r="EN243" s="1014"/>
      <c r="EO243" s="1014"/>
      <c r="EP243" s="1014"/>
      <c r="EQ243" s="1014"/>
      <c r="ER243" s="1014"/>
      <c r="ES243" s="1014"/>
      <c r="ET243" s="1014"/>
      <c r="EU243" s="1014"/>
      <c r="EV243" s="1014"/>
      <c r="EW243" s="1014"/>
      <c r="EX243" s="1014"/>
      <c r="EY243" s="1014"/>
      <c r="EZ243" s="1014"/>
      <c r="FA243" s="1014"/>
      <c r="FB243" s="1014"/>
      <c r="FC243" s="1014"/>
    </row>
    <row r="244" spans="1:159" ht="34.5" customHeight="1">
      <c r="A244" s="1021">
        <v>221</v>
      </c>
      <c r="B244" s="1021">
        <v>82</v>
      </c>
      <c r="C244" s="1022" t="s">
        <v>11283</v>
      </c>
      <c r="D244" s="1023">
        <v>461901663290</v>
      </c>
      <c r="E244" s="1037" t="s">
        <v>11284</v>
      </c>
      <c r="F244" s="1021">
        <v>28.7</v>
      </c>
      <c r="G244" s="1021">
        <v>28.7</v>
      </c>
      <c r="H244" s="1021" t="s">
        <v>11177</v>
      </c>
      <c r="I244" s="1022" t="s">
        <v>11285</v>
      </c>
      <c r="J244" s="1021" t="s">
        <v>11286</v>
      </c>
      <c r="K244" s="1025" t="s">
        <v>2676</v>
      </c>
      <c r="L244" s="1025" t="s">
        <v>36</v>
      </c>
      <c r="M244" s="1014"/>
      <c r="N244" s="1014"/>
      <c r="O244" s="1014"/>
      <c r="P244" s="1014"/>
      <c r="Q244" s="1014"/>
      <c r="R244" s="1014"/>
      <c r="S244" s="1014"/>
      <c r="T244" s="1014"/>
      <c r="U244" s="1014"/>
      <c r="V244" s="1014"/>
      <c r="W244" s="1014"/>
      <c r="X244" s="1014"/>
      <c r="Y244" s="1014"/>
      <c r="Z244" s="1014"/>
      <c r="AA244" s="1014"/>
      <c r="AB244" s="1014"/>
      <c r="AC244" s="1014"/>
      <c r="AD244" s="1014"/>
      <c r="AE244" s="1014"/>
      <c r="AF244" s="1014"/>
      <c r="AG244" s="1014"/>
      <c r="AH244" s="1014"/>
      <c r="AI244" s="1014"/>
      <c r="AJ244" s="1014"/>
      <c r="AK244" s="1014"/>
      <c r="AL244" s="1014"/>
      <c r="AM244" s="1014"/>
      <c r="AN244" s="1014"/>
      <c r="AO244" s="1014"/>
      <c r="AP244" s="1014"/>
      <c r="AQ244" s="1014"/>
      <c r="AR244" s="1014"/>
      <c r="AS244" s="1014"/>
      <c r="AT244" s="1014"/>
      <c r="AU244" s="1014"/>
      <c r="AV244" s="1014"/>
      <c r="AW244" s="1014"/>
      <c r="AX244" s="1014"/>
      <c r="AY244" s="1014"/>
      <c r="AZ244" s="1014"/>
      <c r="BA244" s="1014"/>
      <c r="BB244" s="1014"/>
      <c r="BC244" s="1014"/>
      <c r="BD244" s="1014"/>
      <c r="BE244" s="1014"/>
      <c r="BF244" s="1014"/>
      <c r="BG244" s="1014"/>
      <c r="BH244" s="1014"/>
      <c r="BI244" s="1014"/>
      <c r="BJ244" s="1014"/>
      <c r="BK244" s="1014"/>
      <c r="BL244" s="1014"/>
      <c r="BM244" s="1014"/>
      <c r="BN244" s="1014"/>
      <c r="BO244" s="1014"/>
      <c r="BP244" s="1014"/>
      <c r="BQ244" s="1014"/>
      <c r="BR244" s="1014"/>
      <c r="BS244" s="1014"/>
      <c r="BT244" s="1014"/>
      <c r="BU244" s="1014"/>
      <c r="BV244" s="1014"/>
      <c r="BW244" s="1014"/>
      <c r="BX244" s="1014"/>
      <c r="BY244" s="1014"/>
      <c r="BZ244" s="1014"/>
      <c r="CA244" s="1014"/>
      <c r="CB244" s="1014"/>
      <c r="CC244" s="1014"/>
      <c r="CD244" s="1014"/>
      <c r="CE244" s="1014"/>
      <c r="CF244" s="1014"/>
      <c r="CG244" s="1014"/>
      <c r="CH244" s="1014"/>
      <c r="CI244" s="1014"/>
      <c r="CJ244" s="1014"/>
      <c r="CK244" s="1014"/>
      <c r="CL244" s="1014"/>
      <c r="CM244" s="1014"/>
      <c r="CN244" s="1014"/>
      <c r="CO244" s="1014"/>
      <c r="CP244" s="1014"/>
      <c r="CQ244" s="1014"/>
      <c r="CR244" s="1014"/>
      <c r="CS244" s="1014"/>
      <c r="CT244" s="1014"/>
      <c r="CU244" s="1014"/>
      <c r="CV244" s="1014"/>
      <c r="CW244" s="1014"/>
      <c r="CX244" s="1014"/>
      <c r="CY244" s="1014"/>
      <c r="CZ244" s="1014"/>
      <c r="DA244" s="1014"/>
      <c r="DB244" s="1014"/>
      <c r="DC244" s="1014"/>
      <c r="DD244" s="1014"/>
      <c r="DE244" s="1014"/>
      <c r="DF244" s="1014"/>
      <c r="DG244" s="1014"/>
      <c r="DH244" s="1014"/>
      <c r="DI244" s="1014"/>
      <c r="DJ244" s="1014"/>
      <c r="DK244" s="1014"/>
      <c r="DL244" s="1014"/>
      <c r="DM244" s="1014"/>
      <c r="DN244" s="1014"/>
      <c r="DO244" s="1014"/>
      <c r="DP244" s="1014"/>
      <c r="DQ244" s="1014"/>
      <c r="DR244" s="1014"/>
      <c r="DS244" s="1014"/>
      <c r="DT244" s="1014"/>
      <c r="DU244" s="1014"/>
      <c r="DV244" s="1014"/>
      <c r="DW244" s="1014"/>
      <c r="DX244" s="1014"/>
      <c r="DY244" s="1014"/>
      <c r="DZ244" s="1014"/>
      <c r="EA244" s="1014"/>
      <c r="EB244" s="1014"/>
      <c r="EC244" s="1014"/>
      <c r="ED244" s="1014"/>
      <c r="EE244" s="1014"/>
      <c r="EF244" s="1014"/>
      <c r="EG244" s="1014"/>
      <c r="EH244" s="1014"/>
      <c r="EI244" s="1014"/>
      <c r="EJ244" s="1014"/>
      <c r="EK244" s="1014"/>
      <c r="EL244" s="1014"/>
      <c r="EM244" s="1014"/>
      <c r="EN244" s="1014"/>
      <c r="EO244" s="1014"/>
      <c r="EP244" s="1014"/>
      <c r="EQ244" s="1014"/>
      <c r="ER244" s="1014"/>
      <c r="ES244" s="1014"/>
      <c r="ET244" s="1014"/>
      <c r="EU244" s="1014"/>
      <c r="EV244" s="1014"/>
      <c r="EW244" s="1014"/>
      <c r="EX244" s="1014"/>
      <c r="EY244" s="1014"/>
      <c r="EZ244" s="1014"/>
      <c r="FA244" s="1014"/>
      <c r="FB244" s="1014"/>
      <c r="FC244" s="1014"/>
    </row>
    <row r="245" spans="1:159" ht="34.5" customHeight="1">
      <c r="A245" s="1021">
        <v>222</v>
      </c>
      <c r="B245" s="1021">
        <v>83</v>
      </c>
      <c r="C245" s="1022" t="s">
        <v>11287</v>
      </c>
      <c r="D245" s="1023" t="s">
        <v>11288</v>
      </c>
      <c r="E245" s="1037" t="s">
        <v>11289</v>
      </c>
      <c r="F245" s="1021">
        <v>35</v>
      </c>
      <c r="G245" s="1021">
        <v>35</v>
      </c>
      <c r="H245" s="1021" t="s">
        <v>11177</v>
      </c>
      <c r="I245" s="1022" t="s">
        <v>11290</v>
      </c>
      <c r="J245" s="1021" t="s">
        <v>11291</v>
      </c>
      <c r="K245" s="1025" t="s">
        <v>2676</v>
      </c>
      <c r="L245" s="1025" t="s">
        <v>36</v>
      </c>
      <c r="M245" s="1014"/>
      <c r="N245" s="1014"/>
      <c r="O245" s="1014"/>
      <c r="P245" s="1014"/>
      <c r="Q245" s="1014"/>
      <c r="R245" s="1014"/>
      <c r="S245" s="1014"/>
      <c r="T245" s="1014"/>
      <c r="U245" s="1014"/>
      <c r="V245" s="1014"/>
      <c r="W245" s="1014"/>
      <c r="X245" s="1014"/>
      <c r="Y245" s="1014"/>
      <c r="Z245" s="1014"/>
      <c r="AA245" s="1014"/>
      <c r="AB245" s="1014"/>
      <c r="AC245" s="1014"/>
      <c r="AD245" s="1014"/>
      <c r="AE245" s="1014"/>
      <c r="AF245" s="1014"/>
      <c r="AG245" s="1014"/>
      <c r="AH245" s="1014"/>
      <c r="AI245" s="1014"/>
      <c r="AJ245" s="1014"/>
      <c r="AK245" s="1014"/>
      <c r="AL245" s="1014"/>
      <c r="AM245" s="1014"/>
      <c r="AN245" s="1014"/>
      <c r="AO245" s="1014"/>
      <c r="AP245" s="1014"/>
      <c r="AQ245" s="1014"/>
      <c r="AR245" s="1014"/>
      <c r="AS245" s="1014"/>
      <c r="AT245" s="1014"/>
      <c r="AU245" s="1014"/>
      <c r="AV245" s="1014"/>
      <c r="AW245" s="1014"/>
      <c r="AX245" s="1014"/>
      <c r="AY245" s="1014"/>
      <c r="AZ245" s="1014"/>
      <c r="BA245" s="1014"/>
      <c r="BB245" s="1014"/>
      <c r="BC245" s="1014"/>
      <c r="BD245" s="1014"/>
      <c r="BE245" s="1014"/>
      <c r="BF245" s="1014"/>
      <c r="BG245" s="1014"/>
      <c r="BH245" s="1014"/>
      <c r="BI245" s="1014"/>
      <c r="BJ245" s="1014"/>
      <c r="BK245" s="1014"/>
      <c r="BL245" s="1014"/>
      <c r="BM245" s="1014"/>
      <c r="BN245" s="1014"/>
      <c r="BO245" s="1014"/>
      <c r="BP245" s="1014"/>
      <c r="BQ245" s="1014"/>
      <c r="BR245" s="1014"/>
      <c r="BS245" s="1014"/>
      <c r="BT245" s="1014"/>
      <c r="BU245" s="1014"/>
      <c r="BV245" s="1014"/>
      <c r="BW245" s="1014"/>
      <c r="BX245" s="1014"/>
      <c r="BY245" s="1014"/>
      <c r="BZ245" s="1014"/>
      <c r="CA245" s="1014"/>
      <c r="CB245" s="1014"/>
      <c r="CC245" s="1014"/>
      <c r="CD245" s="1014"/>
      <c r="CE245" s="1014"/>
      <c r="CF245" s="1014"/>
      <c r="CG245" s="1014"/>
      <c r="CH245" s="1014"/>
      <c r="CI245" s="1014"/>
      <c r="CJ245" s="1014"/>
      <c r="CK245" s="1014"/>
      <c r="CL245" s="1014"/>
      <c r="CM245" s="1014"/>
      <c r="CN245" s="1014"/>
      <c r="CO245" s="1014"/>
      <c r="CP245" s="1014"/>
      <c r="CQ245" s="1014"/>
      <c r="CR245" s="1014"/>
      <c r="CS245" s="1014"/>
      <c r="CT245" s="1014"/>
      <c r="CU245" s="1014"/>
      <c r="CV245" s="1014"/>
      <c r="CW245" s="1014"/>
      <c r="CX245" s="1014"/>
      <c r="CY245" s="1014"/>
      <c r="CZ245" s="1014"/>
      <c r="DA245" s="1014"/>
      <c r="DB245" s="1014"/>
      <c r="DC245" s="1014"/>
      <c r="DD245" s="1014"/>
      <c r="DE245" s="1014"/>
      <c r="DF245" s="1014"/>
      <c r="DG245" s="1014"/>
      <c r="DH245" s="1014"/>
      <c r="DI245" s="1014"/>
      <c r="DJ245" s="1014"/>
      <c r="DK245" s="1014"/>
      <c r="DL245" s="1014"/>
      <c r="DM245" s="1014"/>
      <c r="DN245" s="1014"/>
      <c r="DO245" s="1014"/>
      <c r="DP245" s="1014"/>
      <c r="DQ245" s="1014"/>
      <c r="DR245" s="1014"/>
      <c r="DS245" s="1014"/>
      <c r="DT245" s="1014"/>
      <c r="DU245" s="1014"/>
      <c r="DV245" s="1014"/>
      <c r="DW245" s="1014"/>
      <c r="DX245" s="1014"/>
      <c r="DY245" s="1014"/>
      <c r="DZ245" s="1014"/>
      <c r="EA245" s="1014"/>
      <c r="EB245" s="1014"/>
      <c r="EC245" s="1014"/>
      <c r="ED245" s="1014"/>
      <c r="EE245" s="1014"/>
      <c r="EF245" s="1014"/>
      <c r="EG245" s="1014"/>
      <c r="EH245" s="1014"/>
      <c r="EI245" s="1014"/>
      <c r="EJ245" s="1014"/>
      <c r="EK245" s="1014"/>
      <c r="EL245" s="1014"/>
      <c r="EM245" s="1014"/>
      <c r="EN245" s="1014"/>
      <c r="EO245" s="1014"/>
      <c r="EP245" s="1014"/>
      <c r="EQ245" s="1014"/>
      <c r="ER245" s="1014"/>
      <c r="ES245" s="1014"/>
      <c r="ET245" s="1014"/>
      <c r="EU245" s="1014"/>
      <c r="EV245" s="1014"/>
      <c r="EW245" s="1014"/>
      <c r="EX245" s="1014"/>
      <c r="EY245" s="1014"/>
      <c r="EZ245" s="1014"/>
      <c r="FA245" s="1014"/>
      <c r="FB245" s="1014"/>
      <c r="FC245" s="1014"/>
    </row>
    <row r="246" spans="1:159" ht="34.5" customHeight="1">
      <c r="A246" s="1021">
        <v>223</v>
      </c>
      <c r="B246" s="1021">
        <v>84</v>
      </c>
      <c r="C246" s="1022" t="s">
        <v>11287</v>
      </c>
      <c r="D246" s="1023" t="s">
        <v>11292</v>
      </c>
      <c r="E246" s="1037" t="s">
        <v>11289</v>
      </c>
      <c r="F246" s="1021">
        <v>35</v>
      </c>
      <c r="G246" s="1021">
        <v>35</v>
      </c>
      <c r="H246" s="1021" t="s">
        <v>11177</v>
      </c>
      <c r="I246" s="1022" t="s">
        <v>11293</v>
      </c>
      <c r="J246" s="1021" t="s">
        <v>11294</v>
      </c>
      <c r="K246" s="1025" t="s">
        <v>2676</v>
      </c>
      <c r="L246" s="1025" t="s">
        <v>36</v>
      </c>
      <c r="M246" s="1014"/>
      <c r="N246" s="1014"/>
      <c r="O246" s="1014"/>
      <c r="P246" s="1014"/>
      <c r="Q246" s="1014"/>
      <c r="R246" s="1014"/>
      <c r="S246" s="1014"/>
      <c r="T246" s="1014"/>
      <c r="U246" s="1014"/>
      <c r="V246" s="1014"/>
      <c r="W246" s="1014"/>
      <c r="X246" s="1014"/>
      <c r="Y246" s="1014"/>
      <c r="Z246" s="1014"/>
      <c r="AA246" s="1014"/>
      <c r="AB246" s="1014"/>
      <c r="AC246" s="1014"/>
      <c r="AD246" s="1014"/>
      <c r="AE246" s="1014"/>
      <c r="AF246" s="1014"/>
      <c r="AG246" s="1014"/>
      <c r="AH246" s="1014"/>
      <c r="AI246" s="1014"/>
      <c r="AJ246" s="1014"/>
      <c r="AK246" s="1014"/>
      <c r="AL246" s="1014"/>
      <c r="AM246" s="1014"/>
      <c r="AN246" s="1014"/>
      <c r="AO246" s="1014"/>
      <c r="AP246" s="1014"/>
      <c r="AQ246" s="1014"/>
      <c r="AR246" s="1014"/>
      <c r="AS246" s="1014"/>
      <c r="AT246" s="1014"/>
      <c r="AU246" s="1014"/>
      <c r="AV246" s="1014"/>
      <c r="AW246" s="1014"/>
      <c r="AX246" s="1014"/>
      <c r="AY246" s="1014"/>
      <c r="AZ246" s="1014"/>
      <c r="BA246" s="1014"/>
      <c r="BB246" s="1014"/>
      <c r="BC246" s="1014"/>
      <c r="BD246" s="1014"/>
      <c r="BE246" s="1014"/>
      <c r="BF246" s="1014"/>
      <c r="BG246" s="1014"/>
      <c r="BH246" s="1014"/>
      <c r="BI246" s="1014"/>
      <c r="BJ246" s="1014"/>
      <c r="BK246" s="1014"/>
      <c r="BL246" s="1014"/>
      <c r="BM246" s="1014"/>
      <c r="BN246" s="1014"/>
      <c r="BO246" s="1014"/>
      <c r="BP246" s="1014"/>
      <c r="BQ246" s="1014"/>
      <c r="BR246" s="1014"/>
      <c r="BS246" s="1014"/>
      <c r="BT246" s="1014"/>
      <c r="BU246" s="1014"/>
      <c r="BV246" s="1014"/>
      <c r="BW246" s="1014"/>
      <c r="BX246" s="1014"/>
      <c r="BY246" s="1014"/>
      <c r="BZ246" s="1014"/>
      <c r="CA246" s="1014"/>
      <c r="CB246" s="1014"/>
      <c r="CC246" s="1014"/>
      <c r="CD246" s="1014"/>
      <c r="CE246" s="1014"/>
      <c r="CF246" s="1014"/>
      <c r="CG246" s="1014"/>
      <c r="CH246" s="1014"/>
      <c r="CI246" s="1014"/>
      <c r="CJ246" s="1014"/>
      <c r="CK246" s="1014"/>
      <c r="CL246" s="1014"/>
      <c r="CM246" s="1014"/>
      <c r="CN246" s="1014"/>
      <c r="CO246" s="1014"/>
      <c r="CP246" s="1014"/>
      <c r="CQ246" s="1014"/>
      <c r="CR246" s="1014"/>
      <c r="CS246" s="1014"/>
      <c r="CT246" s="1014"/>
      <c r="CU246" s="1014"/>
      <c r="CV246" s="1014"/>
      <c r="CW246" s="1014"/>
      <c r="CX246" s="1014"/>
      <c r="CY246" s="1014"/>
      <c r="CZ246" s="1014"/>
      <c r="DA246" s="1014"/>
      <c r="DB246" s="1014"/>
      <c r="DC246" s="1014"/>
      <c r="DD246" s="1014"/>
      <c r="DE246" s="1014"/>
      <c r="DF246" s="1014"/>
      <c r="DG246" s="1014"/>
      <c r="DH246" s="1014"/>
      <c r="DI246" s="1014"/>
      <c r="DJ246" s="1014"/>
      <c r="DK246" s="1014"/>
      <c r="DL246" s="1014"/>
      <c r="DM246" s="1014"/>
      <c r="DN246" s="1014"/>
      <c r="DO246" s="1014"/>
      <c r="DP246" s="1014"/>
      <c r="DQ246" s="1014"/>
      <c r="DR246" s="1014"/>
      <c r="DS246" s="1014"/>
      <c r="DT246" s="1014"/>
      <c r="DU246" s="1014"/>
      <c r="DV246" s="1014"/>
      <c r="DW246" s="1014"/>
      <c r="DX246" s="1014"/>
      <c r="DY246" s="1014"/>
      <c r="DZ246" s="1014"/>
      <c r="EA246" s="1014"/>
      <c r="EB246" s="1014"/>
      <c r="EC246" s="1014"/>
      <c r="ED246" s="1014"/>
      <c r="EE246" s="1014"/>
      <c r="EF246" s="1014"/>
      <c r="EG246" s="1014"/>
      <c r="EH246" s="1014"/>
      <c r="EI246" s="1014"/>
      <c r="EJ246" s="1014"/>
      <c r="EK246" s="1014"/>
      <c r="EL246" s="1014"/>
      <c r="EM246" s="1014"/>
      <c r="EN246" s="1014"/>
      <c r="EO246" s="1014"/>
      <c r="EP246" s="1014"/>
      <c r="EQ246" s="1014"/>
      <c r="ER246" s="1014"/>
      <c r="ES246" s="1014"/>
      <c r="ET246" s="1014"/>
      <c r="EU246" s="1014"/>
      <c r="EV246" s="1014"/>
      <c r="EW246" s="1014"/>
      <c r="EX246" s="1014"/>
      <c r="EY246" s="1014"/>
      <c r="EZ246" s="1014"/>
      <c r="FA246" s="1014"/>
      <c r="FB246" s="1014"/>
      <c r="FC246" s="1014"/>
    </row>
    <row r="247" spans="1:159" ht="34.5" customHeight="1">
      <c r="A247" s="1021">
        <v>224</v>
      </c>
      <c r="B247" s="1021">
        <v>85</v>
      </c>
      <c r="C247" s="1022" t="s">
        <v>11295</v>
      </c>
      <c r="D247" s="1023">
        <v>3127017459</v>
      </c>
      <c r="E247" s="1037" t="s">
        <v>11296</v>
      </c>
      <c r="F247" s="1021">
        <v>46</v>
      </c>
      <c r="G247" s="1021">
        <v>46</v>
      </c>
      <c r="H247" s="1021" t="s">
        <v>11297</v>
      </c>
      <c r="I247" s="1022" t="s">
        <v>11298</v>
      </c>
      <c r="J247" s="1021" t="s">
        <v>11299</v>
      </c>
      <c r="K247" s="1025" t="s">
        <v>2676</v>
      </c>
      <c r="L247" s="1025" t="s">
        <v>36</v>
      </c>
      <c r="M247" s="1014"/>
      <c r="N247" s="1014"/>
      <c r="O247" s="1014"/>
      <c r="P247" s="1014"/>
      <c r="Q247" s="1014"/>
      <c r="R247" s="1014"/>
      <c r="S247" s="1014"/>
      <c r="T247" s="1014"/>
      <c r="U247" s="1014"/>
      <c r="V247" s="1014"/>
      <c r="W247" s="1014"/>
      <c r="X247" s="1014"/>
      <c r="Y247" s="1014"/>
      <c r="Z247" s="1014"/>
      <c r="AA247" s="1014"/>
      <c r="AB247" s="1014"/>
      <c r="AC247" s="1014"/>
      <c r="AD247" s="1014"/>
      <c r="AE247" s="1014"/>
      <c r="AF247" s="1014"/>
      <c r="AG247" s="1014"/>
      <c r="AH247" s="1014"/>
      <c r="AI247" s="1014"/>
      <c r="AJ247" s="1014"/>
      <c r="AK247" s="1014"/>
      <c r="AL247" s="1014"/>
      <c r="AM247" s="1014"/>
      <c r="AN247" s="1014"/>
      <c r="AO247" s="1014"/>
      <c r="AP247" s="1014"/>
      <c r="AQ247" s="1014"/>
      <c r="AR247" s="1014"/>
      <c r="AS247" s="1014"/>
      <c r="AT247" s="1014"/>
      <c r="AU247" s="1014"/>
      <c r="AV247" s="1014"/>
      <c r="AW247" s="1014"/>
      <c r="AX247" s="1014"/>
      <c r="AY247" s="1014"/>
      <c r="AZ247" s="1014"/>
      <c r="BA247" s="1014"/>
      <c r="BB247" s="1014"/>
      <c r="BC247" s="1014"/>
      <c r="BD247" s="1014"/>
      <c r="BE247" s="1014"/>
      <c r="BF247" s="1014"/>
      <c r="BG247" s="1014"/>
      <c r="BH247" s="1014"/>
      <c r="BI247" s="1014"/>
      <c r="BJ247" s="1014"/>
      <c r="BK247" s="1014"/>
      <c r="BL247" s="1014"/>
      <c r="BM247" s="1014"/>
      <c r="BN247" s="1014"/>
      <c r="BO247" s="1014"/>
      <c r="BP247" s="1014"/>
      <c r="BQ247" s="1014"/>
      <c r="BR247" s="1014"/>
      <c r="BS247" s="1014"/>
      <c r="BT247" s="1014"/>
      <c r="BU247" s="1014"/>
      <c r="BV247" s="1014"/>
      <c r="BW247" s="1014"/>
      <c r="BX247" s="1014"/>
      <c r="BY247" s="1014"/>
      <c r="BZ247" s="1014"/>
      <c r="CA247" s="1014"/>
      <c r="CB247" s="1014"/>
      <c r="CC247" s="1014"/>
      <c r="CD247" s="1014"/>
      <c r="CE247" s="1014"/>
      <c r="CF247" s="1014"/>
      <c r="CG247" s="1014"/>
      <c r="CH247" s="1014"/>
      <c r="CI247" s="1014"/>
      <c r="CJ247" s="1014"/>
      <c r="CK247" s="1014"/>
      <c r="CL247" s="1014"/>
      <c r="CM247" s="1014"/>
      <c r="CN247" s="1014"/>
      <c r="CO247" s="1014"/>
      <c r="CP247" s="1014"/>
      <c r="CQ247" s="1014"/>
      <c r="CR247" s="1014"/>
      <c r="CS247" s="1014"/>
      <c r="CT247" s="1014"/>
      <c r="CU247" s="1014"/>
      <c r="CV247" s="1014"/>
      <c r="CW247" s="1014"/>
      <c r="CX247" s="1014"/>
      <c r="CY247" s="1014"/>
      <c r="CZ247" s="1014"/>
      <c r="DA247" s="1014"/>
      <c r="DB247" s="1014"/>
      <c r="DC247" s="1014"/>
      <c r="DD247" s="1014"/>
      <c r="DE247" s="1014"/>
      <c r="DF247" s="1014"/>
      <c r="DG247" s="1014"/>
      <c r="DH247" s="1014"/>
      <c r="DI247" s="1014"/>
      <c r="DJ247" s="1014"/>
      <c r="DK247" s="1014"/>
      <c r="DL247" s="1014"/>
      <c r="DM247" s="1014"/>
      <c r="DN247" s="1014"/>
      <c r="DO247" s="1014"/>
      <c r="DP247" s="1014"/>
      <c r="DQ247" s="1014"/>
      <c r="DR247" s="1014"/>
      <c r="DS247" s="1014"/>
      <c r="DT247" s="1014"/>
      <c r="DU247" s="1014"/>
      <c r="DV247" s="1014"/>
      <c r="DW247" s="1014"/>
      <c r="DX247" s="1014"/>
      <c r="DY247" s="1014"/>
      <c r="DZ247" s="1014"/>
      <c r="EA247" s="1014"/>
      <c r="EB247" s="1014"/>
      <c r="EC247" s="1014"/>
      <c r="ED247" s="1014"/>
      <c r="EE247" s="1014"/>
      <c r="EF247" s="1014"/>
      <c r="EG247" s="1014"/>
      <c r="EH247" s="1014"/>
      <c r="EI247" s="1014"/>
      <c r="EJ247" s="1014"/>
      <c r="EK247" s="1014"/>
      <c r="EL247" s="1014"/>
      <c r="EM247" s="1014"/>
      <c r="EN247" s="1014"/>
      <c r="EO247" s="1014"/>
      <c r="EP247" s="1014"/>
      <c r="EQ247" s="1014"/>
      <c r="ER247" s="1014"/>
      <c r="ES247" s="1014"/>
      <c r="ET247" s="1014"/>
      <c r="EU247" s="1014"/>
      <c r="EV247" s="1014"/>
      <c r="EW247" s="1014"/>
      <c r="EX247" s="1014"/>
      <c r="EY247" s="1014"/>
      <c r="EZ247" s="1014"/>
      <c r="FA247" s="1014"/>
      <c r="FB247" s="1014"/>
      <c r="FC247" s="1014"/>
    </row>
    <row r="248" spans="1:159" ht="34.5" customHeight="1">
      <c r="A248" s="1021">
        <v>225</v>
      </c>
      <c r="B248" s="1021">
        <v>86</v>
      </c>
      <c r="C248" s="1022" t="s">
        <v>11300</v>
      </c>
      <c r="D248" s="1023">
        <v>316312300125380</v>
      </c>
      <c r="E248" s="1037" t="s">
        <v>11301</v>
      </c>
      <c r="F248" s="1021">
        <v>66.5</v>
      </c>
      <c r="G248" s="1021">
        <v>66.5</v>
      </c>
      <c r="H248" s="1021" t="s">
        <v>11302</v>
      </c>
      <c r="I248" s="1022" t="s">
        <v>11183</v>
      </c>
      <c r="J248" s="1021" t="s">
        <v>11184</v>
      </c>
      <c r="K248" s="1025" t="s">
        <v>2676</v>
      </c>
      <c r="L248" s="1025" t="s">
        <v>36</v>
      </c>
      <c r="M248" s="1014"/>
      <c r="N248" s="1014"/>
      <c r="O248" s="1014"/>
      <c r="P248" s="1014"/>
      <c r="Q248" s="1014"/>
      <c r="R248" s="1014"/>
      <c r="S248" s="1014"/>
      <c r="T248" s="1014"/>
      <c r="U248" s="1014"/>
      <c r="V248" s="1014"/>
      <c r="W248" s="1014"/>
      <c r="X248" s="1014"/>
      <c r="Y248" s="1014"/>
      <c r="Z248" s="1014"/>
      <c r="AA248" s="1014"/>
      <c r="AB248" s="1014"/>
      <c r="AC248" s="1014"/>
      <c r="AD248" s="1014"/>
      <c r="AE248" s="1014"/>
      <c r="AF248" s="1014"/>
      <c r="AG248" s="1014"/>
      <c r="AH248" s="1014"/>
      <c r="AI248" s="1014"/>
      <c r="AJ248" s="1014"/>
      <c r="AK248" s="1014"/>
      <c r="AL248" s="1014"/>
      <c r="AM248" s="1014"/>
      <c r="AN248" s="1014"/>
      <c r="AO248" s="1014"/>
      <c r="AP248" s="1014"/>
      <c r="AQ248" s="1014"/>
      <c r="AR248" s="1014"/>
      <c r="AS248" s="1014"/>
      <c r="AT248" s="1014"/>
      <c r="AU248" s="1014"/>
      <c r="AV248" s="1014"/>
      <c r="AW248" s="1014"/>
      <c r="AX248" s="1014"/>
      <c r="AY248" s="1014"/>
      <c r="AZ248" s="1014"/>
      <c r="BA248" s="1014"/>
      <c r="BB248" s="1014"/>
      <c r="BC248" s="1014"/>
      <c r="BD248" s="1014"/>
      <c r="BE248" s="1014"/>
      <c r="BF248" s="1014"/>
      <c r="BG248" s="1014"/>
      <c r="BH248" s="1014"/>
      <c r="BI248" s="1014"/>
      <c r="BJ248" s="1014"/>
      <c r="BK248" s="1014"/>
      <c r="BL248" s="1014"/>
      <c r="BM248" s="1014"/>
      <c r="BN248" s="1014"/>
      <c r="BO248" s="1014"/>
      <c r="BP248" s="1014"/>
      <c r="BQ248" s="1014"/>
      <c r="BR248" s="1014"/>
      <c r="BS248" s="1014"/>
      <c r="BT248" s="1014"/>
      <c r="BU248" s="1014"/>
      <c r="BV248" s="1014"/>
      <c r="BW248" s="1014"/>
      <c r="BX248" s="1014"/>
      <c r="BY248" s="1014"/>
      <c r="BZ248" s="1014"/>
      <c r="CA248" s="1014"/>
      <c r="CB248" s="1014"/>
      <c r="CC248" s="1014"/>
      <c r="CD248" s="1014"/>
      <c r="CE248" s="1014"/>
      <c r="CF248" s="1014"/>
      <c r="CG248" s="1014"/>
      <c r="CH248" s="1014"/>
      <c r="CI248" s="1014"/>
      <c r="CJ248" s="1014"/>
      <c r="CK248" s="1014"/>
      <c r="CL248" s="1014"/>
      <c r="CM248" s="1014"/>
      <c r="CN248" s="1014"/>
      <c r="CO248" s="1014"/>
      <c r="CP248" s="1014"/>
      <c r="CQ248" s="1014"/>
      <c r="CR248" s="1014"/>
      <c r="CS248" s="1014"/>
      <c r="CT248" s="1014"/>
      <c r="CU248" s="1014"/>
      <c r="CV248" s="1014"/>
      <c r="CW248" s="1014"/>
      <c r="CX248" s="1014"/>
      <c r="CY248" s="1014"/>
      <c r="CZ248" s="1014"/>
      <c r="DA248" s="1014"/>
      <c r="DB248" s="1014"/>
      <c r="DC248" s="1014"/>
      <c r="DD248" s="1014"/>
      <c r="DE248" s="1014"/>
      <c r="DF248" s="1014"/>
      <c r="DG248" s="1014"/>
      <c r="DH248" s="1014"/>
      <c r="DI248" s="1014"/>
      <c r="DJ248" s="1014"/>
      <c r="DK248" s="1014"/>
      <c r="DL248" s="1014"/>
      <c r="DM248" s="1014"/>
      <c r="DN248" s="1014"/>
      <c r="DO248" s="1014"/>
      <c r="DP248" s="1014"/>
      <c r="DQ248" s="1014"/>
      <c r="DR248" s="1014"/>
      <c r="DS248" s="1014"/>
      <c r="DT248" s="1014"/>
      <c r="DU248" s="1014"/>
      <c r="DV248" s="1014"/>
      <c r="DW248" s="1014"/>
      <c r="DX248" s="1014"/>
      <c r="DY248" s="1014"/>
      <c r="DZ248" s="1014"/>
      <c r="EA248" s="1014"/>
      <c r="EB248" s="1014"/>
      <c r="EC248" s="1014"/>
      <c r="ED248" s="1014"/>
      <c r="EE248" s="1014"/>
      <c r="EF248" s="1014"/>
      <c r="EG248" s="1014"/>
      <c r="EH248" s="1014"/>
      <c r="EI248" s="1014"/>
      <c r="EJ248" s="1014"/>
      <c r="EK248" s="1014"/>
      <c r="EL248" s="1014"/>
      <c r="EM248" s="1014"/>
      <c r="EN248" s="1014"/>
      <c r="EO248" s="1014"/>
      <c r="EP248" s="1014"/>
      <c r="EQ248" s="1014"/>
      <c r="ER248" s="1014"/>
      <c r="ES248" s="1014"/>
      <c r="ET248" s="1014"/>
      <c r="EU248" s="1014"/>
      <c r="EV248" s="1014"/>
      <c r="EW248" s="1014"/>
      <c r="EX248" s="1014"/>
      <c r="EY248" s="1014"/>
      <c r="EZ248" s="1014"/>
      <c r="FA248" s="1014"/>
      <c r="FB248" s="1014"/>
      <c r="FC248" s="1014"/>
    </row>
    <row r="249" spans="1:159" ht="34.5" customHeight="1">
      <c r="A249" s="1021">
        <v>226</v>
      </c>
      <c r="B249" s="1021">
        <v>87</v>
      </c>
      <c r="C249" s="1022" t="s">
        <v>11303</v>
      </c>
      <c r="D249" s="1023" t="s">
        <v>21</v>
      </c>
      <c r="E249" s="1037" t="s">
        <v>11167</v>
      </c>
      <c r="F249" s="1021">
        <v>20.9</v>
      </c>
      <c r="G249" s="1021">
        <v>20.9</v>
      </c>
      <c r="H249" s="1021" t="s">
        <v>11304</v>
      </c>
      <c r="I249" s="1022" t="s">
        <v>11305</v>
      </c>
      <c r="J249" s="1021" t="s">
        <v>11306</v>
      </c>
      <c r="K249" s="1025" t="s">
        <v>2764</v>
      </c>
      <c r="L249" s="1025" t="s">
        <v>36</v>
      </c>
      <c r="M249" s="1014"/>
      <c r="N249" s="1014"/>
      <c r="O249" s="1014"/>
      <c r="P249" s="1014"/>
      <c r="Q249" s="1014"/>
      <c r="R249" s="1014"/>
      <c r="S249" s="1014"/>
      <c r="T249" s="1014"/>
      <c r="U249" s="1014"/>
      <c r="V249" s="1014"/>
      <c r="W249" s="1014"/>
      <c r="X249" s="1014"/>
      <c r="Y249" s="1014"/>
      <c r="Z249" s="1014"/>
      <c r="AA249" s="1014"/>
      <c r="AB249" s="1014"/>
      <c r="AC249" s="1014"/>
      <c r="AD249" s="1014"/>
      <c r="AE249" s="1014"/>
      <c r="AF249" s="1014"/>
      <c r="AG249" s="1014"/>
      <c r="AH249" s="1014"/>
      <c r="AI249" s="1014"/>
      <c r="AJ249" s="1014"/>
      <c r="AK249" s="1014"/>
      <c r="AL249" s="1014"/>
      <c r="AM249" s="1014"/>
      <c r="AN249" s="1014"/>
      <c r="AO249" s="1014"/>
      <c r="AP249" s="1014"/>
      <c r="AQ249" s="1014"/>
      <c r="AR249" s="1014"/>
      <c r="AS249" s="1014"/>
      <c r="AT249" s="1014"/>
      <c r="AU249" s="1014"/>
      <c r="AV249" s="1014"/>
      <c r="AW249" s="1014"/>
      <c r="AX249" s="1014"/>
      <c r="AY249" s="1014"/>
      <c r="AZ249" s="1014"/>
      <c r="BA249" s="1014"/>
      <c r="BB249" s="1014"/>
      <c r="BC249" s="1014"/>
      <c r="BD249" s="1014"/>
      <c r="BE249" s="1014"/>
      <c r="BF249" s="1014"/>
      <c r="BG249" s="1014"/>
      <c r="BH249" s="1014"/>
      <c r="BI249" s="1014"/>
      <c r="BJ249" s="1014"/>
      <c r="BK249" s="1014"/>
      <c r="BL249" s="1014"/>
      <c r="BM249" s="1014"/>
      <c r="BN249" s="1014"/>
      <c r="BO249" s="1014"/>
      <c r="BP249" s="1014"/>
      <c r="BQ249" s="1014"/>
      <c r="BR249" s="1014"/>
      <c r="BS249" s="1014"/>
      <c r="BT249" s="1014"/>
      <c r="BU249" s="1014"/>
      <c r="BV249" s="1014"/>
      <c r="BW249" s="1014"/>
      <c r="BX249" s="1014"/>
      <c r="BY249" s="1014"/>
      <c r="BZ249" s="1014"/>
      <c r="CA249" s="1014"/>
      <c r="CB249" s="1014"/>
      <c r="CC249" s="1014"/>
      <c r="CD249" s="1014"/>
      <c r="CE249" s="1014"/>
      <c r="CF249" s="1014"/>
      <c r="CG249" s="1014"/>
      <c r="CH249" s="1014"/>
      <c r="CI249" s="1014"/>
      <c r="CJ249" s="1014"/>
      <c r="CK249" s="1014"/>
      <c r="CL249" s="1014"/>
      <c r="CM249" s="1014"/>
      <c r="CN249" s="1014"/>
      <c r="CO249" s="1014"/>
      <c r="CP249" s="1014"/>
      <c r="CQ249" s="1014"/>
      <c r="CR249" s="1014"/>
      <c r="CS249" s="1014"/>
      <c r="CT249" s="1014"/>
      <c r="CU249" s="1014"/>
      <c r="CV249" s="1014"/>
      <c r="CW249" s="1014"/>
      <c r="CX249" s="1014"/>
      <c r="CY249" s="1014"/>
      <c r="CZ249" s="1014"/>
      <c r="DA249" s="1014"/>
      <c r="DB249" s="1014"/>
      <c r="DC249" s="1014"/>
      <c r="DD249" s="1014"/>
      <c r="DE249" s="1014"/>
      <c r="DF249" s="1014"/>
      <c r="DG249" s="1014"/>
      <c r="DH249" s="1014"/>
      <c r="DI249" s="1014"/>
      <c r="DJ249" s="1014"/>
      <c r="DK249" s="1014"/>
      <c r="DL249" s="1014"/>
      <c r="DM249" s="1014"/>
      <c r="DN249" s="1014"/>
      <c r="DO249" s="1014"/>
      <c r="DP249" s="1014"/>
      <c r="DQ249" s="1014"/>
      <c r="DR249" s="1014"/>
      <c r="DS249" s="1014"/>
      <c r="DT249" s="1014"/>
      <c r="DU249" s="1014"/>
      <c r="DV249" s="1014"/>
      <c r="DW249" s="1014"/>
      <c r="DX249" s="1014"/>
      <c r="DY249" s="1014"/>
      <c r="DZ249" s="1014"/>
      <c r="EA249" s="1014"/>
      <c r="EB249" s="1014"/>
      <c r="EC249" s="1014"/>
      <c r="ED249" s="1014"/>
      <c r="EE249" s="1014"/>
      <c r="EF249" s="1014"/>
      <c r="EG249" s="1014"/>
      <c r="EH249" s="1014"/>
      <c r="EI249" s="1014"/>
      <c r="EJ249" s="1014"/>
      <c r="EK249" s="1014"/>
      <c r="EL249" s="1014"/>
      <c r="EM249" s="1014"/>
      <c r="EN249" s="1014"/>
      <c r="EO249" s="1014"/>
      <c r="EP249" s="1014"/>
      <c r="EQ249" s="1014"/>
      <c r="ER249" s="1014"/>
      <c r="ES249" s="1014"/>
      <c r="ET249" s="1014"/>
      <c r="EU249" s="1014"/>
      <c r="EV249" s="1014"/>
      <c r="EW249" s="1014"/>
      <c r="EX249" s="1014"/>
      <c r="EY249" s="1014"/>
      <c r="EZ249" s="1014"/>
      <c r="FA249" s="1014"/>
      <c r="FB249" s="1014"/>
      <c r="FC249" s="1014"/>
    </row>
    <row r="250" spans="1:159" ht="34.5" customHeight="1">
      <c r="A250" s="1021">
        <v>227</v>
      </c>
      <c r="B250" s="1021">
        <v>88</v>
      </c>
      <c r="C250" s="1022" t="s">
        <v>11307</v>
      </c>
      <c r="D250" s="1023" t="s">
        <v>11308</v>
      </c>
      <c r="E250" s="1037" t="s">
        <v>11309</v>
      </c>
      <c r="F250" s="1021">
        <v>10</v>
      </c>
      <c r="G250" s="1021">
        <v>10</v>
      </c>
      <c r="H250" s="1021" t="s">
        <v>11297</v>
      </c>
      <c r="I250" s="1022" t="s">
        <v>11310</v>
      </c>
      <c r="J250" s="1021" t="s">
        <v>11311</v>
      </c>
      <c r="K250" s="1025" t="s">
        <v>2598</v>
      </c>
      <c r="L250" s="1025" t="s">
        <v>36</v>
      </c>
      <c r="M250" s="1014"/>
      <c r="N250" s="1014"/>
      <c r="O250" s="1014"/>
      <c r="P250" s="1014"/>
      <c r="Q250" s="1014"/>
      <c r="R250" s="1014"/>
      <c r="S250" s="1014"/>
      <c r="T250" s="1014"/>
      <c r="U250" s="1014"/>
      <c r="V250" s="1014"/>
      <c r="W250" s="1014"/>
      <c r="X250" s="1014"/>
      <c r="Y250" s="1014"/>
      <c r="Z250" s="1014"/>
      <c r="AA250" s="1014"/>
      <c r="AB250" s="1014"/>
      <c r="AC250" s="1014"/>
      <c r="AD250" s="1014"/>
      <c r="AE250" s="1014"/>
      <c r="AF250" s="1014"/>
      <c r="AG250" s="1014"/>
      <c r="AH250" s="1014"/>
      <c r="AI250" s="1014"/>
      <c r="AJ250" s="1014"/>
      <c r="AK250" s="1014"/>
      <c r="AL250" s="1014"/>
      <c r="AM250" s="1014"/>
      <c r="AN250" s="1014"/>
      <c r="AO250" s="1014"/>
      <c r="AP250" s="1014"/>
      <c r="AQ250" s="1014"/>
      <c r="AR250" s="1014"/>
      <c r="AS250" s="1014"/>
      <c r="AT250" s="1014"/>
      <c r="AU250" s="1014"/>
      <c r="AV250" s="1014"/>
      <c r="AW250" s="1014"/>
      <c r="AX250" s="1014"/>
      <c r="AY250" s="1014"/>
      <c r="AZ250" s="1014"/>
      <c r="BA250" s="1014"/>
      <c r="BB250" s="1014"/>
      <c r="BC250" s="1014"/>
      <c r="BD250" s="1014"/>
      <c r="BE250" s="1014"/>
      <c r="BF250" s="1014"/>
      <c r="BG250" s="1014"/>
      <c r="BH250" s="1014"/>
      <c r="BI250" s="1014"/>
      <c r="BJ250" s="1014"/>
      <c r="BK250" s="1014"/>
      <c r="BL250" s="1014"/>
      <c r="BM250" s="1014"/>
      <c r="BN250" s="1014"/>
      <c r="BO250" s="1014"/>
      <c r="BP250" s="1014"/>
      <c r="BQ250" s="1014"/>
      <c r="BR250" s="1014"/>
      <c r="BS250" s="1014"/>
      <c r="BT250" s="1014"/>
      <c r="BU250" s="1014"/>
      <c r="BV250" s="1014"/>
      <c r="BW250" s="1014"/>
      <c r="BX250" s="1014"/>
      <c r="BY250" s="1014"/>
      <c r="BZ250" s="1014"/>
      <c r="CA250" s="1014"/>
      <c r="CB250" s="1014"/>
      <c r="CC250" s="1014"/>
      <c r="CD250" s="1014"/>
      <c r="CE250" s="1014"/>
      <c r="CF250" s="1014"/>
      <c r="CG250" s="1014"/>
      <c r="CH250" s="1014"/>
      <c r="CI250" s="1014"/>
      <c r="CJ250" s="1014"/>
      <c r="CK250" s="1014"/>
      <c r="CL250" s="1014"/>
      <c r="CM250" s="1014"/>
      <c r="CN250" s="1014"/>
      <c r="CO250" s="1014"/>
      <c r="CP250" s="1014"/>
      <c r="CQ250" s="1014"/>
      <c r="CR250" s="1014"/>
      <c r="CS250" s="1014"/>
      <c r="CT250" s="1014"/>
      <c r="CU250" s="1014"/>
      <c r="CV250" s="1014"/>
      <c r="CW250" s="1014"/>
      <c r="CX250" s="1014"/>
      <c r="CY250" s="1014"/>
      <c r="CZ250" s="1014"/>
      <c r="DA250" s="1014"/>
      <c r="DB250" s="1014"/>
      <c r="DC250" s="1014"/>
      <c r="DD250" s="1014"/>
      <c r="DE250" s="1014"/>
      <c r="DF250" s="1014"/>
      <c r="DG250" s="1014"/>
      <c r="DH250" s="1014"/>
      <c r="DI250" s="1014"/>
      <c r="DJ250" s="1014"/>
      <c r="DK250" s="1014"/>
      <c r="DL250" s="1014"/>
      <c r="DM250" s="1014"/>
      <c r="DN250" s="1014"/>
      <c r="DO250" s="1014"/>
      <c r="DP250" s="1014"/>
      <c r="DQ250" s="1014"/>
      <c r="DR250" s="1014"/>
      <c r="DS250" s="1014"/>
      <c r="DT250" s="1014"/>
      <c r="DU250" s="1014"/>
      <c r="DV250" s="1014"/>
      <c r="DW250" s="1014"/>
      <c r="DX250" s="1014"/>
      <c r="DY250" s="1014"/>
      <c r="DZ250" s="1014"/>
      <c r="EA250" s="1014"/>
      <c r="EB250" s="1014"/>
      <c r="EC250" s="1014"/>
      <c r="ED250" s="1014"/>
      <c r="EE250" s="1014"/>
      <c r="EF250" s="1014"/>
      <c r="EG250" s="1014"/>
      <c r="EH250" s="1014"/>
      <c r="EI250" s="1014"/>
      <c r="EJ250" s="1014"/>
      <c r="EK250" s="1014"/>
      <c r="EL250" s="1014"/>
      <c r="EM250" s="1014"/>
      <c r="EN250" s="1014"/>
      <c r="EO250" s="1014"/>
      <c r="EP250" s="1014"/>
      <c r="EQ250" s="1014"/>
      <c r="ER250" s="1014"/>
      <c r="ES250" s="1014"/>
      <c r="ET250" s="1014"/>
      <c r="EU250" s="1014"/>
      <c r="EV250" s="1014"/>
      <c r="EW250" s="1014"/>
      <c r="EX250" s="1014"/>
      <c r="EY250" s="1014"/>
      <c r="EZ250" s="1014"/>
      <c r="FA250" s="1014"/>
      <c r="FB250" s="1014"/>
      <c r="FC250" s="1014"/>
    </row>
    <row r="251" spans="1:159" ht="34.5" customHeight="1">
      <c r="A251" s="1021">
        <v>228</v>
      </c>
      <c r="B251" s="1021">
        <v>89</v>
      </c>
      <c r="C251" s="1022" t="s">
        <v>11312</v>
      </c>
      <c r="D251" s="1023">
        <v>312730837128</v>
      </c>
      <c r="E251" s="1035" t="s">
        <v>11099</v>
      </c>
      <c r="F251" s="1021">
        <v>17</v>
      </c>
      <c r="G251" s="1021">
        <v>17</v>
      </c>
      <c r="H251" s="1021" t="s">
        <v>11313</v>
      </c>
      <c r="I251" s="1022" t="s">
        <v>11314</v>
      </c>
      <c r="J251" s="1021" t="s">
        <v>11196</v>
      </c>
      <c r="K251" s="1025" t="s">
        <v>2598</v>
      </c>
      <c r="L251" s="1025" t="s">
        <v>36</v>
      </c>
      <c r="M251" s="1014"/>
      <c r="N251" s="1014"/>
      <c r="O251" s="1014"/>
      <c r="P251" s="1014"/>
      <c r="Q251" s="1014"/>
      <c r="R251" s="1014"/>
      <c r="S251" s="1014"/>
      <c r="T251" s="1014"/>
      <c r="U251" s="1014"/>
      <c r="V251" s="1014"/>
      <c r="W251" s="1014"/>
      <c r="X251" s="1014"/>
      <c r="Y251" s="1014"/>
      <c r="Z251" s="1014"/>
      <c r="AA251" s="1014"/>
      <c r="AB251" s="1014"/>
      <c r="AC251" s="1014"/>
      <c r="AD251" s="1014"/>
      <c r="AE251" s="1014"/>
      <c r="AF251" s="1014"/>
      <c r="AG251" s="1014"/>
      <c r="AH251" s="1014"/>
      <c r="AI251" s="1014"/>
      <c r="AJ251" s="1014"/>
      <c r="AK251" s="1014"/>
      <c r="AL251" s="1014"/>
      <c r="AM251" s="1014"/>
      <c r="AN251" s="1014"/>
      <c r="AO251" s="1014"/>
      <c r="AP251" s="1014"/>
      <c r="AQ251" s="1014"/>
      <c r="AR251" s="1014"/>
      <c r="AS251" s="1014"/>
      <c r="AT251" s="1014"/>
      <c r="AU251" s="1014"/>
      <c r="AV251" s="1014"/>
      <c r="AW251" s="1014"/>
      <c r="AX251" s="1014"/>
      <c r="AY251" s="1014"/>
      <c r="AZ251" s="1014"/>
      <c r="BA251" s="1014"/>
      <c r="BB251" s="1014"/>
      <c r="BC251" s="1014"/>
      <c r="BD251" s="1014"/>
      <c r="BE251" s="1014"/>
      <c r="BF251" s="1014"/>
      <c r="BG251" s="1014"/>
      <c r="BH251" s="1014"/>
      <c r="BI251" s="1014"/>
      <c r="BJ251" s="1014"/>
      <c r="BK251" s="1014"/>
      <c r="BL251" s="1014"/>
      <c r="BM251" s="1014"/>
      <c r="BN251" s="1014"/>
      <c r="BO251" s="1014"/>
      <c r="BP251" s="1014"/>
      <c r="BQ251" s="1014"/>
      <c r="BR251" s="1014"/>
      <c r="BS251" s="1014"/>
      <c r="BT251" s="1014"/>
      <c r="BU251" s="1014"/>
      <c r="BV251" s="1014"/>
      <c r="BW251" s="1014"/>
      <c r="BX251" s="1014"/>
      <c r="BY251" s="1014"/>
      <c r="BZ251" s="1014"/>
      <c r="CA251" s="1014"/>
      <c r="CB251" s="1014"/>
      <c r="CC251" s="1014"/>
      <c r="CD251" s="1014"/>
      <c r="CE251" s="1014"/>
      <c r="CF251" s="1014"/>
      <c r="CG251" s="1014"/>
      <c r="CH251" s="1014"/>
      <c r="CI251" s="1014"/>
      <c r="CJ251" s="1014"/>
      <c r="CK251" s="1014"/>
      <c r="CL251" s="1014"/>
      <c r="CM251" s="1014"/>
      <c r="CN251" s="1014"/>
      <c r="CO251" s="1014"/>
      <c r="CP251" s="1014"/>
      <c r="CQ251" s="1014"/>
      <c r="CR251" s="1014"/>
      <c r="CS251" s="1014"/>
      <c r="CT251" s="1014"/>
      <c r="CU251" s="1014"/>
      <c r="CV251" s="1014"/>
      <c r="CW251" s="1014"/>
      <c r="CX251" s="1014"/>
      <c r="CY251" s="1014"/>
      <c r="CZ251" s="1014"/>
      <c r="DA251" s="1014"/>
      <c r="DB251" s="1014"/>
      <c r="DC251" s="1014"/>
      <c r="DD251" s="1014"/>
      <c r="DE251" s="1014"/>
      <c r="DF251" s="1014"/>
      <c r="DG251" s="1014"/>
      <c r="DH251" s="1014"/>
      <c r="DI251" s="1014"/>
      <c r="DJ251" s="1014"/>
      <c r="DK251" s="1014"/>
      <c r="DL251" s="1014"/>
      <c r="DM251" s="1014"/>
      <c r="DN251" s="1014"/>
      <c r="DO251" s="1014"/>
      <c r="DP251" s="1014"/>
      <c r="DQ251" s="1014"/>
      <c r="DR251" s="1014"/>
      <c r="DS251" s="1014"/>
      <c r="DT251" s="1014"/>
      <c r="DU251" s="1014"/>
      <c r="DV251" s="1014"/>
      <c r="DW251" s="1014"/>
      <c r="DX251" s="1014"/>
      <c r="DY251" s="1014"/>
      <c r="DZ251" s="1014"/>
      <c r="EA251" s="1014"/>
      <c r="EB251" s="1014"/>
      <c r="EC251" s="1014"/>
      <c r="ED251" s="1014"/>
      <c r="EE251" s="1014"/>
      <c r="EF251" s="1014"/>
      <c r="EG251" s="1014"/>
      <c r="EH251" s="1014"/>
      <c r="EI251" s="1014"/>
      <c r="EJ251" s="1014"/>
      <c r="EK251" s="1014"/>
      <c r="EL251" s="1014"/>
      <c r="EM251" s="1014"/>
      <c r="EN251" s="1014"/>
      <c r="EO251" s="1014"/>
      <c r="EP251" s="1014"/>
      <c r="EQ251" s="1014"/>
      <c r="ER251" s="1014"/>
      <c r="ES251" s="1014"/>
      <c r="ET251" s="1014"/>
      <c r="EU251" s="1014"/>
      <c r="EV251" s="1014"/>
      <c r="EW251" s="1014"/>
      <c r="EX251" s="1014"/>
      <c r="EY251" s="1014"/>
      <c r="EZ251" s="1014"/>
      <c r="FA251" s="1014"/>
      <c r="FB251" s="1014"/>
      <c r="FC251" s="1014"/>
    </row>
    <row r="252" spans="1:159" ht="34.5" customHeight="1">
      <c r="A252" s="1021">
        <v>229</v>
      </c>
      <c r="B252" s="1021">
        <v>90</v>
      </c>
      <c r="C252" s="1022" t="s">
        <v>11315</v>
      </c>
      <c r="D252" s="1023" t="s">
        <v>11316</v>
      </c>
      <c r="E252" s="1022" t="s">
        <v>11317</v>
      </c>
      <c r="F252" s="1021">
        <v>4.9000000000000004</v>
      </c>
      <c r="G252" s="1021">
        <v>4.9000000000000004</v>
      </c>
      <c r="H252" s="1021" t="s">
        <v>11313</v>
      </c>
      <c r="I252" s="1022" t="s">
        <v>11318</v>
      </c>
      <c r="J252" s="1021" t="s">
        <v>11319</v>
      </c>
      <c r="K252" s="1025" t="s">
        <v>2598</v>
      </c>
      <c r="L252" s="1025" t="s">
        <v>36</v>
      </c>
      <c r="M252" s="1014"/>
      <c r="N252" s="1014"/>
      <c r="O252" s="1014"/>
      <c r="P252" s="1014"/>
      <c r="Q252" s="1014"/>
      <c r="R252" s="1014"/>
      <c r="S252" s="1014"/>
      <c r="T252" s="1014"/>
      <c r="U252" s="1014"/>
      <c r="V252" s="1014"/>
      <c r="W252" s="1014"/>
      <c r="X252" s="1014"/>
      <c r="Y252" s="1014"/>
      <c r="Z252" s="1014"/>
      <c r="AA252" s="1014"/>
      <c r="AB252" s="1014"/>
      <c r="AC252" s="1014"/>
      <c r="AD252" s="1014"/>
      <c r="AE252" s="1014"/>
      <c r="AF252" s="1014"/>
      <c r="AG252" s="1014"/>
      <c r="AH252" s="1014"/>
      <c r="AI252" s="1014"/>
      <c r="AJ252" s="1014"/>
      <c r="AK252" s="1014"/>
      <c r="AL252" s="1014"/>
      <c r="AM252" s="1014"/>
      <c r="AN252" s="1014"/>
      <c r="AO252" s="1014"/>
      <c r="AP252" s="1014"/>
      <c r="AQ252" s="1014"/>
      <c r="AR252" s="1014"/>
      <c r="AS252" s="1014"/>
      <c r="AT252" s="1014"/>
      <c r="AU252" s="1014"/>
      <c r="AV252" s="1014"/>
      <c r="AW252" s="1014"/>
      <c r="AX252" s="1014"/>
      <c r="AY252" s="1014"/>
      <c r="AZ252" s="1014"/>
      <c r="BA252" s="1014"/>
      <c r="BB252" s="1014"/>
      <c r="BC252" s="1014"/>
      <c r="BD252" s="1014"/>
      <c r="BE252" s="1014"/>
      <c r="BF252" s="1014"/>
      <c r="BG252" s="1014"/>
      <c r="BH252" s="1014"/>
      <c r="BI252" s="1014"/>
      <c r="BJ252" s="1014"/>
      <c r="BK252" s="1014"/>
      <c r="BL252" s="1014"/>
      <c r="BM252" s="1014"/>
      <c r="BN252" s="1014"/>
      <c r="BO252" s="1014"/>
      <c r="BP252" s="1014"/>
      <c r="BQ252" s="1014"/>
      <c r="BR252" s="1014"/>
      <c r="BS252" s="1014"/>
      <c r="BT252" s="1014"/>
      <c r="BU252" s="1014"/>
      <c r="BV252" s="1014"/>
      <c r="BW252" s="1014"/>
      <c r="BX252" s="1014"/>
      <c r="BY252" s="1014"/>
      <c r="BZ252" s="1014"/>
      <c r="CA252" s="1014"/>
      <c r="CB252" s="1014"/>
      <c r="CC252" s="1014"/>
      <c r="CD252" s="1014"/>
      <c r="CE252" s="1014"/>
      <c r="CF252" s="1014"/>
      <c r="CG252" s="1014"/>
      <c r="CH252" s="1014"/>
      <c r="CI252" s="1014"/>
      <c r="CJ252" s="1014"/>
      <c r="CK252" s="1014"/>
      <c r="CL252" s="1014"/>
      <c r="CM252" s="1014"/>
      <c r="CN252" s="1014"/>
      <c r="CO252" s="1014"/>
      <c r="CP252" s="1014"/>
      <c r="CQ252" s="1014"/>
      <c r="CR252" s="1014"/>
      <c r="CS252" s="1014"/>
      <c r="CT252" s="1014"/>
      <c r="CU252" s="1014"/>
      <c r="CV252" s="1014"/>
      <c r="CW252" s="1014"/>
      <c r="CX252" s="1014"/>
      <c r="CY252" s="1014"/>
      <c r="CZ252" s="1014"/>
      <c r="DA252" s="1014"/>
      <c r="DB252" s="1014"/>
      <c r="DC252" s="1014"/>
      <c r="DD252" s="1014"/>
      <c r="DE252" s="1014"/>
      <c r="DF252" s="1014"/>
      <c r="DG252" s="1014"/>
      <c r="DH252" s="1014"/>
      <c r="DI252" s="1014"/>
      <c r="DJ252" s="1014"/>
      <c r="DK252" s="1014"/>
      <c r="DL252" s="1014"/>
      <c r="DM252" s="1014"/>
      <c r="DN252" s="1014"/>
      <c r="DO252" s="1014"/>
      <c r="DP252" s="1014"/>
      <c r="DQ252" s="1014"/>
      <c r="DR252" s="1014"/>
      <c r="DS252" s="1014"/>
      <c r="DT252" s="1014"/>
      <c r="DU252" s="1014"/>
      <c r="DV252" s="1014"/>
      <c r="DW252" s="1014"/>
      <c r="DX252" s="1014"/>
      <c r="DY252" s="1014"/>
      <c r="DZ252" s="1014"/>
      <c r="EA252" s="1014"/>
      <c r="EB252" s="1014"/>
      <c r="EC252" s="1014"/>
      <c r="ED252" s="1014"/>
      <c r="EE252" s="1014"/>
      <c r="EF252" s="1014"/>
      <c r="EG252" s="1014"/>
      <c r="EH252" s="1014"/>
      <c r="EI252" s="1014"/>
      <c r="EJ252" s="1014"/>
      <c r="EK252" s="1014"/>
      <c r="EL252" s="1014"/>
      <c r="EM252" s="1014"/>
      <c r="EN252" s="1014"/>
      <c r="EO252" s="1014"/>
      <c r="EP252" s="1014"/>
      <c r="EQ252" s="1014"/>
      <c r="ER252" s="1014"/>
      <c r="ES252" s="1014"/>
      <c r="ET252" s="1014"/>
      <c r="EU252" s="1014"/>
      <c r="EV252" s="1014"/>
      <c r="EW252" s="1014"/>
      <c r="EX252" s="1014"/>
      <c r="EY252" s="1014"/>
      <c r="EZ252" s="1014"/>
      <c r="FA252" s="1014"/>
      <c r="FB252" s="1014"/>
      <c r="FC252" s="1014"/>
    </row>
    <row r="253" spans="1:159" ht="34.5" customHeight="1">
      <c r="A253" s="1021">
        <v>230</v>
      </c>
      <c r="B253" s="1021">
        <v>91</v>
      </c>
      <c r="C253" s="1022" t="s">
        <v>11320</v>
      </c>
      <c r="D253" s="1023" t="s">
        <v>11321</v>
      </c>
      <c r="E253" s="1022" t="s">
        <v>11322</v>
      </c>
      <c r="F253" s="1021">
        <v>25</v>
      </c>
      <c r="G253" s="1021">
        <v>25</v>
      </c>
      <c r="H253" s="1021" t="s">
        <v>11323</v>
      </c>
      <c r="I253" s="1022" t="s">
        <v>11324</v>
      </c>
      <c r="J253" s="1021" t="s">
        <v>11325</v>
      </c>
      <c r="K253" s="1025" t="s">
        <v>2598</v>
      </c>
      <c r="L253" s="1025" t="s">
        <v>36</v>
      </c>
      <c r="M253" s="1014"/>
      <c r="N253" s="1014"/>
      <c r="O253" s="1014"/>
      <c r="P253" s="1014"/>
      <c r="Q253" s="1014"/>
      <c r="R253" s="1014"/>
      <c r="S253" s="1014"/>
      <c r="T253" s="1014"/>
      <c r="U253" s="1014"/>
      <c r="V253" s="1014"/>
      <c r="W253" s="1014"/>
      <c r="X253" s="1014"/>
      <c r="Y253" s="1014"/>
      <c r="Z253" s="1014"/>
      <c r="AA253" s="1014"/>
      <c r="AB253" s="1014"/>
      <c r="AC253" s="1014"/>
      <c r="AD253" s="1014"/>
      <c r="AE253" s="1014"/>
      <c r="AF253" s="1014"/>
      <c r="AG253" s="1014"/>
      <c r="AH253" s="1014"/>
      <c r="AI253" s="1014"/>
      <c r="AJ253" s="1014"/>
      <c r="AK253" s="1014"/>
      <c r="AL253" s="1014"/>
      <c r="AM253" s="1014"/>
      <c r="AN253" s="1014"/>
      <c r="AO253" s="1014"/>
      <c r="AP253" s="1014"/>
      <c r="AQ253" s="1014"/>
      <c r="AR253" s="1014"/>
      <c r="AS253" s="1014"/>
      <c r="AT253" s="1014"/>
      <c r="AU253" s="1014"/>
      <c r="AV253" s="1014"/>
      <c r="AW253" s="1014"/>
      <c r="AX253" s="1014"/>
      <c r="AY253" s="1014"/>
      <c r="AZ253" s="1014"/>
      <c r="BA253" s="1014"/>
      <c r="BB253" s="1014"/>
      <c r="BC253" s="1014"/>
      <c r="BD253" s="1014"/>
      <c r="BE253" s="1014"/>
      <c r="BF253" s="1014"/>
      <c r="BG253" s="1014"/>
      <c r="BH253" s="1014"/>
      <c r="BI253" s="1014"/>
      <c r="BJ253" s="1014"/>
      <c r="BK253" s="1014"/>
      <c r="BL253" s="1014"/>
      <c r="BM253" s="1014"/>
      <c r="BN253" s="1014"/>
      <c r="BO253" s="1014"/>
      <c r="BP253" s="1014"/>
      <c r="BQ253" s="1014"/>
      <c r="BR253" s="1014"/>
      <c r="BS253" s="1014"/>
      <c r="BT253" s="1014"/>
      <c r="BU253" s="1014"/>
      <c r="BV253" s="1014"/>
      <c r="BW253" s="1014"/>
      <c r="BX253" s="1014"/>
      <c r="BY253" s="1014"/>
      <c r="BZ253" s="1014"/>
      <c r="CA253" s="1014"/>
      <c r="CB253" s="1014"/>
      <c r="CC253" s="1014"/>
      <c r="CD253" s="1014"/>
      <c r="CE253" s="1014"/>
      <c r="CF253" s="1014"/>
      <c r="CG253" s="1014"/>
      <c r="CH253" s="1014"/>
      <c r="CI253" s="1014"/>
      <c r="CJ253" s="1014"/>
      <c r="CK253" s="1014"/>
      <c r="CL253" s="1014"/>
      <c r="CM253" s="1014"/>
      <c r="CN253" s="1014"/>
      <c r="CO253" s="1014"/>
      <c r="CP253" s="1014"/>
      <c r="CQ253" s="1014"/>
      <c r="CR253" s="1014"/>
      <c r="CS253" s="1014"/>
      <c r="CT253" s="1014"/>
      <c r="CU253" s="1014"/>
      <c r="CV253" s="1014"/>
      <c r="CW253" s="1014"/>
      <c r="CX253" s="1014"/>
      <c r="CY253" s="1014"/>
      <c r="CZ253" s="1014"/>
      <c r="DA253" s="1014"/>
      <c r="DB253" s="1014"/>
      <c r="DC253" s="1014"/>
      <c r="DD253" s="1014"/>
      <c r="DE253" s="1014"/>
      <c r="DF253" s="1014"/>
      <c r="DG253" s="1014"/>
      <c r="DH253" s="1014"/>
      <c r="DI253" s="1014"/>
      <c r="DJ253" s="1014"/>
      <c r="DK253" s="1014"/>
      <c r="DL253" s="1014"/>
      <c r="DM253" s="1014"/>
      <c r="DN253" s="1014"/>
      <c r="DO253" s="1014"/>
      <c r="DP253" s="1014"/>
      <c r="DQ253" s="1014"/>
      <c r="DR253" s="1014"/>
      <c r="DS253" s="1014"/>
      <c r="DT253" s="1014"/>
      <c r="DU253" s="1014"/>
      <c r="DV253" s="1014"/>
      <c r="DW253" s="1014"/>
      <c r="DX253" s="1014"/>
      <c r="DY253" s="1014"/>
      <c r="DZ253" s="1014"/>
      <c r="EA253" s="1014"/>
      <c r="EB253" s="1014"/>
      <c r="EC253" s="1014"/>
      <c r="ED253" s="1014"/>
      <c r="EE253" s="1014"/>
      <c r="EF253" s="1014"/>
      <c r="EG253" s="1014"/>
      <c r="EH253" s="1014"/>
      <c r="EI253" s="1014"/>
      <c r="EJ253" s="1014"/>
      <c r="EK253" s="1014"/>
      <c r="EL253" s="1014"/>
      <c r="EM253" s="1014"/>
      <c r="EN253" s="1014"/>
      <c r="EO253" s="1014"/>
      <c r="EP253" s="1014"/>
      <c r="EQ253" s="1014"/>
      <c r="ER253" s="1014"/>
      <c r="ES253" s="1014"/>
      <c r="ET253" s="1014"/>
      <c r="EU253" s="1014"/>
      <c r="EV253" s="1014"/>
      <c r="EW253" s="1014"/>
      <c r="EX253" s="1014"/>
      <c r="EY253" s="1014"/>
      <c r="EZ253" s="1014"/>
      <c r="FA253" s="1014"/>
      <c r="FB253" s="1014"/>
      <c r="FC253" s="1014"/>
    </row>
    <row r="254" spans="1:159" ht="34.5" customHeight="1">
      <c r="A254" s="1021">
        <v>231</v>
      </c>
      <c r="B254" s="1021">
        <v>92</v>
      </c>
      <c r="C254" s="1022" t="s">
        <v>11326</v>
      </c>
      <c r="D254" s="1023" t="s">
        <v>11327</v>
      </c>
      <c r="E254" s="1022" t="s">
        <v>11328</v>
      </c>
      <c r="F254" s="1021">
        <v>43</v>
      </c>
      <c r="G254" s="1021">
        <v>8</v>
      </c>
      <c r="H254" s="1021" t="s">
        <v>11313</v>
      </c>
      <c r="I254" s="1022" t="s">
        <v>11329</v>
      </c>
      <c r="J254" s="1021" t="s">
        <v>11330</v>
      </c>
      <c r="K254" s="1025" t="s">
        <v>2676</v>
      </c>
      <c r="L254" s="1025" t="s">
        <v>36</v>
      </c>
      <c r="M254" s="1014"/>
      <c r="N254" s="1014"/>
      <c r="O254" s="1014"/>
      <c r="P254" s="1014"/>
      <c r="Q254" s="1014"/>
      <c r="R254" s="1014"/>
      <c r="S254" s="1014"/>
      <c r="T254" s="1014"/>
      <c r="U254" s="1014"/>
      <c r="V254" s="1014"/>
      <c r="W254" s="1014"/>
      <c r="X254" s="1014"/>
      <c r="Y254" s="1014"/>
      <c r="Z254" s="1014"/>
      <c r="AA254" s="1014"/>
      <c r="AB254" s="1014"/>
      <c r="AC254" s="1014"/>
      <c r="AD254" s="1014"/>
      <c r="AE254" s="1014"/>
      <c r="AF254" s="1014"/>
      <c r="AG254" s="1014"/>
      <c r="AH254" s="1014"/>
      <c r="AI254" s="1014"/>
      <c r="AJ254" s="1014"/>
      <c r="AK254" s="1014"/>
      <c r="AL254" s="1014"/>
      <c r="AM254" s="1014"/>
      <c r="AN254" s="1014"/>
      <c r="AO254" s="1014"/>
      <c r="AP254" s="1014"/>
      <c r="AQ254" s="1014"/>
      <c r="AR254" s="1014"/>
      <c r="AS254" s="1014"/>
      <c r="AT254" s="1014"/>
      <c r="AU254" s="1014"/>
      <c r="AV254" s="1014"/>
      <c r="AW254" s="1014"/>
      <c r="AX254" s="1014"/>
      <c r="AY254" s="1014"/>
      <c r="AZ254" s="1014"/>
      <c r="BA254" s="1014"/>
      <c r="BB254" s="1014"/>
      <c r="BC254" s="1014"/>
      <c r="BD254" s="1014"/>
      <c r="BE254" s="1014"/>
      <c r="BF254" s="1014"/>
      <c r="BG254" s="1014"/>
      <c r="BH254" s="1014"/>
      <c r="BI254" s="1014"/>
      <c r="BJ254" s="1014"/>
      <c r="BK254" s="1014"/>
      <c r="BL254" s="1014"/>
      <c r="BM254" s="1014"/>
      <c r="BN254" s="1014"/>
      <c r="BO254" s="1014"/>
      <c r="BP254" s="1014"/>
      <c r="BQ254" s="1014"/>
      <c r="BR254" s="1014"/>
      <c r="BS254" s="1014"/>
      <c r="BT254" s="1014"/>
      <c r="BU254" s="1014"/>
      <c r="BV254" s="1014"/>
      <c r="BW254" s="1014"/>
      <c r="BX254" s="1014"/>
      <c r="BY254" s="1014"/>
      <c r="BZ254" s="1014"/>
      <c r="CA254" s="1014"/>
      <c r="CB254" s="1014"/>
      <c r="CC254" s="1014"/>
      <c r="CD254" s="1014"/>
      <c r="CE254" s="1014"/>
      <c r="CF254" s="1014"/>
      <c r="CG254" s="1014"/>
      <c r="CH254" s="1014"/>
      <c r="CI254" s="1014"/>
      <c r="CJ254" s="1014"/>
      <c r="CK254" s="1014"/>
      <c r="CL254" s="1014"/>
      <c r="CM254" s="1014"/>
      <c r="CN254" s="1014"/>
      <c r="CO254" s="1014"/>
      <c r="CP254" s="1014"/>
      <c r="CQ254" s="1014"/>
      <c r="CR254" s="1014"/>
      <c r="CS254" s="1014"/>
      <c r="CT254" s="1014"/>
      <c r="CU254" s="1014"/>
      <c r="CV254" s="1014"/>
      <c r="CW254" s="1014"/>
      <c r="CX254" s="1014"/>
      <c r="CY254" s="1014"/>
      <c r="CZ254" s="1014"/>
      <c r="DA254" s="1014"/>
      <c r="DB254" s="1014"/>
      <c r="DC254" s="1014"/>
      <c r="DD254" s="1014"/>
      <c r="DE254" s="1014"/>
      <c r="DF254" s="1014"/>
      <c r="DG254" s="1014"/>
      <c r="DH254" s="1014"/>
      <c r="DI254" s="1014"/>
      <c r="DJ254" s="1014"/>
      <c r="DK254" s="1014"/>
      <c r="DL254" s="1014"/>
      <c r="DM254" s="1014"/>
      <c r="DN254" s="1014"/>
      <c r="DO254" s="1014"/>
      <c r="DP254" s="1014"/>
      <c r="DQ254" s="1014"/>
      <c r="DR254" s="1014"/>
      <c r="DS254" s="1014"/>
      <c r="DT254" s="1014"/>
      <c r="DU254" s="1014"/>
      <c r="DV254" s="1014"/>
      <c r="DW254" s="1014"/>
      <c r="DX254" s="1014"/>
      <c r="DY254" s="1014"/>
      <c r="DZ254" s="1014"/>
      <c r="EA254" s="1014"/>
      <c r="EB254" s="1014"/>
      <c r="EC254" s="1014"/>
      <c r="ED254" s="1014"/>
      <c r="EE254" s="1014"/>
      <c r="EF254" s="1014"/>
      <c r="EG254" s="1014"/>
      <c r="EH254" s="1014"/>
      <c r="EI254" s="1014"/>
      <c r="EJ254" s="1014"/>
      <c r="EK254" s="1014"/>
      <c r="EL254" s="1014"/>
      <c r="EM254" s="1014"/>
      <c r="EN254" s="1014"/>
      <c r="EO254" s="1014"/>
      <c r="EP254" s="1014"/>
      <c r="EQ254" s="1014"/>
      <c r="ER254" s="1014"/>
      <c r="ES254" s="1014"/>
      <c r="ET254" s="1014"/>
      <c r="EU254" s="1014"/>
      <c r="EV254" s="1014"/>
      <c r="EW254" s="1014"/>
      <c r="EX254" s="1014"/>
      <c r="EY254" s="1014"/>
      <c r="EZ254" s="1014"/>
      <c r="FA254" s="1014"/>
      <c r="FB254" s="1014"/>
      <c r="FC254" s="1014"/>
    </row>
    <row r="255" spans="1:159" ht="34.5" customHeight="1">
      <c r="A255" s="1021">
        <v>232</v>
      </c>
      <c r="B255" s="1021">
        <v>93</v>
      </c>
      <c r="C255" s="1022" t="s">
        <v>11326</v>
      </c>
      <c r="D255" s="1023" t="s">
        <v>11331</v>
      </c>
      <c r="E255" s="1022" t="s">
        <v>11332</v>
      </c>
      <c r="F255" s="1021">
        <v>17.2</v>
      </c>
      <c r="G255" s="1021">
        <v>17.2</v>
      </c>
      <c r="H255" s="1021" t="s">
        <v>11313</v>
      </c>
      <c r="I255" s="1022" t="s">
        <v>11333</v>
      </c>
      <c r="J255" s="1021" t="s">
        <v>11334</v>
      </c>
      <c r="K255" s="1025" t="s">
        <v>2676</v>
      </c>
      <c r="L255" s="1025" t="s">
        <v>36</v>
      </c>
      <c r="M255" s="1014"/>
      <c r="N255" s="1014"/>
      <c r="O255" s="1014"/>
      <c r="P255" s="1014"/>
      <c r="Q255" s="1014"/>
      <c r="R255" s="1014"/>
      <c r="S255" s="1014"/>
      <c r="T255" s="1014"/>
      <c r="U255" s="1014"/>
      <c r="V255" s="1014"/>
      <c r="W255" s="1014"/>
      <c r="X255" s="1014"/>
      <c r="Y255" s="1014"/>
      <c r="Z255" s="1014"/>
      <c r="AA255" s="1014"/>
      <c r="AB255" s="1014"/>
      <c r="AC255" s="1014"/>
      <c r="AD255" s="1014"/>
      <c r="AE255" s="1014"/>
      <c r="AF255" s="1014"/>
      <c r="AG255" s="1014"/>
      <c r="AH255" s="1014"/>
      <c r="AI255" s="1014"/>
      <c r="AJ255" s="1014"/>
      <c r="AK255" s="1014"/>
      <c r="AL255" s="1014"/>
      <c r="AM255" s="1014"/>
      <c r="AN255" s="1014"/>
      <c r="AO255" s="1014"/>
      <c r="AP255" s="1014"/>
      <c r="AQ255" s="1014"/>
      <c r="AR255" s="1014"/>
      <c r="AS255" s="1014"/>
      <c r="AT255" s="1014"/>
      <c r="AU255" s="1014"/>
      <c r="AV255" s="1014"/>
      <c r="AW255" s="1014"/>
      <c r="AX255" s="1014"/>
      <c r="AY255" s="1014"/>
      <c r="AZ255" s="1014"/>
      <c r="BA255" s="1014"/>
      <c r="BB255" s="1014"/>
      <c r="BC255" s="1014"/>
      <c r="BD255" s="1014"/>
      <c r="BE255" s="1014"/>
      <c r="BF255" s="1014"/>
      <c r="BG255" s="1014"/>
      <c r="BH255" s="1014"/>
      <c r="BI255" s="1014"/>
      <c r="BJ255" s="1014"/>
      <c r="BK255" s="1014"/>
      <c r="BL255" s="1014"/>
      <c r="BM255" s="1014"/>
      <c r="BN255" s="1014"/>
      <c r="BO255" s="1014"/>
      <c r="BP255" s="1014"/>
      <c r="BQ255" s="1014"/>
      <c r="BR255" s="1014"/>
      <c r="BS255" s="1014"/>
      <c r="BT255" s="1014"/>
      <c r="BU255" s="1014"/>
      <c r="BV255" s="1014"/>
      <c r="BW255" s="1014"/>
      <c r="BX255" s="1014"/>
      <c r="BY255" s="1014"/>
      <c r="BZ255" s="1014"/>
      <c r="CA255" s="1014"/>
      <c r="CB255" s="1014"/>
      <c r="CC255" s="1014"/>
      <c r="CD255" s="1014"/>
      <c r="CE255" s="1014"/>
      <c r="CF255" s="1014"/>
      <c r="CG255" s="1014"/>
      <c r="CH255" s="1014"/>
      <c r="CI255" s="1014"/>
      <c r="CJ255" s="1014"/>
      <c r="CK255" s="1014"/>
      <c r="CL255" s="1014"/>
      <c r="CM255" s="1014"/>
      <c r="CN255" s="1014"/>
      <c r="CO255" s="1014"/>
      <c r="CP255" s="1014"/>
      <c r="CQ255" s="1014"/>
      <c r="CR255" s="1014"/>
      <c r="CS255" s="1014"/>
      <c r="CT255" s="1014"/>
      <c r="CU255" s="1014"/>
      <c r="CV255" s="1014"/>
      <c r="CW255" s="1014"/>
      <c r="CX255" s="1014"/>
      <c r="CY255" s="1014"/>
      <c r="CZ255" s="1014"/>
      <c r="DA255" s="1014"/>
      <c r="DB255" s="1014"/>
      <c r="DC255" s="1014"/>
      <c r="DD255" s="1014"/>
      <c r="DE255" s="1014"/>
      <c r="DF255" s="1014"/>
      <c r="DG255" s="1014"/>
      <c r="DH255" s="1014"/>
      <c r="DI255" s="1014"/>
      <c r="DJ255" s="1014"/>
      <c r="DK255" s="1014"/>
      <c r="DL255" s="1014"/>
      <c r="DM255" s="1014"/>
      <c r="DN255" s="1014"/>
      <c r="DO255" s="1014"/>
      <c r="DP255" s="1014"/>
      <c r="DQ255" s="1014"/>
      <c r="DR255" s="1014"/>
      <c r="DS255" s="1014"/>
      <c r="DT255" s="1014"/>
      <c r="DU255" s="1014"/>
      <c r="DV255" s="1014"/>
      <c r="DW255" s="1014"/>
      <c r="DX255" s="1014"/>
      <c r="DY255" s="1014"/>
      <c r="DZ255" s="1014"/>
      <c r="EA255" s="1014"/>
      <c r="EB255" s="1014"/>
      <c r="EC255" s="1014"/>
      <c r="ED255" s="1014"/>
      <c r="EE255" s="1014"/>
      <c r="EF255" s="1014"/>
      <c r="EG255" s="1014"/>
      <c r="EH255" s="1014"/>
      <c r="EI255" s="1014"/>
      <c r="EJ255" s="1014"/>
      <c r="EK255" s="1014"/>
      <c r="EL255" s="1014"/>
      <c r="EM255" s="1014"/>
      <c r="EN255" s="1014"/>
      <c r="EO255" s="1014"/>
      <c r="EP255" s="1014"/>
      <c r="EQ255" s="1014"/>
      <c r="ER255" s="1014"/>
      <c r="ES255" s="1014"/>
      <c r="ET255" s="1014"/>
      <c r="EU255" s="1014"/>
      <c r="EV255" s="1014"/>
      <c r="EW255" s="1014"/>
      <c r="EX255" s="1014"/>
      <c r="EY255" s="1014"/>
      <c r="EZ255" s="1014"/>
      <c r="FA255" s="1014"/>
      <c r="FB255" s="1014"/>
    </row>
    <row r="256" spans="1:159" ht="34.5" customHeight="1">
      <c r="A256" s="1021">
        <v>233</v>
      </c>
      <c r="B256" s="1021">
        <v>94</v>
      </c>
      <c r="C256" s="1022" t="s">
        <v>11335</v>
      </c>
      <c r="D256" s="1023">
        <v>312734283640</v>
      </c>
      <c r="E256" s="1022" t="s">
        <v>11336</v>
      </c>
      <c r="F256" s="1021">
        <v>16.899999999999999</v>
      </c>
      <c r="G256" s="1021">
        <v>16.899999999999999</v>
      </c>
      <c r="H256" s="1021" t="s">
        <v>11337</v>
      </c>
      <c r="I256" s="1022" t="s">
        <v>11338</v>
      </c>
      <c r="J256" s="1021" t="s">
        <v>11339</v>
      </c>
      <c r="K256" s="1025" t="s">
        <v>2598</v>
      </c>
      <c r="L256" s="1025" t="s">
        <v>36</v>
      </c>
      <c r="M256" s="1014"/>
      <c r="N256" s="1014"/>
      <c r="O256" s="1014"/>
      <c r="P256" s="1014"/>
      <c r="Q256" s="1014"/>
      <c r="R256" s="1014"/>
      <c r="S256" s="1014"/>
      <c r="T256" s="1014"/>
      <c r="U256" s="1014"/>
      <c r="V256" s="1014"/>
      <c r="W256" s="1014"/>
      <c r="X256" s="1014"/>
      <c r="Y256" s="1014"/>
      <c r="Z256" s="1014"/>
      <c r="AA256" s="1014"/>
      <c r="AB256" s="1014"/>
      <c r="AC256" s="1014"/>
      <c r="AD256" s="1014"/>
      <c r="AE256" s="1014"/>
      <c r="AF256" s="1014"/>
      <c r="AG256" s="1014"/>
      <c r="AH256" s="1014"/>
      <c r="AI256" s="1014"/>
      <c r="AJ256" s="1014"/>
      <c r="AK256" s="1014"/>
      <c r="AL256" s="1014"/>
      <c r="AM256" s="1014"/>
      <c r="AN256" s="1014"/>
      <c r="AO256" s="1014"/>
      <c r="AP256" s="1014"/>
      <c r="AQ256" s="1014"/>
      <c r="AR256" s="1014"/>
      <c r="AS256" s="1014"/>
      <c r="AT256" s="1014"/>
      <c r="AU256" s="1014"/>
      <c r="AV256" s="1014"/>
      <c r="AW256" s="1014"/>
      <c r="AX256" s="1014"/>
      <c r="AY256" s="1014"/>
      <c r="AZ256" s="1014"/>
      <c r="BA256" s="1014"/>
      <c r="BB256" s="1014"/>
      <c r="BC256" s="1014"/>
      <c r="BD256" s="1014"/>
      <c r="BE256" s="1014"/>
      <c r="BF256" s="1014"/>
      <c r="BG256" s="1014"/>
      <c r="BH256" s="1014"/>
      <c r="BI256" s="1014"/>
      <c r="BJ256" s="1014"/>
      <c r="BK256" s="1014"/>
      <c r="BL256" s="1014"/>
      <c r="BM256" s="1014"/>
      <c r="BN256" s="1014"/>
      <c r="BO256" s="1014"/>
      <c r="BP256" s="1014"/>
      <c r="BQ256" s="1014"/>
      <c r="BR256" s="1014"/>
      <c r="BS256" s="1014"/>
      <c r="BT256" s="1014"/>
      <c r="BU256" s="1014"/>
      <c r="BV256" s="1014"/>
      <c r="BW256" s="1014"/>
      <c r="BX256" s="1014"/>
      <c r="BY256" s="1014"/>
      <c r="BZ256" s="1014"/>
      <c r="CA256" s="1014"/>
      <c r="CB256" s="1014"/>
      <c r="CC256" s="1014"/>
      <c r="CD256" s="1014"/>
      <c r="CE256" s="1014"/>
      <c r="CF256" s="1014"/>
      <c r="CG256" s="1014"/>
      <c r="CH256" s="1014"/>
      <c r="CI256" s="1014"/>
      <c r="CJ256" s="1014"/>
      <c r="CK256" s="1014"/>
      <c r="CL256" s="1014"/>
      <c r="CM256" s="1014"/>
      <c r="CN256" s="1014"/>
      <c r="CO256" s="1014"/>
      <c r="CP256" s="1014"/>
      <c r="CQ256" s="1014"/>
      <c r="CR256" s="1014"/>
      <c r="CS256" s="1014"/>
      <c r="CT256" s="1014"/>
      <c r="CU256" s="1014"/>
      <c r="CV256" s="1014"/>
      <c r="CW256" s="1014"/>
      <c r="CX256" s="1014"/>
      <c r="CY256" s="1014"/>
      <c r="CZ256" s="1014"/>
      <c r="DA256" s="1014"/>
      <c r="DB256" s="1014"/>
      <c r="DC256" s="1014"/>
      <c r="DD256" s="1014"/>
      <c r="DE256" s="1014"/>
      <c r="DF256" s="1014"/>
      <c r="DG256" s="1014"/>
      <c r="DH256" s="1014"/>
      <c r="DI256" s="1014"/>
      <c r="DJ256" s="1014"/>
      <c r="DK256" s="1014"/>
      <c r="DL256" s="1014"/>
      <c r="DM256" s="1014"/>
      <c r="DN256" s="1014"/>
      <c r="DO256" s="1014"/>
      <c r="DP256" s="1014"/>
      <c r="DQ256" s="1014"/>
      <c r="DR256" s="1014"/>
      <c r="DS256" s="1014"/>
      <c r="DT256" s="1014"/>
      <c r="DU256" s="1014"/>
      <c r="DV256" s="1014"/>
      <c r="DW256" s="1014"/>
      <c r="DX256" s="1014"/>
      <c r="DY256" s="1014"/>
      <c r="DZ256" s="1014"/>
      <c r="EA256" s="1014"/>
      <c r="EB256" s="1014"/>
      <c r="EC256" s="1014"/>
      <c r="ED256" s="1014"/>
      <c r="EE256" s="1014"/>
      <c r="EF256" s="1014"/>
      <c r="EG256" s="1014"/>
      <c r="EH256" s="1014"/>
      <c r="EI256" s="1014"/>
      <c r="EJ256" s="1014"/>
      <c r="EK256" s="1014"/>
      <c r="EL256" s="1014"/>
      <c r="EM256" s="1014"/>
      <c r="EN256" s="1014"/>
      <c r="EO256" s="1014"/>
      <c r="EP256" s="1014"/>
      <c r="EQ256" s="1014"/>
      <c r="ER256" s="1014"/>
      <c r="ES256" s="1014"/>
      <c r="ET256" s="1014"/>
      <c r="EU256" s="1014"/>
      <c r="EV256" s="1014"/>
      <c r="EW256" s="1014"/>
      <c r="EX256" s="1014"/>
      <c r="EY256" s="1014"/>
      <c r="EZ256" s="1014"/>
      <c r="FA256" s="1014"/>
      <c r="FB256" s="1014"/>
    </row>
    <row r="257" spans="1:159" ht="34.5" customHeight="1">
      <c r="A257" s="1021">
        <v>234</v>
      </c>
      <c r="B257" s="1021">
        <v>95</v>
      </c>
      <c r="C257" s="1022" t="s">
        <v>11180</v>
      </c>
      <c r="D257" s="1023">
        <v>312707564480</v>
      </c>
      <c r="E257" s="1022" t="s">
        <v>11340</v>
      </c>
      <c r="F257" s="1021">
        <v>79.900000000000006</v>
      </c>
      <c r="G257" s="1021">
        <v>9</v>
      </c>
      <c r="H257" s="1021" t="s">
        <v>11341</v>
      </c>
      <c r="I257" s="1022" t="s">
        <v>11342</v>
      </c>
      <c r="J257" s="1021" t="s">
        <v>11343</v>
      </c>
      <c r="K257" s="1025" t="s">
        <v>2676</v>
      </c>
      <c r="L257" s="1025" t="s">
        <v>36</v>
      </c>
      <c r="M257" s="1014"/>
      <c r="N257" s="1014"/>
      <c r="O257" s="1014"/>
      <c r="P257" s="1014"/>
      <c r="Q257" s="1014"/>
      <c r="R257" s="1014"/>
      <c r="S257" s="1014"/>
      <c r="T257" s="1014"/>
      <c r="U257" s="1014"/>
      <c r="V257" s="1014"/>
      <c r="W257" s="1014"/>
      <c r="X257" s="1014"/>
      <c r="Y257" s="1014"/>
      <c r="Z257" s="1014"/>
      <c r="AA257" s="1014"/>
      <c r="AB257" s="1014"/>
      <c r="AC257" s="1014"/>
      <c r="AD257" s="1014"/>
      <c r="AE257" s="1014"/>
      <c r="AF257" s="1014"/>
      <c r="AG257" s="1014"/>
      <c r="AH257" s="1014"/>
      <c r="AI257" s="1014"/>
      <c r="AJ257" s="1014"/>
      <c r="AK257" s="1014"/>
      <c r="AL257" s="1014"/>
      <c r="AM257" s="1014"/>
      <c r="AN257" s="1014"/>
      <c r="AO257" s="1014"/>
      <c r="AP257" s="1014"/>
      <c r="AQ257" s="1014"/>
      <c r="AR257" s="1014"/>
      <c r="AS257" s="1014"/>
      <c r="AT257" s="1014"/>
      <c r="AU257" s="1014"/>
      <c r="AV257" s="1014"/>
      <c r="AW257" s="1014"/>
      <c r="AX257" s="1014"/>
      <c r="AY257" s="1014"/>
      <c r="AZ257" s="1014"/>
      <c r="BA257" s="1014"/>
      <c r="BB257" s="1014"/>
      <c r="BC257" s="1014"/>
      <c r="BD257" s="1014"/>
      <c r="BE257" s="1014"/>
      <c r="BF257" s="1014"/>
      <c r="BG257" s="1014"/>
      <c r="BH257" s="1014"/>
      <c r="BI257" s="1014"/>
      <c r="BJ257" s="1014"/>
      <c r="BK257" s="1014"/>
      <c r="BL257" s="1014"/>
      <c r="BM257" s="1014"/>
      <c r="BN257" s="1014"/>
      <c r="BO257" s="1014"/>
      <c r="BP257" s="1014"/>
      <c r="BQ257" s="1014"/>
      <c r="BR257" s="1014"/>
      <c r="BS257" s="1014"/>
      <c r="BT257" s="1014"/>
      <c r="BU257" s="1014"/>
      <c r="BV257" s="1014"/>
      <c r="BW257" s="1014"/>
      <c r="BX257" s="1014"/>
      <c r="BY257" s="1014"/>
      <c r="BZ257" s="1014"/>
      <c r="CA257" s="1014"/>
      <c r="CB257" s="1014"/>
      <c r="CC257" s="1014"/>
      <c r="CD257" s="1014"/>
      <c r="CE257" s="1014"/>
      <c r="CF257" s="1014"/>
      <c r="CG257" s="1014"/>
      <c r="CH257" s="1014"/>
      <c r="CI257" s="1014"/>
      <c r="CJ257" s="1014"/>
      <c r="CK257" s="1014"/>
      <c r="CL257" s="1014"/>
      <c r="CM257" s="1014"/>
      <c r="CN257" s="1014"/>
      <c r="CO257" s="1014"/>
      <c r="CP257" s="1014"/>
      <c r="CQ257" s="1014"/>
      <c r="CR257" s="1014"/>
      <c r="CS257" s="1014"/>
      <c r="CT257" s="1014"/>
      <c r="CU257" s="1014"/>
      <c r="CV257" s="1014"/>
      <c r="CW257" s="1014"/>
      <c r="CX257" s="1014"/>
      <c r="CY257" s="1014"/>
      <c r="CZ257" s="1014"/>
      <c r="DA257" s="1014"/>
      <c r="DB257" s="1014"/>
      <c r="DC257" s="1014"/>
      <c r="DD257" s="1014"/>
      <c r="DE257" s="1014"/>
      <c r="DF257" s="1014"/>
      <c r="DG257" s="1014"/>
      <c r="DH257" s="1014"/>
      <c r="DI257" s="1014"/>
      <c r="DJ257" s="1014"/>
      <c r="DK257" s="1014"/>
      <c r="DL257" s="1014"/>
      <c r="DM257" s="1014"/>
      <c r="DN257" s="1014"/>
      <c r="DO257" s="1014"/>
      <c r="DP257" s="1014"/>
      <c r="DQ257" s="1014"/>
      <c r="DR257" s="1014"/>
      <c r="DS257" s="1014"/>
      <c r="DT257" s="1014"/>
      <c r="DU257" s="1014"/>
      <c r="DV257" s="1014"/>
      <c r="DW257" s="1014"/>
      <c r="DX257" s="1014"/>
      <c r="DY257" s="1014"/>
      <c r="DZ257" s="1014"/>
      <c r="EA257" s="1014"/>
      <c r="EB257" s="1014"/>
      <c r="EC257" s="1014"/>
      <c r="ED257" s="1014"/>
      <c r="EE257" s="1014"/>
      <c r="EF257" s="1014"/>
      <c r="EG257" s="1014"/>
      <c r="EH257" s="1014"/>
      <c r="EI257" s="1014"/>
      <c r="EJ257" s="1014"/>
      <c r="EK257" s="1014"/>
      <c r="EL257" s="1014"/>
      <c r="EM257" s="1014"/>
      <c r="EN257" s="1014"/>
      <c r="EO257" s="1014"/>
      <c r="EP257" s="1014"/>
      <c r="EQ257" s="1014"/>
      <c r="ER257" s="1014"/>
      <c r="ES257" s="1014"/>
      <c r="ET257" s="1014"/>
      <c r="EU257" s="1014"/>
      <c r="EV257" s="1014"/>
      <c r="EW257" s="1014"/>
      <c r="EX257" s="1014"/>
      <c r="EY257" s="1014"/>
      <c r="EZ257" s="1014"/>
      <c r="FA257" s="1014"/>
      <c r="FB257" s="1014"/>
    </row>
    <row r="258" spans="1:159" ht="34.5" customHeight="1">
      <c r="A258" s="1021">
        <v>235</v>
      </c>
      <c r="B258" s="1021">
        <v>96</v>
      </c>
      <c r="C258" s="1022" t="s">
        <v>11344</v>
      </c>
      <c r="D258" s="1023" t="s">
        <v>11345</v>
      </c>
      <c r="E258" s="1022" t="s">
        <v>11346</v>
      </c>
      <c r="F258" s="1021">
        <v>29.9</v>
      </c>
      <c r="G258" s="1021">
        <v>29.9</v>
      </c>
      <c r="H258" s="1021" t="s">
        <v>11347</v>
      </c>
      <c r="I258" s="1022" t="s">
        <v>11348</v>
      </c>
      <c r="J258" s="1021" t="s">
        <v>11349</v>
      </c>
      <c r="K258" s="1025" t="s">
        <v>2598</v>
      </c>
      <c r="L258" s="1025" t="s">
        <v>36</v>
      </c>
      <c r="M258" s="1014"/>
      <c r="N258" s="1014"/>
      <c r="O258" s="1014"/>
      <c r="P258" s="1014"/>
      <c r="Q258" s="1014"/>
      <c r="R258" s="1014"/>
      <c r="S258" s="1014"/>
      <c r="T258" s="1014"/>
      <c r="U258" s="1014"/>
      <c r="V258" s="1014"/>
      <c r="W258" s="1014"/>
      <c r="X258" s="1014"/>
      <c r="Y258" s="1014"/>
      <c r="Z258" s="1014"/>
      <c r="AA258" s="1014"/>
      <c r="AB258" s="1014"/>
      <c r="AC258" s="1014"/>
      <c r="AD258" s="1014"/>
      <c r="AE258" s="1014"/>
      <c r="AF258" s="1014"/>
      <c r="AG258" s="1014"/>
      <c r="AH258" s="1014"/>
      <c r="AI258" s="1014"/>
      <c r="AJ258" s="1014"/>
      <c r="AK258" s="1014"/>
      <c r="AL258" s="1014"/>
      <c r="AM258" s="1014"/>
      <c r="AN258" s="1014"/>
      <c r="AO258" s="1014"/>
      <c r="AP258" s="1014"/>
      <c r="AQ258" s="1014"/>
      <c r="AR258" s="1014"/>
      <c r="AS258" s="1014"/>
      <c r="AT258" s="1014"/>
      <c r="AU258" s="1014"/>
      <c r="AV258" s="1014"/>
      <c r="AW258" s="1014"/>
      <c r="AX258" s="1014"/>
      <c r="AY258" s="1014"/>
      <c r="AZ258" s="1014"/>
      <c r="BA258" s="1014"/>
      <c r="BB258" s="1014"/>
      <c r="BC258" s="1014"/>
      <c r="BD258" s="1014"/>
      <c r="BE258" s="1014"/>
      <c r="BF258" s="1014"/>
      <c r="BG258" s="1014"/>
      <c r="BH258" s="1014"/>
      <c r="BI258" s="1014"/>
      <c r="BJ258" s="1014"/>
      <c r="BK258" s="1014"/>
      <c r="BL258" s="1014"/>
      <c r="BM258" s="1014"/>
      <c r="BN258" s="1014"/>
      <c r="BO258" s="1014"/>
      <c r="BP258" s="1014"/>
      <c r="BQ258" s="1014"/>
      <c r="BR258" s="1014"/>
      <c r="BS258" s="1014"/>
      <c r="BT258" s="1014"/>
      <c r="BU258" s="1014"/>
      <c r="BV258" s="1014"/>
      <c r="BW258" s="1014"/>
      <c r="BX258" s="1014"/>
      <c r="BY258" s="1014"/>
      <c r="BZ258" s="1014"/>
      <c r="CA258" s="1014"/>
      <c r="CB258" s="1014"/>
      <c r="CC258" s="1014"/>
      <c r="CD258" s="1014"/>
      <c r="CE258" s="1014"/>
      <c r="CF258" s="1014"/>
      <c r="CG258" s="1014"/>
      <c r="CH258" s="1014"/>
      <c r="CI258" s="1014"/>
      <c r="CJ258" s="1014"/>
      <c r="CK258" s="1014"/>
      <c r="CL258" s="1014"/>
      <c r="CM258" s="1014"/>
      <c r="CN258" s="1014"/>
      <c r="CO258" s="1014"/>
      <c r="CP258" s="1014"/>
      <c r="CQ258" s="1014"/>
      <c r="CR258" s="1014"/>
      <c r="CS258" s="1014"/>
      <c r="CT258" s="1014"/>
      <c r="CU258" s="1014"/>
      <c r="CV258" s="1014"/>
      <c r="CW258" s="1014"/>
      <c r="CX258" s="1014"/>
      <c r="CY258" s="1014"/>
      <c r="CZ258" s="1014"/>
      <c r="DA258" s="1014"/>
      <c r="DB258" s="1014"/>
      <c r="DC258" s="1014"/>
      <c r="DD258" s="1014"/>
      <c r="DE258" s="1014"/>
      <c r="DF258" s="1014"/>
      <c r="DG258" s="1014"/>
      <c r="DH258" s="1014"/>
      <c r="DI258" s="1014"/>
      <c r="DJ258" s="1014"/>
      <c r="DK258" s="1014"/>
      <c r="DL258" s="1014"/>
      <c r="DM258" s="1014"/>
      <c r="DN258" s="1014"/>
      <c r="DO258" s="1014"/>
      <c r="DP258" s="1014"/>
      <c r="DQ258" s="1014"/>
      <c r="DR258" s="1014"/>
      <c r="DS258" s="1014"/>
      <c r="DT258" s="1014"/>
      <c r="DU258" s="1014"/>
      <c r="DV258" s="1014"/>
      <c r="DW258" s="1014"/>
      <c r="DX258" s="1014"/>
      <c r="DY258" s="1014"/>
      <c r="DZ258" s="1014"/>
      <c r="EA258" s="1014"/>
      <c r="EB258" s="1014"/>
      <c r="EC258" s="1014"/>
      <c r="ED258" s="1014"/>
      <c r="EE258" s="1014"/>
      <c r="EF258" s="1014"/>
      <c r="EG258" s="1014"/>
      <c r="EH258" s="1014"/>
      <c r="EI258" s="1014"/>
      <c r="EJ258" s="1014"/>
      <c r="EK258" s="1014"/>
      <c r="EL258" s="1014"/>
      <c r="EM258" s="1014"/>
      <c r="EN258" s="1014"/>
      <c r="EO258" s="1014"/>
      <c r="EP258" s="1014"/>
      <c r="EQ258" s="1014"/>
      <c r="ER258" s="1014"/>
      <c r="ES258" s="1014"/>
      <c r="ET258" s="1014"/>
      <c r="EU258" s="1014"/>
      <c r="EV258" s="1014"/>
      <c r="EW258" s="1014"/>
      <c r="EX258" s="1014"/>
      <c r="EY258" s="1014"/>
      <c r="EZ258" s="1014"/>
      <c r="FA258" s="1014"/>
      <c r="FB258" s="1014"/>
      <c r="FC258" s="1014"/>
    </row>
    <row r="259" spans="1:159" ht="34.5" customHeight="1">
      <c r="A259" s="1021">
        <v>236</v>
      </c>
      <c r="B259" s="1021">
        <v>97</v>
      </c>
      <c r="C259" s="1022" t="s">
        <v>11350</v>
      </c>
      <c r="D259" s="1023">
        <v>312700005242</v>
      </c>
      <c r="E259" s="1022" t="s">
        <v>11351</v>
      </c>
      <c r="F259" s="1021">
        <v>16</v>
      </c>
      <c r="G259" s="1021">
        <v>16</v>
      </c>
      <c r="H259" s="1021" t="s">
        <v>11177</v>
      </c>
      <c r="I259" s="1022" t="s">
        <v>11352</v>
      </c>
      <c r="J259" s="1021" t="s">
        <v>11353</v>
      </c>
      <c r="K259" s="1025" t="s">
        <v>2676</v>
      </c>
      <c r="L259" s="1025" t="s">
        <v>36</v>
      </c>
      <c r="M259" s="1014"/>
      <c r="N259" s="1014"/>
      <c r="O259" s="1014"/>
      <c r="P259" s="1014"/>
      <c r="Q259" s="1014"/>
      <c r="R259" s="1014"/>
      <c r="S259" s="1014"/>
      <c r="T259" s="1014"/>
      <c r="U259" s="1014"/>
      <c r="V259" s="1014"/>
      <c r="W259" s="1014"/>
      <c r="X259" s="1014"/>
      <c r="Y259" s="1014"/>
      <c r="Z259" s="1014"/>
      <c r="AA259" s="1014"/>
      <c r="AB259" s="1014"/>
      <c r="AC259" s="1014"/>
      <c r="AD259" s="1014"/>
      <c r="AE259" s="1014"/>
      <c r="AF259" s="1014"/>
      <c r="AG259" s="1014"/>
      <c r="AH259" s="1014"/>
      <c r="AI259" s="1014"/>
      <c r="AJ259" s="1014"/>
      <c r="AK259" s="1014"/>
      <c r="AL259" s="1014"/>
      <c r="AM259" s="1014"/>
      <c r="AN259" s="1014"/>
      <c r="AO259" s="1014"/>
      <c r="AP259" s="1014"/>
      <c r="AQ259" s="1014"/>
      <c r="AR259" s="1014"/>
      <c r="AS259" s="1014"/>
      <c r="AT259" s="1014"/>
      <c r="AU259" s="1014"/>
      <c r="AV259" s="1014"/>
      <c r="AW259" s="1014"/>
      <c r="AX259" s="1014"/>
      <c r="AY259" s="1014"/>
      <c r="AZ259" s="1014"/>
      <c r="BA259" s="1014"/>
      <c r="BB259" s="1014"/>
      <c r="BC259" s="1014"/>
      <c r="BD259" s="1014"/>
      <c r="BE259" s="1014"/>
      <c r="BF259" s="1014"/>
      <c r="BG259" s="1014"/>
      <c r="BH259" s="1014"/>
      <c r="BI259" s="1014"/>
      <c r="BJ259" s="1014"/>
      <c r="BK259" s="1014"/>
      <c r="BL259" s="1014"/>
      <c r="BM259" s="1014"/>
      <c r="BN259" s="1014"/>
      <c r="BO259" s="1014"/>
      <c r="BP259" s="1014"/>
      <c r="BQ259" s="1014"/>
      <c r="BR259" s="1014"/>
      <c r="BS259" s="1014"/>
      <c r="BT259" s="1014"/>
      <c r="BU259" s="1014"/>
      <c r="BV259" s="1014"/>
      <c r="BW259" s="1014"/>
      <c r="BX259" s="1014"/>
      <c r="BY259" s="1014"/>
      <c r="BZ259" s="1014"/>
      <c r="CA259" s="1014"/>
      <c r="CB259" s="1014"/>
      <c r="CC259" s="1014"/>
      <c r="CD259" s="1014"/>
      <c r="CE259" s="1014"/>
      <c r="CF259" s="1014"/>
      <c r="CG259" s="1014"/>
      <c r="CH259" s="1014"/>
      <c r="CI259" s="1014"/>
      <c r="CJ259" s="1014"/>
      <c r="CK259" s="1014"/>
      <c r="CL259" s="1014"/>
      <c r="CM259" s="1014"/>
      <c r="CN259" s="1014"/>
      <c r="CO259" s="1014"/>
      <c r="CP259" s="1014"/>
      <c r="CQ259" s="1014"/>
      <c r="CR259" s="1014"/>
      <c r="CS259" s="1014"/>
      <c r="CT259" s="1014"/>
      <c r="CU259" s="1014"/>
      <c r="CV259" s="1014"/>
      <c r="CW259" s="1014"/>
      <c r="CX259" s="1014"/>
      <c r="CY259" s="1014"/>
      <c r="CZ259" s="1014"/>
      <c r="DA259" s="1014"/>
      <c r="DB259" s="1014"/>
      <c r="DC259" s="1014"/>
      <c r="DD259" s="1014"/>
      <c r="DE259" s="1014"/>
      <c r="DF259" s="1014"/>
      <c r="DG259" s="1014"/>
      <c r="DH259" s="1014"/>
      <c r="DI259" s="1014"/>
      <c r="DJ259" s="1014"/>
      <c r="DK259" s="1014"/>
      <c r="DL259" s="1014"/>
      <c r="DM259" s="1014"/>
      <c r="DN259" s="1014"/>
      <c r="DO259" s="1014"/>
      <c r="DP259" s="1014"/>
      <c r="DQ259" s="1014"/>
      <c r="DR259" s="1014"/>
      <c r="DS259" s="1014"/>
      <c r="DT259" s="1014"/>
      <c r="DU259" s="1014"/>
      <c r="DV259" s="1014"/>
      <c r="DW259" s="1014"/>
      <c r="DX259" s="1014"/>
      <c r="DY259" s="1014"/>
      <c r="DZ259" s="1014"/>
      <c r="EA259" s="1014"/>
      <c r="EB259" s="1014"/>
      <c r="EC259" s="1014"/>
      <c r="ED259" s="1014"/>
      <c r="EE259" s="1014"/>
      <c r="EF259" s="1014"/>
      <c r="EG259" s="1014"/>
      <c r="EH259" s="1014"/>
      <c r="EI259" s="1014"/>
      <c r="EJ259" s="1014"/>
      <c r="EK259" s="1014"/>
      <c r="EL259" s="1014"/>
      <c r="EM259" s="1014"/>
      <c r="EN259" s="1014"/>
      <c r="EO259" s="1014"/>
      <c r="EP259" s="1014"/>
      <c r="EQ259" s="1014"/>
      <c r="ER259" s="1014"/>
      <c r="ES259" s="1014"/>
      <c r="ET259" s="1014"/>
      <c r="EU259" s="1014"/>
      <c r="EV259" s="1014"/>
      <c r="EW259" s="1014"/>
      <c r="EX259" s="1014"/>
      <c r="EY259" s="1014"/>
      <c r="EZ259" s="1014"/>
      <c r="FA259" s="1014"/>
      <c r="FB259" s="1014"/>
    </row>
    <row r="260" spans="1:159" ht="34.5" customHeight="1">
      <c r="A260" s="1021">
        <v>237</v>
      </c>
      <c r="B260" s="1021">
        <v>98</v>
      </c>
      <c r="C260" s="1022" t="s">
        <v>11354</v>
      </c>
      <c r="D260" s="1023" t="s">
        <v>11355</v>
      </c>
      <c r="E260" s="1022" t="s">
        <v>11356</v>
      </c>
      <c r="F260" s="1021">
        <v>6.78</v>
      </c>
      <c r="G260" s="1021">
        <v>6.78</v>
      </c>
      <c r="H260" s="1021" t="s">
        <v>11357</v>
      </c>
      <c r="I260" s="1022" t="s">
        <v>11358</v>
      </c>
      <c r="J260" s="1021" t="s">
        <v>11359</v>
      </c>
      <c r="K260" s="1025" t="s">
        <v>2676</v>
      </c>
      <c r="L260" s="1025" t="s">
        <v>36</v>
      </c>
      <c r="M260" s="1014"/>
      <c r="N260" s="1014"/>
      <c r="O260" s="1014"/>
      <c r="P260" s="1014"/>
      <c r="Q260" s="1014"/>
      <c r="R260" s="1014"/>
      <c r="S260" s="1014"/>
      <c r="T260" s="1014"/>
      <c r="U260" s="1014"/>
      <c r="V260" s="1014"/>
      <c r="W260" s="1014"/>
      <c r="X260" s="1014"/>
      <c r="Y260" s="1014"/>
      <c r="Z260" s="1014"/>
      <c r="AA260" s="1014"/>
      <c r="AB260" s="1014"/>
      <c r="AC260" s="1014"/>
      <c r="AD260" s="1014"/>
      <c r="AE260" s="1014"/>
      <c r="AF260" s="1014"/>
      <c r="AG260" s="1014"/>
      <c r="AH260" s="1014"/>
      <c r="AI260" s="1014"/>
      <c r="AJ260" s="1014"/>
      <c r="AK260" s="1014"/>
      <c r="AL260" s="1014"/>
      <c r="AM260" s="1014"/>
      <c r="AN260" s="1014"/>
      <c r="AO260" s="1014"/>
      <c r="AP260" s="1014"/>
      <c r="AQ260" s="1014"/>
      <c r="AR260" s="1014"/>
      <c r="AS260" s="1014"/>
      <c r="AT260" s="1014"/>
      <c r="AU260" s="1014"/>
      <c r="AV260" s="1014"/>
      <c r="AW260" s="1014"/>
      <c r="AX260" s="1014"/>
      <c r="AY260" s="1014"/>
      <c r="AZ260" s="1014"/>
      <c r="BA260" s="1014"/>
      <c r="BB260" s="1014"/>
      <c r="BC260" s="1014"/>
      <c r="BD260" s="1014"/>
      <c r="BE260" s="1014"/>
      <c r="BF260" s="1014"/>
      <c r="BG260" s="1014"/>
      <c r="BH260" s="1014"/>
      <c r="BI260" s="1014"/>
      <c r="BJ260" s="1014"/>
      <c r="BK260" s="1014"/>
      <c r="BL260" s="1014"/>
      <c r="BM260" s="1014"/>
      <c r="BN260" s="1014"/>
      <c r="BO260" s="1014"/>
      <c r="BP260" s="1014"/>
      <c r="BQ260" s="1014"/>
      <c r="BR260" s="1014"/>
      <c r="BS260" s="1014"/>
      <c r="BT260" s="1014"/>
      <c r="BU260" s="1014"/>
      <c r="BV260" s="1014"/>
      <c r="BW260" s="1014"/>
      <c r="BX260" s="1014"/>
      <c r="BY260" s="1014"/>
      <c r="BZ260" s="1014"/>
      <c r="CA260" s="1014"/>
      <c r="CB260" s="1014"/>
      <c r="CC260" s="1014"/>
      <c r="CD260" s="1014"/>
      <c r="CE260" s="1014"/>
      <c r="CF260" s="1014"/>
      <c r="CG260" s="1014"/>
      <c r="CH260" s="1014"/>
      <c r="CI260" s="1014"/>
      <c r="CJ260" s="1014"/>
      <c r="CK260" s="1014"/>
      <c r="CL260" s="1014"/>
      <c r="CM260" s="1014"/>
      <c r="CN260" s="1014"/>
      <c r="CO260" s="1014"/>
      <c r="CP260" s="1014"/>
      <c r="CQ260" s="1014"/>
      <c r="CR260" s="1014"/>
      <c r="CS260" s="1014"/>
      <c r="CT260" s="1014"/>
      <c r="CU260" s="1014"/>
      <c r="CV260" s="1014"/>
      <c r="CW260" s="1014"/>
      <c r="CX260" s="1014"/>
      <c r="CY260" s="1014"/>
      <c r="CZ260" s="1014"/>
      <c r="DA260" s="1014"/>
      <c r="DB260" s="1014"/>
      <c r="DC260" s="1014"/>
      <c r="DD260" s="1014"/>
      <c r="DE260" s="1014"/>
      <c r="DF260" s="1014"/>
      <c r="DG260" s="1014"/>
      <c r="DH260" s="1014"/>
      <c r="DI260" s="1014"/>
      <c r="DJ260" s="1014"/>
      <c r="DK260" s="1014"/>
      <c r="DL260" s="1014"/>
      <c r="DM260" s="1014"/>
      <c r="DN260" s="1014"/>
      <c r="DO260" s="1014"/>
      <c r="DP260" s="1014"/>
      <c r="DQ260" s="1014"/>
      <c r="DR260" s="1014"/>
      <c r="DS260" s="1014"/>
      <c r="DT260" s="1014"/>
      <c r="DU260" s="1014"/>
      <c r="DV260" s="1014"/>
      <c r="DW260" s="1014"/>
      <c r="DX260" s="1014"/>
      <c r="DY260" s="1014"/>
      <c r="DZ260" s="1014"/>
      <c r="EA260" s="1014"/>
      <c r="EB260" s="1014"/>
      <c r="EC260" s="1014"/>
      <c r="ED260" s="1014"/>
      <c r="EE260" s="1014"/>
      <c r="EF260" s="1014"/>
      <c r="EG260" s="1014"/>
      <c r="EH260" s="1014"/>
      <c r="EI260" s="1014"/>
      <c r="EJ260" s="1014"/>
      <c r="EK260" s="1014"/>
      <c r="EL260" s="1014"/>
      <c r="EM260" s="1014"/>
      <c r="EN260" s="1014"/>
      <c r="EO260" s="1014"/>
      <c r="EP260" s="1014"/>
      <c r="EQ260" s="1014"/>
      <c r="ER260" s="1014"/>
      <c r="ES260" s="1014"/>
      <c r="ET260" s="1014"/>
      <c r="EU260" s="1014"/>
      <c r="EV260" s="1014"/>
      <c r="EW260" s="1014"/>
      <c r="EX260" s="1014"/>
      <c r="EY260" s="1014"/>
      <c r="EZ260" s="1014"/>
      <c r="FA260" s="1014"/>
      <c r="FB260" s="1014"/>
    </row>
    <row r="261" spans="1:159" ht="34.5" customHeight="1">
      <c r="A261" s="1021">
        <v>238</v>
      </c>
      <c r="B261" s="1021">
        <v>99</v>
      </c>
      <c r="C261" s="1022" t="s">
        <v>11360</v>
      </c>
      <c r="D261" s="1023" t="s">
        <v>11361</v>
      </c>
      <c r="E261" s="1022" t="s">
        <v>11356</v>
      </c>
      <c r="F261" s="1021">
        <v>6.78</v>
      </c>
      <c r="G261" s="1021">
        <v>6.78</v>
      </c>
      <c r="H261" s="1021" t="s">
        <v>11357</v>
      </c>
      <c r="I261" s="1022" t="s">
        <v>11362</v>
      </c>
      <c r="J261" s="1021" t="s">
        <v>11363</v>
      </c>
      <c r="K261" s="1025" t="s">
        <v>2598</v>
      </c>
      <c r="L261" s="1025" t="s">
        <v>36</v>
      </c>
      <c r="M261" s="1014"/>
      <c r="N261" s="1014"/>
      <c r="O261" s="1014"/>
      <c r="P261" s="1014"/>
      <c r="Q261" s="1014"/>
      <c r="R261" s="1014"/>
      <c r="S261" s="1014"/>
      <c r="T261" s="1014"/>
      <c r="U261" s="1014"/>
      <c r="V261" s="1014"/>
      <c r="W261" s="1014"/>
      <c r="X261" s="1014"/>
      <c r="Y261" s="1014"/>
      <c r="Z261" s="1014"/>
      <c r="AA261" s="1014"/>
      <c r="AB261" s="1014"/>
      <c r="AC261" s="1014"/>
      <c r="AD261" s="1014"/>
      <c r="AE261" s="1014"/>
      <c r="AF261" s="1014"/>
      <c r="AG261" s="1014"/>
      <c r="AH261" s="1014"/>
      <c r="AI261" s="1014"/>
      <c r="AJ261" s="1014"/>
      <c r="AK261" s="1014"/>
      <c r="AL261" s="1014"/>
      <c r="AM261" s="1014"/>
      <c r="AN261" s="1014"/>
      <c r="AO261" s="1014"/>
      <c r="AP261" s="1014"/>
      <c r="AQ261" s="1014"/>
      <c r="AR261" s="1014"/>
      <c r="AS261" s="1014"/>
      <c r="AT261" s="1014"/>
      <c r="AU261" s="1014"/>
      <c r="AV261" s="1014"/>
      <c r="AW261" s="1014"/>
      <c r="AX261" s="1014"/>
      <c r="AY261" s="1014"/>
      <c r="AZ261" s="1014"/>
      <c r="BA261" s="1014"/>
      <c r="BB261" s="1014"/>
      <c r="BC261" s="1014"/>
      <c r="BD261" s="1014"/>
      <c r="BE261" s="1014"/>
      <c r="BF261" s="1014"/>
      <c r="BG261" s="1014"/>
      <c r="BH261" s="1014"/>
      <c r="BI261" s="1014"/>
      <c r="BJ261" s="1014"/>
      <c r="BK261" s="1014"/>
      <c r="BL261" s="1014"/>
      <c r="BM261" s="1014"/>
      <c r="BN261" s="1014"/>
      <c r="BO261" s="1014"/>
      <c r="BP261" s="1014"/>
      <c r="BQ261" s="1014"/>
      <c r="BR261" s="1014"/>
      <c r="BS261" s="1014"/>
      <c r="BT261" s="1014"/>
      <c r="BU261" s="1014"/>
      <c r="BV261" s="1014"/>
      <c r="BW261" s="1014"/>
      <c r="BX261" s="1014"/>
      <c r="BY261" s="1014"/>
      <c r="BZ261" s="1014"/>
      <c r="CA261" s="1014"/>
      <c r="CB261" s="1014"/>
      <c r="CC261" s="1014"/>
      <c r="CD261" s="1014"/>
      <c r="CE261" s="1014"/>
      <c r="CF261" s="1014"/>
      <c r="CG261" s="1014"/>
      <c r="CH261" s="1014"/>
      <c r="CI261" s="1014"/>
      <c r="CJ261" s="1014"/>
      <c r="CK261" s="1014"/>
      <c r="CL261" s="1014"/>
      <c r="CM261" s="1014"/>
      <c r="CN261" s="1014"/>
      <c r="CO261" s="1014"/>
      <c r="CP261" s="1014"/>
      <c r="CQ261" s="1014"/>
      <c r="CR261" s="1014"/>
      <c r="CS261" s="1014"/>
      <c r="CT261" s="1014"/>
      <c r="CU261" s="1014"/>
      <c r="CV261" s="1014"/>
      <c r="CW261" s="1014"/>
      <c r="CX261" s="1014"/>
      <c r="CY261" s="1014"/>
      <c r="CZ261" s="1014"/>
      <c r="DA261" s="1014"/>
      <c r="DB261" s="1014"/>
      <c r="DC261" s="1014"/>
      <c r="DD261" s="1014"/>
      <c r="DE261" s="1014"/>
      <c r="DF261" s="1014"/>
      <c r="DG261" s="1014"/>
      <c r="DH261" s="1014"/>
      <c r="DI261" s="1014"/>
      <c r="DJ261" s="1014"/>
      <c r="DK261" s="1014"/>
      <c r="DL261" s="1014"/>
      <c r="DM261" s="1014"/>
      <c r="DN261" s="1014"/>
      <c r="DO261" s="1014"/>
      <c r="DP261" s="1014"/>
      <c r="DQ261" s="1014"/>
      <c r="DR261" s="1014"/>
      <c r="DS261" s="1014"/>
      <c r="DT261" s="1014"/>
      <c r="DU261" s="1014"/>
      <c r="DV261" s="1014"/>
      <c r="DW261" s="1014"/>
      <c r="DX261" s="1014"/>
      <c r="DY261" s="1014"/>
      <c r="DZ261" s="1014"/>
      <c r="EA261" s="1014"/>
      <c r="EB261" s="1014"/>
      <c r="EC261" s="1014"/>
      <c r="ED261" s="1014"/>
      <c r="EE261" s="1014"/>
      <c r="EF261" s="1014"/>
      <c r="EG261" s="1014"/>
      <c r="EH261" s="1014"/>
      <c r="EI261" s="1014"/>
      <c r="EJ261" s="1014"/>
      <c r="EK261" s="1014"/>
      <c r="EL261" s="1014"/>
      <c r="EM261" s="1014"/>
      <c r="EN261" s="1014"/>
      <c r="EO261" s="1014"/>
      <c r="EP261" s="1014"/>
      <c r="EQ261" s="1014"/>
      <c r="ER261" s="1014"/>
      <c r="ES261" s="1014"/>
      <c r="ET261" s="1014"/>
      <c r="EU261" s="1014"/>
      <c r="EV261" s="1014"/>
      <c r="EW261" s="1014"/>
      <c r="EX261" s="1014"/>
      <c r="EY261" s="1014"/>
      <c r="EZ261" s="1014"/>
      <c r="FA261" s="1014"/>
      <c r="FB261" s="1014"/>
      <c r="FC261" s="1014"/>
    </row>
    <row r="262" spans="1:159" ht="34.5" customHeight="1">
      <c r="A262" s="1021">
        <v>239</v>
      </c>
      <c r="B262" s="1021">
        <v>100</v>
      </c>
      <c r="C262" s="1022" t="s">
        <v>11364</v>
      </c>
      <c r="D262" s="1023" t="s">
        <v>11365</v>
      </c>
      <c r="E262" s="1022" t="s">
        <v>11366</v>
      </c>
      <c r="F262" s="1021">
        <v>36.1</v>
      </c>
      <c r="G262" s="1021">
        <v>36.1</v>
      </c>
      <c r="H262" s="1021" t="s">
        <v>11367</v>
      </c>
      <c r="I262" s="1022" t="s">
        <v>11368</v>
      </c>
      <c r="J262" s="1021" t="s">
        <v>11369</v>
      </c>
      <c r="K262" s="1025" t="s">
        <v>2598</v>
      </c>
      <c r="L262" s="1025" t="s">
        <v>36</v>
      </c>
      <c r="M262" s="1014"/>
      <c r="N262" s="1014"/>
      <c r="O262" s="1014"/>
      <c r="P262" s="1014"/>
      <c r="Q262" s="1014"/>
      <c r="R262" s="1014"/>
      <c r="S262" s="1014"/>
      <c r="T262" s="1014"/>
      <c r="U262" s="1014"/>
      <c r="V262" s="1014"/>
      <c r="W262" s="1014"/>
      <c r="X262" s="1014"/>
      <c r="Y262" s="1014"/>
      <c r="Z262" s="1014"/>
      <c r="AA262" s="1014"/>
      <c r="AB262" s="1014"/>
      <c r="AC262" s="1014"/>
      <c r="AD262" s="1014"/>
      <c r="AE262" s="1014"/>
      <c r="AF262" s="1014"/>
      <c r="AG262" s="1014"/>
      <c r="AH262" s="1014"/>
      <c r="AI262" s="1014"/>
      <c r="AJ262" s="1014"/>
      <c r="AK262" s="1014"/>
      <c r="AL262" s="1014"/>
      <c r="AM262" s="1014"/>
      <c r="AN262" s="1014"/>
      <c r="AO262" s="1014"/>
      <c r="AP262" s="1014"/>
      <c r="AQ262" s="1014"/>
      <c r="AR262" s="1014"/>
      <c r="AS262" s="1014"/>
      <c r="AT262" s="1014"/>
      <c r="AU262" s="1014"/>
      <c r="AV262" s="1014"/>
      <c r="AW262" s="1014"/>
      <c r="AX262" s="1014"/>
      <c r="AY262" s="1014"/>
      <c r="AZ262" s="1014"/>
      <c r="BA262" s="1014"/>
      <c r="BB262" s="1014"/>
      <c r="BC262" s="1014"/>
      <c r="BD262" s="1014"/>
      <c r="BE262" s="1014"/>
      <c r="BF262" s="1014"/>
      <c r="BG262" s="1014"/>
      <c r="BH262" s="1014"/>
      <c r="BI262" s="1014"/>
      <c r="BJ262" s="1014"/>
      <c r="BK262" s="1014"/>
      <c r="BL262" s="1014"/>
      <c r="BM262" s="1014"/>
      <c r="BN262" s="1014"/>
      <c r="BO262" s="1014"/>
      <c r="BP262" s="1014"/>
      <c r="BQ262" s="1014"/>
      <c r="BR262" s="1014"/>
      <c r="BS262" s="1014"/>
      <c r="BT262" s="1014"/>
      <c r="BU262" s="1014"/>
      <c r="BV262" s="1014"/>
      <c r="BW262" s="1014"/>
      <c r="BX262" s="1014"/>
      <c r="BY262" s="1014"/>
      <c r="BZ262" s="1014"/>
      <c r="CA262" s="1014"/>
      <c r="CB262" s="1014"/>
      <c r="CC262" s="1014"/>
      <c r="CD262" s="1014"/>
      <c r="CE262" s="1014"/>
      <c r="CF262" s="1014"/>
      <c r="CG262" s="1014"/>
      <c r="CH262" s="1014"/>
      <c r="CI262" s="1014"/>
      <c r="CJ262" s="1014"/>
      <c r="CK262" s="1014"/>
      <c r="CL262" s="1014"/>
      <c r="CM262" s="1014"/>
      <c r="CN262" s="1014"/>
      <c r="CO262" s="1014"/>
      <c r="CP262" s="1014"/>
      <c r="CQ262" s="1014"/>
      <c r="CR262" s="1014"/>
      <c r="CS262" s="1014"/>
      <c r="CT262" s="1014"/>
      <c r="CU262" s="1014"/>
      <c r="CV262" s="1014"/>
      <c r="CW262" s="1014"/>
      <c r="CX262" s="1014"/>
      <c r="CY262" s="1014"/>
      <c r="CZ262" s="1014"/>
      <c r="DA262" s="1014"/>
      <c r="DB262" s="1014"/>
      <c r="DC262" s="1014"/>
      <c r="DD262" s="1014"/>
      <c r="DE262" s="1014"/>
      <c r="DF262" s="1014"/>
      <c r="DG262" s="1014"/>
      <c r="DH262" s="1014"/>
      <c r="DI262" s="1014"/>
      <c r="DJ262" s="1014"/>
      <c r="DK262" s="1014"/>
      <c r="DL262" s="1014"/>
      <c r="DM262" s="1014"/>
      <c r="DN262" s="1014"/>
      <c r="DO262" s="1014"/>
      <c r="DP262" s="1014"/>
      <c r="DQ262" s="1014"/>
      <c r="DR262" s="1014"/>
      <c r="DS262" s="1014"/>
      <c r="DT262" s="1014"/>
      <c r="DU262" s="1014"/>
      <c r="DV262" s="1014"/>
      <c r="DW262" s="1014"/>
      <c r="DX262" s="1014"/>
      <c r="DY262" s="1014"/>
      <c r="DZ262" s="1014"/>
      <c r="EA262" s="1014"/>
      <c r="EB262" s="1014"/>
      <c r="EC262" s="1014"/>
      <c r="ED262" s="1014"/>
      <c r="EE262" s="1014"/>
      <c r="EF262" s="1014"/>
      <c r="EG262" s="1014"/>
      <c r="EH262" s="1014"/>
      <c r="EI262" s="1014"/>
      <c r="EJ262" s="1014"/>
      <c r="EK262" s="1014"/>
      <c r="EL262" s="1014"/>
      <c r="EM262" s="1014"/>
      <c r="EN262" s="1014"/>
      <c r="EO262" s="1014"/>
      <c r="EP262" s="1014"/>
      <c r="EQ262" s="1014"/>
      <c r="ER262" s="1014"/>
      <c r="ES262" s="1014"/>
      <c r="ET262" s="1014"/>
      <c r="EU262" s="1014"/>
      <c r="EV262" s="1014"/>
      <c r="EW262" s="1014"/>
      <c r="EX262" s="1014"/>
      <c r="EY262" s="1014"/>
      <c r="EZ262" s="1014"/>
      <c r="FA262" s="1014"/>
      <c r="FB262" s="1014"/>
      <c r="FC262" s="1014"/>
    </row>
    <row r="263" spans="1:159" ht="34.5" customHeight="1">
      <c r="A263" s="1021">
        <v>240</v>
      </c>
      <c r="B263" s="1021">
        <v>101</v>
      </c>
      <c r="C263" s="1022" t="s">
        <v>11370</v>
      </c>
      <c r="D263" s="1023" t="s">
        <v>11371</v>
      </c>
      <c r="E263" s="1022" t="s">
        <v>11372</v>
      </c>
      <c r="F263" s="1021">
        <v>10.8</v>
      </c>
      <c r="G263" s="1021">
        <v>10.8</v>
      </c>
      <c r="H263" s="1021" t="s">
        <v>11373</v>
      </c>
      <c r="I263" s="1022" t="s">
        <v>11374</v>
      </c>
      <c r="J263" s="1021" t="s">
        <v>11375</v>
      </c>
      <c r="K263" s="1025" t="s">
        <v>2598</v>
      </c>
      <c r="L263" s="1025" t="s">
        <v>36</v>
      </c>
      <c r="M263" s="1014"/>
      <c r="N263" s="1014"/>
      <c r="O263" s="1014"/>
      <c r="P263" s="1014"/>
      <c r="Q263" s="1014"/>
      <c r="R263" s="1014"/>
      <c r="S263" s="1014"/>
      <c r="T263" s="1014"/>
      <c r="U263" s="1014"/>
      <c r="V263" s="1014"/>
      <c r="W263" s="1014"/>
      <c r="X263" s="1014"/>
      <c r="Y263" s="1014"/>
      <c r="Z263" s="1014"/>
      <c r="AA263" s="1014"/>
      <c r="AB263" s="1014"/>
      <c r="AC263" s="1014"/>
      <c r="AD263" s="1014"/>
      <c r="AE263" s="1014"/>
      <c r="AF263" s="1014"/>
      <c r="AG263" s="1014"/>
      <c r="AH263" s="1014"/>
      <c r="AI263" s="1014"/>
      <c r="AJ263" s="1014"/>
      <c r="AK263" s="1014"/>
      <c r="AL263" s="1014"/>
      <c r="AM263" s="1014"/>
      <c r="AN263" s="1014"/>
      <c r="AO263" s="1014"/>
      <c r="AP263" s="1014"/>
      <c r="AQ263" s="1014"/>
      <c r="AR263" s="1014"/>
      <c r="AS263" s="1014"/>
      <c r="AT263" s="1014"/>
      <c r="AU263" s="1014"/>
      <c r="AV263" s="1014"/>
      <c r="AW263" s="1014"/>
      <c r="AX263" s="1014"/>
      <c r="AY263" s="1014"/>
      <c r="AZ263" s="1014"/>
      <c r="BA263" s="1014"/>
      <c r="BB263" s="1014"/>
      <c r="BC263" s="1014"/>
      <c r="BD263" s="1014"/>
      <c r="BE263" s="1014"/>
      <c r="BF263" s="1014"/>
      <c r="BG263" s="1014"/>
      <c r="BH263" s="1014"/>
      <c r="BI263" s="1014"/>
      <c r="BJ263" s="1014"/>
      <c r="BK263" s="1014"/>
      <c r="BL263" s="1014"/>
      <c r="BM263" s="1014"/>
      <c r="BN263" s="1014"/>
      <c r="BO263" s="1014"/>
      <c r="BP263" s="1014"/>
      <c r="BQ263" s="1014"/>
      <c r="BR263" s="1014"/>
      <c r="BS263" s="1014"/>
      <c r="BT263" s="1014"/>
      <c r="BU263" s="1014"/>
      <c r="BV263" s="1014"/>
      <c r="BW263" s="1014"/>
      <c r="BX263" s="1014"/>
      <c r="BY263" s="1014"/>
      <c r="BZ263" s="1014"/>
      <c r="CA263" s="1014"/>
      <c r="CB263" s="1014"/>
      <c r="CC263" s="1014"/>
      <c r="CD263" s="1014"/>
      <c r="CE263" s="1014"/>
      <c r="CF263" s="1014"/>
      <c r="CG263" s="1014"/>
      <c r="CH263" s="1014"/>
      <c r="CI263" s="1014"/>
      <c r="CJ263" s="1014"/>
      <c r="CK263" s="1014"/>
      <c r="CL263" s="1014"/>
      <c r="CM263" s="1014"/>
      <c r="CN263" s="1014"/>
      <c r="CO263" s="1014"/>
      <c r="CP263" s="1014"/>
      <c r="CQ263" s="1014"/>
      <c r="CR263" s="1014"/>
      <c r="CS263" s="1014"/>
      <c r="CT263" s="1014"/>
      <c r="CU263" s="1014"/>
      <c r="CV263" s="1014"/>
      <c r="CW263" s="1014"/>
      <c r="CX263" s="1014"/>
      <c r="CY263" s="1014"/>
      <c r="CZ263" s="1014"/>
      <c r="DA263" s="1014"/>
      <c r="DB263" s="1014"/>
      <c r="DC263" s="1014"/>
      <c r="DD263" s="1014"/>
      <c r="DE263" s="1014"/>
      <c r="DF263" s="1014"/>
      <c r="DG263" s="1014"/>
      <c r="DH263" s="1014"/>
      <c r="DI263" s="1014"/>
      <c r="DJ263" s="1014"/>
      <c r="DK263" s="1014"/>
      <c r="DL263" s="1014"/>
      <c r="DM263" s="1014"/>
      <c r="DN263" s="1014"/>
      <c r="DO263" s="1014"/>
      <c r="DP263" s="1014"/>
      <c r="DQ263" s="1014"/>
      <c r="DR263" s="1014"/>
      <c r="DS263" s="1014"/>
      <c r="DT263" s="1014"/>
      <c r="DU263" s="1014"/>
      <c r="DV263" s="1014"/>
      <c r="DW263" s="1014"/>
      <c r="DX263" s="1014"/>
      <c r="DY263" s="1014"/>
      <c r="DZ263" s="1014"/>
      <c r="EA263" s="1014"/>
      <c r="EB263" s="1014"/>
      <c r="EC263" s="1014"/>
      <c r="ED263" s="1014"/>
      <c r="EE263" s="1014"/>
      <c r="EF263" s="1014"/>
      <c r="EG263" s="1014"/>
      <c r="EH263" s="1014"/>
      <c r="EI263" s="1014"/>
      <c r="EJ263" s="1014"/>
      <c r="EK263" s="1014"/>
      <c r="EL263" s="1014"/>
      <c r="EM263" s="1014"/>
      <c r="EN263" s="1014"/>
      <c r="EO263" s="1014"/>
      <c r="EP263" s="1014"/>
      <c r="EQ263" s="1014"/>
      <c r="ER263" s="1014"/>
      <c r="ES263" s="1014"/>
      <c r="ET263" s="1014"/>
      <c r="EU263" s="1014"/>
      <c r="EV263" s="1014"/>
      <c r="EW263" s="1014"/>
      <c r="EX263" s="1014"/>
      <c r="EY263" s="1014"/>
      <c r="EZ263" s="1014"/>
      <c r="FA263" s="1014"/>
      <c r="FB263" s="1014"/>
      <c r="FC263" s="1014"/>
    </row>
    <row r="264" spans="1:159" ht="34.5" customHeight="1">
      <c r="A264" s="1021">
        <v>241</v>
      </c>
      <c r="B264" s="1021">
        <v>102</v>
      </c>
      <c r="C264" s="1022" t="s">
        <v>11376</v>
      </c>
      <c r="D264" s="1023" t="s">
        <v>11377</v>
      </c>
      <c r="E264" s="1022" t="s">
        <v>11378</v>
      </c>
      <c r="F264" s="1021">
        <v>65</v>
      </c>
      <c r="G264" s="1021">
        <v>65</v>
      </c>
      <c r="H264" s="1021" t="s">
        <v>11341</v>
      </c>
      <c r="I264" s="1022" t="s">
        <v>11379</v>
      </c>
      <c r="J264" s="1021" t="s">
        <v>11380</v>
      </c>
      <c r="K264" s="1025" t="s">
        <v>2598</v>
      </c>
      <c r="L264" s="1025" t="s">
        <v>36</v>
      </c>
      <c r="M264" s="1014"/>
      <c r="N264" s="1014"/>
      <c r="O264" s="1014"/>
      <c r="P264" s="1014"/>
      <c r="Q264" s="1014"/>
      <c r="R264" s="1014"/>
      <c r="S264" s="1014"/>
      <c r="T264" s="1014"/>
      <c r="U264" s="1014"/>
      <c r="V264" s="1014"/>
      <c r="W264" s="1014"/>
      <c r="X264" s="1014"/>
      <c r="Y264" s="1014"/>
      <c r="Z264" s="1014"/>
      <c r="AA264" s="1014"/>
      <c r="AB264" s="1014"/>
      <c r="AC264" s="1014"/>
      <c r="AD264" s="1014"/>
      <c r="AE264" s="1014"/>
      <c r="AF264" s="1014"/>
      <c r="AG264" s="1014"/>
      <c r="AH264" s="1014"/>
      <c r="AI264" s="1014"/>
      <c r="AJ264" s="1014"/>
      <c r="AK264" s="1014"/>
      <c r="AL264" s="1014"/>
      <c r="AM264" s="1014"/>
      <c r="AN264" s="1014"/>
      <c r="AO264" s="1014"/>
      <c r="AP264" s="1014"/>
      <c r="AQ264" s="1014"/>
      <c r="AR264" s="1014"/>
      <c r="AS264" s="1014"/>
      <c r="AT264" s="1014"/>
      <c r="AU264" s="1014"/>
      <c r="AV264" s="1014"/>
      <c r="AW264" s="1014"/>
      <c r="AX264" s="1014"/>
      <c r="AY264" s="1014"/>
      <c r="AZ264" s="1014"/>
      <c r="BA264" s="1014"/>
      <c r="BB264" s="1014"/>
      <c r="BC264" s="1014"/>
      <c r="BD264" s="1014"/>
      <c r="BE264" s="1014"/>
      <c r="BF264" s="1014"/>
      <c r="BG264" s="1014"/>
      <c r="BH264" s="1014"/>
      <c r="BI264" s="1014"/>
      <c r="BJ264" s="1014"/>
      <c r="BK264" s="1014"/>
      <c r="BL264" s="1014"/>
      <c r="BM264" s="1014"/>
      <c r="BN264" s="1014"/>
      <c r="BO264" s="1014"/>
      <c r="BP264" s="1014"/>
      <c r="BQ264" s="1014"/>
      <c r="BR264" s="1014"/>
      <c r="BS264" s="1014"/>
      <c r="BT264" s="1014"/>
      <c r="BU264" s="1014"/>
      <c r="BV264" s="1014"/>
      <c r="BW264" s="1014"/>
      <c r="BX264" s="1014"/>
      <c r="BY264" s="1014"/>
      <c r="BZ264" s="1014"/>
      <c r="CA264" s="1014"/>
      <c r="CB264" s="1014"/>
      <c r="CC264" s="1014"/>
      <c r="CD264" s="1014"/>
      <c r="CE264" s="1014"/>
      <c r="CF264" s="1014"/>
      <c r="CG264" s="1014"/>
      <c r="CH264" s="1014"/>
      <c r="CI264" s="1014"/>
      <c r="CJ264" s="1014"/>
      <c r="CK264" s="1014"/>
      <c r="CL264" s="1014"/>
      <c r="CM264" s="1014"/>
      <c r="CN264" s="1014"/>
      <c r="CO264" s="1014"/>
      <c r="CP264" s="1014"/>
      <c r="CQ264" s="1014"/>
      <c r="CR264" s="1014"/>
      <c r="CS264" s="1014"/>
      <c r="CT264" s="1014"/>
      <c r="CU264" s="1014"/>
      <c r="CV264" s="1014"/>
      <c r="CW264" s="1014"/>
      <c r="CX264" s="1014"/>
      <c r="CY264" s="1014"/>
      <c r="CZ264" s="1014"/>
      <c r="DA264" s="1014"/>
      <c r="DB264" s="1014"/>
      <c r="DC264" s="1014"/>
      <c r="DD264" s="1014"/>
      <c r="DE264" s="1014"/>
      <c r="DF264" s="1014"/>
      <c r="DG264" s="1014"/>
      <c r="DH264" s="1014"/>
      <c r="DI264" s="1014"/>
      <c r="DJ264" s="1014"/>
      <c r="DK264" s="1014"/>
      <c r="DL264" s="1014"/>
      <c r="DM264" s="1014"/>
      <c r="DN264" s="1014"/>
      <c r="DO264" s="1014"/>
      <c r="DP264" s="1014"/>
      <c r="DQ264" s="1014"/>
      <c r="DR264" s="1014"/>
      <c r="DS264" s="1014"/>
      <c r="DT264" s="1014"/>
      <c r="DU264" s="1014"/>
      <c r="DV264" s="1014"/>
      <c r="DW264" s="1014"/>
      <c r="DX264" s="1014"/>
      <c r="DY264" s="1014"/>
      <c r="DZ264" s="1014"/>
      <c r="EA264" s="1014"/>
      <c r="EB264" s="1014"/>
      <c r="EC264" s="1014"/>
      <c r="ED264" s="1014"/>
      <c r="EE264" s="1014"/>
      <c r="EF264" s="1014"/>
      <c r="EG264" s="1014"/>
      <c r="EH264" s="1014"/>
      <c r="EI264" s="1014"/>
      <c r="EJ264" s="1014"/>
      <c r="EK264" s="1014"/>
      <c r="EL264" s="1014"/>
      <c r="EM264" s="1014"/>
      <c r="EN264" s="1014"/>
      <c r="EO264" s="1014"/>
      <c r="EP264" s="1014"/>
      <c r="EQ264" s="1014"/>
      <c r="ER264" s="1014"/>
      <c r="ES264" s="1014"/>
      <c r="ET264" s="1014"/>
      <c r="EU264" s="1014"/>
      <c r="EV264" s="1014"/>
      <c r="EW264" s="1014"/>
      <c r="EX264" s="1014"/>
      <c r="EY264" s="1014"/>
      <c r="EZ264" s="1014"/>
      <c r="FA264" s="1014"/>
      <c r="FB264" s="1014"/>
      <c r="FC264" s="1014"/>
    </row>
    <row r="265" spans="1:159" ht="34.5" customHeight="1">
      <c r="A265" s="1021">
        <v>242</v>
      </c>
      <c r="B265" s="1021">
        <v>103</v>
      </c>
      <c r="C265" s="1022" t="s">
        <v>11381</v>
      </c>
      <c r="D265" s="1023">
        <v>312733833530</v>
      </c>
      <c r="E265" s="1022" t="s">
        <v>11382</v>
      </c>
      <c r="F265" s="1021">
        <v>26</v>
      </c>
      <c r="G265" s="1021">
        <v>26</v>
      </c>
      <c r="H265" s="1021" t="s">
        <v>11341</v>
      </c>
      <c r="I265" s="1022" t="s">
        <v>11383</v>
      </c>
      <c r="J265" s="1021" t="s">
        <v>11384</v>
      </c>
      <c r="K265" s="1025" t="s">
        <v>2676</v>
      </c>
      <c r="L265" s="1025" t="s">
        <v>36</v>
      </c>
      <c r="M265" s="1014"/>
      <c r="N265" s="1014"/>
      <c r="O265" s="1014"/>
      <c r="P265" s="1014"/>
      <c r="Q265" s="1014"/>
      <c r="R265" s="1014"/>
      <c r="S265" s="1014"/>
      <c r="T265" s="1014"/>
      <c r="U265" s="1014"/>
      <c r="V265" s="1014"/>
      <c r="W265" s="1014"/>
      <c r="X265" s="1014"/>
      <c r="Y265" s="1014"/>
      <c r="Z265" s="1014"/>
      <c r="AA265" s="1014"/>
      <c r="AB265" s="1014"/>
      <c r="AC265" s="1014"/>
      <c r="AD265" s="1014"/>
      <c r="AE265" s="1014"/>
      <c r="AF265" s="1014"/>
      <c r="AG265" s="1014"/>
      <c r="AH265" s="1014"/>
      <c r="AI265" s="1014"/>
      <c r="AJ265" s="1014"/>
      <c r="AK265" s="1014"/>
      <c r="AL265" s="1014"/>
      <c r="AM265" s="1014"/>
      <c r="AN265" s="1014"/>
      <c r="AO265" s="1014"/>
      <c r="AP265" s="1014"/>
      <c r="AQ265" s="1014"/>
      <c r="AR265" s="1014"/>
      <c r="AS265" s="1014"/>
      <c r="AT265" s="1014"/>
      <c r="AU265" s="1014"/>
      <c r="AV265" s="1014"/>
      <c r="AW265" s="1014"/>
      <c r="AX265" s="1014"/>
      <c r="AY265" s="1014"/>
      <c r="AZ265" s="1014"/>
      <c r="BA265" s="1014"/>
      <c r="BB265" s="1014"/>
      <c r="BC265" s="1014"/>
      <c r="BD265" s="1014"/>
      <c r="BE265" s="1014"/>
      <c r="BF265" s="1014"/>
      <c r="BG265" s="1014"/>
      <c r="BH265" s="1014"/>
      <c r="BI265" s="1014"/>
      <c r="BJ265" s="1014"/>
      <c r="BK265" s="1014"/>
      <c r="BL265" s="1014"/>
      <c r="BM265" s="1014"/>
      <c r="BN265" s="1014"/>
      <c r="BO265" s="1014"/>
      <c r="BP265" s="1014"/>
      <c r="BQ265" s="1014"/>
      <c r="BR265" s="1014"/>
      <c r="BS265" s="1014"/>
      <c r="BT265" s="1014"/>
      <c r="BU265" s="1014"/>
      <c r="BV265" s="1014"/>
      <c r="BW265" s="1014"/>
      <c r="BX265" s="1014"/>
      <c r="BY265" s="1014"/>
      <c r="BZ265" s="1014"/>
      <c r="CA265" s="1014"/>
      <c r="CB265" s="1014"/>
      <c r="CC265" s="1014"/>
      <c r="CD265" s="1014"/>
      <c r="CE265" s="1014"/>
      <c r="CF265" s="1014"/>
      <c r="CG265" s="1014"/>
      <c r="CH265" s="1014"/>
      <c r="CI265" s="1014"/>
      <c r="CJ265" s="1014"/>
      <c r="CK265" s="1014"/>
      <c r="CL265" s="1014"/>
      <c r="CM265" s="1014"/>
      <c r="CN265" s="1014"/>
      <c r="CO265" s="1014"/>
      <c r="CP265" s="1014"/>
      <c r="CQ265" s="1014"/>
      <c r="CR265" s="1014"/>
      <c r="CS265" s="1014"/>
      <c r="CT265" s="1014"/>
      <c r="CU265" s="1014"/>
      <c r="CV265" s="1014"/>
      <c r="CW265" s="1014"/>
      <c r="CX265" s="1014"/>
      <c r="CY265" s="1014"/>
      <c r="CZ265" s="1014"/>
      <c r="DA265" s="1014"/>
      <c r="DB265" s="1014"/>
      <c r="DC265" s="1014"/>
      <c r="DD265" s="1014"/>
      <c r="DE265" s="1014"/>
      <c r="DF265" s="1014"/>
      <c r="DG265" s="1014"/>
      <c r="DH265" s="1014"/>
      <c r="DI265" s="1014"/>
      <c r="DJ265" s="1014"/>
      <c r="DK265" s="1014"/>
      <c r="DL265" s="1014"/>
      <c r="DM265" s="1014"/>
      <c r="DN265" s="1014"/>
      <c r="DO265" s="1014"/>
      <c r="DP265" s="1014"/>
      <c r="DQ265" s="1014"/>
      <c r="DR265" s="1014"/>
      <c r="DS265" s="1014"/>
      <c r="DT265" s="1014"/>
      <c r="DU265" s="1014"/>
      <c r="DV265" s="1014"/>
      <c r="DW265" s="1014"/>
      <c r="DX265" s="1014"/>
      <c r="DY265" s="1014"/>
      <c r="DZ265" s="1014"/>
      <c r="EA265" s="1014"/>
      <c r="EB265" s="1014"/>
      <c r="EC265" s="1014"/>
      <c r="ED265" s="1014"/>
      <c r="EE265" s="1014"/>
      <c r="EF265" s="1014"/>
      <c r="EG265" s="1014"/>
      <c r="EH265" s="1014"/>
      <c r="EI265" s="1014"/>
      <c r="EJ265" s="1014"/>
      <c r="EK265" s="1014"/>
      <c r="EL265" s="1014"/>
      <c r="EM265" s="1014"/>
      <c r="EN265" s="1014"/>
      <c r="EO265" s="1014"/>
      <c r="EP265" s="1014"/>
      <c r="EQ265" s="1014"/>
      <c r="ER265" s="1014"/>
      <c r="ES265" s="1014"/>
      <c r="ET265" s="1014"/>
      <c r="EU265" s="1014"/>
      <c r="EV265" s="1014"/>
      <c r="EW265" s="1014"/>
      <c r="EX265" s="1014"/>
      <c r="EY265" s="1014"/>
      <c r="EZ265" s="1014"/>
      <c r="FA265" s="1014"/>
      <c r="FB265" s="1014"/>
      <c r="FC265" s="1014"/>
    </row>
    <row r="266" spans="1:159" ht="34.5" customHeight="1">
      <c r="A266" s="1021">
        <v>243</v>
      </c>
      <c r="B266" s="1021">
        <v>104</v>
      </c>
      <c r="C266" s="1022" t="s">
        <v>4171</v>
      </c>
      <c r="D266" s="1023">
        <v>322310000052942</v>
      </c>
      <c r="E266" s="1022" t="s">
        <v>11385</v>
      </c>
      <c r="F266" s="1021">
        <v>14.3</v>
      </c>
      <c r="G266" s="1021">
        <v>14.3</v>
      </c>
      <c r="H266" s="1021" t="s">
        <v>11386</v>
      </c>
      <c r="I266" s="1022" t="s">
        <v>11387</v>
      </c>
      <c r="J266" s="1021" t="s">
        <v>11388</v>
      </c>
      <c r="K266" s="1025" t="s">
        <v>2676</v>
      </c>
      <c r="L266" s="1025" t="s">
        <v>36</v>
      </c>
      <c r="M266" s="1014"/>
      <c r="N266" s="1014"/>
      <c r="O266" s="1014"/>
      <c r="P266" s="1014"/>
      <c r="Q266" s="1014"/>
      <c r="R266" s="1014"/>
      <c r="S266" s="1014"/>
      <c r="T266" s="1014"/>
      <c r="U266" s="1014"/>
      <c r="V266" s="1014"/>
      <c r="W266" s="1014"/>
      <c r="X266" s="1014"/>
      <c r="Y266" s="1014"/>
      <c r="Z266" s="1014"/>
      <c r="AA266" s="1014"/>
      <c r="AB266" s="1014"/>
      <c r="AC266" s="1014"/>
      <c r="AD266" s="1014"/>
      <c r="AE266" s="1014"/>
      <c r="AF266" s="1014"/>
      <c r="AG266" s="1014"/>
      <c r="AH266" s="1014"/>
      <c r="AI266" s="1014"/>
      <c r="AJ266" s="1014"/>
      <c r="AK266" s="1014"/>
      <c r="AL266" s="1014"/>
      <c r="AM266" s="1014"/>
      <c r="AN266" s="1014"/>
      <c r="AO266" s="1014"/>
      <c r="AP266" s="1014"/>
      <c r="AQ266" s="1014"/>
      <c r="AR266" s="1014"/>
      <c r="AS266" s="1014"/>
      <c r="AT266" s="1014"/>
      <c r="AU266" s="1014"/>
      <c r="AV266" s="1014"/>
      <c r="AW266" s="1014"/>
      <c r="AX266" s="1014"/>
      <c r="AY266" s="1014"/>
      <c r="AZ266" s="1014"/>
      <c r="BA266" s="1014"/>
      <c r="BB266" s="1014"/>
      <c r="BC266" s="1014"/>
      <c r="BD266" s="1014"/>
      <c r="BE266" s="1014"/>
      <c r="BF266" s="1014"/>
      <c r="BG266" s="1014"/>
      <c r="BH266" s="1014"/>
      <c r="BI266" s="1014"/>
      <c r="BJ266" s="1014"/>
      <c r="BK266" s="1014"/>
      <c r="BL266" s="1014"/>
      <c r="BM266" s="1014"/>
      <c r="BN266" s="1014"/>
      <c r="BO266" s="1014"/>
      <c r="BP266" s="1014"/>
      <c r="BQ266" s="1014"/>
      <c r="BR266" s="1014"/>
      <c r="BS266" s="1014"/>
      <c r="BT266" s="1014"/>
      <c r="BU266" s="1014"/>
      <c r="BV266" s="1014"/>
      <c r="BW266" s="1014"/>
      <c r="BX266" s="1014"/>
      <c r="BY266" s="1014"/>
      <c r="BZ266" s="1014"/>
      <c r="CA266" s="1014"/>
      <c r="CB266" s="1014"/>
      <c r="CC266" s="1014"/>
      <c r="CD266" s="1014"/>
      <c r="CE266" s="1014"/>
      <c r="CF266" s="1014"/>
      <c r="CG266" s="1014"/>
      <c r="CH266" s="1014"/>
      <c r="CI266" s="1014"/>
      <c r="CJ266" s="1014"/>
      <c r="CK266" s="1014"/>
      <c r="CL266" s="1014"/>
      <c r="CM266" s="1014"/>
      <c r="CN266" s="1014"/>
      <c r="CO266" s="1014"/>
      <c r="CP266" s="1014"/>
      <c r="CQ266" s="1014"/>
      <c r="CR266" s="1014"/>
      <c r="CS266" s="1014"/>
      <c r="CT266" s="1014"/>
      <c r="CU266" s="1014"/>
      <c r="CV266" s="1014"/>
      <c r="CW266" s="1014"/>
      <c r="CX266" s="1014"/>
      <c r="CY266" s="1014"/>
      <c r="CZ266" s="1014"/>
      <c r="DA266" s="1014"/>
      <c r="DB266" s="1014"/>
      <c r="DC266" s="1014"/>
      <c r="DD266" s="1014"/>
      <c r="DE266" s="1014"/>
      <c r="DF266" s="1014"/>
      <c r="DG266" s="1014"/>
      <c r="DH266" s="1014"/>
      <c r="DI266" s="1014"/>
      <c r="DJ266" s="1014"/>
      <c r="DK266" s="1014"/>
      <c r="DL266" s="1014"/>
      <c r="DM266" s="1014"/>
      <c r="DN266" s="1014"/>
      <c r="DO266" s="1014"/>
      <c r="DP266" s="1014"/>
      <c r="DQ266" s="1014"/>
      <c r="DR266" s="1014"/>
      <c r="DS266" s="1014"/>
      <c r="DT266" s="1014"/>
      <c r="DU266" s="1014"/>
      <c r="DV266" s="1014"/>
      <c r="DW266" s="1014"/>
      <c r="DX266" s="1014"/>
      <c r="DY266" s="1014"/>
      <c r="DZ266" s="1014"/>
      <c r="EA266" s="1014"/>
      <c r="EB266" s="1014"/>
      <c r="EC266" s="1014"/>
      <c r="ED266" s="1014"/>
      <c r="EE266" s="1014"/>
      <c r="EF266" s="1014"/>
      <c r="EG266" s="1014"/>
      <c r="EH266" s="1014"/>
      <c r="EI266" s="1014"/>
      <c r="EJ266" s="1014"/>
      <c r="EK266" s="1014"/>
      <c r="EL266" s="1014"/>
      <c r="EM266" s="1014"/>
      <c r="EN266" s="1014"/>
      <c r="EO266" s="1014"/>
      <c r="EP266" s="1014"/>
      <c r="EQ266" s="1014"/>
      <c r="ER266" s="1014"/>
      <c r="ES266" s="1014"/>
      <c r="ET266" s="1014"/>
      <c r="EU266" s="1014"/>
      <c r="EV266" s="1014"/>
      <c r="EW266" s="1014"/>
      <c r="EX266" s="1014"/>
      <c r="EY266" s="1014"/>
      <c r="EZ266" s="1014"/>
      <c r="FA266" s="1014"/>
      <c r="FB266" s="1014"/>
      <c r="FC266" s="1014"/>
    </row>
    <row r="267" spans="1:159" ht="34.5" customHeight="1">
      <c r="A267" s="1021">
        <v>244</v>
      </c>
      <c r="B267" s="1021">
        <v>105</v>
      </c>
      <c r="C267" s="1022" t="s">
        <v>11389</v>
      </c>
      <c r="D267" s="1023">
        <v>312730121655</v>
      </c>
      <c r="E267" s="1022" t="s">
        <v>11390</v>
      </c>
      <c r="F267" s="1021">
        <v>35</v>
      </c>
      <c r="G267" s="1021">
        <v>35</v>
      </c>
      <c r="H267" s="1021" t="s">
        <v>11357</v>
      </c>
      <c r="I267" s="1022" t="s">
        <v>11391</v>
      </c>
      <c r="J267" s="1021" t="s">
        <v>11392</v>
      </c>
      <c r="K267" s="1025" t="s">
        <v>2613</v>
      </c>
      <c r="L267" s="1025" t="s">
        <v>36</v>
      </c>
      <c r="M267" s="1014"/>
      <c r="N267" s="1014"/>
      <c r="O267" s="1014"/>
      <c r="P267" s="1014"/>
      <c r="Q267" s="1014"/>
      <c r="R267" s="1014"/>
      <c r="S267" s="1014"/>
      <c r="T267" s="1014"/>
      <c r="U267" s="1014"/>
      <c r="V267" s="1014"/>
      <c r="W267" s="1014"/>
      <c r="X267" s="1014"/>
      <c r="Y267" s="1014"/>
      <c r="Z267" s="1014"/>
      <c r="AA267" s="1014"/>
      <c r="AB267" s="1014"/>
      <c r="AC267" s="1014"/>
      <c r="AD267" s="1014"/>
      <c r="AE267" s="1014"/>
      <c r="AF267" s="1014"/>
      <c r="AG267" s="1014"/>
      <c r="AH267" s="1014"/>
      <c r="AI267" s="1014"/>
      <c r="AJ267" s="1014"/>
      <c r="AK267" s="1014"/>
      <c r="AL267" s="1014"/>
      <c r="AM267" s="1014"/>
      <c r="AN267" s="1014"/>
      <c r="AO267" s="1014"/>
      <c r="AP267" s="1014"/>
      <c r="AQ267" s="1014"/>
      <c r="AR267" s="1014"/>
      <c r="AS267" s="1014"/>
      <c r="AT267" s="1014"/>
      <c r="AU267" s="1014"/>
      <c r="AV267" s="1014"/>
      <c r="AW267" s="1014"/>
      <c r="AX267" s="1014"/>
      <c r="AY267" s="1014"/>
      <c r="AZ267" s="1014"/>
      <c r="BA267" s="1014"/>
      <c r="BB267" s="1014"/>
      <c r="BC267" s="1014"/>
      <c r="BD267" s="1014"/>
      <c r="BE267" s="1014"/>
      <c r="BF267" s="1014"/>
      <c r="BG267" s="1014"/>
      <c r="BH267" s="1014"/>
      <c r="BI267" s="1014"/>
      <c r="BJ267" s="1014"/>
      <c r="BK267" s="1014"/>
      <c r="BL267" s="1014"/>
      <c r="BM267" s="1014"/>
      <c r="BN267" s="1014"/>
      <c r="BO267" s="1014"/>
      <c r="BP267" s="1014"/>
      <c r="BQ267" s="1014"/>
      <c r="BR267" s="1014"/>
      <c r="BS267" s="1014"/>
      <c r="BT267" s="1014"/>
      <c r="BU267" s="1014"/>
      <c r="BV267" s="1014"/>
      <c r="BW267" s="1014"/>
      <c r="BX267" s="1014"/>
      <c r="BY267" s="1014"/>
      <c r="BZ267" s="1014"/>
      <c r="CA267" s="1014"/>
      <c r="CB267" s="1014"/>
      <c r="CC267" s="1014"/>
      <c r="CD267" s="1014"/>
      <c r="CE267" s="1014"/>
      <c r="CF267" s="1014"/>
      <c r="CG267" s="1014"/>
      <c r="CH267" s="1014"/>
      <c r="CI267" s="1014"/>
      <c r="CJ267" s="1014"/>
      <c r="CK267" s="1014"/>
      <c r="CL267" s="1014"/>
      <c r="CM267" s="1014"/>
      <c r="CN267" s="1014"/>
      <c r="CO267" s="1014"/>
      <c r="CP267" s="1014"/>
      <c r="CQ267" s="1014"/>
      <c r="CR267" s="1014"/>
      <c r="CS267" s="1014"/>
      <c r="CT267" s="1014"/>
      <c r="CU267" s="1014"/>
      <c r="CV267" s="1014"/>
      <c r="CW267" s="1014"/>
      <c r="CX267" s="1014"/>
      <c r="CY267" s="1014"/>
      <c r="CZ267" s="1014"/>
      <c r="DA267" s="1014"/>
      <c r="DB267" s="1014"/>
      <c r="DC267" s="1014"/>
      <c r="DD267" s="1014"/>
      <c r="DE267" s="1014"/>
      <c r="DF267" s="1014"/>
      <c r="DG267" s="1014"/>
      <c r="DH267" s="1014"/>
      <c r="DI267" s="1014"/>
      <c r="DJ267" s="1014"/>
      <c r="DK267" s="1014"/>
      <c r="DL267" s="1014"/>
      <c r="DM267" s="1014"/>
      <c r="DN267" s="1014"/>
      <c r="DO267" s="1014"/>
      <c r="DP267" s="1014"/>
      <c r="DQ267" s="1014"/>
      <c r="DR267" s="1014"/>
      <c r="DS267" s="1014"/>
      <c r="DT267" s="1014"/>
      <c r="DU267" s="1014"/>
      <c r="DV267" s="1014"/>
      <c r="DW267" s="1014"/>
      <c r="DX267" s="1014"/>
      <c r="DY267" s="1014"/>
      <c r="DZ267" s="1014"/>
      <c r="EA267" s="1014"/>
      <c r="EB267" s="1014"/>
      <c r="EC267" s="1014"/>
      <c r="ED267" s="1014"/>
      <c r="EE267" s="1014"/>
      <c r="EF267" s="1014"/>
      <c r="EG267" s="1014"/>
      <c r="EH267" s="1014"/>
      <c r="EI267" s="1014"/>
      <c r="EJ267" s="1014"/>
      <c r="EK267" s="1014"/>
      <c r="EL267" s="1014"/>
      <c r="EM267" s="1014"/>
      <c r="EN267" s="1014"/>
      <c r="EO267" s="1014"/>
      <c r="EP267" s="1014"/>
      <c r="EQ267" s="1014"/>
      <c r="ER267" s="1014"/>
      <c r="ES267" s="1014"/>
      <c r="ET267" s="1014"/>
      <c r="EU267" s="1014"/>
      <c r="EV267" s="1014"/>
      <c r="EW267" s="1014"/>
      <c r="EX267" s="1014"/>
      <c r="EY267" s="1014"/>
      <c r="EZ267" s="1014"/>
      <c r="FA267" s="1014"/>
      <c r="FB267" s="1014"/>
      <c r="FC267" s="1014"/>
    </row>
    <row r="268" spans="1:159" ht="34.5" customHeight="1">
      <c r="A268" s="1021">
        <v>245</v>
      </c>
      <c r="B268" s="1021">
        <v>106</v>
      </c>
      <c r="C268" s="1022" t="s">
        <v>11393</v>
      </c>
      <c r="D268" s="1023">
        <v>312732051675</v>
      </c>
      <c r="E268" s="1022" t="s">
        <v>11394</v>
      </c>
      <c r="F268" s="1021">
        <v>26</v>
      </c>
      <c r="G268" s="1021">
        <v>26</v>
      </c>
      <c r="H268" s="1021" t="s">
        <v>11395</v>
      </c>
      <c r="I268" s="1022" t="s">
        <v>11396</v>
      </c>
      <c r="J268" s="1021" t="s">
        <v>11397</v>
      </c>
      <c r="K268" s="1025" t="s">
        <v>2676</v>
      </c>
      <c r="L268" s="1025" t="s">
        <v>36</v>
      </c>
      <c r="M268" s="1014"/>
      <c r="N268" s="1014"/>
      <c r="O268" s="1014"/>
      <c r="P268" s="1014"/>
      <c r="Q268" s="1014"/>
      <c r="R268" s="1014"/>
      <c r="S268" s="1014"/>
      <c r="T268" s="1014"/>
      <c r="U268" s="1014"/>
      <c r="V268" s="1014"/>
      <c r="W268" s="1014"/>
      <c r="X268" s="1014"/>
      <c r="Y268" s="1014"/>
      <c r="Z268" s="1014"/>
      <c r="AA268" s="1014"/>
      <c r="AB268" s="1014"/>
      <c r="AC268" s="1014"/>
      <c r="AD268" s="1014"/>
      <c r="AE268" s="1014"/>
      <c r="AF268" s="1014"/>
      <c r="AG268" s="1014"/>
      <c r="AH268" s="1014"/>
      <c r="AI268" s="1014"/>
      <c r="AJ268" s="1014"/>
      <c r="AK268" s="1014"/>
      <c r="AL268" s="1014"/>
      <c r="AM268" s="1014"/>
      <c r="AN268" s="1014"/>
      <c r="AO268" s="1014"/>
      <c r="AP268" s="1014"/>
      <c r="AQ268" s="1014"/>
      <c r="AR268" s="1014"/>
      <c r="AS268" s="1014"/>
      <c r="AT268" s="1014"/>
      <c r="AU268" s="1014"/>
      <c r="AV268" s="1014"/>
      <c r="AW268" s="1014"/>
      <c r="AX268" s="1014"/>
      <c r="AY268" s="1014"/>
      <c r="AZ268" s="1014"/>
      <c r="BA268" s="1014"/>
      <c r="BB268" s="1014"/>
      <c r="BC268" s="1014"/>
      <c r="BD268" s="1014"/>
      <c r="BE268" s="1014"/>
      <c r="BF268" s="1014"/>
      <c r="BG268" s="1014"/>
      <c r="BH268" s="1014"/>
      <c r="BI268" s="1014"/>
      <c r="BJ268" s="1014"/>
      <c r="BK268" s="1014"/>
      <c r="BL268" s="1014"/>
      <c r="BM268" s="1014"/>
      <c r="BN268" s="1014"/>
      <c r="BO268" s="1014"/>
      <c r="BP268" s="1014"/>
      <c r="BQ268" s="1014"/>
      <c r="BR268" s="1014"/>
      <c r="BS268" s="1014"/>
      <c r="BT268" s="1014"/>
      <c r="BU268" s="1014"/>
      <c r="BV268" s="1014"/>
      <c r="BW268" s="1014"/>
      <c r="BX268" s="1014"/>
      <c r="BY268" s="1014"/>
      <c r="BZ268" s="1014"/>
      <c r="CA268" s="1014"/>
      <c r="CB268" s="1014"/>
      <c r="CC268" s="1014"/>
      <c r="CD268" s="1014"/>
      <c r="CE268" s="1014"/>
      <c r="CF268" s="1014"/>
      <c r="CG268" s="1014"/>
      <c r="CH268" s="1014"/>
      <c r="CI268" s="1014"/>
      <c r="CJ268" s="1014"/>
      <c r="CK268" s="1014"/>
      <c r="CL268" s="1014"/>
      <c r="CM268" s="1014"/>
      <c r="CN268" s="1014"/>
      <c r="CO268" s="1014"/>
      <c r="CP268" s="1014"/>
      <c r="CQ268" s="1014"/>
      <c r="CR268" s="1014"/>
      <c r="CS268" s="1014"/>
      <c r="CT268" s="1014"/>
      <c r="CU268" s="1014"/>
      <c r="CV268" s="1014"/>
      <c r="CW268" s="1014"/>
      <c r="CX268" s="1014"/>
      <c r="CY268" s="1014"/>
      <c r="CZ268" s="1014"/>
      <c r="DA268" s="1014"/>
      <c r="DB268" s="1014"/>
      <c r="DC268" s="1014"/>
      <c r="DD268" s="1014"/>
      <c r="DE268" s="1014"/>
      <c r="DF268" s="1014"/>
      <c r="DG268" s="1014"/>
      <c r="DH268" s="1014"/>
      <c r="DI268" s="1014"/>
      <c r="DJ268" s="1014"/>
      <c r="DK268" s="1014"/>
      <c r="DL268" s="1014"/>
      <c r="DM268" s="1014"/>
      <c r="DN268" s="1014"/>
      <c r="DO268" s="1014"/>
      <c r="DP268" s="1014"/>
      <c r="DQ268" s="1014"/>
      <c r="DR268" s="1014"/>
      <c r="DS268" s="1014"/>
      <c r="DT268" s="1014"/>
      <c r="DU268" s="1014"/>
      <c r="DV268" s="1014"/>
      <c r="DW268" s="1014"/>
      <c r="DX268" s="1014"/>
      <c r="DY268" s="1014"/>
      <c r="DZ268" s="1014"/>
      <c r="EA268" s="1014"/>
      <c r="EB268" s="1014"/>
      <c r="EC268" s="1014"/>
      <c r="ED268" s="1014"/>
      <c r="EE268" s="1014"/>
      <c r="EF268" s="1014"/>
      <c r="EG268" s="1014"/>
      <c r="EH268" s="1014"/>
      <c r="EI268" s="1014"/>
      <c r="EJ268" s="1014"/>
      <c r="EK268" s="1014"/>
      <c r="EL268" s="1014"/>
      <c r="EM268" s="1014"/>
      <c r="EN268" s="1014"/>
      <c r="EO268" s="1014"/>
      <c r="EP268" s="1014"/>
      <c r="EQ268" s="1014"/>
      <c r="ER268" s="1014"/>
      <c r="ES268" s="1014"/>
      <c r="ET268" s="1014"/>
      <c r="EU268" s="1014"/>
      <c r="EV268" s="1014"/>
      <c r="EW268" s="1014"/>
      <c r="EX268" s="1014"/>
      <c r="EY268" s="1014"/>
      <c r="EZ268" s="1014"/>
      <c r="FA268" s="1014"/>
      <c r="FB268" s="1014"/>
      <c r="FC268" s="1014"/>
    </row>
    <row r="269" spans="1:159" ht="24.75" customHeight="1">
      <c r="A269" s="1089" t="s">
        <v>21</v>
      </c>
      <c r="B269" s="1090" t="s">
        <v>21</v>
      </c>
      <c r="C269" s="1091" t="s">
        <v>10360</v>
      </c>
      <c r="D269" s="1091" t="s">
        <v>21</v>
      </c>
      <c r="E269" s="1053">
        <v>106</v>
      </c>
      <c r="F269" s="1053">
        <v>4664.8</v>
      </c>
      <c r="G269" s="1053">
        <v>4493.2</v>
      </c>
      <c r="H269" s="1090" t="s">
        <v>21</v>
      </c>
      <c r="I269" s="1090" t="s">
        <v>21</v>
      </c>
      <c r="J269" s="1090" t="s">
        <v>21</v>
      </c>
      <c r="K269" s="1054" t="s">
        <v>11398</v>
      </c>
      <c r="L269" s="1092" t="s">
        <v>21</v>
      </c>
      <c r="M269" s="1014"/>
      <c r="N269" s="1014"/>
      <c r="O269" s="1014"/>
      <c r="P269" s="1014"/>
      <c r="Q269" s="1014"/>
      <c r="R269" s="1014"/>
      <c r="S269" s="1014"/>
      <c r="T269" s="1014"/>
      <c r="U269" s="1014"/>
      <c r="V269" s="1014"/>
      <c r="W269" s="1014"/>
      <c r="X269" s="1014"/>
      <c r="Y269" s="1014"/>
      <c r="Z269" s="1014"/>
      <c r="AA269" s="1014"/>
      <c r="AB269" s="1014"/>
      <c r="AC269" s="1014"/>
      <c r="AD269" s="1014"/>
      <c r="AE269" s="1014"/>
      <c r="AF269" s="1014"/>
      <c r="AG269" s="1014"/>
      <c r="AH269" s="1014"/>
      <c r="AI269" s="1014"/>
      <c r="AJ269" s="1014"/>
      <c r="AK269" s="1014"/>
      <c r="AL269" s="1014"/>
      <c r="AM269" s="1014"/>
      <c r="AN269" s="1014"/>
      <c r="AO269" s="1014"/>
      <c r="AP269" s="1014"/>
      <c r="AQ269" s="1014"/>
      <c r="AR269" s="1014"/>
      <c r="AS269" s="1014"/>
      <c r="AT269" s="1014"/>
      <c r="AU269" s="1014"/>
      <c r="AV269" s="1014"/>
      <c r="AW269" s="1014"/>
      <c r="AX269" s="1014"/>
      <c r="AY269" s="1014"/>
      <c r="AZ269" s="1014"/>
      <c r="BA269" s="1014"/>
      <c r="BB269" s="1014"/>
      <c r="BC269" s="1014"/>
      <c r="BD269" s="1014"/>
      <c r="BE269" s="1014"/>
      <c r="BF269" s="1014"/>
      <c r="BG269" s="1014"/>
      <c r="BH269" s="1014"/>
      <c r="BI269" s="1014"/>
      <c r="BJ269" s="1014"/>
      <c r="BK269" s="1014"/>
      <c r="BL269" s="1014"/>
      <c r="BM269" s="1014"/>
      <c r="BN269" s="1014"/>
      <c r="BO269" s="1014"/>
      <c r="BP269" s="1014"/>
      <c r="BQ269" s="1014"/>
      <c r="BR269" s="1014"/>
      <c r="BS269" s="1014"/>
      <c r="BT269" s="1014"/>
      <c r="BU269" s="1014"/>
      <c r="BV269" s="1014"/>
      <c r="BW269" s="1014"/>
      <c r="BX269" s="1014"/>
      <c r="BY269" s="1014"/>
      <c r="BZ269" s="1014"/>
      <c r="CA269" s="1014"/>
      <c r="CB269" s="1014"/>
      <c r="CC269" s="1014"/>
      <c r="CD269" s="1014"/>
      <c r="CE269" s="1014"/>
      <c r="CF269" s="1014"/>
      <c r="CG269" s="1014"/>
      <c r="CH269" s="1014"/>
      <c r="CI269" s="1014"/>
      <c r="CJ269" s="1014"/>
      <c r="CK269" s="1014"/>
      <c r="CL269" s="1014"/>
      <c r="CM269" s="1014"/>
      <c r="CN269" s="1014"/>
      <c r="CO269" s="1014"/>
      <c r="CP269" s="1014"/>
      <c r="CQ269" s="1014"/>
      <c r="CR269" s="1014"/>
      <c r="CS269" s="1014"/>
      <c r="CT269" s="1014"/>
      <c r="CU269" s="1014"/>
      <c r="CV269" s="1014"/>
      <c r="CW269" s="1014"/>
      <c r="CX269" s="1014"/>
      <c r="CY269" s="1014"/>
      <c r="CZ269" s="1014"/>
      <c r="DA269" s="1014"/>
      <c r="DB269" s="1014"/>
      <c r="DC269" s="1014"/>
      <c r="DD269" s="1014"/>
      <c r="DE269" s="1014"/>
      <c r="DF269" s="1014"/>
      <c r="DG269" s="1014"/>
      <c r="DH269" s="1014"/>
      <c r="DI269" s="1014"/>
      <c r="DJ269" s="1014"/>
      <c r="DK269" s="1014"/>
      <c r="DL269" s="1014"/>
      <c r="DM269" s="1014"/>
      <c r="DN269" s="1014"/>
      <c r="DO269" s="1014"/>
      <c r="DP269" s="1014"/>
      <c r="DQ269" s="1014"/>
      <c r="DR269" s="1014"/>
      <c r="DS269" s="1014"/>
      <c r="DT269" s="1014"/>
      <c r="DU269" s="1014"/>
      <c r="DV269" s="1014"/>
      <c r="DW269" s="1014"/>
      <c r="DX269" s="1014"/>
      <c r="DY269" s="1014"/>
      <c r="DZ269" s="1014"/>
      <c r="EA269" s="1014"/>
      <c r="EB269" s="1014"/>
      <c r="EC269" s="1014"/>
      <c r="ED269" s="1014"/>
      <c r="EE269" s="1014"/>
      <c r="EF269" s="1014"/>
      <c r="EG269" s="1014"/>
      <c r="EH269" s="1014"/>
      <c r="EI269" s="1014"/>
      <c r="EJ269" s="1014"/>
      <c r="EK269" s="1014"/>
      <c r="EL269" s="1014"/>
      <c r="EM269" s="1014"/>
      <c r="EN269" s="1014"/>
      <c r="EO269" s="1014"/>
      <c r="EP269" s="1014"/>
      <c r="EQ269" s="1014"/>
      <c r="ER269" s="1014"/>
      <c r="ES269" s="1014"/>
      <c r="ET269" s="1014"/>
      <c r="EU269" s="1014"/>
      <c r="EV269" s="1014"/>
      <c r="EW269" s="1014"/>
      <c r="EX269" s="1014"/>
      <c r="EY269" s="1014"/>
      <c r="EZ269" s="1014"/>
      <c r="FA269" s="1014"/>
      <c r="FB269" s="1014"/>
      <c r="FC269" s="1014"/>
    </row>
    <row r="270" spans="1:159" ht="24.75" customHeight="1">
      <c r="A270" s="1056" t="s">
        <v>21</v>
      </c>
      <c r="B270" s="2509" t="s">
        <v>5789</v>
      </c>
      <c r="C270" s="2509"/>
      <c r="D270" s="2509"/>
      <c r="E270" s="2509"/>
      <c r="F270" s="2509"/>
      <c r="G270" s="2509"/>
      <c r="H270" s="2510"/>
      <c r="I270" s="1093" t="s">
        <v>21</v>
      </c>
      <c r="J270" s="1093" t="s">
        <v>21</v>
      </c>
      <c r="K270" s="1094" t="s">
        <v>21</v>
      </c>
      <c r="L270" s="1094" t="s">
        <v>21</v>
      </c>
      <c r="M270" s="1014"/>
      <c r="N270" s="1014"/>
      <c r="O270" s="1014"/>
      <c r="P270" s="1014"/>
      <c r="Q270" s="1014"/>
      <c r="R270" s="1014"/>
      <c r="S270" s="1014"/>
      <c r="T270" s="1014"/>
      <c r="U270" s="1014"/>
      <c r="V270" s="1014"/>
      <c r="W270" s="1014"/>
      <c r="X270" s="1014"/>
      <c r="Y270" s="1014"/>
      <c r="Z270" s="1014"/>
      <c r="AA270" s="1014"/>
      <c r="AB270" s="1014"/>
      <c r="AC270" s="1014"/>
      <c r="AD270" s="1014"/>
      <c r="AE270" s="1014"/>
      <c r="AF270" s="1014"/>
      <c r="AG270" s="1014"/>
      <c r="AH270" s="1014"/>
      <c r="AI270" s="1014"/>
      <c r="AJ270" s="1014"/>
      <c r="AK270" s="1014"/>
      <c r="AL270" s="1014"/>
      <c r="AM270" s="1014"/>
      <c r="AN270" s="1014"/>
      <c r="AO270" s="1014"/>
      <c r="AP270" s="1014"/>
      <c r="AQ270" s="1014"/>
      <c r="AR270" s="1014"/>
      <c r="AS270" s="1014"/>
      <c r="AT270" s="1014"/>
      <c r="AU270" s="1014"/>
      <c r="AV270" s="1014"/>
      <c r="AW270" s="1014"/>
      <c r="AX270" s="1014"/>
      <c r="AY270" s="1014"/>
      <c r="AZ270" s="1014"/>
      <c r="BA270" s="1014"/>
      <c r="BB270" s="1014"/>
      <c r="BC270" s="1014"/>
      <c r="BD270" s="1014"/>
      <c r="BE270" s="1014"/>
      <c r="BF270" s="1014"/>
      <c r="BG270" s="1014"/>
      <c r="BH270" s="1014"/>
      <c r="BI270" s="1014"/>
      <c r="BJ270" s="1014"/>
      <c r="BK270" s="1014"/>
      <c r="BL270" s="1014"/>
      <c r="BM270" s="1014"/>
      <c r="BN270" s="1014"/>
      <c r="BO270" s="1014"/>
      <c r="BP270" s="1014"/>
      <c r="BQ270" s="1014"/>
      <c r="BR270" s="1014"/>
      <c r="BS270" s="1014"/>
      <c r="BT270" s="1014"/>
      <c r="BU270" s="1014"/>
      <c r="BV270" s="1014"/>
      <c r="BW270" s="1014"/>
      <c r="BX270" s="1014"/>
      <c r="BY270" s="1014"/>
      <c r="BZ270" s="1014"/>
      <c r="CA270" s="1014"/>
      <c r="CB270" s="1014"/>
      <c r="CC270" s="1014"/>
      <c r="CD270" s="1014"/>
      <c r="CE270" s="1014"/>
      <c r="CF270" s="1014"/>
      <c r="CG270" s="1014"/>
      <c r="CH270" s="1014"/>
      <c r="CI270" s="1014"/>
      <c r="CJ270" s="1014"/>
      <c r="CK270" s="1014"/>
      <c r="CL270" s="1014"/>
      <c r="CM270" s="1014"/>
      <c r="CN270" s="1014"/>
      <c r="CO270" s="1014"/>
      <c r="CP270" s="1014"/>
      <c r="CQ270" s="1014"/>
      <c r="CR270" s="1014"/>
      <c r="CS270" s="1014"/>
      <c r="CT270" s="1014"/>
      <c r="CU270" s="1014"/>
      <c r="CV270" s="1014"/>
      <c r="CW270" s="1014"/>
      <c r="CX270" s="1014"/>
      <c r="CY270" s="1014"/>
      <c r="CZ270" s="1014"/>
      <c r="DA270" s="1014"/>
      <c r="DB270" s="1014"/>
      <c r="DC270" s="1014"/>
      <c r="DD270" s="1014"/>
      <c r="DE270" s="1014"/>
      <c r="DF270" s="1014"/>
      <c r="DG270" s="1014"/>
      <c r="DH270" s="1014"/>
      <c r="DI270" s="1014"/>
      <c r="DJ270" s="1014"/>
      <c r="DK270" s="1014"/>
      <c r="DL270" s="1014"/>
      <c r="DM270" s="1014"/>
      <c r="DN270" s="1014"/>
      <c r="DO270" s="1014"/>
      <c r="DP270" s="1014"/>
      <c r="DQ270" s="1014"/>
      <c r="DR270" s="1014"/>
      <c r="DS270" s="1014"/>
      <c r="DT270" s="1014"/>
      <c r="DU270" s="1014"/>
      <c r="DV270" s="1014"/>
      <c r="DW270" s="1014"/>
      <c r="DX270" s="1014"/>
      <c r="DY270" s="1014"/>
      <c r="DZ270" s="1014"/>
      <c r="EA270" s="1014"/>
      <c r="EB270" s="1014"/>
      <c r="EC270" s="1014"/>
      <c r="ED270" s="1014"/>
      <c r="EE270" s="1014"/>
      <c r="EF270" s="1014"/>
      <c r="EG270" s="1014"/>
      <c r="EH270" s="1014"/>
      <c r="EI270" s="1014"/>
      <c r="EJ270" s="1014"/>
      <c r="EK270" s="1014"/>
      <c r="EL270" s="1014"/>
      <c r="EM270" s="1014"/>
      <c r="EN270" s="1014"/>
      <c r="EO270" s="1014"/>
      <c r="EP270" s="1014"/>
      <c r="EQ270" s="1014"/>
      <c r="ER270" s="1014"/>
      <c r="ES270" s="1014"/>
      <c r="ET270" s="1014"/>
      <c r="EU270" s="1014"/>
      <c r="EV270" s="1014"/>
      <c r="EW270" s="1014"/>
      <c r="EX270" s="1014"/>
      <c r="EY270" s="1014"/>
      <c r="EZ270" s="1014"/>
      <c r="FA270" s="1014"/>
      <c r="FB270" s="1014"/>
      <c r="FC270" s="1014"/>
    </row>
    <row r="271" spans="1:159" ht="46.5" customHeight="1">
      <c r="A271" s="1021">
        <v>246</v>
      </c>
      <c r="B271" s="1021">
        <v>1</v>
      </c>
      <c r="C271" s="1022" t="s">
        <v>11399</v>
      </c>
      <c r="D271" s="1023">
        <v>312700061568</v>
      </c>
      <c r="E271" s="1022" t="s">
        <v>11400</v>
      </c>
      <c r="F271" s="1021">
        <v>981.8</v>
      </c>
      <c r="G271" s="1021">
        <v>981.8</v>
      </c>
      <c r="H271" s="1022" t="s">
        <v>11401</v>
      </c>
      <c r="I271" s="1022" t="s">
        <v>11402</v>
      </c>
      <c r="J271" s="1021" t="s">
        <v>11403</v>
      </c>
      <c r="K271" s="1025" t="s">
        <v>2747</v>
      </c>
      <c r="L271" s="1025" t="s">
        <v>36</v>
      </c>
      <c r="M271" s="1014"/>
      <c r="N271" s="1014"/>
      <c r="O271" s="1014"/>
      <c r="P271" s="1014"/>
      <c r="Q271" s="1014"/>
      <c r="R271" s="1014"/>
      <c r="S271" s="1014"/>
      <c r="T271" s="1014"/>
      <c r="U271" s="1014"/>
      <c r="V271" s="1014"/>
      <c r="W271" s="1014"/>
      <c r="X271" s="1014"/>
      <c r="Y271" s="1014"/>
      <c r="Z271" s="1014"/>
      <c r="AA271" s="1014"/>
      <c r="AB271" s="1014"/>
      <c r="AC271" s="1014"/>
      <c r="AD271" s="1014"/>
      <c r="AE271" s="1014"/>
      <c r="AF271" s="1014"/>
      <c r="AG271" s="1014"/>
      <c r="AH271" s="1014"/>
      <c r="AI271" s="1014"/>
      <c r="AJ271" s="1014"/>
      <c r="AK271" s="1014"/>
      <c r="AL271" s="1014"/>
      <c r="AM271" s="1014"/>
      <c r="AN271" s="1014"/>
      <c r="AO271" s="1014"/>
      <c r="AP271" s="1014"/>
      <c r="AQ271" s="1014"/>
      <c r="AR271" s="1014"/>
      <c r="AS271" s="1014"/>
      <c r="AT271" s="1014"/>
      <c r="AU271" s="1014"/>
      <c r="AV271" s="1014"/>
      <c r="AW271" s="1014"/>
      <c r="AX271" s="1014"/>
      <c r="AY271" s="1014"/>
      <c r="AZ271" s="1014"/>
      <c r="BA271" s="1014"/>
      <c r="BB271" s="1014"/>
      <c r="BC271" s="1014"/>
      <c r="BD271" s="1014"/>
      <c r="BE271" s="1014"/>
      <c r="BF271" s="1014"/>
      <c r="BG271" s="1014"/>
      <c r="BH271" s="1014"/>
      <c r="BI271" s="1014"/>
      <c r="BJ271" s="1014"/>
      <c r="BK271" s="1014"/>
      <c r="BL271" s="1014"/>
      <c r="BM271" s="1014"/>
      <c r="BN271" s="1014"/>
      <c r="BO271" s="1014"/>
      <c r="BP271" s="1014"/>
      <c r="BQ271" s="1014"/>
      <c r="BR271" s="1014"/>
      <c r="BS271" s="1014"/>
      <c r="BT271" s="1014"/>
      <c r="BU271" s="1014"/>
      <c r="BV271" s="1014"/>
      <c r="BW271" s="1014"/>
      <c r="BX271" s="1014"/>
      <c r="BY271" s="1014"/>
      <c r="BZ271" s="1014"/>
      <c r="CA271" s="1014"/>
      <c r="CB271" s="1014"/>
      <c r="CC271" s="1014"/>
      <c r="CD271" s="1014"/>
      <c r="CE271" s="1014"/>
      <c r="CF271" s="1014"/>
      <c r="CG271" s="1014"/>
      <c r="CH271" s="1014"/>
      <c r="CI271" s="1014"/>
      <c r="CJ271" s="1014"/>
      <c r="CK271" s="1014"/>
      <c r="CL271" s="1014"/>
      <c r="CM271" s="1014"/>
      <c r="CN271" s="1014"/>
      <c r="CO271" s="1014"/>
      <c r="CP271" s="1014"/>
      <c r="CQ271" s="1014"/>
      <c r="CR271" s="1014"/>
      <c r="CS271" s="1014"/>
      <c r="CT271" s="1014"/>
      <c r="CU271" s="1014"/>
      <c r="CV271" s="1014"/>
      <c r="CW271" s="1014"/>
      <c r="CX271" s="1014"/>
      <c r="CY271" s="1014"/>
      <c r="CZ271" s="1014"/>
      <c r="DA271" s="1014"/>
      <c r="DB271" s="1014"/>
      <c r="DC271" s="1014"/>
      <c r="DD271" s="1014"/>
      <c r="DE271" s="1014"/>
      <c r="DF271" s="1014"/>
      <c r="DG271" s="1014"/>
      <c r="DH271" s="1014"/>
      <c r="DI271" s="1014"/>
      <c r="DJ271" s="1014"/>
      <c r="DK271" s="1014"/>
      <c r="DL271" s="1014"/>
      <c r="DM271" s="1014"/>
      <c r="DN271" s="1014"/>
      <c r="DO271" s="1014"/>
      <c r="DP271" s="1014"/>
      <c r="DQ271" s="1014"/>
      <c r="DR271" s="1014"/>
      <c r="DS271" s="1014"/>
      <c r="DT271" s="1014"/>
      <c r="DU271" s="1014"/>
      <c r="DV271" s="1014"/>
      <c r="DW271" s="1014"/>
      <c r="DX271" s="1014"/>
      <c r="DY271" s="1014"/>
      <c r="DZ271" s="1014"/>
      <c r="EA271" s="1014"/>
      <c r="EB271" s="1014"/>
      <c r="EC271" s="1014"/>
      <c r="ED271" s="1014"/>
      <c r="EE271" s="1014"/>
      <c r="EF271" s="1014"/>
      <c r="EG271" s="1014"/>
      <c r="EH271" s="1014"/>
      <c r="EI271" s="1014"/>
      <c r="EJ271" s="1014"/>
      <c r="EK271" s="1014"/>
      <c r="EL271" s="1014"/>
      <c r="EM271" s="1014"/>
      <c r="EN271" s="1014"/>
      <c r="EO271" s="1014"/>
      <c r="EP271" s="1014"/>
      <c r="EQ271" s="1014"/>
      <c r="ER271" s="1014"/>
      <c r="ES271" s="1014"/>
      <c r="ET271" s="1014"/>
      <c r="EU271" s="1014"/>
      <c r="EV271" s="1014"/>
      <c r="EW271" s="1014"/>
      <c r="EX271" s="1014"/>
      <c r="EY271" s="1014"/>
      <c r="EZ271" s="1014"/>
      <c r="FA271" s="1014"/>
      <c r="FB271" s="1014"/>
      <c r="FC271" s="1014"/>
    </row>
    <row r="272" spans="1:159" ht="46.5" customHeight="1">
      <c r="A272" s="1021">
        <v>247</v>
      </c>
      <c r="B272" s="1021">
        <v>2</v>
      </c>
      <c r="C272" s="1022" t="s">
        <v>11404</v>
      </c>
      <c r="D272" s="1023">
        <v>312700061568</v>
      </c>
      <c r="E272" s="1022" t="s">
        <v>11405</v>
      </c>
      <c r="F272" s="1021">
        <v>216.4</v>
      </c>
      <c r="G272" s="1021">
        <v>98.8</v>
      </c>
      <c r="H272" s="1022" t="s">
        <v>10684</v>
      </c>
      <c r="I272" s="1022" t="s">
        <v>11406</v>
      </c>
      <c r="J272" s="1021" t="s">
        <v>11407</v>
      </c>
      <c r="K272" s="1025" t="s">
        <v>2882</v>
      </c>
      <c r="L272" s="1025" t="s">
        <v>36</v>
      </c>
      <c r="M272" s="1014"/>
      <c r="N272" s="1014"/>
      <c r="O272" s="1014"/>
      <c r="P272" s="1014"/>
      <c r="Q272" s="1014"/>
      <c r="R272" s="1014"/>
      <c r="S272" s="1014"/>
      <c r="T272" s="1014"/>
      <c r="U272" s="1014"/>
      <c r="V272" s="1014"/>
      <c r="W272" s="1014"/>
      <c r="X272" s="1014"/>
      <c r="Y272" s="1014"/>
      <c r="Z272" s="1014"/>
      <c r="AA272" s="1014"/>
      <c r="AB272" s="1014"/>
      <c r="AC272" s="1014"/>
      <c r="AD272" s="1014"/>
      <c r="AE272" s="1014"/>
      <c r="AF272" s="1014"/>
      <c r="AG272" s="1014"/>
      <c r="AH272" s="1014"/>
      <c r="AI272" s="1014"/>
      <c r="AJ272" s="1014"/>
      <c r="AK272" s="1014"/>
      <c r="AL272" s="1014"/>
      <c r="AM272" s="1014"/>
      <c r="AN272" s="1014"/>
      <c r="AO272" s="1014"/>
      <c r="AP272" s="1014"/>
      <c r="AQ272" s="1014"/>
      <c r="AR272" s="1014"/>
      <c r="AS272" s="1014"/>
      <c r="AT272" s="1014"/>
      <c r="AU272" s="1014"/>
      <c r="AV272" s="1014"/>
      <c r="AW272" s="1014"/>
      <c r="AX272" s="1014"/>
      <c r="AY272" s="1014"/>
      <c r="AZ272" s="1014"/>
      <c r="BA272" s="1014"/>
      <c r="BB272" s="1014"/>
      <c r="BC272" s="1014"/>
      <c r="BD272" s="1014"/>
      <c r="BE272" s="1014"/>
      <c r="BF272" s="1014"/>
      <c r="BG272" s="1014"/>
      <c r="BH272" s="1014"/>
      <c r="BI272" s="1014"/>
      <c r="BJ272" s="1014"/>
      <c r="BK272" s="1014"/>
      <c r="BL272" s="1014"/>
      <c r="BM272" s="1014"/>
      <c r="BN272" s="1014"/>
      <c r="BO272" s="1014"/>
      <c r="BP272" s="1014"/>
      <c r="BQ272" s="1014"/>
      <c r="BR272" s="1014"/>
      <c r="BS272" s="1014"/>
      <c r="BT272" s="1014"/>
      <c r="BU272" s="1014"/>
      <c r="BV272" s="1014"/>
      <c r="BW272" s="1014"/>
      <c r="BX272" s="1014"/>
      <c r="BY272" s="1014"/>
      <c r="BZ272" s="1014"/>
      <c r="CA272" s="1014"/>
      <c r="CB272" s="1014"/>
      <c r="CC272" s="1014"/>
      <c r="CD272" s="1014"/>
      <c r="CE272" s="1014"/>
      <c r="CF272" s="1014"/>
      <c r="CG272" s="1014"/>
      <c r="CH272" s="1014"/>
      <c r="CI272" s="1014"/>
      <c r="CJ272" s="1014"/>
      <c r="CK272" s="1014"/>
      <c r="CL272" s="1014"/>
      <c r="CM272" s="1014"/>
      <c r="CN272" s="1014"/>
      <c r="CO272" s="1014"/>
      <c r="CP272" s="1014"/>
      <c r="CQ272" s="1014"/>
      <c r="CR272" s="1014"/>
      <c r="CS272" s="1014"/>
      <c r="CT272" s="1014"/>
      <c r="CU272" s="1014"/>
      <c r="CV272" s="1014"/>
      <c r="CW272" s="1014"/>
      <c r="CX272" s="1014"/>
      <c r="CY272" s="1014"/>
      <c r="CZ272" s="1014"/>
      <c r="DA272" s="1014"/>
      <c r="DB272" s="1014"/>
      <c r="DC272" s="1014"/>
      <c r="DD272" s="1014"/>
      <c r="DE272" s="1014"/>
      <c r="DF272" s="1014"/>
      <c r="DG272" s="1014"/>
      <c r="DH272" s="1014"/>
      <c r="DI272" s="1014"/>
      <c r="DJ272" s="1014"/>
      <c r="DK272" s="1014"/>
      <c r="DL272" s="1014"/>
      <c r="DM272" s="1014"/>
      <c r="DN272" s="1014"/>
      <c r="DO272" s="1014"/>
      <c r="DP272" s="1014"/>
      <c r="DQ272" s="1014"/>
      <c r="DR272" s="1014"/>
      <c r="DS272" s="1014"/>
      <c r="DT272" s="1014"/>
      <c r="DU272" s="1014"/>
      <c r="DV272" s="1014"/>
      <c r="DW272" s="1014"/>
      <c r="DX272" s="1014"/>
      <c r="DY272" s="1014"/>
      <c r="DZ272" s="1014"/>
      <c r="EA272" s="1014"/>
      <c r="EB272" s="1014"/>
      <c r="EC272" s="1014"/>
      <c r="ED272" s="1014"/>
      <c r="EE272" s="1014"/>
      <c r="EF272" s="1014"/>
      <c r="EG272" s="1014"/>
      <c r="EH272" s="1014"/>
      <c r="EI272" s="1014"/>
      <c r="EJ272" s="1014"/>
      <c r="EK272" s="1014"/>
      <c r="EL272" s="1014"/>
      <c r="EM272" s="1014"/>
      <c r="EN272" s="1014"/>
      <c r="EO272" s="1014"/>
      <c r="EP272" s="1014"/>
      <c r="EQ272" s="1014"/>
      <c r="ER272" s="1014"/>
      <c r="ES272" s="1014"/>
      <c r="ET272" s="1014"/>
      <c r="EU272" s="1014"/>
      <c r="EV272" s="1014"/>
      <c r="EW272" s="1014"/>
      <c r="EX272" s="1014"/>
      <c r="EY272" s="1014"/>
      <c r="EZ272" s="1014"/>
      <c r="FA272" s="1014"/>
      <c r="FB272" s="1014"/>
    </row>
    <row r="273" spans="1:159" ht="46.5" customHeight="1">
      <c r="A273" s="1021">
        <v>248</v>
      </c>
      <c r="B273" s="1021">
        <v>3</v>
      </c>
      <c r="C273" s="1022" t="s">
        <v>11408</v>
      </c>
      <c r="D273" s="1023">
        <v>312802561094</v>
      </c>
      <c r="E273" s="1022" t="s">
        <v>10567</v>
      </c>
      <c r="F273" s="1021">
        <v>24</v>
      </c>
      <c r="G273" s="1021">
        <v>24</v>
      </c>
      <c r="H273" s="1022" t="s">
        <v>11409</v>
      </c>
      <c r="I273" s="1022" t="s">
        <v>11410</v>
      </c>
      <c r="J273" s="1021" t="s">
        <v>11411</v>
      </c>
      <c r="K273" s="1025" t="s">
        <v>2622</v>
      </c>
      <c r="L273" s="1025" t="s">
        <v>36</v>
      </c>
      <c r="M273" s="1014"/>
      <c r="N273" s="1014"/>
      <c r="O273" s="1014"/>
      <c r="P273" s="1014"/>
      <c r="Q273" s="1014"/>
      <c r="R273" s="1014"/>
      <c r="S273" s="1014"/>
      <c r="T273" s="1014"/>
      <c r="U273" s="1014"/>
      <c r="V273" s="1014"/>
      <c r="W273" s="1014"/>
      <c r="X273" s="1014"/>
      <c r="Y273" s="1014"/>
      <c r="Z273" s="1014"/>
      <c r="AA273" s="1014"/>
      <c r="AB273" s="1014"/>
      <c r="AC273" s="1014"/>
      <c r="AD273" s="1014"/>
      <c r="AE273" s="1014"/>
      <c r="AF273" s="1014"/>
      <c r="AG273" s="1014"/>
      <c r="AH273" s="1014"/>
      <c r="AI273" s="1014"/>
      <c r="AJ273" s="1014"/>
      <c r="AK273" s="1014"/>
      <c r="AL273" s="1014"/>
      <c r="AM273" s="1014"/>
      <c r="AN273" s="1014"/>
      <c r="AO273" s="1014"/>
      <c r="AP273" s="1014"/>
      <c r="AQ273" s="1014"/>
      <c r="AR273" s="1014"/>
      <c r="AS273" s="1014"/>
      <c r="AT273" s="1014"/>
      <c r="AU273" s="1014"/>
      <c r="AV273" s="1014"/>
      <c r="AW273" s="1014"/>
      <c r="AX273" s="1014"/>
      <c r="AY273" s="1014"/>
      <c r="AZ273" s="1014"/>
      <c r="BA273" s="1014"/>
      <c r="BB273" s="1014"/>
      <c r="BC273" s="1014"/>
      <c r="BD273" s="1014"/>
      <c r="BE273" s="1014"/>
      <c r="BF273" s="1014"/>
      <c r="BG273" s="1014"/>
      <c r="BH273" s="1014"/>
      <c r="BI273" s="1014"/>
      <c r="BJ273" s="1014"/>
      <c r="BK273" s="1014"/>
      <c r="BL273" s="1014"/>
      <c r="BM273" s="1014"/>
      <c r="BN273" s="1014"/>
      <c r="BO273" s="1014"/>
      <c r="BP273" s="1014"/>
      <c r="BQ273" s="1014"/>
      <c r="BR273" s="1014"/>
      <c r="BS273" s="1014"/>
      <c r="BT273" s="1014"/>
      <c r="BU273" s="1014"/>
      <c r="BV273" s="1014"/>
      <c r="BW273" s="1014"/>
      <c r="BX273" s="1014"/>
      <c r="BY273" s="1014"/>
      <c r="BZ273" s="1014"/>
      <c r="CA273" s="1014"/>
      <c r="CB273" s="1014"/>
      <c r="CC273" s="1014"/>
      <c r="CD273" s="1014"/>
      <c r="CE273" s="1014"/>
      <c r="CF273" s="1014"/>
      <c r="CG273" s="1014"/>
      <c r="CH273" s="1014"/>
      <c r="CI273" s="1014"/>
      <c r="CJ273" s="1014"/>
      <c r="CK273" s="1014"/>
      <c r="CL273" s="1014"/>
      <c r="CM273" s="1014"/>
      <c r="CN273" s="1014"/>
      <c r="CO273" s="1014"/>
      <c r="CP273" s="1014"/>
      <c r="CQ273" s="1014"/>
      <c r="CR273" s="1014"/>
      <c r="CS273" s="1014"/>
      <c r="CT273" s="1014"/>
      <c r="CU273" s="1014"/>
      <c r="CV273" s="1014"/>
      <c r="CW273" s="1014"/>
      <c r="CX273" s="1014"/>
      <c r="CY273" s="1014"/>
      <c r="CZ273" s="1014"/>
      <c r="DA273" s="1014"/>
      <c r="DB273" s="1014"/>
      <c r="DC273" s="1014"/>
      <c r="DD273" s="1014"/>
      <c r="DE273" s="1014"/>
      <c r="DF273" s="1014"/>
      <c r="DG273" s="1014"/>
      <c r="DH273" s="1014"/>
      <c r="DI273" s="1014"/>
      <c r="DJ273" s="1014"/>
      <c r="DK273" s="1014"/>
      <c r="DL273" s="1014"/>
      <c r="DM273" s="1014"/>
      <c r="DN273" s="1014"/>
      <c r="DO273" s="1014"/>
      <c r="DP273" s="1014"/>
      <c r="DQ273" s="1014"/>
      <c r="DR273" s="1014"/>
      <c r="DS273" s="1014"/>
      <c r="DT273" s="1014"/>
      <c r="DU273" s="1014"/>
      <c r="DV273" s="1014"/>
      <c r="DW273" s="1014"/>
      <c r="DX273" s="1014"/>
      <c r="DY273" s="1014"/>
      <c r="DZ273" s="1014"/>
      <c r="EA273" s="1014"/>
      <c r="EB273" s="1014"/>
      <c r="EC273" s="1014"/>
      <c r="ED273" s="1014"/>
      <c r="EE273" s="1014"/>
      <c r="EF273" s="1014"/>
      <c r="EG273" s="1014"/>
      <c r="EH273" s="1014"/>
      <c r="EI273" s="1014"/>
      <c r="EJ273" s="1014"/>
      <c r="EK273" s="1014"/>
      <c r="EL273" s="1014"/>
      <c r="EM273" s="1014"/>
      <c r="EN273" s="1014"/>
      <c r="EO273" s="1014"/>
      <c r="EP273" s="1014"/>
      <c r="EQ273" s="1014"/>
      <c r="ER273" s="1014"/>
      <c r="ES273" s="1014"/>
      <c r="ET273" s="1014"/>
      <c r="EU273" s="1014"/>
      <c r="EV273" s="1014"/>
      <c r="EW273" s="1014"/>
      <c r="EX273" s="1014"/>
      <c r="EY273" s="1014"/>
      <c r="EZ273" s="1014"/>
      <c r="FA273" s="1014"/>
      <c r="FB273" s="1014"/>
    </row>
    <row r="274" spans="1:159" ht="46.5" customHeight="1">
      <c r="A274" s="1021">
        <v>249</v>
      </c>
      <c r="B274" s="1021">
        <v>4</v>
      </c>
      <c r="C274" s="1022" t="s">
        <v>11412</v>
      </c>
      <c r="D274" s="1023">
        <v>312700026669</v>
      </c>
      <c r="E274" s="1022" t="s">
        <v>10567</v>
      </c>
      <c r="F274" s="1021">
        <v>24</v>
      </c>
      <c r="G274" s="1021">
        <v>24</v>
      </c>
      <c r="H274" s="1022" t="s">
        <v>11409</v>
      </c>
      <c r="I274" s="1022" t="s">
        <v>11413</v>
      </c>
      <c r="J274" s="1021" t="s">
        <v>11414</v>
      </c>
      <c r="K274" s="1025" t="s">
        <v>2764</v>
      </c>
      <c r="L274" s="1025" t="s">
        <v>36</v>
      </c>
      <c r="M274" s="1014"/>
      <c r="N274" s="1014"/>
      <c r="O274" s="1014"/>
      <c r="P274" s="1014"/>
      <c r="Q274" s="1014"/>
      <c r="R274" s="1014"/>
      <c r="S274" s="1014"/>
      <c r="T274" s="1014"/>
      <c r="U274" s="1014"/>
      <c r="V274" s="1014"/>
      <c r="W274" s="1014"/>
      <c r="X274" s="1014"/>
      <c r="Y274" s="1014"/>
      <c r="Z274" s="1014"/>
      <c r="AA274" s="1014"/>
      <c r="AB274" s="1014"/>
      <c r="AC274" s="1014"/>
      <c r="AD274" s="1014"/>
      <c r="AE274" s="1014"/>
      <c r="AF274" s="1014"/>
      <c r="AG274" s="1014"/>
      <c r="AH274" s="1014"/>
      <c r="AI274" s="1014"/>
      <c r="AJ274" s="1014"/>
      <c r="AK274" s="1014"/>
      <c r="AL274" s="1014"/>
      <c r="AM274" s="1014"/>
      <c r="AN274" s="1014"/>
      <c r="AO274" s="1014"/>
      <c r="AP274" s="1014"/>
      <c r="AQ274" s="1014"/>
      <c r="AR274" s="1014"/>
      <c r="AS274" s="1014"/>
      <c r="AT274" s="1014"/>
      <c r="AU274" s="1014"/>
      <c r="AV274" s="1014"/>
      <c r="AW274" s="1014"/>
      <c r="AX274" s="1014"/>
      <c r="AY274" s="1014"/>
      <c r="AZ274" s="1014"/>
      <c r="BA274" s="1014"/>
      <c r="BB274" s="1014"/>
      <c r="BC274" s="1014"/>
      <c r="BD274" s="1014"/>
      <c r="BE274" s="1014"/>
      <c r="BF274" s="1014"/>
      <c r="BG274" s="1014"/>
      <c r="BH274" s="1014"/>
      <c r="BI274" s="1014"/>
      <c r="BJ274" s="1014"/>
      <c r="BK274" s="1014"/>
      <c r="BL274" s="1014"/>
      <c r="BM274" s="1014"/>
      <c r="BN274" s="1014"/>
      <c r="BO274" s="1014"/>
      <c r="BP274" s="1014"/>
      <c r="BQ274" s="1014"/>
      <c r="BR274" s="1014"/>
      <c r="BS274" s="1014"/>
      <c r="BT274" s="1014"/>
      <c r="BU274" s="1014"/>
      <c r="BV274" s="1014"/>
      <c r="BW274" s="1014"/>
      <c r="BX274" s="1014"/>
      <c r="BY274" s="1014"/>
      <c r="BZ274" s="1014"/>
      <c r="CA274" s="1014"/>
      <c r="CB274" s="1014"/>
      <c r="CC274" s="1014"/>
      <c r="CD274" s="1014"/>
      <c r="CE274" s="1014"/>
      <c r="CF274" s="1014"/>
      <c r="CG274" s="1014"/>
      <c r="CH274" s="1014"/>
      <c r="CI274" s="1014"/>
      <c r="CJ274" s="1014"/>
      <c r="CK274" s="1014"/>
      <c r="CL274" s="1014"/>
      <c r="CM274" s="1014"/>
      <c r="CN274" s="1014"/>
      <c r="CO274" s="1014"/>
      <c r="CP274" s="1014"/>
      <c r="CQ274" s="1014"/>
      <c r="CR274" s="1014"/>
      <c r="CS274" s="1014"/>
      <c r="CT274" s="1014"/>
      <c r="CU274" s="1014"/>
      <c r="CV274" s="1014"/>
      <c r="CW274" s="1014"/>
      <c r="CX274" s="1014"/>
      <c r="CY274" s="1014"/>
      <c r="CZ274" s="1014"/>
      <c r="DA274" s="1014"/>
      <c r="DB274" s="1014"/>
      <c r="DC274" s="1014"/>
      <c r="DD274" s="1014"/>
      <c r="DE274" s="1014"/>
      <c r="DF274" s="1014"/>
      <c r="DG274" s="1014"/>
      <c r="DH274" s="1014"/>
      <c r="DI274" s="1014"/>
      <c r="DJ274" s="1014"/>
      <c r="DK274" s="1014"/>
      <c r="DL274" s="1014"/>
      <c r="DM274" s="1014"/>
      <c r="DN274" s="1014"/>
      <c r="DO274" s="1014"/>
      <c r="DP274" s="1014"/>
      <c r="DQ274" s="1014"/>
      <c r="DR274" s="1014"/>
      <c r="DS274" s="1014"/>
      <c r="DT274" s="1014"/>
      <c r="DU274" s="1014"/>
      <c r="DV274" s="1014"/>
      <c r="DW274" s="1014"/>
      <c r="DX274" s="1014"/>
      <c r="DY274" s="1014"/>
      <c r="DZ274" s="1014"/>
      <c r="EA274" s="1014"/>
      <c r="EB274" s="1014"/>
      <c r="EC274" s="1014"/>
      <c r="ED274" s="1014"/>
      <c r="EE274" s="1014"/>
      <c r="EF274" s="1014"/>
      <c r="EG274" s="1014"/>
      <c r="EH274" s="1014"/>
      <c r="EI274" s="1014"/>
      <c r="EJ274" s="1014"/>
      <c r="EK274" s="1014"/>
      <c r="EL274" s="1014"/>
      <c r="EM274" s="1014"/>
      <c r="EN274" s="1014"/>
      <c r="EO274" s="1014"/>
      <c r="EP274" s="1014"/>
      <c r="EQ274" s="1014"/>
      <c r="ER274" s="1014"/>
      <c r="ES274" s="1014"/>
      <c r="ET274" s="1014"/>
      <c r="EU274" s="1014"/>
      <c r="EV274" s="1014"/>
      <c r="EW274" s="1014"/>
      <c r="EX274" s="1014"/>
      <c r="EY274" s="1014"/>
      <c r="EZ274" s="1014"/>
      <c r="FA274" s="1014"/>
      <c r="FB274" s="1014"/>
      <c r="FC274" s="1014"/>
    </row>
    <row r="275" spans="1:159" ht="46.5" customHeight="1">
      <c r="A275" s="1021">
        <v>250</v>
      </c>
      <c r="B275" s="1021">
        <v>5</v>
      </c>
      <c r="C275" s="1022" t="s">
        <v>11415</v>
      </c>
      <c r="D275" s="1023">
        <v>312771613769</v>
      </c>
      <c r="E275" s="1022" t="s">
        <v>11416</v>
      </c>
      <c r="F275" s="1021">
        <v>30</v>
      </c>
      <c r="G275" s="1021">
        <v>30</v>
      </c>
      <c r="H275" s="1022" t="s">
        <v>11417</v>
      </c>
      <c r="I275" s="1022" t="s">
        <v>11418</v>
      </c>
      <c r="J275" s="1021" t="s">
        <v>11419</v>
      </c>
      <c r="K275" s="1025" t="s">
        <v>2622</v>
      </c>
      <c r="L275" s="1025" t="s">
        <v>36</v>
      </c>
      <c r="M275" s="1014"/>
      <c r="N275" s="1014"/>
      <c r="O275" s="1014"/>
      <c r="P275" s="1014"/>
      <c r="Q275" s="1014"/>
      <c r="R275" s="1014"/>
      <c r="S275" s="1014"/>
      <c r="T275" s="1014"/>
      <c r="U275" s="1014"/>
      <c r="V275" s="1014"/>
      <c r="W275" s="1014"/>
      <c r="X275" s="1014"/>
      <c r="Y275" s="1014"/>
      <c r="Z275" s="1014"/>
      <c r="AA275" s="1014"/>
      <c r="AB275" s="1014"/>
      <c r="AC275" s="1014"/>
      <c r="AD275" s="1014"/>
      <c r="AE275" s="1014"/>
      <c r="AF275" s="1014"/>
      <c r="AG275" s="1014"/>
      <c r="AH275" s="1014"/>
      <c r="AI275" s="1014"/>
      <c r="AJ275" s="1014"/>
      <c r="AK275" s="1014"/>
      <c r="AL275" s="1014"/>
      <c r="AM275" s="1014"/>
      <c r="AN275" s="1014"/>
      <c r="AO275" s="1014"/>
      <c r="AP275" s="1014"/>
      <c r="AQ275" s="1014"/>
      <c r="AR275" s="1014"/>
      <c r="AS275" s="1014"/>
      <c r="AT275" s="1014"/>
      <c r="AU275" s="1014"/>
      <c r="AV275" s="1014"/>
      <c r="AW275" s="1014"/>
      <c r="AX275" s="1014"/>
      <c r="AY275" s="1014"/>
      <c r="AZ275" s="1014"/>
      <c r="BA275" s="1014"/>
      <c r="BB275" s="1014"/>
      <c r="BC275" s="1014"/>
      <c r="BD275" s="1014"/>
      <c r="BE275" s="1014"/>
      <c r="BF275" s="1014"/>
      <c r="BG275" s="1014"/>
      <c r="BH275" s="1014"/>
      <c r="BI275" s="1014"/>
      <c r="BJ275" s="1014"/>
      <c r="BK275" s="1014"/>
      <c r="BL275" s="1014"/>
      <c r="BM275" s="1014"/>
      <c r="BN275" s="1014"/>
      <c r="BO275" s="1014"/>
      <c r="BP275" s="1014"/>
      <c r="BQ275" s="1014"/>
      <c r="BR275" s="1014"/>
      <c r="BS275" s="1014"/>
      <c r="BT275" s="1014"/>
      <c r="BU275" s="1014"/>
      <c r="BV275" s="1014"/>
      <c r="BW275" s="1014"/>
      <c r="BX275" s="1014"/>
      <c r="BY275" s="1014"/>
      <c r="BZ275" s="1014"/>
      <c r="CA275" s="1014"/>
      <c r="CB275" s="1014"/>
      <c r="CC275" s="1014"/>
      <c r="CD275" s="1014"/>
      <c r="CE275" s="1014"/>
      <c r="CF275" s="1014"/>
      <c r="CG275" s="1014"/>
      <c r="CH275" s="1014"/>
      <c r="CI275" s="1014"/>
      <c r="CJ275" s="1014"/>
      <c r="CK275" s="1014"/>
      <c r="CL275" s="1014"/>
      <c r="CM275" s="1014"/>
      <c r="CN275" s="1014"/>
      <c r="CO275" s="1014"/>
      <c r="CP275" s="1014"/>
      <c r="CQ275" s="1014"/>
      <c r="CR275" s="1014"/>
      <c r="CS275" s="1014"/>
      <c r="CT275" s="1014"/>
      <c r="CU275" s="1014"/>
      <c r="CV275" s="1014"/>
      <c r="CW275" s="1014"/>
      <c r="CX275" s="1014"/>
      <c r="CY275" s="1014"/>
      <c r="CZ275" s="1014"/>
      <c r="DA275" s="1014"/>
      <c r="DB275" s="1014"/>
      <c r="DC275" s="1014"/>
      <c r="DD275" s="1014"/>
      <c r="DE275" s="1014"/>
      <c r="DF275" s="1014"/>
      <c r="DG275" s="1014"/>
      <c r="DH275" s="1014"/>
      <c r="DI275" s="1014"/>
      <c r="DJ275" s="1014"/>
      <c r="DK275" s="1014"/>
      <c r="DL275" s="1014"/>
      <c r="DM275" s="1014"/>
      <c r="DN275" s="1014"/>
      <c r="DO275" s="1014"/>
      <c r="DP275" s="1014"/>
      <c r="DQ275" s="1014"/>
      <c r="DR275" s="1014"/>
      <c r="DS275" s="1014"/>
      <c r="DT275" s="1014"/>
      <c r="DU275" s="1014"/>
      <c r="DV275" s="1014"/>
      <c r="DW275" s="1014"/>
      <c r="DX275" s="1014"/>
      <c r="DY275" s="1014"/>
      <c r="DZ275" s="1014"/>
      <c r="EA275" s="1014"/>
      <c r="EB275" s="1014"/>
      <c r="EC275" s="1014"/>
      <c r="ED275" s="1014"/>
      <c r="EE275" s="1014"/>
      <c r="EF275" s="1014"/>
      <c r="EG275" s="1014"/>
      <c r="EH275" s="1014"/>
      <c r="EI275" s="1014"/>
      <c r="EJ275" s="1014"/>
      <c r="EK275" s="1014"/>
      <c r="EL275" s="1014"/>
      <c r="EM275" s="1014"/>
      <c r="EN275" s="1014"/>
      <c r="EO275" s="1014"/>
      <c r="EP275" s="1014"/>
      <c r="EQ275" s="1014"/>
      <c r="ER275" s="1014"/>
      <c r="ES275" s="1014"/>
      <c r="ET275" s="1014"/>
      <c r="EU275" s="1014"/>
      <c r="EV275" s="1014"/>
      <c r="EW275" s="1014"/>
      <c r="EX275" s="1014"/>
      <c r="EY275" s="1014"/>
      <c r="EZ275" s="1014"/>
      <c r="FA275" s="1014"/>
      <c r="FB275" s="1014"/>
      <c r="FC275" s="1014"/>
    </row>
    <row r="276" spans="1:159" ht="46.5" customHeight="1">
      <c r="A276" s="1021">
        <v>251</v>
      </c>
      <c r="B276" s="1021">
        <v>6</v>
      </c>
      <c r="C276" s="1022" t="s">
        <v>11420</v>
      </c>
      <c r="D276" s="1023">
        <v>312771613769</v>
      </c>
      <c r="E276" s="1022" t="s">
        <v>10449</v>
      </c>
      <c r="F276" s="1021">
        <v>215.7</v>
      </c>
      <c r="G276" s="1021">
        <v>215.7</v>
      </c>
      <c r="H276" s="1021" t="s">
        <v>11417</v>
      </c>
      <c r="I276" s="1022" t="s">
        <v>11418</v>
      </c>
      <c r="J276" s="1021" t="s">
        <v>11421</v>
      </c>
      <c r="K276" s="1038" t="s">
        <v>3049</v>
      </c>
      <c r="L276" s="1025" t="s">
        <v>36</v>
      </c>
      <c r="M276" s="1014"/>
      <c r="N276" s="1014"/>
      <c r="O276" s="1014"/>
      <c r="P276" s="1014"/>
      <c r="Q276" s="1014"/>
      <c r="R276" s="1014"/>
      <c r="S276" s="1014"/>
      <c r="T276" s="1014"/>
      <c r="U276" s="1014"/>
      <c r="V276" s="1014"/>
      <c r="W276" s="1014"/>
      <c r="X276" s="1014"/>
      <c r="Y276" s="1014"/>
      <c r="Z276" s="1014"/>
      <c r="AA276" s="1014"/>
      <c r="AB276" s="1014"/>
      <c r="AC276" s="1014"/>
      <c r="AD276" s="1014"/>
      <c r="AE276" s="1014"/>
      <c r="AF276" s="1014"/>
      <c r="AG276" s="1014"/>
      <c r="AH276" s="1014"/>
      <c r="AI276" s="1014"/>
      <c r="AJ276" s="1014"/>
      <c r="AK276" s="1014"/>
      <c r="AL276" s="1014"/>
      <c r="AM276" s="1014"/>
      <c r="AN276" s="1014"/>
      <c r="AO276" s="1014"/>
      <c r="AP276" s="1014"/>
      <c r="AQ276" s="1014"/>
      <c r="AR276" s="1014"/>
      <c r="AS276" s="1014"/>
      <c r="AT276" s="1014"/>
      <c r="AU276" s="1014"/>
      <c r="AV276" s="1014"/>
      <c r="AW276" s="1014"/>
      <c r="AX276" s="1014"/>
      <c r="AY276" s="1014"/>
      <c r="AZ276" s="1014"/>
      <c r="BA276" s="1014"/>
      <c r="BB276" s="1014"/>
      <c r="BC276" s="1014"/>
      <c r="BD276" s="1014"/>
      <c r="BE276" s="1014"/>
      <c r="BF276" s="1014"/>
      <c r="BG276" s="1014"/>
      <c r="BH276" s="1014"/>
      <c r="BI276" s="1014"/>
      <c r="BJ276" s="1014"/>
      <c r="BK276" s="1014"/>
      <c r="BL276" s="1014"/>
      <c r="BM276" s="1014"/>
      <c r="BN276" s="1014"/>
      <c r="BO276" s="1014"/>
      <c r="BP276" s="1014"/>
      <c r="BQ276" s="1014"/>
      <c r="BR276" s="1014"/>
      <c r="BS276" s="1014"/>
      <c r="BT276" s="1014"/>
      <c r="BU276" s="1014"/>
      <c r="BV276" s="1014"/>
      <c r="BW276" s="1014"/>
      <c r="BX276" s="1014"/>
      <c r="BY276" s="1014"/>
      <c r="BZ276" s="1014"/>
      <c r="CA276" s="1014"/>
      <c r="CB276" s="1014"/>
      <c r="CC276" s="1014"/>
      <c r="CD276" s="1014"/>
      <c r="CE276" s="1014"/>
      <c r="CF276" s="1014"/>
      <c r="CG276" s="1014"/>
      <c r="CH276" s="1014"/>
      <c r="CI276" s="1014"/>
      <c r="CJ276" s="1014"/>
      <c r="CK276" s="1014"/>
      <c r="CL276" s="1014"/>
      <c r="CM276" s="1014"/>
      <c r="CN276" s="1014"/>
      <c r="CO276" s="1014"/>
      <c r="CP276" s="1014"/>
      <c r="CQ276" s="1014"/>
      <c r="CR276" s="1014"/>
      <c r="CS276" s="1014"/>
      <c r="CT276" s="1014"/>
      <c r="CU276" s="1014"/>
      <c r="CV276" s="1014"/>
      <c r="CW276" s="1014"/>
      <c r="CX276" s="1014"/>
      <c r="CY276" s="1014"/>
      <c r="CZ276" s="1014"/>
      <c r="DA276" s="1014"/>
      <c r="DB276" s="1014"/>
      <c r="DC276" s="1014"/>
      <c r="DD276" s="1014"/>
      <c r="DE276" s="1014"/>
      <c r="DF276" s="1014"/>
      <c r="DG276" s="1014"/>
      <c r="DH276" s="1014"/>
      <c r="DI276" s="1014"/>
      <c r="DJ276" s="1014"/>
      <c r="DK276" s="1014"/>
      <c r="DL276" s="1014"/>
      <c r="DM276" s="1014"/>
      <c r="DN276" s="1014"/>
      <c r="DO276" s="1014"/>
      <c r="DP276" s="1014"/>
      <c r="DQ276" s="1014"/>
      <c r="DR276" s="1014"/>
      <c r="DS276" s="1014"/>
      <c r="DT276" s="1014"/>
      <c r="DU276" s="1014"/>
      <c r="DV276" s="1014"/>
      <c r="DW276" s="1014"/>
      <c r="DX276" s="1014"/>
      <c r="DY276" s="1014"/>
      <c r="DZ276" s="1014"/>
      <c r="EA276" s="1014"/>
      <c r="EB276" s="1014"/>
      <c r="EC276" s="1014"/>
      <c r="ED276" s="1014"/>
      <c r="EE276" s="1014"/>
      <c r="EF276" s="1014"/>
      <c r="EG276" s="1014"/>
      <c r="EH276" s="1014"/>
      <c r="EI276" s="1014"/>
      <c r="EJ276" s="1014"/>
      <c r="EK276" s="1014"/>
      <c r="EL276" s="1014"/>
      <c r="EM276" s="1014"/>
      <c r="EN276" s="1014"/>
      <c r="EO276" s="1014"/>
      <c r="EP276" s="1014"/>
      <c r="EQ276" s="1014"/>
      <c r="ER276" s="1014"/>
      <c r="ES276" s="1014"/>
      <c r="ET276" s="1014"/>
      <c r="EU276" s="1014"/>
      <c r="EV276" s="1014"/>
      <c r="EW276" s="1014"/>
      <c r="EX276" s="1014"/>
      <c r="EY276" s="1014"/>
      <c r="EZ276" s="1014"/>
      <c r="FA276" s="1014"/>
      <c r="FB276" s="1014"/>
      <c r="FC276" s="1014"/>
    </row>
    <row r="277" spans="1:159" ht="46.5" customHeight="1">
      <c r="A277" s="1021">
        <v>252</v>
      </c>
      <c r="B277" s="1021">
        <v>7</v>
      </c>
      <c r="C277" s="1022" t="s">
        <v>11422</v>
      </c>
      <c r="D277" s="1023">
        <v>312705799366</v>
      </c>
      <c r="E277" s="1022" t="s">
        <v>11423</v>
      </c>
      <c r="F277" s="1021">
        <v>103</v>
      </c>
      <c r="G277" s="1021">
        <v>75</v>
      </c>
      <c r="H277" s="1021" t="s">
        <v>11424</v>
      </c>
      <c r="I277" s="1022" t="s">
        <v>11425</v>
      </c>
      <c r="J277" s="1021" t="s">
        <v>11426</v>
      </c>
      <c r="K277" s="1038" t="s">
        <v>2598</v>
      </c>
      <c r="L277" s="1025" t="s">
        <v>36</v>
      </c>
      <c r="M277" s="1014"/>
      <c r="N277" s="1014"/>
      <c r="O277" s="1014"/>
      <c r="P277" s="1014"/>
      <c r="Q277" s="1014"/>
      <c r="R277" s="1014"/>
      <c r="S277" s="1014"/>
      <c r="T277" s="1014"/>
      <c r="U277" s="1014"/>
      <c r="V277" s="1014"/>
      <c r="W277" s="1014"/>
      <c r="X277" s="1014"/>
      <c r="Y277" s="1014"/>
      <c r="Z277" s="1014"/>
      <c r="AA277" s="1014"/>
      <c r="AB277" s="1014"/>
      <c r="AC277" s="1014"/>
      <c r="AD277" s="1014"/>
      <c r="AE277" s="1014"/>
      <c r="AF277" s="1014"/>
      <c r="AG277" s="1014"/>
      <c r="AH277" s="1014"/>
      <c r="AI277" s="1014"/>
      <c r="AJ277" s="1014"/>
      <c r="AK277" s="1014"/>
      <c r="AL277" s="1014"/>
      <c r="AM277" s="1014"/>
      <c r="AN277" s="1014"/>
      <c r="AO277" s="1014"/>
      <c r="AP277" s="1014"/>
      <c r="AQ277" s="1014"/>
      <c r="AR277" s="1014"/>
      <c r="AS277" s="1014"/>
      <c r="AT277" s="1014"/>
      <c r="AU277" s="1014"/>
      <c r="AV277" s="1014"/>
      <c r="AW277" s="1014"/>
      <c r="AX277" s="1014"/>
      <c r="AY277" s="1014"/>
      <c r="AZ277" s="1014"/>
      <c r="BA277" s="1014"/>
      <c r="BB277" s="1014"/>
      <c r="BC277" s="1014"/>
      <c r="BD277" s="1014"/>
      <c r="BE277" s="1014"/>
      <c r="BF277" s="1014"/>
      <c r="BG277" s="1014"/>
      <c r="BH277" s="1014"/>
      <c r="BI277" s="1014"/>
      <c r="BJ277" s="1014"/>
      <c r="BK277" s="1014"/>
      <c r="BL277" s="1014"/>
      <c r="BM277" s="1014"/>
      <c r="BN277" s="1014"/>
      <c r="BO277" s="1014"/>
      <c r="BP277" s="1014"/>
      <c r="BQ277" s="1014"/>
      <c r="BR277" s="1014"/>
      <c r="BS277" s="1014"/>
      <c r="BT277" s="1014"/>
      <c r="BU277" s="1014"/>
      <c r="BV277" s="1014"/>
      <c r="BW277" s="1014"/>
      <c r="BX277" s="1014"/>
      <c r="BY277" s="1014"/>
      <c r="BZ277" s="1014"/>
      <c r="CA277" s="1014"/>
      <c r="CB277" s="1014"/>
      <c r="CC277" s="1014"/>
      <c r="CD277" s="1014"/>
      <c r="CE277" s="1014"/>
      <c r="CF277" s="1014"/>
      <c r="CG277" s="1014"/>
      <c r="CH277" s="1014"/>
      <c r="CI277" s="1014"/>
      <c r="CJ277" s="1014"/>
      <c r="CK277" s="1014"/>
      <c r="CL277" s="1014"/>
      <c r="CM277" s="1014"/>
      <c r="CN277" s="1014"/>
      <c r="CO277" s="1014"/>
      <c r="CP277" s="1014"/>
      <c r="CQ277" s="1014"/>
      <c r="CR277" s="1014"/>
      <c r="CS277" s="1014"/>
      <c r="CT277" s="1014"/>
      <c r="CU277" s="1014"/>
      <c r="CV277" s="1014"/>
      <c r="CW277" s="1014"/>
      <c r="CX277" s="1014"/>
      <c r="CY277" s="1014"/>
      <c r="CZ277" s="1014"/>
      <c r="DA277" s="1014"/>
      <c r="DB277" s="1014"/>
      <c r="DC277" s="1014"/>
      <c r="DD277" s="1014"/>
      <c r="DE277" s="1014"/>
      <c r="DF277" s="1014"/>
      <c r="DG277" s="1014"/>
      <c r="DH277" s="1014"/>
      <c r="DI277" s="1014"/>
      <c r="DJ277" s="1014"/>
      <c r="DK277" s="1014"/>
      <c r="DL277" s="1014"/>
      <c r="DM277" s="1014"/>
      <c r="DN277" s="1014"/>
      <c r="DO277" s="1014"/>
      <c r="DP277" s="1014"/>
      <c r="DQ277" s="1014"/>
      <c r="DR277" s="1014"/>
      <c r="DS277" s="1014"/>
      <c r="DT277" s="1014"/>
      <c r="DU277" s="1014"/>
      <c r="DV277" s="1014"/>
      <c r="DW277" s="1014"/>
      <c r="DX277" s="1014"/>
      <c r="DY277" s="1014"/>
      <c r="DZ277" s="1014"/>
      <c r="EA277" s="1014"/>
      <c r="EB277" s="1014"/>
      <c r="EC277" s="1014"/>
      <c r="ED277" s="1014"/>
      <c r="EE277" s="1014"/>
      <c r="EF277" s="1014"/>
      <c r="EG277" s="1014"/>
      <c r="EH277" s="1014"/>
      <c r="EI277" s="1014"/>
      <c r="EJ277" s="1014"/>
      <c r="EK277" s="1014"/>
      <c r="EL277" s="1014"/>
      <c r="EM277" s="1014"/>
      <c r="EN277" s="1014"/>
      <c r="EO277" s="1014"/>
      <c r="EP277" s="1014"/>
      <c r="EQ277" s="1014"/>
      <c r="ER277" s="1014"/>
      <c r="ES277" s="1014"/>
      <c r="ET277" s="1014"/>
      <c r="EU277" s="1014"/>
      <c r="EV277" s="1014"/>
      <c r="EW277" s="1014"/>
      <c r="EX277" s="1014"/>
      <c r="EY277" s="1014"/>
      <c r="EZ277" s="1014"/>
      <c r="FA277" s="1014"/>
      <c r="FB277" s="1014"/>
      <c r="FC277" s="1014"/>
    </row>
    <row r="278" spans="1:159" ht="24.75" customHeight="1">
      <c r="A278" s="1095" t="s">
        <v>21</v>
      </c>
      <c r="B278" s="1096" t="s">
        <v>10360</v>
      </c>
      <c r="C278" s="1030" t="s">
        <v>21</v>
      </c>
      <c r="D278" s="1030" t="s">
        <v>21</v>
      </c>
      <c r="E278" s="1030">
        <v>7</v>
      </c>
      <c r="F278" s="1030">
        <v>1594.9</v>
      </c>
      <c r="G278" s="1030">
        <v>1449.3</v>
      </c>
      <c r="H278" s="1030" t="s">
        <v>21</v>
      </c>
      <c r="I278" s="1030" t="s">
        <v>21</v>
      </c>
      <c r="J278" s="1030" t="s">
        <v>21</v>
      </c>
      <c r="K278" s="1078" t="s">
        <v>11427</v>
      </c>
      <c r="L278" s="1078" t="s">
        <v>21</v>
      </c>
      <c r="M278" s="1014"/>
      <c r="N278" s="1014"/>
      <c r="O278" s="1014"/>
      <c r="P278" s="1014"/>
      <c r="Q278" s="1014"/>
      <c r="R278" s="1014"/>
      <c r="S278" s="1014"/>
      <c r="T278" s="1014"/>
      <c r="U278" s="1014"/>
      <c r="V278" s="1014"/>
      <c r="W278" s="1014"/>
      <c r="X278" s="1014"/>
      <c r="Y278" s="1014"/>
      <c r="Z278" s="1014"/>
      <c r="AA278" s="1014"/>
      <c r="AB278" s="1014"/>
      <c r="AC278" s="1014"/>
      <c r="AD278" s="1014"/>
      <c r="AE278" s="1014"/>
      <c r="AF278" s="1014"/>
      <c r="AG278" s="1014"/>
      <c r="AH278" s="1014"/>
      <c r="AI278" s="1014"/>
      <c r="AJ278" s="1014"/>
      <c r="AK278" s="1014"/>
      <c r="AL278" s="1014"/>
      <c r="AM278" s="1014"/>
      <c r="AN278" s="1014"/>
      <c r="AO278" s="1014"/>
      <c r="AP278" s="1014"/>
      <c r="AQ278" s="1014"/>
      <c r="AR278" s="1014"/>
      <c r="AS278" s="1014"/>
      <c r="AT278" s="1014"/>
      <c r="AU278" s="1014"/>
      <c r="AV278" s="1014"/>
      <c r="AW278" s="1014"/>
      <c r="AX278" s="1014"/>
      <c r="AY278" s="1014"/>
      <c r="AZ278" s="1014"/>
      <c r="BA278" s="1014"/>
      <c r="BB278" s="1014"/>
      <c r="BC278" s="1014"/>
      <c r="BD278" s="1014"/>
      <c r="BE278" s="1014"/>
      <c r="BF278" s="1014"/>
      <c r="BG278" s="1014"/>
      <c r="BH278" s="1014"/>
      <c r="BI278" s="1014"/>
      <c r="BJ278" s="1014"/>
      <c r="BK278" s="1014"/>
      <c r="BL278" s="1014"/>
      <c r="BM278" s="1014"/>
      <c r="BN278" s="1014"/>
      <c r="BO278" s="1014"/>
      <c r="BP278" s="1014"/>
      <c r="BQ278" s="1014"/>
      <c r="BR278" s="1014"/>
      <c r="BS278" s="1014"/>
      <c r="BT278" s="1014"/>
      <c r="BU278" s="1014"/>
      <c r="BV278" s="1014"/>
      <c r="BW278" s="1014"/>
      <c r="BX278" s="1014"/>
      <c r="BY278" s="1014"/>
      <c r="BZ278" s="1014"/>
      <c r="CA278" s="1014"/>
      <c r="CB278" s="1014"/>
      <c r="CC278" s="1014"/>
      <c r="CD278" s="1014"/>
      <c r="CE278" s="1014"/>
      <c r="CF278" s="1014"/>
      <c r="CG278" s="1014"/>
      <c r="CH278" s="1014"/>
      <c r="CI278" s="1014"/>
      <c r="CJ278" s="1014"/>
      <c r="CK278" s="1014"/>
      <c r="CL278" s="1014"/>
      <c r="CM278" s="1014"/>
      <c r="CN278" s="1014"/>
      <c r="CO278" s="1014"/>
      <c r="CP278" s="1014"/>
      <c r="CQ278" s="1014"/>
      <c r="CR278" s="1014"/>
      <c r="CS278" s="1014"/>
      <c r="CT278" s="1014"/>
      <c r="CU278" s="1014"/>
      <c r="CV278" s="1014"/>
      <c r="CW278" s="1014"/>
      <c r="CX278" s="1014"/>
      <c r="CY278" s="1014"/>
      <c r="CZ278" s="1014"/>
      <c r="DA278" s="1014"/>
      <c r="DB278" s="1014"/>
      <c r="DC278" s="1014"/>
      <c r="DD278" s="1014"/>
      <c r="DE278" s="1014"/>
      <c r="DF278" s="1014"/>
      <c r="DG278" s="1014"/>
      <c r="DH278" s="1014"/>
      <c r="DI278" s="1014"/>
      <c r="DJ278" s="1014"/>
      <c r="DK278" s="1014"/>
      <c r="DL278" s="1014"/>
      <c r="DM278" s="1014"/>
      <c r="DN278" s="1014"/>
      <c r="DO278" s="1014"/>
      <c r="DP278" s="1014"/>
      <c r="DQ278" s="1014"/>
      <c r="DR278" s="1014"/>
      <c r="DS278" s="1014"/>
      <c r="DT278" s="1014"/>
      <c r="DU278" s="1014"/>
      <c r="DV278" s="1014"/>
      <c r="DW278" s="1014"/>
      <c r="DX278" s="1014"/>
      <c r="DY278" s="1014"/>
      <c r="DZ278" s="1014"/>
      <c r="EA278" s="1014"/>
      <c r="EB278" s="1014"/>
      <c r="EC278" s="1014"/>
      <c r="ED278" s="1014"/>
      <c r="EE278" s="1014"/>
      <c r="EF278" s="1014"/>
      <c r="EG278" s="1014"/>
      <c r="EH278" s="1014"/>
      <c r="EI278" s="1014"/>
      <c r="EJ278" s="1014"/>
      <c r="EK278" s="1014"/>
      <c r="EL278" s="1014"/>
      <c r="EM278" s="1014"/>
      <c r="EN278" s="1014"/>
      <c r="EO278" s="1014"/>
      <c r="EP278" s="1014"/>
      <c r="EQ278" s="1014"/>
      <c r="ER278" s="1014"/>
      <c r="ES278" s="1014"/>
      <c r="ET278" s="1014"/>
      <c r="EU278" s="1014"/>
      <c r="EV278" s="1014"/>
      <c r="EW278" s="1014"/>
      <c r="EX278" s="1014"/>
      <c r="EY278" s="1014"/>
      <c r="EZ278" s="1014"/>
      <c r="FA278" s="1014"/>
      <c r="FB278" s="1014"/>
      <c r="FC278" s="1014"/>
    </row>
    <row r="279" spans="1:159" ht="24.75" customHeight="1">
      <c r="A279" s="1097" t="s">
        <v>21</v>
      </c>
      <c r="B279" s="2501" t="s">
        <v>11428</v>
      </c>
      <c r="C279" s="2501"/>
      <c r="D279" s="2501"/>
      <c r="E279" s="2501"/>
      <c r="F279" s="2501"/>
      <c r="G279" s="2501"/>
      <c r="H279" s="2501"/>
      <c r="I279" s="2501"/>
      <c r="J279" s="2501"/>
      <c r="K279" s="2501"/>
      <c r="L279" s="2502"/>
      <c r="M279" s="1014"/>
      <c r="N279" s="1014"/>
      <c r="O279" s="1014"/>
      <c r="P279" s="1014"/>
      <c r="Q279" s="1014"/>
      <c r="R279" s="1014"/>
      <c r="S279" s="1014"/>
      <c r="T279" s="1014"/>
      <c r="U279" s="1014"/>
      <c r="V279" s="1014"/>
      <c r="W279" s="1014"/>
      <c r="X279" s="1014"/>
      <c r="Y279" s="1014"/>
      <c r="Z279" s="1014"/>
      <c r="AA279" s="1014"/>
      <c r="AB279" s="1014"/>
      <c r="AC279" s="1014"/>
      <c r="AD279" s="1014"/>
      <c r="AE279" s="1014"/>
      <c r="AF279" s="1014"/>
      <c r="AG279" s="1014"/>
      <c r="AH279" s="1014"/>
      <c r="AI279" s="1014"/>
      <c r="AJ279" s="1014"/>
      <c r="AK279" s="1014"/>
      <c r="AL279" s="1014"/>
      <c r="AM279" s="1014"/>
      <c r="AN279" s="1014"/>
      <c r="AO279" s="1014"/>
      <c r="AP279" s="1014"/>
      <c r="AQ279" s="1014"/>
      <c r="AR279" s="1014"/>
      <c r="AS279" s="1014"/>
      <c r="AT279" s="1014"/>
      <c r="AU279" s="1014"/>
      <c r="AV279" s="1014"/>
      <c r="AW279" s="1014"/>
      <c r="AX279" s="1014"/>
      <c r="AY279" s="1014"/>
      <c r="AZ279" s="1014"/>
      <c r="BA279" s="1014"/>
      <c r="BB279" s="1014"/>
      <c r="BC279" s="1014"/>
      <c r="BD279" s="1014"/>
      <c r="BE279" s="1014"/>
      <c r="BF279" s="1014"/>
      <c r="BG279" s="1014"/>
      <c r="BH279" s="1014"/>
      <c r="BI279" s="1014"/>
      <c r="BJ279" s="1014"/>
      <c r="BK279" s="1014"/>
      <c r="BL279" s="1014"/>
      <c r="BM279" s="1014"/>
      <c r="BN279" s="1014"/>
      <c r="BO279" s="1014"/>
      <c r="BP279" s="1014"/>
      <c r="BQ279" s="1014"/>
      <c r="BR279" s="1014"/>
      <c r="BS279" s="1014"/>
      <c r="BT279" s="1014"/>
      <c r="BU279" s="1014"/>
      <c r="BV279" s="1014"/>
      <c r="BW279" s="1014"/>
      <c r="BX279" s="1014"/>
      <c r="BY279" s="1014"/>
      <c r="BZ279" s="1014"/>
      <c r="CA279" s="1014"/>
      <c r="CB279" s="1014"/>
      <c r="CC279" s="1014"/>
      <c r="CD279" s="1014"/>
      <c r="CE279" s="1014"/>
      <c r="CF279" s="1014"/>
      <c r="CG279" s="1014"/>
      <c r="CH279" s="1014"/>
      <c r="CI279" s="1014"/>
      <c r="CJ279" s="1014"/>
      <c r="CK279" s="1014"/>
      <c r="CL279" s="1014"/>
      <c r="CM279" s="1014"/>
      <c r="CN279" s="1014"/>
      <c r="CO279" s="1014"/>
      <c r="CP279" s="1014"/>
      <c r="CQ279" s="1014"/>
      <c r="CR279" s="1014"/>
      <c r="CS279" s="1014"/>
      <c r="CT279" s="1014"/>
      <c r="CU279" s="1014"/>
      <c r="CV279" s="1014"/>
      <c r="CW279" s="1014"/>
      <c r="CX279" s="1014"/>
      <c r="CY279" s="1014"/>
      <c r="CZ279" s="1014"/>
      <c r="DA279" s="1014"/>
      <c r="DB279" s="1014"/>
      <c r="DC279" s="1014"/>
      <c r="DD279" s="1014"/>
      <c r="DE279" s="1014"/>
      <c r="DF279" s="1014"/>
      <c r="DG279" s="1014"/>
      <c r="DH279" s="1014"/>
      <c r="DI279" s="1014"/>
      <c r="DJ279" s="1014"/>
      <c r="DK279" s="1014"/>
      <c r="DL279" s="1014"/>
      <c r="DM279" s="1014"/>
      <c r="DN279" s="1014"/>
      <c r="DO279" s="1014"/>
      <c r="DP279" s="1014"/>
      <c r="DQ279" s="1014"/>
      <c r="DR279" s="1014"/>
      <c r="DS279" s="1014"/>
      <c r="DT279" s="1014"/>
      <c r="DU279" s="1014"/>
      <c r="DV279" s="1014"/>
      <c r="DW279" s="1014"/>
      <c r="DX279" s="1014"/>
      <c r="DY279" s="1014"/>
      <c r="DZ279" s="1014"/>
      <c r="EA279" s="1014"/>
      <c r="EB279" s="1014"/>
      <c r="EC279" s="1014"/>
      <c r="ED279" s="1014"/>
      <c r="EE279" s="1014"/>
      <c r="EF279" s="1014"/>
      <c r="EG279" s="1014"/>
      <c r="EH279" s="1014"/>
      <c r="EI279" s="1014"/>
      <c r="EJ279" s="1014"/>
      <c r="EK279" s="1014"/>
      <c r="EL279" s="1014"/>
      <c r="EM279" s="1014"/>
      <c r="EN279" s="1014"/>
      <c r="EO279" s="1014"/>
      <c r="EP279" s="1014"/>
      <c r="EQ279" s="1014"/>
      <c r="ER279" s="1014"/>
      <c r="ES279" s="1014"/>
      <c r="ET279" s="1014"/>
      <c r="EU279" s="1014"/>
      <c r="EV279" s="1014"/>
      <c r="EW279" s="1014"/>
      <c r="EX279" s="1014"/>
      <c r="EY279" s="1014"/>
      <c r="EZ279" s="1014"/>
      <c r="FA279" s="1014"/>
      <c r="FB279" s="1014"/>
      <c r="FC279" s="1014"/>
    </row>
    <row r="280" spans="1:159" ht="46.5" customHeight="1">
      <c r="A280" s="1037">
        <v>253</v>
      </c>
      <c r="B280" s="1037">
        <v>1</v>
      </c>
      <c r="C280" s="1037" t="s">
        <v>11429</v>
      </c>
      <c r="D280" s="1037" t="s">
        <v>11430</v>
      </c>
      <c r="E280" s="1037" t="s">
        <v>11430</v>
      </c>
      <c r="F280" s="1037">
        <v>0</v>
      </c>
      <c r="G280" s="1037">
        <v>0</v>
      </c>
      <c r="H280" s="1037" t="s">
        <v>11431</v>
      </c>
      <c r="I280" s="1037" t="s">
        <v>11432</v>
      </c>
      <c r="J280" s="1021" t="s">
        <v>11433</v>
      </c>
      <c r="K280" s="1038" t="s">
        <v>2676</v>
      </c>
      <c r="L280" s="1025" t="s">
        <v>36</v>
      </c>
      <c r="M280" s="1014"/>
      <c r="N280" s="1014"/>
      <c r="O280" s="1014"/>
      <c r="P280" s="1014"/>
      <c r="Q280" s="1014"/>
      <c r="R280" s="1014"/>
      <c r="S280" s="1014"/>
      <c r="T280" s="1014"/>
      <c r="U280" s="1014"/>
      <c r="V280" s="1014"/>
      <c r="W280" s="1014"/>
      <c r="X280" s="1014"/>
      <c r="Y280" s="1014"/>
      <c r="Z280" s="1014"/>
      <c r="AA280" s="1014"/>
      <c r="AB280" s="1014"/>
      <c r="AC280" s="1014"/>
      <c r="AD280" s="1014"/>
      <c r="AE280" s="1014"/>
      <c r="AF280" s="1014"/>
      <c r="AG280" s="1014"/>
      <c r="AH280" s="1014"/>
      <c r="AI280" s="1014"/>
      <c r="AJ280" s="1014"/>
      <c r="AK280" s="1014"/>
      <c r="AL280" s="1014"/>
      <c r="AM280" s="1014"/>
      <c r="AN280" s="1014"/>
      <c r="AO280" s="1014"/>
      <c r="AP280" s="1014"/>
      <c r="AQ280" s="1014"/>
      <c r="AR280" s="1014"/>
      <c r="AS280" s="1014"/>
      <c r="AT280" s="1014"/>
      <c r="AU280" s="1014"/>
      <c r="AV280" s="1014"/>
      <c r="AW280" s="1014"/>
      <c r="AX280" s="1014"/>
      <c r="AY280" s="1014"/>
      <c r="AZ280" s="1014"/>
      <c r="BA280" s="1014"/>
      <c r="BB280" s="1014"/>
      <c r="BC280" s="1014"/>
      <c r="BD280" s="1014"/>
      <c r="BE280" s="1014"/>
      <c r="BF280" s="1014"/>
      <c r="BG280" s="1014"/>
      <c r="BH280" s="1014"/>
      <c r="BI280" s="1014"/>
      <c r="BJ280" s="1014"/>
      <c r="BK280" s="1014"/>
      <c r="BL280" s="1014"/>
      <c r="BM280" s="1014"/>
      <c r="BN280" s="1014"/>
      <c r="BO280" s="1014"/>
      <c r="BP280" s="1014"/>
      <c r="BQ280" s="1014"/>
      <c r="BR280" s="1014"/>
      <c r="BS280" s="1014"/>
      <c r="BT280" s="1014"/>
      <c r="BU280" s="1014"/>
      <c r="BV280" s="1014"/>
      <c r="BW280" s="1014"/>
      <c r="BX280" s="1014"/>
      <c r="BY280" s="1014"/>
      <c r="BZ280" s="1014"/>
      <c r="CA280" s="1014"/>
      <c r="CB280" s="1014"/>
      <c r="CC280" s="1014"/>
      <c r="CD280" s="1014"/>
      <c r="CE280" s="1014"/>
      <c r="CF280" s="1014"/>
      <c r="CG280" s="1014"/>
      <c r="CH280" s="1014"/>
      <c r="CI280" s="1014"/>
      <c r="CJ280" s="1014"/>
      <c r="CK280" s="1014"/>
      <c r="CL280" s="1014"/>
      <c r="CM280" s="1014"/>
      <c r="CN280" s="1014"/>
      <c r="CO280" s="1014"/>
      <c r="CP280" s="1014"/>
      <c r="CQ280" s="1014"/>
      <c r="CR280" s="1014"/>
      <c r="CS280" s="1014"/>
      <c r="CT280" s="1014"/>
      <c r="CU280" s="1014"/>
      <c r="CV280" s="1014"/>
      <c r="CW280" s="1014"/>
      <c r="CX280" s="1014"/>
      <c r="CY280" s="1014"/>
      <c r="CZ280" s="1014"/>
      <c r="DA280" s="1014"/>
      <c r="DB280" s="1014"/>
      <c r="DC280" s="1014"/>
      <c r="DD280" s="1014"/>
      <c r="DE280" s="1014"/>
      <c r="DF280" s="1014"/>
      <c r="DG280" s="1014"/>
      <c r="DH280" s="1014"/>
      <c r="DI280" s="1014"/>
      <c r="DJ280" s="1014"/>
      <c r="DK280" s="1014"/>
      <c r="DL280" s="1014"/>
      <c r="DM280" s="1014"/>
      <c r="DN280" s="1014"/>
      <c r="DO280" s="1014"/>
      <c r="DP280" s="1014"/>
      <c r="DQ280" s="1014"/>
      <c r="DR280" s="1014"/>
      <c r="DS280" s="1014"/>
      <c r="DT280" s="1014"/>
      <c r="DU280" s="1014"/>
      <c r="DV280" s="1014"/>
      <c r="DW280" s="1014"/>
      <c r="DX280" s="1014"/>
      <c r="DY280" s="1014"/>
      <c r="DZ280" s="1014"/>
      <c r="EA280" s="1014"/>
      <c r="EB280" s="1014"/>
      <c r="EC280" s="1014"/>
      <c r="ED280" s="1014"/>
      <c r="EE280" s="1014"/>
      <c r="EF280" s="1014"/>
      <c r="EG280" s="1014"/>
      <c r="EH280" s="1014"/>
      <c r="EI280" s="1014"/>
      <c r="EJ280" s="1014"/>
      <c r="EK280" s="1014"/>
      <c r="EL280" s="1014"/>
      <c r="EM280" s="1014"/>
      <c r="EN280" s="1014"/>
      <c r="EO280" s="1014"/>
      <c r="EP280" s="1014"/>
      <c r="EQ280" s="1014"/>
      <c r="ER280" s="1014"/>
      <c r="ES280" s="1014"/>
      <c r="ET280" s="1014"/>
      <c r="EU280" s="1014"/>
      <c r="EV280" s="1014"/>
      <c r="EW280" s="1014"/>
      <c r="EX280" s="1014"/>
      <c r="EY280" s="1014"/>
      <c r="EZ280" s="1014"/>
      <c r="FA280" s="1014"/>
      <c r="FB280" s="1014"/>
      <c r="FC280" s="1014"/>
    </row>
    <row r="281" spans="1:159" ht="24.75" customHeight="1">
      <c r="A281" s="2503" t="s">
        <v>408</v>
      </c>
      <c r="B281" s="2503"/>
      <c r="C281" s="2504"/>
      <c r="D281" s="1030" t="s">
        <v>21</v>
      </c>
      <c r="E281" s="1030">
        <v>1</v>
      </c>
      <c r="F281" s="1030">
        <v>0</v>
      </c>
      <c r="G281" s="1030">
        <v>0</v>
      </c>
      <c r="H281" s="1030" t="s">
        <v>21</v>
      </c>
      <c r="I281" s="1030" t="s">
        <v>21</v>
      </c>
      <c r="J281" s="1030" t="s">
        <v>21</v>
      </c>
      <c r="K281" s="1078" t="s">
        <v>2676</v>
      </c>
      <c r="L281" s="1078" t="s">
        <v>21</v>
      </c>
      <c r="M281" s="1014"/>
      <c r="N281" s="1014"/>
      <c r="O281" s="1014"/>
      <c r="P281" s="1014"/>
      <c r="Q281" s="1014"/>
      <c r="R281" s="1014"/>
      <c r="S281" s="1014"/>
      <c r="T281" s="1014"/>
      <c r="U281" s="1014"/>
      <c r="V281" s="1014"/>
      <c r="W281" s="1014"/>
      <c r="X281" s="1014"/>
      <c r="Y281" s="1014"/>
      <c r="Z281" s="1014"/>
      <c r="AA281" s="1014"/>
      <c r="AB281" s="1014"/>
      <c r="AC281" s="1014"/>
      <c r="AD281" s="1014"/>
      <c r="AE281" s="1014"/>
      <c r="AF281" s="1014"/>
      <c r="AG281" s="1014"/>
      <c r="AH281" s="1014"/>
      <c r="AI281" s="1014"/>
      <c r="AJ281" s="1014"/>
      <c r="AK281" s="1014"/>
      <c r="AL281" s="1014"/>
      <c r="AM281" s="1014"/>
      <c r="AN281" s="1014"/>
      <c r="AO281" s="1014"/>
      <c r="AP281" s="1014"/>
      <c r="AQ281" s="1014"/>
      <c r="AR281" s="1014"/>
      <c r="AS281" s="1014"/>
      <c r="AT281" s="1014"/>
      <c r="AU281" s="1014"/>
      <c r="AV281" s="1014"/>
      <c r="AW281" s="1014"/>
      <c r="AX281" s="1014"/>
      <c r="AY281" s="1014"/>
      <c r="AZ281" s="1014"/>
      <c r="BA281" s="1014"/>
      <c r="BB281" s="1014"/>
      <c r="BC281" s="1014"/>
      <c r="BD281" s="1014"/>
      <c r="BE281" s="1014"/>
      <c r="BF281" s="1014"/>
      <c r="BG281" s="1014"/>
      <c r="BH281" s="1014"/>
      <c r="BI281" s="1014"/>
      <c r="BJ281" s="1014"/>
      <c r="BK281" s="1014"/>
      <c r="BL281" s="1014"/>
      <c r="BM281" s="1014"/>
      <c r="BN281" s="1014"/>
      <c r="BO281" s="1014"/>
      <c r="BP281" s="1014"/>
      <c r="BQ281" s="1014"/>
      <c r="BR281" s="1014"/>
      <c r="BS281" s="1014"/>
      <c r="BT281" s="1014"/>
      <c r="BU281" s="1014"/>
      <c r="BV281" s="1014"/>
      <c r="BW281" s="1014"/>
      <c r="BX281" s="1014"/>
      <c r="BY281" s="1014"/>
      <c r="BZ281" s="1014"/>
      <c r="CA281" s="1014"/>
      <c r="CB281" s="1014"/>
      <c r="CC281" s="1014"/>
      <c r="CD281" s="1014"/>
      <c r="CE281" s="1014"/>
      <c r="CF281" s="1014"/>
      <c r="CG281" s="1014"/>
      <c r="CH281" s="1014"/>
      <c r="CI281" s="1014"/>
      <c r="CJ281" s="1014"/>
      <c r="CK281" s="1014"/>
      <c r="CL281" s="1014"/>
      <c r="CM281" s="1014"/>
      <c r="CN281" s="1014"/>
      <c r="CO281" s="1014"/>
      <c r="CP281" s="1014"/>
      <c r="CQ281" s="1014"/>
      <c r="CR281" s="1014"/>
      <c r="CS281" s="1014"/>
      <c r="CT281" s="1014"/>
      <c r="CU281" s="1014"/>
      <c r="CV281" s="1014"/>
      <c r="CW281" s="1014"/>
      <c r="CX281" s="1014"/>
      <c r="CY281" s="1014"/>
      <c r="CZ281" s="1014"/>
      <c r="DA281" s="1014"/>
      <c r="DB281" s="1014"/>
      <c r="DC281" s="1014"/>
      <c r="DD281" s="1014"/>
      <c r="DE281" s="1014"/>
      <c r="DF281" s="1014"/>
      <c r="DG281" s="1014"/>
      <c r="DH281" s="1014"/>
      <c r="DI281" s="1014"/>
      <c r="DJ281" s="1014"/>
      <c r="DK281" s="1014"/>
      <c r="DL281" s="1014"/>
      <c r="DM281" s="1014"/>
      <c r="DN281" s="1014"/>
      <c r="DO281" s="1014"/>
      <c r="DP281" s="1014"/>
      <c r="DQ281" s="1014"/>
      <c r="DR281" s="1014"/>
      <c r="DS281" s="1014"/>
      <c r="DT281" s="1014"/>
      <c r="DU281" s="1014"/>
      <c r="DV281" s="1014"/>
      <c r="DW281" s="1014"/>
      <c r="DX281" s="1014"/>
      <c r="DY281" s="1014"/>
      <c r="DZ281" s="1014"/>
      <c r="EA281" s="1014"/>
      <c r="EB281" s="1014"/>
      <c r="EC281" s="1014"/>
      <c r="ED281" s="1014"/>
      <c r="EE281" s="1014"/>
      <c r="EF281" s="1014"/>
      <c r="EG281" s="1014"/>
      <c r="EH281" s="1014"/>
      <c r="EI281" s="1014"/>
      <c r="EJ281" s="1014"/>
      <c r="EK281" s="1014"/>
      <c r="EL281" s="1014"/>
      <c r="EM281" s="1014"/>
      <c r="EN281" s="1014"/>
      <c r="EO281" s="1014"/>
      <c r="EP281" s="1014"/>
      <c r="EQ281" s="1014"/>
      <c r="ER281" s="1014"/>
      <c r="ES281" s="1014"/>
      <c r="ET281" s="1014"/>
      <c r="EU281" s="1014"/>
      <c r="EV281" s="1014"/>
      <c r="EW281" s="1014"/>
      <c r="EX281" s="1014"/>
      <c r="EY281" s="1014"/>
      <c r="EZ281" s="1014"/>
      <c r="FA281" s="1014"/>
      <c r="FB281" s="1014"/>
      <c r="FC281" s="1014"/>
    </row>
    <row r="282" spans="1:159" ht="24.75" customHeight="1">
      <c r="A282" s="1056" t="s">
        <v>21</v>
      </c>
      <c r="B282" s="2505" t="s">
        <v>5803</v>
      </c>
      <c r="C282" s="2505"/>
      <c r="D282" s="2505"/>
      <c r="E282" s="2505"/>
      <c r="F282" s="2505"/>
      <c r="G282" s="2505"/>
      <c r="H282" s="2506"/>
      <c r="I282" s="1098" t="s">
        <v>21</v>
      </c>
      <c r="J282" s="1098" t="s">
        <v>21</v>
      </c>
      <c r="K282" s="1099" t="s">
        <v>21</v>
      </c>
      <c r="L282" s="1099" t="s">
        <v>21</v>
      </c>
      <c r="M282" s="1014"/>
      <c r="N282" s="1014"/>
      <c r="O282" s="1014"/>
      <c r="P282" s="1014"/>
      <c r="Q282" s="1014"/>
      <c r="R282" s="1014"/>
      <c r="S282" s="1014"/>
      <c r="T282" s="1014"/>
      <c r="U282" s="1014"/>
      <c r="V282" s="1014"/>
      <c r="W282" s="1014"/>
      <c r="X282" s="1014"/>
      <c r="Y282" s="1014"/>
      <c r="Z282" s="1014"/>
      <c r="AA282" s="1014"/>
      <c r="AB282" s="1014"/>
      <c r="AC282" s="1014"/>
      <c r="AD282" s="1014"/>
      <c r="AE282" s="1014"/>
      <c r="AF282" s="1014"/>
      <c r="AG282" s="1014"/>
      <c r="AH282" s="1014"/>
      <c r="AI282" s="1014"/>
      <c r="AJ282" s="1014"/>
      <c r="AK282" s="1014"/>
      <c r="AL282" s="1014"/>
      <c r="AM282" s="1014"/>
      <c r="AN282" s="1014"/>
      <c r="AO282" s="1014"/>
      <c r="AP282" s="1014"/>
      <c r="AQ282" s="1014"/>
      <c r="AR282" s="1014"/>
      <c r="AS282" s="1014"/>
      <c r="AT282" s="1014"/>
      <c r="AU282" s="1014"/>
      <c r="AV282" s="1014"/>
      <c r="AW282" s="1014"/>
      <c r="AX282" s="1014"/>
      <c r="AY282" s="1014"/>
      <c r="AZ282" s="1014"/>
      <c r="BA282" s="1014"/>
      <c r="BB282" s="1014"/>
      <c r="BC282" s="1014"/>
      <c r="BD282" s="1014"/>
      <c r="BE282" s="1014"/>
      <c r="BF282" s="1014"/>
      <c r="BG282" s="1014"/>
      <c r="BH282" s="1014"/>
      <c r="BI282" s="1014"/>
      <c r="BJ282" s="1014"/>
      <c r="BK282" s="1014"/>
      <c r="BL282" s="1014"/>
      <c r="BM282" s="1014"/>
      <c r="BN282" s="1014"/>
      <c r="BO282" s="1014"/>
      <c r="BP282" s="1014"/>
      <c r="BQ282" s="1014"/>
      <c r="BR282" s="1014"/>
      <c r="BS282" s="1014"/>
      <c r="BT282" s="1014"/>
      <c r="BU282" s="1014"/>
      <c r="BV282" s="1014"/>
      <c r="BW282" s="1014"/>
      <c r="BX282" s="1014"/>
      <c r="BY282" s="1014"/>
      <c r="BZ282" s="1014"/>
      <c r="CA282" s="1014"/>
      <c r="CB282" s="1014"/>
      <c r="CC282" s="1014"/>
      <c r="CD282" s="1014"/>
      <c r="CE282" s="1014"/>
      <c r="CF282" s="1014"/>
      <c r="CG282" s="1014"/>
      <c r="CH282" s="1014"/>
      <c r="CI282" s="1014"/>
      <c r="CJ282" s="1014"/>
      <c r="CK282" s="1014"/>
      <c r="CL282" s="1014"/>
      <c r="CM282" s="1014"/>
      <c r="CN282" s="1014"/>
      <c r="CO282" s="1014"/>
      <c r="CP282" s="1014"/>
      <c r="CQ282" s="1014"/>
      <c r="CR282" s="1014"/>
      <c r="CS282" s="1014"/>
      <c r="CT282" s="1014"/>
      <c r="CU282" s="1014"/>
      <c r="CV282" s="1014"/>
      <c r="CW282" s="1014"/>
      <c r="CX282" s="1014"/>
      <c r="CY282" s="1014"/>
      <c r="CZ282" s="1014"/>
      <c r="DA282" s="1014"/>
      <c r="DB282" s="1014"/>
      <c r="DC282" s="1014"/>
      <c r="DD282" s="1014"/>
      <c r="DE282" s="1014"/>
      <c r="DF282" s="1014"/>
      <c r="DG282" s="1014"/>
      <c r="DH282" s="1014"/>
      <c r="DI282" s="1014"/>
      <c r="DJ282" s="1014"/>
      <c r="DK282" s="1014"/>
      <c r="DL282" s="1014"/>
      <c r="DM282" s="1014"/>
      <c r="DN282" s="1014"/>
      <c r="DO282" s="1014"/>
      <c r="DP282" s="1014"/>
      <c r="DQ282" s="1014"/>
      <c r="DR282" s="1014"/>
      <c r="DS282" s="1014"/>
      <c r="DT282" s="1014"/>
      <c r="DU282" s="1014"/>
      <c r="DV282" s="1014"/>
      <c r="DW282" s="1014"/>
      <c r="DX282" s="1014"/>
      <c r="DY282" s="1014"/>
      <c r="DZ282" s="1014"/>
      <c r="EA282" s="1014"/>
      <c r="EB282" s="1014"/>
      <c r="EC282" s="1014"/>
      <c r="ED282" s="1014"/>
      <c r="EE282" s="1014"/>
      <c r="EF282" s="1014"/>
      <c r="EG282" s="1014"/>
      <c r="EH282" s="1014"/>
      <c r="EI282" s="1014"/>
      <c r="EJ282" s="1014"/>
      <c r="EK282" s="1014"/>
      <c r="EL282" s="1014"/>
      <c r="EM282" s="1014"/>
      <c r="EN282" s="1014"/>
      <c r="EO282" s="1014"/>
      <c r="EP282" s="1014"/>
      <c r="EQ282" s="1014"/>
      <c r="ER282" s="1014"/>
      <c r="ES282" s="1014"/>
      <c r="ET282" s="1014"/>
      <c r="EU282" s="1014"/>
      <c r="EV282" s="1014"/>
      <c r="EW282" s="1014"/>
      <c r="EX282" s="1014"/>
      <c r="EY282" s="1014"/>
      <c r="EZ282" s="1014"/>
      <c r="FA282" s="1014"/>
      <c r="FB282" s="1014"/>
      <c r="FC282" s="1014"/>
    </row>
    <row r="283" spans="1:159" ht="38.25" customHeight="1">
      <c r="A283" s="1021">
        <v>254</v>
      </c>
      <c r="B283" s="1021">
        <v>1</v>
      </c>
      <c r="C283" s="1022" t="s">
        <v>11434</v>
      </c>
      <c r="D283" s="1023">
        <v>3662124236</v>
      </c>
      <c r="E283" s="1022" t="s">
        <v>11435</v>
      </c>
      <c r="F283" s="1021">
        <v>12</v>
      </c>
      <c r="G283" s="1021">
        <v>12</v>
      </c>
      <c r="H283" s="1021" t="s">
        <v>11436</v>
      </c>
      <c r="I283" s="1022" t="s">
        <v>11437</v>
      </c>
      <c r="J283" s="1021">
        <v>76010</v>
      </c>
      <c r="K283" s="1025" t="s">
        <v>2598</v>
      </c>
      <c r="L283" s="1025" t="s">
        <v>36</v>
      </c>
      <c r="M283" s="1014"/>
      <c r="N283" s="1014"/>
      <c r="O283" s="1014"/>
      <c r="P283" s="1014"/>
      <c r="Q283" s="1014"/>
      <c r="R283" s="1014"/>
      <c r="S283" s="1014"/>
      <c r="T283" s="1014"/>
      <c r="U283" s="1014"/>
      <c r="V283" s="1014"/>
      <c r="W283" s="1014"/>
      <c r="X283" s="1014"/>
      <c r="Y283" s="1014"/>
      <c r="Z283" s="1014"/>
      <c r="AA283" s="1014"/>
      <c r="AB283" s="1014"/>
      <c r="AC283" s="1014"/>
      <c r="AD283" s="1014"/>
      <c r="AE283" s="1014"/>
      <c r="AF283" s="1014"/>
      <c r="AG283" s="1014"/>
      <c r="AH283" s="1014"/>
      <c r="AI283" s="1014"/>
      <c r="AJ283" s="1014"/>
      <c r="AK283" s="1014"/>
      <c r="AL283" s="1014"/>
      <c r="AM283" s="1014"/>
      <c r="AN283" s="1014"/>
      <c r="AO283" s="1014"/>
      <c r="AP283" s="1014"/>
      <c r="AQ283" s="1014"/>
      <c r="AR283" s="1014"/>
      <c r="AS283" s="1014"/>
      <c r="AT283" s="1014"/>
      <c r="AU283" s="1014"/>
      <c r="AV283" s="1014"/>
      <c r="AW283" s="1014"/>
      <c r="AX283" s="1014"/>
      <c r="AY283" s="1014"/>
      <c r="AZ283" s="1014"/>
      <c r="BA283" s="1014"/>
      <c r="BB283" s="1014"/>
      <c r="BC283" s="1014"/>
      <c r="BD283" s="1014"/>
      <c r="BE283" s="1014"/>
      <c r="BF283" s="1014"/>
      <c r="BG283" s="1014"/>
      <c r="BH283" s="1014"/>
      <c r="BI283" s="1014"/>
      <c r="BJ283" s="1014"/>
      <c r="BK283" s="1014"/>
      <c r="BL283" s="1014"/>
      <c r="BM283" s="1014"/>
      <c r="BN283" s="1014"/>
      <c r="BO283" s="1014"/>
      <c r="BP283" s="1014"/>
      <c r="BQ283" s="1014"/>
      <c r="BR283" s="1014"/>
      <c r="BS283" s="1014"/>
      <c r="BT283" s="1014"/>
      <c r="BU283" s="1014"/>
      <c r="BV283" s="1014"/>
      <c r="BW283" s="1014"/>
      <c r="BX283" s="1014"/>
      <c r="BY283" s="1014"/>
      <c r="BZ283" s="1014"/>
      <c r="CA283" s="1014"/>
      <c r="CB283" s="1014"/>
      <c r="CC283" s="1014"/>
      <c r="CD283" s="1014"/>
      <c r="CE283" s="1014"/>
      <c r="CF283" s="1014"/>
      <c r="CG283" s="1014"/>
      <c r="CH283" s="1014"/>
      <c r="CI283" s="1014"/>
      <c r="CJ283" s="1014"/>
      <c r="CK283" s="1014"/>
      <c r="CL283" s="1014"/>
      <c r="CM283" s="1014"/>
      <c r="CN283" s="1014"/>
      <c r="CO283" s="1014"/>
      <c r="CP283" s="1014"/>
      <c r="CQ283" s="1014"/>
      <c r="CR283" s="1014"/>
      <c r="CS283" s="1014"/>
      <c r="CT283" s="1014"/>
      <c r="CU283" s="1014"/>
      <c r="CV283" s="1014"/>
      <c r="CW283" s="1014"/>
      <c r="CX283" s="1014"/>
      <c r="CY283" s="1014"/>
      <c r="CZ283" s="1014"/>
      <c r="DA283" s="1014"/>
      <c r="DB283" s="1014"/>
      <c r="DC283" s="1014"/>
      <c r="DD283" s="1014"/>
      <c r="DE283" s="1014"/>
      <c r="DF283" s="1014"/>
      <c r="DG283" s="1014"/>
      <c r="DH283" s="1014"/>
      <c r="DI283" s="1014"/>
      <c r="DJ283" s="1014"/>
      <c r="DK283" s="1014"/>
      <c r="DL283" s="1014"/>
      <c r="DM283" s="1014"/>
      <c r="DN283" s="1014"/>
      <c r="DO283" s="1014"/>
      <c r="DP283" s="1014"/>
      <c r="DQ283" s="1014"/>
      <c r="DR283" s="1014"/>
      <c r="DS283" s="1014"/>
      <c r="DT283" s="1014"/>
      <c r="DU283" s="1014"/>
      <c r="DV283" s="1014"/>
      <c r="DW283" s="1014"/>
      <c r="DX283" s="1014"/>
      <c r="DY283" s="1014"/>
      <c r="DZ283" s="1014"/>
      <c r="EA283" s="1014"/>
      <c r="EB283" s="1014"/>
      <c r="EC283" s="1014"/>
      <c r="ED283" s="1014"/>
      <c r="EE283" s="1014"/>
      <c r="EF283" s="1014"/>
      <c r="EG283" s="1014"/>
      <c r="EH283" s="1014"/>
      <c r="EI283" s="1014"/>
      <c r="EJ283" s="1014"/>
      <c r="EK283" s="1014"/>
      <c r="EL283" s="1014"/>
      <c r="EM283" s="1014"/>
      <c r="EN283" s="1014"/>
      <c r="EO283" s="1014"/>
      <c r="EP283" s="1014"/>
      <c r="EQ283" s="1014"/>
      <c r="ER283" s="1014"/>
      <c r="ES283" s="1014"/>
      <c r="ET283" s="1014"/>
      <c r="EU283" s="1014"/>
      <c r="EV283" s="1014"/>
      <c r="EW283" s="1014"/>
      <c r="EX283" s="1014"/>
      <c r="EY283" s="1014"/>
      <c r="EZ283" s="1014"/>
      <c r="FA283" s="1014"/>
      <c r="FB283" s="1014"/>
      <c r="FC283" s="1014"/>
    </row>
    <row r="284" spans="1:159" ht="40.5" customHeight="1">
      <c r="A284" s="1021">
        <v>255</v>
      </c>
      <c r="B284" s="1021">
        <v>2</v>
      </c>
      <c r="C284" s="1022" t="s">
        <v>11438</v>
      </c>
      <c r="D284" s="1023">
        <v>3127008535</v>
      </c>
      <c r="E284" s="1022" t="s">
        <v>11439</v>
      </c>
      <c r="F284" s="1021">
        <v>21.8</v>
      </c>
      <c r="G284" s="1021">
        <v>21.8</v>
      </c>
      <c r="H284" s="1021" t="s">
        <v>11436</v>
      </c>
      <c r="I284" s="1022" t="s">
        <v>11440</v>
      </c>
      <c r="J284" s="1021" t="s">
        <v>11441</v>
      </c>
      <c r="K284" s="1025" t="s">
        <v>2598</v>
      </c>
      <c r="L284" s="1025" t="s">
        <v>36</v>
      </c>
      <c r="M284" s="1014"/>
      <c r="N284" s="1014"/>
      <c r="O284" s="1014"/>
      <c r="P284" s="1014"/>
      <c r="Q284" s="1014"/>
      <c r="R284" s="1014"/>
      <c r="S284" s="1014"/>
      <c r="T284" s="1014"/>
      <c r="U284" s="1014"/>
      <c r="V284" s="1014"/>
      <c r="W284" s="1014"/>
      <c r="X284" s="1014"/>
      <c r="Y284" s="1014"/>
      <c r="Z284" s="1014"/>
      <c r="AA284" s="1014"/>
      <c r="AB284" s="1014"/>
      <c r="AC284" s="1014"/>
      <c r="AD284" s="1014"/>
      <c r="AE284" s="1014"/>
      <c r="AF284" s="1014"/>
      <c r="AG284" s="1014"/>
      <c r="AH284" s="1014"/>
      <c r="AI284" s="1014"/>
      <c r="AJ284" s="1014"/>
      <c r="AK284" s="1014"/>
      <c r="AL284" s="1014"/>
      <c r="AM284" s="1014"/>
      <c r="AN284" s="1014"/>
      <c r="AO284" s="1014"/>
      <c r="AP284" s="1014"/>
      <c r="AQ284" s="1014"/>
      <c r="AR284" s="1014"/>
      <c r="AS284" s="1014"/>
      <c r="AT284" s="1014"/>
      <c r="AU284" s="1014"/>
      <c r="AV284" s="1014"/>
      <c r="AW284" s="1014"/>
      <c r="AX284" s="1014"/>
      <c r="AY284" s="1014"/>
      <c r="AZ284" s="1014"/>
      <c r="BA284" s="1014"/>
      <c r="BB284" s="1014"/>
      <c r="BC284" s="1014"/>
      <c r="BD284" s="1014"/>
      <c r="BE284" s="1014"/>
      <c r="BF284" s="1014"/>
      <c r="BG284" s="1014"/>
      <c r="BH284" s="1014"/>
      <c r="BI284" s="1014"/>
      <c r="BJ284" s="1014"/>
      <c r="BK284" s="1014"/>
      <c r="BL284" s="1014"/>
      <c r="BM284" s="1014"/>
      <c r="BN284" s="1014"/>
      <c r="BO284" s="1014"/>
      <c r="BP284" s="1014"/>
      <c r="BQ284" s="1014"/>
      <c r="BR284" s="1014"/>
      <c r="BS284" s="1014"/>
      <c r="BT284" s="1014"/>
      <c r="BU284" s="1014"/>
      <c r="BV284" s="1014"/>
      <c r="BW284" s="1014"/>
      <c r="BX284" s="1014"/>
      <c r="BY284" s="1014"/>
      <c r="BZ284" s="1014"/>
      <c r="CA284" s="1014"/>
      <c r="CB284" s="1014"/>
      <c r="CC284" s="1014"/>
      <c r="CD284" s="1014"/>
      <c r="CE284" s="1014"/>
      <c r="CF284" s="1014"/>
      <c r="CG284" s="1014"/>
      <c r="CH284" s="1014"/>
      <c r="CI284" s="1014"/>
      <c r="CJ284" s="1014"/>
      <c r="CK284" s="1014"/>
      <c r="CL284" s="1014"/>
      <c r="CM284" s="1014"/>
      <c r="CN284" s="1014"/>
      <c r="CO284" s="1014"/>
      <c r="CP284" s="1014"/>
      <c r="CQ284" s="1014"/>
      <c r="CR284" s="1014"/>
      <c r="CS284" s="1014"/>
      <c r="CT284" s="1014"/>
      <c r="CU284" s="1014"/>
      <c r="CV284" s="1014"/>
      <c r="CW284" s="1014"/>
      <c r="CX284" s="1014"/>
      <c r="CY284" s="1014"/>
      <c r="CZ284" s="1014"/>
      <c r="DA284" s="1014"/>
      <c r="DB284" s="1014"/>
      <c r="DC284" s="1014"/>
      <c r="DD284" s="1014"/>
      <c r="DE284" s="1014"/>
      <c r="DF284" s="1014"/>
      <c r="DG284" s="1014"/>
      <c r="DH284" s="1014"/>
      <c r="DI284" s="1014"/>
      <c r="DJ284" s="1014"/>
      <c r="DK284" s="1014"/>
      <c r="DL284" s="1014"/>
      <c r="DM284" s="1014"/>
      <c r="DN284" s="1014"/>
      <c r="DO284" s="1014"/>
      <c r="DP284" s="1014"/>
      <c r="DQ284" s="1014"/>
      <c r="DR284" s="1014"/>
      <c r="DS284" s="1014"/>
      <c r="DT284" s="1014"/>
      <c r="DU284" s="1014"/>
      <c r="DV284" s="1014"/>
      <c r="DW284" s="1014"/>
      <c r="DX284" s="1014"/>
      <c r="DY284" s="1014"/>
      <c r="DZ284" s="1014"/>
      <c r="EA284" s="1014"/>
      <c r="EB284" s="1014"/>
      <c r="EC284" s="1014"/>
      <c r="ED284" s="1014"/>
      <c r="EE284" s="1014"/>
      <c r="EF284" s="1014"/>
      <c r="EG284" s="1014"/>
      <c r="EH284" s="1014"/>
      <c r="EI284" s="1014"/>
      <c r="EJ284" s="1014"/>
      <c r="EK284" s="1014"/>
      <c r="EL284" s="1014"/>
      <c r="EM284" s="1014"/>
      <c r="EN284" s="1014"/>
      <c r="EO284" s="1014"/>
      <c r="EP284" s="1014"/>
      <c r="EQ284" s="1014"/>
      <c r="ER284" s="1014"/>
      <c r="ES284" s="1014"/>
      <c r="ET284" s="1014"/>
      <c r="EU284" s="1014"/>
      <c r="EV284" s="1014"/>
      <c r="EW284" s="1014"/>
      <c r="EX284" s="1014"/>
      <c r="EY284" s="1014"/>
      <c r="EZ284" s="1014"/>
      <c r="FA284" s="1014"/>
      <c r="FB284" s="1014"/>
      <c r="FC284" s="1014"/>
    </row>
    <row r="285" spans="1:159" ht="43.5" customHeight="1">
      <c r="A285" s="1021">
        <v>256</v>
      </c>
      <c r="B285" s="1021">
        <v>3</v>
      </c>
      <c r="C285" s="1022" t="s">
        <v>11442</v>
      </c>
      <c r="D285" s="1088" t="s">
        <v>11443</v>
      </c>
      <c r="E285" s="1021">
        <v>353.76</v>
      </c>
      <c r="F285" s="1021">
        <v>350</v>
      </c>
      <c r="G285" s="1021">
        <v>300</v>
      </c>
      <c r="H285" s="1021" t="s">
        <v>11444</v>
      </c>
      <c r="I285" s="1022" t="s">
        <v>11445</v>
      </c>
      <c r="J285" s="1021" t="s">
        <v>11446</v>
      </c>
      <c r="K285" s="1025" t="s">
        <v>2676</v>
      </c>
      <c r="L285" s="1025" t="s">
        <v>36</v>
      </c>
      <c r="M285" s="1014"/>
      <c r="N285" s="1014"/>
      <c r="O285" s="1014"/>
      <c r="P285" s="1014"/>
      <c r="Q285" s="1014"/>
      <c r="R285" s="1014"/>
      <c r="S285" s="1014"/>
      <c r="T285" s="1014"/>
      <c r="U285" s="1014"/>
      <c r="V285" s="1014"/>
      <c r="W285" s="1014"/>
      <c r="X285" s="1014"/>
      <c r="Y285" s="1014"/>
      <c r="Z285" s="1014"/>
      <c r="AA285" s="1014"/>
      <c r="AB285" s="1014"/>
      <c r="AC285" s="1014"/>
      <c r="AD285" s="1014"/>
      <c r="AE285" s="1014"/>
      <c r="AF285" s="1014"/>
      <c r="AG285" s="1014"/>
      <c r="AH285" s="1014"/>
      <c r="AI285" s="1014"/>
      <c r="AJ285" s="1014"/>
      <c r="AK285" s="1014"/>
      <c r="AL285" s="1014"/>
      <c r="AM285" s="1014"/>
      <c r="AN285" s="1014"/>
      <c r="AO285" s="1014"/>
      <c r="AP285" s="1014"/>
      <c r="AQ285" s="1014"/>
      <c r="AR285" s="1014"/>
      <c r="AS285" s="1014"/>
      <c r="AT285" s="1014"/>
      <c r="AU285" s="1014"/>
      <c r="AV285" s="1014"/>
      <c r="AW285" s="1014"/>
      <c r="AX285" s="1014"/>
      <c r="AY285" s="1014"/>
      <c r="AZ285" s="1014"/>
      <c r="BA285" s="1014"/>
      <c r="BB285" s="1014"/>
      <c r="BC285" s="1014"/>
      <c r="BD285" s="1014"/>
      <c r="BE285" s="1014"/>
      <c r="BF285" s="1014"/>
      <c r="BG285" s="1014"/>
      <c r="BH285" s="1014"/>
      <c r="BI285" s="1014"/>
      <c r="BJ285" s="1014"/>
      <c r="BK285" s="1014"/>
      <c r="BL285" s="1014"/>
      <c r="BM285" s="1014"/>
      <c r="BN285" s="1014"/>
      <c r="BO285" s="1014"/>
      <c r="BP285" s="1014"/>
      <c r="BQ285" s="1014"/>
      <c r="BR285" s="1014"/>
      <c r="BS285" s="1014"/>
      <c r="BT285" s="1014"/>
      <c r="BU285" s="1014"/>
      <c r="BV285" s="1014"/>
      <c r="BW285" s="1014"/>
      <c r="BX285" s="1014"/>
      <c r="BY285" s="1014"/>
      <c r="BZ285" s="1014"/>
      <c r="CA285" s="1014"/>
      <c r="CB285" s="1014"/>
      <c r="CC285" s="1014"/>
      <c r="CD285" s="1014"/>
      <c r="CE285" s="1014"/>
      <c r="CF285" s="1014"/>
      <c r="CG285" s="1014"/>
      <c r="CH285" s="1014"/>
      <c r="CI285" s="1014"/>
      <c r="CJ285" s="1014"/>
      <c r="CK285" s="1014"/>
      <c r="CL285" s="1014"/>
      <c r="CM285" s="1014"/>
      <c r="CN285" s="1014"/>
      <c r="CO285" s="1014"/>
      <c r="CP285" s="1014"/>
      <c r="CQ285" s="1014"/>
      <c r="CR285" s="1014"/>
      <c r="CS285" s="1014"/>
      <c r="CT285" s="1014"/>
      <c r="CU285" s="1014"/>
      <c r="CV285" s="1014"/>
      <c r="CW285" s="1014"/>
      <c r="CX285" s="1014"/>
      <c r="CY285" s="1014"/>
      <c r="CZ285" s="1014"/>
      <c r="DA285" s="1014"/>
      <c r="DB285" s="1014"/>
      <c r="DC285" s="1014"/>
      <c r="DD285" s="1014"/>
      <c r="DE285" s="1014"/>
      <c r="DF285" s="1014"/>
      <c r="DG285" s="1014"/>
      <c r="DH285" s="1014"/>
      <c r="DI285" s="1014"/>
      <c r="DJ285" s="1014"/>
      <c r="DK285" s="1014"/>
      <c r="DL285" s="1014"/>
      <c r="DM285" s="1014"/>
      <c r="DN285" s="1014"/>
      <c r="DO285" s="1014"/>
      <c r="DP285" s="1014"/>
      <c r="DQ285" s="1014"/>
      <c r="DR285" s="1014"/>
      <c r="DS285" s="1014"/>
      <c r="DT285" s="1014"/>
      <c r="DU285" s="1014"/>
      <c r="DV285" s="1014"/>
      <c r="DW285" s="1014"/>
      <c r="DX285" s="1014"/>
      <c r="DY285" s="1014"/>
      <c r="DZ285" s="1014"/>
      <c r="EA285" s="1014"/>
      <c r="EB285" s="1014"/>
      <c r="EC285" s="1014"/>
      <c r="ED285" s="1014"/>
      <c r="EE285" s="1014"/>
      <c r="EF285" s="1014"/>
      <c r="EG285" s="1014"/>
      <c r="EH285" s="1014"/>
      <c r="EI285" s="1014"/>
      <c r="EJ285" s="1014"/>
      <c r="EK285" s="1014"/>
      <c r="EL285" s="1014"/>
      <c r="EM285" s="1014"/>
      <c r="EN285" s="1014"/>
      <c r="EO285" s="1014"/>
      <c r="EP285" s="1014"/>
      <c r="EQ285" s="1014"/>
      <c r="ER285" s="1014"/>
      <c r="ES285" s="1014"/>
      <c r="ET285" s="1014"/>
      <c r="EU285" s="1014"/>
      <c r="EV285" s="1014"/>
      <c r="EW285" s="1014"/>
      <c r="EX285" s="1014"/>
      <c r="EY285" s="1014"/>
      <c r="EZ285" s="1014"/>
      <c r="FA285" s="1014"/>
      <c r="FB285" s="1014"/>
      <c r="FC285" s="1014"/>
    </row>
    <row r="286" spans="1:159" ht="37.5" customHeight="1">
      <c r="A286" s="1021">
        <v>257</v>
      </c>
      <c r="B286" s="1021">
        <v>4</v>
      </c>
      <c r="C286" s="1022" t="s">
        <v>11447</v>
      </c>
      <c r="D286" s="1023">
        <v>312707478135</v>
      </c>
      <c r="E286" s="1022" t="s">
        <v>11448</v>
      </c>
      <c r="F286" s="1021">
        <v>13</v>
      </c>
      <c r="G286" s="1021">
        <v>13</v>
      </c>
      <c r="H286" s="1021">
        <v>0</v>
      </c>
      <c r="I286" s="1022" t="s">
        <v>11449</v>
      </c>
      <c r="J286" s="1021" t="s">
        <v>11450</v>
      </c>
      <c r="K286" s="1025" t="s">
        <v>2598</v>
      </c>
      <c r="L286" s="1025" t="s">
        <v>36</v>
      </c>
      <c r="M286" s="1014"/>
      <c r="N286" s="1014"/>
      <c r="O286" s="1014"/>
      <c r="P286" s="1014"/>
      <c r="Q286" s="1014"/>
      <c r="R286" s="1014"/>
      <c r="S286" s="1014"/>
      <c r="T286" s="1014"/>
      <c r="U286" s="1014"/>
      <c r="V286" s="1014"/>
      <c r="W286" s="1014"/>
      <c r="X286" s="1014"/>
      <c r="Y286" s="1014"/>
      <c r="Z286" s="1014"/>
      <c r="AA286" s="1014"/>
      <c r="AB286" s="1014"/>
      <c r="AC286" s="1014"/>
      <c r="AD286" s="1014"/>
      <c r="AE286" s="1014"/>
      <c r="AF286" s="1014"/>
      <c r="AG286" s="1014"/>
      <c r="AH286" s="1014"/>
      <c r="AI286" s="1014"/>
      <c r="AJ286" s="1014"/>
      <c r="AK286" s="1014"/>
      <c r="AL286" s="1014"/>
      <c r="AM286" s="1014"/>
      <c r="AN286" s="1014"/>
      <c r="AO286" s="1014"/>
      <c r="AP286" s="1014"/>
      <c r="AQ286" s="1014"/>
      <c r="AR286" s="1014"/>
      <c r="AS286" s="1014"/>
      <c r="AT286" s="1014"/>
      <c r="AU286" s="1014"/>
      <c r="AV286" s="1014"/>
      <c r="AW286" s="1014"/>
      <c r="AX286" s="1014"/>
      <c r="AY286" s="1014"/>
      <c r="AZ286" s="1014"/>
      <c r="BA286" s="1014"/>
      <c r="BB286" s="1014"/>
      <c r="BC286" s="1014"/>
      <c r="BD286" s="1014"/>
      <c r="BE286" s="1014"/>
      <c r="BF286" s="1014"/>
      <c r="BG286" s="1014"/>
      <c r="BH286" s="1014"/>
      <c r="BI286" s="1014"/>
      <c r="BJ286" s="1014"/>
      <c r="BK286" s="1014"/>
      <c r="BL286" s="1014"/>
      <c r="BM286" s="1014"/>
      <c r="BN286" s="1014"/>
      <c r="BO286" s="1014"/>
      <c r="BP286" s="1014"/>
      <c r="BQ286" s="1014"/>
      <c r="BR286" s="1014"/>
      <c r="BS286" s="1014"/>
      <c r="BT286" s="1014"/>
      <c r="BU286" s="1014"/>
      <c r="BV286" s="1014"/>
      <c r="BW286" s="1014"/>
      <c r="BX286" s="1014"/>
      <c r="BY286" s="1014"/>
      <c r="BZ286" s="1014"/>
      <c r="CA286" s="1014"/>
      <c r="CB286" s="1014"/>
      <c r="CC286" s="1014"/>
      <c r="CD286" s="1014"/>
      <c r="CE286" s="1014"/>
      <c r="CF286" s="1014"/>
      <c r="CG286" s="1014"/>
      <c r="CH286" s="1014"/>
      <c r="CI286" s="1014"/>
      <c r="CJ286" s="1014"/>
      <c r="CK286" s="1014"/>
      <c r="CL286" s="1014"/>
      <c r="CM286" s="1014"/>
      <c r="CN286" s="1014"/>
      <c r="CO286" s="1014"/>
      <c r="CP286" s="1014"/>
      <c r="CQ286" s="1014"/>
      <c r="CR286" s="1014"/>
      <c r="CS286" s="1014"/>
      <c r="CT286" s="1014"/>
      <c r="CU286" s="1014"/>
      <c r="CV286" s="1014"/>
      <c r="CW286" s="1014"/>
      <c r="CX286" s="1014"/>
      <c r="CY286" s="1014"/>
      <c r="CZ286" s="1014"/>
      <c r="DA286" s="1014"/>
      <c r="DB286" s="1014"/>
      <c r="DC286" s="1014"/>
      <c r="DD286" s="1014"/>
      <c r="DE286" s="1014"/>
      <c r="DF286" s="1014"/>
      <c r="DG286" s="1014"/>
      <c r="DH286" s="1014"/>
      <c r="DI286" s="1014"/>
      <c r="DJ286" s="1014"/>
      <c r="DK286" s="1014"/>
      <c r="DL286" s="1014"/>
      <c r="DM286" s="1014"/>
      <c r="DN286" s="1014"/>
      <c r="DO286" s="1014"/>
      <c r="DP286" s="1014"/>
      <c r="DQ286" s="1014"/>
      <c r="DR286" s="1014"/>
      <c r="DS286" s="1014"/>
      <c r="DT286" s="1014"/>
      <c r="DU286" s="1014"/>
      <c r="DV286" s="1014"/>
      <c r="DW286" s="1014"/>
      <c r="DX286" s="1014"/>
      <c r="DY286" s="1014"/>
      <c r="DZ286" s="1014"/>
      <c r="EA286" s="1014"/>
      <c r="EB286" s="1014"/>
      <c r="EC286" s="1014"/>
      <c r="ED286" s="1014"/>
      <c r="EE286" s="1014"/>
      <c r="EF286" s="1014"/>
      <c r="EG286" s="1014"/>
      <c r="EH286" s="1014"/>
      <c r="EI286" s="1014"/>
      <c r="EJ286" s="1014"/>
      <c r="EK286" s="1014"/>
      <c r="EL286" s="1014"/>
      <c r="EM286" s="1014"/>
      <c r="EN286" s="1014"/>
      <c r="EO286" s="1014"/>
      <c r="EP286" s="1014"/>
      <c r="EQ286" s="1014"/>
      <c r="ER286" s="1014"/>
      <c r="ES286" s="1014"/>
      <c r="ET286" s="1014"/>
      <c r="EU286" s="1014"/>
      <c r="EV286" s="1014"/>
      <c r="EW286" s="1014"/>
      <c r="EX286" s="1014"/>
      <c r="EY286" s="1014"/>
      <c r="EZ286" s="1014"/>
      <c r="FA286" s="1014"/>
      <c r="FB286" s="1014"/>
      <c r="FC286" s="1014"/>
    </row>
    <row r="287" spans="1:159" ht="45.75" customHeight="1">
      <c r="A287" s="1021">
        <v>258</v>
      </c>
      <c r="B287" s="1021">
        <v>5</v>
      </c>
      <c r="C287" s="1022" t="s">
        <v>11451</v>
      </c>
      <c r="D287" s="1023" t="s">
        <v>11452</v>
      </c>
      <c r="E287" s="1022" t="s">
        <v>9304</v>
      </c>
      <c r="F287" s="1021">
        <v>0</v>
      </c>
      <c r="G287" s="1021">
        <v>0</v>
      </c>
      <c r="H287" s="1021">
        <v>0</v>
      </c>
      <c r="I287" s="1022" t="s">
        <v>11453</v>
      </c>
      <c r="J287" s="1021" t="s">
        <v>11454</v>
      </c>
      <c r="K287" s="1025" t="s">
        <v>2676</v>
      </c>
      <c r="L287" s="1025" t="s">
        <v>36</v>
      </c>
      <c r="M287" s="1014"/>
      <c r="N287" s="1014"/>
      <c r="O287" s="1014"/>
      <c r="P287" s="1014"/>
      <c r="Q287" s="1014"/>
      <c r="R287" s="1014"/>
      <c r="S287" s="1014"/>
      <c r="T287" s="1014"/>
      <c r="U287" s="1014"/>
      <c r="V287" s="1014"/>
      <c r="W287" s="1014"/>
      <c r="X287" s="1014"/>
      <c r="Y287" s="1014"/>
      <c r="Z287" s="1014"/>
      <c r="AA287" s="1014"/>
      <c r="AB287" s="1014"/>
      <c r="AC287" s="1014"/>
      <c r="AD287" s="1014"/>
      <c r="AE287" s="1014"/>
      <c r="AF287" s="1014"/>
      <c r="AG287" s="1014"/>
      <c r="AH287" s="1014"/>
      <c r="AI287" s="1014"/>
      <c r="AJ287" s="1014"/>
      <c r="AK287" s="1014"/>
      <c r="AL287" s="1014"/>
      <c r="AM287" s="1014"/>
      <c r="AN287" s="1014"/>
      <c r="AO287" s="1014"/>
      <c r="AP287" s="1014"/>
      <c r="AQ287" s="1014"/>
      <c r="AR287" s="1014"/>
      <c r="AS287" s="1014"/>
      <c r="AT287" s="1014"/>
      <c r="AU287" s="1014"/>
      <c r="AV287" s="1014"/>
      <c r="AW287" s="1014"/>
      <c r="AX287" s="1014"/>
      <c r="AY287" s="1014"/>
      <c r="AZ287" s="1014"/>
      <c r="BA287" s="1014"/>
      <c r="BB287" s="1014"/>
      <c r="BC287" s="1014"/>
      <c r="BD287" s="1014"/>
      <c r="BE287" s="1014"/>
      <c r="BF287" s="1014"/>
      <c r="BG287" s="1014"/>
      <c r="BH287" s="1014"/>
      <c r="BI287" s="1014"/>
      <c r="BJ287" s="1014"/>
      <c r="BK287" s="1014"/>
      <c r="BL287" s="1014"/>
      <c r="BM287" s="1014"/>
      <c r="BN287" s="1014"/>
      <c r="BO287" s="1014"/>
      <c r="BP287" s="1014"/>
      <c r="BQ287" s="1014"/>
      <c r="BR287" s="1014"/>
      <c r="BS287" s="1014"/>
      <c r="BT287" s="1014"/>
      <c r="BU287" s="1014"/>
      <c r="BV287" s="1014"/>
      <c r="BW287" s="1014"/>
      <c r="BX287" s="1014"/>
      <c r="BY287" s="1014"/>
      <c r="BZ287" s="1014"/>
      <c r="CA287" s="1014"/>
      <c r="CB287" s="1014"/>
      <c r="CC287" s="1014"/>
      <c r="CD287" s="1014"/>
      <c r="CE287" s="1014"/>
      <c r="CF287" s="1014"/>
      <c r="CG287" s="1014"/>
      <c r="CH287" s="1014"/>
      <c r="CI287" s="1014"/>
      <c r="CJ287" s="1014"/>
      <c r="CK287" s="1014"/>
      <c r="CL287" s="1014"/>
      <c r="CM287" s="1014"/>
      <c r="CN287" s="1014"/>
      <c r="CO287" s="1014"/>
      <c r="CP287" s="1014"/>
      <c r="CQ287" s="1014"/>
      <c r="CR287" s="1014"/>
      <c r="CS287" s="1014"/>
      <c r="CT287" s="1014"/>
      <c r="CU287" s="1014"/>
      <c r="CV287" s="1014"/>
      <c r="CW287" s="1014"/>
      <c r="CX287" s="1014"/>
      <c r="CY287" s="1014"/>
      <c r="CZ287" s="1014"/>
      <c r="DA287" s="1014"/>
      <c r="DB287" s="1014"/>
      <c r="DC287" s="1014"/>
      <c r="DD287" s="1014"/>
      <c r="DE287" s="1014"/>
      <c r="DF287" s="1014"/>
      <c r="DG287" s="1014"/>
      <c r="DH287" s="1014"/>
      <c r="DI287" s="1014"/>
      <c r="DJ287" s="1014"/>
      <c r="DK287" s="1014"/>
      <c r="DL287" s="1014"/>
      <c r="DM287" s="1014"/>
      <c r="DN287" s="1014"/>
      <c r="DO287" s="1014"/>
      <c r="DP287" s="1014"/>
      <c r="DQ287" s="1014"/>
      <c r="DR287" s="1014"/>
      <c r="DS287" s="1014"/>
      <c r="DT287" s="1014"/>
      <c r="DU287" s="1014"/>
      <c r="DV287" s="1014"/>
      <c r="DW287" s="1014"/>
      <c r="DX287" s="1014"/>
      <c r="DY287" s="1014"/>
      <c r="DZ287" s="1014"/>
      <c r="EA287" s="1014"/>
      <c r="EB287" s="1014"/>
      <c r="EC287" s="1014"/>
      <c r="ED287" s="1014"/>
      <c r="EE287" s="1014"/>
      <c r="EF287" s="1014"/>
      <c r="EG287" s="1014"/>
      <c r="EH287" s="1014"/>
      <c r="EI287" s="1014"/>
      <c r="EJ287" s="1014"/>
      <c r="EK287" s="1014"/>
      <c r="EL287" s="1014"/>
      <c r="EM287" s="1014"/>
      <c r="EN287" s="1014"/>
      <c r="EO287" s="1014"/>
      <c r="EP287" s="1014"/>
      <c r="EQ287" s="1014"/>
      <c r="ER287" s="1014"/>
      <c r="ES287" s="1014"/>
      <c r="ET287" s="1014"/>
      <c r="EU287" s="1014"/>
      <c r="EV287" s="1014"/>
      <c r="EW287" s="1014"/>
      <c r="EX287" s="1014"/>
      <c r="EY287" s="1014"/>
      <c r="EZ287" s="1014"/>
      <c r="FA287" s="1014"/>
      <c r="FB287" s="1014"/>
      <c r="FC287" s="1014"/>
    </row>
    <row r="288" spans="1:159" ht="50.25" customHeight="1">
      <c r="A288" s="1021">
        <v>259</v>
      </c>
      <c r="B288" s="1021">
        <v>6</v>
      </c>
      <c r="C288" s="1022" t="s">
        <v>11455</v>
      </c>
      <c r="D288" s="1023">
        <v>312734213057</v>
      </c>
      <c r="E288" s="1022" t="s">
        <v>11456</v>
      </c>
      <c r="F288" s="1021">
        <v>13</v>
      </c>
      <c r="G288" s="1021">
        <v>13</v>
      </c>
      <c r="H288" s="1021" t="s">
        <v>11457</v>
      </c>
      <c r="I288" s="1022" t="s">
        <v>11458</v>
      </c>
      <c r="J288" s="1021" t="s">
        <v>11459</v>
      </c>
      <c r="K288" s="1025" t="s">
        <v>2598</v>
      </c>
      <c r="L288" s="1025" t="s">
        <v>36</v>
      </c>
      <c r="M288" s="1014"/>
      <c r="N288" s="1014"/>
      <c r="O288" s="1014"/>
      <c r="P288" s="1014"/>
      <c r="Q288" s="1014"/>
      <c r="R288" s="1014"/>
      <c r="S288" s="1014"/>
      <c r="T288" s="1014"/>
      <c r="U288" s="1014"/>
      <c r="V288" s="1014"/>
      <c r="W288" s="1014"/>
      <c r="X288" s="1014"/>
      <c r="Y288" s="1014"/>
      <c r="Z288" s="1014"/>
      <c r="AA288" s="1014"/>
      <c r="AB288" s="1014"/>
      <c r="AC288" s="1014"/>
      <c r="AD288" s="1014"/>
      <c r="AE288" s="1014"/>
      <c r="AF288" s="1014"/>
      <c r="AG288" s="1014"/>
      <c r="AH288" s="1014"/>
      <c r="AI288" s="1014"/>
      <c r="AJ288" s="1014"/>
      <c r="AK288" s="1014"/>
      <c r="AL288" s="1014"/>
      <c r="AM288" s="1014"/>
      <c r="AN288" s="1014"/>
      <c r="AO288" s="1014"/>
      <c r="AP288" s="1014"/>
      <c r="AQ288" s="1014"/>
      <c r="AR288" s="1014"/>
      <c r="AS288" s="1014"/>
      <c r="AT288" s="1014"/>
      <c r="AU288" s="1014"/>
      <c r="AV288" s="1014"/>
      <c r="AW288" s="1014"/>
      <c r="AX288" s="1014"/>
      <c r="AY288" s="1014"/>
      <c r="AZ288" s="1014"/>
      <c r="BA288" s="1014"/>
      <c r="BB288" s="1014"/>
      <c r="BC288" s="1014"/>
      <c r="BD288" s="1014"/>
      <c r="BE288" s="1014"/>
      <c r="BF288" s="1014"/>
      <c r="BG288" s="1014"/>
      <c r="BH288" s="1014"/>
      <c r="BI288" s="1014"/>
      <c r="BJ288" s="1014"/>
      <c r="BK288" s="1014"/>
      <c r="BL288" s="1014"/>
      <c r="BM288" s="1014"/>
      <c r="BN288" s="1014"/>
      <c r="BO288" s="1014"/>
      <c r="BP288" s="1014"/>
      <c r="BQ288" s="1014"/>
      <c r="BR288" s="1014"/>
      <c r="BS288" s="1014"/>
      <c r="BT288" s="1014"/>
      <c r="BU288" s="1014"/>
      <c r="BV288" s="1014"/>
      <c r="BW288" s="1014"/>
      <c r="BX288" s="1014"/>
      <c r="BY288" s="1014"/>
      <c r="BZ288" s="1014"/>
      <c r="CA288" s="1014"/>
      <c r="CB288" s="1014"/>
      <c r="CC288" s="1014"/>
      <c r="CD288" s="1014"/>
      <c r="CE288" s="1014"/>
      <c r="CF288" s="1014"/>
      <c r="CG288" s="1014"/>
      <c r="CH288" s="1014"/>
      <c r="CI288" s="1014"/>
      <c r="CJ288" s="1014"/>
      <c r="CK288" s="1014"/>
      <c r="CL288" s="1014"/>
      <c r="CM288" s="1014"/>
      <c r="CN288" s="1014"/>
      <c r="CO288" s="1014"/>
      <c r="CP288" s="1014"/>
      <c r="CQ288" s="1014"/>
      <c r="CR288" s="1014"/>
      <c r="CS288" s="1014"/>
      <c r="CT288" s="1014"/>
      <c r="CU288" s="1014"/>
      <c r="CV288" s="1014"/>
      <c r="CW288" s="1014"/>
      <c r="CX288" s="1014"/>
      <c r="CY288" s="1014"/>
      <c r="CZ288" s="1014"/>
      <c r="DA288" s="1014"/>
      <c r="DB288" s="1014"/>
      <c r="DC288" s="1014"/>
      <c r="DD288" s="1014"/>
      <c r="DE288" s="1014"/>
      <c r="DF288" s="1014"/>
      <c r="DG288" s="1014"/>
      <c r="DH288" s="1014"/>
      <c r="DI288" s="1014"/>
      <c r="DJ288" s="1014"/>
      <c r="DK288" s="1014"/>
      <c r="DL288" s="1014"/>
      <c r="DM288" s="1014"/>
      <c r="DN288" s="1014"/>
      <c r="DO288" s="1014"/>
      <c r="DP288" s="1014"/>
      <c r="DQ288" s="1014"/>
      <c r="DR288" s="1014"/>
      <c r="DS288" s="1014"/>
      <c r="DT288" s="1014"/>
      <c r="DU288" s="1014"/>
      <c r="DV288" s="1014"/>
      <c r="DW288" s="1014"/>
      <c r="DX288" s="1014"/>
      <c r="DY288" s="1014"/>
      <c r="DZ288" s="1014"/>
      <c r="EA288" s="1014"/>
      <c r="EB288" s="1014"/>
      <c r="EC288" s="1014"/>
      <c r="ED288" s="1014"/>
      <c r="EE288" s="1014"/>
      <c r="EF288" s="1014"/>
      <c r="EG288" s="1014"/>
      <c r="EH288" s="1014"/>
      <c r="EI288" s="1014"/>
      <c r="EJ288" s="1014"/>
      <c r="EK288" s="1014"/>
      <c r="EL288" s="1014"/>
      <c r="EM288" s="1014"/>
      <c r="EN288" s="1014"/>
      <c r="EO288" s="1014"/>
      <c r="EP288" s="1014"/>
      <c r="EQ288" s="1014"/>
      <c r="ER288" s="1014"/>
      <c r="ES288" s="1014"/>
      <c r="ET288" s="1014"/>
      <c r="EU288" s="1014"/>
      <c r="EV288" s="1014"/>
      <c r="EW288" s="1014"/>
      <c r="EX288" s="1014"/>
      <c r="EY288" s="1014"/>
      <c r="EZ288" s="1014"/>
      <c r="FA288" s="1014"/>
      <c r="FB288" s="1014"/>
      <c r="FC288" s="1014"/>
    </row>
    <row r="289" spans="1:159" ht="24.75" customHeight="1">
      <c r="A289" s="1021" t="s">
        <v>21</v>
      </c>
      <c r="B289" s="1100" t="s">
        <v>21</v>
      </c>
      <c r="C289" s="1101" t="s">
        <v>10360</v>
      </c>
      <c r="D289" s="1101" t="s">
        <v>21</v>
      </c>
      <c r="E289" s="1102">
        <v>6</v>
      </c>
      <c r="F289" s="1103">
        <v>409.8</v>
      </c>
      <c r="G289" s="1103">
        <v>359.8</v>
      </c>
      <c r="H289" s="1101" t="s">
        <v>21</v>
      </c>
      <c r="I289" s="1101" t="s">
        <v>21</v>
      </c>
      <c r="J289" s="1101" t="s">
        <v>21</v>
      </c>
      <c r="K289" s="1104" t="s">
        <v>2603</v>
      </c>
      <c r="L289" s="1104" t="s">
        <v>21</v>
      </c>
      <c r="M289" s="1014"/>
      <c r="N289" s="1014"/>
      <c r="O289" s="1014"/>
      <c r="P289" s="1014"/>
      <c r="Q289" s="1014"/>
      <c r="R289" s="1014"/>
      <c r="S289" s="1014"/>
      <c r="T289" s="1014"/>
      <c r="U289" s="1014"/>
      <c r="V289" s="1014"/>
      <c r="W289" s="1014"/>
      <c r="X289" s="1014"/>
      <c r="Y289" s="1014"/>
      <c r="Z289" s="1014"/>
      <c r="AA289" s="1014"/>
      <c r="AB289" s="1014"/>
      <c r="AC289" s="1014"/>
      <c r="AD289" s="1014"/>
      <c r="AE289" s="1014"/>
      <c r="AF289" s="1014"/>
      <c r="AG289" s="1014"/>
      <c r="AH289" s="1014"/>
      <c r="AI289" s="1014"/>
      <c r="AJ289" s="1014"/>
      <c r="AK289" s="1014"/>
      <c r="AL289" s="1014"/>
      <c r="AM289" s="1014"/>
      <c r="AN289" s="1014"/>
      <c r="AO289" s="1014"/>
      <c r="AP289" s="1014"/>
      <c r="AQ289" s="1014"/>
      <c r="AR289" s="1014"/>
      <c r="AS289" s="1014"/>
      <c r="AT289" s="1014"/>
      <c r="AU289" s="1014"/>
      <c r="AV289" s="1014"/>
      <c r="AW289" s="1014"/>
      <c r="AX289" s="1014"/>
      <c r="AY289" s="1014"/>
      <c r="AZ289" s="1014"/>
      <c r="BA289" s="1014"/>
      <c r="BB289" s="1014"/>
      <c r="BC289" s="1014"/>
      <c r="BD289" s="1014"/>
      <c r="BE289" s="1014"/>
      <c r="BF289" s="1014"/>
      <c r="BG289" s="1014"/>
      <c r="BH289" s="1014"/>
      <c r="BI289" s="1014"/>
      <c r="BJ289" s="1014"/>
      <c r="BK289" s="1014"/>
      <c r="BL289" s="1014"/>
      <c r="BM289" s="1014"/>
      <c r="BN289" s="1014"/>
      <c r="BO289" s="1014"/>
      <c r="BP289" s="1014"/>
      <c r="BQ289" s="1014"/>
      <c r="BR289" s="1014"/>
      <c r="BS289" s="1014"/>
      <c r="BT289" s="1014"/>
      <c r="BU289" s="1014"/>
      <c r="BV289" s="1014"/>
      <c r="BW289" s="1014"/>
      <c r="BX289" s="1014"/>
      <c r="BY289" s="1014"/>
      <c r="BZ289" s="1014"/>
      <c r="CA289" s="1014"/>
      <c r="CB289" s="1014"/>
      <c r="CC289" s="1014"/>
      <c r="CD289" s="1014"/>
      <c r="CE289" s="1014"/>
      <c r="CF289" s="1014"/>
      <c r="CG289" s="1014"/>
      <c r="CH289" s="1014"/>
      <c r="CI289" s="1014"/>
      <c r="CJ289" s="1014"/>
      <c r="CK289" s="1014"/>
      <c r="CL289" s="1014"/>
      <c r="CM289" s="1014"/>
      <c r="CN289" s="1014"/>
      <c r="CO289" s="1014"/>
      <c r="CP289" s="1014"/>
      <c r="CQ289" s="1014"/>
      <c r="CR289" s="1014"/>
      <c r="CS289" s="1014"/>
      <c r="CT289" s="1014"/>
      <c r="CU289" s="1014"/>
      <c r="CV289" s="1014"/>
      <c r="CW289" s="1014"/>
      <c r="CX289" s="1014"/>
      <c r="CY289" s="1014"/>
      <c r="CZ289" s="1014"/>
      <c r="DA289" s="1014"/>
      <c r="DB289" s="1014"/>
      <c r="DC289" s="1014"/>
      <c r="DD289" s="1014"/>
      <c r="DE289" s="1014"/>
      <c r="DF289" s="1014"/>
      <c r="DG289" s="1014"/>
      <c r="DH289" s="1014"/>
      <c r="DI289" s="1014"/>
      <c r="DJ289" s="1014"/>
      <c r="DK289" s="1014"/>
      <c r="DL289" s="1014"/>
      <c r="DM289" s="1014"/>
      <c r="DN289" s="1014"/>
      <c r="DO289" s="1014"/>
      <c r="DP289" s="1014"/>
      <c r="DQ289" s="1014"/>
      <c r="DR289" s="1014"/>
      <c r="DS289" s="1014"/>
      <c r="DT289" s="1014"/>
      <c r="DU289" s="1014"/>
      <c r="DV289" s="1014"/>
      <c r="DW289" s="1014"/>
      <c r="DX289" s="1014"/>
      <c r="DY289" s="1014"/>
      <c r="DZ289" s="1014"/>
      <c r="EA289" s="1014"/>
      <c r="EB289" s="1014"/>
      <c r="EC289" s="1014"/>
      <c r="ED289" s="1014"/>
      <c r="EE289" s="1014"/>
      <c r="EF289" s="1014"/>
      <c r="EG289" s="1014"/>
      <c r="EH289" s="1014"/>
      <c r="EI289" s="1014"/>
      <c r="EJ289" s="1014"/>
      <c r="EK289" s="1014"/>
      <c r="EL289" s="1014"/>
      <c r="EM289" s="1014"/>
      <c r="EN289" s="1014"/>
      <c r="EO289" s="1014"/>
      <c r="EP289" s="1014"/>
      <c r="EQ289" s="1014"/>
      <c r="ER289" s="1014"/>
      <c r="ES289" s="1014"/>
      <c r="ET289" s="1014"/>
      <c r="EU289" s="1014"/>
      <c r="EV289" s="1014"/>
      <c r="EW289" s="1014"/>
      <c r="EX289" s="1014"/>
      <c r="EY289" s="1014"/>
      <c r="EZ289" s="1014"/>
      <c r="FA289" s="1014"/>
      <c r="FB289" s="1014"/>
      <c r="FC289" s="1014"/>
    </row>
    <row r="290" spans="1:159" ht="24.75" customHeight="1">
      <c r="A290" s="1021" t="s">
        <v>21</v>
      </c>
      <c r="B290" s="1105" t="s">
        <v>21</v>
      </c>
      <c r="C290" s="1106" t="s">
        <v>11460</v>
      </c>
      <c r="D290" s="1107" t="s">
        <v>21</v>
      </c>
      <c r="E290" s="1108">
        <v>259</v>
      </c>
      <c r="F290" s="1109">
        <v>19042.900000000001</v>
      </c>
      <c r="G290" s="1109">
        <v>18185.8</v>
      </c>
      <c r="H290" s="1107" t="s">
        <v>21</v>
      </c>
      <c r="I290" s="1107" t="s">
        <v>21</v>
      </c>
      <c r="J290" s="1107" t="s">
        <v>21</v>
      </c>
      <c r="K290" s="1110" t="s">
        <v>11461</v>
      </c>
      <c r="L290" s="1111" t="s">
        <v>21</v>
      </c>
      <c r="M290" s="1014"/>
      <c r="N290" s="1014"/>
      <c r="O290" s="1014"/>
      <c r="P290" s="1014"/>
      <c r="Q290" s="1014"/>
      <c r="R290" s="1014"/>
      <c r="S290" s="1014"/>
      <c r="T290" s="1014"/>
      <c r="U290" s="1014"/>
      <c r="V290" s="1014"/>
      <c r="W290" s="1014"/>
      <c r="X290" s="1014"/>
      <c r="Y290" s="1014"/>
      <c r="Z290" s="1014"/>
      <c r="AA290" s="1014"/>
      <c r="AB290" s="1014"/>
      <c r="AC290" s="1014"/>
      <c r="AD290" s="1014"/>
      <c r="AE290" s="1014"/>
      <c r="AF290" s="1014"/>
      <c r="AG290" s="1014"/>
      <c r="AH290" s="1014"/>
      <c r="AI290" s="1014"/>
      <c r="AJ290" s="1014"/>
      <c r="AK290" s="1014"/>
      <c r="AL290" s="1014"/>
      <c r="AM290" s="1014"/>
      <c r="AN290" s="1014"/>
      <c r="AO290" s="1014"/>
      <c r="AP290" s="1014"/>
      <c r="AQ290" s="1014"/>
      <c r="AR290" s="1014"/>
      <c r="AS290" s="1014"/>
      <c r="AT290" s="1014"/>
      <c r="AU290" s="1014"/>
      <c r="AV290" s="1014"/>
      <c r="AW290" s="1014"/>
      <c r="AX290" s="1014"/>
      <c r="AY290" s="1014"/>
      <c r="AZ290" s="1014"/>
      <c r="BA290" s="1014"/>
      <c r="BB290" s="1014"/>
      <c r="BC290" s="1014"/>
      <c r="BD290" s="1014"/>
      <c r="BE290" s="1014"/>
      <c r="BF290" s="1014"/>
      <c r="BG290" s="1014"/>
      <c r="BH290" s="1014"/>
      <c r="BI290" s="1014"/>
      <c r="BJ290" s="1014"/>
      <c r="BK290" s="1014"/>
      <c r="BL290" s="1014"/>
      <c r="BM290" s="1014"/>
      <c r="BN290" s="1014"/>
      <c r="BO290" s="1014"/>
      <c r="BP290" s="1014"/>
      <c r="BQ290" s="1014"/>
      <c r="BR290" s="1014"/>
      <c r="BS290" s="1014"/>
      <c r="BT290" s="1014"/>
      <c r="BU290" s="1014"/>
      <c r="BV290" s="1014"/>
      <c r="BW290" s="1014"/>
      <c r="BX290" s="1014"/>
      <c r="BY290" s="1014"/>
      <c r="BZ290" s="1014"/>
      <c r="CA290" s="1014"/>
      <c r="CB290" s="1014"/>
      <c r="CC290" s="1014"/>
      <c r="CD290" s="1014"/>
      <c r="CE290" s="1014"/>
      <c r="CF290" s="1014"/>
      <c r="CG290" s="1014"/>
      <c r="CH290" s="1014"/>
      <c r="CI290" s="1014"/>
      <c r="CJ290" s="1014"/>
      <c r="CK290" s="1014"/>
      <c r="CL290" s="1014"/>
      <c r="CM290" s="1014"/>
      <c r="CN290" s="1014"/>
      <c r="CO290" s="1014"/>
      <c r="CP290" s="1014"/>
      <c r="CQ290" s="1014"/>
      <c r="CR290" s="1014"/>
      <c r="CS290" s="1014"/>
      <c r="CT290" s="1014"/>
      <c r="CU290" s="1014"/>
      <c r="CV290" s="1014"/>
      <c r="CW290" s="1014"/>
      <c r="CX290" s="1014"/>
      <c r="CY290" s="1014"/>
      <c r="CZ290" s="1014"/>
      <c r="DA290" s="1014"/>
      <c r="DB290" s="1014"/>
      <c r="DC290" s="1014"/>
      <c r="DD290" s="1014"/>
      <c r="DE290" s="1014"/>
      <c r="DF290" s="1014"/>
      <c r="DG290" s="1014"/>
      <c r="DH290" s="1014"/>
      <c r="DI290" s="1014"/>
      <c r="DJ290" s="1014"/>
      <c r="DK290" s="1014"/>
      <c r="DL290" s="1014"/>
      <c r="DM290" s="1014"/>
      <c r="DN290" s="1014"/>
      <c r="DO290" s="1014"/>
      <c r="DP290" s="1014"/>
      <c r="DQ290" s="1014"/>
      <c r="DR290" s="1014"/>
      <c r="DS290" s="1014"/>
      <c r="DT290" s="1014"/>
      <c r="DU290" s="1014"/>
      <c r="DV290" s="1014"/>
      <c r="DW290" s="1014"/>
      <c r="DX290" s="1014"/>
      <c r="DY290" s="1014"/>
      <c r="DZ290" s="1014"/>
      <c r="EA290" s="1014"/>
      <c r="EB290" s="1014"/>
      <c r="EC290" s="1014"/>
      <c r="ED290" s="1014"/>
      <c r="EE290" s="1014"/>
      <c r="EF290" s="1014"/>
      <c r="EG290" s="1014"/>
      <c r="EH290" s="1014"/>
      <c r="EI290" s="1014"/>
      <c r="EJ290" s="1014"/>
      <c r="EK290" s="1014"/>
      <c r="EL290" s="1014"/>
      <c r="EM290" s="1014"/>
      <c r="EN290" s="1014"/>
      <c r="EO290" s="1014"/>
      <c r="EP290" s="1014"/>
      <c r="EQ290" s="1014"/>
      <c r="ER290" s="1014"/>
      <c r="ES290" s="1014"/>
      <c r="ET290" s="1014"/>
      <c r="EU290" s="1014"/>
      <c r="EV290" s="1014"/>
      <c r="EW290" s="1014"/>
      <c r="EX290" s="1014"/>
      <c r="EY290" s="1014"/>
      <c r="EZ290" s="1014"/>
      <c r="FA290" s="1014"/>
      <c r="FB290" s="1014"/>
      <c r="FC290" s="1014"/>
    </row>
    <row r="291" spans="1:159" ht="12.75" customHeight="1">
      <c r="A291" s="1014"/>
      <c r="B291" s="1112"/>
      <c r="C291" s="1112"/>
      <c r="D291" s="1112"/>
      <c r="E291" s="1112"/>
      <c r="F291" s="1112"/>
      <c r="G291" s="1112"/>
      <c r="H291" s="1112"/>
      <c r="I291" s="1112"/>
      <c r="J291" s="1112"/>
      <c r="K291" s="1113"/>
      <c r="L291" s="1113"/>
      <c r="M291" s="1014"/>
      <c r="N291" s="1014"/>
      <c r="O291" s="1014"/>
      <c r="P291" s="1014"/>
      <c r="Q291" s="1014"/>
      <c r="R291" s="1014"/>
      <c r="S291" s="1014"/>
      <c r="T291" s="1014"/>
      <c r="U291" s="1014"/>
      <c r="V291" s="1014"/>
      <c r="W291" s="1014"/>
      <c r="X291" s="1014"/>
      <c r="Y291" s="1014"/>
      <c r="Z291" s="1014"/>
      <c r="AA291" s="1014"/>
      <c r="AB291" s="1014"/>
      <c r="AC291" s="1014"/>
      <c r="AD291" s="1014"/>
      <c r="AE291" s="1014"/>
      <c r="AF291" s="1014"/>
      <c r="AG291" s="1014"/>
      <c r="AH291" s="1014"/>
      <c r="AI291" s="1014"/>
      <c r="AJ291" s="1014"/>
      <c r="AK291" s="1014"/>
      <c r="AL291" s="1014"/>
      <c r="AM291" s="1014"/>
      <c r="AN291" s="1014"/>
      <c r="AO291" s="1014"/>
      <c r="AP291" s="1014"/>
      <c r="AQ291" s="1014"/>
      <c r="AR291" s="1014"/>
      <c r="AS291" s="1014"/>
      <c r="AT291" s="1014"/>
      <c r="AU291" s="1014"/>
      <c r="AV291" s="1014"/>
      <c r="AW291" s="1014"/>
      <c r="AX291" s="1014"/>
      <c r="AY291" s="1014"/>
      <c r="AZ291" s="1014"/>
      <c r="BA291" s="1014"/>
      <c r="BB291" s="1014"/>
      <c r="BC291" s="1014"/>
      <c r="BD291" s="1014"/>
      <c r="BE291" s="1014"/>
      <c r="BF291" s="1014"/>
      <c r="BG291" s="1014"/>
      <c r="BH291" s="1014"/>
      <c r="BI291" s="1014"/>
      <c r="BJ291" s="1014"/>
      <c r="BK291" s="1014"/>
      <c r="BL291" s="1014"/>
      <c r="BM291" s="1014"/>
      <c r="BN291" s="1014"/>
      <c r="BO291" s="1014"/>
      <c r="BP291" s="1014"/>
      <c r="BQ291" s="1014"/>
      <c r="BR291" s="1014"/>
      <c r="BS291" s="1014"/>
      <c r="BT291" s="1014"/>
      <c r="BU291" s="1014"/>
      <c r="BV291" s="1014"/>
      <c r="BW291" s="1014"/>
      <c r="BX291" s="1014"/>
      <c r="BY291" s="1014"/>
      <c r="BZ291" s="1014"/>
      <c r="CA291" s="1014"/>
      <c r="CB291" s="1014"/>
      <c r="CC291" s="1014"/>
      <c r="CD291" s="1014"/>
      <c r="CE291" s="1014"/>
      <c r="CF291" s="1014"/>
      <c r="CG291" s="1014"/>
      <c r="CH291" s="1014"/>
      <c r="CI291" s="1014"/>
      <c r="CJ291" s="1014"/>
      <c r="CK291" s="1014"/>
      <c r="CL291" s="1014"/>
      <c r="CM291" s="1014"/>
      <c r="CN291" s="1014"/>
      <c r="CO291" s="1014"/>
      <c r="CP291" s="1014"/>
      <c r="CQ291" s="1014"/>
      <c r="CR291" s="1014"/>
      <c r="CS291" s="1014"/>
      <c r="CT291" s="1014"/>
      <c r="CU291" s="1014"/>
      <c r="CV291" s="1014"/>
      <c r="CW291" s="1014"/>
      <c r="CX291" s="1014"/>
      <c r="CY291" s="1014"/>
      <c r="CZ291" s="1014"/>
      <c r="DA291" s="1014"/>
      <c r="DB291" s="1014"/>
      <c r="DC291" s="1014"/>
      <c r="DD291" s="1014"/>
      <c r="DE291" s="1014"/>
      <c r="DF291" s="1014"/>
      <c r="DG291" s="1014"/>
      <c r="DH291" s="1014"/>
      <c r="DI291" s="1014"/>
      <c r="DJ291" s="1014"/>
      <c r="DK291" s="1014"/>
      <c r="DL291" s="1014"/>
      <c r="DM291" s="1014"/>
      <c r="DN291" s="1014"/>
      <c r="DO291" s="1014"/>
      <c r="DP291" s="1014"/>
      <c r="DQ291" s="1014"/>
      <c r="DR291" s="1014"/>
      <c r="DS291" s="1014"/>
      <c r="DT291" s="1014"/>
      <c r="DU291" s="1014"/>
      <c r="DV291" s="1014"/>
      <c r="DW291" s="1014"/>
      <c r="DX291" s="1014"/>
      <c r="DY291" s="1014"/>
      <c r="DZ291" s="1014"/>
      <c r="EA291" s="1014"/>
      <c r="EB291" s="1014"/>
      <c r="EC291" s="1014"/>
      <c r="ED291" s="1014"/>
      <c r="EE291" s="1014"/>
      <c r="EF291" s="1014"/>
      <c r="EG291" s="1014"/>
      <c r="EH291" s="1014"/>
      <c r="EI291" s="1014"/>
      <c r="EJ291" s="1014"/>
      <c r="EK291" s="1014"/>
      <c r="EL291" s="1014"/>
      <c r="EM291" s="1014"/>
      <c r="EN291" s="1014"/>
      <c r="EO291" s="1014"/>
      <c r="EP291" s="1014"/>
      <c r="EQ291" s="1014"/>
      <c r="ER291" s="1014"/>
      <c r="ES291" s="1014"/>
      <c r="ET291" s="1014"/>
      <c r="EU291" s="1014"/>
      <c r="EV291" s="1014"/>
      <c r="EW291" s="1014"/>
      <c r="EX291" s="1014"/>
      <c r="EY291" s="1014"/>
      <c r="EZ291" s="1014"/>
      <c r="FA291" s="1014"/>
      <c r="FB291" s="1014"/>
      <c r="FC291" s="1014"/>
    </row>
    <row r="292" spans="1:159" ht="12.75" customHeight="1">
      <c r="A292" s="1014"/>
      <c r="B292" s="1112"/>
      <c r="C292" s="1112"/>
      <c r="D292" s="1112"/>
      <c r="E292" s="1112"/>
      <c r="F292" s="1112"/>
      <c r="G292" s="1112"/>
      <c r="H292" s="1112"/>
      <c r="I292" s="1112"/>
      <c r="J292" s="1112"/>
      <c r="K292" s="1113"/>
      <c r="L292" s="1113"/>
      <c r="M292" s="1014"/>
      <c r="N292" s="1014"/>
      <c r="O292" s="1014"/>
      <c r="P292" s="1014"/>
      <c r="Q292" s="1014"/>
      <c r="R292" s="1014"/>
      <c r="S292" s="1014"/>
      <c r="T292" s="1014"/>
      <c r="U292" s="1014"/>
      <c r="V292" s="1014"/>
      <c r="W292" s="1014"/>
      <c r="X292" s="1014"/>
      <c r="Y292" s="1014"/>
      <c r="Z292" s="1014"/>
      <c r="AA292" s="1014"/>
      <c r="AB292" s="1014"/>
      <c r="AC292" s="1014"/>
      <c r="AD292" s="1014"/>
      <c r="AE292" s="1014"/>
      <c r="AF292" s="1014"/>
      <c r="AG292" s="1014"/>
      <c r="AH292" s="1014"/>
      <c r="AI292" s="1014"/>
      <c r="AJ292" s="1014"/>
      <c r="AK292" s="1014"/>
      <c r="AL292" s="1014"/>
      <c r="AM292" s="1014"/>
      <c r="AN292" s="1014"/>
      <c r="AO292" s="1014"/>
      <c r="AP292" s="1014"/>
      <c r="AQ292" s="1014"/>
      <c r="AR292" s="1014"/>
      <c r="AS292" s="1014"/>
      <c r="AT292" s="1014"/>
      <c r="AU292" s="1014"/>
      <c r="AV292" s="1014"/>
      <c r="AW292" s="1014"/>
      <c r="AX292" s="1014"/>
      <c r="AY292" s="1014"/>
      <c r="AZ292" s="1014"/>
      <c r="BA292" s="1014"/>
      <c r="BB292" s="1014"/>
      <c r="BC292" s="1014"/>
      <c r="BD292" s="1014"/>
      <c r="BE292" s="1014"/>
      <c r="BF292" s="1014"/>
      <c r="BG292" s="1014"/>
      <c r="BH292" s="1014"/>
      <c r="BI292" s="1014"/>
      <c r="BJ292" s="1014"/>
      <c r="BK292" s="1014"/>
      <c r="BL292" s="1014"/>
      <c r="BM292" s="1014"/>
      <c r="BN292" s="1014"/>
      <c r="BO292" s="1014"/>
      <c r="BP292" s="1014"/>
      <c r="BQ292" s="1014"/>
      <c r="BR292" s="1014"/>
      <c r="BS292" s="1014"/>
      <c r="BT292" s="1014"/>
      <c r="BU292" s="1014"/>
      <c r="BV292" s="1014"/>
      <c r="BW292" s="1014"/>
      <c r="BX292" s="1014"/>
      <c r="BY292" s="1014"/>
      <c r="BZ292" s="1014"/>
      <c r="CA292" s="1014"/>
      <c r="CB292" s="1014"/>
      <c r="CC292" s="1014"/>
      <c r="CD292" s="1014"/>
      <c r="CE292" s="1014"/>
      <c r="CF292" s="1014"/>
      <c r="CG292" s="1014"/>
      <c r="CH292" s="1014"/>
      <c r="CI292" s="1014"/>
      <c r="CJ292" s="1014"/>
      <c r="CK292" s="1014"/>
      <c r="CL292" s="1014"/>
      <c r="CM292" s="1014"/>
      <c r="CN292" s="1014"/>
      <c r="CO292" s="1014"/>
      <c r="CP292" s="1014"/>
      <c r="CQ292" s="1014"/>
      <c r="CR292" s="1014"/>
      <c r="CS292" s="1014"/>
      <c r="CT292" s="1014"/>
      <c r="CU292" s="1014"/>
      <c r="CV292" s="1014"/>
      <c r="CW292" s="1014"/>
      <c r="CX292" s="1014"/>
      <c r="CY292" s="1014"/>
      <c r="CZ292" s="1014"/>
      <c r="DA292" s="1014"/>
      <c r="DB292" s="1014"/>
      <c r="DC292" s="1014"/>
      <c r="DD292" s="1014"/>
      <c r="DE292" s="1014"/>
      <c r="DF292" s="1014"/>
      <c r="DG292" s="1014"/>
      <c r="DH292" s="1014"/>
      <c r="DI292" s="1014"/>
      <c r="DJ292" s="1014"/>
      <c r="DK292" s="1014"/>
      <c r="DL292" s="1014"/>
      <c r="DM292" s="1014"/>
      <c r="DN292" s="1014"/>
      <c r="DO292" s="1014"/>
      <c r="DP292" s="1014"/>
      <c r="DQ292" s="1014"/>
      <c r="DR292" s="1014"/>
      <c r="DS292" s="1014"/>
      <c r="DT292" s="1014"/>
      <c r="DU292" s="1014"/>
      <c r="DV292" s="1014"/>
      <c r="DW292" s="1014"/>
      <c r="DX292" s="1014"/>
      <c r="DY292" s="1014"/>
      <c r="DZ292" s="1014"/>
      <c r="EA292" s="1014"/>
      <c r="EB292" s="1014"/>
      <c r="EC292" s="1014"/>
      <c r="ED292" s="1014"/>
      <c r="EE292" s="1014"/>
      <c r="EF292" s="1014"/>
      <c r="EG292" s="1014"/>
      <c r="EH292" s="1014"/>
      <c r="EI292" s="1014"/>
      <c r="EJ292" s="1014"/>
      <c r="EK292" s="1014"/>
      <c r="EL292" s="1014"/>
      <c r="EM292" s="1014"/>
      <c r="EN292" s="1014"/>
      <c r="EO292" s="1014"/>
      <c r="EP292" s="1014"/>
      <c r="EQ292" s="1014"/>
      <c r="ER292" s="1014"/>
      <c r="ES292" s="1014"/>
      <c r="ET292" s="1014"/>
      <c r="EU292" s="1014"/>
      <c r="EV292" s="1014"/>
      <c r="EW292" s="1014"/>
      <c r="EX292" s="1014"/>
      <c r="EY292" s="1014"/>
      <c r="EZ292" s="1014"/>
      <c r="FA292" s="1014"/>
      <c r="FB292" s="1014"/>
      <c r="FC292" s="1014"/>
    </row>
    <row r="293" spans="1:159" ht="12.75" customHeight="1">
      <c r="A293" s="1014"/>
      <c r="B293" s="1112"/>
      <c r="C293" s="1112"/>
      <c r="D293" s="1112"/>
      <c r="E293" s="1112"/>
      <c r="F293" s="1112"/>
      <c r="G293" s="1112"/>
      <c r="H293" s="1112"/>
      <c r="I293" s="1112"/>
      <c r="J293" s="1112"/>
      <c r="K293" s="1113"/>
      <c r="L293" s="1113"/>
      <c r="M293" s="1014"/>
      <c r="N293" s="1014"/>
      <c r="O293" s="1014"/>
      <c r="P293" s="1014"/>
      <c r="Q293" s="1014"/>
      <c r="R293" s="1014"/>
      <c r="S293" s="1014"/>
      <c r="T293" s="1014"/>
      <c r="U293" s="1014"/>
      <c r="V293" s="1014"/>
      <c r="W293" s="1014"/>
      <c r="X293" s="1014"/>
      <c r="Y293" s="1014"/>
      <c r="Z293" s="1014"/>
      <c r="AA293" s="1014"/>
      <c r="AB293" s="1014"/>
      <c r="AC293" s="1014"/>
      <c r="AD293" s="1014"/>
      <c r="AE293" s="1014"/>
      <c r="AF293" s="1014"/>
      <c r="AG293" s="1014"/>
      <c r="AH293" s="1014"/>
      <c r="AI293" s="1014"/>
      <c r="AJ293" s="1014"/>
      <c r="AK293" s="1014"/>
      <c r="AL293" s="1014"/>
      <c r="AM293" s="1014"/>
      <c r="AN293" s="1014"/>
      <c r="AO293" s="1014"/>
      <c r="AP293" s="1014"/>
      <c r="AQ293" s="1014"/>
      <c r="AR293" s="1014"/>
      <c r="AS293" s="1014"/>
      <c r="AT293" s="1014"/>
      <c r="AU293" s="1014"/>
      <c r="AV293" s="1014"/>
      <c r="AW293" s="1014"/>
      <c r="AX293" s="1014"/>
      <c r="AY293" s="1014"/>
      <c r="AZ293" s="1014"/>
      <c r="BA293" s="1014"/>
      <c r="BB293" s="1014"/>
      <c r="BC293" s="1014"/>
      <c r="BD293" s="1014"/>
      <c r="BE293" s="1014"/>
      <c r="BF293" s="1014"/>
      <c r="BG293" s="1014"/>
      <c r="BH293" s="1014"/>
      <c r="BI293" s="1014"/>
      <c r="BJ293" s="1014"/>
      <c r="BK293" s="1014"/>
      <c r="BL293" s="1014"/>
      <c r="BM293" s="1014"/>
      <c r="BN293" s="1014"/>
      <c r="BO293" s="1014"/>
      <c r="BP293" s="1014"/>
      <c r="BQ293" s="1014"/>
      <c r="BR293" s="1014"/>
      <c r="BS293" s="1014"/>
      <c r="BT293" s="1014"/>
      <c r="BU293" s="1014"/>
      <c r="BV293" s="1014"/>
      <c r="BW293" s="1014"/>
      <c r="BX293" s="1014"/>
      <c r="BY293" s="1014"/>
      <c r="BZ293" s="1014"/>
      <c r="CA293" s="1014"/>
      <c r="CB293" s="1014"/>
      <c r="CC293" s="1014"/>
      <c r="CD293" s="1014"/>
      <c r="CE293" s="1014"/>
      <c r="CF293" s="1014"/>
      <c r="CG293" s="1014"/>
      <c r="CH293" s="1014"/>
      <c r="CI293" s="1014"/>
      <c r="CJ293" s="1014"/>
      <c r="CK293" s="1014"/>
      <c r="CL293" s="1014"/>
      <c r="CM293" s="1014"/>
      <c r="CN293" s="1014"/>
      <c r="CO293" s="1014"/>
      <c r="CP293" s="1014"/>
      <c r="CQ293" s="1014"/>
      <c r="CR293" s="1014"/>
      <c r="CS293" s="1014"/>
      <c r="CT293" s="1014"/>
      <c r="CU293" s="1014"/>
      <c r="CV293" s="1014"/>
      <c r="CW293" s="1014"/>
      <c r="CX293" s="1014"/>
      <c r="CY293" s="1014"/>
      <c r="CZ293" s="1014"/>
      <c r="DA293" s="1014"/>
      <c r="DB293" s="1014"/>
      <c r="DC293" s="1014"/>
      <c r="DD293" s="1014"/>
      <c r="DE293" s="1014"/>
      <c r="DF293" s="1014"/>
      <c r="DG293" s="1014"/>
      <c r="DH293" s="1014"/>
      <c r="DI293" s="1014"/>
      <c r="DJ293" s="1014"/>
      <c r="DK293" s="1014"/>
      <c r="DL293" s="1014"/>
      <c r="DM293" s="1014"/>
      <c r="DN293" s="1014"/>
      <c r="DO293" s="1014"/>
      <c r="DP293" s="1014"/>
      <c r="DQ293" s="1014"/>
      <c r="DR293" s="1014"/>
      <c r="DS293" s="1014"/>
      <c r="DT293" s="1014"/>
      <c r="DU293" s="1014"/>
      <c r="DV293" s="1014"/>
      <c r="DW293" s="1014"/>
      <c r="DX293" s="1014"/>
      <c r="DY293" s="1014"/>
      <c r="DZ293" s="1014"/>
      <c r="EA293" s="1014"/>
      <c r="EB293" s="1014"/>
      <c r="EC293" s="1014"/>
      <c r="ED293" s="1014"/>
      <c r="EE293" s="1014"/>
      <c r="EF293" s="1014"/>
      <c r="EG293" s="1014"/>
      <c r="EH293" s="1014"/>
      <c r="EI293" s="1014"/>
      <c r="EJ293" s="1014"/>
      <c r="EK293" s="1014"/>
      <c r="EL293" s="1014"/>
      <c r="EM293" s="1014"/>
      <c r="EN293" s="1014"/>
      <c r="EO293" s="1014"/>
      <c r="EP293" s="1014"/>
      <c r="EQ293" s="1014"/>
      <c r="ER293" s="1014"/>
      <c r="ES293" s="1014"/>
      <c r="ET293" s="1014"/>
      <c r="EU293" s="1014"/>
      <c r="EV293" s="1014"/>
      <c r="EW293" s="1014"/>
      <c r="EX293" s="1014"/>
      <c r="EY293" s="1014"/>
      <c r="EZ293" s="1014"/>
      <c r="FA293" s="1014"/>
      <c r="FB293" s="1014"/>
      <c r="FC293" s="1014"/>
    </row>
    <row r="294" spans="1:159" ht="12.75" customHeight="1">
      <c r="A294" s="1014"/>
      <c r="B294" s="1112"/>
      <c r="C294" s="1112"/>
      <c r="D294" s="1112"/>
      <c r="E294" s="1112"/>
      <c r="F294" s="1112"/>
      <c r="G294" s="1112"/>
      <c r="H294" s="1112"/>
      <c r="I294" s="1112"/>
      <c r="J294" s="1112"/>
      <c r="K294" s="1113"/>
      <c r="L294" s="1113"/>
      <c r="M294" s="1014"/>
      <c r="N294" s="1014"/>
      <c r="O294" s="1014"/>
      <c r="P294" s="1014"/>
      <c r="Q294" s="1014"/>
      <c r="R294" s="1014"/>
      <c r="S294" s="1014"/>
      <c r="T294" s="1014"/>
      <c r="U294" s="1014"/>
      <c r="V294" s="1014"/>
      <c r="W294" s="1014"/>
      <c r="X294" s="1014"/>
      <c r="Y294" s="1014"/>
      <c r="Z294" s="1014"/>
      <c r="AA294" s="1014"/>
      <c r="AB294" s="1014"/>
      <c r="AC294" s="1014"/>
      <c r="AD294" s="1014"/>
      <c r="AE294" s="1014"/>
      <c r="AF294" s="1014"/>
      <c r="AG294" s="1014"/>
      <c r="AH294" s="1014"/>
      <c r="AI294" s="1014"/>
      <c r="AJ294" s="1014"/>
      <c r="AK294" s="1014"/>
      <c r="AL294" s="1014"/>
      <c r="AM294" s="1014"/>
      <c r="AN294" s="1014"/>
      <c r="AO294" s="1014"/>
      <c r="AP294" s="1014"/>
      <c r="AQ294" s="1014"/>
      <c r="AR294" s="1014"/>
      <c r="AS294" s="1014"/>
      <c r="AT294" s="1014"/>
      <c r="AU294" s="1014"/>
      <c r="AV294" s="1014"/>
      <c r="AW294" s="1014"/>
      <c r="AX294" s="1014"/>
      <c r="AY294" s="1014"/>
      <c r="AZ294" s="1014"/>
      <c r="BA294" s="1014"/>
      <c r="BB294" s="1014"/>
      <c r="BC294" s="1014"/>
      <c r="BD294" s="1014"/>
      <c r="BE294" s="1014"/>
      <c r="BF294" s="1014"/>
      <c r="BG294" s="1014"/>
      <c r="BH294" s="1014"/>
      <c r="BI294" s="1014"/>
      <c r="BJ294" s="1014"/>
      <c r="BK294" s="1014"/>
      <c r="BL294" s="1014"/>
      <c r="BM294" s="1014"/>
      <c r="BN294" s="1014"/>
      <c r="BO294" s="1014"/>
      <c r="BP294" s="1014"/>
      <c r="BQ294" s="1014"/>
      <c r="BR294" s="1014"/>
      <c r="BS294" s="1014"/>
      <c r="BT294" s="1014"/>
      <c r="BU294" s="1014"/>
      <c r="BV294" s="1014"/>
      <c r="BW294" s="1014"/>
      <c r="BX294" s="1014"/>
      <c r="BY294" s="1014"/>
      <c r="BZ294" s="1014"/>
      <c r="CA294" s="1014"/>
      <c r="CB294" s="1014"/>
      <c r="CC294" s="1014"/>
      <c r="CD294" s="1014"/>
      <c r="CE294" s="1014"/>
      <c r="CF294" s="1014"/>
      <c r="CG294" s="1014"/>
      <c r="CH294" s="1014"/>
      <c r="CI294" s="1014"/>
      <c r="CJ294" s="1014"/>
      <c r="CK294" s="1014"/>
      <c r="CL294" s="1014"/>
      <c r="CM294" s="1014"/>
      <c r="CN294" s="1014"/>
      <c r="CO294" s="1014"/>
      <c r="CP294" s="1014"/>
      <c r="CQ294" s="1014"/>
      <c r="CR294" s="1014"/>
      <c r="CS294" s="1014"/>
      <c r="CT294" s="1014"/>
      <c r="CU294" s="1014"/>
      <c r="CV294" s="1014"/>
      <c r="CW294" s="1014"/>
      <c r="CX294" s="1014"/>
      <c r="CY294" s="1014"/>
      <c r="CZ294" s="1014"/>
      <c r="DA294" s="1014"/>
      <c r="DB294" s="1014"/>
      <c r="DC294" s="1014"/>
      <c r="DD294" s="1014"/>
      <c r="DE294" s="1014"/>
      <c r="DF294" s="1014"/>
      <c r="DG294" s="1014"/>
      <c r="DH294" s="1014"/>
      <c r="DI294" s="1014"/>
      <c r="DJ294" s="1014"/>
      <c r="DK294" s="1014"/>
      <c r="DL294" s="1014"/>
      <c r="DM294" s="1014"/>
      <c r="DN294" s="1014"/>
      <c r="DO294" s="1014"/>
      <c r="DP294" s="1014"/>
      <c r="DQ294" s="1014"/>
      <c r="DR294" s="1014"/>
      <c r="DS294" s="1014"/>
      <c r="DT294" s="1014"/>
      <c r="DU294" s="1014"/>
      <c r="DV294" s="1014"/>
      <c r="DW294" s="1014"/>
      <c r="DX294" s="1014"/>
      <c r="DY294" s="1014"/>
      <c r="DZ294" s="1014"/>
      <c r="EA294" s="1014"/>
      <c r="EB294" s="1014"/>
      <c r="EC294" s="1014"/>
      <c r="ED294" s="1014"/>
      <c r="EE294" s="1014"/>
      <c r="EF294" s="1014"/>
      <c r="EG294" s="1014"/>
      <c r="EH294" s="1014"/>
      <c r="EI294" s="1014"/>
      <c r="EJ294" s="1014"/>
      <c r="EK294" s="1014"/>
      <c r="EL294" s="1014"/>
      <c r="EM294" s="1014"/>
      <c r="EN294" s="1014"/>
      <c r="EO294" s="1014"/>
      <c r="EP294" s="1014"/>
      <c r="EQ294" s="1014"/>
      <c r="ER294" s="1014"/>
      <c r="ES294" s="1014"/>
      <c r="ET294" s="1014"/>
      <c r="EU294" s="1014"/>
      <c r="EV294" s="1014"/>
      <c r="EW294" s="1014"/>
      <c r="EX294" s="1014"/>
      <c r="EY294" s="1014"/>
      <c r="EZ294" s="1014"/>
      <c r="FA294" s="1014"/>
      <c r="FB294" s="1014"/>
      <c r="FC294" s="1014"/>
    </row>
    <row r="295" spans="1:159" ht="12.75" customHeight="1">
      <c r="B295" s="1112"/>
      <c r="C295" s="1112"/>
      <c r="D295" s="1112"/>
      <c r="E295" s="1112"/>
      <c r="F295" s="1112"/>
      <c r="G295" s="1112"/>
      <c r="H295" s="1112"/>
      <c r="I295" s="1112"/>
      <c r="J295" s="1112"/>
      <c r="K295" s="1113"/>
      <c r="L295" s="1113"/>
      <c r="M295" s="1014"/>
      <c r="N295" s="1014"/>
      <c r="O295" s="1014"/>
      <c r="P295" s="1014"/>
      <c r="Q295" s="1014"/>
      <c r="R295" s="1014"/>
      <c r="S295" s="1014"/>
      <c r="T295" s="1014"/>
      <c r="U295" s="1014"/>
      <c r="V295" s="1014"/>
      <c r="W295" s="1014"/>
      <c r="X295" s="1014"/>
      <c r="Y295" s="1014"/>
      <c r="Z295" s="1014"/>
      <c r="AA295" s="1014"/>
      <c r="AB295" s="1014"/>
      <c r="AC295" s="1014"/>
      <c r="AD295" s="1014"/>
      <c r="AE295" s="1014"/>
      <c r="AF295" s="1014"/>
      <c r="AG295" s="1014"/>
      <c r="AH295" s="1014"/>
      <c r="AI295" s="1014"/>
      <c r="AJ295" s="1014"/>
      <c r="AK295" s="1014"/>
      <c r="AL295" s="1014"/>
      <c r="AM295" s="1014"/>
      <c r="AN295" s="1014"/>
      <c r="AO295" s="1014"/>
      <c r="AP295" s="1014"/>
      <c r="AQ295" s="1014"/>
      <c r="AR295" s="1014"/>
      <c r="AS295" s="1014"/>
      <c r="AT295" s="1014"/>
      <c r="AU295" s="1014"/>
      <c r="AV295" s="1014"/>
      <c r="AW295" s="1014"/>
      <c r="AX295" s="1014"/>
      <c r="AY295" s="1014"/>
      <c r="AZ295" s="1014"/>
      <c r="BA295" s="1014"/>
      <c r="BB295" s="1014"/>
      <c r="BC295" s="1014"/>
      <c r="BD295" s="1014"/>
      <c r="BE295" s="1014"/>
      <c r="BF295" s="1014"/>
      <c r="BG295" s="1014"/>
      <c r="BH295" s="1014"/>
      <c r="BI295" s="1014"/>
      <c r="BJ295" s="1014"/>
      <c r="BK295" s="1014"/>
      <c r="BL295" s="1014"/>
      <c r="BM295" s="1014"/>
      <c r="BN295" s="1014"/>
      <c r="BO295" s="1014"/>
      <c r="BP295" s="1014"/>
      <c r="BQ295" s="1014"/>
      <c r="BR295" s="1014"/>
      <c r="BS295" s="1014"/>
      <c r="BT295" s="1014"/>
      <c r="BU295" s="1014"/>
      <c r="BV295" s="1014"/>
      <c r="BW295" s="1014"/>
      <c r="BX295" s="1014"/>
      <c r="BY295" s="1014"/>
      <c r="BZ295" s="1014"/>
      <c r="CA295" s="1014"/>
      <c r="CB295" s="1014"/>
      <c r="CC295" s="1014"/>
      <c r="CD295" s="1014"/>
      <c r="CE295" s="1014"/>
      <c r="CF295" s="1014"/>
      <c r="CG295" s="1014"/>
      <c r="CH295" s="1014"/>
      <c r="CI295" s="1014"/>
      <c r="CJ295" s="1014"/>
      <c r="CK295" s="1014"/>
      <c r="CL295" s="1014"/>
      <c r="CM295" s="1014"/>
      <c r="CN295" s="1014"/>
      <c r="CO295" s="1014"/>
      <c r="CP295" s="1014"/>
      <c r="CQ295" s="1014"/>
      <c r="CR295" s="1014"/>
      <c r="CS295" s="1014"/>
      <c r="CT295" s="1014"/>
      <c r="CU295" s="1014"/>
      <c r="CV295" s="1014"/>
      <c r="CW295" s="1014"/>
      <c r="CX295" s="1014"/>
      <c r="CY295" s="1014"/>
      <c r="CZ295" s="1014"/>
      <c r="DA295" s="1014"/>
      <c r="DB295" s="1014"/>
      <c r="DC295" s="1014"/>
      <c r="DD295" s="1014"/>
      <c r="DE295" s="1014"/>
      <c r="DF295" s="1014"/>
      <c r="DG295" s="1014"/>
      <c r="DH295" s="1014"/>
      <c r="DI295" s="1014"/>
      <c r="DJ295" s="1014"/>
      <c r="DK295" s="1014"/>
      <c r="DL295" s="1014"/>
      <c r="DM295" s="1014"/>
      <c r="DN295" s="1014"/>
      <c r="DO295" s="1014"/>
      <c r="DP295" s="1014"/>
      <c r="DQ295" s="1014"/>
      <c r="DR295" s="1014"/>
      <c r="DS295" s="1014"/>
      <c r="DT295" s="1014"/>
      <c r="DU295" s="1014"/>
      <c r="DV295" s="1014"/>
      <c r="DW295" s="1014"/>
      <c r="DX295" s="1014"/>
      <c r="DY295" s="1014"/>
      <c r="DZ295" s="1014"/>
      <c r="EA295" s="1014"/>
      <c r="EB295" s="1014"/>
      <c r="EC295" s="1014"/>
      <c r="ED295" s="1014"/>
      <c r="EE295" s="1014"/>
      <c r="EF295" s="1014"/>
      <c r="EG295" s="1014"/>
      <c r="EH295" s="1014"/>
      <c r="EI295" s="1014"/>
      <c r="EJ295" s="1014"/>
      <c r="EK295" s="1014"/>
      <c r="EL295" s="1014"/>
      <c r="EM295" s="1014"/>
      <c r="EN295" s="1014"/>
      <c r="EO295" s="1014"/>
      <c r="EP295" s="1014"/>
      <c r="EQ295" s="1014"/>
      <c r="ER295" s="1014"/>
      <c r="ES295" s="1014"/>
      <c r="ET295" s="1014"/>
      <c r="EU295" s="1014"/>
      <c r="EV295" s="1014"/>
      <c r="EW295" s="1014"/>
      <c r="EX295" s="1014"/>
      <c r="EY295" s="1014"/>
      <c r="EZ295" s="1014"/>
      <c r="FA295" s="1014"/>
      <c r="FB295" s="1014"/>
      <c r="FC295" s="1014"/>
    </row>
    <row r="296" spans="1:159" ht="12.75" customHeight="1">
      <c r="A296" s="1014"/>
      <c r="B296" s="1112"/>
      <c r="C296" s="1112"/>
      <c r="D296" s="1112"/>
      <c r="E296" s="1112"/>
      <c r="F296" s="1112"/>
      <c r="G296" s="1112"/>
      <c r="H296" s="1112"/>
      <c r="I296" s="1112"/>
      <c r="J296" s="1112"/>
      <c r="K296" s="1113"/>
      <c r="L296" s="1113"/>
      <c r="M296" s="1014"/>
      <c r="N296" s="1014"/>
      <c r="O296" s="1014"/>
      <c r="P296" s="1014"/>
      <c r="Q296" s="1014"/>
      <c r="R296" s="1014"/>
      <c r="S296" s="1014"/>
      <c r="T296" s="1014"/>
      <c r="U296" s="1014"/>
      <c r="V296" s="1014"/>
      <c r="W296" s="1014"/>
      <c r="X296" s="1014"/>
      <c r="Y296" s="1014"/>
      <c r="Z296" s="1014"/>
      <c r="AA296" s="1014"/>
      <c r="AB296" s="1014"/>
      <c r="AC296" s="1014"/>
      <c r="AD296" s="1014"/>
      <c r="AE296" s="1014"/>
      <c r="AF296" s="1014"/>
      <c r="AG296" s="1014"/>
      <c r="AH296" s="1014"/>
      <c r="AI296" s="1014"/>
      <c r="AJ296" s="1014"/>
      <c r="AK296" s="1014"/>
      <c r="AL296" s="1014"/>
      <c r="AM296" s="1014"/>
      <c r="AN296" s="1014"/>
      <c r="AO296" s="1014"/>
      <c r="AP296" s="1014"/>
      <c r="AQ296" s="1014"/>
      <c r="AR296" s="1014"/>
      <c r="AS296" s="1014"/>
      <c r="AT296" s="1014"/>
      <c r="AU296" s="1014"/>
      <c r="AV296" s="1014"/>
      <c r="AW296" s="1014"/>
      <c r="AX296" s="1014"/>
      <c r="AY296" s="1014"/>
      <c r="AZ296" s="1014"/>
      <c r="BA296" s="1014"/>
      <c r="BB296" s="1014"/>
      <c r="BC296" s="1014"/>
      <c r="BD296" s="1014"/>
      <c r="BE296" s="1014"/>
      <c r="BF296" s="1014"/>
      <c r="BG296" s="1014"/>
      <c r="BH296" s="1014"/>
      <c r="BI296" s="1014"/>
      <c r="BJ296" s="1014"/>
      <c r="BK296" s="1014"/>
      <c r="BL296" s="1014"/>
      <c r="BM296" s="1014"/>
      <c r="BN296" s="1014"/>
      <c r="BO296" s="1014"/>
      <c r="BP296" s="1014"/>
      <c r="BQ296" s="1014"/>
      <c r="BR296" s="1014"/>
      <c r="BS296" s="1014"/>
      <c r="BT296" s="1014"/>
      <c r="BU296" s="1014"/>
      <c r="BV296" s="1014"/>
      <c r="BW296" s="1014"/>
      <c r="BX296" s="1014"/>
      <c r="BY296" s="1014"/>
      <c r="BZ296" s="1014"/>
      <c r="CA296" s="1014"/>
      <c r="CB296" s="1014"/>
      <c r="CC296" s="1014"/>
      <c r="CD296" s="1014"/>
      <c r="CE296" s="1014"/>
      <c r="CF296" s="1014"/>
      <c r="CG296" s="1014"/>
      <c r="CH296" s="1014"/>
      <c r="CI296" s="1014"/>
      <c r="CJ296" s="1014"/>
      <c r="CK296" s="1014"/>
      <c r="CL296" s="1014"/>
      <c r="CM296" s="1014"/>
      <c r="CN296" s="1014"/>
      <c r="CO296" s="1014"/>
      <c r="CP296" s="1014"/>
      <c r="CQ296" s="1014"/>
      <c r="CR296" s="1014"/>
      <c r="CS296" s="1014"/>
      <c r="CT296" s="1014"/>
      <c r="CU296" s="1014"/>
      <c r="CV296" s="1014"/>
      <c r="CW296" s="1014"/>
      <c r="CX296" s="1014"/>
      <c r="CY296" s="1014"/>
      <c r="CZ296" s="1014"/>
      <c r="DA296" s="1014"/>
      <c r="DB296" s="1014"/>
      <c r="DC296" s="1014"/>
      <c r="DD296" s="1014"/>
      <c r="DE296" s="1014"/>
      <c r="DF296" s="1014"/>
      <c r="DG296" s="1014"/>
      <c r="DH296" s="1014"/>
      <c r="DI296" s="1014"/>
      <c r="DJ296" s="1014"/>
      <c r="DK296" s="1014"/>
      <c r="DL296" s="1014"/>
      <c r="DM296" s="1014"/>
      <c r="DN296" s="1014"/>
      <c r="DO296" s="1014"/>
      <c r="DP296" s="1014"/>
      <c r="DQ296" s="1014"/>
      <c r="DR296" s="1014"/>
      <c r="DS296" s="1014"/>
      <c r="DT296" s="1014"/>
      <c r="DU296" s="1014"/>
      <c r="DV296" s="1014"/>
      <c r="DW296" s="1014"/>
      <c r="DX296" s="1014"/>
      <c r="DY296" s="1014"/>
      <c r="DZ296" s="1014"/>
      <c r="EA296" s="1014"/>
      <c r="EB296" s="1014"/>
      <c r="EC296" s="1014"/>
      <c r="ED296" s="1014"/>
      <c r="EE296" s="1014"/>
      <c r="EF296" s="1014"/>
      <c r="EG296" s="1014"/>
      <c r="EH296" s="1014"/>
      <c r="EI296" s="1014"/>
      <c r="EJ296" s="1014"/>
      <c r="EK296" s="1014"/>
      <c r="EL296" s="1014"/>
      <c r="EM296" s="1014"/>
      <c r="EN296" s="1014"/>
      <c r="EO296" s="1014"/>
      <c r="EP296" s="1014"/>
      <c r="EQ296" s="1014"/>
      <c r="ER296" s="1014"/>
      <c r="ES296" s="1014"/>
      <c r="ET296" s="1014"/>
      <c r="EU296" s="1014"/>
      <c r="EV296" s="1014"/>
      <c r="EW296" s="1014"/>
      <c r="EX296" s="1014"/>
      <c r="EY296" s="1014"/>
      <c r="EZ296" s="1014"/>
      <c r="FA296" s="1014"/>
      <c r="FB296" s="1014"/>
      <c r="FC296" s="1014"/>
    </row>
    <row r="297" spans="1:159" ht="12.75" customHeight="1">
      <c r="B297" s="1112"/>
      <c r="C297" s="1112"/>
      <c r="D297" s="1112"/>
      <c r="E297" s="1112"/>
      <c r="F297" s="1112"/>
      <c r="G297" s="1112"/>
      <c r="H297" s="1112"/>
      <c r="I297" s="1112"/>
      <c r="J297" s="1112"/>
      <c r="K297" s="1113"/>
      <c r="L297" s="1113"/>
      <c r="M297" s="1014"/>
      <c r="N297" s="1014"/>
      <c r="O297" s="1014"/>
      <c r="P297" s="1014"/>
      <c r="Q297" s="1014"/>
      <c r="R297" s="1014"/>
      <c r="S297" s="1014"/>
      <c r="T297" s="1014"/>
      <c r="U297" s="1014"/>
      <c r="V297" s="1014"/>
      <c r="W297" s="1014"/>
      <c r="X297" s="1014"/>
      <c r="Y297" s="1014"/>
      <c r="Z297" s="1014"/>
      <c r="AA297" s="1014"/>
      <c r="AB297" s="1014"/>
      <c r="AC297" s="1014"/>
      <c r="AD297" s="1014"/>
      <c r="AE297" s="1014"/>
      <c r="AF297" s="1014"/>
      <c r="AG297" s="1014"/>
      <c r="AH297" s="1014"/>
      <c r="AI297" s="1014"/>
      <c r="AJ297" s="1014"/>
      <c r="AK297" s="1014"/>
      <c r="AL297" s="1014"/>
      <c r="AM297" s="1014"/>
      <c r="AN297" s="1014"/>
      <c r="AO297" s="1014"/>
      <c r="AP297" s="1014"/>
      <c r="AQ297" s="1014"/>
      <c r="AR297" s="1014"/>
      <c r="AS297" s="1014"/>
      <c r="AT297" s="1014"/>
      <c r="AU297" s="1014"/>
      <c r="AV297" s="1014"/>
      <c r="AW297" s="1014"/>
      <c r="AX297" s="1014"/>
      <c r="AY297" s="1014"/>
      <c r="AZ297" s="1014"/>
      <c r="BA297" s="1014"/>
      <c r="BB297" s="1014"/>
      <c r="BC297" s="1014"/>
      <c r="BD297" s="1014"/>
      <c r="BE297" s="1014"/>
      <c r="BF297" s="1014"/>
      <c r="BG297" s="1014"/>
      <c r="BH297" s="1014"/>
      <c r="BI297" s="1014"/>
      <c r="BJ297" s="1014"/>
      <c r="BK297" s="1014"/>
      <c r="BL297" s="1014"/>
      <c r="BM297" s="1014"/>
      <c r="BN297" s="1014"/>
      <c r="BO297" s="1014"/>
      <c r="BP297" s="1014"/>
      <c r="BQ297" s="1014"/>
      <c r="BR297" s="1014"/>
      <c r="BS297" s="1014"/>
      <c r="BT297" s="1014"/>
      <c r="BU297" s="1014"/>
      <c r="BV297" s="1014"/>
      <c r="BW297" s="1014"/>
      <c r="BX297" s="1014"/>
      <c r="BY297" s="1014"/>
      <c r="BZ297" s="1014"/>
      <c r="CA297" s="1014"/>
      <c r="CB297" s="1014"/>
      <c r="CC297" s="1014"/>
      <c r="CD297" s="1014"/>
      <c r="CE297" s="1014"/>
      <c r="CF297" s="1014"/>
      <c r="CG297" s="1014"/>
      <c r="CH297" s="1014"/>
      <c r="CI297" s="1014"/>
      <c r="CJ297" s="1014"/>
      <c r="CK297" s="1014"/>
      <c r="CL297" s="1014"/>
      <c r="CM297" s="1014"/>
      <c r="CN297" s="1014"/>
      <c r="CO297" s="1014"/>
      <c r="CP297" s="1014"/>
      <c r="CQ297" s="1014"/>
      <c r="CR297" s="1014"/>
      <c r="CS297" s="1014"/>
      <c r="CT297" s="1014"/>
      <c r="CU297" s="1014"/>
      <c r="CV297" s="1014"/>
      <c r="CW297" s="1014"/>
      <c r="CX297" s="1014"/>
      <c r="CY297" s="1014"/>
      <c r="CZ297" s="1014"/>
      <c r="DA297" s="1014"/>
      <c r="DB297" s="1014"/>
      <c r="DC297" s="1014"/>
      <c r="DD297" s="1014"/>
      <c r="DE297" s="1014"/>
      <c r="DF297" s="1014"/>
      <c r="DG297" s="1014"/>
      <c r="DH297" s="1014"/>
      <c r="DI297" s="1014"/>
      <c r="DJ297" s="1014"/>
      <c r="DK297" s="1014"/>
      <c r="DL297" s="1014"/>
      <c r="DM297" s="1014"/>
      <c r="DN297" s="1014"/>
      <c r="DO297" s="1014"/>
      <c r="DP297" s="1014"/>
      <c r="DQ297" s="1014"/>
      <c r="DR297" s="1014"/>
      <c r="DS297" s="1014"/>
      <c r="DT297" s="1014"/>
      <c r="DU297" s="1014"/>
      <c r="DV297" s="1014"/>
      <c r="DW297" s="1014"/>
      <c r="DX297" s="1014"/>
      <c r="DY297" s="1014"/>
      <c r="DZ297" s="1014"/>
      <c r="EA297" s="1014"/>
      <c r="EB297" s="1014"/>
      <c r="EC297" s="1014"/>
      <c r="ED297" s="1014"/>
      <c r="EE297" s="1014"/>
      <c r="EF297" s="1014"/>
      <c r="EG297" s="1014"/>
      <c r="EH297" s="1014"/>
      <c r="EI297" s="1014"/>
      <c r="EJ297" s="1014"/>
      <c r="EK297" s="1014"/>
      <c r="EL297" s="1014"/>
      <c r="EM297" s="1014"/>
      <c r="EN297" s="1014"/>
      <c r="EO297" s="1014"/>
      <c r="EP297" s="1014"/>
      <c r="EQ297" s="1014"/>
      <c r="ER297" s="1014"/>
      <c r="ES297" s="1014"/>
      <c r="ET297" s="1014"/>
      <c r="EU297" s="1014"/>
      <c r="EV297" s="1014"/>
      <c r="EW297" s="1014"/>
      <c r="EX297" s="1014"/>
      <c r="EY297" s="1014"/>
      <c r="EZ297" s="1014"/>
      <c r="FA297" s="1014"/>
      <c r="FB297" s="1014"/>
      <c r="FC297" s="1014"/>
    </row>
    <row r="298" spans="1:159" ht="12.75" customHeight="1">
      <c r="B298" s="1112"/>
      <c r="C298" s="1112"/>
      <c r="D298" s="1112"/>
      <c r="E298" s="1112"/>
      <c r="F298" s="1112"/>
      <c r="G298" s="1112"/>
      <c r="H298" s="1112"/>
      <c r="I298" s="1112"/>
      <c r="J298" s="1112"/>
      <c r="K298" s="1113"/>
      <c r="L298" s="1113"/>
      <c r="M298" s="1014"/>
      <c r="N298" s="1014"/>
      <c r="O298" s="1014"/>
      <c r="P298" s="1014"/>
      <c r="Q298" s="1014"/>
      <c r="R298" s="1014"/>
      <c r="S298" s="1014"/>
      <c r="T298" s="1014"/>
      <c r="U298" s="1014"/>
      <c r="V298" s="1014"/>
      <c r="W298" s="1014"/>
      <c r="X298" s="1014"/>
      <c r="Y298" s="1014"/>
      <c r="Z298" s="1014"/>
      <c r="AA298" s="1014"/>
      <c r="AB298" s="1014"/>
      <c r="AC298" s="1014"/>
      <c r="AD298" s="1014"/>
      <c r="AE298" s="1014"/>
      <c r="AF298" s="1014"/>
      <c r="AG298" s="1014"/>
      <c r="AH298" s="1014"/>
      <c r="AI298" s="1014"/>
      <c r="AJ298" s="1014"/>
      <c r="AK298" s="1014"/>
      <c r="AL298" s="1014"/>
      <c r="AM298" s="1014"/>
      <c r="AN298" s="1014"/>
      <c r="AO298" s="1014"/>
      <c r="AP298" s="1014"/>
      <c r="AQ298" s="1014"/>
      <c r="AR298" s="1014"/>
      <c r="AS298" s="1014"/>
      <c r="AT298" s="1014"/>
      <c r="AU298" s="1014"/>
      <c r="AV298" s="1014"/>
      <c r="AW298" s="1014"/>
      <c r="AX298" s="1014"/>
      <c r="AY298" s="1014"/>
      <c r="AZ298" s="1014"/>
      <c r="BA298" s="1014"/>
      <c r="BB298" s="1014"/>
      <c r="BC298" s="1014"/>
      <c r="BD298" s="1014"/>
      <c r="BE298" s="1014"/>
      <c r="BF298" s="1014"/>
      <c r="BG298" s="1014"/>
      <c r="BH298" s="1014"/>
      <c r="BI298" s="1014"/>
      <c r="BJ298" s="1014"/>
      <c r="BK298" s="1014"/>
      <c r="BL298" s="1014"/>
      <c r="BM298" s="1014"/>
      <c r="BN298" s="1014"/>
      <c r="BO298" s="1014"/>
      <c r="BP298" s="1014"/>
      <c r="BQ298" s="1014"/>
      <c r="BR298" s="1014"/>
      <c r="BS298" s="1014"/>
      <c r="BT298" s="1014"/>
      <c r="BU298" s="1014"/>
      <c r="BV298" s="1014"/>
      <c r="BW298" s="1014"/>
      <c r="BX298" s="1014"/>
      <c r="BY298" s="1014"/>
      <c r="BZ298" s="1014"/>
      <c r="CA298" s="1014"/>
      <c r="CB298" s="1014"/>
      <c r="CC298" s="1014"/>
      <c r="CD298" s="1014"/>
      <c r="CE298" s="1014"/>
      <c r="CF298" s="1014"/>
      <c r="CG298" s="1014"/>
      <c r="CH298" s="1014"/>
      <c r="CI298" s="1014"/>
      <c r="CJ298" s="1014"/>
      <c r="CK298" s="1014"/>
      <c r="CL298" s="1014"/>
      <c r="CM298" s="1014"/>
      <c r="CN298" s="1014"/>
      <c r="CO298" s="1014"/>
      <c r="CP298" s="1014"/>
      <c r="CQ298" s="1014"/>
      <c r="CR298" s="1014"/>
      <c r="CS298" s="1014"/>
      <c r="CT298" s="1014"/>
      <c r="CU298" s="1014"/>
      <c r="CV298" s="1014"/>
      <c r="CW298" s="1014"/>
      <c r="CX298" s="1014"/>
      <c r="CY298" s="1014"/>
      <c r="CZ298" s="1014"/>
      <c r="DA298" s="1014"/>
      <c r="DB298" s="1014"/>
      <c r="DC298" s="1014"/>
      <c r="DD298" s="1014"/>
      <c r="DE298" s="1014"/>
      <c r="DF298" s="1014"/>
      <c r="DG298" s="1014"/>
      <c r="DH298" s="1014"/>
      <c r="DI298" s="1014"/>
      <c r="DJ298" s="1014"/>
      <c r="DK298" s="1014"/>
      <c r="DL298" s="1014"/>
      <c r="DM298" s="1014"/>
      <c r="DN298" s="1014"/>
      <c r="DO298" s="1014"/>
      <c r="DP298" s="1014"/>
      <c r="DQ298" s="1014"/>
      <c r="DR298" s="1014"/>
      <c r="DS298" s="1014"/>
      <c r="DT298" s="1014"/>
      <c r="DU298" s="1014"/>
      <c r="DV298" s="1014"/>
      <c r="DW298" s="1014"/>
      <c r="DX298" s="1014"/>
      <c r="DY298" s="1014"/>
      <c r="DZ298" s="1014"/>
      <c r="EA298" s="1014"/>
      <c r="EB298" s="1014"/>
      <c r="EC298" s="1014"/>
      <c r="ED298" s="1014"/>
      <c r="EE298" s="1014"/>
      <c r="EF298" s="1014"/>
      <c r="EG298" s="1014"/>
      <c r="EH298" s="1014"/>
      <c r="EI298" s="1014"/>
      <c r="EJ298" s="1014"/>
      <c r="EK298" s="1014"/>
      <c r="EL298" s="1014"/>
      <c r="EM298" s="1014"/>
      <c r="EN298" s="1014"/>
      <c r="EO298" s="1014"/>
      <c r="EP298" s="1014"/>
      <c r="EQ298" s="1014"/>
      <c r="ER298" s="1014"/>
      <c r="ES298" s="1014"/>
      <c r="ET298" s="1014"/>
      <c r="EU298" s="1014"/>
      <c r="EV298" s="1014"/>
      <c r="EW298" s="1014"/>
      <c r="EX298" s="1014"/>
      <c r="EY298" s="1014"/>
      <c r="EZ298" s="1014"/>
      <c r="FA298" s="1014"/>
      <c r="FB298" s="1014"/>
      <c r="FC298" s="1014"/>
    </row>
    <row r="299" spans="1:159" ht="12.75" customHeight="1">
      <c r="B299" s="1112"/>
      <c r="C299" s="1112"/>
      <c r="D299" s="1112"/>
      <c r="E299" s="1112"/>
      <c r="F299" s="1112"/>
      <c r="G299" s="1112"/>
      <c r="H299" s="1112"/>
      <c r="I299" s="1112"/>
      <c r="J299" s="1112"/>
      <c r="K299" s="1113"/>
      <c r="L299" s="1113"/>
      <c r="M299" s="1014"/>
      <c r="N299" s="1014"/>
      <c r="O299" s="1014"/>
      <c r="P299" s="1014"/>
      <c r="Q299" s="1014"/>
      <c r="R299" s="1014"/>
      <c r="S299" s="1014"/>
      <c r="T299" s="1014"/>
      <c r="U299" s="1014"/>
      <c r="V299" s="1014"/>
      <c r="W299" s="1014"/>
      <c r="X299" s="1014"/>
      <c r="Y299" s="1014"/>
      <c r="Z299" s="1014"/>
      <c r="AA299" s="1014"/>
      <c r="AB299" s="1014"/>
      <c r="AC299" s="1014"/>
      <c r="AD299" s="1014"/>
      <c r="AE299" s="1014"/>
      <c r="AF299" s="1014"/>
      <c r="AG299" s="1014"/>
      <c r="AH299" s="1014"/>
      <c r="AI299" s="1014"/>
      <c r="AJ299" s="1014"/>
      <c r="AK299" s="1014"/>
      <c r="AL299" s="1014"/>
      <c r="AM299" s="1014"/>
      <c r="AN299" s="1014"/>
      <c r="AO299" s="1014"/>
      <c r="AP299" s="1014"/>
      <c r="AQ299" s="1014"/>
      <c r="AR299" s="1014"/>
      <c r="AS299" s="1014"/>
      <c r="AT299" s="1014"/>
      <c r="AU299" s="1014"/>
      <c r="AV299" s="1014"/>
      <c r="AW299" s="1014"/>
      <c r="AX299" s="1014"/>
      <c r="AY299" s="1014"/>
      <c r="AZ299" s="1014"/>
      <c r="BA299" s="1014"/>
      <c r="BB299" s="1014"/>
      <c r="BC299" s="1014"/>
      <c r="BD299" s="1014"/>
      <c r="BE299" s="1014"/>
      <c r="BF299" s="1014"/>
      <c r="BG299" s="1014"/>
      <c r="BH299" s="1014"/>
      <c r="BI299" s="1014"/>
      <c r="BJ299" s="1014"/>
      <c r="BK299" s="1014"/>
      <c r="BL299" s="1014"/>
      <c r="BM299" s="1014"/>
      <c r="BN299" s="1014"/>
      <c r="BO299" s="1014"/>
      <c r="BP299" s="1014"/>
      <c r="BQ299" s="1014"/>
      <c r="BR299" s="1014"/>
      <c r="BS299" s="1014"/>
      <c r="BT299" s="1014"/>
      <c r="BU299" s="1014"/>
      <c r="BV299" s="1014"/>
      <c r="BW299" s="1014"/>
      <c r="BX299" s="1014"/>
      <c r="BY299" s="1014"/>
      <c r="BZ299" s="1014"/>
      <c r="CA299" s="1014"/>
      <c r="CB299" s="1014"/>
      <c r="CC299" s="1014"/>
      <c r="CD299" s="1014"/>
      <c r="CE299" s="1014"/>
      <c r="CF299" s="1014"/>
      <c r="CG299" s="1014"/>
      <c r="CH299" s="1014"/>
      <c r="CI299" s="1014"/>
      <c r="CJ299" s="1014"/>
      <c r="CK299" s="1014"/>
      <c r="CL299" s="1014"/>
      <c r="CM299" s="1014"/>
      <c r="CN299" s="1014"/>
      <c r="CO299" s="1014"/>
      <c r="CP299" s="1014"/>
      <c r="CQ299" s="1014"/>
      <c r="CR299" s="1014"/>
      <c r="CS299" s="1014"/>
      <c r="CT299" s="1014"/>
      <c r="CU299" s="1014"/>
      <c r="CV299" s="1014"/>
      <c r="CW299" s="1014"/>
      <c r="CX299" s="1014"/>
      <c r="CY299" s="1014"/>
      <c r="CZ299" s="1014"/>
      <c r="DA299" s="1014"/>
      <c r="DB299" s="1014"/>
      <c r="DC299" s="1014"/>
      <c r="DD299" s="1014"/>
      <c r="DE299" s="1014"/>
      <c r="DF299" s="1014"/>
      <c r="DG299" s="1014"/>
      <c r="DH299" s="1014"/>
      <c r="DI299" s="1014"/>
      <c r="DJ299" s="1014"/>
      <c r="DK299" s="1014"/>
      <c r="DL299" s="1014"/>
      <c r="DM299" s="1014"/>
      <c r="DN299" s="1014"/>
      <c r="DO299" s="1014"/>
      <c r="DP299" s="1014"/>
      <c r="DQ299" s="1014"/>
      <c r="DR299" s="1014"/>
      <c r="DS299" s="1014"/>
      <c r="DT299" s="1014"/>
      <c r="DU299" s="1014"/>
      <c r="DV299" s="1014"/>
      <c r="DW299" s="1014"/>
      <c r="DX299" s="1014"/>
      <c r="DY299" s="1014"/>
      <c r="DZ299" s="1014"/>
      <c r="EA299" s="1014"/>
      <c r="EB299" s="1014"/>
      <c r="EC299" s="1014"/>
      <c r="ED299" s="1014"/>
      <c r="EE299" s="1014"/>
      <c r="EF299" s="1014"/>
      <c r="EG299" s="1014"/>
      <c r="EH299" s="1014"/>
      <c r="EI299" s="1014"/>
      <c r="EJ299" s="1014"/>
      <c r="EK299" s="1014"/>
      <c r="EL299" s="1014"/>
      <c r="EM299" s="1014"/>
      <c r="EN299" s="1014"/>
      <c r="EO299" s="1014"/>
      <c r="EP299" s="1014"/>
      <c r="EQ299" s="1014"/>
      <c r="ER299" s="1014"/>
      <c r="ES299" s="1014"/>
      <c r="ET299" s="1014"/>
      <c r="EU299" s="1014"/>
      <c r="EV299" s="1014"/>
      <c r="EW299" s="1014"/>
      <c r="EX299" s="1014"/>
      <c r="EY299" s="1014"/>
      <c r="EZ299" s="1014"/>
      <c r="FA299" s="1014"/>
      <c r="FB299" s="1014"/>
      <c r="FC299" s="1014"/>
    </row>
    <row r="300" spans="1:159" ht="12.75" customHeight="1">
      <c r="B300" s="1112"/>
      <c r="C300" s="1112"/>
      <c r="D300" s="1112"/>
      <c r="E300" s="1112"/>
      <c r="F300" s="1112"/>
      <c r="G300" s="1112"/>
      <c r="H300" s="1112"/>
      <c r="I300" s="1112"/>
      <c r="J300" s="1112"/>
      <c r="K300" s="1113"/>
      <c r="L300" s="1113"/>
      <c r="M300" s="1014"/>
      <c r="N300" s="1014"/>
      <c r="O300" s="1014"/>
      <c r="P300" s="1014"/>
      <c r="Q300" s="1014"/>
      <c r="R300" s="1014"/>
      <c r="S300" s="1014"/>
      <c r="T300" s="1014"/>
      <c r="U300" s="1014"/>
      <c r="V300" s="1014"/>
      <c r="W300" s="1014"/>
      <c r="X300" s="1014"/>
      <c r="Y300" s="1014"/>
      <c r="Z300" s="1014"/>
      <c r="AA300" s="1014"/>
      <c r="AB300" s="1014"/>
      <c r="AC300" s="1014"/>
      <c r="AD300" s="1014"/>
      <c r="AE300" s="1014"/>
      <c r="AF300" s="1014"/>
      <c r="AG300" s="1014"/>
      <c r="AH300" s="1014"/>
      <c r="AI300" s="1014"/>
      <c r="AJ300" s="1014"/>
      <c r="AK300" s="1014"/>
      <c r="AL300" s="1014"/>
      <c r="AM300" s="1014"/>
      <c r="AN300" s="1014"/>
      <c r="AO300" s="1014"/>
      <c r="AP300" s="1014"/>
      <c r="AQ300" s="1014"/>
      <c r="AR300" s="1014"/>
      <c r="AS300" s="1014"/>
      <c r="AT300" s="1014"/>
      <c r="AU300" s="1014"/>
      <c r="AV300" s="1014"/>
      <c r="AW300" s="1014"/>
      <c r="AX300" s="1014"/>
      <c r="AY300" s="1014"/>
      <c r="AZ300" s="1014"/>
      <c r="BA300" s="1014"/>
      <c r="BB300" s="1014"/>
      <c r="BC300" s="1014"/>
      <c r="BD300" s="1014"/>
      <c r="BE300" s="1014"/>
      <c r="BF300" s="1014"/>
      <c r="BG300" s="1014"/>
      <c r="BH300" s="1014"/>
      <c r="BI300" s="1014"/>
      <c r="BJ300" s="1014"/>
      <c r="BK300" s="1014"/>
      <c r="BL300" s="1014"/>
      <c r="BM300" s="1014"/>
      <c r="BN300" s="1014"/>
      <c r="BO300" s="1014"/>
      <c r="BP300" s="1014"/>
      <c r="BQ300" s="1014"/>
      <c r="BR300" s="1014"/>
      <c r="BS300" s="1014"/>
      <c r="BT300" s="1014"/>
      <c r="BU300" s="1014"/>
      <c r="BV300" s="1014"/>
      <c r="BW300" s="1014"/>
      <c r="BX300" s="1014"/>
      <c r="BY300" s="1014"/>
      <c r="BZ300" s="1014"/>
      <c r="CA300" s="1014"/>
      <c r="CB300" s="1014"/>
      <c r="CC300" s="1014"/>
      <c r="CD300" s="1014"/>
      <c r="CE300" s="1014"/>
      <c r="CF300" s="1014"/>
      <c r="CG300" s="1014"/>
      <c r="CH300" s="1014"/>
      <c r="CI300" s="1014"/>
      <c r="CJ300" s="1014"/>
      <c r="CK300" s="1014"/>
      <c r="CL300" s="1014"/>
      <c r="CM300" s="1014"/>
      <c r="CN300" s="1014"/>
      <c r="CO300" s="1014"/>
      <c r="CP300" s="1014"/>
      <c r="CQ300" s="1014"/>
      <c r="CR300" s="1014"/>
      <c r="CS300" s="1014"/>
      <c r="CT300" s="1014"/>
      <c r="CU300" s="1014"/>
      <c r="CV300" s="1014"/>
      <c r="CW300" s="1014"/>
      <c r="CX300" s="1014"/>
      <c r="CY300" s="1014"/>
      <c r="CZ300" s="1014"/>
      <c r="DA300" s="1014"/>
      <c r="DB300" s="1014"/>
      <c r="DC300" s="1014"/>
      <c r="DD300" s="1014"/>
      <c r="DE300" s="1014"/>
      <c r="DF300" s="1014"/>
      <c r="DG300" s="1014"/>
      <c r="DH300" s="1014"/>
      <c r="DI300" s="1014"/>
      <c r="DJ300" s="1014"/>
      <c r="DK300" s="1014"/>
      <c r="DL300" s="1014"/>
      <c r="DM300" s="1014"/>
      <c r="DN300" s="1014"/>
      <c r="DO300" s="1014"/>
      <c r="DP300" s="1014"/>
      <c r="DQ300" s="1014"/>
      <c r="DR300" s="1014"/>
      <c r="DS300" s="1014"/>
      <c r="DT300" s="1014"/>
      <c r="DU300" s="1014"/>
      <c r="DV300" s="1014"/>
      <c r="DW300" s="1014"/>
      <c r="DX300" s="1014"/>
      <c r="DY300" s="1014"/>
      <c r="DZ300" s="1014"/>
      <c r="EA300" s="1014"/>
      <c r="EB300" s="1014"/>
      <c r="EC300" s="1014"/>
      <c r="ED300" s="1014"/>
      <c r="EE300" s="1014"/>
      <c r="EF300" s="1014"/>
      <c r="EG300" s="1014"/>
      <c r="EH300" s="1014"/>
      <c r="EI300" s="1014"/>
      <c r="EJ300" s="1014"/>
      <c r="EK300" s="1014"/>
      <c r="EL300" s="1014"/>
      <c r="EM300" s="1014"/>
      <c r="EN300" s="1014"/>
      <c r="EO300" s="1014"/>
      <c r="EP300" s="1014"/>
      <c r="EQ300" s="1014"/>
      <c r="ER300" s="1014"/>
      <c r="ES300" s="1014"/>
      <c r="ET300" s="1014"/>
      <c r="EU300" s="1014"/>
      <c r="EV300" s="1014"/>
      <c r="EW300" s="1014"/>
      <c r="EX300" s="1014"/>
      <c r="EY300" s="1014"/>
      <c r="EZ300" s="1014"/>
      <c r="FA300" s="1014"/>
      <c r="FB300" s="1014"/>
      <c r="FC300" s="1014"/>
    </row>
    <row r="301" spans="1:159" ht="12.75" customHeight="1">
      <c r="B301" s="1112"/>
      <c r="C301" s="1112"/>
      <c r="D301" s="1112"/>
      <c r="E301" s="1112"/>
      <c r="F301" s="1112"/>
      <c r="G301" s="1112"/>
      <c r="H301" s="1112"/>
      <c r="I301" s="1112"/>
      <c r="J301" s="1112"/>
      <c r="K301" s="1113"/>
      <c r="L301" s="1113"/>
      <c r="M301" s="1014"/>
      <c r="N301" s="1014"/>
      <c r="O301" s="1014"/>
      <c r="P301" s="1014"/>
      <c r="Q301" s="1014"/>
      <c r="R301" s="1014"/>
      <c r="S301" s="1014"/>
      <c r="T301" s="1014"/>
      <c r="U301" s="1014"/>
      <c r="V301" s="1014"/>
      <c r="W301" s="1014"/>
      <c r="X301" s="1014"/>
      <c r="Y301" s="1014"/>
      <c r="Z301" s="1014"/>
      <c r="AA301" s="1014"/>
      <c r="AB301" s="1014"/>
      <c r="AC301" s="1014"/>
      <c r="AD301" s="1014"/>
      <c r="AE301" s="1014"/>
      <c r="AF301" s="1014"/>
      <c r="AG301" s="1014"/>
      <c r="AH301" s="1014"/>
      <c r="AI301" s="1014"/>
      <c r="AJ301" s="1014"/>
      <c r="AK301" s="1014"/>
      <c r="AL301" s="1014"/>
      <c r="AM301" s="1014"/>
      <c r="AN301" s="1014"/>
      <c r="AO301" s="1014"/>
      <c r="AP301" s="1014"/>
      <c r="AQ301" s="1014"/>
      <c r="AR301" s="1014"/>
      <c r="AS301" s="1014"/>
      <c r="AT301" s="1014"/>
      <c r="AU301" s="1014"/>
      <c r="AV301" s="1014"/>
      <c r="AW301" s="1014"/>
      <c r="AX301" s="1014"/>
      <c r="AY301" s="1014"/>
      <c r="AZ301" s="1014"/>
      <c r="BA301" s="1014"/>
      <c r="BB301" s="1014"/>
      <c r="BC301" s="1014"/>
      <c r="BD301" s="1014"/>
      <c r="BE301" s="1014"/>
      <c r="BF301" s="1014"/>
      <c r="BG301" s="1014"/>
      <c r="BH301" s="1014"/>
      <c r="BI301" s="1014"/>
      <c r="BJ301" s="1014"/>
      <c r="BK301" s="1014"/>
      <c r="BL301" s="1014"/>
      <c r="BM301" s="1014"/>
      <c r="BN301" s="1014"/>
      <c r="BO301" s="1014"/>
      <c r="BP301" s="1014"/>
      <c r="BQ301" s="1014"/>
      <c r="BR301" s="1014"/>
      <c r="BS301" s="1014"/>
      <c r="BT301" s="1014"/>
      <c r="BU301" s="1014"/>
      <c r="BV301" s="1014"/>
      <c r="BW301" s="1014"/>
      <c r="BX301" s="1014"/>
      <c r="BY301" s="1014"/>
      <c r="BZ301" s="1014"/>
      <c r="CA301" s="1014"/>
      <c r="CB301" s="1014"/>
      <c r="CC301" s="1014"/>
      <c r="CD301" s="1014"/>
      <c r="CE301" s="1014"/>
      <c r="CF301" s="1014"/>
      <c r="CG301" s="1014"/>
      <c r="CH301" s="1014"/>
      <c r="CI301" s="1014"/>
      <c r="CJ301" s="1014"/>
      <c r="CK301" s="1014"/>
      <c r="CL301" s="1014"/>
      <c r="CM301" s="1014"/>
      <c r="CN301" s="1014"/>
      <c r="CO301" s="1014"/>
      <c r="CP301" s="1014"/>
      <c r="CQ301" s="1014"/>
      <c r="CR301" s="1014"/>
      <c r="CS301" s="1014"/>
      <c r="CT301" s="1014"/>
      <c r="CU301" s="1014"/>
      <c r="CV301" s="1014"/>
      <c r="CW301" s="1014"/>
      <c r="CX301" s="1014"/>
      <c r="CY301" s="1014"/>
      <c r="CZ301" s="1014"/>
      <c r="DA301" s="1014"/>
      <c r="DB301" s="1014"/>
      <c r="DC301" s="1014"/>
      <c r="DD301" s="1014"/>
      <c r="DE301" s="1014"/>
      <c r="DF301" s="1014"/>
      <c r="DG301" s="1014"/>
      <c r="DH301" s="1014"/>
      <c r="DI301" s="1014"/>
      <c r="DJ301" s="1014"/>
      <c r="DK301" s="1014"/>
      <c r="DL301" s="1014"/>
      <c r="DM301" s="1014"/>
      <c r="DN301" s="1014"/>
      <c r="DO301" s="1014"/>
      <c r="DP301" s="1014"/>
      <c r="DQ301" s="1014"/>
      <c r="DR301" s="1014"/>
      <c r="DS301" s="1014"/>
      <c r="DT301" s="1014"/>
      <c r="DU301" s="1014"/>
      <c r="DV301" s="1014"/>
      <c r="DW301" s="1014"/>
      <c r="DX301" s="1014"/>
      <c r="DY301" s="1014"/>
      <c r="DZ301" s="1014"/>
      <c r="EA301" s="1014"/>
      <c r="EB301" s="1014"/>
      <c r="EC301" s="1014"/>
      <c r="ED301" s="1014"/>
      <c r="EE301" s="1014"/>
      <c r="EF301" s="1014"/>
      <c r="EG301" s="1014"/>
      <c r="EH301" s="1014"/>
      <c r="EI301" s="1014"/>
      <c r="EJ301" s="1014"/>
      <c r="EK301" s="1014"/>
      <c r="EL301" s="1014"/>
      <c r="EM301" s="1014"/>
      <c r="EN301" s="1014"/>
      <c r="EO301" s="1014"/>
      <c r="EP301" s="1014"/>
      <c r="EQ301" s="1014"/>
      <c r="ER301" s="1014"/>
      <c r="ES301" s="1014"/>
      <c r="ET301" s="1014"/>
      <c r="EU301" s="1014"/>
      <c r="EV301" s="1014"/>
      <c r="EW301" s="1014"/>
      <c r="EX301" s="1014"/>
      <c r="EY301" s="1014"/>
      <c r="EZ301" s="1014"/>
      <c r="FA301" s="1014"/>
      <c r="FB301" s="1014"/>
      <c r="FC301" s="1014"/>
    </row>
    <row r="302" spans="1:159" ht="12.75" customHeight="1">
      <c r="B302" s="1112"/>
      <c r="C302" s="1112"/>
      <c r="D302" s="1112"/>
      <c r="E302" s="1112"/>
      <c r="F302" s="1112"/>
      <c r="G302" s="1112"/>
      <c r="H302" s="1112"/>
      <c r="I302" s="1112"/>
      <c r="J302" s="1112"/>
      <c r="K302" s="1113"/>
      <c r="L302" s="1113"/>
      <c r="M302" s="1014"/>
      <c r="N302" s="1014"/>
      <c r="O302" s="1014"/>
      <c r="P302" s="1014"/>
      <c r="Q302" s="1014"/>
      <c r="R302" s="1014"/>
      <c r="S302" s="1014"/>
      <c r="T302" s="1014"/>
      <c r="U302" s="1014"/>
      <c r="V302" s="1014"/>
      <c r="W302" s="1014"/>
      <c r="X302" s="1014"/>
      <c r="Y302" s="1014"/>
      <c r="Z302" s="1014"/>
      <c r="AA302" s="1014"/>
      <c r="AB302" s="1014"/>
      <c r="AC302" s="1014"/>
      <c r="AD302" s="1014"/>
      <c r="AE302" s="1014"/>
      <c r="AF302" s="1014"/>
      <c r="AG302" s="1014"/>
      <c r="AH302" s="1014"/>
      <c r="AI302" s="1014"/>
      <c r="AJ302" s="1014"/>
      <c r="AK302" s="1014"/>
      <c r="AL302" s="1014"/>
      <c r="AM302" s="1014"/>
      <c r="AN302" s="1014"/>
      <c r="AO302" s="1014"/>
      <c r="AP302" s="1014"/>
      <c r="AQ302" s="1014"/>
      <c r="AR302" s="1014"/>
      <c r="AS302" s="1014"/>
      <c r="AT302" s="1014"/>
      <c r="AU302" s="1014"/>
      <c r="AV302" s="1014"/>
      <c r="AW302" s="1014"/>
      <c r="AX302" s="1014"/>
      <c r="AY302" s="1014"/>
      <c r="AZ302" s="1014"/>
      <c r="BA302" s="1014"/>
      <c r="BB302" s="1014"/>
      <c r="BC302" s="1014"/>
      <c r="BD302" s="1014"/>
      <c r="BE302" s="1014"/>
      <c r="BF302" s="1014"/>
      <c r="BG302" s="1014"/>
      <c r="BH302" s="1014"/>
      <c r="BI302" s="1014"/>
      <c r="BJ302" s="1014"/>
      <c r="BK302" s="1014"/>
      <c r="BL302" s="1014"/>
      <c r="BM302" s="1014"/>
      <c r="BN302" s="1014"/>
      <c r="BO302" s="1014"/>
      <c r="BP302" s="1014"/>
      <c r="BQ302" s="1014"/>
      <c r="BR302" s="1014"/>
      <c r="BS302" s="1014"/>
      <c r="BT302" s="1014"/>
      <c r="BU302" s="1014"/>
      <c r="BV302" s="1014"/>
      <c r="BW302" s="1014"/>
      <c r="BX302" s="1014"/>
      <c r="BY302" s="1014"/>
      <c r="BZ302" s="1014"/>
      <c r="CA302" s="1014"/>
      <c r="CB302" s="1014"/>
      <c r="CC302" s="1014"/>
      <c r="CD302" s="1014"/>
      <c r="CE302" s="1014"/>
      <c r="CF302" s="1014"/>
      <c r="CG302" s="1014"/>
      <c r="CH302" s="1014"/>
      <c r="CI302" s="1014"/>
      <c r="CJ302" s="1014"/>
      <c r="CK302" s="1014"/>
      <c r="CL302" s="1014"/>
      <c r="CM302" s="1014"/>
      <c r="CN302" s="1014"/>
      <c r="CO302" s="1014"/>
      <c r="CP302" s="1014"/>
      <c r="CQ302" s="1014"/>
      <c r="CR302" s="1014"/>
      <c r="CS302" s="1014"/>
      <c r="CT302" s="1014"/>
      <c r="CU302" s="1014"/>
      <c r="CV302" s="1014"/>
      <c r="CW302" s="1014"/>
      <c r="CX302" s="1014"/>
      <c r="CY302" s="1014"/>
      <c r="CZ302" s="1014"/>
      <c r="DA302" s="1014"/>
      <c r="DB302" s="1014"/>
      <c r="DC302" s="1014"/>
      <c r="DD302" s="1014"/>
      <c r="DE302" s="1014"/>
      <c r="DF302" s="1014"/>
      <c r="DG302" s="1014"/>
      <c r="DH302" s="1014"/>
      <c r="DI302" s="1014"/>
      <c r="DJ302" s="1014"/>
      <c r="DK302" s="1014"/>
      <c r="DL302" s="1014"/>
      <c r="DM302" s="1014"/>
      <c r="DN302" s="1014"/>
      <c r="DO302" s="1014"/>
      <c r="DP302" s="1014"/>
      <c r="DQ302" s="1014"/>
      <c r="DR302" s="1014"/>
      <c r="DS302" s="1014"/>
      <c r="DT302" s="1014"/>
      <c r="DU302" s="1014"/>
      <c r="DV302" s="1014"/>
      <c r="DW302" s="1014"/>
      <c r="DX302" s="1014"/>
      <c r="DY302" s="1014"/>
      <c r="DZ302" s="1014"/>
      <c r="EA302" s="1014"/>
      <c r="EB302" s="1014"/>
      <c r="EC302" s="1014"/>
      <c r="ED302" s="1014"/>
      <c r="EE302" s="1014"/>
      <c r="EF302" s="1014"/>
      <c r="EG302" s="1014"/>
      <c r="EH302" s="1014"/>
      <c r="EI302" s="1014"/>
      <c r="EJ302" s="1014"/>
      <c r="EK302" s="1014"/>
      <c r="EL302" s="1014"/>
      <c r="EM302" s="1014"/>
      <c r="EN302" s="1014"/>
      <c r="EO302" s="1014"/>
      <c r="EP302" s="1014"/>
      <c r="EQ302" s="1014"/>
      <c r="ER302" s="1014"/>
      <c r="ES302" s="1014"/>
      <c r="ET302" s="1014"/>
      <c r="EU302" s="1014"/>
      <c r="EV302" s="1014"/>
      <c r="EW302" s="1014"/>
      <c r="EX302" s="1014"/>
      <c r="EY302" s="1014"/>
      <c r="EZ302" s="1014"/>
      <c r="FA302" s="1014"/>
      <c r="FB302" s="1014"/>
      <c r="FC302" s="1014"/>
    </row>
    <row r="303" spans="1:159" ht="12.75" customHeight="1">
      <c r="B303" s="1112"/>
      <c r="C303" s="1112"/>
      <c r="D303" s="1112"/>
      <c r="E303" s="1112"/>
      <c r="F303" s="1112"/>
      <c r="G303" s="1112"/>
      <c r="H303" s="1112"/>
      <c r="I303" s="1112"/>
      <c r="J303" s="1112"/>
      <c r="K303" s="1113"/>
      <c r="L303" s="1113"/>
      <c r="M303" s="1014"/>
      <c r="N303" s="1014"/>
      <c r="O303" s="1014"/>
      <c r="P303" s="1014"/>
      <c r="Q303" s="1014"/>
      <c r="R303" s="1014"/>
      <c r="S303" s="1014"/>
      <c r="T303" s="1014"/>
      <c r="U303" s="1014"/>
      <c r="V303" s="1014"/>
      <c r="W303" s="1014"/>
      <c r="X303" s="1014"/>
      <c r="Y303" s="1014"/>
      <c r="Z303" s="1014"/>
      <c r="AA303" s="1014"/>
      <c r="AB303" s="1014"/>
      <c r="AC303" s="1014"/>
      <c r="AD303" s="1014"/>
      <c r="AE303" s="1014"/>
      <c r="AF303" s="1014"/>
      <c r="AG303" s="1014"/>
      <c r="AH303" s="1014"/>
      <c r="AI303" s="1014"/>
      <c r="AJ303" s="1014"/>
      <c r="AK303" s="1014"/>
      <c r="AL303" s="1014"/>
      <c r="AM303" s="1014"/>
      <c r="AN303" s="1014"/>
      <c r="AO303" s="1014"/>
      <c r="AP303" s="1014"/>
      <c r="AQ303" s="1014"/>
      <c r="AR303" s="1014"/>
      <c r="AS303" s="1014"/>
      <c r="AT303" s="1014"/>
      <c r="AU303" s="1014"/>
      <c r="AV303" s="1014"/>
      <c r="AW303" s="1014"/>
      <c r="AX303" s="1014"/>
      <c r="AY303" s="1014"/>
      <c r="AZ303" s="1014"/>
      <c r="BA303" s="1014"/>
      <c r="BB303" s="1014"/>
      <c r="BC303" s="1014"/>
      <c r="BD303" s="1014"/>
      <c r="BE303" s="1014"/>
      <c r="BF303" s="1014"/>
      <c r="BG303" s="1014"/>
      <c r="BH303" s="1014"/>
      <c r="BI303" s="1014"/>
      <c r="BJ303" s="1014"/>
      <c r="BK303" s="1014"/>
      <c r="BL303" s="1014"/>
      <c r="BM303" s="1014"/>
      <c r="BN303" s="1014"/>
      <c r="BO303" s="1014"/>
      <c r="BP303" s="1014"/>
      <c r="BQ303" s="1014"/>
      <c r="BR303" s="1014"/>
      <c r="BS303" s="1014"/>
      <c r="BT303" s="1014"/>
      <c r="BU303" s="1014"/>
      <c r="BV303" s="1014"/>
      <c r="BW303" s="1014"/>
      <c r="BX303" s="1014"/>
      <c r="BY303" s="1014"/>
      <c r="BZ303" s="1014"/>
      <c r="CA303" s="1014"/>
      <c r="CB303" s="1014"/>
      <c r="CC303" s="1014"/>
      <c r="CD303" s="1014"/>
      <c r="CE303" s="1014"/>
      <c r="CF303" s="1014"/>
      <c r="CG303" s="1014"/>
      <c r="CH303" s="1014"/>
      <c r="CI303" s="1014"/>
      <c r="CJ303" s="1014"/>
      <c r="CK303" s="1014"/>
      <c r="CL303" s="1014"/>
      <c r="CM303" s="1014"/>
      <c r="CN303" s="1014"/>
      <c r="CO303" s="1014"/>
      <c r="CP303" s="1014"/>
      <c r="CQ303" s="1014"/>
      <c r="CR303" s="1014"/>
      <c r="CS303" s="1014"/>
      <c r="CT303" s="1014"/>
      <c r="CU303" s="1014"/>
      <c r="CV303" s="1014"/>
      <c r="CW303" s="1014"/>
      <c r="CX303" s="1014"/>
      <c r="CY303" s="1014"/>
      <c r="CZ303" s="1014"/>
      <c r="DA303" s="1014"/>
      <c r="DB303" s="1014"/>
      <c r="DC303" s="1014"/>
      <c r="DD303" s="1014"/>
      <c r="DE303" s="1014"/>
      <c r="DF303" s="1014"/>
      <c r="DG303" s="1014"/>
      <c r="DH303" s="1014"/>
      <c r="DI303" s="1014"/>
      <c r="DJ303" s="1014"/>
      <c r="DK303" s="1014"/>
      <c r="DL303" s="1014"/>
      <c r="DM303" s="1014"/>
      <c r="DN303" s="1014"/>
      <c r="DO303" s="1014"/>
      <c r="DP303" s="1014"/>
      <c r="DQ303" s="1014"/>
      <c r="DR303" s="1014"/>
      <c r="DS303" s="1014"/>
      <c r="DT303" s="1014"/>
      <c r="DU303" s="1014"/>
      <c r="DV303" s="1014"/>
      <c r="DW303" s="1014"/>
      <c r="DX303" s="1014"/>
      <c r="DY303" s="1014"/>
      <c r="DZ303" s="1014"/>
      <c r="EA303" s="1014"/>
      <c r="EB303" s="1014"/>
      <c r="EC303" s="1014"/>
      <c r="ED303" s="1014"/>
      <c r="EE303" s="1014"/>
      <c r="EF303" s="1014"/>
      <c r="EG303" s="1014"/>
      <c r="EH303" s="1014"/>
      <c r="EI303" s="1014"/>
      <c r="EJ303" s="1014"/>
      <c r="EK303" s="1014"/>
      <c r="EL303" s="1014"/>
      <c r="EM303" s="1014"/>
      <c r="EN303" s="1014"/>
      <c r="EO303" s="1014"/>
      <c r="EP303" s="1014"/>
      <c r="EQ303" s="1014"/>
      <c r="ER303" s="1014"/>
      <c r="ES303" s="1014"/>
      <c r="ET303" s="1014"/>
      <c r="EU303" s="1014"/>
      <c r="EV303" s="1014"/>
      <c r="EW303" s="1014"/>
      <c r="EX303" s="1014"/>
      <c r="EY303" s="1014"/>
      <c r="EZ303" s="1014"/>
      <c r="FA303" s="1014"/>
      <c r="FB303" s="1014"/>
      <c r="FC303" s="1014"/>
    </row>
    <row r="304" spans="1:159" ht="12.75" customHeight="1">
      <c r="B304" s="1112"/>
      <c r="C304" s="1112"/>
      <c r="D304" s="1112"/>
      <c r="E304" s="1112"/>
      <c r="F304" s="1112"/>
      <c r="G304" s="1112"/>
      <c r="H304" s="1112"/>
      <c r="I304" s="1112"/>
      <c r="J304" s="1112"/>
      <c r="K304" s="1113"/>
      <c r="L304" s="1113"/>
      <c r="M304" s="1014"/>
    </row>
    <row r="305" spans="2:159" ht="12.75" customHeight="1">
      <c r="B305" s="1112"/>
      <c r="C305" s="1112"/>
      <c r="D305" s="1112"/>
      <c r="E305" s="1112"/>
      <c r="F305" s="1112"/>
      <c r="G305" s="1112"/>
      <c r="H305" s="1112"/>
      <c r="I305" s="1112"/>
      <c r="J305" s="1112"/>
      <c r="K305" s="1113"/>
      <c r="L305" s="1113"/>
      <c r="M305" s="1014"/>
    </row>
    <row r="306" spans="2:159" ht="12.75" customHeight="1">
      <c r="B306" s="1112"/>
      <c r="C306" s="1112"/>
      <c r="D306" s="1112"/>
      <c r="E306" s="1112"/>
      <c r="F306" s="1112"/>
      <c r="G306" s="1112"/>
      <c r="H306" s="1112"/>
      <c r="I306" s="1112"/>
      <c r="J306" s="1112"/>
      <c r="K306" s="1113"/>
      <c r="L306" s="1113"/>
      <c r="M306" s="1014"/>
      <c r="N306" s="1014"/>
      <c r="O306" s="1014"/>
      <c r="P306" s="1014"/>
      <c r="Q306" s="1014"/>
      <c r="R306" s="1014"/>
      <c r="S306" s="1014"/>
      <c r="T306" s="1014"/>
      <c r="U306" s="1014"/>
      <c r="V306" s="1014"/>
      <c r="W306" s="1014"/>
      <c r="X306" s="1014"/>
      <c r="Y306" s="1014"/>
      <c r="Z306" s="1014"/>
      <c r="AA306" s="1014"/>
      <c r="AB306" s="1014"/>
      <c r="AC306" s="1014"/>
      <c r="AD306" s="1014"/>
      <c r="AE306" s="1014"/>
      <c r="AF306" s="1014"/>
      <c r="AG306" s="1014"/>
      <c r="AH306" s="1014"/>
      <c r="AI306" s="1014"/>
      <c r="AJ306" s="1014"/>
      <c r="AK306" s="1014"/>
      <c r="AL306" s="1014"/>
      <c r="AM306" s="1014"/>
      <c r="AN306" s="1014"/>
      <c r="AO306" s="1014"/>
      <c r="AP306" s="1014"/>
      <c r="AQ306" s="1014"/>
      <c r="AR306" s="1014"/>
      <c r="AS306" s="1014"/>
      <c r="AT306" s="1014"/>
      <c r="AU306" s="1014"/>
      <c r="AV306" s="1014"/>
      <c r="AW306" s="1014"/>
      <c r="AX306" s="1014"/>
      <c r="AY306" s="1014"/>
      <c r="AZ306" s="1014"/>
      <c r="BA306" s="1014"/>
      <c r="BB306" s="1014"/>
      <c r="BC306" s="1014"/>
      <c r="BD306" s="1014"/>
      <c r="BE306" s="1014"/>
      <c r="BF306" s="1014"/>
      <c r="BG306" s="1014"/>
      <c r="BH306" s="1014"/>
      <c r="BI306" s="1014"/>
      <c r="BJ306" s="1014"/>
      <c r="BK306" s="1014"/>
      <c r="BL306" s="1014"/>
      <c r="BM306" s="1014"/>
      <c r="BN306" s="1014"/>
      <c r="BO306" s="1014"/>
      <c r="BP306" s="1014"/>
      <c r="BQ306" s="1014"/>
      <c r="BR306" s="1014"/>
      <c r="BS306" s="1014"/>
      <c r="BT306" s="1014"/>
      <c r="BU306" s="1014"/>
      <c r="BV306" s="1014"/>
      <c r="BW306" s="1014"/>
      <c r="BX306" s="1014"/>
      <c r="BY306" s="1014"/>
      <c r="BZ306" s="1014"/>
      <c r="CA306" s="1014"/>
      <c r="CB306" s="1014"/>
      <c r="CC306" s="1014"/>
      <c r="CD306" s="1014"/>
      <c r="CE306" s="1014"/>
      <c r="CF306" s="1014"/>
      <c r="CG306" s="1014"/>
      <c r="CH306" s="1014"/>
      <c r="CI306" s="1014"/>
      <c r="CJ306" s="1014"/>
      <c r="CK306" s="1014"/>
      <c r="CL306" s="1014"/>
      <c r="CM306" s="1014"/>
      <c r="CN306" s="1014"/>
      <c r="CO306" s="1014"/>
      <c r="CP306" s="1014"/>
      <c r="CQ306" s="1014"/>
      <c r="CR306" s="1014"/>
      <c r="CS306" s="1014"/>
      <c r="CT306" s="1014"/>
      <c r="CU306" s="1014"/>
      <c r="CV306" s="1014"/>
      <c r="CW306" s="1014"/>
      <c r="CX306" s="1014"/>
      <c r="CY306" s="1014"/>
      <c r="CZ306" s="1014"/>
      <c r="DA306" s="1014"/>
      <c r="DB306" s="1014"/>
      <c r="DC306" s="1014"/>
      <c r="DD306" s="1014"/>
      <c r="DE306" s="1014"/>
      <c r="DF306" s="1014"/>
      <c r="DG306" s="1014"/>
      <c r="DH306" s="1014"/>
      <c r="DI306" s="1014"/>
      <c r="DJ306" s="1014"/>
      <c r="DK306" s="1014"/>
      <c r="DL306" s="1014"/>
      <c r="DM306" s="1014"/>
      <c r="DN306" s="1014"/>
      <c r="DO306" s="1014"/>
      <c r="DP306" s="1014"/>
      <c r="DQ306" s="1014"/>
      <c r="DR306" s="1014"/>
      <c r="DS306" s="1014"/>
      <c r="DT306" s="1014"/>
      <c r="DU306" s="1014"/>
      <c r="DV306" s="1014"/>
      <c r="DW306" s="1014"/>
      <c r="DX306" s="1014"/>
      <c r="DY306" s="1014"/>
      <c r="DZ306" s="1014"/>
      <c r="EA306" s="1014"/>
      <c r="EB306" s="1014"/>
      <c r="EC306" s="1014"/>
      <c r="ED306" s="1014"/>
      <c r="EE306" s="1014"/>
      <c r="EF306" s="1014"/>
      <c r="EG306" s="1014"/>
      <c r="EH306" s="1014"/>
      <c r="EI306" s="1014"/>
      <c r="EJ306" s="1014"/>
      <c r="EK306" s="1014"/>
      <c r="EL306" s="1014"/>
      <c r="EM306" s="1014"/>
      <c r="EN306" s="1014"/>
      <c r="EO306" s="1014"/>
      <c r="EP306" s="1014"/>
      <c r="EQ306" s="1014"/>
      <c r="ER306" s="1014"/>
      <c r="ES306" s="1014"/>
      <c r="ET306" s="1014"/>
      <c r="EU306" s="1014"/>
      <c r="EV306" s="1014"/>
      <c r="EW306" s="1014"/>
      <c r="EX306" s="1014"/>
      <c r="EY306" s="1014"/>
      <c r="EZ306" s="1014"/>
      <c r="FA306" s="1014"/>
      <c r="FB306" s="1014"/>
      <c r="FC306" s="1014"/>
    </row>
    <row r="307" spans="2:159" ht="12.75" customHeight="1">
      <c r="B307" s="1112"/>
      <c r="C307" s="1112"/>
      <c r="D307" s="1112"/>
      <c r="E307" s="1112"/>
      <c r="F307" s="1112"/>
      <c r="G307" s="1112"/>
      <c r="H307" s="1112"/>
      <c r="I307" s="1112"/>
      <c r="J307" s="1112"/>
      <c r="K307" s="1113"/>
      <c r="L307" s="1113"/>
      <c r="M307" s="1014"/>
      <c r="N307" s="1014"/>
      <c r="O307" s="1014"/>
      <c r="P307" s="1014"/>
      <c r="Q307" s="1014"/>
      <c r="R307" s="1014"/>
      <c r="S307" s="1014"/>
      <c r="T307" s="1014"/>
      <c r="U307" s="1014"/>
      <c r="V307" s="1014"/>
      <c r="W307" s="1014"/>
      <c r="X307" s="1014"/>
      <c r="Y307" s="1014"/>
      <c r="Z307" s="1014"/>
      <c r="AA307" s="1014"/>
      <c r="AB307" s="1014"/>
      <c r="AC307" s="1014"/>
      <c r="AD307" s="1014"/>
      <c r="AE307" s="1014"/>
      <c r="AF307" s="1014"/>
      <c r="AG307" s="1014"/>
      <c r="AH307" s="1014"/>
      <c r="AI307" s="1014"/>
      <c r="AJ307" s="1014"/>
      <c r="AK307" s="1014"/>
      <c r="AL307" s="1014"/>
      <c r="AM307" s="1014"/>
      <c r="AN307" s="1014"/>
      <c r="AO307" s="1014"/>
      <c r="AP307" s="1014"/>
      <c r="AQ307" s="1014"/>
      <c r="AR307" s="1014"/>
      <c r="AS307" s="1014"/>
      <c r="AT307" s="1014"/>
      <c r="AU307" s="1014"/>
      <c r="AV307" s="1014"/>
      <c r="AW307" s="1014"/>
      <c r="AX307" s="1014"/>
      <c r="AY307" s="1014"/>
      <c r="AZ307" s="1014"/>
      <c r="BA307" s="1014"/>
      <c r="BB307" s="1014"/>
      <c r="BC307" s="1014"/>
      <c r="BD307" s="1014"/>
      <c r="BE307" s="1014"/>
      <c r="BF307" s="1014"/>
      <c r="BG307" s="1014"/>
      <c r="BH307" s="1014"/>
      <c r="BI307" s="1014"/>
      <c r="BJ307" s="1014"/>
      <c r="BK307" s="1014"/>
      <c r="BL307" s="1014"/>
      <c r="BM307" s="1014"/>
      <c r="BN307" s="1014"/>
      <c r="BO307" s="1014"/>
      <c r="BP307" s="1014"/>
      <c r="BQ307" s="1014"/>
      <c r="BR307" s="1014"/>
      <c r="BS307" s="1014"/>
      <c r="BT307" s="1014"/>
      <c r="BU307" s="1014"/>
      <c r="BV307" s="1014"/>
      <c r="BW307" s="1014"/>
      <c r="BX307" s="1014"/>
      <c r="BY307" s="1014"/>
      <c r="BZ307" s="1014"/>
      <c r="CA307" s="1014"/>
      <c r="CB307" s="1014"/>
      <c r="CC307" s="1014"/>
      <c r="CD307" s="1014"/>
      <c r="CE307" s="1014"/>
      <c r="CF307" s="1014"/>
      <c r="CG307" s="1014"/>
      <c r="CH307" s="1014"/>
      <c r="CI307" s="1014"/>
      <c r="CJ307" s="1014"/>
      <c r="CK307" s="1014"/>
      <c r="CL307" s="1014"/>
      <c r="CM307" s="1014"/>
      <c r="CN307" s="1014"/>
      <c r="CO307" s="1014"/>
      <c r="CP307" s="1014"/>
      <c r="CQ307" s="1014"/>
      <c r="CR307" s="1014"/>
      <c r="CS307" s="1014"/>
      <c r="CT307" s="1014"/>
      <c r="CU307" s="1014"/>
      <c r="CV307" s="1014"/>
      <c r="CW307" s="1014"/>
      <c r="CX307" s="1014"/>
      <c r="CY307" s="1014"/>
      <c r="CZ307" s="1014"/>
      <c r="DA307" s="1014"/>
      <c r="DB307" s="1014"/>
      <c r="DC307" s="1014"/>
      <c r="DD307" s="1014"/>
      <c r="DE307" s="1014"/>
      <c r="DF307" s="1014"/>
      <c r="DG307" s="1014"/>
      <c r="DH307" s="1014"/>
      <c r="DI307" s="1014"/>
      <c r="DJ307" s="1014"/>
      <c r="DK307" s="1014"/>
      <c r="DL307" s="1014"/>
      <c r="DM307" s="1014"/>
      <c r="DN307" s="1014"/>
      <c r="DO307" s="1014"/>
      <c r="DP307" s="1014"/>
      <c r="DQ307" s="1014"/>
      <c r="DR307" s="1014"/>
      <c r="DS307" s="1014"/>
      <c r="DT307" s="1014"/>
      <c r="DU307" s="1014"/>
      <c r="DV307" s="1014"/>
      <c r="DW307" s="1014"/>
      <c r="DX307" s="1014"/>
      <c r="DY307" s="1014"/>
      <c r="DZ307" s="1014"/>
      <c r="EA307" s="1014"/>
      <c r="EB307" s="1014"/>
      <c r="EC307" s="1014"/>
      <c r="ED307" s="1014"/>
      <c r="EE307" s="1014"/>
      <c r="EF307" s="1014"/>
      <c r="EG307" s="1014"/>
      <c r="EH307" s="1014"/>
      <c r="EI307" s="1014"/>
      <c r="EJ307" s="1014"/>
      <c r="EK307" s="1014"/>
      <c r="EL307" s="1014"/>
      <c r="EM307" s="1014"/>
      <c r="EN307" s="1014"/>
      <c r="EO307" s="1014"/>
      <c r="EP307" s="1014"/>
      <c r="EQ307" s="1014"/>
      <c r="ER307" s="1014"/>
      <c r="ES307" s="1014"/>
      <c r="ET307" s="1014"/>
      <c r="EU307" s="1014"/>
      <c r="EV307" s="1014"/>
      <c r="EW307" s="1014"/>
      <c r="EX307" s="1014"/>
      <c r="EY307" s="1014"/>
      <c r="EZ307" s="1014"/>
      <c r="FA307" s="1014"/>
      <c r="FB307" s="1014"/>
      <c r="FC307" s="1014"/>
    </row>
    <row r="308" spans="2:159" ht="12.75" customHeight="1">
      <c r="B308" s="1112"/>
      <c r="C308" s="1112"/>
      <c r="D308" s="1112"/>
      <c r="E308" s="1112"/>
      <c r="F308" s="1112"/>
      <c r="G308" s="1112"/>
      <c r="H308" s="1112"/>
      <c r="I308" s="1112"/>
      <c r="J308" s="1112"/>
      <c r="K308" s="1113"/>
      <c r="L308" s="1113"/>
      <c r="M308" s="1014"/>
      <c r="N308" s="1014"/>
      <c r="O308" s="1014"/>
      <c r="P308" s="1014"/>
      <c r="Q308" s="1014"/>
      <c r="R308" s="1014"/>
      <c r="S308" s="1014"/>
      <c r="T308" s="1014"/>
      <c r="U308" s="1014"/>
      <c r="V308" s="1014"/>
      <c r="W308" s="1014"/>
      <c r="X308" s="1014"/>
      <c r="Y308" s="1014"/>
      <c r="Z308" s="1014"/>
      <c r="AA308" s="1014"/>
      <c r="AB308" s="1014"/>
      <c r="AC308" s="1014"/>
      <c r="AD308" s="1014"/>
      <c r="AE308" s="1014"/>
      <c r="AF308" s="1014"/>
      <c r="AG308" s="1014"/>
      <c r="AH308" s="1014"/>
      <c r="AI308" s="1014"/>
      <c r="AJ308" s="1014"/>
      <c r="AK308" s="1014"/>
      <c r="AL308" s="1014"/>
      <c r="AM308" s="1014"/>
      <c r="AN308" s="1014"/>
      <c r="AO308" s="1014"/>
      <c r="AP308" s="1014"/>
      <c r="AQ308" s="1014"/>
      <c r="AR308" s="1014"/>
      <c r="AS308" s="1014"/>
      <c r="AT308" s="1014"/>
      <c r="AU308" s="1014"/>
      <c r="AV308" s="1014"/>
      <c r="AW308" s="1014"/>
      <c r="AX308" s="1014"/>
      <c r="AY308" s="1014"/>
      <c r="AZ308" s="1014"/>
      <c r="BA308" s="1014"/>
      <c r="BB308" s="1014"/>
      <c r="BC308" s="1014"/>
      <c r="BD308" s="1014"/>
      <c r="BE308" s="1014"/>
      <c r="BF308" s="1014"/>
      <c r="BG308" s="1014"/>
      <c r="BH308" s="1014"/>
      <c r="BI308" s="1014"/>
      <c r="BJ308" s="1014"/>
      <c r="BK308" s="1014"/>
      <c r="BL308" s="1014"/>
      <c r="BM308" s="1014"/>
      <c r="BN308" s="1014"/>
      <c r="BO308" s="1014"/>
      <c r="BP308" s="1014"/>
      <c r="BQ308" s="1014"/>
      <c r="BR308" s="1014"/>
      <c r="BS308" s="1014"/>
      <c r="BT308" s="1014"/>
      <c r="BU308" s="1014"/>
      <c r="BV308" s="1014"/>
      <c r="BW308" s="1014"/>
      <c r="BX308" s="1014"/>
      <c r="BY308" s="1014"/>
      <c r="BZ308" s="1014"/>
      <c r="CA308" s="1014"/>
      <c r="CB308" s="1014"/>
      <c r="CC308" s="1014"/>
      <c r="CD308" s="1014"/>
      <c r="CE308" s="1014"/>
      <c r="CF308" s="1014"/>
      <c r="CG308" s="1014"/>
      <c r="CH308" s="1014"/>
      <c r="CI308" s="1014"/>
      <c r="CJ308" s="1014"/>
      <c r="CK308" s="1014"/>
      <c r="CL308" s="1014"/>
      <c r="CM308" s="1014"/>
      <c r="CN308" s="1014"/>
      <c r="CO308" s="1014"/>
      <c r="CP308" s="1014"/>
      <c r="CQ308" s="1014"/>
      <c r="CR308" s="1014"/>
      <c r="CS308" s="1014"/>
      <c r="CT308" s="1014"/>
      <c r="CU308" s="1014"/>
      <c r="CV308" s="1014"/>
      <c r="CW308" s="1014"/>
      <c r="CX308" s="1014"/>
      <c r="CY308" s="1014"/>
      <c r="CZ308" s="1014"/>
      <c r="DA308" s="1014"/>
      <c r="DB308" s="1014"/>
      <c r="DC308" s="1014"/>
      <c r="DD308" s="1014"/>
      <c r="DE308" s="1014"/>
      <c r="DF308" s="1014"/>
      <c r="DG308" s="1014"/>
      <c r="DH308" s="1014"/>
      <c r="DI308" s="1014"/>
      <c r="DJ308" s="1014"/>
      <c r="DK308" s="1014"/>
      <c r="DL308" s="1014"/>
      <c r="DM308" s="1014"/>
      <c r="DN308" s="1014"/>
      <c r="DO308" s="1014"/>
      <c r="DP308" s="1014"/>
      <c r="DQ308" s="1014"/>
      <c r="DR308" s="1014"/>
      <c r="DS308" s="1014"/>
      <c r="DT308" s="1014"/>
      <c r="DU308" s="1014"/>
      <c r="DV308" s="1014"/>
      <c r="DW308" s="1014"/>
      <c r="DX308" s="1014"/>
      <c r="DY308" s="1014"/>
      <c r="DZ308" s="1014"/>
      <c r="EA308" s="1014"/>
      <c r="EB308" s="1014"/>
      <c r="EC308" s="1014"/>
      <c r="ED308" s="1014"/>
      <c r="EE308" s="1014"/>
      <c r="EF308" s="1014"/>
      <c r="EG308" s="1014"/>
      <c r="EH308" s="1014"/>
      <c r="EI308" s="1014"/>
      <c r="EJ308" s="1014"/>
      <c r="EK308" s="1014"/>
      <c r="EL308" s="1014"/>
      <c r="EM308" s="1014"/>
      <c r="EN308" s="1014"/>
      <c r="EO308" s="1014"/>
      <c r="EP308" s="1014"/>
      <c r="EQ308" s="1014"/>
      <c r="ER308" s="1014"/>
      <c r="ES308" s="1014"/>
      <c r="ET308" s="1014"/>
      <c r="EU308" s="1014"/>
      <c r="EV308" s="1014"/>
      <c r="EW308" s="1014"/>
      <c r="EX308" s="1014"/>
      <c r="EY308" s="1014"/>
      <c r="EZ308" s="1014"/>
      <c r="FA308" s="1014"/>
      <c r="FB308" s="1014"/>
      <c r="FC308" s="1014"/>
    </row>
    <row r="309" spans="2:159" ht="12.75" customHeight="1">
      <c r="B309" s="1112"/>
      <c r="C309" s="1112"/>
      <c r="D309" s="1112"/>
      <c r="E309" s="1112"/>
      <c r="F309" s="1112"/>
      <c r="G309" s="1112"/>
      <c r="H309" s="1112"/>
      <c r="I309" s="1112"/>
      <c r="J309" s="1112"/>
      <c r="K309" s="1113"/>
      <c r="L309" s="1113"/>
      <c r="M309" s="1014"/>
      <c r="N309" s="1014"/>
      <c r="O309" s="1014"/>
      <c r="P309" s="1014"/>
      <c r="Q309" s="1014"/>
      <c r="R309" s="1014"/>
      <c r="S309" s="1014"/>
      <c r="T309" s="1014"/>
      <c r="U309" s="1014"/>
      <c r="V309" s="1014"/>
      <c r="W309" s="1014"/>
      <c r="X309" s="1014"/>
      <c r="Y309" s="1014"/>
      <c r="Z309" s="1014"/>
      <c r="AA309" s="1014"/>
      <c r="AB309" s="1014"/>
      <c r="AC309" s="1014"/>
      <c r="AD309" s="1014"/>
      <c r="AE309" s="1014"/>
      <c r="AF309" s="1014"/>
      <c r="AG309" s="1014"/>
      <c r="AH309" s="1014"/>
      <c r="AI309" s="1014"/>
      <c r="AJ309" s="1014"/>
      <c r="AK309" s="1014"/>
      <c r="AL309" s="1014"/>
      <c r="AM309" s="1014"/>
      <c r="AN309" s="1014"/>
      <c r="AO309" s="1014"/>
      <c r="AP309" s="1014"/>
      <c r="AQ309" s="1014"/>
      <c r="AR309" s="1014"/>
      <c r="AS309" s="1014"/>
      <c r="AT309" s="1014"/>
      <c r="AU309" s="1014"/>
      <c r="AV309" s="1014"/>
      <c r="AW309" s="1014"/>
      <c r="AX309" s="1014"/>
      <c r="AY309" s="1014"/>
      <c r="AZ309" s="1014"/>
      <c r="BA309" s="1014"/>
      <c r="BB309" s="1014"/>
      <c r="BC309" s="1014"/>
      <c r="BD309" s="1014"/>
      <c r="BE309" s="1014"/>
      <c r="BF309" s="1014"/>
      <c r="BG309" s="1014"/>
      <c r="BH309" s="1014"/>
      <c r="BI309" s="1014"/>
      <c r="BJ309" s="1014"/>
      <c r="BK309" s="1014"/>
      <c r="BL309" s="1014"/>
      <c r="BM309" s="1014"/>
      <c r="BN309" s="1014"/>
      <c r="BO309" s="1014"/>
      <c r="BP309" s="1014"/>
      <c r="BQ309" s="1014"/>
      <c r="BR309" s="1014"/>
      <c r="BS309" s="1014"/>
      <c r="BT309" s="1014"/>
      <c r="BU309" s="1014"/>
      <c r="BV309" s="1014"/>
      <c r="BW309" s="1014"/>
      <c r="BX309" s="1014"/>
      <c r="BY309" s="1014"/>
      <c r="BZ309" s="1014"/>
      <c r="CA309" s="1014"/>
      <c r="CB309" s="1014"/>
      <c r="CC309" s="1014"/>
      <c r="CD309" s="1014"/>
      <c r="CE309" s="1014"/>
      <c r="CF309" s="1014"/>
      <c r="CG309" s="1014"/>
      <c r="CH309" s="1014"/>
      <c r="CI309" s="1014"/>
      <c r="CJ309" s="1014"/>
      <c r="CK309" s="1014"/>
      <c r="CL309" s="1014"/>
      <c r="CM309" s="1014"/>
      <c r="CN309" s="1014"/>
      <c r="CO309" s="1014"/>
      <c r="CP309" s="1014"/>
      <c r="CQ309" s="1014"/>
      <c r="CR309" s="1014"/>
      <c r="CS309" s="1014"/>
      <c r="CT309" s="1014"/>
      <c r="CU309" s="1014"/>
      <c r="CV309" s="1014"/>
      <c r="CW309" s="1014"/>
      <c r="CX309" s="1014"/>
      <c r="CY309" s="1014"/>
      <c r="CZ309" s="1014"/>
      <c r="DA309" s="1014"/>
      <c r="DB309" s="1014"/>
      <c r="DC309" s="1014"/>
      <c r="DD309" s="1014"/>
      <c r="DE309" s="1014"/>
      <c r="DF309" s="1014"/>
      <c r="DG309" s="1014"/>
      <c r="DH309" s="1014"/>
      <c r="DI309" s="1014"/>
      <c r="DJ309" s="1014"/>
      <c r="DK309" s="1014"/>
      <c r="DL309" s="1014"/>
      <c r="DM309" s="1014"/>
      <c r="DN309" s="1014"/>
      <c r="DO309" s="1014"/>
      <c r="DP309" s="1014"/>
      <c r="DQ309" s="1014"/>
      <c r="DR309" s="1014"/>
      <c r="DS309" s="1014"/>
      <c r="DT309" s="1014"/>
      <c r="DU309" s="1014"/>
      <c r="DV309" s="1014"/>
      <c r="DW309" s="1014"/>
      <c r="DX309" s="1014"/>
      <c r="DY309" s="1014"/>
      <c r="DZ309" s="1014"/>
      <c r="EA309" s="1014"/>
      <c r="EB309" s="1014"/>
      <c r="EC309" s="1014"/>
      <c r="ED309" s="1014"/>
      <c r="EE309" s="1014"/>
      <c r="EF309" s="1014"/>
      <c r="EG309" s="1014"/>
      <c r="EH309" s="1014"/>
      <c r="EI309" s="1014"/>
      <c r="EJ309" s="1014"/>
      <c r="EK309" s="1014"/>
      <c r="EL309" s="1014"/>
      <c r="EM309" s="1014"/>
      <c r="EN309" s="1014"/>
      <c r="EO309" s="1014"/>
      <c r="EP309" s="1014"/>
      <c r="EQ309" s="1014"/>
      <c r="ER309" s="1014"/>
      <c r="ES309" s="1014"/>
      <c r="ET309" s="1014"/>
      <c r="EU309" s="1014"/>
      <c r="EV309" s="1014"/>
      <c r="EW309" s="1014"/>
      <c r="EX309" s="1014"/>
      <c r="EY309" s="1014"/>
      <c r="EZ309" s="1014"/>
      <c r="FA309" s="1014"/>
      <c r="FB309" s="1014"/>
      <c r="FC309" s="1014"/>
    </row>
    <row r="310" spans="2:159" ht="12.75" customHeight="1">
      <c r="B310" s="1112"/>
      <c r="C310" s="1112"/>
      <c r="D310" s="1112"/>
      <c r="E310" s="1112"/>
      <c r="F310" s="1112"/>
      <c r="G310" s="1112"/>
      <c r="H310" s="1112"/>
      <c r="I310" s="1112"/>
      <c r="J310" s="1112"/>
      <c r="K310" s="1113"/>
      <c r="L310" s="1113"/>
      <c r="M310" s="1014"/>
      <c r="N310" s="1014"/>
      <c r="O310" s="1014"/>
      <c r="P310" s="1014"/>
      <c r="Q310" s="1014"/>
      <c r="R310" s="1014"/>
      <c r="S310" s="1014"/>
      <c r="T310" s="1014"/>
      <c r="U310" s="1014"/>
      <c r="V310" s="1014"/>
      <c r="W310" s="1014"/>
      <c r="X310" s="1014"/>
      <c r="Y310" s="1014"/>
      <c r="Z310" s="1014"/>
      <c r="AA310" s="1014"/>
      <c r="AB310" s="1014"/>
      <c r="AC310" s="1014"/>
      <c r="AD310" s="1014"/>
      <c r="AE310" s="1014"/>
      <c r="AF310" s="1014"/>
      <c r="AG310" s="1014"/>
      <c r="AH310" s="1014"/>
      <c r="AI310" s="1014"/>
      <c r="AJ310" s="1014"/>
      <c r="AK310" s="1014"/>
      <c r="AL310" s="1014"/>
      <c r="AM310" s="1014"/>
      <c r="AN310" s="1014"/>
      <c r="AO310" s="1014"/>
      <c r="AP310" s="1014"/>
      <c r="AQ310" s="1014"/>
      <c r="AR310" s="1014"/>
      <c r="AS310" s="1014"/>
      <c r="AT310" s="1014"/>
      <c r="AU310" s="1014"/>
      <c r="AV310" s="1014"/>
      <c r="AW310" s="1014"/>
      <c r="AX310" s="1014"/>
      <c r="AY310" s="1014"/>
      <c r="AZ310" s="1014"/>
      <c r="BA310" s="1014"/>
      <c r="BB310" s="1014"/>
      <c r="BC310" s="1014"/>
      <c r="BD310" s="1014"/>
      <c r="BE310" s="1014"/>
      <c r="BF310" s="1014"/>
      <c r="BG310" s="1014"/>
      <c r="BH310" s="1014"/>
      <c r="BI310" s="1014"/>
      <c r="BJ310" s="1014"/>
      <c r="BK310" s="1014"/>
      <c r="BL310" s="1014"/>
      <c r="BM310" s="1014"/>
      <c r="BN310" s="1014"/>
      <c r="BO310" s="1014"/>
      <c r="BP310" s="1014"/>
      <c r="BQ310" s="1014"/>
      <c r="BR310" s="1014"/>
      <c r="BS310" s="1014"/>
      <c r="BT310" s="1014"/>
      <c r="BU310" s="1014"/>
      <c r="BV310" s="1014"/>
      <c r="BW310" s="1014"/>
      <c r="BX310" s="1014"/>
      <c r="BY310" s="1014"/>
      <c r="BZ310" s="1014"/>
      <c r="CA310" s="1014"/>
      <c r="CB310" s="1014"/>
      <c r="CC310" s="1014"/>
      <c r="CD310" s="1014"/>
      <c r="CE310" s="1014"/>
      <c r="CF310" s="1014"/>
      <c r="CG310" s="1014"/>
      <c r="CH310" s="1014"/>
      <c r="CI310" s="1014"/>
      <c r="CJ310" s="1014"/>
      <c r="CK310" s="1014"/>
      <c r="CL310" s="1014"/>
      <c r="CM310" s="1014"/>
      <c r="CN310" s="1014"/>
      <c r="CO310" s="1014"/>
      <c r="CP310" s="1014"/>
      <c r="CQ310" s="1014"/>
      <c r="CR310" s="1014"/>
      <c r="CS310" s="1014"/>
      <c r="CT310" s="1014"/>
      <c r="CU310" s="1014"/>
      <c r="CV310" s="1014"/>
      <c r="CW310" s="1014"/>
      <c r="CX310" s="1014"/>
      <c r="CY310" s="1014"/>
      <c r="CZ310" s="1014"/>
      <c r="DA310" s="1014"/>
      <c r="DB310" s="1014"/>
      <c r="DC310" s="1014"/>
      <c r="DD310" s="1014"/>
      <c r="DE310" s="1014"/>
      <c r="DF310" s="1014"/>
      <c r="DG310" s="1014"/>
      <c r="DH310" s="1014"/>
      <c r="DI310" s="1014"/>
      <c r="DJ310" s="1014"/>
      <c r="DK310" s="1014"/>
      <c r="DL310" s="1014"/>
      <c r="DM310" s="1014"/>
      <c r="DN310" s="1014"/>
      <c r="DO310" s="1014"/>
      <c r="DP310" s="1014"/>
      <c r="DQ310" s="1014"/>
      <c r="DR310" s="1014"/>
      <c r="DS310" s="1014"/>
      <c r="DT310" s="1014"/>
      <c r="DU310" s="1014"/>
      <c r="DV310" s="1014"/>
      <c r="DW310" s="1014"/>
      <c r="DX310" s="1014"/>
      <c r="DY310" s="1014"/>
      <c r="DZ310" s="1014"/>
      <c r="EA310" s="1014"/>
      <c r="EB310" s="1014"/>
      <c r="EC310" s="1014"/>
      <c r="ED310" s="1014"/>
      <c r="EE310" s="1014"/>
      <c r="EF310" s="1014"/>
      <c r="EG310" s="1014"/>
      <c r="EH310" s="1014"/>
      <c r="EI310" s="1014"/>
      <c r="EJ310" s="1014"/>
      <c r="EK310" s="1014"/>
      <c r="EL310" s="1014"/>
      <c r="EM310" s="1014"/>
      <c r="EN310" s="1014"/>
      <c r="EO310" s="1014"/>
      <c r="EP310" s="1014"/>
      <c r="EQ310" s="1014"/>
      <c r="ER310" s="1014"/>
      <c r="ES310" s="1014"/>
      <c r="ET310" s="1014"/>
      <c r="EU310" s="1014"/>
      <c r="EV310" s="1014"/>
      <c r="EW310" s="1014"/>
      <c r="EX310" s="1014"/>
      <c r="EY310" s="1014"/>
      <c r="EZ310" s="1014"/>
      <c r="FA310" s="1014"/>
      <c r="FB310" s="1014"/>
      <c r="FC310" s="1014"/>
    </row>
    <row r="311" spans="2:159" ht="12.75" customHeight="1">
      <c r="B311" s="1112"/>
      <c r="C311" s="1112"/>
      <c r="D311" s="1112"/>
      <c r="E311" s="1112"/>
      <c r="F311" s="1112"/>
      <c r="G311" s="1112"/>
      <c r="H311" s="1112"/>
      <c r="I311" s="1112"/>
      <c r="J311" s="1112"/>
      <c r="K311" s="1113"/>
      <c r="L311" s="1113"/>
      <c r="M311" s="1014"/>
      <c r="N311" s="1014"/>
      <c r="O311" s="1014"/>
      <c r="P311" s="1014"/>
      <c r="Q311" s="1014"/>
      <c r="R311" s="1014"/>
      <c r="S311" s="1014"/>
      <c r="T311" s="1014"/>
      <c r="U311" s="1014"/>
      <c r="V311" s="1014"/>
      <c r="W311" s="1014"/>
      <c r="X311" s="1014"/>
      <c r="Y311" s="1014"/>
      <c r="Z311" s="1014"/>
      <c r="AA311" s="1014"/>
      <c r="AB311" s="1014"/>
      <c r="AC311" s="1014"/>
      <c r="AD311" s="1014"/>
      <c r="AE311" s="1014"/>
      <c r="AF311" s="1014"/>
      <c r="AG311" s="1014"/>
      <c r="AH311" s="1014"/>
      <c r="AI311" s="1014"/>
      <c r="AJ311" s="1014"/>
      <c r="AK311" s="1014"/>
      <c r="AL311" s="1014"/>
      <c r="AM311" s="1014"/>
      <c r="AN311" s="1014"/>
      <c r="AO311" s="1014"/>
      <c r="AP311" s="1014"/>
      <c r="AQ311" s="1014"/>
      <c r="AR311" s="1014"/>
      <c r="AS311" s="1014"/>
      <c r="AT311" s="1014"/>
      <c r="AU311" s="1014"/>
      <c r="AV311" s="1014"/>
      <c r="AW311" s="1014"/>
      <c r="AX311" s="1014"/>
      <c r="AY311" s="1014"/>
      <c r="AZ311" s="1014"/>
      <c r="BA311" s="1014"/>
      <c r="BB311" s="1014"/>
      <c r="BC311" s="1014"/>
      <c r="BD311" s="1014"/>
      <c r="BE311" s="1014"/>
      <c r="BF311" s="1014"/>
      <c r="BG311" s="1014"/>
      <c r="BH311" s="1014"/>
      <c r="BI311" s="1014"/>
      <c r="BJ311" s="1014"/>
      <c r="BK311" s="1014"/>
      <c r="BL311" s="1014"/>
      <c r="BM311" s="1014"/>
      <c r="BN311" s="1014"/>
      <c r="BO311" s="1014"/>
      <c r="BP311" s="1014"/>
      <c r="BQ311" s="1014"/>
      <c r="BR311" s="1014"/>
      <c r="BS311" s="1014"/>
      <c r="BT311" s="1014"/>
      <c r="BU311" s="1014"/>
      <c r="BV311" s="1014"/>
      <c r="BW311" s="1014"/>
      <c r="BX311" s="1014"/>
      <c r="BY311" s="1014"/>
      <c r="BZ311" s="1014"/>
      <c r="CA311" s="1014"/>
      <c r="CB311" s="1014"/>
      <c r="CC311" s="1014"/>
      <c r="CD311" s="1014"/>
      <c r="CE311" s="1014"/>
      <c r="CF311" s="1014"/>
      <c r="CG311" s="1014"/>
      <c r="CH311" s="1014"/>
      <c r="CI311" s="1014"/>
      <c r="CJ311" s="1014"/>
      <c r="CK311" s="1014"/>
      <c r="CL311" s="1014"/>
      <c r="CM311" s="1014"/>
      <c r="CN311" s="1014"/>
      <c r="CO311" s="1014"/>
      <c r="CP311" s="1014"/>
      <c r="CQ311" s="1014"/>
      <c r="CR311" s="1014"/>
      <c r="CS311" s="1014"/>
      <c r="CT311" s="1014"/>
      <c r="CU311" s="1014"/>
      <c r="CV311" s="1014"/>
      <c r="CW311" s="1014"/>
      <c r="CX311" s="1014"/>
      <c r="CY311" s="1014"/>
      <c r="CZ311" s="1014"/>
      <c r="DA311" s="1014"/>
      <c r="DB311" s="1014"/>
      <c r="DC311" s="1014"/>
      <c r="DD311" s="1014"/>
      <c r="DE311" s="1014"/>
      <c r="DF311" s="1014"/>
      <c r="DG311" s="1014"/>
      <c r="DH311" s="1014"/>
      <c r="DI311" s="1014"/>
      <c r="DJ311" s="1014"/>
      <c r="DK311" s="1014"/>
      <c r="DL311" s="1014"/>
      <c r="DM311" s="1014"/>
      <c r="DN311" s="1014"/>
      <c r="DO311" s="1014"/>
      <c r="DP311" s="1014"/>
      <c r="DQ311" s="1014"/>
      <c r="DR311" s="1014"/>
      <c r="DS311" s="1014"/>
      <c r="DT311" s="1014"/>
      <c r="DU311" s="1014"/>
      <c r="DV311" s="1014"/>
      <c r="DW311" s="1014"/>
      <c r="DX311" s="1014"/>
      <c r="DY311" s="1014"/>
      <c r="DZ311" s="1014"/>
      <c r="EA311" s="1014"/>
      <c r="EB311" s="1014"/>
      <c r="EC311" s="1014"/>
      <c r="ED311" s="1014"/>
      <c r="EE311" s="1014"/>
      <c r="EF311" s="1014"/>
      <c r="EG311" s="1014"/>
      <c r="EH311" s="1014"/>
      <c r="EI311" s="1014"/>
      <c r="EJ311" s="1014"/>
      <c r="EK311" s="1014"/>
      <c r="EL311" s="1014"/>
      <c r="EM311" s="1014"/>
      <c r="EN311" s="1014"/>
      <c r="EO311" s="1014"/>
      <c r="EP311" s="1014"/>
      <c r="EQ311" s="1014"/>
      <c r="ER311" s="1014"/>
      <c r="ES311" s="1014"/>
      <c r="ET311" s="1014"/>
      <c r="EU311" s="1014"/>
      <c r="EV311" s="1014"/>
      <c r="EW311" s="1014"/>
      <c r="EX311" s="1014"/>
      <c r="EY311" s="1014"/>
      <c r="EZ311" s="1014"/>
      <c r="FA311" s="1014"/>
      <c r="FB311" s="1014"/>
      <c r="FC311" s="1014"/>
    </row>
    <row r="312" spans="2:159" ht="12.75" customHeight="1">
      <c r="B312" s="1112"/>
      <c r="C312" s="1112"/>
      <c r="D312" s="1112"/>
      <c r="E312" s="1112"/>
      <c r="F312" s="1112"/>
      <c r="G312" s="1112"/>
      <c r="H312" s="1112"/>
      <c r="I312" s="1112"/>
      <c r="J312" s="1112"/>
      <c r="K312" s="1113"/>
      <c r="L312" s="1113"/>
      <c r="M312" s="1014"/>
      <c r="N312" s="1014"/>
      <c r="O312" s="1014"/>
      <c r="P312" s="1014"/>
      <c r="Q312" s="1014"/>
      <c r="R312" s="1014"/>
      <c r="S312" s="1014"/>
      <c r="T312" s="1014"/>
      <c r="U312" s="1014"/>
      <c r="V312" s="1014"/>
      <c r="W312" s="1014"/>
      <c r="X312" s="1014"/>
      <c r="Y312" s="1014"/>
      <c r="Z312" s="1014"/>
      <c r="AA312" s="1014"/>
      <c r="AB312" s="1014"/>
      <c r="AC312" s="1014"/>
      <c r="AD312" s="1014"/>
      <c r="AE312" s="1014"/>
      <c r="AF312" s="1014"/>
      <c r="AG312" s="1014"/>
      <c r="AH312" s="1014"/>
      <c r="AI312" s="1014"/>
      <c r="AJ312" s="1014"/>
      <c r="AK312" s="1014"/>
      <c r="AL312" s="1014"/>
      <c r="AM312" s="1014"/>
      <c r="AN312" s="1014"/>
      <c r="AO312" s="1014"/>
      <c r="AP312" s="1014"/>
      <c r="AQ312" s="1014"/>
      <c r="AR312" s="1014"/>
      <c r="AS312" s="1014"/>
      <c r="AT312" s="1014"/>
      <c r="AU312" s="1014"/>
      <c r="AV312" s="1014"/>
      <c r="AW312" s="1014"/>
      <c r="AX312" s="1014"/>
      <c r="AY312" s="1014"/>
      <c r="AZ312" s="1014"/>
      <c r="BA312" s="1014"/>
      <c r="BB312" s="1014"/>
      <c r="BC312" s="1014"/>
      <c r="BD312" s="1014"/>
      <c r="BE312" s="1014"/>
      <c r="BF312" s="1014"/>
      <c r="BG312" s="1014"/>
      <c r="BH312" s="1014"/>
      <c r="BI312" s="1014"/>
      <c r="BJ312" s="1014"/>
      <c r="BK312" s="1014"/>
      <c r="BL312" s="1014"/>
      <c r="BM312" s="1014"/>
      <c r="BN312" s="1014"/>
      <c r="BO312" s="1014"/>
      <c r="BP312" s="1014"/>
      <c r="BQ312" s="1014"/>
      <c r="BR312" s="1014"/>
      <c r="BS312" s="1014"/>
      <c r="BT312" s="1014"/>
      <c r="BU312" s="1014"/>
      <c r="BV312" s="1014"/>
      <c r="BW312" s="1014"/>
      <c r="BX312" s="1014"/>
      <c r="BY312" s="1014"/>
      <c r="BZ312" s="1014"/>
      <c r="CA312" s="1014"/>
      <c r="CB312" s="1014"/>
      <c r="CC312" s="1014"/>
      <c r="CD312" s="1014"/>
      <c r="CE312" s="1014"/>
      <c r="CF312" s="1014"/>
      <c r="CG312" s="1014"/>
      <c r="CH312" s="1014"/>
      <c r="CI312" s="1014"/>
      <c r="CJ312" s="1014"/>
      <c r="CK312" s="1014"/>
      <c r="CL312" s="1014"/>
      <c r="CM312" s="1014"/>
      <c r="CN312" s="1014"/>
      <c r="CO312" s="1014"/>
      <c r="CP312" s="1014"/>
      <c r="CQ312" s="1014"/>
      <c r="CR312" s="1014"/>
      <c r="CS312" s="1014"/>
      <c r="CT312" s="1014"/>
      <c r="CU312" s="1014"/>
      <c r="CV312" s="1014"/>
      <c r="CW312" s="1014"/>
      <c r="CX312" s="1014"/>
      <c r="CY312" s="1014"/>
      <c r="CZ312" s="1014"/>
      <c r="DA312" s="1014"/>
      <c r="DB312" s="1014"/>
      <c r="DC312" s="1014"/>
      <c r="DD312" s="1014"/>
      <c r="DE312" s="1014"/>
      <c r="DF312" s="1014"/>
      <c r="DG312" s="1014"/>
      <c r="DH312" s="1014"/>
      <c r="DI312" s="1014"/>
      <c r="DJ312" s="1014"/>
      <c r="DK312" s="1014"/>
      <c r="DL312" s="1014"/>
      <c r="DM312" s="1014"/>
      <c r="DN312" s="1014"/>
      <c r="DO312" s="1014"/>
      <c r="DP312" s="1014"/>
      <c r="DQ312" s="1014"/>
      <c r="DR312" s="1014"/>
      <c r="DS312" s="1014"/>
      <c r="DT312" s="1014"/>
      <c r="DU312" s="1014"/>
      <c r="DV312" s="1014"/>
      <c r="DW312" s="1014"/>
      <c r="DX312" s="1014"/>
      <c r="DY312" s="1014"/>
      <c r="DZ312" s="1014"/>
      <c r="EA312" s="1014"/>
      <c r="EB312" s="1014"/>
      <c r="EC312" s="1014"/>
      <c r="ED312" s="1014"/>
      <c r="EE312" s="1014"/>
      <c r="EF312" s="1014"/>
      <c r="EG312" s="1014"/>
      <c r="EH312" s="1014"/>
      <c r="EI312" s="1014"/>
      <c r="EJ312" s="1014"/>
      <c r="EK312" s="1014"/>
      <c r="EL312" s="1014"/>
      <c r="EM312" s="1014"/>
      <c r="EN312" s="1014"/>
      <c r="EO312" s="1014"/>
      <c r="EP312" s="1014"/>
      <c r="EQ312" s="1014"/>
      <c r="ER312" s="1014"/>
      <c r="ES312" s="1014"/>
      <c r="ET312" s="1014"/>
      <c r="EU312" s="1014"/>
      <c r="EV312" s="1014"/>
      <c r="EW312" s="1014"/>
      <c r="EX312" s="1014"/>
      <c r="EY312" s="1014"/>
      <c r="EZ312" s="1014"/>
      <c r="FA312" s="1014"/>
      <c r="FB312" s="1014"/>
      <c r="FC312" s="1014"/>
    </row>
    <row r="313" spans="2:159" ht="12.75" customHeight="1">
      <c r="B313" s="1112"/>
      <c r="C313" s="1112"/>
      <c r="D313" s="1112"/>
      <c r="E313" s="1112"/>
      <c r="F313" s="1112"/>
      <c r="G313" s="1112"/>
      <c r="H313" s="1112"/>
      <c r="I313" s="1112"/>
      <c r="J313" s="1112"/>
      <c r="K313" s="1113"/>
      <c r="L313" s="1113"/>
      <c r="M313" s="1014"/>
      <c r="N313" s="1014"/>
      <c r="O313" s="1014"/>
      <c r="P313" s="1014"/>
      <c r="Q313" s="1014"/>
      <c r="R313" s="1014"/>
      <c r="S313" s="1014"/>
      <c r="T313" s="1014"/>
      <c r="U313" s="1014"/>
      <c r="V313" s="1014"/>
      <c r="W313" s="1014"/>
      <c r="X313" s="1014"/>
      <c r="Y313" s="1014"/>
      <c r="Z313" s="1014"/>
      <c r="AA313" s="1014"/>
      <c r="AB313" s="1014"/>
      <c r="AC313" s="1014"/>
      <c r="AD313" s="1014"/>
      <c r="AE313" s="1014"/>
      <c r="AF313" s="1014"/>
      <c r="AG313" s="1014"/>
      <c r="AH313" s="1014"/>
      <c r="AI313" s="1014"/>
      <c r="AJ313" s="1014"/>
      <c r="AK313" s="1014"/>
      <c r="AL313" s="1014"/>
      <c r="AM313" s="1014"/>
      <c r="AN313" s="1014"/>
      <c r="AO313" s="1014"/>
      <c r="AP313" s="1014"/>
      <c r="AQ313" s="1014"/>
      <c r="AR313" s="1014"/>
      <c r="AS313" s="1014"/>
      <c r="AT313" s="1014"/>
      <c r="AU313" s="1014"/>
      <c r="AV313" s="1014"/>
      <c r="AW313" s="1014"/>
      <c r="AX313" s="1014"/>
      <c r="AY313" s="1014"/>
      <c r="AZ313" s="1014"/>
      <c r="BA313" s="1014"/>
      <c r="BB313" s="1014"/>
      <c r="BC313" s="1014"/>
      <c r="BD313" s="1014"/>
      <c r="BE313" s="1014"/>
      <c r="BF313" s="1014"/>
      <c r="BG313" s="1014"/>
      <c r="BH313" s="1014"/>
      <c r="BI313" s="1014"/>
      <c r="BJ313" s="1014"/>
      <c r="BK313" s="1014"/>
      <c r="BL313" s="1014"/>
      <c r="BM313" s="1014"/>
      <c r="BN313" s="1014"/>
      <c r="BO313" s="1014"/>
      <c r="BP313" s="1014"/>
      <c r="BQ313" s="1014"/>
      <c r="BR313" s="1014"/>
      <c r="BS313" s="1014"/>
      <c r="BT313" s="1014"/>
      <c r="BU313" s="1014"/>
      <c r="BV313" s="1014"/>
      <c r="BW313" s="1014"/>
      <c r="BX313" s="1014"/>
      <c r="BY313" s="1014"/>
      <c r="BZ313" s="1014"/>
      <c r="CA313" s="1014"/>
      <c r="CB313" s="1014"/>
      <c r="CC313" s="1014"/>
      <c r="CD313" s="1014"/>
      <c r="CE313" s="1014"/>
      <c r="CF313" s="1014"/>
      <c r="CG313" s="1014"/>
      <c r="CH313" s="1014"/>
      <c r="CI313" s="1014"/>
      <c r="CJ313" s="1014"/>
      <c r="CK313" s="1014"/>
      <c r="CL313" s="1014"/>
      <c r="CM313" s="1014"/>
      <c r="CN313" s="1014"/>
      <c r="CO313" s="1014"/>
      <c r="CP313" s="1014"/>
      <c r="CQ313" s="1014"/>
      <c r="CR313" s="1014"/>
      <c r="CS313" s="1014"/>
      <c r="CT313" s="1014"/>
      <c r="CU313" s="1014"/>
      <c r="CV313" s="1014"/>
      <c r="CW313" s="1014"/>
      <c r="CX313" s="1014"/>
      <c r="CY313" s="1014"/>
      <c r="CZ313" s="1014"/>
      <c r="DA313" s="1014"/>
      <c r="DB313" s="1014"/>
      <c r="DC313" s="1014"/>
      <c r="DD313" s="1014"/>
      <c r="DE313" s="1014"/>
      <c r="DF313" s="1014"/>
      <c r="DG313" s="1014"/>
      <c r="DH313" s="1014"/>
      <c r="DI313" s="1014"/>
      <c r="DJ313" s="1014"/>
      <c r="DK313" s="1014"/>
      <c r="DL313" s="1014"/>
      <c r="DM313" s="1014"/>
      <c r="DN313" s="1014"/>
      <c r="DO313" s="1014"/>
      <c r="DP313" s="1014"/>
      <c r="DQ313" s="1014"/>
      <c r="DR313" s="1014"/>
      <c r="DS313" s="1014"/>
      <c r="DT313" s="1014"/>
      <c r="DU313" s="1014"/>
      <c r="DV313" s="1014"/>
      <c r="DW313" s="1014"/>
      <c r="DX313" s="1014"/>
      <c r="DY313" s="1014"/>
      <c r="DZ313" s="1014"/>
      <c r="EA313" s="1014"/>
      <c r="EB313" s="1014"/>
      <c r="EC313" s="1014"/>
      <c r="ED313" s="1014"/>
      <c r="EE313" s="1014"/>
      <c r="EF313" s="1014"/>
      <c r="EG313" s="1014"/>
      <c r="EH313" s="1014"/>
      <c r="EI313" s="1014"/>
      <c r="EJ313" s="1014"/>
      <c r="EK313" s="1014"/>
      <c r="EL313" s="1014"/>
      <c r="EM313" s="1014"/>
      <c r="EN313" s="1014"/>
      <c r="EO313" s="1014"/>
      <c r="EP313" s="1014"/>
      <c r="EQ313" s="1014"/>
      <c r="ER313" s="1014"/>
      <c r="ES313" s="1014"/>
      <c r="ET313" s="1014"/>
      <c r="EU313" s="1014"/>
      <c r="EV313" s="1014"/>
      <c r="EW313" s="1014"/>
      <c r="EX313" s="1014"/>
      <c r="EY313" s="1014"/>
      <c r="EZ313" s="1014"/>
      <c r="FA313" s="1014"/>
      <c r="FB313" s="1014"/>
      <c r="FC313" s="1014"/>
    </row>
    <row r="314" spans="2:159" ht="12.75" customHeight="1">
      <c r="B314" s="1112"/>
      <c r="C314" s="1112"/>
      <c r="D314" s="1112"/>
      <c r="E314" s="1112"/>
      <c r="F314" s="1112"/>
      <c r="G314" s="1112"/>
      <c r="H314" s="1112"/>
      <c r="I314" s="1112"/>
      <c r="J314" s="1112"/>
      <c r="K314" s="1113"/>
      <c r="L314" s="1113"/>
      <c r="M314" s="1014"/>
      <c r="N314" s="1014"/>
      <c r="O314" s="1014"/>
      <c r="P314" s="1014"/>
      <c r="Q314" s="1014"/>
      <c r="R314" s="1014"/>
      <c r="S314" s="1014"/>
      <c r="T314" s="1014"/>
      <c r="U314" s="1014"/>
      <c r="V314" s="1014"/>
      <c r="W314" s="1014"/>
      <c r="X314" s="1014"/>
      <c r="Y314" s="1014"/>
      <c r="Z314" s="1014"/>
      <c r="AA314" s="1014"/>
      <c r="AB314" s="1014"/>
      <c r="AC314" s="1014"/>
      <c r="AD314" s="1014"/>
      <c r="AE314" s="1014"/>
      <c r="AF314" s="1014"/>
      <c r="AG314" s="1014"/>
      <c r="AH314" s="1014"/>
      <c r="AI314" s="1014"/>
      <c r="AJ314" s="1014"/>
      <c r="AK314" s="1014"/>
      <c r="AL314" s="1014"/>
      <c r="AM314" s="1014"/>
      <c r="AN314" s="1014"/>
      <c r="AO314" s="1014"/>
      <c r="AP314" s="1014"/>
      <c r="AQ314" s="1014"/>
      <c r="AR314" s="1014"/>
      <c r="AS314" s="1014"/>
      <c r="AT314" s="1014"/>
      <c r="AU314" s="1014"/>
      <c r="AV314" s="1014"/>
      <c r="AW314" s="1014"/>
      <c r="AX314" s="1014"/>
      <c r="AY314" s="1014"/>
      <c r="AZ314" s="1014"/>
      <c r="BA314" s="1014"/>
      <c r="BB314" s="1014"/>
      <c r="BC314" s="1014"/>
      <c r="BD314" s="1014"/>
      <c r="BE314" s="1014"/>
      <c r="BF314" s="1014"/>
      <c r="BG314" s="1014"/>
      <c r="BH314" s="1014"/>
      <c r="BI314" s="1014"/>
      <c r="BJ314" s="1014"/>
      <c r="BK314" s="1014"/>
      <c r="BL314" s="1014"/>
      <c r="BM314" s="1014"/>
      <c r="BN314" s="1014"/>
      <c r="BO314" s="1014"/>
      <c r="BP314" s="1014"/>
      <c r="BQ314" s="1014"/>
      <c r="BR314" s="1014"/>
      <c r="BS314" s="1014"/>
      <c r="BT314" s="1014"/>
      <c r="BU314" s="1014"/>
      <c r="BV314" s="1014"/>
      <c r="BW314" s="1014"/>
      <c r="BX314" s="1014"/>
      <c r="BY314" s="1014"/>
      <c r="BZ314" s="1014"/>
      <c r="CA314" s="1014"/>
      <c r="CB314" s="1014"/>
      <c r="CC314" s="1014"/>
      <c r="CD314" s="1014"/>
      <c r="CE314" s="1014"/>
      <c r="CF314" s="1014"/>
      <c r="CG314" s="1014"/>
      <c r="CH314" s="1014"/>
      <c r="CI314" s="1014"/>
      <c r="CJ314" s="1014"/>
      <c r="CK314" s="1014"/>
      <c r="CL314" s="1014"/>
      <c r="CM314" s="1014"/>
      <c r="CN314" s="1014"/>
      <c r="CO314" s="1014"/>
      <c r="CP314" s="1014"/>
      <c r="CQ314" s="1014"/>
      <c r="CR314" s="1014"/>
      <c r="CS314" s="1014"/>
      <c r="CT314" s="1014"/>
      <c r="CU314" s="1014"/>
      <c r="CV314" s="1014"/>
      <c r="CW314" s="1014"/>
      <c r="CX314" s="1014"/>
      <c r="CY314" s="1014"/>
      <c r="CZ314" s="1014"/>
      <c r="DA314" s="1014"/>
      <c r="DB314" s="1014"/>
      <c r="DC314" s="1014"/>
      <c r="DD314" s="1014"/>
      <c r="DE314" s="1014"/>
      <c r="DF314" s="1014"/>
      <c r="DG314" s="1014"/>
      <c r="DH314" s="1014"/>
      <c r="DI314" s="1014"/>
      <c r="DJ314" s="1014"/>
      <c r="DK314" s="1014"/>
      <c r="DL314" s="1014"/>
      <c r="DM314" s="1014"/>
      <c r="DN314" s="1014"/>
      <c r="DO314" s="1014"/>
      <c r="DP314" s="1014"/>
      <c r="DQ314" s="1014"/>
      <c r="DR314" s="1014"/>
      <c r="DS314" s="1014"/>
      <c r="DT314" s="1014"/>
      <c r="DU314" s="1014"/>
      <c r="DV314" s="1014"/>
      <c r="DW314" s="1014"/>
      <c r="DX314" s="1014"/>
      <c r="DY314" s="1014"/>
      <c r="DZ314" s="1014"/>
      <c r="EA314" s="1014"/>
      <c r="EB314" s="1014"/>
      <c r="EC314" s="1014"/>
      <c r="ED314" s="1014"/>
      <c r="EE314" s="1014"/>
      <c r="EF314" s="1014"/>
      <c r="EG314" s="1014"/>
      <c r="EH314" s="1014"/>
      <c r="EI314" s="1014"/>
      <c r="EJ314" s="1014"/>
      <c r="EK314" s="1014"/>
      <c r="EL314" s="1014"/>
      <c r="EM314" s="1014"/>
      <c r="EN314" s="1014"/>
      <c r="EO314" s="1014"/>
      <c r="EP314" s="1014"/>
      <c r="EQ314" s="1014"/>
      <c r="ER314" s="1014"/>
      <c r="ES314" s="1014"/>
      <c r="ET314" s="1014"/>
      <c r="EU314" s="1014"/>
      <c r="EV314" s="1014"/>
      <c r="EW314" s="1014"/>
      <c r="EX314" s="1014"/>
      <c r="EY314" s="1014"/>
      <c r="EZ314" s="1014"/>
      <c r="FA314" s="1014"/>
      <c r="FB314" s="1014"/>
      <c r="FC314" s="1014"/>
    </row>
    <row r="315" spans="2:159" ht="12.75" customHeight="1">
      <c r="B315" s="1112"/>
      <c r="C315" s="1112"/>
      <c r="D315" s="1112"/>
      <c r="E315" s="1112"/>
      <c r="F315" s="1112"/>
      <c r="G315" s="1112"/>
      <c r="H315" s="1112"/>
      <c r="I315" s="1112"/>
      <c r="J315" s="1112"/>
      <c r="K315" s="1113"/>
      <c r="L315" s="1113"/>
      <c r="M315" s="1014"/>
      <c r="N315" s="1014"/>
      <c r="O315" s="1014"/>
      <c r="P315" s="1014"/>
      <c r="Q315" s="1014"/>
      <c r="R315" s="1014"/>
      <c r="S315" s="1014"/>
      <c r="T315" s="1014"/>
      <c r="U315" s="1014"/>
      <c r="V315" s="1014"/>
      <c r="W315" s="1014"/>
      <c r="X315" s="1014"/>
      <c r="Y315" s="1014"/>
      <c r="Z315" s="1014"/>
      <c r="AA315" s="1014"/>
      <c r="AB315" s="1014"/>
      <c r="AC315" s="1014"/>
      <c r="AD315" s="1014"/>
      <c r="AE315" s="1014"/>
      <c r="AF315" s="1014"/>
      <c r="AG315" s="1014"/>
      <c r="AH315" s="1014"/>
      <c r="AI315" s="1014"/>
      <c r="AJ315" s="1014"/>
      <c r="AK315" s="1014"/>
      <c r="AL315" s="1014"/>
      <c r="AM315" s="1014"/>
      <c r="AN315" s="1014"/>
      <c r="AO315" s="1014"/>
      <c r="AP315" s="1014"/>
      <c r="AQ315" s="1014"/>
      <c r="AR315" s="1014"/>
      <c r="AS315" s="1014"/>
      <c r="AT315" s="1014"/>
      <c r="AU315" s="1014"/>
      <c r="AV315" s="1014"/>
      <c r="AW315" s="1014"/>
      <c r="AX315" s="1014"/>
      <c r="AY315" s="1014"/>
      <c r="AZ315" s="1014"/>
      <c r="BA315" s="1014"/>
      <c r="BB315" s="1014"/>
      <c r="BC315" s="1014"/>
      <c r="BD315" s="1014"/>
      <c r="BE315" s="1014"/>
      <c r="BF315" s="1014"/>
      <c r="BG315" s="1014"/>
      <c r="BH315" s="1014"/>
      <c r="BI315" s="1014"/>
      <c r="BJ315" s="1014"/>
      <c r="BK315" s="1014"/>
      <c r="BL315" s="1014"/>
      <c r="BM315" s="1014"/>
      <c r="BN315" s="1014"/>
      <c r="BO315" s="1014"/>
      <c r="BP315" s="1014"/>
      <c r="BQ315" s="1014"/>
      <c r="BR315" s="1014"/>
      <c r="BS315" s="1014"/>
      <c r="BT315" s="1014"/>
      <c r="BU315" s="1014"/>
      <c r="BV315" s="1014"/>
      <c r="BW315" s="1014"/>
      <c r="BX315" s="1014"/>
      <c r="BY315" s="1014"/>
      <c r="BZ315" s="1014"/>
      <c r="CA315" s="1014"/>
      <c r="CB315" s="1014"/>
      <c r="CC315" s="1014"/>
      <c r="CD315" s="1014"/>
      <c r="CE315" s="1014"/>
      <c r="CF315" s="1014"/>
      <c r="CG315" s="1014"/>
      <c r="CH315" s="1014"/>
      <c r="CI315" s="1014"/>
      <c r="CJ315" s="1014"/>
      <c r="CK315" s="1014"/>
      <c r="CL315" s="1014"/>
      <c r="CM315" s="1014"/>
      <c r="CN315" s="1014"/>
      <c r="CO315" s="1014"/>
      <c r="CP315" s="1014"/>
      <c r="CQ315" s="1014"/>
      <c r="CR315" s="1014"/>
      <c r="CS315" s="1014"/>
      <c r="CT315" s="1014"/>
      <c r="CU315" s="1014"/>
      <c r="CV315" s="1014"/>
      <c r="CW315" s="1014"/>
      <c r="CX315" s="1014"/>
      <c r="CY315" s="1014"/>
      <c r="CZ315" s="1014"/>
      <c r="DA315" s="1014"/>
      <c r="DB315" s="1014"/>
      <c r="DC315" s="1014"/>
      <c r="DD315" s="1014"/>
      <c r="DE315" s="1014"/>
      <c r="DF315" s="1014"/>
      <c r="DG315" s="1014"/>
      <c r="DH315" s="1014"/>
      <c r="DI315" s="1014"/>
      <c r="DJ315" s="1014"/>
      <c r="DK315" s="1014"/>
      <c r="DL315" s="1014"/>
      <c r="DM315" s="1014"/>
      <c r="DN315" s="1014"/>
      <c r="DO315" s="1014"/>
      <c r="DP315" s="1014"/>
      <c r="DQ315" s="1014"/>
      <c r="DR315" s="1014"/>
      <c r="DS315" s="1014"/>
      <c r="DT315" s="1014"/>
      <c r="DU315" s="1014"/>
      <c r="DV315" s="1014"/>
      <c r="DW315" s="1014"/>
      <c r="DX315" s="1014"/>
      <c r="DY315" s="1014"/>
      <c r="DZ315" s="1014"/>
      <c r="EA315" s="1014"/>
      <c r="EB315" s="1014"/>
      <c r="EC315" s="1014"/>
      <c r="ED315" s="1014"/>
      <c r="EE315" s="1014"/>
      <c r="EF315" s="1014"/>
      <c r="EG315" s="1014"/>
      <c r="EH315" s="1014"/>
      <c r="EI315" s="1014"/>
      <c r="EJ315" s="1014"/>
      <c r="EK315" s="1014"/>
      <c r="EL315" s="1014"/>
      <c r="EM315" s="1014"/>
      <c r="EN315" s="1014"/>
      <c r="EO315" s="1014"/>
      <c r="EP315" s="1014"/>
      <c r="EQ315" s="1014"/>
      <c r="ER315" s="1014"/>
      <c r="ES315" s="1014"/>
      <c r="ET315" s="1014"/>
      <c r="EU315" s="1014"/>
      <c r="EV315" s="1014"/>
      <c r="EW315" s="1014"/>
      <c r="EX315" s="1014"/>
      <c r="EY315" s="1014"/>
      <c r="EZ315" s="1014"/>
      <c r="FA315" s="1014"/>
      <c r="FB315" s="1014"/>
      <c r="FC315" s="1014"/>
    </row>
    <row r="316" spans="2:159" ht="12.75" customHeight="1">
      <c r="B316" s="1112"/>
      <c r="C316" s="1112"/>
      <c r="D316" s="1112"/>
      <c r="E316" s="1112"/>
      <c r="F316" s="1112"/>
      <c r="G316" s="1112"/>
      <c r="H316" s="1112"/>
      <c r="I316" s="1112"/>
      <c r="J316" s="1112"/>
      <c r="K316" s="1113"/>
      <c r="L316" s="1113"/>
      <c r="M316" s="1014"/>
    </row>
    <row r="317" spans="2:159" ht="12.75" customHeight="1">
      <c r="B317" s="1112"/>
      <c r="C317" s="1112"/>
      <c r="D317" s="1112"/>
      <c r="E317" s="1112"/>
      <c r="F317" s="1112"/>
      <c r="G317" s="1112"/>
      <c r="H317" s="1112"/>
      <c r="I317" s="1112"/>
      <c r="J317" s="1112"/>
      <c r="K317" s="1113"/>
      <c r="L317" s="1113"/>
      <c r="M317" s="1014"/>
    </row>
    <row r="318" spans="2:159" ht="12.75" customHeight="1">
      <c r="B318" s="1112"/>
      <c r="C318" s="1112"/>
      <c r="D318" s="1112"/>
      <c r="E318" s="1112"/>
      <c r="F318" s="1112"/>
      <c r="G318" s="1112"/>
      <c r="H318" s="1112"/>
      <c r="I318" s="1112"/>
      <c r="J318" s="1112"/>
      <c r="K318" s="1113"/>
      <c r="L318" s="1113"/>
      <c r="M318" s="1014"/>
      <c r="N318" s="1014"/>
      <c r="O318" s="1014"/>
      <c r="P318" s="1014"/>
      <c r="Q318" s="1014"/>
      <c r="R318" s="1014"/>
      <c r="S318" s="1014"/>
      <c r="T318" s="1014"/>
      <c r="U318" s="1014"/>
      <c r="V318" s="1014"/>
      <c r="W318" s="1014"/>
      <c r="X318" s="1014"/>
      <c r="Y318" s="1014"/>
      <c r="Z318" s="1014"/>
      <c r="AA318" s="1014"/>
      <c r="AB318" s="1014"/>
      <c r="AC318" s="1014"/>
      <c r="AD318" s="1014"/>
      <c r="AE318" s="1014"/>
      <c r="AF318" s="1014"/>
      <c r="AG318" s="1014"/>
      <c r="AH318" s="1014"/>
      <c r="AI318" s="1014"/>
      <c r="AJ318" s="1014"/>
      <c r="AK318" s="1014"/>
      <c r="AL318" s="1014"/>
      <c r="AM318" s="1014"/>
      <c r="AN318" s="1014"/>
      <c r="AO318" s="1014"/>
      <c r="AP318" s="1014"/>
      <c r="AQ318" s="1014"/>
      <c r="AR318" s="1014"/>
      <c r="AS318" s="1014"/>
      <c r="AT318" s="1014"/>
      <c r="AU318" s="1014"/>
      <c r="AV318" s="1014"/>
      <c r="AW318" s="1014"/>
      <c r="AX318" s="1014"/>
      <c r="AY318" s="1014"/>
      <c r="AZ318" s="1014"/>
      <c r="BA318" s="1014"/>
      <c r="BB318" s="1014"/>
      <c r="BC318" s="1014"/>
      <c r="BD318" s="1014"/>
      <c r="BE318" s="1014"/>
      <c r="BF318" s="1014"/>
      <c r="BG318" s="1014"/>
      <c r="BH318" s="1014"/>
      <c r="BI318" s="1014"/>
      <c r="BJ318" s="1014"/>
      <c r="BK318" s="1014"/>
      <c r="BL318" s="1014"/>
      <c r="BM318" s="1014"/>
      <c r="BN318" s="1014"/>
      <c r="BO318" s="1014"/>
      <c r="BP318" s="1014"/>
      <c r="BQ318" s="1014"/>
      <c r="BR318" s="1014"/>
      <c r="BS318" s="1014"/>
      <c r="BT318" s="1014"/>
      <c r="BU318" s="1014"/>
      <c r="BV318" s="1014"/>
      <c r="BW318" s="1014"/>
      <c r="BX318" s="1014"/>
      <c r="BY318" s="1014"/>
      <c r="BZ318" s="1014"/>
      <c r="CA318" s="1014"/>
      <c r="CB318" s="1014"/>
      <c r="CC318" s="1014"/>
      <c r="CD318" s="1014"/>
      <c r="CE318" s="1014"/>
      <c r="CF318" s="1014"/>
      <c r="CG318" s="1014"/>
      <c r="CH318" s="1014"/>
      <c r="CI318" s="1014"/>
      <c r="CJ318" s="1014"/>
      <c r="CK318" s="1014"/>
      <c r="CL318" s="1014"/>
      <c r="CM318" s="1014"/>
      <c r="CN318" s="1014"/>
      <c r="CO318" s="1014"/>
      <c r="CP318" s="1014"/>
      <c r="CQ318" s="1014"/>
      <c r="CR318" s="1014"/>
      <c r="CS318" s="1014"/>
      <c r="CT318" s="1014"/>
      <c r="CU318" s="1014"/>
      <c r="CV318" s="1014"/>
      <c r="CW318" s="1014"/>
      <c r="CX318" s="1014"/>
      <c r="CY318" s="1014"/>
      <c r="CZ318" s="1014"/>
      <c r="DA318" s="1014"/>
      <c r="DB318" s="1014"/>
      <c r="DC318" s="1014"/>
      <c r="DD318" s="1014"/>
      <c r="DE318" s="1014"/>
      <c r="DF318" s="1014"/>
      <c r="DG318" s="1014"/>
      <c r="DH318" s="1014"/>
      <c r="DI318" s="1014"/>
      <c r="DJ318" s="1014"/>
      <c r="DK318" s="1014"/>
      <c r="DL318" s="1014"/>
      <c r="DM318" s="1014"/>
      <c r="DN318" s="1014"/>
      <c r="DO318" s="1014"/>
      <c r="DP318" s="1014"/>
      <c r="DQ318" s="1014"/>
      <c r="DR318" s="1014"/>
      <c r="DS318" s="1014"/>
      <c r="DT318" s="1014"/>
      <c r="DU318" s="1014"/>
      <c r="DV318" s="1014"/>
      <c r="DW318" s="1014"/>
      <c r="DX318" s="1014"/>
      <c r="DY318" s="1014"/>
      <c r="DZ318" s="1014"/>
      <c r="EA318" s="1014"/>
      <c r="EB318" s="1014"/>
      <c r="EC318" s="1014"/>
      <c r="ED318" s="1014"/>
      <c r="EE318" s="1014"/>
      <c r="EF318" s="1014"/>
      <c r="EG318" s="1014"/>
      <c r="EH318" s="1014"/>
      <c r="EI318" s="1014"/>
      <c r="EJ318" s="1014"/>
      <c r="EK318" s="1014"/>
      <c r="EL318" s="1014"/>
      <c r="EM318" s="1014"/>
      <c r="EN318" s="1014"/>
      <c r="EO318" s="1014"/>
      <c r="EP318" s="1014"/>
      <c r="EQ318" s="1014"/>
      <c r="ER318" s="1014"/>
      <c r="ES318" s="1014"/>
      <c r="ET318" s="1014"/>
      <c r="EU318" s="1014"/>
      <c r="EV318" s="1014"/>
      <c r="EW318" s="1014"/>
      <c r="EX318" s="1014"/>
      <c r="EY318" s="1014"/>
      <c r="EZ318" s="1014"/>
      <c r="FA318" s="1014"/>
      <c r="FB318" s="1014"/>
      <c r="FC318" s="1014"/>
    </row>
    <row r="319" spans="2:159" ht="12.75" customHeight="1">
      <c r="B319" s="1112"/>
      <c r="C319" s="1112"/>
      <c r="D319" s="1112"/>
      <c r="E319" s="1112"/>
      <c r="F319" s="1112"/>
      <c r="G319" s="1112"/>
      <c r="H319" s="1112"/>
      <c r="I319" s="1112"/>
      <c r="J319" s="1112"/>
      <c r="K319" s="1113"/>
      <c r="L319" s="1113"/>
      <c r="M319" s="1014"/>
      <c r="N319" s="1014"/>
      <c r="O319" s="1014"/>
      <c r="P319" s="1014"/>
      <c r="Q319" s="1014"/>
      <c r="R319" s="1014"/>
      <c r="S319" s="1014"/>
      <c r="T319" s="1014"/>
      <c r="U319" s="1014"/>
      <c r="V319" s="1014"/>
      <c r="W319" s="1014"/>
      <c r="X319" s="1014"/>
      <c r="Y319" s="1014"/>
      <c r="Z319" s="1014"/>
      <c r="AA319" s="1014"/>
      <c r="AB319" s="1014"/>
      <c r="AC319" s="1014"/>
      <c r="AD319" s="1014"/>
      <c r="AE319" s="1014"/>
      <c r="AF319" s="1014"/>
      <c r="AG319" s="1014"/>
      <c r="AH319" s="1014"/>
      <c r="AI319" s="1014"/>
      <c r="AJ319" s="1014"/>
      <c r="AK319" s="1014"/>
      <c r="AL319" s="1014"/>
      <c r="AM319" s="1014"/>
      <c r="AN319" s="1014"/>
      <c r="AO319" s="1014"/>
      <c r="AP319" s="1014"/>
      <c r="AQ319" s="1014"/>
      <c r="AR319" s="1014"/>
      <c r="AS319" s="1014"/>
      <c r="AT319" s="1014"/>
      <c r="AU319" s="1014"/>
      <c r="AV319" s="1014"/>
      <c r="AW319" s="1014"/>
      <c r="AX319" s="1014"/>
      <c r="AY319" s="1014"/>
      <c r="AZ319" s="1014"/>
      <c r="BA319" s="1014"/>
      <c r="BB319" s="1014"/>
      <c r="BC319" s="1014"/>
      <c r="BD319" s="1014"/>
      <c r="BE319" s="1014"/>
      <c r="BF319" s="1014"/>
      <c r="BG319" s="1014"/>
      <c r="BH319" s="1014"/>
      <c r="BI319" s="1014"/>
      <c r="BJ319" s="1014"/>
      <c r="BK319" s="1014"/>
      <c r="BL319" s="1014"/>
      <c r="BM319" s="1014"/>
      <c r="BN319" s="1014"/>
      <c r="BO319" s="1014"/>
      <c r="BP319" s="1014"/>
      <c r="BQ319" s="1014"/>
      <c r="BR319" s="1014"/>
      <c r="BS319" s="1014"/>
      <c r="BT319" s="1014"/>
      <c r="BU319" s="1014"/>
      <c r="BV319" s="1014"/>
      <c r="BW319" s="1014"/>
      <c r="BX319" s="1014"/>
      <c r="BY319" s="1014"/>
      <c r="BZ319" s="1014"/>
      <c r="CA319" s="1014"/>
      <c r="CB319" s="1014"/>
      <c r="CC319" s="1014"/>
      <c r="CD319" s="1014"/>
      <c r="CE319" s="1014"/>
      <c r="CF319" s="1014"/>
      <c r="CG319" s="1014"/>
      <c r="CH319" s="1014"/>
      <c r="CI319" s="1014"/>
      <c r="CJ319" s="1014"/>
      <c r="CK319" s="1014"/>
      <c r="CL319" s="1014"/>
      <c r="CM319" s="1014"/>
      <c r="CN319" s="1014"/>
      <c r="CO319" s="1014"/>
      <c r="CP319" s="1014"/>
      <c r="CQ319" s="1014"/>
      <c r="CR319" s="1014"/>
      <c r="CS319" s="1014"/>
      <c r="CT319" s="1014"/>
      <c r="CU319" s="1014"/>
      <c r="CV319" s="1014"/>
      <c r="CW319" s="1014"/>
      <c r="CX319" s="1014"/>
      <c r="CY319" s="1014"/>
      <c r="CZ319" s="1014"/>
      <c r="DA319" s="1014"/>
      <c r="DB319" s="1014"/>
      <c r="DC319" s="1014"/>
      <c r="DD319" s="1014"/>
      <c r="DE319" s="1014"/>
      <c r="DF319" s="1014"/>
      <c r="DG319" s="1014"/>
      <c r="DH319" s="1014"/>
      <c r="DI319" s="1014"/>
      <c r="DJ319" s="1014"/>
      <c r="DK319" s="1014"/>
      <c r="DL319" s="1014"/>
      <c r="DM319" s="1014"/>
      <c r="DN319" s="1014"/>
      <c r="DO319" s="1014"/>
      <c r="DP319" s="1014"/>
      <c r="DQ319" s="1014"/>
      <c r="DR319" s="1014"/>
      <c r="DS319" s="1014"/>
      <c r="DT319" s="1014"/>
      <c r="DU319" s="1014"/>
      <c r="DV319" s="1014"/>
      <c r="DW319" s="1014"/>
      <c r="DX319" s="1014"/>
      <c r="DY319" s="1014"/>
      <c r="DZ319" s="1014"/>
      <c r="EA319" s="1014"/>
      <c r="EB319" s="1014"/>
      <c r="EC319" s="1014"/>
      <c r="ED319" s="1014"/>
      <c r="EE319" s="1014"/>
      <c r="EF319" s="1014"/>
      <c r="EG319" s="1014"/>
      <c r="EH319" s="1014"/>
      <c r="EI319" s="1014"/>
      <c r="EJ319" s="1014"/>
      <c r="EK319" s="1014"/>
      <c r="EL319" s="1014"/>
      <c r="EM319" s="1014"/>
      <c r="EN319" s="1014"/>
      <c r="EO319" s="1014"/>
      <c r="EP319" s="1014"/>
      <c r="EQ319" s="1014"/>
      <c r="ER319" s="1014"/>
      <c r="ES319" s="1014"/>
      <c r="ET319" s="1014"/>
      <c r="EU319" s="1014"/>
      <c r="EV319" s="1014"/>
      <c r="EW319" s="1014"/>
      <c r="EX319" s="1014"/>
      <c r="EY319" s="1014"/>
      <c r="EZ319" s="1014"/>
      <c r="FA319" s="1014"/>
      <c r="FB319" s="1014"/>
      <c r="FC319" s="1014"/>
    </row>
    <row r="320" spans="2:159" ht="12.75" customHeight="1">
      <c r="B320" s="1112"/>
      <c r="C320" s="1112"/>
      <c r="D320" s="1112"/>
      <c r="E320" s="1112"/>
      <c r="F320" s="1112"/>
      <c r="G320" s="1112"/>
      <c r="H320" s="1112"/>
      <c r="I320" s="1112"/>
      <c r="J320" s="1112"/>
      <c r="K320" s="1113"/>
      <c r="L320" s="1113"/>
      <c r="M320" s="1014"/>
      <c r="N320" s="1014"/>
      <c r="O320" s="1014"/>
      <c r="P320" s="1014"/>
      <c r="Q320" s="1014"/>
      <c r="R320" s="1014"/>
      <c r="S320" s="1014"/>
      <c r="T320" s="1014"/>
      <c r="U320" s="1014"/>
      <c r="V320" s="1014"/>
      <c r="W320" s="1014"/>
      <c r="X320" s="1014"/>
      <c r="Y320" s="1014"/>
      <c r="Z320" s="1014"/>
      <c r="AA320" s="1014"/>
      <c r="AB320" s="1014"/>
      <c r="AC320" s="1014"/>
      <c r="AD320" s="1014"/>
      <c r="AE320" s="1014"/>
      <c r="AF320" s="1014"/>
      <c r="AG320" s="1014"/>
      <c r="AH320" s="1014"/>
      <c r="AI320" s="1014"/>
      <c r="AJ320" s="1014"/>
      <c r="AK320" s="1014"/>
      <c r="AL320" s="1014"/>
      <c r="AM320" s="1014"/>
      <c r="AN320" s="1014"/>
      <c r="AO320" s="1014"/>
      <c r="AP320" s="1014"/>
      <c r="AQ320" s="1014"/>
      <c r="AR320" s="1014"/>
      <c r="AS320" s="1014"/>
      <c r="AT320" s="1014"/>
      <c r="AU320" s="1014"/>
      <c r="AV320" s="1014"/>
      <c r="AW320" s="1014"/>
      <c r="AX320" s="1014"/>
      <c r="AY320" s="1014"/>
      <c r="AZ320" s="1014"/>
      <c r="BA320" s="1014"/>
      <c r="BB320" s="1014"/>
      <c r="BC320" s="1014"/>
      <c r="BD320" s="1014"/>
      <c r="BE320" s="1014"/>
      <c r="BF320" s="1014"/>
      <c r="BG320" s="1014"/>
      <c r="BH320" s="1014"/>
      <c r="BI320" s="1014"/>
      <c r="BJ320" s="1014"/>
      <c r="BK320" s="1014"/>
      <c r="BL320" s="1014"/>
      <c r="BM320" s="1014"/>
      <c r="BN320" s="1014"/>
      <c r="BO320" s="1014"/>
      <c r="BP320" s="1014"/>
      <c r="BQ320" s="1014"/>
      <c r="BR320" s="1014"/>
      <c r="BS320" s="1014"/>
      <c r="BT320" s="1014"/>
      <c r="BU320" s="1014"/>
      <c r="BV320" s="1014"/>
      <c r="BW320" s="1014"/>
      <c r="BX320" s="1014"/>
      <c r="BY320" s="1014"/>
      <c r="BZ320" s="1014"/>
      <c r="CA320" s="1014"/>
      <c r="CB320" s="1014"/>
      <c r="CC320" s="1014"/>
      <c r="CD320" s="1014"/>
      <c r="CE320" s="1014"/>
      <c r="CF320" s="1014"/>
      <c r="CG320" s="1014"/>
      <c r="CH320" s="1014"/>
      <c r="CI320" s="1014"/>
      <c r="CJ320" s="1014"/>
      <c r="CK320" s="1014"/>
      <c r="CL320" s="1014"/>
      <c r="CM320" s="1014"/>
      <c r="CN320" s="1014"/>
      <c r="CO320" s="1014"/>
      <c r="CP320" s="1014"/>
      <c r="CQ320" s="1014"/>
      <c r="CR320" s="1014"/>
      <c r="CS320" s="1014"/>
      <c r="CT320" s="1014"/>
      <c r="CU320" s="1014"/>
      <c r="CV320" s="1014"/>
      <c r="CW320" s="1014"/>
      <c r="CX320" s="1014"/>
      <c r="CY320" s="1014"/>
      <c r="CZ320" s="1014"/>
      <c r="DA320" s="1014"/>
      <c r="DB320" s="1014"/>
      <c r="DC320" s="1014"/>
      <c r="DD320" s="1014"/>
      <c r="DE320" s="1014"/>
      <c r="DF320" s="1014"/>
      <c r="DG320" s="1014"/>
      <c r="DH320" s="1014"/>
      <c r="DI320" s="1014"/>
      <c r="DJ320" s="1014"/>
      <c r="DK320" s="1014"/>
      <c r="DL320" s="1014"/>
      <c r="DM320" s="1014"/>
      <c r="DN320" s="1014"/>
      <c r="DO320" s="1014"/>
      <c r="DP320" s="1014"/>
      <c r="DQ320" s="1014"/>
      <c r="DR320" s="1014"/>
      <c r="DS320" s="1014"/>
      <c r="DT320" s="1014"/>
      <c r="DU320" s="1014"/>
      <c r="DV320" s="1014"/>
      <c r="DW320" s="1014"/>
      <c r="DX320" s="1014"/>
      <c r="DY320" s="1014"/>
      <c r="DZ320" s="1014"/>
      <c r="EA320" s="1014"/>
      <c r="EB320" s="1014"/>
      <c r="EC320" s="1014"/>
      <c r="ED320" s="1014"/>
      <c r="EE320" s="1014"/>
      <c r="EF320" s="1014"/>
      <c r="EG320" s="1014"/>
      <c r="EH320" s="1014"/>
      <c r="EI320" s="1014"/>
      <c r="EJ320" s="1014"/>
      <c r="EK320" s="1014"/>
      <c r="EL320" s="1014"/>
      <c r="EM320" s="1014"/>
      <c r="EN320" s="1014"/>
      <c r="EO320" s="1014"/>
      <c r="EP320" s="1014"/>
      <c r="EQ320" s="1014"/>
      <c r="ER320" s="1014"/>
      <c r="ES320" s="1014"/>
      <c r="ET320" s="1014"/>
      <c r="EU320" s="1014"/>
      <c r="EV320" s="1014"/>
      <c r="EW320" s="1014"/>
      <c r="EX320" s="1014"/>
      <c r="EY320" s="1014"/>
      <c r="EZ320" s="1014"/>
      <c r="FA320" s="1014"/>
      <c r="FB320" s="1014"/>
      <c r="FC320" s="1014"/>
    </row>
    <row r="321" spans="2:159" ht="12.75" customHeight="1">
      <c r="B321" s="1112"/>
      <c r="C321" s="1112"/>
      <c r="D321" s="1112"/>
      <c r="E321" s="1112"/>
      <c r="F321" s="1112"/>
      <c r="G321" s="1112"/>
      <c r="H321" s="1112"/>
      <c r="I321" s="1112"/>
      <c r="J321" s="1112"/>
      <c r="K321" s="1113"/>
      <c r="L321" s="1113"/>
      <c r="M321" s="1014"/>
      <c r="N321" s="1014"/>
      <c r="O321" s="1014"/>
      <c r="P321" s="1014"/>
      <c r="Q321" s="1014"/>
      <c r="R321" s="1014"/>
      <c r="S321" s="1014"/>
      <c r="T321" s="1014"/>
      <c r="U321" s="1014"/>
      <c r="V321" s="1014"/>
      <c r="W321" s="1014"/>
      <c r="X321" s="1014"/>
      <c r="Y321" s="1014"/>
      <c r="Z321" s="1014"/>
      <c r="AA321" s="1014"/>
      <c r="AB321" s="1014"/>
      <c r="AC321" s="1014"/>
      <c r="AD321" s="1014"/>
      <c r="AE321" s="1014"/>
      <c r="AF321" s="1014"/>
      <c r="AG321" s="1014"/>
      <c r="AH321" s="1014"/>
      <c r="AI321" s="1014"/>
      <c r="AJ321" s="1014"/>
      <c r="AK321" s="1014"/>
      <c r="AL321" s="1014"/>
      <c r="AM321" s="1014"/>
      <c r="AN321" s="1014"/>
      <c r="AO321" s="1014"/>
      <c r="AP321" s="1014"/>
      <c r="AQ321" s="1014"/>
      <c r="AR321" s="1014"/>
      <c r="AS321" s="1014"/>
      <c r="AT321" s="1014"/>
      <c r="AU321" s="1014"/>
      <c r="AV321" s="1014"/>
      <c r="AW321" s="1014"/>
      <c r="AX321" s="1014"/>
      <c r="AY321" s="1014"/>
      <c r="AZ321" s="1014"/>
      <c r="BA321" s="1014"/>
      <c r="BB321" s="1014"/>
      <c r="BC321" s="1014"/>
      <c r="BD321" s="1014"/>
      <c r="BE321" s="1014"/>
      <c r="BF321" s="1014"/>
      <c r="BG321" s="1014"/>
      <c r="BH321" s="1014"/>
      <c r="BI321" s="1014"/>
      <c r="BJ321" s="1014"/>
      <c r="BK321" s="1014"/>
      <c r="BL321" s="1014"/>
      <c r="BM321" s="1014"/>
      <c r="BN321" s="1014"/>
      <c r="BO321" s="1014"/>
      <c r="BP321" s="1014"/>
      <c r="BQ321" s="1014"/>
      <c r="BR321" s="1014"/>
      <c r="BS321" s="1014"/>
      <c r="BT321" s="1014"/>
      <c r="BU321" s="1014"/>
      <c r="BV321" s="1014"/>
      <c r="BW321" s="1014"/>
      <c r="BX321" s="1014"/>
      <c r="BY321" s="1014"/>
      <c r="BZ321" s="1014"/>
      <c r="CA321" s="1014"/>
      <c r="CB321" s="1014"/>
      <c r="CC321" s="1014"/>
      <c r="CD321" s="1014"/>
      <c r="CE321" s="1014"/>
      <c r="CF321" s="1014"/>
      <c r="CG321" s="1014"/>
      <c r="CH321" s="1014"/>
      <c r="CI321" s="1014"/>
      <c r="CJ321" s="1014"/>
      <c r="CK321" s="1014"/>
      <c r="CL321" s="1014"/>
      <c r="CM321" s="1014"/>
      <c r="CN321" s="1014"/>
      <c r="CO321" s="1014"/>
      <c r="CP321" s="1014"/>
      <c r="CQ321" s="1014"/>
      <c r="CR321" s="1014"/>
      <c r="CS321" s="1014"/>
      <c r="CT321" s="1014"/>
      <c r="CU321" s="1014"/>
      <c r="CV321" s="1014"/>
      <c r="CW321" s="1014"/>
      <c r="CX321" s="1014"/>
      <c r="CY321" s="1014"/>
      <c r="CZ321" s="1014"/>
      <c r="DA321" s="1014"/>
      <c r="DB321" s="1014"/>
      <c r="DC321" s="1014"/>
      <c r="DD321" s="1014"/>
      <c r="DE321" s="1014"/>
      <c r="DF321" s="1014"/>
      <c r="DG321" s="1014"/>
      <c r="DH321" s="1014"/>
      <c r="DI321" s="1014"/>
      <c r="DJ321" s="1014"/>
      <c r="DK321" s="1014"/>
      <c r="DL321" s="1014"/>
      <c r="DM321" s="1014"/>
      <c r="DN321" s="1014"/>
      <c r="DO321" s="1014"/>
      <c r="DP321" s="1014"/>
      <c r="DQ321" s="1014"/>
      <c r="DR321" s="1014"/>
      <c r="DS321" s="1014"/>
      <c r="DT321" s="1014"/>
      <c r="DU321" s="1014"/>
      <c r="DV321" s="1014"/>
      <c r="DW321" s="1014"/>
      <c r="DX321" s="1014"/>
      <c r="DY321" s="1014"/>
      <c r="DZ321" s="1014"/>
      <c r="EA321" s="1014"/>
      <c r="EB321" s="1014"/>
      <c r="EC321" s="1014"/>
      <c r="ED321" s="1014"/>
      <c r="EE321" s="1014"/>
      <c r="EF321" s="1014"/>
      <c r="EG321" s="1014"/>
      <c r="EH321" s="1014"/>
      <c r="EI321" s="1014"/>
      <c r="EJ321" s="1014"/>
      <c r="EK321" s="1014"/>
      <c r="EL321" s="1014"/>
      <c r="EM321" s="1014"/>
      <c r="EN321" s="1014"/>
      <c r="EO321" s="1014"/>
      <c r="EP321" s="1014"/>
      <c r="EQ321" s="1014"/>
      <c r="ER321" s="1014"/>
      <c r="ES321" s="1014"/>
      <c r="ET321" s="1014"/>
      <c r="EU321" s="1014"/>
      <c r="EV321" s="1014"/>
      <c r="EW321" s="1014"/>
      <c r="EX321" s="1014"/>
      <c r="EY321" s="1014"/>
      <c r="EZ321" s="1014"/>
      <c r="FA321" s="1014"/>
      <c r="FB321" s="1014"/>
      <c r="FC321" s="1014"/>
    </row>
    <row r="322" spans="2:159" ht="12.75" customHeight="1">
      <c r="B322" s="1112"/>
      <c r="C322" s="1112"/>
      <c r="D322" s="1112"/>
      <c r="E322" s="1112"/>
      <c r="F322" s="1112"/>
      <c r="G322" s="1112"/>
      <c r="H322" s="1112"/>
      <c r="I322" s="1112"/>
      <c r="J322" s="1112"/>
      <c r="K322" s="1113"/>
      <c r="L322" s="1113"/>
      <c r="M322" s="1014"/>
      <c r="N322" s="1014"/>
      <c r="O322" s="1014"/>
      <c r="P322" s="1014"/>
      <c r="Q322" s="1014"/>
      <c r="R322" s="1014"/>
      <c r="S322" s="1014"/>
      <c r="T322" s="1014"/>
      <c r="U322" s="1014"/>
      <c r="V322" s="1014"/>
      <c r="W322" s="1014"/>
      <c r="X322" s="1014"/>
      <c r="Y322" s="1014"/>
      <c r="Z322" s="1014"/>
      <c r="AA322" s="1014"/>
      <c r="AB322" s="1014"/>
      <c r="AC322" s="1014"/>
      <c r="AD322" s="1014"/>
      <c r="AE322" s="1014"/>
      <c r="AF322" s="1014"/>
      <c r="AG322" s="1014"/>
      <c r="AH322" s="1014"/>
      <c r="AI322" s="1014"/>
      <c r="AJ322" s="1014"/>
      <c r="AK322" s="1014"/>
      <c r="AL322" s="1014"/>
      <c r="AM322" s="1014"/>
      <c r="AN322" s="1014"/>
      <c r="AO322" s="1014"/>
      <c r="AP322" s="1014"/>
      <c r="AQ322" s="1014"/>
      <c r="AR322" s="1014"/>
      <c r="AS322" s="1014"/>
      <c r="AT322" s="1014"/>
      <c r="AU322" s="1014"/>
      <c r="AV322" s="1014"/>
      <c r="AW322" s="1014"/>
      <c r="AX322" s="1014"/>
      <c r="AY322" s="1014"/>
      <c r="AZ322" s="1014"/>
      <c r="BA322" s="1014"/>
      <c r="BB322" s="1014"/>
      <c r="BC322" s="1014"/>
      <c r="BD322" s="1014"/>
      <c r="BE322" s="1014"/>
      <c r="BF322" s="1014"/>
      <c r="BG322" s="1014"/>
      <c r="BH322" s="1014"/>
      <c r="BI322" s="1014"/>
      <c r="BJ322" s="1014"/>
      <c r="BK322" s="1014"/>
      <c r="BL322" s="1014"/>
      <c r="BM322" s="1014"/>
      <c r="BN322" s="1014"/>
      <c r="BO322" s="1014"/>
      <c r="BP322" s="1014"/>
      <c r="BQ322" s="1014"/>
      <c r="BR322" s="1014"/>
      <c r="BS322" s="1014"/>
      <c r="BT322" s="1014"/>
      <c r="BU322" s="1014"/>
      <c r="BV322" s="1014"/>
      <c r="BW322" s="1014"/>
      <c r="BX322" s="1014"/>
      <c r="BY322" s="1014"/>
      <c r="BZ322" s="1014"/>
      <c r="CA322" s="1014"/>
      <c r="CB322" s="1014"/>
      <c r="CC322" s="1014"/>
      <c r="CD322" s="1014"/>
      <c r="CE322" s="1014"/>
      <c r="CF322" s="1014"/>
      <c r="CG322" s="1014"/>
      <c r="CH322" s="1014"/>
      <c r="CI322" s="1014"/>
      <c r="CJ322" s="1014"/>
      <c r="CK322" s="1014"/>
      <c r="CL322" s="1014"/>
      <c r="CM322" s="1014"/>
      <c r="CN322" s="1014"/>
      <c r="CO322" s="1014"/>
      <c r="CP322" s="1014"/>
      <c r="CQ322" s="1014"/>
      <c r="CR322" s="1014"/>
      <c r="CS322" s="1014"/>
      <c r="CT322" s="1014"/>
      <c r="CU322" s="1014"/>
      <c r="CV322" s="1014"/>
      <c r="CW322" s="1014"/>
      <c r="CX322" s="1014"/>
      <c r="CY322" s="1014"/>
      <c r="CZ322" s="1014"/>
      <c r="DA322" s="1014"/>
      <c r="DB322" s="1014"/>
      <c r="DC322" s="1014"/>
      <c r="DD322" s="1014"/>
      <c r="DE322" s="1014"/>
      <c r="DF322" s="1014"/>
      <c r="DG322" s="1014"/>
      <c r="DH322" s="1014"/>
      <c r="DI322" s="1014"/>
      <c r="DJ322" s="1014"/>
      <c r="DK322" s="1014"/>
      <c r="DL322" s="1014"/>
      <c r="DM322" s="1014"/>
      <c r="DN322" s="1014"/>
      <c r="DO322" s="1014"/>
      <c r="DP322" s="1014"/>
      <c r="DQ322" s="1014"/>
      <c r="DR322" s="1014"/>
      <c r="DS322" s="1014"/>
      <c r="DT322" s="1014"/>
      <c r="DU322" s="1014"/>
      <c r="DV322" s="1014"/>
      <c r="DW322" s="1014"/>
      <c r="DX322" s="1014"/>
      <c r="DY322" s="1014"/>
      <c r="DZ322" s="1014"/>
      <c r="EA322" s="1014"/>
      <c r="EB322" s="1014"/>
      <c r="EC322" s="1014"/>
      <c r="ED322" s="1014"/>
      <c r="EE322" s="1014"/>
      <c r="EF322" s="1014"/>
      <c r="EG322" s="1014"/>
      <c r="EH322" s="1014"/>
      <c r="EI322" s="1014"/>
      <c r="EJ322" s="1014"/>
      <c r="EK322" s="1014"/>
      <c r="EL322" s="1014"/>
      <c r="EM322" s="1014"/>
      <c r="EN322" s="1014"/>
      <c r="EO322" s="1014"/>
      <c r="EP322" s="1014"/>
      <c r="EQ322" s="1014"/>
      <c r="ER322" s="1014"/>
      <c r="ES322" s="1014"/>
      <c r="ET322" s="1014"/>
      <c r="EU322" s="1014"/>
      <c r="EV322" s="1014"/>
      <c r="EW322" s="1014"/>
      <c r="EX322" s="1014"/>
      <c r="EY322" s="1014"/>
      <c r="EZ322" s="1014"/>
      <c r="FA322" s="1014"/>
      <c r="FB322" s="1014"/>
      <c r="FC322" s="1014"/>
    </row>
    <row r="323" spans="2:159" ht="12.75" customHeight="1">
      <c r="B323" s="1112"/>
      <c r="C323" s="1112"/>
      <c r="D323" s="1112"/>
      <c r="E323" s="1112"/>
      <c r="F323" s="1112"/>
      <c r="G323" s="1112"/>
      <c r="H323" s="1112"/>
      <c r="I323" s="1112"/>
      <c r="J323" s="1112"/>
      <c r="K323" s="1113"/>
      <c r="L323" s="1113"/>
      <c r="M323" s="1014"/>
      <c r="N323" s="1014"/>
      <c r="O323" s="1014"/>
      <c r="P323" s="1014"/>
      <c r="Q323" s="1014"/>
      <c r="R323" s="1014"/>
      <c r="S323" s="1014"/>
      <c r="T323" s="1014"/>
      <c r="U323" s="1014"/>
      <c r="V323" s="1014"/>
      <c r="W323" s="1014"/>
      <c r="X323" s="1014"/>
      <c r="Y323" s="1014"/>
      <c r="Z323" s="1014"/>
      <c r="AA323" s="1014"/>
      <c r="AB323" s="1014"/>
      <c r="AC323" s="1014"/>
      <c r="AD323" s="1014"/>
      <c r="AE323" s="1014"/>
      <c r="AF323" s="1014"/>
      <c r="AG323" s="1014"/>
      <c r="AH323" s="1014"/>
      <c r="AI323" s="1014"/>
      <c r="AJ323" s="1014"/>
      <c r="AK323" s="1014"/>
      <c r="AL323" s="1014"/>
      <c r="AM323" s="1014"/>
      <c r="AN323" s="1014"/>
      <c r="AO323" s="1014"/>
      <c r="AP323" s="1014"/>
      <c r="AQ323" s="1014"/>
      <c r="AR323" s="1014"/>
      <c r="AS323" s="1014"/>
      <c r="AT323" s="1014"/>
      <c r="AU323" s="1014"/>
      <c r="AV323" s="1014"/>
      <c r="AW323" s="1014"/>
      <c r="AX323" s="1014"/>
      <c r="AY323" s="1014"/>
      <c r="AZ323" s="1014"/>
      <c r="BA323" s="1014"/>
      <c r="BB323" s="1014"/>
      <c r="BC323" s="1014"/>
      <c r="BD323" s="1014"/>
      <c r="BE323" s="1014"/>
      <c r="BF323" s="1014"/>
      <c r="BG323" s="1014"/>
      <c r="BH323" s="1014"/>
      <c r="BI323" s="1014"/>
      <c r="BJ323" s="1014"/>
      <c r="BK323" s="1014"/>
      <c r="BL323" s="1014"/>
      <c r="BM323" s="1014"/>
      <c r="BN323" s="1014"/>
      <c r="BO323" s="1014"/>
      <c r="BP323" s="1014"/>
      <c r="BQ323" s="1014"/>
      <c r="BR323" s="1014"/>
      <c r="BS323" s="1014"/>
      <c r="BT323" s="1014"/>
      <c r="BU323" s="1014"/>
      <c r="BV323" s="1014"/>
      <c r="BW323" s="1014"/>
      <c r="BX323" s="1014"/>
      <c r="BY323" s="1014"/>
      <c r="BZ323" s="1014"/>
      <c r="CA323" s="1014"/>
      <c r="CB323" s="1014"/>
      <c r="CC323" s="1014"/>
      <c r="CD323" s="1014"/>
      <c r="CE323" s="1014"/>
      <c r="CF323" s="1014"/>
      <c r="CG323" s="1014"/>
      <c r="CH323" s="1014"/>
      <c r="CI323" s="1014"/>
      <c r="CJ323" s="1014"/>
      <c r="CK323" s="1014"/>
      <c r="CL323" s="1014"/>
      <c r="CM323" s="1014"/>
      <c r="CN323" s="1014"/>
      <c r="CO323" s="1014"/>
      <c r="CP323" s="1014"/>
      <c r="CQ323" s="1014"/>
      <c r="CR323" s="1014"/>
      <c r="CS323" s="1014"/>
      <c r="CT323" s="1014"/>
      <c r="CU323" s="1014"/>
      <c r="CV323" s="1014"/>
      <c r="CW323" s="1014"/>
      <c r="CX323" s="1014"/>
      <c r="CY323" s="1014"/>
      <c r="CZ323" s="1014"/>
      <c r="DA323" s="1014"/>
      <c r="DB323" s="1014"/>
      <c r="DC323" s="1014"/>
      <c r="DD323" s="1014"/>
      <c r="DE323" s="1014"/>
      <c r="DF323" s="1014"/>
      <c r="DG323" s="1014"/>
      <c r="DH323" s="1014"/>
      <c r="DI323" s="1014"/>
      <c r="DJ323" s="1014"/>
      <c r="DK323" s="1014"/>
      <c r="DL323" s="1014"/>
      <c r="DM323" s="1014"/>
      <c r="DN323" s="1014"/>
      <c r="DO323" s="1014"/>
      <c r="DP323" s="1014"/>
      <c r="DQ323" s="1014"/>
      <c r="DR323" s="1014"/>
      <c r="DS323" s="1014"/>
      <c r="DT323" s="1014"/>
      <c r="DU323" s="1014"/>
      <c r="DV323" s="1014"/>
      <c r="DW323" s="1014"/>
      <c r="DX323" s="1014"/>
      <c r="DY323" s="1014"/>
      <c r="DZ323" s="1014"/>
      <c r="EA323" s="1014"/>
      <c r="EB323" s="1014"/>
      <c r="EC323" s="1014"/>
      <c r="ED323" s="1014"/>
      <c r="EE323" s="1014"/>
      <c r="EF323" s="1014"/>
      <c r="EG323" s="1014"/>
      <c r="EH323" s="1014"/>
      <c r="EI323" s="1014"/>
      <c r="EJ323" s="1014"/>
      <c r="EK323" s="1014"/>
      <c r="EL323" s="1014"/>
      <c r="EM323" s="1014"/>
      <c r="EN323" s="1014"/>
      <c r="EO323" s="1014"/>
      <c r="EP323" s="1014"/>
      <c r="EQ323" s="1014"/>
      <c r="ER323" s="1014"/>
      <c r="ES323" s="1014"/>
      <c r="ET323" s="1014"/>
      <c r="EU323" s="1014"/>
      <c r="EV323" s="1014"/>
      <c r="EW323" s="1014"/>
      <c r="EX323" s="1014"/>
      <c r="EY323" s="1014"/>
      <c r="EZ323" s="1014"/>
      <c r="FA323" s="1014"/>
      <c r="FB323" s="1014"/>
      <c r="FC323" s="1014"/>
    </row>
    <row r="324" spans="2:159" ht="12.75" customHeight="1">
      <c r="B324" s="1112"/>
      <c r="C324" s="1112"/>
      <c r="D324" s="1112"/>
      <c r="E324" s="1112"/>
      <c r="F324" s="1112"/>
      <c r="G324" s="1112"/>
      <c r="H324" s="1112"/>
      <c r="I324" s="1112"/>
      <c r="J324" s="1112"/>
      <c r="K324" s="1113"/>
      <c r="L324" s="1113"/>
      <c r="M324" s="1014"/>
      <c r="N324" s="1014"/>
      <c r="O324" s="1014"/>
      <c r="P324" s="1014"/>
      <c r="Q324" s="1014"/>
      <c r="R324" s="1014"/>
      <c r="S324" s="1014"/>
      <c r="T324" s="1014"/>
      <c r="U324" s="1014"/>
      <c r="V324" s="1014"/>
      <c r="W324" s="1014"/>
      <c r="X324" s="1014"/>
      <c r="Y324" s="1014"/>
      <c r="Z324" s="1014"/>
      <c r="AA324" s="1014"/>
      <c r="AB324" s="1014"/>
      <c r="AC324" s="1014"/>
      <c r="AD324" s="1014"/>
      <c r="AE324" s="1014"/>
      <c r="AF324" s="1014"/>
      <c r="AG324" s="1014"/>
      <c r="AH324" s="1014"/>
      <c r="AI324" s="1014"/>
      <c r="AJ324" s="1014"/>
      <c r="AK324" s="1014"/>
      <c r="AL324" s="1014"/>
      <c r="AM324" s="1014"/>
      <c r="AN324" s="1014"/>
      <c r="AO324" s="1014"/>
      <c r="AP324" s="1014"/>
      <c r="AQ324" s="1014"/>
      <c r="AR324" s="1014"/>
      <c r="AS324" s="1014"/>
      <c r="AT324" s="1014"/>
      <c r="AU324" s="1014"/>
      <c r="AV324" s="1014"/>
      <c r="AW324" s="1014"/>
      <c r="AX324" s="1014"/>
      <c r="AY324" s="1014"/>
      <c r="AZ324" s="1014"/>
      <c r="BA324" s="1014"/>
      <c r="BB324" s="1014"/>
      <c r="BC324" s="1014"/>
      <c r="BD324" s="1014"/>
      <c r="BE324" s="1014"/>
      <c r="BF324" s="1014"/>
      <c r="BG324" s="1014"/>
      <c r="BH324" s="1014"/>
      <c r="BI324" s="1014"/>
      <c r="BJ324" s="1014"/>
      <c r="BK324" s="1014"/>
      <c r="BL324" s="1014"/>
      <c r="BM324" s="1014"/>
      <c r="BN324" s="1014"/>
      <c r="BO324" s="1014"/>
      <c r="BP324" s="1014"/>
      <c r="BQ324" s="1014"/>
      <c r="BR324" s="1014"/>
      <c r="BS324" s="1014"/>
      <c r="BT324" s="1014"/>
      <c r="BU324" s="1014"/>
      <c r="BV324" s="1014"/>
      <c r="BW324" s="1014"/>
      <c r="BX324" s="1014"/>
      <c r="BY324" s="1014"/>
      <c r="BZ324" s="1014"/>
      <c r="CA324" s="1014"/>
      <c r="CB324" s="1014"/>
      <c r="CC324" s="1014"/>
      <c r="CD324" s="1014"/>
      <c r="CE324" s="1014"/>
      <c r="CF324" s="1014"/>
      <c r="CG324" s="1014"/>
      <c r="CH324" s="1014"/>
      <c r="CI324" s="1014"/>
      <c r="CJ324" s="1014"/>
      <c r="CK324" s="1014"/>
      <c r="CL324" s="1014"/>
      <c r="CM324" s="1014"/>
      <c r="CN324" s="1014"/>
      <c r="CO324" s="1014"/>
      <c r="CP324" s="1014"/>
      <c r="CQ324" s="1014"/>
      <c r="CR324" s="1014"/>
      <c r="CS324" s="1014"/>
      <c r="CT324" s="1014"/>
      <c r="CU324" s="1014"/>
      <c r="CV324" s="1014"/>
      <c r="CW324" s="1014"/>
      <c r="CX324" s="1014"/>
      <c r="CY324" s="1014"/>
      <c r="CZ324" s="1014"/>
      <c r="DA324" s="1014"/>
      <c r="DB324" s="1014"/>
      <c r="DC324" s="1014"/>
      <c r="DD324" s="1014"/>
      <c r="DE324" s="1014"/>
      <c r="DF324" s="1014"/>
      <c r="DG324" s="1014"/>
      <c r="DH324" s="1014"/>
      <c r="DI324" s="1014"/>
      <c r="DJ324" s="1014"/>
      <c r="DK324" s="1014"/>
      <c r="DL324" s="1014"/>
      <c r="DM324" s="1014"/>
      <c r="DN324" s="1014"/>
      <c r="DO324" s="1014"/>
      <c r="DP324" s="1014"/>
      <c r="DQ324" s="1014"/>
      <c r="DR324" s="1014"/>
      <c r="DS324" s="1014"/>
      <c r="DT324" s="1014"/>
      <c r="DU324" s="1014"/>
      <c r="DV324" s="1014"/>
      <c r="DW324" s="1014"/>
      <c r="DX324" s="1014"/>
      <c r="DY324" s="1014"/>
      <c r="DZ324" s="1014"/>
      <c r="EA324" s="1014"/>
      <c r="EB324" s="1014"/>
      <c r="EC324" s="1014"/>
      <c r="ED324" s="1014"/>
      <c r="EE324" s="1014"/>
      <c r="EF324" s="1014"/>
      <c r="EG324" s="1014"/>
      <c r="EH324" s="1014"/>
      <c r="EI324" s="1014"/>
      <c r="EJ324" s="1014"/>
      <c r="EK324" s="1014"/>
      <c r="EL324" s="1014"/>
      <c r="EM324" s="1014"/>
      <c r="EN324" s="1014"/>
      <c r="EO324" s="1014"/>
      <c r="EP324" s="1014"/>
      <c r="EQ324" s="1014"/>
      <c r="ER324" s="1014"/>
      <c r="ES324" s="1014"/>
      <c r="ET324" s="1014"/>
      <c r="EU324" s="1014"/>
      <c r="EV324" s="1014"/>
      <c r="EW324" s="1014"/>
      <c r="EX324" s="1014"/>
      <c r="EY324" s="1014"/>
      <c r="EZ324" s="1014"/>
      <c r="FA324" s="1014"/>
      <c r="FB324" s="1014"/>
      <c r="FC324" s="1014"/>
    </row>
    <row r="325" spans="2:159" ht="12.75" customHeight="1">
      <c r="B325" s="1112"/>
      <c r="C325" s="1112"/>
      <c r="D325" s="1112"/>
      <c r="E325" s="1112"/>
      <c r="F325" s="1112"/>
      <c r="G325" s="1112"/>
      <c r="H325" s="1112"/>
      <c r="I325" s="1112"/>
      <c r="J325" s="1112"/>
      <c r="K325" s="1113"/>
      <c r="L325" s="1113"/>
      <c r="M325" s="1014"/>
    </row>
    <row r="326" spans="2:159" ht="12.75" customHeight="1">
      <c r="B326" s="1112"/>
      <c r="C326" s="1112"/>
      <c r="D326" s="1112"/>
      <c r="E326" s="1112"/>
      <c r="F326" s="1112"/>
      <c r="G326" s="1112"/>
      <c r="H326" s="1112"/>
      <c r="I326" s="1112"/>
      <c r="J326" s="1112"/>
      <c r="K326" s="1113"/>
      <c r="L326" s="1113"/>
      <c r="M326" s="1014"/>
    </row>
    <row r="327" spans="2:159" ht="12.75" customHeight="1">
      <c r="B327" s="1112"/>
      <c r="C327" s="1112"/>
      <c r="D327" s="1112"/>
      <c r="E327" s="1112"/>
      <c r="F327" s="1112"/>
      <c r="G327" s="1112"/>
      <c r="H327" s="1112"/>
      <c r="I327" s="1112"/>
      <c r="J327" s="1112"/>
      <c r="K327" s="1113"/>
      <c r="L327" s="1113"/>
      <c r="M327" s="1014"/>
      <c r="N327" s="1014"/>
      <c r="O327" s="1014"/>
      <c r="P327" s="1014"/>
      <c r="Q327" s="1014"/>
      <c r="R327" s="1014"/>
      <c r="S327" s="1014"/>
      <c r="T327" s="1014"/>
      <c r="U327" s="1014"/>
      <c r="V327" s="1014"/>
      <c r="W327" s="1014"/>
      <c r="X327" s="1014"/>
      <c r="Y327" s="1014"/>
      <c r="Z327" s="1014"/>
      <c r="AA327" s="1014"/>
      <c r="AB327" s="1014"/>
      <c r="AC327" s="1014"/>
      <c r="AD327" s="1014"/>
      <c r="AE327" s="1014"/>
      <c r="AF327" s="1014"/>
      <c r="AG327" s="1014"/>
      <c r="AH327" s="1014"/>
      <c r="AI327" s="1014"/>
      <c r="AJ327" s="1014"/>
      <c r="AK327" s="1014"/>
      <c r="AL327" s="1014"/>
      <c r="AM327" s="1014"/>
      <c r="AN327" s="1014"/>
      <c r="AO327" s="1014"/>
      <c r="AP327" s="1014"/>
      <c r="AQ327" s="1014"/>
      <c r="AR327" s="1014"/>
      <c r="AS327" s="1014"/>
      <c r="AT327" s="1014"/>
      <c r="AU327" s="1014"/>
      <c r="AV327" s="1014"/>
      <c r="AW327" s="1014"/>
      <c r="AX327" s="1014"/>
      <c r="AY327" s="1014"/>
      <c r="AZ327" s="1014"/>
      <c r="BA327" s="1014"/>
      <c r="BB327" s="1014"/>
      <c r="BC327" s="1014"/>
      <c r="BD327" s="1014"/>
      <c r="BE327" s="1014"/>
      <c r="BF327" s="1014"/>
      <c r="BG327" s="1014"/>
      <c r="BH327" s="1014"/>
      <c r="BI327" s="1014"/>
      <c r="BJ327" s="1014"/>
      <c r="BK327" s="1014"/>
      <c r="BL327" s="1014"/>
      <c r="BM327" s="1014"/>
      <c r="BN327" s="1014"/>
      <c r="BO327" s="1014"/>
      <c r="BP327" s="1014"/>
      <c r="BQ327" s="1014"/>
      <c r="BR327" s="1014"/>
      <c r="BS327" s="1014"/>
      <c r="BT327" s="1014"/>
      <c r="BU327" s="1014"/>
      <c r="BV327" s="1014"/>
      <c r="BW327" s="1014"/>
      <c r="BX327" s="1014"/>
      <c r="BY327" s="1014"/>
      <c r="BZ327" s="1014"/>
      <c r="CA327" s="1014"/>
      <c r="CB327" s="1014"/>
      <c r="CC327" s="1014"/>
      <c r="CD327" s="1014"/>
      <c r="CE327" s="1014"/>
      <c r="CF327" s="1014"/>
      <c r="CG327" s="1014"/>
      <c r="CH327" s="1014"/>
      <c r="CI327" s="1014"/>
      <c r="CJ327" s="1014"/>
      <c r="CK327" s="1014"/>
      <c r="CL327" s="1014"/>
      <c r="CM327" s="1014"/>
      <c r="CN327" s="1014"/>
      <c r="CO327" s="1014"/>
      <c r="CP327" s="1014"/>
      <c r="CQ327" s="1014"/>
      <c r="CR327" s="1014"/>
      <c r="CS327" s="1014"/>
      <c r="CT327" s="1014"/>
      <c r="CU327" s="1014"/>
      <c r="CV327" s="1014"/>
      <c r="CW327" s="1014"/>
      <c r="CX327" s="1014"/>
      <c r="CY327" s="1014"/>
      <c r="CZ327" s="1014"/>
      <c r="DA327" s="1014"/>
      <c r="DB327" s="1014"/>
      <c r="DC327" s="1014"/>
      <c r="DD327" s="1014"/>
      <c r="DE327" s="1014"/>
      <c r="DF327" s="1014"/>
      <c r="DG327" s="1014"/>
      <c r="DH327" s="1014"/>
      <c r="DI327" s="1014"/>
      <c r="DJ327" s="1014"/>
      <c r="DK327" s="1014"/>
      <c r="DL327" s="1014"/>
      <c r="DM327" s="1014"/>
      <c r="DN327" s="1014"/>
      <c r="DO327" s="1014"/>
      <c r="DP327" s="1014"/>
      <c r="DQ327" s="1014"/>
      <c r="DR327" s="1014"/>
      <c r="DS327" s="1014"/>
      <c r="DT327" s="1014"/>
      <c r="DU327" s="1014"/>
      <c r="DV327" s="1014"/>
      <c r="DW327" s="1014"/>
      <c r="DX327" s="1014"/>
      <c r="DY327" s="1014"/>
      <c r="DZ327" s="1014"/>
      <c r="EA327" s="1014"/>
      <c r="EB327" s="1014"/>
      <c r="EC327" s="1014"/>
      <c r="ED327" s="1014"/>
      <c r="EE327" s="1014"/>
      <c r="EF327" s="1014"/>
      <c r="EG327" s="1014"/>
      <c r="EH327" s="1014"/>
      <c r="EI327" s="1014"/>
      <c r="EJ327" s="1014"/>
      <c r="EK327" s="1014"/>
      <c r="EL327" s="1014"/>
      <c r="EM327" s="1014"/>
      <c r="EN327" s="1014"/>
      <c r="EO327" s="1014"/>
      <c r="EP327" s="1014"/>
      <c r="EQ327" s="1014"/>
      <c r="ER327" s="1014"/>
      <c r="ES327" s="1014"/>
      <c r="ET327" s="1014"/>
      <c r="EU327" s="1014"/>
      <c r="EV327" s="1014"/>
      <c r="EW327" s="1014"/>
      <c r="EX327" s="1014"/>
      <c r="EY327" s="1014"/>
      <c r="EZ327" s="1014"/>
      <c r="FA327" s="1014"/>
      <c r="FB327" s="1014"/>
      <c r="FC327" s="1014"/>
    </row>
    <row r="328" spans="2:159" ht="12.75" customHeight="1">
      <c r="B328" s="1112"/>
      <c r="C328" s="1112"/>
      <c r="D328" s="1112"/>
      <c r="E328" s="1112"/>
      <c r="F328" s="1112"/>
      <c r="G328" s="1112"/>
      <c r="H328" s="1112"/>
      <c r="I328" s="1112"/>
      <c r="J328" s="1112"/>
      <c r="K328" s="1113"/>
      <c r="L328" s="1113"/>
      <c r="M328" s="1014"/>
      <c r="N328" s="1014"/>
      <c r="O328" s="1014"/>
      <c r="P328" s="1014"/>
      <c r="Q328" s="1014"/>
      <c r="R328" s="1014"/>
      <c r="S328" s="1014"/>
      <c r="T328" s="1014"/>
      <c r="U328" s="1014"/>
      <c r="V328" s="1014"/>
      <c r="W328" s="1014"/>
      <c r="X328" s="1014"/>
      <c r="Y328" s="1014"/>
      <c r="Z328" s="1014"/>
      <c r="AA328" s="1014"/>
      <c r="AB328" s="1014"/>
      <c r="AC328" s="1014"/>
      <c r="AD328" s="1014"/>
      <c r="AE328" s="1014"/>
      <c r="AF328" s="1014"/>
      <c r="AG328" s="1014"/>
      <c r="AH328" s="1014"/>
      <c r="AI328" s="1014"/>
      <c r="AJ328" s="1014"/>
      <c r="AK328" s="1014"/>
      <c r="AL328" s="1014"/>
      <c r="AM328" s="1014"/>
      <c r="AN328" s="1014"/>
      <c r="AO328" s="1014"/>
      <c r="AP328" s="1014"/>
      <c r="AQ328" s="1014"/>
      <c r="AR328" s="1014"/>
      <c r="AS328" s="1014"/>
      <c r="AT328" s="1014"/>
      <c r="AU328" s="1014"/>
      <c r="AV328" s="1014"/>
      <c r="AW328" s="1014"/>
      <c r="AX328" s="1014"/>
      <c r="AY328" s="1014"/>
      <c r="AZ328" s="1014"/>
      <c r="BA328" s="1014"/>
      <c r="BB328" s="1014"/>
      <c r="BC328" s="1014"/>
      <c r="BD328" s="1014"/>
      <c r="BE328" s="1014"/>
      <c r="BF328" s="1014"/>
      <c r="BG328" s="1014"/>
      <c r="BH328" s="1014"/>
      <c r="BI328" s="1014"/>
      <c r="BJ328" s="1014"/>
      <c r="BK328" s="1014"/>
      <c r="BL328" s="1014"/>
      <c r="BM328" s="1014"/>
      <c r="BN328" s="1014"/>
      <c r="BO328" s="1014"/>
      <c r="BP328" s="1014"/>
      <c r="BQ328" s="1014"/>
      <c r="BR328" s="1014"/>
      <c r="BS328" s="1014"/>
      <c r="BT328" s="1014"/>
      <c r="BU328" s="1014"/>
      <c r="BV328" s="1014"/>
      <c r="BW328" s="1014"/>
      <c r="BX328" s="1014"/>
      <c r="BY328" s="1014"/>
      <c r="BZ328" s="1014"/>
      <c r="CA328" s="1014"/>
      <c r="CB328" s="1014"/>
      <c r="CC328" s="1014"/>
      <c r="CD328" s="1014"/>
      <c r="CE328" s="1014"/>
      <c r="CF328" s="1014"/>
      <c r="CG328" s="1014"/>
      <c r="CH328" s="1014"/>
      <c r="CI328" s="1014"/>
      <c r="CJ328" s="1014"/>
      <c r="CK328" s="1014"/>
      <c r="CL328" s="1014"/>
      <c r="CM328" s="1014"/>
      <c r="CN328" s="1014"/>
      <c r="CO328" s="1014"/>
      <c r="CP328" s="1014"/>
      <c r="CQ328" s="1014"/>
      <c r="CR328" s="1014"/>
      <c r="CS328" s="1014"/>
      <c r="CT328" s="1014"/>
      <c r="CU328" s="1014"/>
      <c r="CV328" s="1014"/>
      <c r="CW328" s="1014"/>
      <c r="CX328" s="1014"/>
      <c r="CY328" s="1014"/>
      <c r="CZ328" s="1014"/>
      <c r="DA328" s="1014"/>
      <c r="DB328" s="1014"/>
      <c r="DC328" s="1014"/>
      <c r="DD328" s="1014"/>
      <c r="DE328" s="1014"/>
      <c r="DF328" s="1014"/>
      <c r="DG328" s="1014"/>
      <c r="DH328" s="1014"/>
      <c r="DI328" s="1014"/>
      <c r="DJ328" s="1014"/>
      <c r="DK328" s="1014"/>
      <c r="DL328" s="1014"/>
      <c r="DM328" s="1014"/>
      <c r="DN328" s="1014"/>
      <c r="DO328" s="1014"/>
      <c r="DP328" s="1014"/>
      <c r="DQ328" s="1014"/>
      <c r="DR328" s="1014"/>
      <c r="DS328" s="1014"/>
      <c r="DT328" s="1014"/>
      <c r="DU328" s="1014"/>
      <c r="DV328" s="1014"/>
      <c r="DW328" s="1014"/>
      <c r="DX328" s="1014"/>
      <c r="DY328" s="1014"/>
      <c r="DZ328" s="1014"/>
      <c r="EA328" s="1014"/>
      <c r="EB328" s="1014"/>
      <c r="EC328" s="1014"/>
      <c r="ED328" s="1014"/>
      <c r="EE328" s="1014"/>
      <c r="EF328" s="1014"/>
      <c r="EG328" s="1014"/>
      <c r="EH328" s="1014"/>
      <c r="EI328" s="1014"/>
      <c r="EJ328" s="1014"/>
      <c r="EK328" s="1014"/>
      <c r="EL328" s="1014"/>
      <c r="EM328" s="1014"/>
      <c r="EN328" s="1014"/>
      <c r="EO328" s="1014"/>
      <c r="EP328" s="1014"/>
      <c r="EQ328" s="1014"/>
      <c r="ER328" s="1014"/>
      <c r="ES328" s="1014"/>
      <c r="ET328" s="1014"/>
      <c r="EU328" s="1014"/>
      <c r="EV328" s="1014"/>
      <c r="EW328" s="1014"/>
      <c r="EX328" s="1014"/>
      <c r="EY328" s="1014"/>
      <c r="EZ328" s="1014"/>
      <c r="FA328" s="1014"/>
      <c r="FB328" s="1014"/>
      <c r="FC328" s="1014"/>
    </row>
    <row r="329" spans="2:159" ht="12.75" customHeight="1">
      <c r="B329" s="1112"/>
      <c r="C329" s="1112"/>
      <c r="D329" s="1112"/>
      <c r="E329" s="1112"/>
      <c r="F329" s="1112"/>
      <c r="G329" s="1112"/>
      <c r="H329" s="1112"/>
      <c r="I329" s="1112"/>
      <c r="J329" s="1112"/>
      <c r="K329" s="1113"/>
      <c r="L329" s="1113"/>
      <c r="M329" s="1014"/>
      <c r="N329" s="1014"/>
      <c r="O329" s="1014"/>
      <c r="P329" s="1014"/>
      <c r="Q329" s="1014"/>
      <c r="R329" s="1014"/>
      <c r="S329" s="1014"/>
      <c r="T329" s="1014"/>
      <c r="U329" s="1014"/>
      <c r="V329" s="1014"/>
      <c r="W329" s="1014"/>
      <c r="X329" s="1014"/>
      <c r="Y329" s="1014"/>
      <c r="Z329" s="1014"/>
      <c r="AA329" s="1014"/>
      <c r="AB329" s="1014"/>
      <c r="AC329" s="1014"/>
      <c r="AD329" s="1014"/>
      <c r="AE329" s="1014"/>
      <c r="AF329" s="1014"/>
      <c r="AG329" s="1014"/>
      <c r="AH329" s="1014"/>
      <c r="AI329" s="1014"/>
      <c r="AJ329" s="1014"/>
      <c r="AK329" s="1014"/>
      <c r="AL329" s="1014"/>
      <c r="AM329" s="1014"/>
      <c r="AN329" s="1014"/>
      <c r="AO329" s="1014"/>
      <c r="AP329" s="1014"/>
      <c r="AQ329" s="1014"/>
      <c r="AR329" s="1014"/>
      <c r="AS329" s="1014"/>
      <c r="AT329" s="1014"/>
      <c r="AU329" s="1014"/>
      <c r="AV329" s="1014"/>
      <c r="AW329" s="1014"/>
      <c r="AX329" s="1014"/>
      <c r="AY329" s="1014"/>
      <c r="AZ329" s="1014"/>
      <c r="BA329" s="1014"/>
      <c r="BB329" s="1014"/>
      <c r="BC329" s="1014"/>
      <c r="BD329" s="1014"/>
      <c r="BE329" s="1014"/>
      <c r="BF329" s="1014"/>
      <c r="BG329" s="1014"/>
      <c r="BH329" s="1014"/>
      <c r="BI329" s="1014"/>
      <c r="BJ329" s="1014"/>
      <c r="BK329" s="1014"/>
      <c r="BL329" s="1014"/>
      <c r="BM329" s="1014"/>
      <c r="BN329" s="1014"/>
      <c r="BO329" s="1014"/>
      <c r="BP329" s="1014"/>
      <c r="BQ329" s="1014"/>
      <c r="BR329" s="1014"/>
      <c r="BS329" s="1014"/>
      <c r="BT329" s="1014"/>
      <c r="BU329" s="1014"/>
      <c r="BV329" s="1014"/>
      <c r="BW329" s="1014"/>
      <c r="BX329" s="1014"/>
      <c r="BY329" s="1014"/>
      <c r="BZ329" s="1014"/>
      <c r="CA329" s="1014"/>
      <c r="CB329" s="1014"/>
      <c r="CC329" s="1014"/>
      <c r="CD329" s="1014"/>
      <c r="CE329" s="1014"/>
      <c r="CF329" s="1014"/>
      <c r="CG329" s="1014"/>
      <c r="CH329" s="1014"/>
      <c r="CI329" s="1014"/>
      <c r="CJ329" s="1014"/>
      <c r="CK329" s="1014"/>
      <c r="CL329" s="1014"/>
      <c r="CM329" s="1014"/>
      <c r="CN329" s="1014"/>
      <c r="CO329" s="1014"/>
      <c r="CP329" s="1014"/>
      <c r="CQ329" s="1014"/>
      <c r="CR329" s="1014"/>
      <c r="CS329" s="1014"/>
      <c r="CT329" s="1014"/>
      <c r="CU329" s="1014"/>
      <c r="CV329" s="1014"/>
      <c r="CW329" s="1014"/>
      <c r="CX329" s="1014"/>
      <c r="CY329" s="1014"/>
      <c r="CZ329" s="1014"/>
      <c r="DA329" s="1014"/>
      <c r="DB329" s="1014"/>
      <c r="DC329" s="1014"/>
      <c r="DD329" s="1014"/>
      <c r="DE329" s="1014"/>
      <c r="DF329" s="1014"/>
      <c r="DG329" s="1014"/>
      <c r="DH329" s="1014"/>
      <c r="DI329" s="1014"/>
      <c r="DJ329" s="1014"/>
      <c r="DK329" s="1014"/>
      <c r="DL329" s="1014"/>
      <c r="DM329" s="1014"/>
      <c r="DN329" s="1014"/>
      <c r="DO329" s="1014"/>
      <c r="DP329" s="1014"/>
      <c r="DQ329" s="1014"/>
      <c r="DR329" s="1014"/>
      <c r="DS329" s="1014"/>
      <c r="DT329" s="1014"/>
      <c r="DU329" s="1014"/>
      <c r="DV329" s="1014"/>
      <c r="DW329" s="1014"/>
      <c r="DX329" s="1014"/>
      <c r="DY329" s="1014"/>
      <c r="DZ329" s="1014"/>
      <c r="EA329" s="1014"/>
      <c r="EB329" s="1014"/>
      <c r="EC329" s="1014"/>
      <c r="ED329" s="1014"/>
      <c r="EE329" s="1014"/>
      <c r="EF329" s="1014"/>
      <c r="EG329" s="1014"/>
      <c r="EH329" s="1014"/>
      <c r="EI329" s="1014"/>
      <c r="EJ329" s="1014"/>
      <c r="EK329" s="1014"/>
      <c r="EL329" s="1014"/>
      <c r="EM329" s="1014"/>
      <c r="EN329" s="1014"/>
      <c r="EO329" s="1014"/>
      <c r="EP329" s="1014"/>
      <c r="EQ329" s="1014"/>
      <c r="ER329" s="1014"/>
      <c r="ES329" s="1014"/>
      <c r="ET329" s="1014"/>
      <c r="EU329" s="1014"/>
      <c r="EV329" s="1014"/>
      <c r="EW329" s="1014"/>
      <c r="EX329" s="1014"/>
      <c r="EY329" s="1014"/>
      <c r="EZ329" s="1014"/>
      <c r="FA329" s="1014"/>
      <c r="FB329" s="1014"/>
      <c r="FC329" s="1014"/>
    </row>
    <row r="330" spans="2:159" ht="12.75" customHeight="1">
      <c r="B330" s="1112"/>
      <c r="C330" s="1112"/>
      <c r="D330" s="1112"/>
      <c r="E330" s="1112"/>
      <c r="F330" s="1112"/>
      <c r="G330" s="1112"/>
      <c r="H330" s="1112"/>
      <c r="I330" s="1112"/>
      <c r="J330" s="1112"/>
      <c r="K330" s="1113"/>
      <c r="L330" s="1113"/>
      <c r="M330" s="1014"/>
      <c r="N330" s="1014"/>
      <c r="O330" s="1014"/>
      <c r="P330" s="1014"/>
      <c r="Q330" s="1014"/>
      <c r="R330" s="1014"/>
      <c r="S330" s="1014"/>
      <c r="T330" s="1014"/>
      <c r="U330" s="1014"/>
      <c r="V330" s="1014"/>
      <c r="W330" s="1014"/>
      <c r="X330" s="1014"/>
      <c r="Y330" s="1014"/>
      <c r="Z330" s="1014"/>
      <c r="AA330" s="1014"/>
      <c r="AB330" s="1014"/>
      <c r="AC330" s="1014"/>
      <c r="AD330" s="1014"/>
      <c r="AE330" s="1014"/>
      <c r="AF330" s="1014"/>
      <c r="AG330" s="1014"/>
      <c r="AH330" s="1014"/>
      <c r="AI330" s="1014"/>
      <c r="AJ330" s="1014"/>
      <c r="AK330" s="1014"/>
      <c r="AL330" s="1014"/>
      <c r="AM330" s="1014"/>
      <c r="AN330" s="1014"/>
      <c r="AO330" s="1014"/>
      <c r="AP330" s="1014"/>
      <c r="AQ330" s="1014"/>
      <c r="AR330" s="1014"/>
      <c r="AS330" s="1014"/>
      <c r="AT330" s="1014"/>
      <c r="AU330" s="1014"/>
      <c r="AV330" s="1014"/>
      <c r="AW330" s="1014"/>
      <c r="AX330" s="1014"/>
      <c r="AY330" s="1014"/>
      <c r="AZ330" s="1014"/>
      <c r="BA330" s="1014"/>
      <c r="BB330" s="1014"/>
      <c r="BC330" s="1014"/>
      <c r="BD330" s="1014"/>
      <c r="BE330" s="1014"/>
      <c r="BF330" s="1014"/>
      <c r="BG330" s="1014"/>
      <c r="BH330" s="1014"/>
      <c r="BI330" s="1014"/>
      <c r="BJ330" s="1014"/>
      <c r="BK330" s="1014"/>
      <c r="BL330" s="1014"/>
      <c r="BM330" s="1014"/>
      <c r="BN330" s="1014"/>
      <c r="BO330" s="1014"/>
      <c r="BP330" s="1014"/>
      <c r="BQ330" s="1014"/>
      <c r="BR330" s="1014"/>
      <c r="BS330" s="1014"/>
      <c r="BT330" s="1014"/>
      <c r="BU330" s="1014"/>
      <c r="BV330" s="1014"/>
      <c r="BW330" s="1014"/>
      <c r="BX330" s="1014"/>
      <c r="BY330" s="1014"/>
      <c r="BZ330" s="1014"/>
      <c r="CA330" s="1014"/>
      <c r="CB330" s="1014"/>
      <c r="CC330" s="1014"/>
      <c r="CD330" s="1014"/>
      <c r="CE330" s="1014"/>
      <c r="CF330" s="1014"/>
      <c r="CG330" s="1014"/>
      <c r="CH330" s="1014"/>
      <c r="CI330" s="1014"/>
      <c r="CJ330" s="1014"/>
      <c r="CK330" s="1014"/>
      <c r="CL330" s="1014"/>
      <c r="CM330" s="1014"/>
      <c r="CN330" s="1014"/>
      <c r="CO330" s="1014"/>
      <c r="CP330" s="1014"/>
      <c r="CQ330" s="1014"/>
      <c r="CR330" s="1014"/>
      <c r="CS330" s="1014"/>
      <c r="CT330" s="1014"/>
      <c r="CU330" s="1014"/>
      <c r="CV330" s="1014"/>
      <c r="CW330" s="1014"/>
      <c r="CX330" s="1014"/>
      <c r="CY330" s="1014"/>
      <c r="CZ330" s="1014"/>
      <c r="DA330" s="1014"/>
      <c r="DB330" s="1014"/>
      <c r="DC330" s="1014"/>
      <c r="DD330" s="1014"/>
      <c r="DE330" s="1014"/>
      <c r="DF330" s="1014"/>
      <c r="DG330" s="1014"/>
      <c r="DH330" s="1014"/>
      <c r="DI330" s="1014"/>
      <c r="DJ330" s="1014"/>
      <c r="DK330" s="1014"/>
      <c r="DL330" s="1014"/>
      <c r="DM330" s="1014"/>
      <c r="DN330" s="1014"/>
      <c r="DO330" s="1014"/>
      <c r="DP330" s="1014"/>
      <c r="DQ330" s="1014"/>
      <c r="DR330" s="1014"/>
      <c r="DS330" s="1014"/>
      <c r="DT330" s="1014"/>
      <c r="DU330" s="1014"/>
      <c r="DV330" s="1014"/>
      <c r="DW330" s="1014"/>
      <c r="DX330" s="1014"/>
      <c r="DY330" s="1014"/>
      <c r="DZ330" s="1014"/>
      <c r="EA330" s="1014"/>
      <c r="EB330" s="1014"/>
      <c r="EC330" s="1014"/>
      <c r="ED330" s="1014"/>
      <c r="EE330" s="1014"/>
      <c r="EF330" s="1014"/>
      <c r="EG330" s="1014"/>
      <c r="EH330" s="1014"/>
      <c r="EI330" s="1014"/>
      <c r="EJ330" s="1014"/>
      <c r="EK330" s="1014"/>
      <c r="EL330" s="1014"/>
      <c r="EM330" s="1014"/>
      <c r="EN330" s="1014"/>
      <c r="EO330" s="1014"/>
      <c r="EP330" s="1014"/>
      <c r="EQ330" s="1014"/>
      <c r="ER330" s="1014"/>
      <c r="ES330" s="1014"/>
      <c r="ET330" s="1014"/>
      <c r="EU330" s="1014"/>
      <c r="EV330" s="1014"/>
      <c r="EW330" s="1014"/>
      <c r="EX330" s="1014"/>
      <c r="EY330" s="1014"/>
      <c r="EZ330" s="1014"/>
      <c r="FA330" s="1014"/>
      <c r="FB330" s="1014"/>
      <c r="FC330" s="1014"/>
    </row>
    <row r="331" spans="2:159" ht="12.75" customHeight="1">
      <c r="B331" s="1112"/>
      <c r="C331" s="1112"/>
      <c r="D331" s="1112"/>
      <c r="E331" s="1112"/>
      <c r="F331" s="1112"/>
      <c r="G331" s="1112"/>
      <c r="H331" s="1112"/>
      <c r="I331" s="1112"/>
      <c r="J331" s="1112"/>
      <c r="K331" s="1113"/>
      <c r="L331" s="1113"/>
      <c r="M331" s="1014"/>
      <c r="N331" s="1014"/>
      <c r="O331" s="1014"/>
      <c r="P331" s="1014"/>
      <c r="Q331" s="1014"/>
      <c r="R331" s="1014"/>
      <c r="S331" s="1014"/>
      <c r="T331" s="1014"/>
      <c r="U331" s="1014"/>
      <c r="V331" s="1014"/>
      <c r="W331" s="1014"/>
      <c r="X331" s="1014"/>
      <c r="Y331" s="1014"/>
      <c r="Z331" s="1014"/>
      <c r="AA331" s="1014"/>
      <c r="AB331" s="1014"/>
      <c r="AC331" s="1014"/>
      <c r="AD331" s="1014"/>
      <c r="AE331" s="1014"/>
      <c r="AF331" s="1014"/>
      <c r="AG331" s="1014"/>
      <c r="AH331" s="1014"/>
      <c r="AI331" s="1014"/>
      <c r="AJ331" s="1014"/>
      <c r="AK331" s="1014"/>
      <c r="AL331" s="1014"/>
      <c r="AM331" s="1014"/>
      <c r="AN331" s="1014"/>
      <c r="AO331" s="1014"/>
      <c r="AP331" s="1014"/>
      <c r="AQ331" s="1014"/>
      <c r="AR331" s="1014"/>
      <c r="AS331" s="1014"/>
      <c r="AT331" s="1014"/>
      <c r="AU331" s="1014"/>
      <c r="AV331" s="1014"/>
      <c r="AW331" s="1014"/>
      <c r="AX331" s="1014"/>
      <c r="AY331" s="1014"/>
      <c r="AZ331" s="1014"/>
      <c r="BA331" s="1014"/>
      <c r="BB331" s="1014"/>
      <c r="BC331" s="1014"/>
      <c r="BD331" s="1014"/>
      <c r="BE331" s="1014"/>
      <c r="BF331" s="1014"/>
      <c r="BG331" s="1014"/>
      <c r="BH331" s="1014"/>
      <c r="BI331" s="1014"/>
      <c r="BJ331" s="1014"/>
      <c r="BK331" s="1014"/>
      <c r="BL331" s="1014"/>
      <c r="BM331" s="1014"/>
      <c r="BN331" s="1014"/>
      <c r="BO331" s="1014"/>
      <c r="BP331" s="1014"/>
      <c r="BQ331" s="1014"/>
      <c r="BR331" s="1014"/>
      <c r="BS331" s="1014"/>
      <c r="BT331" s="1014"/>
      <c r="BU331" s="1014"/>
      <c r="BV331" s="1014"/>
      <c r="BW331" s="1014"/>
      <c r="BX331" s="1014"/>
      <c r="BY331" s="1014"/>
      <c r="BZ331" s="1014"/>
      <c r="CA331" s="1014"/>
      <c r="CB331" s="1014"/>
      <c r="CC331" s="1014"/>
      <c r="CD331" s="1014"/>
      <c r="CE331" s="1014"/>
      <c r="CF331" s="1014"/>
      <c r="CG331" s="1014"/>
      <c r="CH331" s="1014"/>
      <c r="CI331" s="1014"/>
      <c r="CJ331" s="1014"/>
      <c r="CK331" s="1014"/>
      <c r="CL331" s="1014"/>
      <c r="CM331" s="1014"/>
      <c r="CN331" s="1014"/>
      <c r="CO331" s="1014"/>
      <c r="CP331" s="1014"/>
      <c r="CQ331" s="1014"/>
      <c r="CR331" s="1014"/>
      <c r="CS331" s="1014"/>
      <c r="CT331" s="1014"/>
      <c r="CU331" s="1014"/>
      <c r="CV331" s="1014"/>
      <c r="CW331" s="1014"/>
      <c r="CX331" s="1014"/>
      <c r="CY331" s="1014"/>
      <c r="CZ331" s="1014"/>
      <c r="DA331" s="1014"/>
      <c r="DB331" s="1014"/>
      <c r="DC331" s="1014"/>
      <c r="DD331" s="1014"/>
      <c r="DE331" s="1014"/>
      <c r="DF331" s="1014"/>
      <c r="DG331" s="1014"/>
      <c r="DH331" s="1014"/>
      <c r="DI331" s="1014"/>
      <c r="DJ331" s="1014"/>
      <c r="DK331" s="1014"/>
      <c r="DL331" s="1014"/>
      <c r="DM331" s="1014"/>
      <c r="DN331" s="1014"/>
      <c r="DO331" s="1014"/>
      <c r="DP331" s="1014"/>
      <c r="DQ331" s="1014"/>
      <c r="DR331" s="1014"/>
      <c r="DS331" s="1014"/>
      <c r="DT331" s="1014"/>
      <c r="DU331" s="1014"/>
      <c r="DV331" s="1014"/>
      <c r="DW331" s="1014"/>
      <c r="DX331" s="1014"/>
      <c r="DY331" s="1014"/>
      <c r="DZ331" s="1014"/>
      <c r="EA331" s="1014"/>
      <c r="EB331" s="1014"/>
      <c r="EC331" s="1014"/>
      <c r="ED331" s="1014"/>
      <c r="EE331" s="1014"/>
      <c r="EF331" s="1014"/>
      <c r="EG331" s="1014"/>
      <c r="EH331" s="1014"/>
      <c r="EI331" s="1014"/>
      <c r="EJ331" s="1014"/>
      <c r="EK331" s="1014"/>
      <c r="EL331" s="1014"/>
      <c r="EM331" s="1014"/>
      <c r="EN331" s="1014"/>
      <c r="EO331" s="1014"/>
      <c r="EP331" s="1014"/>
      <c r="EQ331" s="1014"/>
      <c r="ER331" s="1014"/>
      <c r="ES331" s="1014"/>
      <c r="ET331" s="1014"/>
      <c r="EU331" s="1014"/>
      <c r="EV331" s="1014"/>
      <c r="EW331" s="1014"/>
      <c r="EX331" s="1014"/>
      <c r="EY331" s="1014"/>
      <c r="EZ331" s="1014"/>
      <c r="FA331" s="1014"/>
      <c r="FB331" s="1014"/>
      <c r="FC331" s="1014"/>
    </row>
    <row r="332" spans="2:159" ht="12.75" customHeight="1">
      <c r="B332" s="1112"/>
      <c r="C332" s="1112"/>
      <c r="D332" s="1112"/>
      <c r="E332" s="1112"/>
      <c r="F332" s="1112"/>
      <c r="G332" s="1112"/>
      <c r="H332" s="1112"/>
      <c r="I332" s="1112"/>
      <c r="J332" s="1112"/>
      <c r="K332" s="1113"/>
      <c r="L332" s="1113"/>
      <c r="M332" s="1014"/>
      <c r="N332" s="1014"/>
      <c r="O332" s="1014"/>
      <c r="P332" s="1014"/>
      <c r="Q332" s="1014"/>
      <c r="R332" s="1014"/>
      <c r="S332" s="1014"/>
      <c r="T332" s="1014"/>
      <c r="U332" s="1014"/>
      <c r="V332" s="1014"/>
      <c r="W332" s="1014"/>
      <c r="X332" s="1014"/>
      <c r="Y332" s="1014"/>
      <c r="Z332" s="1014"/>
      <c r="AA332" s="1014"/>
      <c r="AB332" s="1014"/>
      <c r="AC332" s="1014"/>
      <c r="AD332" s="1014"/>
      <c r="AE332" s="1014"/>
      <c r="AF332" s="1014"/>
      <c r="AG332" s="1014"/>
      <c r="AH332" s="1014"/>
      <c r="AI332" s="1014"/>
      <c r="AJ332" s="1014"/>
      <c r="AK332" s="1014"/>
      <c r="AL332" s="1014"/>
      <c r="AM332" s="1014"/>
      <c r="AN332" s="1014"/>
      <c r="AO332" s="1014"/>
      <c r="AP332" s="1014"/>
      <c r="AQ332" s="1014"/>
      <c r="AR332" s="1014"/>
      <c r="AS332" s="1014"/>
      <c r="AT332" s="1014"/>
      <c r="AU332" s="1014"/>
      <c r="AV332" s="1014"/>
      <c r="AW332" s="1014"/>
      <c r="AX332" s="1014"/>
      <c r="AY332" s="1014"/>
      <c r="AZ332" s="1014"/>
      <c r="BA332" s="1014"/>
      <c r="BB332" s="1014"/>
      <c r="BC332" s="1014"/>
      <c r="BD332" s="1014"/>
      <c r="BE332" s="1014"/>
      <c r="BF332" s="1014"/>
      <c r="BG332" s="1014"/>
      <c r="BH332" s="1014"/>
      <c r="BI332" s="1014"/>
      <c r="BJ332" s="1014"/>
      <c r="BK332" s="1014"/>
      <c r="BL332" s="1014"/>
      <c r="BM332" s="1014"/>
      <c r="BN332" s="1014"/>
      <c r="BO332" s="1014"/>
      <c r="BP332" s="1014"/>
      <c r="BQ332" s="1014"/>
      <c r="BR332" s="1014"/>
      <c r="BS332" s="1014"/>
      <c r="BT332" s="1014"/>
      <c r="BU332" s="1014"/>
      <c r="BV332" s="1014"/>
      <c r="BW332" s="1014"/>
      <c r="BX332" s="1014"/>
      <c r="BY332" s="1014"/>
      <c r="BZ332" s="1014"/>
      <c r="CA332" s="1014"/>
      <c r="CB332" s="1014"/>
      <c r="CC332" s="1014"/>
      <c r="CD332" s="1014"/>
      <c r="CE332" s="1014"/>
      <c r="CF332" s="1014"/>
      <c r="CG332" s="1014"/>
      <c r="CH332" s="1014"/>
      <c r="CI332" s="1014"/>
      <c r="CJ332" s="1014"/>
      <c r="CK332" s="1014"/>
      <c r="CL332" s="1014"/>
      <c r="CM332" s="1014"/>
      <c r="CN332" s="1014"/>
      <c r="CO332" s="1014"/>
      <c r="CP332" s="1014"/>
      <c r="CQ332" s="1014"/>
      <c r="CR332" s="1014"/>
      <c r="CS332" s="1014"/>
      <c r="CT332" s="1014"/>
      <c r="CU332" s="1014"/>
      <c r="CV332" s="1014"/>
      <c r="CW332" s="1014"/>
      <c r="CX332" s="1014"/>
      <c r="CY332" s="1014"/>
      <c r="CZ332" s="1014"/>
      <c r="DA332" s="1014"/>
      <c r="DB332" s="1014"/>
      <c r="DC332" s="1014"/>
      <c r="DD332" s="1014"/>
      <c r="DE332" s="1014"/>
      <c r="DF332" s="1014"/>
      <c r="DG332" s="1014"/>
      <c r="DH332" s="1014"/>
      <c r="DI332" s="1014"/>
      <c r="DJ332" s="1014"/>
      <c r="DK332" s="1014"/>
      <c r="DL332" s="1014"/>
      <c r="DM332" s="1014"/>
      <c r="DN332" s="1014"/>
      <c r="DO332" s="1014"/>
      <c r="DP332" s="1014"/>
      <c r="DQ332" s="1014"/>
      <c r="DR332" s="1014"/>
      <c r="DS332" s="1014"/>
      <c r="DT332" s="1014"/>
      <c r="DU332" s="1014"/>
      <c r="DV332" s="1014"/>
      <c r="DW332" s="1014"/>
      <c r="DX332" s="1014"/>
      <c r="DY332" s="1014"/>
      <c r="DZ332" s="1014"/>
      <c r="EA332" s="1014"/>
      <c r="EB332" s="1014"/>
      <c r="EC332" s="1014"/>
      <c r="ED332" s="1014"/>
      <c r="EE332" s="1014"/>
      <c r="EF332" s="1014"/>
      <c r="EG332" s="1014"/>
      <c r="EH332" s="1014"/>
      <c r="EI332" s="1014"/>
      <c r="EJ332" s="1014"/>
      <c r="EK332" s="1014"/>
      <c r="EL332" s="1014"/>
      <c r="EM332" s="1014"/>
      <c r="EN332" s="1014"/>
      <c r="EO332" s="1014"/>
      <c r="EP332" s="1014"/>
      <c r="EQ332" s="1014"/>
      <c r="ER332" s="1014"/>
      <c r="ES332" s="1014"/>
      <c r="ET332" s="1014"/>
      <c r="EU332" s="1014"/>
      <c r="EV332" s="1014"/>
      <c r="EW332" s="1014"/>
      <c r="EX332" s="1014"/>
      <c r="EY332" s="1014"/>
      <c r="EZ332" s="1014"/>
      <c r="FA332" s="1014"/>
      <c r="FB332" s="1014"/>
      <c r="FC332" s="1014"/>
    </row>
    <row r="333" spans="2:159" ht="12.75" customHeight="1">
      <c r="B333" s="1112"/>
      <c r="C333" s="1112"/>
      <c r="D333" s="1112"/>
      <c r="E333" s="1112"/>
      <c r="F333" s="1112"/>
      <c r="G333" s="1112"/>
      <c r="H333" s="1112"/>
      <c r="I333" s="1112"/>
      <c r="J333" s="1112"/>
      <c r="K333" s="1113"/>
      <c r="L333" s="1113"/>
      <c r="M333" s="1014"/>
      <c r="N333" s="1014"/>
      <c r="O333" s="1014"/>
      <c r="P333" s="1014"/>
      <c r="Q333" s="1014"/>
      <c r="R333" s="1014"/>
      <c r="S333" s="1014"/>
      <c r="T333" s="1014"/>
      <c r="U333" s="1014"/>
      <c r="V333" s="1014"/>
      <c r="W333" s="1014"/>
      <c r="X333" s="1014"/>
      <c r="Y333" s="1014"/>
      <c r="Z333" s="1014"/>
      <c r="AA333" s="1014"/>
      <c r="AB333" s="1014"/>
      <c r="AC333" s="1014"/>
      <c r="AD333" s="1014"/>
      <c r="AE333" s="1014"/>
      <c r="AF333" s="1014"/>
      <c r="AG333" s="1014"/>
      <c r="AH333" s="1014"/>
      <c r="AI333" s="1014"/>
      <c r="AJ333" s="1014"/>
      <c r="AK333" s="1014"/>
      <c r="AL333" s="1014"/>
      <c r="AM333" s="1014"/>
      <c r="AN333" s="1014"/>
      <c r="AO333" s="1014"/>
      <c r="AP333" s="1014"/>
      <c r="AQ333" s="1014"/>
      <c r="AR333" s="1014"/>
      <c r="AS333" s="1014"/>
      <c r="AT333" s="1014"/>
      <c r="AU333" s="1014"/>
      <c r="AV333" s="1014"/>
      <c r="AW333" s="1014"/>
      <c r="AX333" s="1014"/>
      <c r="AY333" s="1014"/>
      <c r="AZ333" s="1014"/>
      <c r="BA333" s="1014"/>
      <c r="BB333" s="1014"/>
      <c r="BC333" s="1014"/>
      <c r="BD333" s="1014"/>
      <c r="BE333" s="1014"/>
      <c r="BF333" s="1014"/>
      <c r="BG333" s="1014"/>
      <c r="BH333" s="1014"/>
      <c r="BI333" s="1014"/>
      <c r="BJ333" s="1014"/>
      <c r="BK333" s="1014"/>
      <c r="BL333" s="1014"/>
      <c r="BM333" s="1014"/>
      <c r="BN333" s="1014"/>
      <c r="BO333" s="1014"/>
      <c r="BP333" s="1014"/>
      <c r="BQ333" s="1014"/>
      <c r="BR333" s="1014"/>
      <c r="BS333" s="1014"/>
      <c r="BT333" s="1014"/>
      <c r="BU333" s="1014"/>
      <c r="BV333" s="1014"/>
      <c r="BW333" s="1014"/>
      <c r="BX333" s="1014"/>
      <c r="BY333" s="1014"/>
      <c r="BZ333" s="1014"/>
      <c r="CA333" s="1014"/>
      <c r="CB333" s="1014"/>
      <c r="CC333" s="1014"/>
      <c r="CD333" s="1014"/>
      <c r="CE333" s="1014"/>
      <c r="CF333" s="1014"/>
      <c r="CG333" s="1014"/>
      <c r="CH333" s="1014"/>
      <c r="CI333" s="1014"/>
      <c r="CJ333" s="1014"/>
      <c r="CK333" s="1014"/>
      <c r="CL333" s="1014"/>
      <c r="CM333" s="1014"/>
      <c r="CN333" s="1014"/>
      <c r="CO333" s="1014"/>
      <c r="CP333" s="1014"/>
      <c r="CQ333" s="1014"/>
      <c r="CR333" s="1014"/>
      <c r="CS333" s="1014"/>
      <c r="CT333" s="1014"/>
      <c r="CU333" s="1014"/>
      <c r="CV333" s="1014"/>
      <c r="CW333" s="1014"/>
      <c r="CX333" s="1014"/>
      <c r="CY333" s="1014"/>
      <c r="CZ333" s="1014"/>
      <c r="DA333" s="1014"/>
      <c r="DB333" s="1014"/>
      <c r="DC333" s="1014"/>
      <c r="DD333" s="1014"/>
      <c r="DE333" s="1014"/>
      <c r="DF333" s="1014"/>
      <c r="DG333" s="1014"/>
      <c r="DH333" s="1014"/>
      <c r="DI333" s="1014"/>
      <c r="DJ333" s="1014"/>
      <c r="DK333" s="1014"/>
      <c r="DL333" s="1014"/>
      <c r="DM333" s="1014"/>
      <c r="DN333" s="1014"/>
      <c r="DO333" s="1014"/>
      <c r="DP333" s="1014"/>
      <c r="DQ333" s="1014"/>
      <c r="DR333" s="1014"/>
      <c r="DS333" s="1014"/>
      <c r="DT333" s="1014"/>
      <c r="DU333" s="1014"/>
      <c r="DV333" s="1014"/>
      <c r="DW333" s="1014"/>
      <c r="DX333" s="1014"/>
      <c r="DY333" s="1014"/>
      <c r="DZ333" s="1014"/>
      <c r="EA333" s="1014"/>
      <c r="EB333" s="1014"/>
      <c r="EC333" s="1014"/>
      <c r="ED333" s="1014"/>
      <c r="EE333" s="1014"/>
      <c r="EF333" s="1014"/>
      <c r="EG333" s="1014"/>
      <c r="EH333" s="1014"/>
      <c r="EI333" s="1014"/>
      <c r="EJ333" s="1014"/>
      <c r="EK333" s="1014"/>
      <c r="EL333" s="1014"/>
      <c r="EM333" s="1014"/>
      <c r="EN333" s="1014"/>
      <c r="EO333" s="1014"/>
      <c r="EP333" s="1014"/>
      <c r="EQ333" s="1014"/>
      <c r="ER333" s="1014"/>
      <c r="ES333" s="1014"/>
      <c r="ET333" s="1014"/>
      <c r="EU333" s="1014"/>
      <c r="EV333" s="1014"/>
      <c r="EW333" s="1014"/>
      <c r="EX333" s="1014"/>
      <c r="EY333" s="1014"/>
      <c r="EZ333" s="1014"/>
      <c r="FA333" s="1014"/>
      <c r="FB333" s="1014"/>
      <c r="FC333" s="1014"/>
    </row>
    <row r="334" spans="2:159" ht="12.75" customHeight="1">
      <c r="B334" s="1112"/>
      <c r="C334" s="1112"/>
      <c r="D334" s="1112"/>
      <c r="E334" s="1112"/>
      <c r="F334" s="1112"/>
      <c r="G334" s="1112"/>
      <c r="H334" s="1112"/>
      <c r="I334" s="1112"/>
      <c r="J334" s="1112"/>
      <c r="K334" s="1113"/>
      <c r="L334" s="1113"/>
      <c r="M334" s="1014"/>
      <c r="N334" s="1014"/>
      <c r="O334" s="1014"/>
      <c r="P334" s="1014"/>
      <c r="Q334" s="1014"/>
      <c r="R334" s="1014"/>
      <c r="S334" s="1014"/>
      <c r="T334" s="1014"/>
      <c r="U334" s="1014"/>
      <c r="V334" s="1014"/>
      <c r="W334" s="1014"/>
      <c r="X334" s="1014"/>
      <c r="Y334" s="1014"/>
      <c r="Z334" s="1014"/>
      <c r="AA334" s="1014"/>
      <c r="AB334" s="1014"/>
      <c r="AC334" s="1014"/>
      <c r="AD334" s="1014"/>
      <c r="AE334" s="1014"/>
      <c r="AF334" s="1014"/>
      <c r="AG334" s="1014"/>
      <c r="AH334" s="1014"/>
      <c r="AI334" s="1014"/>
      <c r="AJ334" s="1014"/>
      <c r="AK334" s="1014"/>
      <c r="AL334" s="1014"/>
      <c r="AM334" s="1014"/>
      <c r="AN334" s="1014"/>
      <c r="AO334" s="1014"/>
      <c r="AP334" s="1014"/>
      <c r="AQ334" s="1014"/>
      <c r="AR334" s="1014"/>
      <c r="AS334" s="1014"/>
      <c r="AT334" s="1014"/>
      <c r="AU334" s="1014"/>
      <c r="AV334" s="1014"/>
      <c r="AW334" s="1014"/>
      <c r="AX334" s="1014"/>
      <c r="AY334" s="1014"/>
      <c r="AZ334" s="1014"/>
      <c r="BA334" s="1014"/>
      <c r="BB334" s="1014"/>
      <c r="BC334" s="1014"/>
      <c r="BD334" s="1014"/>
      <c r="BE334" s="1014"/>
      <c r="BF334" s="1014"/>
      <c r="BG334" s="1014"/>
      <c r="BH334" s="1014"/>
      <c r="BI334" s="1014"/>
      <c r="BJ334" s="1014"/>
      <c r="BK334" s="1014"/>
      <c r="BL334" s="1014"/>
      <c r="BM334" s="1014"/>
      <c r="BN334" s="1014"/>
      <c r="BO334" s="1014"/>
      <c r="BP334" s="1014"/>
      <c r="BQ334" s="1014"/>
      <c r="BR334" s="1014"/>
      <c r="BS334" s="1014"/>
      <c r="BT334" s="1014"/>
      <c r="BU334" s="1014"/>
      <c r="BV334" s="1014"/>
      <c r="BW334" s="1014"/>
      <c r="BX334" s="1014"/>
      <c r="BY334" s="1014"/>
      <c r="BZ334" s="1014"/>
      <c r="CA334" s="1014"/>
      <c r="CB334" s="1014"/>
      <c r="CC334" s="1014"/>
      <c r="CD334" s="1014"/>
      <c r="CE334" s="1014"/>
      <c r="CF334" s="1014"/>
      <c r="CG334" s="1014"/>
      <c r="CH334" s="1014"/>
      <c r="CI334" s="1014"/>
      <c r="CJ334" s="1014"/>
      <c r="CK334" s="1014"/>
      <c r="CL334" s="1014"/>
      <c r="CM334" s="1014"/>
      <c r="CN334" s="1014"/>
      <c r="CO334" s="1014"/>
      <c r="CP334" s="1014"/>
      <c r="CQ334" s="1014"/>
      <c r="CR334" s="1014"/>
      <c r="CS334" s="1014"/>
      <c r="CT334" s="1014"/>
      <c r="CU334" s="1014"/>
      <c r="CV334" s="1014"/>
      <c r="CW334" s="1014"/>
      <c r="CX334" s="1014"/>
      <c r="CY334" s="1014"/>
      <c r="CZ334" s="1014"/>
      <c r="DA334" s="1014"/>
      <c r="DB334" s="1014"/>
      <c r="DC334" s="1014"/>
      <c r="DD334" s="1014"/>
      <c r="DE334" s="1014"/>
      <c r="DF334" s="1014"/>
      <c r="DG334" s="1014"/>
      <c r="DH334" s="1014"/>
      <c r="DI334" s="1014"/>
      <c r="DJ334" s="1014"/>
      <c r="DK334" s="1014"/>
      <c r="DL334" s="1014"/>
      <c r="DM334" s="1014"/>
      <c r="DN334" s="1014"/>
      <c r="DO334" s="1014"/>
      <c r="DP334" s="1014"/>
      <c r="DQ334" s="1014"/>
      <c r="DR334" s="1014"/>
      <c r="DS334" s="1014"/>
      <c r="DT334" s="1014"/>
      <c r="DU334" s="1014"/>
      <c r="DV334" s="1014"/>
      <c r="DW334" s="1014"/>
      <c r="DX334" s="1014"/>
      <c r="DY334" s="1014"/>
      <c r="DZ334" s="1014"/>
      <c r="EA334" s="1014"/>
      <c r="EB334" s="1014"/>
      <c r="EC334" s="1014"/>
      <c r="ED334" s="1014"/>
      <c r="EE334" s="1014"/>
      <c r="EF334" s="1014"/>
      <c r="EG334" s="1014"/>
      <c r="EH334" s="1014"/>
      <c r="EI334" s="1014"/>
      <c r="EJ334" s="1014"/>
      <c r="EK334" s="1014"/>
      <c r="EL334" s="1014"/>
      <c r="EM334" s="1014"/>
      <c r="EN334" s="1014"/>
      <c r="EO334" s="1014"/>
      <c r="EP334" s="1014"/>
      <c r="EQ334" s="1014"/>
      <c r="ER334" s="1014"/>
      <c r="ES334" s="1014"/>
      <c r="ET334" s="1014"/>
      <c r="EU334" s="1014"/>
      <c r="EV334" s="1014"/>
      <c r="EW334" s="1014"/>
      <c r="EX334" s="1014"/>
      <c r="EY334" s="1014"/>
      <c r="EZ334" s="1014"/>
      <c r="FA334" s="1014"/>
      <c r="FB334" s="1014"/>
      <c r="FC334" s="1014"/>
    </row>
    <row r="335" spans="2:159" ht="12.75" customHeight="1">
      <c r="B335" s="1112"/>
      <c r="C335" s="1112"/>
      <c r="D335" s="1112"/>
      <c r="E335" s="1112"/>
      <c r="F335" s="1112"/>
      <c r="G335" s="1112"/>
      <c r="H335" s="1112"/>
      <c r="I335" s="1112"/>
      <c r="J335" s="1112"/>
      <c r="K335" s="1113"/>
      <c r="L335" s="1113"/>
      <c r="M335" s="1014"/>
      <c r="N335" s="1014"/>
      <c r="O335" s="1014"/>
      <c r="P335" s="1014"/>
      <c r="Q335" s="1014"/>
      <c r="R335" s="1014"/>
      <c r="S335" s="1014"/>
      <c r="T335" s="1014"/>
      <c r="U335" s="1014"/>
      <c r="V335" s="1014"/>
      <c r="W335" s="1014"/>
      <c r="X335" s="1014"/>
      <c r="Y335" s="1014"/>
      <c r="Z335" s="1014"/>
      <c r="AA335" s="1014"/>
      <c r="AB335" s="1014"/>
      <c r="AC335" s="1014"/>
      <c r="AD335" s="1014"/>
      <c r="AE335" s="1014"/>
      <c r="AF335" s="1014"/>
      <c r="AG335" s="1014"/>
      <c r="AH335" s="1014"/>
      <c r="AI335" s="1014"/>
      <c r="AJ335" s="1014"/>
      <c r="AK335" s="1014"/>
      <c r="AL335" s="1014"/>
      <c r="AM335" s="1014"/>
      <c r="AN335" s="1014"/>
      <c r="AO335" s="1014"/>
      <c r="AP335" s="1014"/>
      <c r="AQ335" s="1014"/>
      <c r="AR335" s="1014"/>
      <c r="AS335" s="1014"/>
      <c r="AT335" s="1014"/>
      <c r="AU335" s="1014"/>
      <c r="AV335" s="1014"/>
      <c r="AW335" s="1014"/>
      <c r="AX335" s="1014"/>
      <c r="AY335" s="1014"/>
      <c r="AZ335" s="1014"/>
      <c r="BA335" s="1014"/>
      <c r="BB335" s="1014"/>
      <c r="BC335" s="1014"/>
      <c r="BD335" s="1014"/>
      <c r="BE335" s="1014"/>
      <c r="BF335" s="1014"/>
      <c r="BG335" s="1014"/>
      <c r="BH335" s="1014"/>
      <c r="BI335" s="1014"/>
      <c r="BJ335" s="1014"/>
      <c r="BK335" s="1014"/>
      <c r="BL335" s="1014"/>
      <c r="BM335" s="1014"/>
      <c r="BN335" s="1014"/>
      <c r="BO335" s="1014"/>
      <c r="BP335" s="1014"/>
      <c r="BQ335" s="1014"/>
      <c r="BR335" s="1014"/>
      <c r="BS335" s="1014"/>
      <c r="BT335" s="1014"/>
      <c r="BU335" s="1014"/>
      <c r="BV335" s="1014"/>
      <c r="BW335" s="1014"/>
      <c r="BX335" s="1014"/>
      <c r="BY335" s="1014"/>
      <c r="BZ335" s="1014"/>
      <c r="CA335" s="1014"/>
      <c r="CB335" s="1014"/>
      <c r="CC335" s="1014"/>
      <c r="CD335" s="1014"/>
      <c r="CE335" s="1014"/>
      <c r="CF335" s="1014"/>
      <c r="CG335" s="1014"/>
      <c r="CH335" s="1014"/>
      <c r="CI335" s="1014"/>
      <c r="CJ335" s="1014"/>
      <c r="CK335" s="1014"/>
      <c r="CL335" s="1014"/>
      <c r="CM335" s="1014"/>
      <c r="CN335" s="1014"/>
      <c r="CO335" s="1014"/>
      <c r="CP335" s="1014"/>
      <c r="CQ335" s="1014"/>
      <c r="CR335" s="1014"/>
      <c r="CS335" s="1014"/>
      <c r="CT335" s="1014"/>
      <c r="CU335" s="1014"/>
      <c r="CV335" s="1014"/>
      <c r="CW335" s="1014"/>
      <c r="CX335" s="1014"/>
      <c r="CY335" s="1014"/>
      <c r="CZ335" s="1014"/>
      <c r="DA335" s="1014"/>
      <c r="DB335" s="1014"/>
      <c r="DC335" s="1014"/>
      <c r="DD335" s="1014"/>
      <c r="DE335" s="1014"/>
      <c r="DF335" s="1014"/>
      <c r="DG335" s="1014"/>
      <c r="DH335" s="1014"/>
      <c r="DI335" s="1014"/>
      <c r="DJ335" s="1014"/>
      <c r="DK335" s="1014"/>
      <c r="DL335" s="1014"/>
      <c r="DM335" s="1014"/>
      <c r="DN335" s="1014"/>
      <c r="DO335" s="1014"/>
      <c r="DP335" s="1014"/>
      <c r="DQ335" s="1014"/>
      <c r="DR335" s="1014"/>
      <c r="DS335" s="1014"/>
      <c r="DT335" s="1014"/>
      <c r="DU335" s="1014"/>
      <c r="DV335" s="1014"/>
      <c r="DW335" s="1014"/>
      <c r="DX335" s="1014"/>
      <c r="DY335" s="1014"/>
      <c r="DZ335" s="1014"/>
      <c r="EA335" s="1014"/>
      <c r="EB335" s="1014"/>
      <c r="EC335" s="1014"/>
      <c r="ED335" s="1014"/>
      <c r="EE335" s="1014"/>
      <c r="EF335" s="1014"/>
      <c r="EG335" s="1014"/>
      <c r="EH335" s="1014"/>
      <c r="EI335" s="1014"/>
      <c r="EJ335" s="1014"/>
      <c r="EK335" s="1014"/>
      <c r="EL335" s="1014"/>
      <c r="EM335" s="1014"/>
      <c r="EN335" s="1014"/>
      <c r="EO335" s="1014"/>
      <c r="EP335" s="1014"/>
      <c r="EQ335" s="1014"/>
      <c r="ER335" s="1014"/>
      <c r="ES335" s="1014"/>
      <c r="ET335" s="1014"/>
      <c r="EU335" s="1014"/>
      <c r="EV335" s="1014"/>
      <c r="EW335" s="1014"/>
      <c r="EX335" s="1014"/>
      <c r="EY335" s="1014"/>
      <c r="EZ335" s="1014"/>
      <c r="FA335" s="1014"/>
      <c r="FB335" s="1014"/>
      <c r="FC335" s="1014"/>
    </row>
    <row r="336" spans="2:159" ht="12.75" customHeight="1">
      <c r="B336" s="1112"/>
      <c r="C336" s="1112"/>
      <c r="D336" s="1112"/>
      <c r="E336" s="1112"/>
      <c r="F336" s="1112"/>
      <c r="G336" s="1112"/>
      <c r="H336" s="1112"/>
      <c r="I336" s="1112"/>
      <c r="J336" s="1112"/>
      <c r="K336" s="1113"/>
      <c r="L336" s="1113"/>
      <c r="M336" s="1014"/>
      <c r="N336" s="1014"/>
      <c r="O336" s="1014"/>
      <c r="P336" s="1014"/>
      <c r="Q336" s="1014"/>
      <c r="R336" s="1014"/>
      <c r="S336" s="1014"/>
      <c r="T336" s="1014"/>
      <c r="U336" s="1014"/>
      <c r="V336" s="1014"/>
      <c r="W336" s="1014"/>
      <c r="X336" s="1014"/>
      <c r="Y336" s="1014"/>
      <c r="Z336" s="1014"/>
      <c r="AA336" s="1014"/>
      <c r="AB336" s="1014"/>
      <c r="AC336" s="1014"/>
      <c r="AD336" s="1014"/>
      <c r="AE336" s="1014"/>
      <c r="AF336" s="1014"/>
      <c r="AG336" s="1014"/>
      <c r="AH336" s="1014"/>
      <c r="AI336" s="1014"/>
      <c r="AJ336" s="1014"/>
      <c r="AK336" s="1014"/>
      <c r="AL336" s="1014"/>
      <c r="AM336" s="1014"/>
      <c r="AN336" s="1014"/>
      <c r="AO336" s="1014"/>
      <c r="AP336" s="1014"/>
      <c r="AQ336" s="1014"/>
      <c r="AR336" s="1014"/>
      <c r="AS336" s="1014"/>
      <c r="AT336" s="1014"/>
      <c r="AU336" s="1014"/>
      <c r="AV336" s="1014"/>
      <c r="AW336" s="1014"/>
      <c r="AX336" s="1014"/>
      <c r="AY336" s="1014"/>
      <c r="AZ336" s="1014"/>
      <c r="BA336" s="1014"/>
      <c r="BB336" s="1014"/>
      <c r="BC336" s="1014"/>
      <c r="BD336" s="1014"/>
      <c r="BE336" s="1014"/>
      <c r="BF336" s="1014"/>
      <c r="BG336" s="1014"/>
      <c r="BH336" s="1014"/>
      <c r="BI336" s="1014"/>
      <c r="BJ336" s="1014"/>
      <c r="BK336" s="1014"/>
      <c r="BL336" s="1014"/>
      <c r="BM336" s="1014"/>
      <c r="BN336" s="1014"/>
      <c r="BO336" s="1014"/>
      <c r="BP336" s="1014"/>
      <c r="BQ336" s="1014"/>
      <c r="BR336" s="1014"/>
      <c r="BS336" s="1014"/>
      <c r="BT336" s="1014"/>
      <c r="BU336" s="1014"/>
      <c r="BV336" s="1014"/>
      <c r="BW336" s="1014"/>
      <c r="BX336" s="1014"/>
      <c r="BY336" s="1014"/>
      <c r="BZ336" s="1014"/>
      <c r="CA336" s="1014"/>
      <c r="CB336" s="1014"/>
      <c r="CC336" s="1014"/>
      <c r="CD336" s="1014"/>
      <c r="CE336" s="1014"/>
      <c r="CF336" s="1014"/>
      <c r="CG336" s="1014"/>
      <c r="CH336" s="1014"/>
      <c r="CI336" s="1014"/>
      <c r="CJ336" s="1014"/>
      <c r="CK336" s="1014"/>
      <c r="CL336" s="1014"/>
      <c r="CM336" s="1014"/>
      <c r="CN336" s="1014"/>
      <c r="CO336" s="1014"/>
      <c r="CP336" s="1014"/>
      <c r="CQ336" s="1014"/>
      <c r="CR336" s="1014"/>
      <c r="CS336" s="1014"/>
      <c r="CT336" s="1014"/>
      <c r="CU336" s="1014"/>
      <c r="CV336" s="1014"/>
      <c r="CW336" s="1014"/>
      <c r="CX336" s="1014"/>
      <c r="CY336" s="1014"/>
      <c r="CZ336" s="1014"/>
      <c r="DA336" s="1014"/>
      <c r="DB336" s="1014"/>
      <c r="DC336" s="1014"/>
      <c r="DD336" s="1014"/>
      <c r="DE336" s="1014"/>
      <c r="DF336" s="1014"/>
      <c r="DG336" s="1014"/>
      <c r="DH336" s="1014"/>
      <c r="DI336" s="1014"/>
      <c r="DJ336" s="1014"/>
      <c r="DK336" s="1014"/>
      <c r="DL336" s="1014"/>
      <c r="DM336" s="1014"/>
      <c r="DN336" s="1014"/>
      <c r="DO336" s="1014"/>
      <c r="DP336" s="1014"/>
      <c r="DQ336" s="1014"/>
      <c r="DR336" s="1014"/>
      <c r="DS336" s="1014"/>
      <c r="DT336" s="1014"/>
      <c r="DU336" s="1014"/>
      <c r="DV336" s="1014"/>
      <c r="DW336" s="1014"/>
      <c r="DX336" s="1014"/>
      <c r="DY336" s="1014"/>
      <c r="DZ336" s="1014"/>
      <c r="EA336" s="1014"/>
      <c r="EB336" s="1014"/>
      <c r="EC336" s="1014"/>
      <c r="ED336" s="1014"/>
      <c r="EE336" s="1014"/>
      <c r="EF336" s="1014"/>
      <c r="EG336" s="1014"/>
      <c r="EH336" s="1014"/>
      <c r="EI336" s="1014"/>
      <c r="EJ336" s="1014"/>
      <c r="EK336" s="1014"/>
      <c r="EL336" s="1014"/>
      <c r="EM336" s="1014"/>
      <c r="EN336" s="1014"/>
      <c r="EO336" s="1014"/>
      <c r="EP336" s="1014"/>
      <c r="EQ336" s="1014"/>
      <c r="ER336" s="1014"/>
      <c r="ES336" s="1014"/>
      <c r="ET336" s="1014"/>
      <c r="EU336" s="1014"/>
      <c r="EV336" s="1014"/>
      <c r="EW336" s="1014"/>
      <c r="EX336" s="1014"/>
      <c r="EY336" s="1014"/>
      <c r="EZ336" s="1014"/>
      <c r="FA336" s="1014"/>
      <c r="FB336" s="1014"/>
      <c r="FC336" s="1014"/>
    </row>
    <row r="337" spans="2:159" ht="12.75" customHeight="1">
      <c r="B337" s="1112"/>
      <c r="C337" s="1112"/>
      <c r="D337" s="1112"/>
      <c r="E337" s="1112"/>
      <c r="F337" s="1112"/>
      <c r="G337" s="1112"/>
      <c r="H337" s="1112"/>
      <c r="I337" s="1112"/>
      <c r="J337" s="1112"/>
      <c r="K337" s="1113"/>
      <c r="L337" s="1113"/>
      <c r="M337" s="1014"/>
      <c r="N337" s="1014"/>
      <c r="O337" s="1014"/>
      <c r="P337" s="1014"/>
      <c r="Q337" s="1014"/>
      <c r="R337" s="1014"/>
      <c r="S337" s="1014"/>
      <c r="T337" s="1014"/>
      <c r="U337" s="1014"/>
      <c r="V337" s="1014"/>
      <c r="W337" s="1014"/>
      <c r="X337" s="1014"/>
      <c r="Y337" s="1014"/>
      <c r="Z337" s="1014"/>
      <c r="AA337" s="1014"/>
      <c r="AB337" s="1014"/>
      <c r="AC337" s="1014"/>
      <c r="AD337" s="1014"/>
      <c r="AE337" s="1014"/>
      <c r="AF337" s="1014"/>
      <c r="AG337" s="1014"/>
      <c r="AH337" s="1014"/>
      <c r="AI337" s="1014"/>
      <c r="AJ337" s="1014"/>
      <c r="AK337" s="1014"/>
      <c r="AL337" s="1014"/>
      <c r="AM337" s="1014"/>
      <c r="AN337" s="1014"/>
      <c r="AO337" s="1014"/>
      <c r="AP337" s="1014"/>
      <c r="AQ337" s="1014"/>
      <c r="AR337" s="1014"/>
      <c r="AS337" s="1014"/>
      <c r="AT337" s="1014"/>
      <c r="AU337" s="1014"/>
      <c r="AV337" s="1014"/>
      <c r="AW337" s="1014"/>
      <c r="AX337" s="1014"/>
      <c r="AY337" s="1014"/>
      <c r="AZ337" s="1014"/>
      <c r="BA337" s="1014"/>
      <c r="BB337" s="1014"/>
      <c r="BC337" s="1014"/>
      <c r="BD337" s="1014"/>
      <c r="BE337" s="1014"/>
      <c r="BF337" s="1014"/>
      <c r="BG337" s="1014"/>
      <c r="BH337" s="1014"/>
      <c r="BI337" s="1014"/>
      <c r="BJ337" s="1014"/>
      <c r="BK337" s="1014"/>
      <c r="BL337" s="1014"/>
      <c r="BM337" s="1014"/>
      <c r="BN337" s="1014"/>
      <c r="BO337" s="1014"/>
      <c r="BP337" s="1014"/>
      <c r="BQ337" s="1014"/>
      <c r="BR337" s="1014"/>
      <c r="BS337" s="1014"/>
      <c r="BT337" s="1014"/>
      <c r="BU337" s="1014"/>
      <c r="BV337" s="1014"/>
      <c r="BW337" s="1014"/>
      <c r="BX337" s="1014"/>
      <c r="BY337" s="1014"/>
      <c r="BZ337" s="1014"/>
      <c r="CA337" s="1014"/>
      <c r="CB337" s="1014"/>
      <c r="CC337" s="1014"/>
      <c r="CD337" s="1014"/>
      <c r="CE337" s="1014"/>
      <c r="CF337" s="1014"/>
      <c r="CG337" s="1014"/>
      <c r="CH337" s="1014"/>
      <c r="CI337" s="1014"/>
      <c r="CJ337" s="1014"/>
      <c r="CK337" s="1014"/>
      <c r="CL337" s="1014"/>
      <c r="CM337" s="1014"/>
      <c r="CN337" s="1014"/>
      <c r="CO337" s="1014"/>
      <c r="CP337" s="1014"/>
      <c r="CQ337" s="1014"/>
      <c r="CR337" s="1014"/>
      <c r="CS337" s="1014"/>
      <c r="CT337" s="1014"/>
      <c r="CU337" s="1014"/>
      <c r="CV337" s="1014"/>
      <c r="CW337" s="1014"/>
      <c r="CX337" s="1014"/>
      <c r="CY337" s="1014"/>
      <c r="CZ337" s="1014"/>
      <c r="DA337" s="1014"/>
      <c r="DB337" s="1014"/>
      <c r="DC337" s="1014"/>
      <c r="DD337" s="1014"/>
      <c r="DE337" s="1014"/>
      <c r="DF337" s="1014"/>
      <c r="DG337" s="1014"/>
      <c r="DH337" s="1014"/>
      <c r="DI337" s="1014"/>
      <c r="DJ337" s="1014"/>
      <c r="DK337" s="1014"/>
      <c r="DL337" s="1014"/>
      <c r="DM337" s="1014"/>
      <c r="DN337" s="1014"/>
      <c r="DO337" s="1014"/>
      <c r="DP337" s="1014"/>
      <c r="DQ337" s="1014"/>
      <c r="DR337" s="1014"/>
      <c r="DS337" s="1014"/>
      <c r="DT337" s="1014"/>
      <c r="DU337" s="1014"/>
      <c r="DV337" s="1014"/>
      <c r="DW337" s="1014"/>
      <c r="DX337" s="1014"/>
      <c r="DY337" s="1014"/>
      <c r="DZ337" s="1014"/>
      <c r="EA337" s="1014"/>
      <c r="EB337" s="1014"/>
      <c r="EC337" s="1014"/>
      <c r="ED337" s="1014"/>
      <c r="EE337" s="1014"/>
      <c r="EF337" s="1014"/>
      <c r="EG337" s="1014"/>
      <c r="EH337" s="1014"/>
      <c r="EI337" s="1014"/>
      <c r="EJ337" s="1014"/>
      <c r="EK337" s="1014"/>
      <c r="EL337" s="1014"/>
      <c r="EM337" s="1014"/>
      <c r="EN337" s="1014"/>
      <c r="EO337" s="1014"/>
      <c r="EP337" s="1014"/>
      <c r="EQ337" s="1014"/>
      <c r="ER337" s="1014"/>
      <c r="ES337" s="1014"/>
      <c r="ET337" s="1014"/>
      <c r="EU337" s="1014"/>
      <c r="EV337" s="1014"/>
      <c r="EW337" s="1014"/>
      <c r="EX337" s="1014"/>
      <c r="EY337" s="1014"/>
      <c r="EZ337" s="1014"/>
      <c r="FA337" s="1014"/>
      <c r="FB337" s="1014"/>
      <c r="FC337" s="1014"/>
    </row>
    <row r="338" spans="2:159" ht="12.75" customHeight="1">
      <c r="B338" s="1112"/>
      <c r="C338" s="1112"/>
      <c r="D338" s="1112"/>
      <c r="E338" s="1112"/>
      <c r="F338" s="1112"/>
      <c r="G338" s="1112"/>
      <c r="H338" s="1112"/>
      <c r="I338" s="1112"/>
      <c r="J338" s="1112"/>
      <c r="K338" s="1113"/>
      <c r="L338" s="1113"/>
      <c r="M338" s="1014"/>
      <c r="N338" s="1014"/>
      <c r="O338" s="1014"/>
      <c r="P338" s="1014"/>
      <c r="Q338" s="1014"/>
      <c r="R338" s="1014"/>
      <c r="S338" s="1014"/>
      <c r="T338" s="1014"/>
      <c r="U338" s="1014"/>
      <c r="V338" s="1014"/>
      <c r="W338" s="1014"/>
      <c r="X338" s="1014"/>
      <c r="Y338" s="1014"/>
      <c r="Z338" s="1014"/>
      <c r="AA338" s="1014"/>
      <c r="AB338" s="1014"/>
      <c r="AC338" s="1014"/>
      <c r="AD338" s="1014"/>
      <c r="AE338" s="1014"/>
      <c r="AF338" s="1014"/>
      <c r="AG338" s="1014"/>
      <c r="AH338" s="1014"/>
      <c r="AI338" s="1014"/>
      <c r="AJ338" s="1014"/>
      <c r="AK338" s="1014"/>
      <c r="AL338" s="1014"/>
      <c r="AM338" s="1014"/>
      <c r="AN338" s="1014"/>
      <c r="AO338" s="1014"/>
      <c r="AP338" s="1014"/>
      <c r="AQ338" s="1014"/>
      <c r="AR338" s="1014"/>
      <c r="AS338" s="1014"/>
      <c r="AT338" s="1014"/>
      <c r="AU338" s="1014"/>
      <c r="AV338" s="1014"/>
      <c r="AW338" s="1014"/>
      <c r="AX338" s="1014"/>
      <c r="AY338" s="1014"/>
      <c r="AZ338" s="1014"/>
      <c r="BA338" s="1014"/>
      <c r="BB338" s="1014"/>
      <c r="BC338" s="1014"/>
      <c r="BD338" s="1014"/>
      <c r="BE338" s="1014"/>
      <c r="BF338" s="1014"/>
      <c r="BG338" s="1014"/>
      <c r="BH338" s="1014"/>
      <c r="BI338" s="1014"/>
      <c r="BJ338" s="1014"/>
      <c r="BK338" s="1014"/>
      <c r="BL338" s="1014"/>
      <c r="BM338" s="1014"/>
      <c r="BN338" s="1014"/>
      <c r="BO338" s="1014"/>
      <c r="BP338" s="1014"/>
      <c r="BQ338" s="1014"/>
      <c r="BR338" s="1014"/>
      <c r="BS338" s="1014"/>
      <c r="BT338" s="1014"/>
      <c r="BU338" s="1014"/>
      <c r="BV338" s="1014"/>
      <c r="BW338" s="1014"/>
      <c r="BX338" s="1014"/>
      <c r="BY338" s="1014"/>
      <c r="BZ338" s="1014"/>
      <c r="CA338" s="1014"/>
      <c r="CB338" s="1014"/>
      <c r="CC338" s="1014"/>
      <c r="CD338" s="1014"/>
      <c r="CE338" s="1014"/>
      <c r="CF338" s="1014"/>
      <c r="CG338" s="1014"/>
      <c r="CH338" s="1014"/>
      <c r="CI338" s="1014"/>
      <c r="CJ338" s="1014"/>
      <c r="CK338" s="1014"/>
      <c r="CL338" s="1014"/>
      <c r="CM338" s="1014"/>
      <c r="CN338" s="1014"/>
      <c r="CO338" s="1014"/>
      <c r="CP338" s="1014"/>
      <c r="CQ338" s="1014"/>
      <c r="CR338" s="1014"/>
      <c r="CS338" s="1014"/>
      <c r="CT338" s="1014"/>
      <c r="CU338" s="1014"/>
      <c r="CV338" s="1014"/>
      <c r="CW338" s="1014"/>
      <c r="CX338" s="1014"/>
      <c r="CY338" s="1014"/>
      <c r="CZ338" s="1014"/>
      <c r="DA338" s="1014"/>
      <c r="DB338" s="1014"/>
      <c r="DC338" s="1014"/>
      <c r="DD338" s="1014"/>
      <c r="DE338" s="1014"/>
      <c r="DF338" s="1014"/>
      <c r="DG338" s="1014"/>
      <c r="DH338" s="1014"/>
      <c r="DI338" s="1014"/>
      <c r="DJ338" s="1014"/>
      <c r="DK338" s="1014"/>
      <c r="DL338" s="1014"/>
      <c r="DM338" s="1014"/>
      <c r="DN338" s="1014"/>
      <c r="DO338" s="1014"/>
      <c r="DP338" s="1014"/>
      <c r="DQ338" s="1014"/>
      <c r="DR338" s="1014"/>
      <c r="DS338" s="1014"/>
      <c r="DT338" s="1014"/>
      <c r="DU338" s="1014"/>
      <c r="DV338" s="1014"/>
      <c r="DW338" s="1014"/>
      <c r="DX338" s="1014"/>
      <c r="DY338" s="1014"/>
      <c r="DZ338" s="1014"/>
      <c r="EA338" s="1014"/>
      <c r="EB338" s="1014"/>
      <c r="EC338" s="1014"/>
      <c r="ED338" s="1014"/>
      <c r="EE338" s="1014"/>
      <c r="EF338" s="1014"/>
      <c r="EG338" s="1014"/>
      <c r="EH338" s="1014"/>
      <c r="EI338" s="1014"/>
      <c r="EJ338" s="1014"/>
      <c r="EK338" s="1014"/>
      <c r="EL338" s="1014"/>
      <c r="EM338" s="1014"/>
      <c r="EN338" s="1014"/>
      <c r="EO338" s="1014"/>
      <c r="EP338" s="1014"/>
      <c r="EQ338" s="1014"/>
      <c r="ER338" s="1014"/>
      <c r="ES338" s="1014"/>
      <c r="ET338" s="1014"/>
      <c r="EU338" s="1014"/>
      <c r="EV338" s="1014"/>
      <c r="EW338" s="1014"/>
      <c r="EX338" s="1014"/>
      <c r="EY338" s="1014"/>
      <c r="EZ338" s="1014"/>
      <c r="FA338" s="1014"/>
      <c r="FB338" s="1014"/>
      <c r="FC338" s="1014"/>
    </row>
    <row r="339" spans="2:159" ht="12.75" customHeight="1">
      <c r="B339" s="1112"/>
      <c r="C339" s="1112"/>
      <c r="D339" s="1112"/>
      <c r="E339" s="1112"/>
      <c r="F339" s="1112"/>
      <c r="G339" s="1112"/>
      <c r="H339" s="1112"/>
      <c r="I339" s="1112"/>
      <c r="J339" s="1112"/>
      <c r="K339" s="1113"/>
      <c r="L339" s="1113"/>
      <c r="M339" s="1014"/>
      <c r="N339" s="1014"/>
      <c r="O339" s="1014"/>
      <c r="P339" s="1014"/>
      <c r="Q339" s="1014"/>
      <c r="R339" s="1014"/>
      <c r="S339" s="1014"/>
      <c r="T339" s="1014"/>
      <c r="U339" s="1014"/>
      <c r="V339" s="1014"/>
      <c r="W339" s="1014"/>
      <c r="X339" s="1014"/>
      <c r="Y339" s="1014"/>
      <c r="Z339" s="1014"/>
      <c r="AA339" s="1014"/>
      <c r="AB339" s="1014"/>
      <c r="AC339" s="1014"/>
      <c r="AD339" s="1014"/>
      <c r="AE339" s="1014"/>
      <c r="AF339" s="1014"/>
      <c r="AG339" s="1014"/>
      <c r="AH339" s="1014"/>
      <c r="AI339" s="1014"/>
      <c r="AJ339" s="1014"/>
      <c r="AK339" s="1014"/>
      <c r="AL339" s="1014"/>
      <c r="AM339" s="1014"/>
      <c r="AN339" s="1014"/>
      <c r="AO339" s="1014"/>
      <c r="AP339" s="1014"/>
      <c r="AQ339" s="1014"/>
      <c r="AR339" s="1014"/>
      <c r="AS339" s="1014"/>
      <c r="AT339" s="1014"/>
      <c r="AU339" s="1014"/>
      <c r="AV339" s="1014"/>
      <c r="AW339" s="1014"/>
      <c r="AX339" s="1014"/>
      <c r="AY339" s="1014"/>
      <c r="AZ339" s="1014"/>
      <c r="BA339" s="1014"/>
      <c r="BB339" s="1014"/>
      <c r="BC339" s="1014"/>
      <c r="BD339" s="1014"/>
      <c r="BE339" s="1014"/>
      <c r="BF339" s="1014"/>
      <c r="BG339" s="1014"/>
      <c r="BH339" s="1014"/>
      <c r="BI339" s="1014"/>
      <c r="BJ339" s="1014"/>
      <c r="BK339" s="1014"/>
      <c r="BL339" s="1014"/>
      <c r="BM339" s="1014"/>
      <c r="BN339" s="1014"/>
      <c r="BO339" s="1014"/>
      <c r="BP339" s="1014"/>
      <c r="BQ339" s="1014"/>
      <c r="BR339" s="1014"/>
      <c r="BS339" s="1014"/>
      <c r="BT339" s="1014"/>
      <c r="BU339" s="1014"/>
      <c r="BV339" s="1014"/>
      <c r="BW339" s="1014"/>
      <c r="BX339" s="1014"/>
      <c r="BY339" s="1014"/>
      <c r="BZ339" s="1014"/>
      <c r="CA339" s="1014"/>
      <c r="CB339" s="1014"/>
      <c r="CC339" s="1014"/>
      <c r="CD339" s="1014"/>
      <c r="CE339" s="1014"/>
      <c r="CF339" s="1014"/>
      <c r="CG339" s="1014"/>
      <c r="CH339" s="1014"/>
      <c r="CI339" s="1014"/>
      <c r="CJ339" s="1014"/>
      <c r="CK339" s="1014"/>
      <c r="CL339" s="1014"/>
      <c r="CM339" s="1014"/>
      <c r="CN339" s="1014"/>
      <c r="CO339" s="1014"/>
      <c r="CP339" s="1014"/>
      <c r="CQ339" s="1014"/>
      <c r="CR339" s="1014"/>
      <c r="CS339" s="1014"/>
      <c r="CT339" s="1014"/>
      <c r="CU339" s="1014"/>
      <c r="CV339" s="1014"/>
      <c r="CW339" s="1014"/>
      <c r="CX339" s="1014"/>
      <c r="CY339" s="1014"/>
      <c r="CZ339" s="1014"/>
      <c r="DA339" s="1014"/>
      <c r="DB339" s="1014"/>
      <c r="DC339" s="1014"/>
      <c r="DD339" s="1014"/>
      <c r="DE339" s="1014"/>
      <c r="DF339" s="1014"/>
      <c r="DG339" s="1014"/>
      <c r="DH339" s="1014"/>
      <c r="DI339" s="1014"/>
      <c r="DJ339" s="1014"/>
      <c r="DK339" s="1014"/>
      <c r="DL339" s="1014"/>
      <c r="DM339" s="1014"/>
      <c r="DN339" s="1014"/>
      <c r="DO339" s="1014"/>
      <c r="DP339" s="1014"/>
      <c r="DQ339" s="1014"/>
      <c r="DR339" s="1014"/>
      <c r="DS339" s="1014"/>
      <c r="DT339" s="1014"/>
      <c r="DU339" s="1014"/>
      <c r="DV339" s="1014"/>
      <c r="DW339" s="1014"/>
      <c r="DX339" s="1014"/>
      <c r="DY339" s="1014"/>
      <c r="DZ339" s="1014"/>
      <c r="EA339" s="1014"/>
      <c r="EB339" s="1014"/>
      <c r="EC339" s="1014"/>
      <c r="ED339" s="1014"/>
      <c r="EE339" s="1014"/>
      <c r="EF339" s="1014"/>
      <c r="EG339" s="1014"/>
      <c r="EH339" s="1014"/>
      <c r="EI339" s="1014"/>
      <c r="EJ339" s="1014"/>
      <c r="EK339" s="1014"/>
      <c r="EL339" s="1014"/>
      <c r="EM339" s="1014"/>
      <c r="EN339" s="1014"/>
      <c r="EO339" s="1014"/>
      <c r="EP339" s="1014"/>
      <c r="EQ339" s="1014"/>
      <c r="ER339" s="1014"/>
      <c r="ES339" s="1014"/>
      <c r="ET339" s="1014"/>
      <c r="EU339" s="1014"/>
      <c r="EV339" s="1014"/>
      <c r="EW339" s="1014"/>
      <c r="EX339" s="1014"/>
      <c r="EY339" s="1014"/>
      <c r="EZ339" s="1014"/>
      <c r="FA339" s="1014"/>
      <c r="FB339" s="1014"/>
      <c r="FC339" s="1014"/>
    </row>
    <row r="340" spans="2:159" ht="12.75" customHeight="1">
      <c r="B340" s="1112"/>
      <c r="C340" s="1112"/>
      <c r="D340" s="1112"/>
      <c r="E340" s="1112"/>
      <c r="F340" s="1112"/>
      <c r="G340" s="1112"/>
      <c r="H340" s="1112"/>
      <c r="I340" s="1112"/>
      <c r="J340" s="1112"/>
      <c r="K340" s="1113"/>
      <c r="L340" s="1113"/>
      <c r="M340" s="1014"/>
      <c r="N340" s="1014"/>
      <c r="O340" s="1014"/>
      <c r="P340" s="1014"/>
      <c r="Q340" s="1014"/>
      <c r="R340" s="1014"/>
      <c r="S340" s="1014"/>
      <c r="T340" s="1014"/>
      <c r="U340" s="1014"/>
      <c r="V340" s="1014"/>
      <c r="W340" s="1014"/>
      <c r="X340" s="1014"/>
      <c r="Y340" s="1014"/>
      <c r="Z340" s="1014"/>
      <c r="AA340" s="1014"/>
      <c r="AB340" s="1014"/>
      <c r="AC340" s="1014"/>
      <c r="AD340" s="1014"/>
      <c r="AE340" s="1014"/>
      <c r="AF340" s="1014"/>
      <c r="AG340" s="1014"/>
      <c r="AH340" s="1014"/>
      <c r="AI340" s="1014"/>
      <c r="AJ340" s="1014"/>
      <c r="AK340" s="1014"/>
      <c r="AL340" s="1014"/>
      <c r="AM340" s="1014"/>
      <c r="AN340" s="1014"/>
      <c r="AO340" s="1014"/>
      <c r="AP340" s="1014"/>
      <c r="AQ340" s="1014"/>
      <c r="AR340" s="1014"/>
      <c r="AS340" s="1014"/>
      <c r="AT340" s="1014"/>
      <c r="AU340" s="1014"/>
      <c r="AV340" s="1014"/>
      <c r="AW340" s="1014"/>
      <c r="AX340" s="1014"/>
      <c r="AY340" s="1014"/>
      <c r="AZ340" s="1014"/>
      <c r="BA340" s="1014"/>
      <c r="BB340" s="1014"/>
      <c r="BC340" s="1014"/>
      <c r="BD340" s="1014"/>
      <c r="BE340" s="1014"/>
      <c r="BF340" s="1014"/>
      <c r="BG340" s="1014"/>
      <c r="BH340" s="1014"/>
      <c r="BI340" s="1014"/>
      <c r="BJ340" s="1014"/>
      <c r="BK340" s="1014"/>
      <c r="BL340" s="1014"/>
      <c r="BM340" s="1014"/>
      <c r="BN340" s="1014"/>
      <c r="BO340" s="1014"/>
      <c r="BP340" s="1014"/>
      <c r="BQ340" s="1014"/>
      <c r="BR340" s="1014"/>
      <c r="BS340" s="1014"/>
      <c r="BT340" s="1014"/>
      <c r="BU340" s="1014"/>
      <c r="BV340" s="1014"/>
      <c r="BW340" s="1014"/>
      <c r="BX340" s="1014"/>
      <c r="BY340" s="1014"/>
      <c r="BZ340" s="1014"/>
      <c r="CA340" s="1014"/>
      <c r="CB340" s="1014"/>
      <c r="CC340" s="1014"/>
      <c r="CD340" s="1014"/>
      <c r="CE340" s="1014"/>
      <c r="CF340" s="1014"/>
      <c r="CG340" s="1014"/>
      <c r="CH340" s="1014"/>
      <c r="CI340" s="1014"/>
      <c r="CJ340" s="1014"/>
      <c r="CK340" s="1014"/>
      <c r="CL340" s="1014"/>
      <c r="CM340" s="1014"/>
      <c r="CN340" s="1014"/>
      <c r="CO340" s="1014"/>
      <c r="CP340" s="1014"/>
      <c r="CQ340" s="1014"/>
      <c r="CR340" s="1014"/>
      <c r="CS340" s="1014"/>
      <c r="CT340" s="1014"/>
      <c r="CU340" s="1014"/>
      <c r="CV340" s="1014"/>
      <c r="CW340" s="1014"/>
      <c r="CX340" s="1014"/>
      <c r="CY340" s="1014"/>
      <c r="CZ340" s="1014"/>
      <c r="DA340" s="1014"/>
      <c r="DB340" s="1014"/>
      <c r="DC340" s="1014"/>
      <c r="DD340" s="1014"/>
      <c r="DE340" s="1014"/>
      <c r="DF340" s="1014"/>
      <c r="DG340" s="1014"/>
      <c r="DH340" s="1014"/>
      <c r="DI340" s="1014"/>
      <c r="DJ340" s="1014"/>
      <c r="DK340" s="1014"/>
      <c r="DL340" s="1014"/>
      <c r="DM340" s="1014"/>
      <c r="DN340" s="1014"/>
      <c r="DO340" s="1014"/>
      <c r="DP340" s="1014"/>
      <c r="DQ340" s="1014"/>
      <c r="DR340" s="1014"/>
      <c r="DS340" s="1014"/>
      <c r="DT340" s="1014"/>
      <c r="DU340" s="1014"/>
      <c r="DV340" s="1014"/>
      <c r="DW340" s="1014"/>
      <c r="DX340" s="1014"/>
      <c r="DY340" s="1014"/>
      <c r="DZ340" s="1014"/>
      <c r="EA340" s="1014"/>
      <c r="EB340" s="1014"/>
      <c r="EC340" s="1014"/>
      <c r="ED340" s="1014"/>
      <c r="EE340" s="1014"/>
      <c r="EF340" s="1014"/>
      <c r="EG340" s="1014"/>
      <c r="EH340" s="1014"/>
      <c r="EI340" s="1014"/>
      <c r="EJ340" s="1014"/>
      <c r="EK340" s="1014"/>
      <c r="EL340" s="1014"/>
      <c r="EM340" s="1014"/>
      <c r="EN340" s="1014"/>
      <c r="EO340" s="1014"/>
      <c r="EP340" s="1014"/>
      <c r="EQ340" s="1014"/>
      <c r="ER340" s="1014"/>
      <c r="ES340" s="1014"/>
      <c r="ET340" s="1014"/>
      <c r="EU340" s="1014"/>
      <c r="EV340" s="1014"/>
      <c r="EW340" s="1014"/>
      <c r="EX340" s="1014"/>
      <c r="EY340" s="1014"/>
      <c r="EZ340" s="1014"/>
      <c r="FA340" s="1014"/>
      <c r="FB340" s="1014"/>
      <c r="FC340" s="1014"/>
    </row>
    <row r="341" spans="2:159" ht="12.75" customHeight="1">
      <c r="B341" s="1112"/>
      <c r="C341" s="1112"/>
      <c r="D341" s="1112"/>
      <c r="E341" s="1112"/>
      <c r="F341" s="1112"/>
      <c r="G341" s="1112"/>
      <c r="H341" s="1112"/>
      <c r="I341" s="1112"/>
      <c r="J341" s="1112"/>
      <c r="K341" s="1113"/>
      <c r="L341" s="1113"/>
      <c r="M341" s="1014"/>
      <c r="N341" s="1014"/>
      <c r="O341" s="1014"/>
      <c r="P341" s="1014"/>
      <c r="Q341" s="1014"/>
      <c r="R341" s="1014"/>
      <c r="S341" s="1014"/>
      <c r="T341" s="1014"/>
      <c r="U341" s="1014"/>
      <c r="V341" s="1014"/>
      <c r="W341" s="1014"/>
      <c r="X341" s="1014"/>
      <c r="Y341" s="1014"/>
      <c r="Z341" s="1014"/>
      <c r="AA341" s="1014"/>
      <c r="AB341" s="1014"/>
      <c r="AC341" s="1014"/>
      <c r="AD341" s="1014"/>
      <c r="AE341" s="1014"/>
      <c r="AF341" s="1014"/>
      <c r="AG341" s="1014"/>
      <c r="AH341" s="1014"/>
      <c r="AI341" s="1014"/>
      <c r="AJ341" s="1014"/>
      <c r="AK341" s="1014"/>
      <c r="AL341" s="1014"/>
      <c r="AM341" s="1014"/>
      <c r="AN341" s="1014"/>
      <c r="AO341" s="1014"/>
      <c r="AP341" s="1014"/>
      <c r="AQ341" s="1014"/>
      <c r="AR341" s="1014"/>
      <c r="AS341" s="1014"/>
      <c r="AT341" s="1014"/>
      <c r="AU341" s="1014"/>
      <c r="AV341" s="1014"/>
      <c r="AW341" s="1014"/>
      <c r="AX341" s="1014"/>
      <c r="AY341" s="1014"/>
      <c r="AZ341" s="1014"/>
      <c r="BA341" s="1014"/>
      <c r="BB341" s="1014"/>
      <c r="BC341" s="1014"/>
      <c r="BD341" s="1014"/>
      <c r="BE341" s="1014"/>
      <c r="BF341" s="1014"/>
      <c r="BG341" s="1014"/>
      <c r="BH341" s="1014"/>
      <c r="BI341" s="1014"/>
      <c r="BJ341" s="1014"/>
      <c r="BK341" s="1014"/>
      <c r="BL341" s="1014"/>
      <c r="BM341" s="1014"/>
      <c r="BN341" s="1014"/>
      <c r="BO341" s="1014"/>
      <c r="BP341" s="1014"/>
      <c r="BQ341" s="1014"/>
      <c r="BR341" s="1014"/>
      <c r="BS341" s="1014"/>
      <c r="BT341" s="1014"/>
      <c r="BU341" s="1014"/>
      <c r="BV341" s="1014"/>
      <c r="BW341" s="1014"/>
      <c r="BX341" s="1014"/>
      <c r="BY341" s="1014"/>
      <c r="BZ341" s="1014"/>
      <c r="CA341" s="1014"/>
      <c r="CB341" s="1014"/>
      <c r="CC341" s="1014"/>
      <c r="CD341" s="1014"/>
      <c r="CE341" s="1014"/>
      <c r="CF341" s="1014"/>
      <c r="CG341" s="1014"/>
      <c r="CH341" s="1014"/>
      <c r="CI341" s="1014"/>
      <c r="CJ341" s="1014"/>
      <c r="CK341" s="1014"/>
      <c r="CL341" s="1014"/>
      <c r="CM341" s="1014"/>
      <c r="CN341" s="1014"/>
      <c r="CO341" s="1014"/>
      <c r="CP341" s="1014"/>
      <c r="CQ341" s="1014"/>
      <c r="CR341" s="1014"/>
      <c r="CS341" s="1014"/>
      <c r="CT341" s="1014"/>
      <c r="CU341" s="1014"/>
      <c r="CV341" s="1014"/>
      <c r="CW341" s="1014"/>
      <c r="CX341" s="1014"/>
      <c r="CY341" s="1014"/>
      <c r="CZ341" s="1014"/>
      <c r="DA341" s="1014"/>
      <c r="DB341" s="1014"/>
      <c r="DC341" s="1014"/>
      <c r="DD341" s="1014"/>
      <c r="DE341" s="1014"/>
      <c r="DF341" s="1014"/>
      <c r="DG341" s="1014"/>
      <c r="DH341" s="1014"/>
      <c r="DI341" s="1014"/>
      <c r="DJ341" s="1014"/>
      <c r="DK341" s="1014"/>
      <c r="DL341" s="1014"/>
      <c r="DM341" s="1014"/>
      <c r="DN341" s="1014"/>
      <c r="DO341" s="1014"/>
      <c r="DP341" s="1014"/>
      <c r="DQ341" s="1014"/>
      <c r="DR341" s="1014"/>
      <c r="DS341" s="1014"/>
      <c r="DT341" s="1014"/>
      <c r="DU341" s="1014"/>
      <c r="DV341" s="1014"/>
      <c r="DW341" s="1014"/>
      <c r="DX341" s="1014"/>
      <c r="DY341" s="1014"/>
      <c r="DZ341" s="1014"/>
      <c r="EA341" s="1014"/>
      <c r="EB341" s="1014"/>
      <c r="EC341" s="1014"/>
      <c r="ED341" s="1014"/>
      <c r="EE341" s="1014"/>
      <c r="EF341" s="1014"/>
      <c r="EG341" s="1014"/>
      <c r="EH341" s="1014"/>
      <c r="EI341" s="1014"/>
      <c r="EJ341" s="1014"/>
      <c r="EK341" s="1014"/>
      <c r="EL341" s="1014"/>
      <c r="EM341" s="1014"/>
      <c r="EN341" s="1014"/>
      <c r="EO341" s="1014"/>
      <c r="EP341" s="1014"/>
      <c r="EQ341" s="1014"/>
      <c r="ER341" s="1014"/>
      <c r="ES341" s="1014"/>
      <c r="ET341" s="1014"/>
      <c r="EU341" s="1014"/>
      <c r="EV341" s="1014"/>
      <c r="EW341" s="1014"/>
      <c r="EX341" s="1014"/>
      <c r="EY341" s="1014"/>
      <c r="EZ341" s="1014"/>
      <c r="FA341" s="1014"/>
      <c r="FB341" s="1014"/>
      <c r="FC341" s="1014"/>
    </row>
    <row r="342" spans="2:159" ht="12.75" customHeight="1">
      <c r="B342" s="1112"/>
      <c r="C342" s="1112"/>
      <c r="D342" s="1112"/>
      <c r="E342" s="1112"/>
      <c r="F342" s="1112"/>
      <c r="G342" s="1112"/>
      <c r="H342" s="1112"/>
      <c r="I342" s="1112"/>
      <c r="J342" s="1112"/>
      <c r="K342" s="1113"/>
      <c r="L342" s="1113"/>
      <c r="M342" s="1014"/>
      <c r="N342" s="1014"/>
      <c r="O342" s="1014"/>
      <c r="P342" s="1014"/>
      <c r="Q342" s="1014"/>
      <c r="R342" s="1014"/>
      <c r="S342" s="1014"/>
      <c r="T342" s="1014"/>
      <c r="U342" s="1014"/>
      <c r="V342" s="1014"/>
      <c r="W342" s="1014"/>
      <c r="X342" s="1014"/>
      <c r="Y342" s="1014"/>
      <c r="Z342" s="1014"/>
      <c r="AA342" s="1014"/>
      <c r="AB342" s="1014"/>
      <c r="AC342" s="1014"/>
      <c r="AD342" s="1014"/>
      <c r="AE342" s="1014"/>
      <c r="AF342" s="1014"/>
      <c r="AG342" s="1014"/>
      <c r="AH342" s="1014"/>
      <c r="AI342" s="1014"/>
      <c r="AJ342" s="1014"/>
      <c r="AK342" s="1014"/>
      <c r="AL342" s="1014"/>
      <c r="AM342" s="1014"/>
      <c r="AN342" s="1014"/>
      <c r="AO342" s="1014"/>
      <c r="AP342" s="1014"/>
      <c r="AQ342" s="1014"/>
      <c r="AR342" s="1014"/>
      <c r="AS342" s="1014"/>
      <c r="AT342" s="1014"/>
      <c r="AU342" s="1014"/>
      <c r="AV342" s="1014"/>
      <c r="AW342" s="1014"/>
      <c r="AX342" s="1014"/>
      <c r="AY342" s="1014"/>
      <c r="AZ342" s="1014"/>
      <c r="BA342" s="1014"/>
      <c r="BB342" s="1014"/>
      <c r="BC342" s="1014"/>
      <c r="BD342" s="1014"/>
      <c r="BE342" s="1014"/>
      <c r="BF342" s="1014"/>
      <c r="BG342" s="1014"/>
      <c r="BH342" s="1014"/>
      <c r="BI342" s="1014"/>
      <c r="BJ342" s="1014"/>
      <c r="BK342" s="1014"/>
      <c r="BL342" s="1014"/>
      <c r="BM342" s="1014"/>
      <c r="BN342" s="1014"/>
      <c r="BO342" s="1014"/>
      <c r="BP342" s="1014"/>
      <c r="BQ342" s="1014"/>
      <c r="BR342" s="1014"/>
      <c r="BS342" s="1014"/>
      <c r="BT342" s="1014"/>
      <c r="BU342" s="1014"/>
      <c r="BV342" s="1014"/>
      <c r="BW342" s="1014"/>
      <c r="BX342" s="1014"/>
      <c r="BY342" s="1014"/>
      <c r="BZ342" s="1014"/>
      <c r="CA342" s="1014"/>
      <c r="CB342" s="1014"/>
      <c r="CC342" s="1014"/>
      <c r="CD342" s="1014"/>
      <c r="CE342" s="1014"/>
      <c r="CF342" s="1014"/>
      <c r="CG342" s="1014"/>
      <c r="CH342" s="1014"/>
      <c r="CI342" s="1014"/>
      <c r="CJ342" s="1014"/>
      <c r="CK342" s="1014"/>
      <c r="CL342" s="1014"/>
      <c r="CM342" s="1014"/>
      <c r="CN342" s="1014"/>
      <c r="CO342" s="1014"/>
      <c r="CP342" s="1014"/>
      <c r="CQ342" s="1014"/>
      <c r="CR342" s="1014"/>
      <c r="CS342" s="1014"/>
      <c r="CT342" s="1014"/>
      <c r="CU342" s="1014"/>
      <c r="CV342" s="1014"/>
      <c r="CW342" s="1014"/>
      <c r="CX342" s="1014"/>
      <c r="CY342" s="1014"/>
      <c r="CZ342" s="1014"/>
      <c r="DA342" s="1014"/>
      <c r="DB342" s="1014"/>
      <c r="DC342" s="1014"/>
      <c r="DD342" s="1014"/>
      <c r="DE342" s="1014"/>
      <c r="DF342" s="1014"/>
      <c r="DG342" s="1014"/>
      <c r="DH342" s="1014"/>
      <c r="DI342" s="1014"/>
      <c r="DJ342" s="1014"/>
      <c r="DK342" s="1014"/>
      <c r="DL342" s="1014"/>
      <c r="DM342" s="1014"/>
      <c r="DN342" s="1014"/>
      <c r="DO342" s="1014"/>
      <c r="DP342" s="1014"/>
      <c r="DQ342" s="1014"/>
      <c r="DR342" s="1014"/>
      <c r="DS342" s="1014"/>
      <c r="DT342" s="1014"/>
      <c r="DU342" s="1014"/>
      <c r="DV342" s="1014"/>
      <c r="DW342" s="1014"/>
      <c r="DX342" s="1014"/>
      <c r="DY342" s="1014"/>
      <c r="DZ342" s="1014"/>
      <c r="EA342" s="1014"/>
      <c r="EB342" s="1014"/>
      <c r="EC342" s="1014"/>
      <c r="ED342" s="1014"/>
      <c r="EE342" s="1014"/>
      <c r="EF342" s="1014"/>
      <c r="EG342" s="1014"/>
      <c r="EH342" s="1014"/>
      <c r="EI342" s="1014"/>
      <c r="EJ342" s="1014"/>
      <c r="EK342" s="1014"/>
      <c r="EL342" s="1014"/>
      <c r="EM342" s="1014"/>
      <c r="EN342" s="1014"/>
      <c r="EO342" s="1014"/>
      <c r="EP342" s="1014"/>
      <c r="EQ342" s="1014"/>
      <c r="ER342" s="1014"/>
      <c r="ES342" s="1014"/>
      <c r="ET342" s="1014"/>
      <c r="EU342" s="1014"/>
      <c r="EV342" s="1014"/>
      <c r="EW342" s="1014"/>
      <c r="EX342" s="1014"/>
      <c r="EY342" s="1014"/>
      <c r="EZ342" s="1014"/>
      <c r="FA342" s="1014"/>
      <c r="FB342" s="1014"/>
      <c r="FC342" s="1014"/>
    </row>
    <row r="343" spans="2:159" ht="12.75" customHeight="1">
      <c r="B343" s="1112"/>
      <c r="C343" s="1112"/>
      <c r="D343" s="1112"/>
      <c r="E343" s="1112"/>
      <c r="F343" s="1112"/>
      <c r="G343" s="1112"/>
      <c r="H343" s="1112"/>
      <c r="I343" s="1112"/>
      <c r="J343" s="1112"/>
      <c r="K343" s="1113"/>
      <c r="L343" s="1113"/>
      <c r="M343" s="1014"/>
      <c r="N343" s="1014"/>
      <c r="O343" s="1014"/>
      <c r="P343" s="1014"/>
      <c r="Q343" s="1014"/>
      <c r="R343" s="1014"/>
      <c r="S343" s="1014"/>
      <c r="T343" s="1014"/>
      <c r="U343" s="1014"/>
      <c r="V343" s="1014"/>
      <c r="W343" s="1014"/>
      <c r="X343" s="1014"/>
      <c r="Y343" s="1014"/>
      <c r="Z343" s="1014"/>
      <c r="AA343" s="1014"/>
      <c r="AB343" s="1014"/>
      <c r="AC343" s="1014"/>
      <c r="AD343" s="1014"/>
      <c r="AE343" s="1014"/>
      <c r="AF343" s="1014"/>
      <c r="AG343" s="1014"/>
      <c r="AH343" s="1014"/>
      <c r="AI343" s="1014"/>
      <c r="AJ343" s="1014"/>
      <c r="AK343" s="1014"/>
      <c r="AL343" s="1014"/>
      <c r="AM343" s="1014"/>
      <c r="AN343" s="1014"/>
      <c r="AO343" s="1014"/>
      <c r="AP343" s="1014"/>
      <c r="AQ343" s="1014"/>
      <c r="AR343" s="1014"/>
      <c r="AS343" s="1014"/>
      <c r="AT343" s="1014"/>
      <c r="AU343" s="1014"/>
      <c r="AV343" s="1014"/>
      <c r="AW343" s="1014"/>
      <c r="AX343" s="1014"/>
      <c r="AY343" s="1014"/>
      <c r="AZ343" s="1014"/>
      <c r="BA343" s="1014"/>
      <c r="BB343" s="1014"/>
      <c r="BC343" s="1014"/>
      <c r="BD343" s="1014"/>
      <c r="BE343" s="1014"/>
      <c r="BF343" s="1014"/>
      <c r="BG343" s="1014"/>
      <c r="BH343" s="1014"/>
      <c r="BI343" s="1014"/>
      <c r="BJ343" s="1014"/>
      <c r="BK343" s="1014"/>
      <c r="BL343" s="1014"/>
      <c r="BM343" s="1014"/>
      <c r="BN343" s="1014"/>
      <c r="BO343" s="1014"/>
      <c r="BP343" s="1014"/>
      <c r="BQ343" s="1014"/>
      <c r="BR343" s="1014"/>
      <c r="BS343" s="1014"/>
      <c r="BT343" s="1014"/>
      <c r="BU343" s="1014"/>
      <c r="BV343" s="1014"/>
      <c r="BW343" s="1014"/>
      <c r="BX343" s="1014"/>
      <c r="BY343" s="1014"/>
      <c r="BZ343" s="1014"/>
      <c r="CA343" s="1014"/>
      <c r="CB343" s="1014"/>
      <c r="CC343" s="1014"/>
      <c r="CD343" s="1014"/>
      <c r="CE343" s="1014"/>
      <c r="CF343" s="1014"/>
      <c r="CG343" s="1014"/>
      <c r="CH343" s="1014"/>
      <c r="CI343" s="1014"/>
      <c r="CJ343" s="1014"/>
      <c r="CK343" s="1014"/>
      <c r="CL343" s="1014"/>
      <c r="CM343" s="1014"/>
      <c r="CN343" s="1014"/>
      <c r="CO343" s="1014"/>
      <c r="CP343" s="1014"/>
      <c r="CQ343" s="1014"/>
      <c r="CR343" s="1014"/>
      <c r="CS343" s="1014"/>
      <c r="CT343" s="1014"/>
      <c r="CU343" s="1014"/>
      <c r="CV343" s="1014"/>
      <c r="CW343" s="1014"/>
      <c r="CX343" s="1014"/>
      <c r="CY343" s="1014"/>
      <c r="CZ343" s="1014"/>
      <c r="DA343" s="1014"/>
      <c r="DB343" s="1014"/>
      <c r="DC343" s="1014"/>
      <c r="DD343" s="1014"/>
      <c r="DE343" s="1014"/>
      <c r="DF343" s="1014"/>
      <c r="DG343" s="1014"/>
      <c r="DH343" s="1014"/>
      <c r="DI343" s="1014"/>
      <c r="DJ343" s="1014"/>
      <c r="DK343" s="1014"/>
      <c r="DL343" s="1014"/>
      <c r="DM343" s="1014"/>
      <c r="DN343" s="1014"/>
      <c r="DO343" s="1014"/>
      <c r="DP343" s="1014"/>
      <c r="DQ343" s="1014"/>
      <c r="DR343" s="1014"/>
      <c r="DS343" s="1014"/>
      <c r="DT343" s="1014"/>
      <c r="DU343" s="1014"/>
      <c r="DV343" s="1014"/>
      <c r="DW343" s="1014"/>
      <c r="DX343" s="1014"/>
      <c r="DY343" s="1014"/>
      <c r="DZ343" s="1014"/>
      <c r="EA343" s="1014"/>
      <c r="EB343" s="1014"/>
      <c r="EC343" s="1014"/>
      <c r="ED343" s="1014"/>
      <c r="EE343" s="1014"/>
      <c r="EF343" s="1014"/>
      <c r="EG343" s="1014"/>
      <c r="EH343" s="1014"/>
      <c r="EI343" s="1014"/>
      <c r="EJ343" s="1014"/>
      <c r="EK343" s="1014"/>
      <c r="EL343" s="1014"/>
      <c r="EM343" s="1014"/>
      <c r="EN343" s="1014"/>
      <c r="EO343" s="1014"/>
      <c r="EP343" s="1014"/>
      <c r="EQ343" s="1014"/>
      <c r="ER343" s="1014"/>
      <c r="ES343" s="1014"/>
      <c r="ET343" s="1014"/>
      <c r="EU343" s="1014"/>
      <c r="EV343" s="1014"/>
      <c r="EW343" s="1014"/>
      <c r="EX343" s="1014"/>
      <c r="EY343" s="1014"/>
      <c r="EZ343" s="1014"/>
      <c r="FA343" s="1014"/>
      <c r="FB343" s="1014"/>
      <c r="FC343" s="1014"/>
    </row>
    <row r="344" spans="2:159" ht="12.75" customHeight="1">
      <c r="B344" s="1112"/>
      <c r="C344" s="1112"/>
      <c r="D344" s="1112"/>
      <c r="E344" s="1112"/>
      <c r="F344" s="1112"/>
      <c r="G344" s="1112"/>
      <c r="H344" s="1112"/>
      <c r="I344" s="1112"/>
      <c r="J344" s="1112"/>
      <c r="K344" s="1113"/>
      <c r="L344" s="1113"/>
      <c r="M344" s="1014"/>
      <c r="N344" s="1014"/>
      <c r="O344" s="1014"/>
      <c r="P344" s="1014"/>
      <c r="Q344" s="1014"/>
      <c r="R344" s="1014"/>
      <c r="S344" s="1014"/>
      <c r="T344" s="1014"/>
      <c r="U344" s="1014"/>
      <c r="V344" s="1014"/>
      <c r="W344" s="1014"/>
      <c r="X344" s="1014"/>
      <c r="Y344" s="1014"/>
      <c r="Z344" s="1014"/>
      <c r="AA344" s="1014"/>
      <c r="AB344" s="1014"/>
      <c r="AC344" s="1014"/>
      <c r="AD344" s="1014"/>
      <c r="AE344" s="1014"/>
      <c r="AF344" s="1014"/>
      <c r="AG344" s="1014"/>
      <c r="AH344" s="1014"/>
      <c r="AI344" s="1014"/>
      <c r="AJ344" s="1014"/>
      <c r="AK344" s="1014"/>
      <c r="AL344" s="1014"/>
      <c r="AM344" s="1014"/>
      <c r="AN344" s="1014"/>
      <c r="AO344" s="1014"/>
      <c r="AP344" s="1014"/>
      <c r="AQ344" s="1014"/>
      <c r="AR344" s="1014"/>
      <c r="AS344" s="1014"/>
      <c r="AT344" s="1014"/>
      <c r="AU344" s="1014"/>
      <c r="AV344" s="1014"/>
      <c r="AW344" s="1014"/>
      <c r="AX344" s="1014"/>
      <c r="AY344" s="1014"/>
      <c r="AZ344" s="1014"/>
      <c r="BA344" s="1014"/>
      <c r="BB344" s="1014"/>
      <c r="BC344" s="1014"/>
      <c r="BD344" s="1014"/>
      <c r="BE344" s="1014"/>
      <c r="BF344" s="1014"/>
      <c r="BG344" s="1014"/>
      <c r="BH344" s="1014"/>
      <c r="BI344" s="1014"/>
      <c r="BJ344" s="1014"/>
      <c r="BK344" s="1014"/>
      <c r="BL344" s="1014"/>
      <c r="BM344" s="1014"/>
      <c r="BN344" s="1014"/>
      <c r="BO344" s="1014"/>
      <c r="BP344" s="1014"/>
      <c r="BQ344" s="1014"/>
      <c r="BR344" s="1014"/>
      <c r="BS344" s="1014"/>
      <c r="BT344" s="1014"/>
      <c r="BU344" s="1014"/>
      <c r="BV344" s="1014"/>
      <c r="BW344" s="1014"/>
      <c r="BX344" s="1014"/>
      <c r="BY344" s="1014"/>
      <c r="BZ344" s="1014"/>
      <c r="CA344" s="1014"/>
      <c r="CB344" s="1014"/>
      <c r="CC344" s="1014"/>
      <c r="CD344" s="1014"/>
      <c r="CE344" s="1014"/>
      <c r="CF344" s="1014"/>
      <c r="CG344" s="1014"/>
      <c r="CH344" s="1014"/>
      <c r="CI344" s="1014"/>
      <c r="CJ344" s="1014"/>
      <c r="CK344" s="1014"/>
      <c r="CL344" s="1014"/>
      <c r="CM344" s="1014"/>
      <c r="CN344" s="1014"/>
      <c r="CO344" s="1014"/>
      <c r="CP344" s="1014"/>
      <c r="CQ344" s="1014"/>
      <c r="CR344" s="1014"/>
      <c r="CS344" s="1014"/>
      <c r="CT344" s="1014"/>
      <c r="CU344" s="1014"/>
      <c r="CV344" s="1014"/>
      <c r="CW344" s="1014"/>
      <c r="CX344" s="1014"/>
      <c r="CY344" s="1014"/>
      <c r="CZ344" s="1014"/>
      <c r="DA344" s="1014"/>
      <c r="DB344" s="1014"/>
      <c r="DC344" s="1014"/>
      <c r="DD344" s="1014"/>
      <c r="DE344" s="1014"/>
      <c r="DF344" s="1014"/>
      <c r="DG344" s="1014"/>
      <c r="DH344" s="1014"/>
      <c r="DI344" s="1014"/>
      <c r="DJ344" s="1014"/>
      <c r="DK344" s="1014"/>
      <c r="DL344" s="1014"/>
      <c r="DM344" s="1014"/>
      <c r="DN344" s="1014"/>
      <c r="DO344" s="1014"/>
      <c r="DP344" s="1014"/>
      <c r="DQ344" s="1014"/>
      <c r="DR344" s="1014"/>
      <c r="DS344" s="1014"/>
      <c r="DT344" s="1014"/>
      <c r="DU344" s="1014"/>
      <c r="DV344" s="1014"/>
      <c r="DW344" s="1014"/>
      <c r="DX344" s="1014"/>
      <c r="DY344" s="1014"/>
      <c r="DZ344" s="1014"/>
      <c r="EA344" s="1014"/>
      <c r="EB344" s="1014"/>
      <c r="EC344" s="1014"/>
      <c r="ED344" s="1014"/>
      <c r="EE344" s="1014"/>
      <c r="EF344" s="1014"/>
      <c r="EG344" s="1014"/>
      <c r="EH344" s="1014"/>
      <c r="EI344" s="1014"/>
      <c r="EJ344" s="1014"/>
      <c r="EK344" s="1014"/>
      <c r="EL344" s="1014"/>
      <c r="EM344" s="1014"/>
      <c r="EN344" s="1014"/>
      <c r="EO344" s="1014"/>
      <c r="EP344" s="1014"/>
      <c r="EQ344" s="1014"/>
      <c r="ER344" s="1014"/>
      <c r="ES344" s="1014"/>
      <c r="ET344" s="1014"/>
      <c r="EU344" s="1014"/>
      <c r="EV344" s="1014"/>
      <c r="EW344" s="1014"/>
      <c r="EX344" s="1014"/>
      <c r="EY344" s="1014"/>
      <c r="EZ344" s="1014"/>
      <c r="FA344" s="1014"/>
      <c r="FB344" s="1014"/>
      <c r="FC344" s="1014"/>
    </row>
    <row r="345" spans="2:159" ht="12.75" customHeight="1">
      <c r="B345" s="1112"/>
      <c r="C345" s="1112"/>
      <c r="D345" s="1112"/>
      <c r="E345" s="1112"/>
      <c r="F345" s="1112"/>
      <c r="G345" s="1112"/>
      <c r="H345" s="1112"/>
      <c r="I345" s="1112"/>
      <c r="J345" s="1112"/>
      <c r="K345" s="1113"/>
      <c r="L345" s="1113"/>
      <c r="M345" s="1014"/>
      <c r="N345" s="1014"/>
      <c r="O345" s="1014"/>
      <c r="P345" s="1014"/>
      <c r="Q345" s="1014"/>
      <c r="R345" s="1014"/>
      <c r="S345" s="1014"/>
      <c r="T345" s="1014"/>
      <c r="U345" s="1014"/>
      <c r="V345" s="1014"/>
      <c r="W345" s="1014"/>
      <c r="X345" s="1014"/>
      <c r="Y345" s="1014"/>
      <c r="Z345" s="1014"/>
      <c r="AA345" s="1014"/>
      <c r="AB345" s="1014"/>
      <c r="AC345" s="1014"/>
      <c r="AD345" s="1014"/>
      <c r="AE345" s="1014"/>
      <c r="AF345" s="1014"/>
      <c r="AG345" s="1014"/>
      <c r="AH345" s="1014"/>
      <c r="AI345" s="1014"/>
      <c r="AJ345" s="1014"/>
      <c r="AK345" s="1014"/>
      <c r="AL345" s="1014"/>
      <c r="AM345" s="1014"/>
      <c r="AN345" s="1014"/>
      <c r="AO345" s="1014"/>
      <c r="AP345" s="1014"/>
      <c r="AQ345" s="1014"/>
      <c r="AR345" s="1014"/>
      <c r="AS345" s="1014"/>
      <c r="AT345" s="1014"/>
      <c r="AU345" s="1014"/>
      <c r="AV345" s="1014"/>
      <c r="AW345" s="1014"/>
      <c r="AX345" s="1014"/>
      <c r="AY345" s="1014"/>
      <c r="AZ345" s="1014"/>
      <c r="BA345" s="1014"/>
      <c r="BB345" s="1014"/>
      <c r="BC345" s="1014"/>
      <c r="BD345" s="1014"/>
      <c r="BE345" s="1014"/>
      <c r="BF345" s="1014"/>
      <c r="BG345" s="1014"/>
      <c r="BH345" s="1014"/>
      <c r="BI345" s="1014"/>
      <c r="BJ345" s="1014"/>
      <c r="BK345" s="1014"/>
      <c r="BL345" s="1014"/>
      <c r="BM345" s="1014"/>
      <c r="BN345" s="1014"/>
      <c r="BO345" s="1014"/>
      <c r="BP345" s="1014"/>
      <c r="BQ345" s="1014"/>
      <c r="BR345" s="1014"/>
      <c r="BS345" s="1014"/>
      <c r="BT345" s="1014"/>
      <c r="BU345" s="1014"/>
      <c r="BV345" s="1014"/>
      <c r="BW345" s="1014"/>
      <c r="BX345" s="1014"/>
      <c r="BY345" s="1014"/>
      <c r="BZ345" s="1014"/>
      <c r="CA345" s="1014"/>
      <c r="CB345" s="1014"/>
      <c r="CC345" s="1014"/>
      <c r="CD345" s="1014"/>
      <c r="CE345" s="1014"/>
      <c r="CF345" s="1014"/>
      <c r="CG345" s="1014"/>
      <c r="CH345" s="1014"/>
      <c r="CI345" s="1014"/>
      <c r="CJ345" s="1014"/>
      <c r="CK345" s="1014"/>
      <c r="CL345" s="1014"/>
      <c r="CM345" s="1014"/>
      <c r="CN345" s="1014"/>
      <c r="CO345" s="1014"/>
      <c r="CP345" s="1014"/>
      <c r="CQ345" s="1014"/>
      <c r="CR345" s="1014"/>
      <c r="CS345" s="1014"/>
      <c r="CT345" s="1014"/>
      <c r="CU345" s="1014"/>
      <c r="CV345" s="1014"/>
      <c r="CW345" s="1014"/>
      <c r="CX345" s="1014"/>
      <c r="CY345" s="1014"/>
      <c r="CZ345" s="1014"/>
      <c r="DA345" s="1014"/>
      <c r="DB345" s="1014"/>
      <c r="DC345" s="1014"/>
      <c r="DD345" s="1014"/>
      <c r="DE345" s="1014"/>
      <c r="DF345" s="1014"/>
      <c r="DG345" s="1014"/>
      <c r="DH345" s="1014"/>
      <c r="DI345" s="1014"/>
      <c r="DJ345" s="1014"/>
      <c r="DK345" s="1014"/>
      <c r="DL345" s="1014"/>
      <c r="DM345" s="1014"/>
      <c r="DN345" s="1014"/>
      <c r="DO345" s="1014"/>
      <c r="DP345" s="1014"/>
      <c r="DQ345" s="1014"/>
      <c r="DR345" s="1014"/>
      <c r="DS345" s="1014"/>
      <c r="DT345" s="1014"/>
      <c r="DU345" s="1014"/>
      <c r="DV345" s="1014"/>
      <c r="DW345" s="1014"/>
      <c r="DX345" s="1014"/>
      <c r="DY345" s="1014"/>
      <c r="DZ345" s="1014"/>
      <c r="EA345" s="1014"/>
      <c r="EB345" s="1014"/>
      <c r="EC345" s="1014"/>
      <c r="ED345" s="1014"/>
      <c r="EE345" s="1014"/>
      <c r="EF345" s="1014"/>
      <c r="EG345" s="1014"/>
      <c r="EH345" s="1014"/>
      <c r="EI345" s="1014"/>
      <c r="EJ345" s="1014"/>
      <c r="EK345" s="1014"/>
      <c r="EL345" s="1014"/>
      <c r="EM345" s="1014"/>
      <c r="EN345" s="1014"/>
      <c r="EO345" s="1014"/>
      <c r="EP345" s="1014"/>
      <c r="EQ345" s="1014"/>
      <c r="ER345" s="1014"/>
      <c r="ES345" s="1014"/>
      <c r="ET345" s="1014"/>
      <c r="EU345" s="1014"/>
      <c r="EV345" s="1014"/>
      <c r="EW345" s="1014"/>
      <c r="EX345" s="1014"/>
      <c r="EY345" s="1014"/>
      <c r="EZ345" s="1014"/>
      <c r="FA345" s="1014"/>
      <c r="FB345" s="1014"/>
      <c r="FC345" s="1014"/>
    </row>
    <row r="346" spans="2:159" ht="12.75" customHeight="1">
      <c r="B346" s="1112"/>
      <c r="C346" s="1112"/>
      <c r="D346" s="1112"/>
      <c r="E346" s="1112"/>
      <c r="F346" s="1112"/>
      <c r="G346" s="1112"/>
      <c r="H346" s="1112"/>
      <c r="I346" s="1112"/>
      <c r="J346" s="1112"/>
      <c r="K346" s="1113"/>
      <c r="L346" s="1113"/>
      <c r="M346" s="1014"/>
      <c r="N346" s="1014"/>
      <c r="O346" s="1014"/>
      <c r="P346" s="1014"/>
      <c r="Q346" s="1014"/>
      <c r="R346" s="1014"/>
      <c r="S346" s="1014"/>
      <c r="T346" s="1014"/>
      <c r="U346" s="1014"/>
      <c r="V346" s="1014"/>
      <c r="W346" s="1014"/>
      <c r="X346" s="1014"/>
      <c r="Y346" s="1014"/>
      <c r="Z346" s="1014"/>
      <c r="AA346" s="1014"/>
      <c r="AB346" s="1014"/>
      <c r="AC346" s="1014"/>
      <c r="AD346" s="1014"/>
      <c r="AE346" s="1014"/>
      <c r="AF346" s="1014"/>
      <c r="AG346" s="1014"/>
      <c r="AH346" s="1014"/>
      <c r="AI346" s="1014"/>
      <c r="AJ346" s="1014"/>
      <c r="AK346" s="1014"/>
      <c r="AL346" s="1014"/>
      <c r="AM346" s="1014"/>
      <c r="AN346" s="1014"/>
      <c r="AO346" s="1014"/>
      <c r="AP346" s="1014"/>
      <c r="AQ346" s="1014"/>
      <c r="AR346" s="1014"/>
      <c r="AS346" s="1014"/>
      <c r="AT346" s="1014"/>
      <c r="AU346" s="1014"/>
      <c r="AV346" s="1014"/>
      <c r="AW346" s="1014"/>
      <c r="AX346" s="1014"/>
      <c r="AY346" s="1014"/>
      <c r="AZ346" s="1014"/>
      <c r="BA346" s="1014"/>
      <c r="BB346" s="1014"/>
      <c r="BC346" s="1014"/>
      <c r="BD346" s="1014"/>
      <c r="BE346" s="1014"/>
      <c r="BF346" s="1014"/>
      <c r="BG346" s="1014"/>
      <c r="BH346" s="1014"/>
      <c r="BI346" s="1014"/>
      <c r="BJ346" s="1014"/>
      <c r="BK346" s="1014"/>
      <c r="BL346" s="1014"/>
      <c r="BM346" s="1014"/>
      <c r="BN346" s="1014"/>
      <c r="BO346" s="1014"/>
      <c r="BP346" s="1014"/>
      <c r="BQ346" s="1014"/>
      <c r="BR346" s="1014"/>
      <c r="BS346" s="1014"/>
      <c r="BT346" s="1014"/>
      <c r="BU346" s="1014"/>
      <c r="BV346" s="1014"/>
      <c r="BW346" s="1014"/>
      <c r="BX346" s="1014"/>
      <c r="BY346" s="1014"/>
      <c r="BZ346" s="1014"/>
      <c r="CA346" s="1014"/>
      <c r="CB346" s="1014"/>
      <c r="CC346" s="1014"/>
      <c r="CD346" s="1014"/>
      <c r="CE346" s="1014"/>
      <c r="CF346" s="1014"/>
      <c r="CG346" s="1014"/>
      <c r="CH346" s="1014"/>
      <c r="CI346" s="1014"/>
      <c r="CJ346" s="1014"/>
      <c r="CK346" s="1014"/>
      <c r="CL346" s="1014"/>
      <c r="CM346" s="1014"/>
      <c r="CN346" s="1014"/>
      <c r="CO346" s="1014"/>
      <c r="CP346" s="1014"/>
      <c r="CQ346" s="1014"/>
      <c r="CR346" s="1014"/>
      <c r="CS346" s="1014"/>
      <c r="CT346" s="1014"/>
      <c r="CU346" s="1014"/>
      <c r="CV346" s="1014"/>
      <c r="CW346" s="1014"/>
      <c r="CX346" s="1014"/>
      <c r="CY346" s="1014"/>
      <c r="CZ346" s="1014"/>
      <c r="DA346" s="1014"/>
      <c r="DB346" s="1014"/>
      <c r="DC346" s="1014"/>
      <c r="DD346" s="1014"/>
      <c r="DE346" s="1014"/>
      <c r="DF346" s="1014"/>
      <c r="DG346" s="1014"/>
      <c r="DH346" s="1014"/>
      <c r="DI346" s="1014"/>
      <c r="DJ346" s="1014"/>
      <c r="DK346" s="1014"/>
      <c r="DL346" s="1014"/>
      <c r="DM346" s="1014"/>
      <c r="DN346" s="1014"/>
      <c r="DO346" s="1014"/>
      <c r="DP346" s="1014"/>
      <c r="DQ346" s="1014"/>
      <c r="DR346" s="1014"/>
      <c r="DS346" s="1014"/>
      <c r="DT346" s="1014"/>
      <c r="DU346" s="1014"/>
      <c r="DV346" s="1014"/>
      <c r="DW346" s="1014"/>
      <c r="DX346" s="1014"/>
      <c r="DY346" s="1014"/>
      <c r="DZ346" s="1014"/>
      <c r="EA346" s="1014"/>
      <c r="EB346" s="1014"/>
      <c r="EC346" s="1014"/>
      <c r="ED346" s="1014"/>
      <c r="EE346" s="1014"/>
      <c r="EF346" s="1014"/>
      <c r="EG346" s="1014"/>
      <c r="EH346" s="1014"/>
      <c r="EI346" s="1014"/>
      <c r="EJ346" s="1014"/>
      <c r="EK346" s="1014"/>
      <c r="EL346" s="1014"/>
      <c r="EM346" s="1014"/>
      <c r="EN346" s="1014"/>
      <c r="EO346" s="1014"/>
      <c r="EP346" s="1014"/>
      <c r="EQ346" s="1014"/>
      <c r="ER346" s="1014"/>
      <c r="ES346" s="1014"/>
      <c r="ET346" s="1014"/>
      <c r="EU346" s="1014"/>
      <c r="EV346" s="1014"/>
      <c r="EW346" s="1014"/>
      <c r="EX346" s="1014"/>
      <c r="EY346" s="1014"/>
      <c r="EZ346" s="1014"/>
      <c r="FA346" s="1014"/>
      <c r="FB346" s="1014"/>
      <c r="FC346" s="1014"/>
    </row>
    <row r="347" spans="2:159" ht="12.75" customHeight="1">
      <c r="B347" s="1112"/>
      <c r="C347" s="1112"/>
      <c r="D347" s="1112"/>
      <c r="E347" s="1112"/>
      <c r="F347" s="1112"/>
      <c r="G347" s="1112"/>
      <c r="H347" s="1112"/>
      <c r="I347" s="1112"/>
      <c r="J347" s="1112"/>
      <c r="K347" s="1113"/>
      <c r="L347" s="1113"/>
      <c r="M347" s="1014"/>
      <c r="N347" s="1014"/>
      <c r="O347" s="1014"/>
      <c r="P347" s="1014"/>
      <c r="Q347" s="1014"/>
      <c r="R347" s="1014"/>
      <c r="S347" s="1014"/>
      <c r="T347" s="1014"/>
      <c r="U347" s="1014"/>
      <c r="V347" s="1014"/>
      <c r="W347" s="1014"/>
      <c r="X347" s="1014"/>
      <c r="Y347" s="1014"/>
      <c r="Z347" s="1014"/>
      <c r="AA347" s="1014"/>
      <c r="AB347" s="1014"/>
      <c r="AC347" s="1014"/>
      <c r="AD347" s="1014"/>
      <c r="AE347" s="1014"/>
      <c r="AF347" s="1014"/>
      <c r="AG347" s="1014"/>
      <c r="AH347" s="1014"/>
      <c r="AI347" s="1014"/>
      <c r="AJ347" s="1014"/>
      <c r="AK347" s="1014"/>
      <c r="AL347" s="1014"/>
      <c r="AM347" s="1014"/>
      <c r="AN347" s="1014"/>
      <c r="AO347" s="1014"/>
      <c r="AP347" s="1014"/>
      <c r="AQ347" s="1014"/>
      <c r="AR347" s="1014"/>
      <c r="AS347" s="1014"/>
      <c r="AT347" s="1014"/>
      <c r="AU347" s="1014"/>
      <c r="AV347" s="1014"/>
      <c r="AW347" s="1014"/>
      <c r="AX347" s="1014"/>
      <c r="AY347" s="1014"/>
      <c r="AZ347" s="1014"/>
      <c r="BA347" s="1014"/>
      <c r="BB347" s="1014"/>
      <c r="BC347" s="1014"/>
      <c r="BD347" s="1014"/>
      <c r="BE347" s="1014"/>
      <c r="BF347" s="1014"/>
      <c r="BG347" s="1014"/>
      <c r="BH347" s="1014"/>
      <c r="BI347" s="1014"/>
      <c r="BJ347" s="1014"/>
      <c r="BK347" s="1014"/>
      <c r="BL347" s="1014"/>
      <c r="BM347" s="1014"/>
      <c r="BN347" s="1014"/>
      <c r="BO347" s="1014"/>
      <c r="BP347" s="1014"/>
      <c r="BQ347" s="1014"/>
      <c r="BR347" s="1014"/>
      <c r="BS347" s="1014"/>
      <c r="BT347" s="1014"/>
      <c r="BU347" s="1014"/>
      <c r="BV347" s="1014"/>
      <c r="BW347" s="1014"/>
      <c r="BX347" s="1014"/>
      <c r="BY347" s="1014"/>
      <c r="BZ347" s="1014"/>
      <c r="CA347" s="1014"/>
      <c r="CB347" s="1014"/>
      <c r="CC347" s="1014"/>
      <c r="CD347" s="1014"/>
      <c r="CE347" s="1014"/>
      <c r="CF347" s="1014"/>
      <c r="CG347" s="1014"/>
      <c r="CH347" s="1014"/>
      <c r="CI347" s="1014"/>
      <c r="CJ347" s="1014"/>
      <c r="CK347" s="1014"/>
      <c r="CL347" s="1014"/>
      <c r="CM347" s="1014"/>
      <c r="CN347" s="1014"/>
      <c r="CO347" s="1014"/>
      <c r="CP347" s="1014"/>
      <c r="CQ347" s="1014"/>
      <c r="CR347" s="1014"/>
      <c r="CS347" s="1014"/>
      <c r="CT347" s="1014"/>
      <c r="CU347" s="1014"/>
      <c r="CV347" s="1014"/>
      <c r="CW347" s="1014"/>
      <c r="CX347" s="1014"/>
      <c r="CY347" s="1014"/>
      <c r="CZ347" s="1014"/>
      <c r="DA347" s="1014"/>
      <c r="DB347" s="1014"/>
      <c r="DC347" s="1014"/>
      <c r="DD347" s="1014"/>
      <c r="DE347" s="1014"/>
      <c r="DF347" s="1014"/>
      <c r="DG347" s="1014"/>
      <c r="DH347" s="1014"/>
      <c r="DI347" s="1014"/>
      <c r="DJ347" s="1014"/>
      <c r="DK347" s="1014"/>
      <c r="DL347" s="1014"/>
      <c r="DM347" s="1014"/>
      <c r="DN347" s="1014"/>
      <c r="DO347" s="1014"/>
      <c r="DP347" s="1014"/>
      <c r="DQ347" s="1014"/>
      <c r="DR347" s="1014"/>
      <c r="DS347" s="1014"/>
      <c r="DT347" s="1014"/>
      <c r="DU347" s="1014"/>
      <c r="DV347" s="1014"/>
      <c r="DW347" s="1014"/>
      <c r="DX347" s="1014"/>
      <c r="DY347" s="1014"/>
      <c r="DZ347" s="1014"/>
      <c r="EA347" s="1014"/>
      <c r="EB347" s="1014"/>
      <c r="EC347" s="1014"/>
      <c r="ED347" s="1014"/>
      <c r="EE347" s="1014"/>
      <c r="EF347" s="1014"/>
      <c r="EG347" s="1014"/>
      <c r="EH347" s="1014"/>
      <c r="EI347" s="1014"/>
      <c r="EJ347" s="1014"/>
      <c r="EK347" s="1014"/>
      <c r="EL347" s="1014"/>
      <c r="EM347" s="1014"/>
      <c r="EN347" s="1014"/>
      <c r="EO347" s="1014"/>
      <c r="EP347" s="1014"/>
      <c r="EQ347" s="1014"/>
      <c r="ER347" s="1014"/>
      <c r="ES347" s="1014"/>
      <c r="ET347" s="1014"/>
      <c r="EU347" s="1014"/>
      <c r="EV347" s="1014"/>
      <c r="EW347" s="1014"/>
      <c r="EX347" s="1014"/>
      <c r="EY347" s="1014"/>
      <c r="EZ347" s="1014"/>
      <c r="FA347" s="1014"/>
      <c r="FB347" s="1014"/>
      <c r="FC347" s="1014"/>
    </row>
    <row r="348" spans="2:159" ht="12.75" customHeight="1">
      <c r="B348" s="1112"/>
      <c r="C348" s="1112"/>
      <c r="D348" s="1112"/>
      <c r="E348" s="1112"/>
      <c r="F348" s="1112"/>
      <c r="G348" s="1112"/>
      <c r="H348" s="1112"/>
      <c r="I348" s="1112"/>
      <c r="J348" s="1112"/>
      <c r="K348" s="1113"/>
      <c r="L348" s="1113"/>
      <c r="M348" s="1014"/>
      <c r="N348" s="1014"/>
      <c r="O348" s="1014"/>
      <c r="P348" s="1014"/>
      <c r="Q348" s="1014"/>
      <c r="R348" s="1014"/>
      <c r="S348" s="1014"/>
      <c r="T348" s="1014"/>
      <c r="U348" s="1014"/>
      <c r="V348" s="1014"/>
      <c r="W348" s="1014"/>
      <c r="X348" s="1014"/>
      <c r="Y348" s="1014"/>
      <c r="Z348" s="1014"/>
      <c r="AA348" s="1014"/>
      <c r="AB348" s="1014"/>
      <c r="AC348" s="1014"/>
      <c r="AD348" s="1014"/>
      <c r="AE348" s="1014"/>
      <c r="AF348" s="1014"/>
      <c r="AG348" s="1014"/>
      <c r="AH348" s="1014"/>
      <c r="AI348" s="1014"/>
      <c r="AJ348" s="1014"/>
      <c r="AK348" s="1014"/>
      <c r="AL348" s="1014"/>
      <c r="AM348" s="1014"/>
      <c r="AN348" s="1014"/>
      <c r="AO348" s="1014"/>
      <c r="AP348" s="1014"/>
      <c r="AQ348" s="1014"/>
      <c r="AR348" s="1014"/>
      <c r="AS348" s="1014"/>
      <c r="AT348" s="1014"/>
      <c r="AU348" s="1014"/>
      <c r="AV348" s="1014"/>
      <c r="AW348" s="1014"/>
      <c r="AX348" s="1014"/>
      <c r="AY348" s="1014"/>
      <c r="AZ348" s="1014"/>
      <c r="BA348" s="1014"/>
      <c r="BB348" s="1014"/>
      <c r="BC348" s="1014"/>
      <c r="BD348" s="1014"/>
      <c r="BE348" s="1014"/>
      <c r="BF348" s="1014"/>
      <c r="BG348" s="1014"/>
      <c r="BH348" s="1014"/>
      <c r="BI348" s="1014"/>
      <c r="BJ348" s="1014"/>
      <c r="BK348" s="1014"/>
      <c r="BL348" s="1014"/>
      <c r="BM348" s="1014"/>
      <c r="BN348" s="1014"/>
      <c r="BO348" s="1014"/>
      <c r="BP348" s="1014"/>
      <c r="BQ348" s="1014"/>
      <c r="BR348" s="1014"/>
      <c r="BS348" s="1014"/>
      <c r="BT348" s="1014"/>
      <c r="BU348" s="1014"/>
      <c r="BV348" s="1014"/>
      <c r="BW348" s="1014"/>
      <c r="BX348" s="1014"/>
      <c r="BY348" s="1014"/>
      <c r="BZ348" s="1014"/>
      <c r="CA348" s="1014"/>
      <c r="CB348" s="1014"/>
      <c r="CC348" s="1014"/>
      <c r="CD348" s="1014"/>
      <c r="CE348" s="1014"/>
      <c r="CF348" s="1014"/>
      <c r="CG348" s="1014"/>
      <c r="CH348" s="1014"/>
      <c r="CI348" s="1014"/>
      <c r="CJ348" s="1014"/>
      <c r="CK348" s="1014"/>
      <c r="CL348" s="1014"/>
      <c r="CM348" s="1014"/>
      <c r="CN348" s="1014"/>
      <c r="CO348" s="1014"/>
      <c r="CP348" s="1014"/>
      <c r="CQ348" s="1014"/>
      <c r="CR348" s="1014"/>
      <c r="CS348" s="1014"/>
      <c r="CT348" s="1014"/>
      <c r="CU348" s="1014"/>
      <c r="CV348" s="1014"/>
      <c r="CW348" s="1014"/>
      <c r="CX348" s="1014"/>
      <c r="CY348" s="1014"/>
      <c r="CZ348" s="1014"/>
      <c r="DA348" s="1014"/>
      <c r="DB348" s="1014"/>
      <c r="DC348" s="1014"/>
      <c r="DD348" s="1014"/>
      <c r="DE348" s="1014"/>
      <c r="DF348" s="1014"/>
      <c r="DG348" s="1014"/>
      <c r="DH348" s="1014"/>
      <c r="DI348" s="1014"/>
      <c r="DJ348" s="1014"/>
      <c r="DK348" s="1014"/>
      <c r="DL348" s="1014"/>
      <c r="DM348" s="1014"/>
      <c r="DN348" s="1014"/>
      <c r="DO348" s="1014"/>
      <c r="DP348" s="1014"/>
      <c r="DQ348" s="1014"/>
      <c r="DR348" s="1014"/>
      <c r="DS348" s="1014"/>
      <c r="DT348" s="1014"/>
      <c r="DU348" s="1014"/>
      <c r="DV348" s="1014"/>
      <c r="DW348" s="1014"/>
      <c r="DX348" s="1014"/>
      <c r="DY348" s="1014"/>
      <c r="DZ348" s="1014"/>
      <c r="EA348" s="1014"/>
      <c r="EB348" s="1014"/>
      <c r="EC348" s="1014"/>
      <c r="ED348" s="1014"/>
      <c r="EE348" s="1014"/>
      <c r="EF348" s="1014"/>
      <c r="EG348" s="1014"/>
      <c r="EH348" s="1014"/>
      <c r="EI348" s="1014"/>
      <c r="EJ348" s="1014"/>
      <c r="EK348" s="1014"/>
      <c r="EL348" s="1014"/>
      <c r="EM348" s="1014"/>
      <c r="EN348" s="1014"/>
      <c r="EO348" s="1014"/>
      <c r="EP348" s="1014"/>
      <c r="EQ348" s="1014"/>
      <c r="ER348" s="1014"/>
      <c r="ES348" s="1014"/>
      <c r="ET348" s="1014"/>
      <c r="EU348" s="1014"/>
      <c r="EV348" s="1014"/>
      <c r="EW348" s="1014"/>
      <c r="EX348" s="1014"/>
      <c r="EY348" s="1014"/>
      <c r="EZ348" s="1014"/>
      <c r="FA348" s="1014"/>
      <c r="FB348" s="1014"/>
      <c r="FC348" s="1014"/>
    </row>
    <row r="349" spans="2:159" ht="12.75" customHeight="1">
      <c r="B349" s="1112"/>
      <c r="C349" s="1112"/>
      <c r="D349" s="1112"/>
      <c r="E349" s="1112"/>
      <c r="F349" s="1112"/>
      <c r="G349" s="1112"/>
      <c r="H349" s="1112"/>
      <c r="I349" s="1112"/>
      <c r="J349" s="1112"/>
      <c r="K349" s="1113"/>
      <c r="L349" s="1113"/>
      <c r="M349" s="1014"/>
      <c r="N349" s="1014"/>
      <c r="O349" s="1014"/>
      <c r="P349" s="1014"/>
      <c r="Q349" s="1014"/>
      <c r="R349" s="1014"/>
      <c r="S349" s="1014"/>
      <c r="T349" s="1014"/>
      <c r="U349" s="1014"/>
      <c r="V349" s="1014"/>
      <c r="W349" s="1014"/>
      <c r="X349" s="1014"/>
      <c r="Y349" s="1014"/>
      <c r="Z349" s="1014"/>
      <c r="AA349" s="1014"/>
      <c r="AB349" s="1014"/>
      <c r="AC349" s="1014"/>
      <c r="AD349" s="1014"/>
      <c r="AE349" s="1014"/>
      <c r="AF349" s="1014"/>
      <c r="AG349" s="1014"/>
      <c r="AH349" s="1014"/>
      <c r="AI349" s="1014"/>
      <c r="AJ349" s="1014"/>
      <c r="AK349" s="1014"/>
      <c r="AL349" s="1014"/>
      <c r="AM349" s="1014"/>
      <c r="AN349" s="1014"/>
      <c r="AO349" s="1014"/>
      <c r="AP349" s="1014"/>
      <c r="AQ349" s="1014"/>
      <c r="AR349" s="1014"/>
      <c r="AS349" s="1014"/>
      <c r="AT349" s="1014"/>
      <c r="AU349" s="1014"/>
      <c r="AV349" s="1014"/>
      <c r="AW349" s="1014"/>
      <c r="AX349" s="1014"/>
      <c r="AY349" s="1014"/>
      <c r="AZ349" s="1014"/>
      <c r="BA349" s="1014"/>
      <c r="BB349" s="1014"/>
      <c r="BC349" s="1014"/>
      <c r="BD349" s="1014"/>
      <c r="BE349" s="1014"/>
      <c r="BF349" s="1014"/>
      <c r="BG349" s="1014"/>
      <c r="BH349" s="1014"/>
      <c r="BI349" s="1014"/>
      <c r="BJ349" s="1014"/>
      <c r="BK349" s="1014"/>
      <c r="BL349" s="1014"/>
      <c r="BM349" s="1014"/>
      <c r="BN349" s="1014"/>
      <c r="BO349" s="1014"/>
      <c r="BP349" s="1014"/>
      <c r="BQ349" s="1014"/>
      <c r="BR349" s="1014"/>
      <c r="BS349" s="1014"/>
      <c r="BT349" s="1014"/>
      <c r="BU349" s="1014"/>
      <c r="BV349" s="1014"/>
      <c r="BW349" s="1014"/>
      <c r="BX349" s="1014"/>
      <c r="BY349" s="1014"/>
      <c r="BZ349" s="1014"/>
      <c r="CA349" s="1014"/>
      <c r="CB349" s="1014"/>
      <c r="CC349" s="1014"/>
      <c r="CD349" s="1014"/>
      <c r="CE349" s="1014"/>
      <c r="CF349" s="1014"/>
      <c r="CG349" s="1014"/>
      <c r="CH349" s="1014"/>
      <c r="CI349" s="1014"/>
      <c r="CJ349" s="1014"/>
      <c r="CK349" s="1014"/>
      <c r="CL349" s="1014"/>
      <c r="CM349" s="1014"/>
      <c r="CN349" s="1014"/>
      <c r="CO349" s="1014"/>
      <c r="CP349" s="1014"/>
      <c r="CQ349" s="1014"/>
      <c r="CR349" s="1014"/>
      <c r="CS349" s="1014"/>
      <c r="CT349" s="1014"/>
      <c r="CU349" s="1014"/>
      <c r="CV349" s="1014"/>
      <c r="CW349" s="1014"/>
      <c r="CX349" s="1014"/>
      <c r="CY349" s="1014"/>
      <c r="CZ349" s="1014"/>
      <c r="DA349" s="1014"/>
      <c r="DB349" s="1014"/>
      <c r="DC349" s="1014"/>
      <c r="DD349" s="1014"/>
      <c r="DE349" s="1014"/>
      <c r="DF349" s="1014"/>
      <c r="DG349" s="1014"/>
      <c r="DH349" s="1014"/>
      <c r="DI349" s="1014"/>
      <c r="DJ349" s="1014"/>
      <c r="DK349" s="1014"/>
      <c r="DL349" s="1014"/>
      <c r="DM349" s="1014"/>
      <c r="DN349" s="1014"/>
      <c r="DO349" s="1014"/>
      <c r="DP349" s="1014"/>
      <c r="DQ349" s="1014"/>
      <c r="DR349" s="1014"/>
      <c r="DS349" s="1014"/>
      <c r="DT349" s="1014"/>
      <c r="DU349" s="1014"/>
      <c r="DV349" s="1014"/>
      <c r="DW349" s="1014"/>
      <c r="DX349" s="1014"/>
      <c r="DY349" s="1014"/>
      <c r="DZ349" s="1014"/>
      <c r="EA349" s="1014"/>
      <c r="EB349" s="1014"/>
      <c r="EC349" s="1014"/>
      <c r="ED349" s="1014"/>
      <c r="EE349" s="1014"/>
      <c r="EF349" s="1014"/>
      <c r="EG349" s="1014"/>
      <c r="EH349" s="1014"/>
      <c r="EI349" s="1014"/>
      <c r="EJ349" s="1014"/>
      <c r="EK349" s="1014"/>
      <c r="EL349" s="1014"/>
      <c r="EM349" s="1014"/>
      <c r="EN349" s="1014"/>
      <c r="EO349" s="1014"/>
      <c r="EP349" s="1014"/>
      <c r="EQ349" s="1014"/>
      <c r="ER349" s="1014"/>
      <c r="ES349" s="1014"/>
      <c r="ET349" s="1014"/>
      <c r="EU349" s="1014"/>
      <c r="EV349" s="1014"/>
      <c r="EW349" s="1014"/>
      <c r="EX349" s="1014"/>
      <c r="EY349" s="1014"/>
      <c r="EZ349" s="1014"/>
      <c r="FA349" s="1014"/>
      <c r="FB349" s="1014"/>
      <c r="FC349" s="1014"/>
    </row>
    <row r="350" spans="2:159" ht="12.75" customHeight="1">
      <c r="B350" s="1112"/>
      <c r="C350" s="1112"/>
      <c r="D350" s="1112"/>
      <c r="E350" s="1112"/>
      <c r="F350" s="1112"/>
      <c r="G350" s="1112"/>
      <c r="H350" s="1112"/>
      <c r="I350" s="1112"/>
      <c r="J350" s="1112"/>
      <c r="K350" s="1113"/>
      <c r="L350" s="1113"/>
      <c r="M350" s="1014"/>
      <c r="N350" s="1014"/>
      <c r="O350" s="1014"/>
      <c r="P350" s="1014"/>
      <c r="Q350" s="1014"/>
      <c r="R350" s="1014"/>
      <c r="S350" s="1014"/>
      <c r="T350" s="1014"/>
      <c r="U350" s="1014"/>
      <c r="V350" s="1014"/>
      <c r="W350" s="1014"/>
      <c r="X350" s="1014"/>
      <c r="Y350" s="1014"/>
      <c r="Z350" s="1014"/>
      <c r="AA350" s="1014"/>
      <c r="AB350" s="1014"/>
      <c r="AC350" s="1014"/>
      <c r="AD350" s="1014"/>
      <c r="AE350" s="1014"/>
      <c r="AF350" s="1014"/>
      <c r="AG350" s="1014"/>
      <c r="AH350" s="1014"/>
      <c r="AI350" s="1014"/>
      <c r="AJ350" s="1014"/>
      <c r="AK350" s="1014"/>
      <c r="AL350" s="1014"/>
      <c r="AM350" s="1014"/>
      <c r="AN350" s="1014"/>
      <c r="AO350" s="1014"/>
      <c r="AP350" s="1014"/>
      <c r="AQ350" s="1014"/>
      <c r="AR350" s="1014"/>
      <c r="AS350" s="1014"/>
      <c r="AT350" s="1014"/>
      <c r="AU350" s="1014"/>
      <c r="AV350" s="1014"/>
      <c r="AW350" s="1014"/>
      <c r="AX350" s="1014"/>
      <c r="AY350" s="1014"/>
      <c r="AZ350" s="1014"/>
      <c r="BA350" s="1014"/>
      <c r="BB350" s="1014"/>
      <c r="BC350" s="1014"/>
      <c r="BD350" s="1014"/>
      <c r="BE350" s="1014"/>
      <c r="BF350" s="1014"/>
      <c r="BG350" s="1014"/>
      <c r="BH350" s="1014"/>
      <c r="BI350" s="1014"/>
      <c r="BJ350" s="1014"/>
      <c r="BK350" s="1014"/>
      <c r="BL350" s="1014"/>
      <c r="BM350" s="1014"/>
      <c r="BN350" s="1014"/>
      <c r="BO350" s="1014"/>
      <c r="BP350" s="1014"/>
      <c r="BQ350" s="1014"/>
      <c r="BR350" s="1014"/>
      <c r="BS350" s="1014"/>
      <c r="BT350" s="1014"/>
      <c r="BU350" s="1014"/>
      <c r="BV350" s="1014"/>
      <c r="BW350" s="1014"/>
      <c r="BX350" s="1014"/>
      <c r="BY350" s="1014"/>
      <c r="BZ350" s="1014"/>
      <c r="CA350" s="1014"/>
      <c r="CB350" s="1014"/>
      <c r="CC350" s="1014"/>
      <c r="CD350" s="1014"/>
      <c r="CE350" s="1014"/>
      <c r="CF350" s="1014"/>
      <c r="CG350" s="1014"/>
      <c r="CH350" s="1014"/>
      <c r="CI350" s="1014"/>
      <c r="CJ350" s="1014"/>
      <c r="CK350" s="1014"/>
      <c r="CL350" s="1014"/>
      <c r="CM350" s="1014"/>
      <c r="CN350" s="1014"/>
      <c r="CO350" s="1014"/>
      <c r="CP350" s="1014"/>
      <c r="CQ350" s="1014"/>
      <c r="CR350" s="1014"/>
      <c r="CS350" s="1014"/>
      <c r="CT350" s="1014"/>
      <c r="CU350" s="1014"/>
      <c r="CV350" s="1014"/>
      <c r="CW350" s="1014"/>
      <c r="CX350" s="1014"/>
      <c r="CY350" s="1014"/>
      <c r="CZ350" s="1014"/>
      <c r="DA350" s="1014"/>
      <c r="DB350" s="1014"/>
      <c r="DC350" s="1014"/>
      <c r="DD350" s="1014"/>
      <c r="DE350" s="1014"/>
      <c r="DF350" s="1014"/>
      <c r="DG350" s="1014"/>
      <c r="DH350" s="1014"/>
      <c r="DI350" s="1014"/>
      <c r="DJ350" s="1014"/>
      <c r="DK350" s="1014"/>
      <c r="DL350" s="1014"/>
      <c r="DM350" s="1014"/>
      <c r="DN350" s="1014"/>
      <c r="DO350" s="1014"/>
      <c r="DP350" s="1014"/>
      <c r="DQ350" s="1014"/>
      <c r="DR350" s="1014"/>
      <c r="DS350" s="1014"/>
      <c r="DT350" s="1014"/>
      <c r="DU350" s="1014"/>
      <c r="DV350" s="1014"/>
      <c r="DW350" s="1014"/>
      <c r="DX350" s="1014"/>
      <c r="DY350" s="1014"/>
      <c r="DZ350" s="1014"/>
      <c r="EA350" s="1014"/>
      <c r="EB350" s="1014"/>
      <c r="EC350" s="1014"/>
      <c r="ED350" s="1014"/>
      <c r="EE350" s="1014"/>
      <c r="EF350" s="1014"/>
      <c r="EG350" s="1014"/>
      <c r="EH350" s="1014"/>
      <c r="EI350" s="1014"/>
      <c r="EJ350" s="1014"/>
      <c r="EK350" s="1014"/>
      <c r="EL350" s="1014"/>
      <c r="EM350" s="1014"/>
      <c r="EN350" s="1014"/>
      <c r="EO350" s="1014"/>
      <c r="EP350" s="1014"/>
      <c r="EQ350" s="1014"/>
      <c r="ER350" s="1014"/>
      <c r="ES350" s="1014"/>
      <c r="ET350" s="1014"/>
      <c r="EU350" s="1014"/>
      <c r="EV350" s="1014"/>
      <c r="EW350" s="1014"/>
      <c r="EX350" s="1014"/>
      <c r="EY350" s="1014"/>
      <c r="EZ350" s="1014"/>
      <c r="FA350" s="1014"/>
      <c r="FB350" s="1014"/>
      <c r="FC350" s="1014"/>
    </row>
    <row r="351" spans="2:159" ht="12.75" customHeight="1">
      <c r="B351" s="1112"/>
      <c r="C351" s="1112"/>
      <c r="D351" s="1112"/>
      <c r="E351" s="1112"/>
      <c r="F351" s="1112"/>
      <c r="G351" s="1112"/>
      <c r="H351" s="1112"/>
      <c r="I351" s="1112"/>
      <c r="J351" s="1112"/>
      <c r="K351" s="1113"/>
      <c r="L351" s="1113"/>
      <c r="M351" s="1014"/>
      <c r="N351" s="1014"/>
      <c r="O351" s="1014"/>
      <c r="P351" s="1014"/>
      <c r="Q351" s="1014"/>
      <c r="R351" s="1014"/>
      <c r="S351" s="1014"/>
      <c r="T351" s="1014"/>
      <c r="U351" s="1014"/>
      <c r="V351" s="1014"/>
      <c r="W351" s="1014"/>
      <c r="X351" s="1014"/>
      <c r="Y351" s="1014"/>
      <c r="Z351" s="1014"/>
      <c r="AA351" s="1014"/>
      <c r="AB351" s="1014"/>
      <c r="AC351" s="1014"/>
      <c r="AD351" s="1014"/>
      <c r="AE351" s="1014"/>
      <c r="AF351" s="1014"/>
      <c r="AG351" s="1014"/>
      <c r="AH351" s="1014"/>
      <c r="AI351" s="1014"/>
      <c r="AJ351" s="1014"/>
      <c r="AK351" s="1014"/>
      <c r="AL351" s="1014"/>
      <c r="AM351" s="1014"/>
      <c r="AN351" s="1014"/>
      <c r="AO351" s="1014"/>
      <c r="AP351" s="1014"/>
      <c r="AQ351" s="1014"/>
      <c r="AR351" s="1014"/>
      <c r="AS351" s="1014"/>
      <c r="AT351" s="1014"/>
      <c r="AU351" s="1014"/>
      <c r="AV351" s="1014"/>
      <c r="AW351" s="1014"/>
      <c r="AX351" s="1014"/>
      <c r="AY351" s="1014"/>
      <c r="AZ351" s="1014"/>
      <c r="BA351" s="1014"/>
      <c r="BB351" s="1014"/>
      <c r="BC351" s="1014"/>
      <c r="BD351" s="1014"/>
      <c r="BE351" s="1014"/>
      <c r="BF351" s="1014"/>
      <c r="BG351" s="1014"/>
      <c r="BH351" s="1014"/>
      <c r="BI351" s="1014"/>
      <c r="BJ351" s="1014"/>
      <c r="BK351" s="1014"/>
      <c r="BL351" s="1014"/>
      <c r="BM351" s="1014"/>
      <c r="BN351" s="1014"/>
      <c r="BO351" s="1014"/>
      <c r="BP351" s="1014"/>
      <c r="BQ351" s="1014"/>
      <c r="BR351" s="1014"/>
      <c r="BS351" s="1014"/>
      <c r="BT351" s="1014"/>
      <c r="BU351" s="1014"/>
      <c r="BV351" s="1014"/>
      <c r="BW351" s="1014"/>
      <c r="BX351" s="1014"/>
      <c r="BY351" s="1014"/>
      <c r="BZ351" s="1014"/>
      <c r="CA351" s="1014"/>
      <c r="CB351" s="1014"/>
      <c r="CC351" s="1014"/>
      <c r="CD351" s="1014"/>
      <c r="CE351" s="1014"/>
      <c r="CF351" s="1014"/>
      <c r="CG351" s="1014"/>
      <c r="CH351" s="1014"/>
      <c r="CI351" s="1014"/>
      <c r="CJ351" s="1014"/>
      <c r="CK351" s="1014"/>
      <c r="CL351" s="1014"/>
      <c r="CM351" s="1014"/>
      <c r="CN351" s="1014"/>
      <c r="CO351" s="1014"/>
      <c r="CP351" s="1014"/>
      <c r="CQ351" s="1014"/>
      <c r="CR351" s="1014"/>
      <c r="CS351" s="1014"/>
      <c r="CT351" s="1014"/>
      <c r="CU351" s="1014"/>
      <c r="CV351" s="1014"/>
      <c r="CW351" s="1014"/>
      <c r="CX351" s="1014"/>
      <c r="CY351" s="1014"/>
      <c r="CZ351" s="1014"/>
      <c r="DA351" s="1014"/>
      <c r="DB351" s="1014"/>
      <c r="DC351" s="1014"/>
      <c r="DD351" s="1014"/>
      <c r="DE351" s="1014"/>
      <c r="DF351" s="1014"/>
      <c r="DG351" s="1014"/>
      <c r="DH351" s="1014"/>
      <c r="DI351" s="1014"/>
      <c r="DJ351" s="1014"/>
      <c r="DK351" s="1014"/>
      <c r="DL351" s="1014"/>
      <c r="DM351" s="1014"/>
      <c r="DN351" s="1014"/>
      <c r="DO351" s="1014"/>
      <c r="DP351" s="1014"/>
      <c r="DQ351" s="1014"/>
      <c r="DR351" s="1014"/>
      <c r="DS351" s="1014"/>
      <c r="DT351" s="1014"/>
      <c r="DU351" s="1014"/>
      <c r="DV351" s="1014"/>
      <c r="DW351" s="1014"/>
      <c r="DX351" s="1014"/>
      <c r="DY351" s="1014"/>
      <c r="DZ351" s="1014"/>
      <c r="EA351" s="1014"/>
      <c r="EB351" s="1014"/>
      <c r="EC351" s="1014"/>
      <c r="ED351" s="1014"/>
      <c r="EE351" s="1014"/>
      <c r="EF351" s="1014"/>
      <c r="EG351" s="1014"/>
      <c r="EH351" s="1014"/>
      <c r="EI351" s="1014"/>
      <c r="EJ351" s="1014"/>
      <c r="EK351" s="1014"/>
      <c r="EL351" s="1014"/>
      <c r="EM351" s="1014"/>
      <c r="EN351" s="1014"/>
      <c r="EO351" s="1014"/>
      <c r="EP351" s="1014"/>
      <c r="EQ351" s="1014"/>
      <c r="ER351" s="1014"/>
      <c r="ES351" s="1014"/>
      <c r="ET351" s="1014"/>
      <c r="EU351" s="1014"/>
      <c r="EV351" s="1014"/>
      <c r="EW351" s="1014"/>
      <c r="EX351" s="1014"/>
      <c r="EY351" s="1014"/>
      <c r="EZ351" s="1014"/>
      <c r="FA351" s="1014"/>
      <c r="FB351" s="1014"/>
      <c r="FC351" s="1014"/>
    </row>
    <row r="352" spans="2:159" ht="12.75" customHeight="1">
      <c r="B352" s="1112"/>
      <c r="C352" s="1112"/>
      <c r="D352" s="1112"/>
      <c r="E352" s="1112"/>
      <c r="F352" s="1112"/>
      <c r="G352" s="1112"/>
      <c r="H352" s="1112"/>
      <c r="I352" s="1112"/>
      <c r="J352" s="1112"/>
      <c r="K352" s="1113"/>
      <c r="L352" s="1113"/>
      <c r="M352" s="1014"/>
      <c r="N352" s="1014"/>
      <c r="O352" s="1014"/>
      <c r="P352" s="1014"/>
      <c r="Q352" s="1014"/>
      <c r="R352" s="1014"/>
      <c r="S352" s="1014"/>
      <c r="T352" s="1014"/>
      <c r="U352" s="1014"/>
      <c r="V352" s="1014"/>
      <c r="W352" s="1014"/>
      <c r="X352" s="1014"/>
      <c r="Y352" s="1014"/>
      <c r="Z352" s="1014"/>
      <c r="AA352" s="1014"/>
      <c r="AB352" s="1014"/>
      <c r="AC352" s="1014"/>
      <c r="AD352" s="1014"/>
      <c r="AE352" s="1014"/>
      <c r="AF352" s="1014"/>
      <c r="AG352" s="1014"/>
      <c r="AH352" s="1014"/>
      <c r="AI352" s="1014"/>
      <c r="AJ352" s="1014"/>
      <c r="AK352" s="1014"/>
      <c r="AL352" s="1014"/>
      <c r="AM352" s="1014"/>
      <c r="AN352" s="1014"/>
      <c r="AO352" s="1014"/>
      <c r="AP352" s="1014"/>
      <c r="AQ352" s="1014"/>
      <c r="AR352" s="1014"/>
      <c r="AS352" s="1014"/>
      <c r="AT352" s="1014"/>
      <c r="AU352" s="1014"/>
      <c r="AV352" s="1014"/>
      <c r="AW352" s="1014"/>
      <c r="AX352" s="1014"/>
      <c r="AY352" s="1014"/>
      <c r="AZ352" s="1014"/>
      <c r="BA352" s="1014"/>
      <c r="BB352" s="1014"/>
      <c r="BC352" s="1014"/>
      <c r="BD352" s="1014"/>
      <c r="BE352" s="1014"/>
      <c r="BF352" s="1014"/>
      <c r="BG352" s="1014"/>
      <c r="BH352" s="1014"/>
      <c r="BI352" s="1014"/>
      <c r="BJ352" s="1014"/>
      <c r="BK352" s="1014"/>
      <c r="BL352" s="1014"/>
      <c r="BM352" s="1014"/>
      <c r="BN352" s="1014"/>
      <c r="BO352" s="1014"/>
      <c r="BP352" s="1014"/>
      <c r="BQ352" s="1014"/>
      <c r="BR352" s="1014"/>
      <c r="BS352" s="1014"/>
      <c r="BT352" s="1014"/>
      <c r="BU352" s="1014"/>
      <c r="BV352" s="1014"/>
      <c r="BW352" s="1014"/>
      <c r="BX352" s="1014"/>
      <c r="BY352" s="1014"/>
      <c r="BZ352" s="1014"/>
      <c r="CA352" s="1014"/>
      <c r="CB352" s="1014"/>
      <c r="CC352" s="1014"/>
      <c r="CD352" s="1014"/>
      <c r="CE352" s="1014"/>
      <c r="CF352" s="1014"/>
      <c r="CG352" s="1014"/>
      <c r="CH352" s="1014"/>
      <c r="CI352" s="1014"/>
      <c r="CJ352" s="1014"/>
      <c r="CK352" s="1014"/>
      <c r="CL352" s="1014"/>
      <c r="CM352" s="1014"/>
      <c r="CN352" s="1014"/>
      <c r="CO352" s="1014"/>
      <c r="CP352" s="1014"/>
      <c r="CQ352" s="1014"/>
      <c r="CR352" s="1014"/>
      <c r="CS352" s="1014"/>
      <c r="CT352" s="1014"/>
      <c r="CU352" s="1014"/>
      <c r="CV352" s="1014"/>
      <c r="CW352" s="1014"/>
      <c r="CX352" s="1014"/>
      <c r="CY352" s="1014"/>
      <c r="CZ352" s="1014"/>
      <c r="DA352" s="1014"/>
      <c r="DB352" s="1014"/>
      <c r="DC352" s="1014"/>
      <c r="DD352" s="1014"/>
      <c r="DE352" s="1014"/>
      <c r="DF352" s="1014"/>
      <c r="DG352" s="1014"/>
      <c r="DH352" s="1014"/>
      <c r="DI352" s="1014"/>
      <c r="DJ352" s="1014"/>
      <c r="DK352" s="1014"/>
      <c r="DL352" s="1014"/>
      <c r="DM352" s="1014"/>
      <c r="DN352" s="1014"/>
      <c r="DO352" s="1014"/>
      <c r="DP352" s="1014"/>
      <c r="DQ352" s="1014"/>
      <c r="DR352" s="1014"/>
      <c r="DS352" s="1014"/>
      <c r="DT352" s="1014"/>
      <c r="DU352" s="1014"/>
      <c r="DV352" s="1014"/>
      <c r="DW352" s="1014"/>
      <c r="DX352" s="1014"/>
      <c r="DY352" s="1014"/>
      <c r="DZ352" s="1014"/>
      <c r="EA352" s="1014"/>
      <c r="EB352" s="1014"/>
      <c r="EC352" s="1014"/>
      <c r="ED352" s="1014"/>
      <c r="EE352" s="1014"/>
      <c r="EF352" s="1014"/>
      <c r="EG352" s="1014"/>
      <c r="EH352" s="1014"/>
      <c r="EI352" s="1014"/>
      <c r="EJ352" s="1014"/>
      <c r="EK352" s="1014"/>
      <c r="EL352" s="1014"/>
      <c r="EM352" s="1014"/>
      <c r="EN352" s="1014"/>
      <c r="EO352" s="1014"/>
      <c r="EP352" s="1014"/>
      <c r="EQ352" s="1014"/>
      <c r="ER352" s="1014"/>
      <c r="ES352" s="1014"/>
      <c r="ET352" s="1014"/>
      <c r="EU352" s="1014"/>
      <c r="EV352" s="1014"/>
      <c r="EW352" s="1014"/>
      <c r="EX352" s="1014"/>
      <c r="EY352" s="1014"/>
      <c r="EZ352" s="1014"/>
      <c r="FA352" s="1014"/>
      <c r="FB352" s="1014"/>
      <c r="FC352" s="1014"/>
    </row>
    <row r="353" spans="2:159" ht="12.75" customHeight="1">
      <c r="B353" s="1112"/>
      <c r="C353" s="1112"/>
      <c r="D353" s="1112"/>
      <c r="E353" s="1112"/>
      <c r="F353" s="1112"/>
      <c r="G353" s="1112"/>
      <c r="H353" s="1112"/>
      <c r="I353" s="1112"/>
      <c r="J353" s="1112"/>
      <c r="K353" s="1113"/>
      <c r="L353" s="1113"/>
      <c r="M353" s="1014"/>
      <c r="N353" s="1014"/>
      <c r="O353" s="1014"/>
      <c r="P353" s="1014"/>
      <c r="Q353" s="1014"/>
      <c r="R353" s="1014"/>
      <c r="S353" s="1014"/>
      <c r="T353" s="1014"/>
      <c r="U353" s="1014"/>
      <c r="V353" s="1014"/>
      <c r="W353" s="1014"/>
      <c r="X353" s="1014"/>
      <c r="Y353" s="1014"/>
      <c r="Z353" s="1014"/>
      <c r="AA353" s="1014"/>
      <c r="AB353" s="1014"/>
      <c r="AC353" s="1014"/>
      <c r="AD353" s="1014"/>
      <c r="AE353" s="1014"/>
      <c r="AF353" s="1014"/>
      <c r="AG353" s="1014"/>
      <c r="AH353" s="1014"/>
      <c r="AI353" s="1014"/>
      <c r="AJ353" s="1014"/>
      <c r="AK353" s="1014"/>
      <c r="AL353" s="1014"/>
      <c r="AM353" s="1014"/>
      <c r="AN353" s="1014"/>
      <c r="AO353" s="1014"/>
      <c r="AP353" s="1014"/>
      <c r="AQ353" s="1014"/>
      <c r="AR353" s="1014"/>
      <c r="AS353" s="1014"/>
      <c r="AT353" s="1014"/>
      <c r="AU353" s="1014"/>
      <c r="AV353" s="1014"/>
      <c r="AW353" s="1014"/>
      <c r="AX353" s="1014"/>
      <c r="AY353" s="1014"/>
      <c r="AZ353" s="1014"/>
      <c r="BA353" s="1014"/>
      <c r="BB353" s="1014"/>
      <c r="BC353" s="1014"/>
      <c r="BD353" s="1014"/>
      <c r="BE353" s="1014"/>
      <c r="BF353" s="1014"/>
      <c r="BG353" s="1014"/>
      <c r="BH353" s="1014"/>
      <c r="BI353" s="1014"/>
      <c r="BJ353" s="1014"/>
      <c r="BK353" s="1014"/>
      <c r="BL353" s="1014"/>
      <c r="BM353" s="1014"/>
      <c r="BN353" s="1014"/>
      <c r="BO353" s="1014"/>
      <c r="BP353" s="1014"/>
      <c r="BQ353" s="1014"/>
      <c r="BR353" s="1014"/>
      <c r="BS353" s="1014"/>
      <c r="BT353" s="1014"/>
      <c r="BU353" s="1014"/>
      <c r="BV353" s="1014"/>
      <c r="BW353" s="1014"/>
      <c r="BX353" s="1014"/>
      <c r="BY353" s="1014"/>
      <c r="BZ353" s="1014"/>
      <c r="CA353" s="1014"/>
      <c r="CB353" s="1014"/>
      <c r="CC353" s="1014"/>
      <c r="CD353" s="1014"/>
      <c r="CE353" s="1014"/>
      <c r="CF353" s="1014"/>
      <c r="CG353" s="1014"/>
      <c r="CH353" s="1014"/>
      <c r="CI353" s="1014"/>
      <c r="CJ353" s="1014"/>
      <c r="CK353" s="1014"/>
      <c r="CL353" s="1014"/>
      <c r="CM353" s="1014"/>
      <c r="CN353" s="1014"/>
      <c r="CO353" s="1014"/>
      <c r="CP353" s="1014"/>
      <c r="CQ353" s="1014"/>
      <c r="CR353" s="1014"/>
      <c r="CS353" s="1014"/>
      <c r="CT353" s="1014"/>
      <c r="CU353" s="1014"/>
      <c r="CV353" s="1014"/>
      <c r="CW353" s="1014"/>
      <c r="CX353" s="1014"/>
      <c r="CY353" s="1014"/>
      <c r="CZ353" s="1014"/>
      <c r="DA353" s="1014"/>
      <c r="DB353" s="1014"/>
      <c r="DC353" s="1014"/>
      <c r="DD353" s="1014"/>
      <c r="DE353" s="1014"/>
      <c r="DF353" s="1014"/>
      <c r="DG353" s="1014"/>
      <c r="DH353" s="1014"/>
      <c r="DI353" s="1014"/>
      <c r="DJ353" s="1014"/>
      <c r="DK353" s="1014"/>
      <c r="DL353" s="1014"/>
      <c r="DM353" s="1014"/>
      <c r="DN353" s="1014"/>
      <c r="DO353" s="1014"/>
      <c r="DP353" s="1014"/>
      <c r="DQ353" s="1014"/>
      <c r="DR353" s="1014"/>
      <c r="DS353" s="1014"/>
      <c r="DT353" s="1014"/>
      <c r="DU353" s="1014"/>
      <c r="DV353" s="1014"/>
      <c r="DW353" s="1014"/>
      <c r="DX353" s="1014"/>
      <c r="DY353" s="1014"/>
      <c r="DZ353" s="1014"/>
      <c r="EA353" s="1014"/>
      <c r="EB353" s="1014"/>
      <c r="EC353" s="1014"/>
      <c r="ED353" s="1014"/>
      <c r="EE353" s="1014"/>
      <c r="EF353" s="1014"/>
      <c r="EG353" s="1014"/>
      <c r="EH353" s="1014"/>
      <c r="EI353" s="1014"/>
      <c r="EJ353" s="1014"/>
      <c r="EK353" s="1014"/>
      <c r="EL353" s="1014"/>
      <c r="EM353" s="1014"/>
      <c r="EN353" s="1014"/>
      <c r="EO353" s="1014"/>
      <c r="EP353" s="1014"/>
      <c r="EQ353" s="1014"/>
      <c r="ER353" s="1014"/>
      <c r="ES353" s="1014"/>
      <c r="ET353" s="1014"/>
      <c r="EU353" s="1014"/>
      <c r="EV353" s="1014"/>
      <c r="EW353" s="1014"/>
      <c r="EX353" s="1014"/>
      <c r="EY353" s="1014"/>
      <c r="EZ353" s="1014"/>
      <c r="FA353" s="1014"/>
      <c r="FB353" s="1014"/>
      <c r="FC353" s="1014"/>
    </row>
    <row r="354" spans="2:159" ht="12.75" customHeight="1">
      <c r="B354" s="1112"/>
      <c r="C354" s="1112"/>
      <c r="D354" s="1112"/>
      <c r="E354" s="1112"/>
      <c r="F354" s="1112"/>
      <c r="G354" s="1112"/>
      <c r="H354" s="1112"/>
      <c r="I354" s="1112"/>
      <c r="J354" s="1112"/>
      <c r="K354" s="1113"/>
      <c r="L354" s="1113"/>
      <c r="M354" s="1014"/>
      <c r="N354" s="1014"/>
      <c r="O354" s="1014"/>
      <c r="P354" s="1014"/>
      <c r="Q354" s="1014"/>
      <c r="R354" s="1014"/>
      <c r="S354" s="1014"/>
      <c r="T354" s="1014"/>
      <c r="U354" s="1014"/>
      <c r="V354" s="1014"/>
      <c r="W354" s="1014"/>
      <c r="X354" s="1014"/>
      <c r="Y354" s="1014"/>
      <c r="Z354" s="1014"/>
      <c r="AA354" s="1014"/>
      <c r="AB354" s="1014"/>
      <c r="AC354" s="1014"/>
      <c r="AD354" s="1014"/>
      <c r="AE354" s="1014"/>
      <c r="AF354" s="1014"/>
      <c r="AG354" s="1014"/>
      <c r="AH354" s="1014"/>
      <c r="AI354" s="1014"/>
      <c r="AJ354" s="1014"/>
      <c r="AK354" s="1014"/>
      <c r="AL354" s="1014"/>
      <c r="AM354" s="1014"/>
      <c r="AN354" s="1014"/>
      <c r="AO354" s="1014"/>
      <c r="AP354" s="1014"/>
      <c r="AQ354" s="1014"/>
      <c r="AR354" s="1014"/>
      <c r="AS354" s="1014"/>
      <c r="AT354" s="1014"/>
      <c r="AU354" s="1014"/>
      <c r="AV354" s="1014"/>
      <c r="AW354" s="1014"/>
      <c r="AX354" s="1014"/>
      <c r="AY354" s="1014"/>
      <c r="AZ354" s="1014"/>
      <c r="BA354" s="1014"/>
      <c r="BB354" s="1014"/>
      <c r="BC354" s="1014"/>
      <c r="BD354" s="1014"/>
      <c r="BE354" s="1014"/>
      <c r="BF354" s="1014"/>
      <c r="BG354" s="1014"/>
      <c r="BH354" s="1014"/>
      <c r="BI354" s="1014"/>
      <c r="BJ354" s="1014"/>
      <c r="BK354" s="1014"/>
      <c r="BL354" s="1014"/>
      <c r="BM354" s="1014"/>
      <c r="BN354" s="1014"/>
      <c r="BO354" s="1014"/>
      <c r="BP354" s="1014"/>
      <c r="BQ354" s="1014"/>
      <c r="BR354" s="1014"/>
      <c r="BS354" s="1014"/>
      <c r="BT354" s="1014"/>
      <c r="BU354" s="1014"/>
      <c r="BV354" s="1014"/>
      <c r="BW354" s="1014"/>
      <c r="BX354" s="1014"/>
      <c r="BY354" s="1014"/>
      <c r="BZ354" s="1014"/>
      <c r="CA354" s="1014"/>
      <c r="CB354" s="1014"/>
      <c r="CC354" s="1014"/>
      <c r="CD354" s="1014"/>
      <c r="CE354" s="1014"/>
      <c r="CF354" s="1014"/>
      <c r="CG354" s="1014"/>
      <c r="CH354" s="1014"/>
      <c r="CI354" s="1014"/>
      <c r="CJ354" s="1014"/>
      <c r="CK354" s="1014"/>
      <c r="CL354" s="1014"/>
      <c r="CM354" s="1014"/>
      <c r="CN354" s="1014"/>
      <c r="CO354" s="1014"/>
      <c r="CP354" s="1014"/>
      <c r="CQ354" s="1014"/>
      <c r="CR354" s="1014"/>
      <c r="CS354" s="1014"/>
      <c r="CT354" s="1014"/>
      <c r="CU354" s="1014"/>
      <c r="CV354" s="1014"/>
      <c r="CW354" s="1014"/>
      <c r="CX354" s="1014"/>
      <c r="CY354" s="1014"/>
      <c r="CZ354" s="1014"/>
      <c r="DA354" s="1014"/>
      <c r="DB354" s="1014"/>
      <c r="DC354" s="1014"/>
      <c r="DD354" s="1014"/>
      <c r="DE354" s="1014"/>
      <c r="DF354" s="1014"/>
      <c r="DG354" s="1014"/>
      <c r="DH354" s="1014"/>
      <c r="DI354" s="1014"/>
      <c r="DJ354" s="1014"/>
      <c r="DK354" s="1014"/>
      <c r="DL354" s="1014"/>
      <c r="DM354" s="1014"/>
      <c r="DN354" s="1014"/>
      <c r="DO354" s="1014"/>
      <c r="DP354" s="1014"/>
      <c r="DQ354" s="1014"/>
      <c r="DR354" s="1014"/>
      <c r="DS354" s="1014"/>
      <c r="DT354" s="1014"/>
      <c r="DU354" s="1014"/>
      <c r="DV354" s="1014"/>
      <c r="DW354" s="1014"/>
      <c r="DX354" s="1014"/>
      <c r="DY354" s="1014"/>
      <c r="DZ354" s="1014"/>
      <c r="EA354" s="1014"/>
      <c r="EB354" s="1014"/>
      <c r="EC354" s="1014"/>
      <c r="ED354" s="1014"/>
      <c r="EE354" s="1014"/>
      <c r="EF354" s="1014"/>
      <c r="EG354" s="1014"/>
      <c r="EH354" s="1014"/>
      <c r="EI354" s="1014"/>
      <c r="EJ354" s="1014"/>
      <c r="EK354" s="1014"/>
      <c r="EL354" s="1014"/>
      <c r="EM354" s="1014"/>
      <c r="EN354" s="1014"/>
      <c r="EO354" s="1014"/>
      <c r="EP354" s="1014"/>
      <c r="EQ354" s="1014"/>
      <c r="ER354" s="1014"/>
      <c r="ES354" s="1014"/>
      <c r="ET354" s="1014"/>
      <c r="EU354" s="1014"/>
      <c r="EV354" s="1014"/>
      <c r="EW354" s="1014"/>
      <c r="EX354" s="1014"/>
      <c r="EY354" s="1014"/>
      <c r="EZ354" s="1014"/>
      <c r="FA354" s="1014"/>
      <c r="FB354" s="1014"/>
      <c r="FC354" s="1014"/>
    </row>
    <row r="355" spans="2:159" ht="12.75" customHeight="1">
      <c r="B355" s="1112"/>
      <c r="C355" s="1112"/>
      <c r="D355" s="1112"/>
      <c r="E355" s="1112"/>
      <c r="F355" s="1112"/>
      <c r="G355" s="1112"/>
      <c r="H355" s="1112"/>
      <c r="I355" s="1112"/>
      <c r="J355" s="1112"/>
      <c r="K355" s="1113"/>
      <c r="L355" s="1113"/>
      <c r="M355" s="1014"/>
      <c r="N355" s="1014"/>
      <c r="O355" s="1014"/>
      <c r="P355" s="1014"/>
      <c r="Q355" s="1014"/>
      <c r="R355" s="1014"/>
      <c r="S355" s="1014"/>
      <c r="T355" s="1014"/>
      <c r="U355" s="1014"/>
      <c r="V355" s="1014"/>
      <c r="W355" s="1014"/>
      <c r="X355" s="1014"/>
      <c r="Y355" s="1014"/>
      <c r="Z355" s="1014"/>
      <c r="AA355" s="1014"/>
      <c r="AB355" s="1014"/>
      <c r="AC355" s="1014"/>
      <c r="AD355" s="1014"/>
      <c r="AE355" s="1014"/>
      <c r="AF355" s="1014"/>
      <c r="AG355" s="1014"/>
      <c r="AH355" s="1014"/>
      <c r="AI355" s="1014"/>
      <c r="AJ355" s="1014"/>
      <c r="AK355" s="1014"/>
      <c r="AL355" s="1014"/>
      <c r="AM355" s="1014"/>
      <c r="AN355" s="1014"/>
      <c r="AO355" s="1014"/>
      <c r="AP355" s="1014"/>
      <c r="AQ355" s="1014"/>
      <c r="AR355" s="1014"/>
      <c r="AS355" s="1014"/>
      <c r="AT355" s="1014"/>
      <c r="AU355" s="1014"/>
      <c r="AV355" s="1014"/>
      <c r="AW355" s="1014"/>
      <c r="AX355" s="1014"/>
      <c r="AY355" s="1014"/>
      <c r="AZ355" s="1014"/>
      <c r="BA355" s="1014"/>
      <c r="BB355" s="1014"/>
      <c r="BC355" s="1014"/>
      <c r="BD355" s="1014"/>
      <c r="BE355" s="1014"/>
      <c r="BF355" s="1014"/>
      <c r="BG355" s="1014"/>
      <c r="BH355" s="1014"/>
      <c r="BI355" s="1014"/>
      <c r="BJ355" s="1014"/>
      <c r="BK355" s="1014"/>
      <c r="BL355" s="1014"/>
      <c r="BM355" s="1014"/>
      <c r="BN355" s="1014"/>
      <c r="BO355" s="1014"/>
      <c r="BP355" s="1014"/>
      <c r="BQ355" s="1014"/>
      <c r="BR355" s="1014"/>
      <c r="BS355" s="1014"/>
      <c r="BT355" s="1014"/>
      <c r="BU355" s="1014"/>
      <c r="BV355" s="1014"/>
      <c r="BW355" s="1014"/>
      <c r="BX355" s="1014"/>
      <c r="BY355" s="1014"/>
      <c r="BZ355" s="1014"/>
      <c r="CA355" s="1014"/>
      <c r="CB355" s="1014"/>
      <c r="CC355" s="1014"/>
      <c r="CD355" s="1014"/>
      <c r="CE355" s="1014"/>
      <c r="CF355" s="1014"/>
      <c r="CG355" s="1014"/>
      <c r="CH355" s="1014"/>
      <c r="CI355" s="1014"/>
      <c r="CJ355" s="1014"/>
      <c r="CK355" s="1014"/>
      <c r="CL355" s="1014"/>
      <c r="CM355" s="1014"/>
      <c r="CN355" s="1014"/>
      <c r="CO355" s="1014"/>
      <c r="CP355" s="1014"/>
      <c r="CQ355" s="1014"/>
      <c r="CR355" s="1014"/>
      <c r="CS355" s="1014"/>
      <c r="CT355" s="1014"/>
      <c r="CU355" s="1014"/>
      <c r="CV355" s="1014"/>
      <c r="CW355" s="1014"/>
      <c r="CX355" s="1014"/>
      <c r="CY355" s="1014"/>
      <c r="CZ355" s="1014"/>
      <c r="DA355" s="1014"/>
      <c r="DB355" s="1014"/>
      <c r="DC355" s="1014"/>
      <c r="DD355" s="1014"/>
      <c r="DE355" s="1014"/>
      <c r="DF355" s="1014"/>
      <c r="DG355" s="1014"/>
      <c r="DH355" s="1014"/>
      <c r="DI355" s="1014"/>
      <c r="DJ355" s="1014"/>
      <c r="DK355" s="1014"/>
      <c r="DL355" s="1014"/>
      <c r="DM355" s="1014"/>
      <c r="DN355" s="1014"/>
      <c r="DO355" s="1014"/>
      <c r="DP355" s="1014"/>
      <c r="DQ355" s="1014"/>
      <c r="DR355" s="1014"/>
      <c r="DS355" s="1014"/>
      <c r="DT355" s="1014"/>
      <c r="DU355" s="1014"/>
      <c r="DV355" s="1014"/>
      <c r="DW355" s="1014"/>
      <c r="DX355" s="1014"/>
      <c r="DY355" s="1014"/>
      <c r="DZ355" s="1014"/>
      <c r="EA355" s="1014"/>
      <c r="EB355" s="1014"/>
      <c r="EC355" s="1014"/>
      <c r="ED355" s="1014"/>
      <c r="EE355" s="1014"/>
      <c r="EF355" s="1014"/>
      <c r="EG355" s="1014"/>
      <c r="EH355" s="1014"/>
      <c r="EI355" s="1014"/>
      <c r="EJ355" s="1014"/>
      <c r="EK355" s="1014"/>
      <c r="EL355" s="1014"/>
      <c r="EM355" s="1014"/>
      <c r="EN355" s="1014"/>
      <c r="EO355" s="1014"/>
      <c r="EP355" s="1014"/>
      <c r="EQ355" s="1014"/>
      <c r="ER355" s="1014"/>
      <c r="ES355" s="1014"/>
      <c r="ET355" s="1014"/>
      <c r="EU355" s="1014"/>
      <c r="EV355" s="1014"/>
      <c r="EW355" s="1014"/>
      <c r="EX355" s="1014"/>
      <c r="EY355" s="1014"/>
      <c r="EZ355" s="1014"/>
      <c r="FA355" s="1014"/>
      <c r="FB355" s="1014"/>
      <c r="FC355" s="1014"/>
    </row>
    <row r="356" spans="2:159" ht="12.75" customHeight="1">
      <c r="B356" s="1112"/>
      <c r="C356" s="1112"/>
      <c r="D356" s="1112"/>
      <c r="E356" s="1112"/>
      <c r="F356" s="1112"/>
      <c r="G356" s="1112"/>
      <c r="H356" s="1112"/>
      <c r="I356" s="1112"/>
      <c r="J356" s="1112"/>
      <c r="K356" s="1113"/>
      <c r="L356" s="1113"/>
      <c r="M356" s="1014"/>
      <c r="N356" s="1014"/>
      <c r="O356" s="1014"/>
      <c r="P356" s="1014"/>
      <c r="Q356" s="1014"/>
      <c r="R356" s="1014"/>
      <c r="S356" s="1014"/>
      <c r="T356" s="1014"/>
      <c r="U356" s="1014"/>
      <c r="V356" s="1014"/>
      <c r="W356" s="1014"/>
      <c r="X356" s="1014"/>
      <c r="Y356" s="1014"/>
      <c r="Z356" s="1014"/>
      <c r="AA356" s="1014"/>
      <c r="AB356" s="1014"/>
      <c r="AC356" s="1014"/>
      <c r="AD356" s="1014"/>
      <c r="AE356" s="1014"/>
      <c r="AF356" s="1014"/>
      <c r="AG356" s="1014"/>
      <c r="AH356" s="1014"/>
      <c r="AI356" s="1014"/>
      <c r="AJ356" s="1014"/>
      <c r="AK356" s="1014"/>
      <c r="AL356" s="1014"/>
      <c r="AM356" s="1014"/>
      <c r="AN356" s="1014"/>
      <c r="AO356" s="1014"/>
      <c r="AP356" s="1014"/>
      <c r="AQ356" s="1014"/>
      <c r="AR356" s="1014"/>
      <c r="AS356" s="1014"/>
      <c r="AT356" s="1014"/>
      <c r="AU356" s="1014"/>
      <c r="AV356" s="1014"/>
      <c r="AW356" s="1014"/>
      <c r="AX356" s="1014"/>
      <c r="AY356" s="1014"/>
      <c r="AZ356" s="1014"/>
      <c r="BA356" s="1014"/>
      <c r="BB356" s="1014"/>
      <c r="BC356" s="1014"/>
      <c r="BD356" s="1014"/>
      <c r="BE356" s="1014"/>
      <c r="BF356" s="1014"/>
      <c r="BG356" s="1014"/>
      <c r="BH356" s="1014"/>
      <c r="BI356" s="1014"/>
      <c r="BJ356" s="1014"/>
      <c r="BK356" s="1014"/>
      <c r="BL356" s="1014"/>
      <c r="BM356" s="1014"/>
      <c r="BN356" s="1014"/>
      <c r="BO356" s="1014"/>
      <c r="BP356" s="1014"/>
      <c r="BQ356" s="1014"/>
      <c r="BR356" s="1014"/>
      <c r="BS356" s="1014"/>
      <c r="BT356" s="1014"/>
      <c r="BU356" s="1014"/>
      <c r="BV356" s="1014"/>
      <c r="BW356" s="1014"/>
      <c r="BX356" s="1014"/>
      <c r="BY356" s="1014"/>
      <c r="BZ356" s="1014"/>
      <c r="CA356" s="1014"/>
      <c r="CB356" s="1014"/>
      <c r="CC356" s="1014"/>
      <c r="CD356" s="1014"/>
      <c r="CE356" s="1014"/>
      <c r="CF356" s="1014"/>
      <c r="CG356" s="1014"/>
      <c r="CH356" s="1014"/>
      <c r="CI356" s="1014"/>
      <c r="CJ356" s="1014"/>
      <c r="CK356" s="1014"/>
      <c r="CL356" s="1014"/>
      <c r="CM356" s="1014"/>
      <c r="CN356" s="1014"/>
      <c r="CO356" s="1014"/>
      <c r="CP356" s="1014"/>
      <c r="CQ356" s="1014"/>
      <c r="CR356" s="1014"/>
      <c r="CS356" s="1014"/>
      <c r="CT356" s="1014"/>
      <c r="CU356" s="1014"/>
      <c r="CV356" s="1014"/>
      <c r="CW356" s="1014"/>
      <c r="CX356" s="1014"/>
      <c r="CY356" s="1014"/>
      <c r="CZ356" s="1014"/>
      <c r="DA356" s="1014"/>
      <c r="DB356" s="1014"/>
      <c r="DC356" s="1014"/>
      <c r="DD356" s="1014"/>
      <c r="DE356" s="1014"/>
      <c r="DF356" s="1014"/>
      <c r="DG356" s="1014"/>
      <c r="DH356" s="1014"/>
      <c r="DI356" s="1014"/>
      <c r="DJ356" s="1014"/>
      <c r="DK356" s="1014"/>
      <c r="DL356" s="1014"/>
      <c r="DM356" s="1014"/>
      <c r="DN356" s="1014"/>
      <c r="DO356" s="1014"/>
      <c r="DP356" s="1014"/>
      <c r="DQ356" s="1014"/>
      <c r="DR356" s="1014"/>
      <c r="DS356" s="1014"/>
      <c r="DT356" s="1014"/>
      <c r="DU356" s="1014"/>
      <c r="DV356" s="1014"/>
      <c r="DW356" s="1014"/>
      <c r="DX356" s="1014"/>
      <c r="DY356" s="1014"/>
      <c r="DZ356" s="1014"/>
      <c r="EA356" s="1014"/>
      <c r="EB356" s="1014"/>
      <c r="EC356" s="1014"/>
      <c r="ED356" s="1014"/>
      <c r="EE356" s="1014"/>
      <c r="EF356" s="1014"/>
      <c r="EG356" s="1014"/>
      <c r="EH356" s="1014"/>
      <c r="EI356" s="1014"/>
      <c r="EJ356" s="1014"/>
      <c r="EK356" s="1014"/>
      <c r="EL356" s="1014"/>
      <c r="EM356" s="1014"/>
      <c r="EN356" s="1014"/>
      <c r="EO356" s="1014"/>
      <c r="EP356" s="1014"/>
      <c r="EQ356" s="1014"/>
      <c r="ER356" s="1014"/>
      <c r="ES356" s="1014"/>
      <c r="ET356" s="1014"/>
      <c r="EU356" s="1014"/>
      <c r="EV356" s="1014"/>
      <c r="EW356" s="1014"/>
      <c r="EX356" s="1014"/>
      <c r="EY356" s="1014"/>
      <c r="EZ356" s="1014"/>
      <c r="FA356" s="1014"/>
      <c r="FB356" s="1014"/>
      <c r="FC356" s="1014"/>
    </row>
    <row r="357" spans="2:159" ht="12.75" customHeight="1">
      <c r="B357" s="1112"/>
      <c r="C357" s="1112"/>
      <c r="D357" s="1112"/>
      <c r="E357" s="1112"/>
      <c r="F357" s="1112"/>
      <c r="G357" s="1112"/>
      <c r="H357" s="1112"/>
      <c r="I357" s="1112"/>
      <c r="J357" s="1112"/>
      <c r="K357" s="1113"/>
      <c r="L357" s="1113"/>
      <c r="M357" s="1014"/>
      <c r="N357" s="1014"/>
      <c r="O357" s="1014"/>
      <c r="P357" s="1014"/>
      <c r="Q357" s="1014"/>
      <c r="R357" s="1014"/>
      <c r="S357" s="1014"/>
      <c r="T357" s="1014"/>
      <c r="U357" s="1014"/>
      <c r="V357" s="1014"/>
      <c r="W357" s="1014"/>
      <c r="X357" s="1014"/>
      <c r="Y357" s="1014"/>
      <c r="Z357" s="1014"/>
      <c r="AA357" s="1014"/>
      <c r="AB357" s="1014"/>
      <c r="AC357" s="1014"/>
      <c r="AD357" s="1014"/>
      <c r="AE357" s="1014"/>
      <c r="AF357" s="1014"/>
      <c r="AG357" s="1014"/>
      <c r="AH357" s="1014"/>
      <c r="AI357" s="1014"/>
      <c r="AJ357" s="1014"/>
      <c r="AK357" s="1014"/>
      <c r="AL357" s="1014"/>
      <c r="AM357" s="1014"/>
      <c r="AN357" s="1014"/>
      <c r="AO357" s="1014"/>
      <c r="AP357" s="1014"/>
      <c r="AQ357" s="1014"/>
      <c r="AR357" s="1014"/>
      <c r="AS357" s="1014"/>
      <c r="AT357" s="1014"/>
      <c r="AU357" s="1014"/>
      <c r="AV357" s="1014"/>
      <c r="AW357" s="1014"/>
      <c r="AX357" s="1014"/>
      <c r="AY357" s="1014"/>
      <c r="AZ357" s="1014"/>
      <c r="BA357" s="1014"/>
      <c r="BB357" s="1014"/>
      <c r="BC357" s="1014"/>
      <c r="BD357" s="1014"/>
      <c r="BE357" s="1014"/>
      <c r="BF357" s="1014"/>
      <c r="BG357" s="1014"/>
      <c r="BH357" s="1014"/>
      <c r="BI357" s="1014"/>
      <c r="BJ357" s="1014"/>
      <c r="BK357" s="1014"/>
      <c r="BL357" s="1014"/>
      <c r="BM357" s="1014"/>
      <c r="BN357" s="1014"/>
      <c r="BO357" s="1014"/>
      <c r="BP357" s="1014"/>
      <c r="BQ357" s="1014"/>
      <c r="BR357" s="1014"/>
      <c r="BS357" s="1014"/>
      <c r="BT357" s="1014"/>
      <c r="BU357" s="1014"/>
      <c r="BV357" s="1014"/>
      <c r="BW357" s="1014"/>
      <c r="BX357" s="1014"/>
      <c r="BY357" s="1014"/>
      <c r="BZ357" s="1014"/>
      <c r="CA357" s="1014"/>
      <c r="CB357" s="1014"/>
      <c r="CC357" s="1014"/>
      <c r="CD357" s="1014"/>
      <c r="CE357" s="1014"/>
      <c r="CF357" s="1014"/>
      <c r="CG357" s="1014"/>
      <c r="CH357" s="1014"/>
      <c r="CI357" s="1014"/>
      <c r="CJ357" s="1014"/>
      <c r="CK357" s="1014"/>
      <c r="CL357" s="1014"/>
      <c r="CM357" s="1014"/>
      <c r="CN357" s="1014"/>
      <c r="CO357" s="1014"/>
      <c r="CP357" s="1014"/>
      <c r="CQ357" s="1014"/>
      <c r="CR357" s="1014"/>
      <c r="CS357" s="1014"/>
      <c r="CT357" s="1014"/>
      <c r="CU357" s="1014"/>
      <c r="CV357" s="1014"/>
      <c r="CW357" s="1014"/>
      <c r="CX357" s="1014"/>
      <c r="CY357" s="1014"/>
      <c r="CZ357" s="1014"/>
      <c r="DA357" s="1014"/>
      <c r="DB357" s="1014"/>
      <c r="DC357" s="1014"/>
      <c r="DD357" s="1014"/>
      <c r="DE357" s="1014"/>
      <c r="DF357" s="1014"/>
      <c r="DG357" s="1014"/>
      <c r="DH357" s="1014"/>
      <c r="DI357" s="1014"/>
      <c r="DJ357" s="1014"/>
      <c r="DK357" s="1014"/>
      <c r="DL357" s="1014"/>
      <c r="DM357" s="1014"/>
      <c r="DN357" s="1014"/>
      <c r="DO357" s="1014"/>
      <c r="DP357" s="1014"/>
      <c r="DQ357" s="1014"/>
      <c r="DR357" s="1014"/>
      <c r="DS357" s="1014"/>
      <c r="DT357" s="1014"/>
      <c r="DU357" s="1014"/>
      <c r="DV357" s="1014"/>
      <c r="DW357" s="1014"/>
      <c r="DX357" s="1014"/>
      <c r="DY357" s="1014"/>
      <c r="DZ357" s="1014"/>
      <c r="EA357" s="1014"/>
      <c r="EB357" s="1014"/>
      <c r="EC357" s="1014"/>
      <c r="ED357" s="1014"/>
      <c r="EE357" s="1014"/>
      <c r="EF357" s="1014"/>
      <c r="EG357" s="1014"/>
      <c r="EH357" s="1014"/>
      <c r="EI357" s="1014"/>
      <c r="EJ357" s="1014"/>
      <c r="EK357" s="1014"/>
      <c r="EL357" s="1014"/>
      <c r="EM357" s="1014"/>
      <c r="EN357" s="1014"/>
      <c r="EO357" s="1014"/>
      <c r="EP357" s="1014"/>
      <c r="EQ357" s="1014"/>
      <c r="ER357" s="1014"/>
      <c r="ES357" s="1014"/>
      <c r="ET357" s="1014"/>
      <c r="EU357" s="1014"/>
      <c r="EV357" s="1014"/>
      <c r="EW357" s="1014"/>
      <c r="EX357" s="1014"/>
      <c r="EY357" s="1014"/>
      <c r="EZ357" s="1014"/>
      <c r="FA357" s="1014"/>
      <c r="FB357" s="1014"/>
      <c r="FC357" s="1014"/>
    </row>
    <row r="358" spans="2:159" ht="12.75" customHeight="1">
      <c r="B358" s="1112"/>
      <c r="C358" s="1112"/>
      <c r="D358" s="1112"/>
      <c r="E358" s="1112"/>
      <c r="F358" s="1112"/>
      <c r="G358" s="1112"/>
      <c r="H358" s="1112"/>
      <c r="I358" s="1112"/>
      <c r="J358" s="1112"/>
      <c r="K358" s="1113"/>
      <c r="L358" s="1113"/>
      <c r="M358" s="1014"/>
      <c r="N358" s="1014"/>
      <c r="O358" s="1014"/>
      <c r="P358" s="1014"/>
      <c r="Q358" s="1014"/>
      <c r="R358" s="1014"/>
      <c r="S358" s="1014"/>
      <c r="T358" s="1014"/>
      <c r="U358" s="1014"/>
      <c r="V358" s="1014"/>
      <c r="W358" s="1014"/>
      <c r="X358" s="1014"/>
      <c r="Y358" s="1014"/>
      <c r="Z358" s="1014"/>
      <c r="AA358" s="1014"/>
      <c r="AB358" s="1014"/>
      <c r="AC358" s="1014"/>
      <c r="AD358" s="1014"/>
      <c r="AE358" s="1014"/>
      <c r="AF358" s="1014"/>
      <c r="AG358" s="1014"/>
      <c r="AH358" s="1014"/>
      <c r="AI358" s="1014"/>
      <c r="AJ358" s="1014"/>
      <c r="AK358" s="1014"/>
      <c r="AL358" s="1014"/>
      <c r="AM358" s="1014"/>
      <c r="AN358" s="1014"/>
      <c r="AO358" s="1014"/>
      <c r="AP358" s="1014"/>
      <c r="AQ358" s="1014"/>
      <c r="AR358" s="1014"/>
      <c r="AS358" s="1014"/>
      <c r="AT358" s="1014"/>
      <c r="AU358" s="1014"/>
      <c r="AV358" s="1014"/>
      <c r="AW358" s="1014"/>
      <c r="AX358" s="1014"/>
      <c r="AY358" s="1014"/>
      <c r="AZ358" s="1014"/>
      <c r="BA358" s="1014"/>
      <c r="BB358" s="1014"/>
      <c r="BC358" s="1014"/>
      <c r="BD358" s="1014"/>
      <c r="BE358" s="1014"/>
      <c r="BF358" s="1014"/>
      <c r="BG358" s="1014"/>
      <c r="BH358" s="1014"/>
      <c r="BI358" s="1014"/>
      <c r="BJ358" s="1014"/>
      <c r="BK358" s="1014"/>
      <c r="BL358" s="1014"/>
      <c r="BM358" s="1014"/>
      <c r="BN358" s="1014"/>
      <c r="BO358" s="1014"/>
      <c r="BP358" s="1014"/>
      <c r="BQ358" s="1014"/>
      <c r="BR358" s="1014"/>
      <c r="BS358" s="1014"/>
      <c r="BT358" s="1014"/>
      <c r="BU358" s="1014"/>
      <c r="BV358" s="1014"/>
      <c r="BW358" s="1014"/>
      <c r="BX358" s="1014"/>
      <c r="BY358" s="1014"/>
      <c r="BZ358" s="1014"/>
      <c r="CA358" s="1014"/>
      <c r="CB358" s="1014"/>
      <c r="CC358" s="1014"/>
      <c r="CD358" s="1014"/>
      <c r="CE358" s="1014"/>
      <c r="CF358" s="1014"/>
      <c r="CG358" s="1014"/>
      <c r="CH358" s="1014"/>
      <c r="CI358" s="1014"/>
      <c r="CJ358" s="1014"/>
      <c r="CK358" s="1014"/>
      <c r="CL358" s="1014"/>
      <c r="CM358" s="1014"/>
      <c r="CN358" s="1014"/>
      <c r="CO358" s="1014"/>
      <c r="CP358" s="1014"/>
      <c r="CQ358" s="1014"/>
      <c r="CR358" s="1014"/>
      <c r="CS358" s="1014"/>
      <c r="CT358" s="1014"/>
      <c r="CU358" s="1014"/>
      <c r="CV358" s="1014"/>
      <c r="CW358" s="1014"/>
      <c r="CX358" s="1014"/>
      <c r="CY358" s="1014"/>
      <c r="CZ358" s="1014"/>
      <c r="DA358" s="1014"/>
      <c r="DB358" s="1014"/>
      <c r="DC358" s="1014"/>
      <c r="DD358" s="1014"/>
      <c r="DE358" s="1014"/>
      <c r="DF358" s="1014"/>
      <c r="DG358" s="1014"/>
      <c r="DH358" s="1014"/>
      <c r="DI358" s="1014"/>
      <c r="DJ358" s="1014"/>
      <c r="DK358" s="1014"/>
      <c r="DL358" s="1014"/>
      <c r="DM358" s="1014"/>
      <c r="DN358" s="1014"/>
      <c r="DO358" s="1014"/>
      <c r="DP358" s="1014"/>
      <c r="DQ358" s="1014"/>
      <c r="DR358" s="1014"/>
      <c r="DS358" s="1014"/>
      <c r="DT358" s="1014"/>
      <c r="DU358" s="1014"/>
      <c r="DV358" s="1014"/>
      <c r="DW358" s="1014"/>
      <c r="DX358" s="1014"/>
      <c r="DY358" s="1014"/>
      <c r="DZ358" s="1014"/>
      <c r="EA358" s="1014"/>
      <c r="EB358" s="1014"/>
      <c r="EC358" s="1014"/>
      <c r="ED358" s="1014"/>
      <c r="EE358" s="1014"/>
      <c r="EF358" s="1014"/>
      <c r="EG358" s="1014"/>
      <c r="EH358" s="1014"/>
      <c r="EI358" s="1014"/>
      <c r="EJ358" s="1014"/>
      <c r="EK358" s="1014"/>
      <c r="EL358" s="1014"/>
      <c r="EM358" s="1014"/>
      <c r="EN358" s="1014"/>
      <c r="EO358" s="1014"/>
      <c r="EP358" s="1014"/>
      <c r="EQ358" s="1014"/>
      <c r="ER358" s="1014"/>
      <c r="ES358" s="1014"/>
      <c r="ET358" s="1014"/>
      <c r="EU358" s="1014"/>
      <c r="EV358" s="1014"/>
      <c r="EW358" s="1014"/>
      <c r="EX358" s="1014"/>
      <c r="EY358" s="1014"/>
      <c r="EZ358" s="1014"/>
      <c r="FA358" s="1014"/>
      <c r="FB358" s="1014"/>
      <c r="FC358" s="1014"/>
    </row>
    <row r="359" spans="2:159" ht="12.75" customHeight="1">
      <c r="B359" s="1112"/>
      <c r="C359" s="1112"/>
      <c r="D359" s="1112"/>
      <c r="E359" s="1112"/>
      <c r="F359" s="1112"/>
      <c r="G359" s="1112"/>
      <c r="H359" s="1112"/>
      <c r="I359" s="1112"/>
      <c r="J359" s="1112"/>
      <c r="K359" s="1113"/>
      <c r="L359" s="1113"/>
      <c r="M359" s="1014"/>
      <c r="N359" s="1014"/>
      <c r="O359" s="1014"/>
      <c r="P359" s="1014"/>
      <c r="Q359" s="1014"/>
      <c r="R359" s="1014"/>
      <c r="S359" s="1014"/>
      <c r="T359" s="1014"/>
      <c r="U359" s="1014"/>
      <c r="V359" s="1014"/>
      <c r="W359" s="1014"/>
      <c r="X359" s="1014"/>
      <c r="Y359" s="1014"/>
      <c r="Z359" s="1014"/>
      <c r="AA359" s="1014"/>
      <c r="AB359" s="1014"/>
      <c r="AC359" s="1014"/>
      <c r="AD359" s="1014"/>
      <c r="AE359" s="1014"/>
      <c r="AF359" s="1014"/>
      <c r="AG359" s="1014"/>
      <c r="AH359" s="1014"/>
      <c r="AI359" s="1014"/>
      <c r="AJ359" s="1014"/>
      <c r="AK359" s="1014"/>
      <c r="AL359" s="1014"/>
      <c r="AM359" s="1014"/>
      <c r="AN359" s="1014"/>
      <c r="AO359" s="1014"/>
      <c r="AP359" s="1014"/>
      <c r="AQ359" s="1014"/>
      <c r="AR359" s="1014"/>
      <c r="AS359" s="1014"/>
      <c r="AT359" s="1014"/>
      <c r="AU359" s="1014"/>
      <c r="AV359" s="1014"/>
      <c r="AW359" s="1014"/>
      <c r="AX359" s="1014"/>
      <c r="AY359" s="1014"/>
      <c r="AZ359" s="1014"/>
      <c r="BA359" s="1014"/>
      <c r="BB359" s="1014"/>
      <c r="BC359" s="1014"/>
      <c r="BD359" s="1014"/>
      <c r="BE359" s="1014"/>
      <c r="BF359" s="1014"/>
      <c r="BG359" s="1014"/>
      <c r="BH359" s="1014"/>
      <c r="BI359" s="1014"/>
      <c r="BJ359" s="1014"/>
      <c r="BK359" s="1014"/>
      <c r="BL359" s="1014"/>
      <c r="BM359" s="1014"/>
      <c r="BN359" s="1014"/>
      <c r="BO359" s="1014"/>
      <c r="BP359" s="1014"/>
      <c r="BQ359" s="1014"/>
      <c r="BR359" s="1014"/>
      <c r="BS359" s="1014"/>
      <c r="BT359" s="1014"/>
      <c r="BU359" s="1014"/>
      <c r="BV359" s="1014"/>
      <c r="BW359" s="1014"/>
      <c r="BX359" s="1014"/>
      <c r="BY359" s="1014"/>
      <c r="BZ359" s="1014"/>
      <c r="CA359" s="1014"/>
      <c r="CB359" s="1014"/>
      <c r="CC359" s="1014"/>
      <c r="CD359" s="1014"/>
      <c r="CE359" s="1014"/>
      <c r="CF359" s="1014"/>
      <c r="CG359" s="1014"/>
      <c r="CH359" s="1014"/>
      <c r="CI359" s="1014"/>
      <c r="CJ359" s="1014"/>
      <c r="CK359" s="1014"/>
      <c r="CL359" s="1014"/>
      <c r="CM359" s="1014"/>
      <c r="CN359" s="1014"/>
      <c r="CO359" s="1014"/>
      <c r="CP359" s="1014"/>
      <c r="CQ359" s="1014"/>
      <c r="CR359" s="1014"/>
      <c r="CS359" s="1014"/>
      <c r="CT359" s="1014"/>
      <c r="CU359" s="1014"/>
      <c r="CV359" s="1014"/>
      <c r="CW359" s="1014"/>
      <c r="CX359" s="1014"/>
      <c r="CY359" s="1014"/>
      <c r="CZ359" s="1014"/>
      <c r="DA359" s="1014"/>
      <c r="DB359" s="1014"/>
      <c r="DC359" s="1014"/>
      <c r="DD359" s="1014"/>
      <c r="DE359" s="1014"/>
      <c r="DF359" s="1014"/>
      <c r="DG359" s="1014"/>
      <c r="DH359" s="1014"/>
      <c r="DI359" s="1014"/>
      <c r="DJ359" s="1014"/>
      <c r="DK359" s="1014"/>
      <c r="DL359" s="1014"/>
      <c r="DM359" s="1014"/>
      <c r="DN359" s="1014"/>
      <c r="DO359" s="1014"/>
      <c r="DP359" s="1014"/>
      <c r="DQ359" s="1014"/>
      <c r="DR359" s="1014"/>
      <c r="DS359" s="1014"/>
      <c r="DT359" s="1014"/>
      <c r="DU359" s="1014"/>
      <c r="DV359" s="1014"/>
      <c r="DW359" s="1014"/>
      <c r="DX359" s="1014"/>
      <c r="DY359" s="1014"/>
      <c r="DZ359" s="1014"/>
      <c r="EA359" s="1014"/>
      <c r="EB359" s="1014"/>
      <c r="EC359" s="1014"/>
      <c r="ED359" s="1014"/>
      <c r="EE359" s="1014"/>
      <c r="EF359" s="1014"/>
      <c r="EG359" s="1014"/>
      <c r="EH359" s="1014"/>
      <c r="EI359" s="1014"/>
      <c r="EJ359" s="1014"/>
      <c r="EK359" s="1014"/>
      <c r="EL359" s="1014"/>
      <c r="EM359" s="1014"/>
      <c r="EN359" s="1014"/>
      <c r="EO359" s="1014"/>
      <c r="EP359" s="1014"/>
      <c r="EQ359" s="1014"/>
      <c r="ER359" s="1014"/>
      <c r="ES359" s="1014"/>
      <c r="ET359" s="1014"/>
      <c r="EU359" s="1014"/>
      <c r="EV359" s="1014"/>
      <c r="EW359" s="1014"/>
      <c r="EX359" s="1014"/>
      <c r="EY359" s="1014"/>
      <c r="EZ359" s="1014"/>
      <c r="FA359" s="1014"/>
      <c r="FB359" s="1014"/>
      <c r="FC359" s="1014"/>
    </row>
    <row r="360" spans="2:159" ht="12.75" customHeight="1">
      <c r="B360" s="1112"/>
      <c r="C360" s="1112"/>
      <c r="D360" s="1112"/>
      <c r="E360" s="1112"/>
      <c r="F360" s="1112"/>
      <c r="G360" s="1112"/>
      <c r="H360" s="1112"/>
      <c r="I360" s="1112"/>
      <c r="J360" s="1112"/>
      <c r="K360" s="1113"/>
      <c r="L360" s="1113"/>
      <c r="M360" s="1014"/>
      <c r="N360" s="1014"/>
      <c r="O360" s="1014"/>
      <c r="P360" s="1014"/>
      <c r="Q360" s="1014"/>
      <c r="R360" s="1014"/>
      <c r="S360" s="1014"/>
      <c r="T360" s="1014"/>
      <c r="U360" s="1014"/>
      <c r="V360" s="1014"/>
      <c r="W360" s="1014"/>
      <c r="X360" s="1014"/>
      <c r="Y360" s="1014"/>
      <c r="Z360" s="1014"/>
      <c r="AA360" s="1014"/>
      <c r="AB360" s="1014"/>
      <c r="AC360" s="1014"/>
      <c r="AD360" s="1014"/>
      <c r="AE360" s="1014"/>
      <c r="AF360" s="1014"/>
      <c r="AG360" s="1014"/>
      <c r="AH360" s="1014"/>
      <c r="AI360" s="1014"/>
      <c r="AJ360" s="1014"/>
      <c r="AK360" s="1014"/>
      <c r="AL360" s="1014"/>
      <c r="AM360" s="1014"/>
      <c r="AN360" s="1014"/>
      <c r="AO360" s="1014"/>
      <c r="AP360" s="1014"/>
      <c r="AQ360" s="1014"/>
      <c r="AR360" s="1014"/>
      <c r="AS360" s="1014"/>
      <c r="AT360" s="1014"/>
      <c r="AU360" s="1014"/>
      <c r="AV360" s="1014"/>
      <c r="AW360" s="1014"/>
      <c r="AX360" s="1014"/>
      <c r="AY360" s="1014"/>
      <c r="AZ360" s="1014"/>
      <c r="BA360" s="1014"/>
      <c r="BB360" s="1014"/>
      <c r="BC360" s="1014"/>
      <c r="BD360" s="1014"/>
      <c r="BE360" s="1014"/>
      <c r="BF360" s="1014"/>
      <c r="BG360" s="1014"/>
      <c r="BH360" s="1014"/>
      <c r="BI360" s="1014"/>
      <c r="BJ360" s="1014"/>
      <c r="BK360" s="1014"/>
      <c r="BL360" s="1014"/>
      <c r="BM360" s="1014"/>
      <c r="BN360" s="1014"/>
      <c r="BO360" s="1014"/>
      <c r="BP360" s="1014"/>
      <c r="BQ360" s="1014"/>
      <c r="BR360" s="1014"/>
      <c r="BS360" s="1014"/>
      <c r="BT360" s="1014"/>
      <c r="BU360" s="1014"/>
      <c r="BV360" s="1014"/>
      <c r="BW360" s="1014"/>
      <c r="BX360" s="1014"/>
      <c r="BY360" s="1014"/>
      <c r="BZ360" s="1014"/>
      <c r="CA360" s="1014"/>
      <c r="CB360" s="1014"/>
      <c r="CC360" s="1014"/>
      <c r="CD360" s="1014"/>
      <c r="CE360" s="1014"/>
      <c r="CF360" s="1014"/>
      <c r="CG360" s="1014"/>
      <c r="CH360" s="1014"/>
      <c r="CI360" s="1014"/>
      <c r="CJ360" s="1014"/>
      <c r="CK360" s="1014"/>
      <c r="CL360" s="1014"/>
      <c r="CM360" s="1014"/>
      <c r="CN360" s="1014"/>
      <c r="CO360" s="1014"/>
      <c r="CP360" s="1014"/>
      <c r="CQ360" s="1014"/>
      <c r="CR360" s="1014"/>
      <c r="CS360" s="1014"/>
      <c r="CT360" s="1014"/>
      <c r="CU360" s="1014"/>
      <c r="CV360" s="1014"/>
      <c r="CW360" s="1014"/>
      <c r="CX360" s="1014"/>
      <c r="CY360" s="1014"/>
      <c r="CZ360" s="1014"/>
      <c r="DA360" s="1014"/>
      <c r="DB360" s="1014"/>
      <c r="DC360" s="1014"/>
      <c r="DD360" s="1014"/>
      <c r="DE360" s="1014"/>
      <c r="DF360" s="1014"/>
      <c r="DG360" s="1014"/>
      <c r="DH360" s="1014"/>
      <c r="DI360" s="1014"/>
      <c r="DJ360" s="1014"/>
      <c r="DK360" s="1014"/>
      <c r="DL360" s="1014"/>
      <c r="DM360" s="1014"/>
      <c r="DN360" s="1014"/>
      <c r="DO360" s="1014"/>
      <c r="DP360" s="1014"/>
      <c r="DQ360" s="1014"/>
      <c r="DR360" s="1014"/>
      <c r="DS360" s="1014"/>
      <c r="DT360" s="1014"/>
      <c r="DU360" s="1014"/>
      <c r="DV360" s="1014"/>
      <c r="DW360" s="1014"/>
      <c r="DX360" s="1014"/>
      <c r="DY360" s="1014"/>
      <c r="DZ360" s="1014"/>
      <c r="EA360" s="1014"/>
      <c r="EB360" s="1014"/>
      <c r="EC360" s="1014"/>
      <c r="ED360" s="1014"/>
      <c r="EE360" s="1014"/>
      <c r="EF360" s="1014"/>
      <c r="EG360" s="1014"/>
      <c r="EH360" s="1014"/>
      <c r="EI360" s="1014"/>
      <c r="EJ360" s="1014"/>
      <c r="EK360" s="1014"/>
      <c r="EL360" s="1014"/>
      <c r="EM360" s="1014"/>
      <c r="EN360" s="1014"/>
      <c r="EO360" s="1014"/>
      <c r="EP360" s="1014"/>
      <c r="EQ360" s="1014"/>
      <c r="ER360" s="1014"/>
      <c r="ES360" s="1014"/>
      <c r="ET360" s="1014"/>
      <c r="EU360" s="1014"/>
      <c r="EV360" s="1014"/>
      <c r="EW360" s="1014"/>
      <c r="EX360" s="1014"/>
      <c r="EY360" s="1014"/>
      <c r="EZ360" s="1014"/>
      <c r="FA360" s="1014"/>
      <c r="FB360" s="1014"/>
      <c r="FC360" s="1014"/>
    </row>
    <row r="361" spans="2:159" ht="12.75" customHeight="1">
      <c r="B361" s="1112"/>
      <c r="C361" s="1112"/>
      <c r="D361" s="1112"/>
      <c r="E361" s="1112"/>
      <c r="F361" s="1112"/>
      <c r="G361" s="1112"/>
      <c r="H361" s="1112"/>
      <c r="I361" s="1112"/>
      <c r="J361" s="1112"/>
      <c r="K361" s="1113"/>
      <c r="L361" s="1113"/>
      <c r="M361" s="1014"/>
      <c r="N361" s="1014"/>
      <c r="O361" s="1014"/>
      <c r="P361" s="1014"/>
      <c r="Q361" s="1014"/>
      <c r="R361" s="1014"/>
      <c r="S361" s="1014"/>
      <c r="T361" s="1014"/>
      <c r="U361" s="1014"/>
      <c r="V361" s="1014"/>
      <c r="W361" s="1014"/>
      <c r="X361" s="1014"/>
      <c r="Y361" s="1014"/>
      <c r="Z361" s="1014"/>
      <c r="AA361" s="1014"/>
      <c r="AB361" s="1014"/>
      <c r="AC361" s="1014"/>
      <c r="AD361" s="1014"/>
      <c r="AE361" s="1014"/>
      <c r="AF361" s="1014"/>
      <c r="AG361" s="1014"/>
      <c r="AH361" s="1014"/>
      <c r="AI361" s="1014"/>
      <c r="AJ361" s="1014"/>
      <c r="AK361" s="1014"/>
      <c r="AL361" s="1014"/>
      <c r="AM361" s="1014"/>
      <c r="AN361" s="1014"/>
      <c r="AO361" s="1014"/>
      <c r="AP361" s="1014"/>
      <c r="AQ361" s="1014"/>
      <c r="AR361" s="1014"/>
      <c r="AS361" s="1014"/>
      <c r="AT361" s="1014"/>
      <c r="AU361" s="1014"/>
      <c r="AV361" s="1014"/>
      <c r="AW361" s="1014"/>
      <c r="AX361" s="1014"/>
      <c r="AY361" s="1014"/>
      <c r="AZ361" s="1014"/>
      <c r="BA361" s="1014"/>
      <c r="BB361" s="1014"/>
      <c r="BC361" s="1014"/>
      <c r="BD361" s="1014"/>
      <c r="BE361" s="1014"/>
      <c r="BF361" s="1014"/>
      <c r="BG361" s="1014"/>
      <c r="BH361" s="1014"/>
      <c r="BI361" s="1014"/>
      <c r="BJ361" s="1014"/>
      <c r="BK361" s="1014"/>
      <c r="BL361" s="1014"/>
      <c r="BM361" s="1014"/>
      <c r="BN361" s="1014"/>
      <c r="BO361" s="1014"/>
      <c r="BP361" s="1014"/>
      <c r="BQ361" s="1014"/>
      <c r="BR361" s="1014"/>
      <c r="BS361" s="1014"/>
      <c r="BT361" s="1014"/>
      <c r="BU361" s="1014"/>
      <c r="BV361" s="1014"/>
      <c r="BW361" s="1014"/>
      <c r="BX361" s="1014"/>
      <c r="BY361" s="1014"/>
      <c r="BZ361" s="1014"/>
      <c r="CA361" s="1014"/>
      <c r="CB361" s="1014"/>
      <c r="CC361" s="1014"/>
      <c r="CD361" s="1014"/>
      <c r="CE361" s="1014"/>
      <c r="CF361" s="1014"/>
      <c r="CG361" s="1014"/>
      <c r="CH361" s="1014"/>
      <c r="CI361" s="1014"/>
      <c r="CJ361" s="1014"/>
      <c r="CK361" s="1014"/>
      <c r="CL361" s="1014"/>
      <c r="CM361" s="1014"/>
      <c r="CN361" s="1014"/>
      <c r="CO361" s="1014"/>
      <c r="CP361" s="1014"/>
      <c r="CQ361" s="1014"/>
      <c r="CR361" s="1014"/>
      <c r="CS361" s="1014"/>
      <c r="CT361" s="1014"/>
      <c r="CU361" s="1014"/>
      <c r="CV361" s="1014"/>
      <c r="CW361" s="1014"/>
      <c r="CX361" s="1014"/>
      <c r="CY361" s="1014"/>
      <c r="CZ361" s="1014"/>
      <c r="DA361" s="1014"/>
      <c r="DB361" s="1014"/>
      <c r="DC361" s="1014"/>
      <c r="DD361" s="1014"/>
      <c r="DE361" s="1014"/>
      <c r="DF361" s="1014"/>
      <c r="DG361" s="1014"/>
      <c r="DH361" s="1014"/>
      <c r="DI361" s="1014"/>
      <c r="DJ361" s="1014"/>
      <c r="DK361" s="1014"/>
      <c r="DL361" s="1014"/>
      <c r="DM361" s="1014"/>
      <c r="DN361" s="1014"/>
      <c r="DO361" s="1014"/>
      <c r="DP361" s="1014"/>
      <c r="DQ361" s="1014"/>
      <c r="DR361" s="1014"/>
      <c r="DS361" s="1014"/>
      <c r="DT361" s="1014"/>
      <c r="DU361" s="1014"/>
      <c r="DV361" s="1014"/>
      <c r="DW361" s="1014"/>
      <c r="DX361" s="1014"/>
      <c r="DY361" s="1014"/>
      <c r="DZ361" s="1014"/>
      <c r="EA361" s="1014"/>
      <c r="EB361" s="1014"/>
      <c r="EC361" s="1014"/>
      <c r="ED361" s="1014"/>
      <c r="EE361" s="1014"/>
      <c r="EF361" s="1014"/>
      <c r="EG361" s="1014"/>
      <c r="EH361" s="1014"/>
      <c r="EI361" s="1014"/>
      <c r="EJ361" s="1014"/>
      <c r="EK361" s="1014"/>
      <c r="EL361" s="1014"/>
      <c r="EM361" s="1014"/>
      <c r="EN361" s="1014"/>
      <c r="EO361" s="1014"/>
      <c r="EP361" s="1014"/>
      <c r="EQ361" s="1014"/>
      <c r="ER361" s="1014"/>
      <c r="ES361" s="1014"/>
      <c r="ET361" s="1014"/>
      <c r="EU361" s="1014"/>
      <c r="EV361" s="1014"/>
      <c r="EW361" s="1014"/>
      <c r="EX361" s="1014"/>
      <c r="EY361" s="1014"/>
      <c r="EZ361" s="1014"/>
      <c r="FA361" s="1014"/>
      <c r="FB361" s="1014"/>
      <c r="FC361" s="1014"/>
    </row>
    <row r="362" spans="2:159" ht="12.75" customHeight="1">
      <c r="B362" s="1112"/>
      <c r="C362" s="1112"/>
      <c r="D362" s="1112"/>
      <c r="E362" s="1112"/>
      <c r="F362" s="1112"/>
      <c r="G362" s="1112"/>
      <c r="H362" s="1112"/>
      <c r="I362" s="1112"/>
      <c r="J362" s="1112"/>
      <c r="K362" s="1113"/>
      <c r="L362" s="1113"/>
      <c r="M362" s="1014"/>
      <c r="N362" s="1014"/>
      <c r="O362" s="1014"/>
      <c r="P362" s="1014"/>
      <c r="Q362" s="1014"/>
      <c r="R362" s="1014"/>
      <c r="S362" s="1014"/>
      <c r="T362" s="1014"/>
      <c r="U362" s="1014"/>
      <c r="V362" s="1014"/>
      <c r="W362" s="1014"/>
      <c r="X362" s="1014"/>
      <c r="Y362" s="1014"/>
      <c r="Z362" s="1014"/>
      <c r="AA362" s="1014"/>
      <c r="AB362" s="1014"/>
      <c r="AC362" s="1014"/>
      <c r="AD362" s="1014"/>
      <c r="AE362" s="1014"/>
      <c r="AF362" s="1014"/>
      <c r="AG362" s="1014"/>
      <c r="AH362" s="1014"/>
      <c r="AI362" s="1014"/>
      <c r="AJ362" s="1014"/>
      <c r="AK362" s="1014"/>
      <c r="AL362" s="1014"/>
      <c r="AM362" s="1014"/>
      <c r="AN362" s="1014"/>
      <c r="AO362" s="1014"/>
      <c r="AP362" s="1014"/>
      <c r="AQ362" s="1014"/>
      <c r="AR362" s="1014"/>
      <c r="AS362" s="1014"/>
      <c r="AT362" s="1014"/>
      <c r="AU362" s="1014"/>
      <c r="AV362" s="1014"/>
      <c r="AW362" s="1014"/>
      <c r="AX362" s="1014"/>
      <c r="AY362" s="1014"/>
      <c r="AZ362" s="1014"/>
      <c r="BA362" s="1014"/>
      <c r="BB362" s="1014"/>
      <c r="BC362" s="1014"/>
      <c r="BD362" s="1014"/>
      <c r="BE362" s="1014"/>
      <c r="BF362" s="1014"/>
      <c r="BG362" s="1014"/>
      <c r="BH362" s="1014"/>
      <c r="BI362" s="1014"/>
      <c r="BJ362" s="1014"/>
      <c r="BK362" s="1014"/>
      <c r="BL362" s="1014"/>
      <c r="BM362" s="1014"/>
      <c r="BN362" s="1014"/>
      <c r="BO362" s="1014"/>
      <c r="BP362" s="1014"/>
      <c r="BQ362" s="1014"/>
      <c r="BR362" s="1014"/>
      <c r="BS362" s="1014"/>
      <c r="BT362" s="1014"/>
      <c r="BU362" s="1014"/>
      <c r="BV362" s="1014"/>
      <c r="BW362" s="1014"/>
      <c r="BX362" s="1014"/>
      <c r="BY362" s="1014"/>
      <c r="BZ362" s="1014"/>
      <c r="CA362" s="1014"/>
      <c r="CB362" s="1014"/>
      <c r="CC362" s="1014"/>
      <c r="CD362" s="1014"/>
      <c r="CE362" s="1014"/>
      <c r="CF362" s="1014"/>
      <c r="CG362" s="1014"/>
      <c r="CH362" s="1014"/>
      <c r="CI362" s="1014"/>
      <c r="CJ362" s="1014"/>
      <c r="CK362" s="1014"/>
      <c r="CL362" s="1014"/>
      <c r="CM362" s="1014"/>
      <c r="CN362" s="1014"/>
      <c r="CO362" s="1014"/>
      <c r="CP362" s="1014"/>
      <c r="CQ362" s="1014"/>
      <c r="CR362" s="1014"/>
      <c r="CS362" s="1014"/>
      <c r="CT362" s="1014"/>
      <c r="CU362" s="1014"/>
      <c r="CV362" s="1014"/>
      <c r="CW362" s="1014"/>
      <c r="CX362" s="1014"/>
      <c r="CY362" s="1014"/>
      <c r="CZ362" s="1014"/>
      <c r="DA362" s="1014"/>
      <c r="DB362" s="1014"/>
      <c r="DC362" s="1014"/>
      <c r="DD362" s="1014"/>
      <c r="DE362" s="1014"/>
      <c r="DF362" s="1014"/>
      <c r="DG362" s="1014"/>
      <c r="DH362" s="1014"/>
      <c r="DI362" s="1014"/>
      <c r="DJ362" s="1014"/>
      <c r="DK362" s="1014"/>
      <c r="DL362" s="1014"/>
      <c r="DM362" s="1014"/>
      <c r="DN362" s="1014"/>
      <c r="DO362" s="1014"/>
      <c r="DP362" s="1014"/>
      <c r="DQ362" s="1014"/>
      <c r="DR362" s="1014"/>
      <c r="DS362" s="1014"/>
      <c r="DT362" s="1014"/>
      <c r="DU362" s="1014"/>
      <c r="DV362" s="1014"/>
      <c r="DW362" s="1014"/>
      <c r="DX362" s="1014"/>
      <c r="DY362" s="1014"/>
      <c r="DZ362" s="1014"/>
      <c r="EA362" s="1014"/>
      <c r="EB362" s="1014"/>
      <c r="EC362" s="1014"/>
      <c r="ED362" s="1014"/>
      <c r="EE362" s="1014"/>
      <c r="EF362" s="1014"/>
      <c r="EG362" s="1014"/>
      <c r="EH362" s="1014"/>
      <c r="EI362" s="1014"/>
      <c r="EJ362" s="1014"/>
      <c r="EK362" s="1014"/>
      <c r="EL362" s="1014"/>
      <c r="EM362" s="1014"/>
      <c r="EN362" s="1014"/>
      <c r="EO362" s="1014"/>
      <c r="EP362" s="1014"/>
      <c r="EQ362" s="1014"/>
      <c r="ER362" s="1014"/>
      <c r="ES362" s="1014"/>
      <c r="ET362" s="1014"/>
      <c r="EU362" s="1014"/>
      <c r="EV362" s="1014"/>
      <c r="EW362" s="1014"/>
      <c r="EX362" s="1014"/>
      <c r="EY362" s="1014"/>
      <c r="EZ362" s="1014"/>
      <c r="FA362" s="1014"/>
      <c r="FB362" s="1014"/>
      <c r="FC362" s="1014"/>
    </row>
    <row r="363" spans="2:159" ht="12.75" customHeight="1">
      <c r="B363" s="1112"/>
      <c r="C363" s="1112"/>
      <c r="D363" s="1112"/>
      <c r="E363" s="1112"/>
      <c r="F363" s="1112"/>
      <c r="G363" s="1112"/>
      <c r="H363" s="1112"/>
      <c r="I363" s="1112"/>
      <c r="J363" s="1112"/>
      <c r="K363" s="1113"/>
      <c r="L363" s="1113"/>
      <c r="M363" s="1014"/>
      <c r="N363" s="1014"/>
      <c r="O363" s="1014"/>
      <c r="P363" s="1014"/>
      <c r="Q363" s="1014"/>
      <c r="R363" s="1014"/>
      <c r="S363" s="1014"/>
      <c r="T363" s="1014"/>
      <c r="U363" s="1014"/>
      <c r="V363" s="1014"/>
      <c r="W363" s="1014"/>
      <c r="X363" s="1014"/>
      <c r="Y363" s="1014"/>
      <c r="Z363" s="1014"/>
      <c r="AA363" s="1014"/>
      <c r="AB363" s="1014"/>
      <c r="AC363" s="1014"/>
      <c r="AD363" s="1014"/>
      <c r="AE363" s="1014"/>
      <c r="AF363" s="1014"/>
      <c r="AG363" s="1014"/>
      <c r="AH363" s="1014"/>
      <c r="AI363" s="1014"/>
      <c r="AJ363" s="1014"/>
      <c r="AK363" s="1014"/>
      <c r="AL363" s="1014"/>
      <c r="AM363" s="1014"/>
      <c r="AN363" s="1014"/>
      <c r="AO363" s="1014"/>
      <c r="AP363" s="1014"/>
      <c r="AQ363" s="1014"/>
      <c r="AR363" s="1014"/>
      <c r="AS363" s="1014"/>
      <c r="AT363" s="1014"/>
      <c r="AU363" s="1014"/>
      <c r="AV363" s="1014"/>
      <c r="AW363" s="1014"/>
      <c r="AX363" s="1014"/>
      <c r="AY363" s="1014"/>
      <c r="AZ363" s="1014"/>
      <c r="BA363" s="1014"/>
      <c r="BB363" s="1014"/>
      <c r="BC363" s="1014"/>
      <c r="BD363" s="1014"/>
      <c r="BE363" s="1014"/>
      <c r="BF363" s="1014"/>
      <c r="BG363" s="1014"/>
      <c r="BH363" s="1014"/>
      <c r="BI363" s="1014"/>
      <c r="BJ363" s="1014"/>
      <c r="BK363" s="1014"/>
      <c r="BL363" s="1014"/>
      <c r="BM363" s="1014"/>
      <c r="BN363" s="1014"/>
      <c r="BO363" s="1014"/>
      <c r="BP363" s="1014"/>
      <c r="BQ363" s="1014"/>
      <c r="BR363" s="1014"/>
      <c r="BS363" s="1014"/>
      <c r="BT363" s="1014"/>
      <c r="BU363" s="1014"/>
      <c r="BV363" s="1014"/>
      <c r="BW363" s="1014"/>
      <c r="BX363" s="1014"/>
      <c r="BY363" s="1014"/>
      <c r="BZ363" s="1014"/>
      <c r="CA363" s="1014"/>
      <c r="CB363" s="1014"/>
      <c r="CC363" s="1014"/>
      <c r="CD363" s="1014"/>
      <c r="CE363" s="1014"/>
      <c r="CF363" s="1014"/>
      <c r="CG363" s="1014"/>
      <c r="CH363" s="1014"/>
      <c r="CI363" s="1014"/>
      <c r="CJ363" s="1014"/>
      <c r="CK363" s="1014"/>
      <c r="CL363" s="1014"/>
      <c r="CM363" s="1014"/>
      <c r="CN363" s="1014"/>
      <c r="CO363" s="1014"/>
      <c r="CP363" s="1014"/>
      <c r="CQ363" s="1014"/>
      <c r="CR363" s="1014"/>
      <c r="CS363" s="1014"/>
      <c r="CT363" s="1014"/>
      <c r="CU363" s="1014"/>
      <c r="CV363" s="1014"/>
      <c r="CW363" s="1014"/>
      <c r="CX363" s="1014"/>
      <c r="CY363" s="1014"/>
      <c r="CZ363" s="1014"/>
      <c r="DA363" s="1014"/>
      <c r="DB363" s="1014"/>
      <c r="DC363" s="1014"/>
      <c r="DD363" s="1014"/>
      <c r="DE363" s="1014"/>
      <c r="DF363" s="1014"/>
      <c r="DG363" s="1014"/>
      <c r="DH363" s="1014"/>
      <c r="DI363" s="1014"/>
      <c r="DJ363" s="1014"/>
      <c r="DK363" s="1014"/>
      <c r="DL363" s="1014"/>
      <c r="DM363" s="1014"/>
      <c r="DN363" s="1014"/>
      <c r="DO363" s="1014"/>
      <c r="DP363" s="1014"/>
      <c r="DQ363" s="1014"/>
      <c r="DR363" s="1014"/>
      <c r="DS363" s="1014"/>
      <c r="DT363" s="1014"/>
      <c r="DU363" s="1014"/>
      <c r="DV363" s="1014"/>
      <c r="DW363" s="1014"/>
      <c r="DX363" s="1014"/>
      <c r="DY363" s="1014"/>
      <c r="DZ363" s="1014"/>
      <c r="EA363" s="1014"/>
      <c r="EB363" s="1014"/>
      <c r="EC363" s="1014"/>
      <c r="ED363" s="1014"/>
      <c r="EE363" s="1014"/>
      <c r="EF363" s="1014"/>
      <c r="EG363" s="1014"/>
      <c r="EH363" s="1014"/>
      <c r="EI363" s="1014"/>
      <c r="EJ363" s="1014"/>
      <c r="EK363" s="1014"/>
      <c r="EL363" s="1014"/>
      <c r="EM363" s="1014"/>
      <c r="EN363" s="1014"/>
      <c r="EO363" s="1014"/>
      <c r="EP363" s="1014"/>
      <c r="EQ363" s="1014"/>
      <c r="ER363" s="1014"/>
      <c r="ES363" s="1014"/>
      <c r="ET363" s="1014"/>
      <c r="EU363" s="1014"/>
      <c r="EV363" s="1014"/>
      <c r="EW363" s="1014"/>
      <c r="EX363" s="1014"/>
      <c r="EY363" s="1014"/>
      <c r="EZ363" s="1014"/>
      <c r="FA363" s="1014"/>
      <c r="FB363" s="1014"/>
      <c r="FC363" s="1014"/>
    </row>
    <row r="364" spans="2:159" ht="12.75" customHeight="1">
      <c r="B364" s="1112"/>
      <c r="C364" s="1112"/>
      <c r="D364" s="1112"/>
      <c r="E364" s="1112"/>
      <c r="F364" s="1112"/>
      <c r="G364" s="1112"/>
      <c r="H364" s="1112"/>
      <c r="I364" s="1112"/>
      <c r="J364" s="1112"/>
      <c r="K364" s="1113"/>
      <c r="L364" s="1113"/>
      <c r="M364" s="1014"/>
      <c r="N364" s="1014"/>
      <c r="O364" s="1014"/>
      <c r="P364" s="1014"/>
      <c r="Q364" s="1014"/>
      <c r="R364" s="1014"/>
      <c r="S364" s="1014"/>
      <c r="T364" s="1014"/>
      <c r="U364" s="1014"/>
      <c r="V364" s="1014"/>
      <c r="W364" s="1014"/>
      <c r="X364" s="1014"/>
      <c r="Y364" s="1014"/>
      <c r="Z364" s="1014"/>
      <c r="AA364" s="1014"/>
      <c r="AB364" s="1014"/>
      <c r="AC364" s="1014"/>
      <c r="AD364" s="1014"/>
      <c r="AE364" s="1014"/>
      <c r="AF364" s="1014"/>
      <c r="AG364" s="1014"/>
      <c r="AH364" s="1014"/>
      <c r="AI364" s="1014"/>
      <c r="AJ364" s="1014"/>
      <c r="AK364" s="1014"/>
      <c r="AL364" s="1014"/>
      <c r="AM364" s="1014"/>
      <c r="AN364" s="1014"/>
      <c r="AO364" s="1014"/>
      <c r="AP364" s="1014"/>
      <c r="AQ364" s="1014"/>
      <c r="AR364" s="1014"/>
      <c r="AS364" s="1014"/>
      <c r="AT364" s="1014"/>
      <c r="AU364" s="1014"/>
      <c r="AV364" s="1014"/>
      <c r="AW364" s="1014"/>
      <c r="AX364" s="1014"/>
      <c r="AY364" s="1014"/>
      <c r="AZ364" s="1014"/>
      <c r="BA364" s="1014"/>
      <c r="BB364" s="1014"/>
      <c r="BC364" s="1014"/>
      <c r="BD364" s="1014"/>
      <c r="BE364" s="1014"/>
      <c r="BF364" s="1014"/>
      <c r="BG364" s="1014"/>
      <c r="BH364" s="1014"/>
      <c r="BI364" s="1014"/>
      <c r="BJ364" s="1014"/>
      <c r="BK364" s="1014"/>
      <c r="BL364" s="1014"/>
      <c r="BM364" s="1014"/>
      <c r="BN364" s="1014"/>
      <c r="BO364" s="1014"/>
      <c r="BP364" s="1014"/>
      <c r="BQ364" s="1014"/>
      <c r="BR364" s="1014"/>
      <c r="BS364" s="1014"/>
      <c r="BT364" s="1014"/>
      <c r="BU364" s="1014"/>
      <c r="BV364" s="1014"/>
      <c r="BW364" s="1014"/>
      <c r="BX364" s="1014"/>
      <c r="BY364" s="1014"/>
      <c r="BZ364" s="1014"/>
      <c r="CA364" s="1014"/>
      <c r="CB364" s="1014"/>
      <c r="CC364" s="1014"/>
      <c r="CD364" s="1014"/>
      <c r="CE364" s="1014"/>
      <c r="CF364" s="1014"/>
      <c r="CG364" s="1014"/>
      <c r="CH364" s="1014"/>
      <c r="CI364" s="1014"/>
      <c r="CJ364" s="1014"/>
      <c r="CK364" s="1014"/>
      <c r="CL364" s="1014"/>
      <c r="CM364" s="1014"/>
      <c r="CN364" s="1014"/>
      <c r="CO364" s="1014"/>
      <c r="CP364" s="1014"/>
      <c r="CQ364" s="1014"/>
      <c r="CR364" s="1014"/>
      <c r="CS364" s="1014"/>
      <c r="CT364" s="1014"/>
      <c r="CU364" s="1014"/>
      <c r="CV364" s="1014"/>
      <c r="CW364" s="1014"/>
      <c r="CX364" s="1014"/>
      <c r="CY364" s="1014"/>
      <c r="CZ364" s="1014"/>
      <c r="DA364" s="1014"/>
      <c r="DB364" s="1014"/>
      <c r="DC364" s="1014"/>
      <c r="DD364" s="1014"/>
      <c r="DE364" s="1014"/>
      <c r="DF364" s="1014"/>
      <c r="DG364" s="1014"/>
      <c r="DH364" s="1014"/>
      <c r="DI364" s="1014"/>
      <c r="DJ364" s="1014"/>
      <c r="DK364" s="1014"/>
      <c r="DL364" s="1014"/>
      <c r="DM364" s="1014"/>
      <c r="DN364" s="1014"/>
      <c r="DO364" s="1014"/>
      <c r="DP364" s="1014"/>
      <c r="DQ364" s="1014"/>
      <c r="DR364" s="1014"/>
      <c r="DS364" s="1014"/>
      <c r="DT364" s="1014"/>
      <c r="DU364" s="1014"/>
      <c r="DV364" s="1014"/>
      <c r="DW364" s="1014"/>
      <c r="DX364" s="1014"/>
      <c r="DY364" s="1014"/>
      <c r="DZ364" s="1014"/>
      <c r="EA364" s="1014"/>
      <c r="EB364" s="1014"/>
      <c r="EC364" s="1014"/>
      <c r="ED364" s="1014"/>
      <c r="EE364" s="1014"/>
      <c r="EF364" s="1014"/>
      <c r="EG364" s="1014"/>
      <c r="EH364" s="1014"/>
      <c r="EI364" s="1014"/>
      <c r="EJ364" s="1014"/>
      <c r="EK364" s="1014"/>
      <c r="EL364" s="1014"/>
      <c r="EM364" s="1014"/>
      <c r="EN364" s="1014"/>
      <c r="EO364" s="1014"/>
      <c r="EP364" s="1014"/>
      <c r="EQ364" s="1014"/>
      <c r="ER364" s="1014"/>
      <c r="ES364" s="1014"/>
      <c r="ET364" s="1014"/>
      <c r="EU364" s="1014"/>
      <c r="EV364" s="1014"/>
      <c r="EW364" s="1014"/>
      <c r="EX364" s="1014"/>
      <c r="EY364" s="1014"/>
      <c r="EZ364" s="1014"/>
      <c r="FA364" s="1014"/>
      <c r="FB364" s="1014"/>
      <c r="FC364" s="1014"/>
    </row>
    <row r="365" spans="2:159" ht="12.75" customHeight="1">
      <c r="B365" s="1112"/>
      <c r="C365" s="1112"/>
      <c r="D365" s="1112"/>
      <c r="E365" s="1112"/>
      <c r="F365" s="1112"/>
      <c r="G365" s="1112"/>
      <c r="H365" s="1112"/>
      <c r="I365" s="1112"/>
      <c r="J365" s="1112"/>
      <c r="K365" s="1113"/>
      <c r="L365" s="1113"/>
      <c r="M365" s="1014"/>
      <c r="N365" s="1014"/>
      <c r="O365" s="1014"/>
      <c r="P365" s="1014"/>
      <c r="Q365" s="1014"/>
      <c r="R365" s="1014"/>
      <c r="S365" s="1014"/>
      <c r="T365" s="1014"/>
      <c r="U365" s="1014"/>
      <c r="V365" s="1014"/>
      <c r="W365" s="1014"/>
      <c r="X365" s="1014"/>
      <c r="Y365" s="1014"/>
      <c r="Z365" s="1014"/>
      <c r="AA365" s="1014"/>
      <c r="AB365" s="1014"/>
      <c r="AC365" s="1014"/>
      <c r="AD365" s="1014"/>
      <c r="AE365" s="1014"/>
      <c r="AF365" s="1014"/>
      <c r="AG365" s="1014"/>
      <c r="AH365" s="1014"/>
      <c r="AI365" s="1014"/>
      <c r="AJ365" s="1014"/>
      <c r="AK365" s="1014"/>
      <c r="AL365" s="1014"/>
      <c r="AM365" s="1014"/>
      <c r="AN365" s="1014"/>
      <c r="AO365" s="1014"/>
      <c r="AP365" s="1014"/>
      <c r="AQ365" s="1014"/>
      <c r="AR365" s="1014"/>
      <c r="AS365" s="1014"/>
      <c r="AT365" s="1014"/>
      <c r="AU365" s="1014"/>
      <c r="AV365" s="1014"/>
      <c r="AW365" s="1014"/>
      <c r="AX365" s="1014"/>
      <c r="AY365" s="1014"/>
      <c r="AZ365" s="1014"/>
      <c r="BA365" s="1014"/>
      <c r="BB365" s="1014"/>
      <c r="BC365" s="1014"/>
      <c r="BD365" s="1014"/>
      <c r="BE365" s="1014"/>
      <c r="BF365" s="1014"/>
      <c r="BG365" s="1014"/>
      <c r="BH365" s="1014"/>
      <c r="BI365" s="1014"/>
      <c r="BJ365" s="1014"/>
      <c r="BK365" s="1014"/>
      <c r="BL365" s="1014"/>
      <c r="BM365" s="1014"/>
      <c r="BN365" s="1014"/>
      <c r="BO365" s="1014"/>
      <c r="BP365" s="1014"/>
      <c r="BQ365" s="1014"/>
      <c r="BR365" s="1014"/>
      <c r="BS365" s="1014"/>
      <c r="BT365" s="1014"/>
      <c r="BU365" s="1014"/>
      <c r="BV365" s="1014"/>
      <c r="BW365" s="1014"/>
      <c r="BX365" s="1014"/>
      <c r="BY365" s="1014"/>
      <c r="BZ365" s="1014"/>
      <c r="CA365" s="1014"/>
      <c r="CB365" s="1014"/>
      <c r="CC365" s="1014"/>
      <c r="CD365" s="1014"/>
      <c r="CE365" s="1014"/>
      <c r="CF365" s="1014"/>
      <c r="CG365" s="1014"/>
      <c r="CH365" s="1014"/>
      <c r="CI365" s="1014"/>
      <c r="CJ365" s="1014"/>
      <c r="CK365" s="1014"/>
      <c r="CL365" s="1014"/>
      <c r="CM365" s="1014"/>
      <c r="CN365" s="1014"/>
      <c r="CO365" s="1014"/>
      <c r="CP365" s="1014"/>
      <c r="CQ365" s="1014"/>
      <c r="CR365" s="1014"/>
      <c r="CS365" s="1014"/>
      <c r="CT365" s="1014"/>
      <c r="CU365" s="1014"/>
      <c r="CV365" s="1014"/>
      <c r="CW365" s="1014"/>
      <c r="CX365" s="1014"/>
      <c r="CY365" s="1014"/>
      <c r="CZ365" s="1014"/>
      <c r="DA365" s="1014"/>
      <c r="DB365" s="1014"/>
      <c r="DC365" s="1014"/>
      <c r="DD365" s="1014"/>
      <c r="DE365" s="1014"/>
      <c r="DF365" s="1014"/>
      <c r="DG365" s="1014"/>
      <c r="DH365" s="1014"/>
      <c r="DI365" s="1014"/>
      <c r="DJ365" s="1014"/>
      <c r="DK365" s="1014"/>
      <c r="DL365" s="1014"/>
      <c r="DM365" s="1014"/>
      <c r="DN365" s="1014"/>
      <c r="DO365" s="1014"/>
      <c r="DP365" s="1014"/>
      <c r="DQ365" s="1014"/>
      <c r="DR365" s="1014"/>
      <c r="DS365" s="1014"/>
      <c r="DT365" s="1014"/>
      <c r="DU365" s="1014"/>
      <c r="DV365" s="1014"/>
      <c r="DW365" s="1014"/>
      <c r="DX365" s="1014"/>
      <c r="DY365" s="1014"/>
      <c r="DZ365" s="1014"/>
      <c r="EA365" s="1014"/>
      <c r="EB365" s="1014"/>
      <c r="EC365" s="1014"/>
      <c r="ED365" s="1014"/>
      <c r="EE365" s="1014"/>
      <c r="EF365" s="1014"/>
      <c r="EG365" s="1014"/>
      <c r="EH365" s="1014"/>
      <c r="EI365" s="1014"/>
      <c r="EJ365" s="1014"/>
      <c r="EK365" s="1014"/>
      <c r="EL365" s="1014"/>
      <c r="EM365" s="1014"/>
      <c r="EN365" s="1014"/>
      <c r="EO365" s="1014"/>
      <c r="EP365" s="1014"/>
      <c r="EQ365" s="1014"/>
      <c r="ER365" s="1014"/>
      <c r="ES365" s="1014"/>
      <c r="ET365" s="1014"/>
      <c r="EU365" s="1014"/>
      <c r="EV365" s="1014"/>
      <c r="EW365" s="1014"/>
      <c r="EX365" s="1014"/>
      <c r="EY365" s="1014"/>
      <c r="EZ365" s="1014"/>
      <c r="FA365" s="1014"/>
      <c r="FB365" s="1014"/>
      <c r="FC365" s="1014"/>
    </row>
    <row r="366" spans="2:159" ht="12.75" customHeight="1">
      <c r="B366" s="1112"/>
      <c r="C366" s="1112"/>
      <c r="D366" s="1112"/>
      <c r="E366" s="1112"/>
      <c r="F366" s="1112"/>
      <c r="G366" s="1112"/>
      <c r="H366" s="1112"/>
      <c r="I366" s="1112"/>
      <c r="J366" s="1112"/>
      <c r="K366" s="1113"/>
      <c r="L366" s="1113"/>
      <c r="M366" s="1014"/>
      <c r="N366" s="1014"/>
      <c r="O366" s="1014"/>
      <c r="P366" s="1014"/>
      <c r="Q366" s="1014"/>
      <c r="R366" s="1014"/>
      <c r="S366" s="1014"/>
      <c r="T366" s="1014"/>
      <c r="U366" s="1014"/>
      <c r="V366" s="1014"/>
      <c r="W366" s="1014"/>
      <c r="X366" s="1014"/>
      <c r="Y366" s="1014"/>
      <c r="Z366" s="1014"/>
      <c r="AA366" s="1014"/>
      <c r="AB366" s="1014"/>
      <c r="AC366" s="1014"/>
      <c r="AD366" s="1014"/>
      <c r="AE366" s="1014"/>
      <c r="AF366" s="1014"/>
      <c r="AG366" s="1014"/>
      <c r="AH366" s="1014"/>
      <c r="AI366" s="1014"/>
      <c r="AJ366" s="1014"/>
      <c r="AK366" s="1014"/>
      <c r="AL366" s="1014"/>
      <c r="AM366" s="1014"/>
      <c r="AN366" s="1014"/>
      <c r="AO366" s="1014"/>
      <c r="AP366" s="1014"/>
      <c r="AQ366" s="1014"/>
      <c r="AR366" s="1014"/>
      <c r="AS366" s="1014"/>
      <c r="AT366" s="1014"/>
      <c r="AU366" s="1014"/>
      <c r="AV366" s="1014"/>
      <c r="AW366" s="1014"/>
      <c r="AX366" s="1014"/>
      <c r="AY366" s="1014"/>
      <c r="AZ366" s="1014"/>
      <c r="BA366" s="1014"/>
      <c r="BB366" s="1014"/>
      <c r="BC366" s="1014"/>
      <c r="BD366" s="1014"/>
      <c r="BE366" s="1014"/>
      <c r="BF366" s="1014"/>
      <c r="BG366" s="1014"/>
      <c r="BH366" s="1014"/>
      <c r="BI366" s="1014"/>
      <c r="BJ366" s="1014"/>
      <c r="BK366" s="1014"/>
      <c r="BL366" s="1014"/>
      <c r="BM366" s="1014"/>
      <c r="BN366" s="1014"/>
      <c r="BO366" s="1014"/>
      <c r="BP366" s="1014"/>
      <c r="BQ366" s="1014"/>
      <c r="BR366" s="1014"/>
      <c r="BS366" s="1014"/>
      <c r="BT366" s="1014"/>
      <c r="BU366" s="1014"/>
      <c r="BV366" s="1014"/>
      <c r="BW366" s="1014"/>
      <c r="BX366" s="1014"/>
      <c r="BY366" s="1014"/>
      <c r="BZ366" s="1014"/>
      <c r="CA366" s="1014"/>
      <c r="CB366" s="1014"/>
      <c r="CC366" s="1014"/>
      <c r="CD366" s="1014"/>
      <c r="CE366" s="1014"/>
      <c r="CF366" s="1014"/>
      <c r="CG366" s="1014"/>
      <c r="CH366" s="1014"/>
      <c r="CI366" s="1014"/>
      <c r="CJ366" s="1014"/>
      <c r="CK366" s="1014"/>
      <c r="CL366" s="1014"/>
      <c r="CM366" s="1014"/>
      <c r="CN366" s="1014"/>
      <c r="CO366" s="1014"/>
      <c r="CP366" s="1014"/>
      <c r="CQ366" s="1014"/>
      <c r="CR366" s="1014"/>
      <c r="CS366" s="1014"/>
      <c r="CT366" s="1014"/>
      <c r="CU366" s="1014"/>
      <c r="CV366" s="1014"/>
      <c r="CW366" s="1014"/>
      <c r="CX366" s="1014"/>
      <c r="CY366" s="1014"/>
      <c r="CZ366" s="1014"/>
      <c r="DA366" s="1014"/>
      <c r="DB366" s="1014"/>
      <c r="DC366" s="1014"/>
      <c r="DD366" s="1014"/>
      <c r="DE366" s="1014"/>
      <c r="DF366" s="1014"/>
      <c r="DG366" s="1014"/>
      <c r="DH366" s="1014"/>
      <c r="DI366" s="1014"/>
      <c r="DJ366" s="1014"/>
      <c r="DK366" s="1014"/>
      <c r="DL366" s="1014"/>
      <c r="DM366" s="1014"/>
      <c r="DN366" s="1014"/>
      <c r="DO366" s="1014"/>
      <c r="DP366" s="1014"/>
      <c r="DQ366" s="1014"/>
      <c r="DR366" s="1014"/>
      <c r="DS366" s="1014"/>
      <c r="DT366" s="1014"/>
      <c r="DU366" s="1014"/>
      <c r="DV366" s="1014"/>
      <c r="DW366" s="1014"/>
      <c r="DX366" s="1014"/>
      <c r="DY366" s="1014"/>
      <c r="DZ366" s="1014"/>
      <c r="EA366" s="1014"/>
      <c r="EB366" s="1014"/>
      <c r="EC366" s="1014"/>
      <c r="ED366" s="1014"/>
      <c r="EE366" s="1014"/>
      <c r="EF366" s="1014"/>
      <c r="EG366" s="1014"/>
      <c r="EH366" s="1014"/>
      <c r="EI366" s="1014"/>
      <c r="EJ366" s="1014"/>
      <c r="EK366" s="1014"/>
      <c r="EL366" s="1014"/>
      <c r="EM366" s="1014"/>
      <c r="EN366" s="1014"/>
      <c r="EO366" s="1014"/>
      <c r="EP366" s="1014"/>
      <c r="EQ366" s="1014"/>
      <c r="ER366" s="1014"/>
      <c r="ES366" s="1014"/>
      <c r="ET366" s="1014"/>
      <c r="EU366" s="1014"/>
      <c r="EV366" s="1014"/>
      <c r="EW366" s="1014"/>
      <c r="EX366" s="1014"/>
      <c r="EY366" s="1014"/>
      <c r="EZ366" s="1014"/>
      <c r="FA366" s="1014"/>
      <c r="FB366" s="1014"/>
      <c r="FC366" s="1014"/>
    </row>
    <row r="367" spans="2:159" ht="12.75" customHeight="1">
      <c r="B367" s="1112"/>
      <c r="C367" s="1112"/>
      <c r="D367" s="1112"/>
      <c r="E367" s="1112"/>
      <c r="F367" s="1112"/>
      <c r="G367" s="1112"/>
      <c r="H367" s="1112"/>
      <c r="I367" s="1112"/>
      <c r="J367" s="1112"/>
      <c r="K367" s="1113"/>
      <c r="L367" s="1113"/>
      <c r="M367" s="1014"/>
      <c r="N367" s="1014"/>
      <c r="O367" s="1014"/>
      <c r="P367" s="1014"/>
      <c r="Q367" s="1014"/>
      <c r="R367" s="1014"/>
      <c r="S367" s="1014"/>
      <c r="T367" s="1014"/>
      <c r="U367" s="1014"/>
      <c r="V367" s="1014"/>
      <c r="W367" s="1014"/>
      <c r="X367" s="1014"/>
      <c r="Y367" s="1014"/>
      <c r="Z367" s="1014"/>
      <c r="AA367" s="1014"/>
      <c r="AB367" s="1014"/>
      <c r="AC367" s="1014"/>
      <c r="AD367" s="1014"/>
      <c r="AE367" s="1014"/>
      <c r="AF367" s="1014"/>
      <c r="AG367" s="1014"/>
      <c r="AH367" s="1014"/>
      <c r="AI367" s="1014"/>
      <c r="AJ367" s="1014"/>
      <c r="AK367" s="1014"/>
      <c r="AL367" s="1014"/>
      <c r="AM367" s="1014"/>
      <c r="AN367" s="1014"/>
      <c r="AO367" s="1014"/>
      <c r="AP367" s="1014"/>
      <c r="AQ367" s="1014"/>
      <c r="AR367" s="1014"/>
      <c r="AS367" s="1014"/>
      <c r="AT367" s="1014"/>
      <c r="AU367" s="1014"/>
      <c r="AV367" s="1014"/>
      <c r="AW367" s="1014"/>
      <c r="AX367" s="1014"/>
      <c r="AY367" s="1014"/>
      <c r="AZ367" s="1014"/>
      <c r="BA367" s="1014"/>
      <c r="BB367" s="1014"/>
      <c r="BC367" s="1014"/>
      <c r="BD367" s="1014"/>
      <c r="BE367" s="1014"/>
      <c r="BF367" s="1014"/>
      <c r="BG367" s="1014"/>
      <c r="BH367" s="1014"/>
      <c r="BI367" s="1014"/>
      <c r="BJ367" s="1014"/>
      <c r="BK367" s="1014"/>
      <c r="BL367" s="1014"/>
      <c r="BM367" s="1014"/>
      <c r="BN367" s="1014"/>
      <c r="BO367" s="1014"/>
      <c r="BP367" s="1014"/>
      <c r="BQ367" s="1014"/>
      <c r="BR367" s="1014"/>
      <c r="BS367" s="1014"/>
      <c r="BT367" s="1014"/>
      <c r="BU367" s="1014"/>
      <c r="BV367" s="1014"/>
      <c r="BW367" s="1014"/>
      <c r="BX367" s="1014"/>
      <c r="BY367" s="1014"/>
      <c r="BZ367" s="1014"/>
      <c r="CA367" s="1014"/>
      <c r="CB367" s="1014"/>
      <c r="CC367" s="1014"/>
      <c r="CD367" s="1014"/>
      <c r="CE367" s="1014"/>
      <c r="CF367" s="1014"/>
      <c r="CG367" s="1014"/>
      <c r="CH367" s="1014"/>
      <c r="CI367" s="1014"/>
      <c r="CJ367" s="1014"/>
      <c r="CK367" s="1014"/>
      <c r="CL367" s="1014"/>
      <c r="CM367" s="1014"/>
      <c r="CN367" s="1014"/>
      <c r="CO367" s="1014"/>
      <c r="CP367" s="1014"/>
      <c r="CQ367" s="1014"/>
      <c r="CR367" s="1014"/>
      <c r="CS367" s="1014"/>
      <c r="CT367" s="1014"/>
      <c r="CU367" s="1014"/>
      <c r="CV367" s="1014"/>
      <c r="CW367" s="1014"/>
      <c r="CX367" s="1014"/>
      <c r="CY367" s="1014"/>
      <c r="CZ367" s="1014"/>
      <c r="DA367" s="1014"/>
      <c r="DB367" s="1014"/>
      <c r="DC367" s="1014"/>
      <c r="DD367" s="1014"/>
      <c r="DE367" s="1014"/>
      <c r="DF367" s="1014"/>
      <c r="DG367" s="1014"/>
      <c r="DH367" s="1014"/>
      <c r="DI367" s="1014"/>
      <c r="DJ367" s="1014"/>
      <c r="DK367" s="1014"/>
      <c r="DL367" s="1014"/>
      <c r="DM367" s="1014"/>
      <c r="DN367" s="1014"/>
      <c r="DO367" s="1014"/>
      <c r="DP367" s="1014"/>
      <c r="DQ367" s="1014"/>
      <c r="DR367" s="1014"/>
      <c r="DS367" s="1014"/>
      <c r="DT367" s="1014"/>
      <c r="DU367" s="1014"/>
      <c r="DV367" s="1014"/>
      <c r="DW367" s="1014"/>
      <c r="DX367" s="1014"/>
      <c r="DY367" s="1014"/>
      <c r="DZ367" s="1014"/>
      <c r="EA367" s="1014"/>
      <c r="EB367" s="1014"/>
      <c r="EC367" s="1014"/>
      <c r="ED367" s="1014"/>
      <c r="EE367" s="1014"/>
      <c r="EF367" s="1014"/>
      <c r="EG367" s="1014"/>
      <c r="EH367" s="1014"/>
      <c r="EI367" s="1014"/>
      <c r="EJ367" s="1014"/>
      <c r="EK367" s="1014"/>
      <c r="EL367" s="1014"/>
      <c r="EM367" s="1014"/>
      <c r="EN367" s="1014"/>
      <c r="EO367" s="1014"/>
      <c r="EP367" s="1014"/>
      <c r="EQ367" s="1014"/>
      <c r="ER367" s="1014"/>
      <c r="ES367" s="1014"/>
      <c r="ET367" s="1014"/>
      <c r="EU367" s="1014"/>
      <c r="EV367" s="1014"/>
      <c r="EW367" s="1014"/>
      <c r="EX367" s="1014"/>
      <c r="EY367" s="1014"/>
      <c r="EZ367" s="1014"/>
      <c r="FA367" s="1014"/>
      <c r="FB367" s="1014"/>
      <c r="FC367" s="1014"/>
    </row>
    <row r="368" spans="2:159" ht="12.75" customHeight="1">
      <c r="B368" s="1112"/>
      <c r="C368" s="1112"/>
      <c r="D368" s="1112"/>
      <c r="E368" s="1112"/>
      <c r="F368" s="1112"/>
      <c r="G368" s="1112"/>
      <c r="H368" s="1112"/>
      <c r="I368" s="1112"/>
      <c r="J368" s="1112"/>
      <c r="K368" s="1113"/>
      <c r="L368" s="1113"/>
      <c r="M368" s="1014"/>
      <c r="N368" s="1014"/>
      <c r="O368" s="1014"/>
      <c r="P368" s="1014"/>
      <c r="Q368" s="1014"/>
      <c r="R368" s="1014"/>
      <c r="S368" s="1014"/>
      <c r="T368" s="1014"/>
      <c r="U368" s="1014"/>
      <c r="V368" s="1014"/>
      <c r="W368" s="1014"/>
      <c r="X368" s="1014"/>
      <c r="Y368" s="1014"/>
      <c r="Z368" s="1014"/>
      <c r="AA368" s="1014"/>
      <c r="AB368" s="1014"/>
      <c r="AC368" s="1014"/>
      <c r="AD368" s="1014"/>
      <c r="AE368" s="1014"/>
      <c r="AF368" s="1014"/>
      <c r="AG368" s="1014"/>
      <c r="AH368" s="1014"/>
      <c r="AI368" s="1014"/>
      <c r="AJ368" s="1014"/>
      <c r="AK368" s="1014"/>
      <c r="AL368" s="1014"/>
      <c r="AM368" s="1014"/>
      <c r="AN368" s="1014"/>
      <c r="AO368" s="1014"/>
      <c r="AP368" s="1014"/>
      <c r="AQ368" s="1014"/>
      <c r="AR368" s="1014"/>
      <c r="AS368" s="1014"/>
      <c r="AT368" s="1014"/>
      <c r="AU368" s="1014"/>
      <c r="AV368" s="1014"/>
      <c r="AW368" s="1014"/>
      <c r="AX368" s="1014"/>
      <c r="AY368" s="1014"/>
      <c r="AZ368" s="1014"/>
      <c r="BA368" s="1014"/>
      <c r="BB368" s="1014"/>
      <c r="BC368" s="1014"/>
      <c r="BD368" s="1014"/>
      <c r="BE368" s="1014"/>
      <c r="BF368" s="1014"/>
      <c r="BG368" s="1014"/>
      <c r="BH368" s="1014"/>
      <c r="BI368" s="1014"/>
      <c r="BJ368" s="1014"/>
      <c r="BK368" s="1014"/>
      <c r="BL368" s="1014"/>
      <c r="BM368" s="1014"/>
      <c r="BN368" s="1014"/>
      <c r="BO368" s="1014"/>
      <c r="BP368" s="1014"/>
      <c r="BQ368" s="1014"/>
      <c r="BR368" s="1014"/>
      <c r="BS368" s="1014"/>
      <c r="BT368" s="1014"/>
      <c r="BU368" s="1014"/>
      <c r="BV368" s="1014"/>
      <c r="BW368" s="1014"/>
      <c r="BX368" s="1014"/>
      <c r="BY368" s="1014"/>
      <c r="BZ368" s="1014"/>
      <c r="CA368" s="1014"/>
      <c r="CB368" s="1014"/>
      <c r="CC368" s="1014"/>
      <c r="CD368" s="1014"/>
      <c r="CE368" s="1014"/>
      <c r="CF368" s="1014"/>
      <c r="CG368" s="1014"/>
      <c r="CH368" s="1014"/>
      <c r="CI368" s="1014"/>
      <c r="CJ368" s="1014"/>
      <c r="CK368" s="1014"/>
      <c r="CL368" s="1014"/>
      <c r="CM368" s="1014"/>
      <c r="CN368" s="1014"/>
      <c r="CO368" s="1014"/>
      <c r="CP368" s="1014"/>
      <c r="CQ368" s="1014"/>
      <c r="CR368" s="1014"/>
      <c r="CS368" s="1014"/>
      <c r="CT368" s="1014"/>
      <c r="CU368" s="1014"/>
      <c r="CV368" s="1014"/>
      <c r="CW368" s="1014"/>
      <c r="CX368" s="1014"/>
      <c r="CY368" s="1014"/>
      <c r="CZ368" s="1014"/>
      <c r="DA368" s="1014"/>
      <c r="DB368" s="1014"/>
      <c r="DC368" s="1014"/>
      <c r="DD368" s="1014"/>
      <c r="DE368" s="1014"/>
      <c r="DF368" s="1014"/>
      <c r="DG368" s="1014"/>
      <c r="DH368" s="1014"/>
      <c r="DI368" s="1014"/>
      <c r="DJ368" s="1014"/>
      <c r="DK368" s="1014"/>
      <c r="DL368" s="1014"/>
      <c r="DM368" s="1014"/>
      <c r="DN368" s="1014"/>
      <c r="DO368" s="1014"/>
      <c r="DP368" s="1014"/>
      <c r="DQ368" s="1014"/>
      <c r="DR368" s="1014"/>
      <c r="DS368" s="1014"/>
      <c r="DT368" s="1014"/>
      <c r="DU368" s="1014"/>
      <c r="DV368" s="1014"/>
      <c r="DW368" s="1014"/>
      <c r="DX368" s="1014"/>
      <c r="DY368" s="1014"/>
      <c r="DZ368" s="1014"/>
      <c r="EA368" s="1014"/>
      <c r="EB368" s="1014"/>
      <c r="EC368" s="1014"/>
      <c r="ED368" s="1014"/>
      <c r="EE368" s="1014"/>
      <c r="EF368" s="1014"/>
      <c r="EG368" s="1014"/>
      <c r="EH368" s="1014"/>
      <c r="EI368" s="1014"/>
      <c r="EJ368" s="1014"/>
      <c r="EK368" s="1014"/>
      <c r="EL368" s="1014"/>
      <c r="EM368" s="1014"/>
      <c r="EN368" s="1014"/>
      <c r="EO368" s="1014"/>
      <c r="EP368" s="1014"/>
      <c r="EQ368" s="1014"/>
      <c r="ER368" s="1014"/>
      <c r="ES368" s="1014"/>
      <c r="ET368" s="1014"/>
      <c r="EU368" s="1014"/>
      <c r="EV368" s="1014"/>
      <c r="EW368" s="1014"/>
      <c r="EX368" s="1014"/>
      <c r="EY368" s="1014"/>
      <c r="EZ368" s="1014"/>
      <c r="FA368" s="1014"/>
      <c r="FB368" s="1014"/>
      <c r="FC368" s="1014"/>
    </row>
    <row r="369" spans="2:159" ht="12.75" customHeight="1">
      <c r="B369" s="1112"/>
      <c r="C369" s="1112"/>
      <c r="D369" s="1112"/>
      <c r="E369" s="1112"/>
      <c r="F369" s="1112"/>
      <c r="G369" s="1112"/>
      <c r="H369" s="1112"/>
      <c r="I369" s="1112"/>
      <c r="J369" s="1112"/>
      <c r="K369" s="1113"/>
      <c r="L369" s="1113"/>
      <c r="M369" s="1014"/>
      <c r="N369" s="1014"/>
      <c r="O369" s="1014"/>
      <c r="P369" s="1014"/>
      <c r="Q369" s="1014"/>
      <c r="R369" s="1014"/>
      <c r="S369" s="1014"/>
      <c r="T369" s="1014"/>
      <c r="U369" s="1014"/>
      <c r="V369" s="1014"/>
      <c r="W369" s="1014"/>
      <c r="X369" s="1014"/>
      <c r="Y369" s="1014"/>
      <c r="Z369" s="1014"/>
      <c r="AA369" s="1014"/>
      <c r="AB369" s="1014"/>
      <c r="AC369" s="1014"/>
      <c r="AD369" s="1014"/>
      <c r="AE369" s="1014"/>
      <c r="AF369" s="1014"/>
      <c r="AG369" s="1014"/>
      <c r="AH369" s="1014"/>
      <c r="AI369" s="1014"/>
      <c r="AJ369" s="1014"/>
      <c r="AK369" s="1014"/>
      <c r="AL369" s="1014"/>
      <c r="AM369" s="1014"/>
      <c r="AN369" s="1014"/>
      <c r="AO369" s="1014"/>
      <c r="AP369" s="1014"/>
      <c r="AQ369" s="1014"/>
      <c r="AR369" s="1014"/>
      <c r="AS369" s="1014"/>
      <c r="AT369" s="1014"/>
      <c r="AU369" s="1014"/>
      <c r="AV369" s="1014"/>
      <c r="AW369" s="1014"/>
      <c r="AX369" s="1014"/>
      <c r="AY369" s="1014"/>
      <c r="AZ369" s="1014"/>
      <c r="BA369" s="1014"/>
      <c r="BB369" s="1014"/>
      <c r="BC369" s="1014"/>
      <c r="BD369" s="1014"/>
      <c r="BE369" s="1014"/>
      <c r="BF369" s="1014"/>
      <c r="BG369" s="1014"/>
      <c r="BH369" s="1014"/>
      <c r="BI369" s="1014"/>
      <c r="BJ369" s="1014"/>
      <c r="BK369" s="1014"/>
      <c r="BL369" s="1014"/>
      <c r="BM369" s="1014"/>
      <c r="BN369" s="1014"/>
      <c r="BO369" s="1014"/>
      <c r="BP369" s="1014"/>
      <c r="BQ369" s="1014"/>
      <c r="BR369" s="1014"/>
      <c r="BS369" s="1014"/>
      <c r="BT369" s="1014"/>
      <c r="BU369" s="1014"/>
      <c r="BV369" s="1014"/>
      <c r="BW369" s="1014"/>
      <c r="BX369" s="1014"/>
      <c r="BY369" s="1014"/>
      <c r="BZ369" s="1014"/>
      <c r="CA369" s="1014"/>
      <c r="CB369" s="1014"/>
      <c r="CC369" s="1014"/>
      <c r="CD369" s="1014"/>
      <c r="CE369" s="1014"/>
      <c r="CF369" s="1014"/>
      <c r="CG369" s="1014"/>
      <c r="CH369" s="1014"/>
      <c r="CI369" s="1014"/>
      <c r="CJ369" s="1014"/>
      <c r="CK369" s="1014"/>
      <c r="CL369" s="1014"/>
      <c r="CM369" s="1014"/>
      <c r="CN369" s="1014"/>
      <c r="CO369" s="1014"/>
      <c r="CP369" s="1014"/>
      <c r="CQ369" s="1014"/>
      <c r="CR369" s="1014"/>
      <c r="CS369" s="1014"/>
      <c r="CT369" s="1014"/>
      <c r="CU369" s="1014"/>
      <c r="CV369" s="1014"/>
      <c r="CW369" s="1014"/>
      <c r="CX369" s="1014"/>
      <c r="CY369" s="1014"/>
      <c r="CZ369" s="1014"/>
      <c r="DA369" s="1014"/>
      <c r="DB369" s="1014"/>
      <c r="DC369" s="1014"/>
      <c r="DD369" s="1014"/>
      <c r="DE369" s="1014"/>
      <c r="DF369" s="1014"/>
      <c r="DG369" s="1014"/>
      <c r="DH369" s="1014"/>
      <c r="DI369" s="1014"/>
      <c r="DJ369" s="1014"/>
      <c r="DK369" s="1014"/>
      <c r="DL369" s="1014"/>
      <c r="DM369" s="1014"/>
      <c r="DN369" s="1014"/>
      <c r="DO369" s="1014"/>
      <c r="DP369" s="1014"/>
      <c r="DQ369" s="1014"/>
      <c r="DR369" s="1014"/>
      <c r="DS369" s="1014"/>
      <c r="DT369" s="1014"/>
      <c r="DU369" s="1014"/>
      <c r="DV369" s="1014"/>
      <c r="DW369" s="1014"/>
      <c r="DX369" s="1014"/>
      <c r="DY369" s="1014"/>
      <c r="DZ369" s="1014"/>
      <c r="EA369" s="1014"/>
      <c r="EB369" s="1014"/>
      <c r="EC369" s="1014"/>
      <c r="ED369" s="1014"/>
      <c r="EE369" s="1014"/>
      <c r="EF369" s="1014"/>
      <c r="EG369" s="1014"/>
      <c r="EH369" s="1014"/>
      <c r="EI369" s="1014"/>
      <c r="EJ369" s="1014"/>
      <c r="EK369" s="1014"/>
      <c r="EL369" s="1014"/>
      <c r="EM369" s="1014"/>
      <c r="EN369" s="1014"/>
      <c r="EO369" s="1014"/>
      <c r="EP369" s="1014"/>
      <c r="EQ369" s="1014"/>
      <c r="ER369" s="1014"/>
      <c r="ES369" s="1014"/>
      <c r="ET369" s="1014"/>
      <c r="EU369" s="1014"/>
      <c r="EV369" s="1014"/>
      <c r="EW369" s="1014"/>
      <c r="EX369" s="1014"/>
      <c r="EY369" s="1014"/>
      <c r="EZ369" s="1014"/>
      <c r="FA369" s="1014"/>
      <c r="FB369" s="1014"/>
      <c r="FC369" s="1014"/>
    </row>
    <row r="370" spans="2:159" ht="12.75" customHeight="1">
      <c r="B370" s="1112"/>
      <c r="C370" s="1112"/>
      <c r="D370" s="1112"/>
      <c r="E370" s="1112"/>
      <c r="F370" s="1112"/>
      <c r="G370" s="1112"/>
      <c r="H370" s="1112"/>
      <c r="I370" s="1112"/>
      <c r="J370" s="1112"/>
      <c r="K370" s="1113"/>
      <c r="L370" s="1113"/>
      <c r="M370" s="1014"/>
      <c r="N370" s="1014"/>
      <c r="O370" s="1014"/>
      <c r="P370" s="1014"/>
      <c r="Q370" s="1014"/>
      <c r="R370" s="1014"/>
      <c r="S370" s="1014"/>
      <c r="T370" s="1014"/>
      <c r="U370" s="1014"/>
      <c r="V370" s="1014"/>
      <c r="W370" s="1014"/>
      <c r="X370" s="1014"/>
      <c r="Y370" s="1014"/>
      <c r="Z370" s="1014"/>
      <c r="AA370" s="1014"/>
      <c r="AB370" s="1014"/>
      <c r="AC370" s="1014"/>
      <c r="AD370" s="1014"/>
      <c r="AE370" s="1014"/>
      <c r="AF370" s="1014"/>
      <c r="AG370" s="1014"/>
      <c r="AH370" s="1014"/>
      <c r="AI370" s="1014"/>
      <c r="AJ370" s="1014"/>
      <c r="AK370" s="1014"/>
      <c r="AL370" s="1014"/>
      <c r="AM370" s="1014"/>
      <c r="AN370" s="1014"/>
      <c r="AO370" s="1014"/>
      <c r="AP370" s="1014"/>
      <c r="AQ370" s="1014"/>
      <c r="AR370" s="1014"/>
      <c r="AS370" s="1014"/>
      <c r="AT370" s="1014"/>
      <c r="AU370" s="1014"/>
      <c r="AV370" s="1014"/>
      <c r="AW370" s="1014"/>
      <c r="AX370" s="1014"/>
      <c r="AY370" s="1014"/>
      <c r="AZ370" s="1014"/>
      <c r="BA370" s="1014"/>
      <c r="BB370" s="1014"/>
      <c r="BC370" s="1014"/>
      <c r="BD370" s="1014"/>
      <c r="BE370" s="1014"/>
      <c r="BF370" s="1014"/>
      <c r="BG370" s="1014"/>
      <c r="BH370" s="1014"/>
      <c r="BI370" s="1014"/>
      <c r="BJ370" s="1014"/>
      <c r="BK370" s="1014"/>
      <c r="BL370" s="1014"/>
      <c r="BM370" s="1014"/>
      <c r="BN370" s="1014"/>
      <c r="BO370" s="1014"/>
      <c r="BP370" s="1014"/>
      <c r="BQ370" s="1014"/>
      <c r="BR370" s="1014"/>
      <c r="BS370" s="1014"/>
      <c r="BT370" s="1014"/>
      <c r="BU370" s="1014"/>
      <c r="BV370" s="1014"/>
      <c r="BW370" s="1014"/>
      <c r="BX370" s="1014"/>
      <c r="BY370" s="1014"/>
      <c r="BZ370" s="1014"/>
      <c r="CA370" s="1014"/>
      <c r="CB370" s="1014"/>
      <c r="CC370" s="1014"/>
      <c r="CD370" s="1014"/>
      <c r="CE370" s="1014"/>
      <c r="CF370" s="1014"/>
      <c r="CG370" s="1014"/>
      <c r="CH370" s="1014"/>
      <c r="CI370" s="1014"/>
      <c r="CJ370" s="1014"/>
      <c r="CK370" s="1014"/>
      <c r="CL370" s="1014"/>
      <c r="CM370" s="1014"/>
      <c r="CN370" s="1014"/>
      <c r="CO370" s="1014"/>
      <c r="CP370" s="1014"/>
      <c r="CQ370" s="1014"/>
      <c r="CR370" s="1014"/>
      <c r="CS370" s="1014"/>
      <c r="CT370" s="1014"/>
      <c r="CU370" s="1014"/>
      <c r="CV370" s="1014"/>
      <c r="CW370" s="1014"/>
      <c r="CX370" s="1014"/>
      <c r="CY370" s="1014"/>
      <c r="CZ370" s="1014"/>
      <c r="DA370" s="1014"/>
      <c r="DB370" s="1014"/>
      <c r="DC370" s="1014"/>
      <c r="DD370" s="1014"/>
      <c r="DE370" s="1014"/>
      <c r="DF370" s="1014"/>
      <c r="DG370" s="1014"/>
      <c r="DH370" s="1014"/>
      <c r="DI370" s="1014"/>
      <c r="DJ370" s="1014"/>
      <c r="DK370" s="1014"/>
      <c r="DL370" s="1014"/>
      <c r="DM370" s="1014"/>
      <c r="DN370" s="1014"/>
      <c r="DO370" s="1014"/>
      <c r="DP370" s="1014"/>
      <c r="DQ370" s="1014"/>
      <c r="DR370" s="1014"/>
      <c r="DS370" s="1014"/>
      <c r="DT370" s="1014"/>
      <c r="DU370" s="1014"/>
      <c r="DV370" s="1014"/>
      <c r="DW370" s="1014"/>
      <c r="DX370" s="1014"/>
      <c r="DY370" s="1014"/>
      <c r="DZ370" s="1014"/>
      <c r="EA370" s="1014"/>
      <c r="EB370" s="1014"/>
      <c r="EC370" s="1014"/>
      <c r="ED370" s="1014"/>
      <c r="EE370" s="1014"/>
      <c r="EF370" s="1014"/>
      <c r="EG370" s="1014"/>
      <c r="EH370" s="1014"/>
      <c r="EI370" s="1014"/>
      <c r="EJ370" s="1014"/>
      <c r="EK370" s="1014"/>
      <c r="EL370" s="1014"/>
      <c r="EM370" s="1014"/>
      <c r="EN370" s="1014"/>
      <c r="EO370" s="1014"/>
      <c r="EP370" s="1014"/>
      <c r="EQ370" s="1014"/>
      <c r="ER370" s="1014"/>
      <c r="ES370" s="1014"/>
      <c r="ET370" s="1014"/>
      <c r="EU370" s="1014"/>
      <c r="EV370" s="1014"/>
      <c r="EW370" s="1014"/>
      <c r="EX370" s="1014"/>
      <c r="EY370" s="1014"/>
      <c r="EZ370" s="1014"/>
      <c r="FA370" s="1014"/>
      <c r="FB370" s="1014"/>
      <c r="FC370" s="1014"/>
    </row>
    <row r="371" spans="2:159" ht="12.75" customHeight="1">
      <c r="B371" s="1112"/>
      <c r="C371" s="1112"/>
      <c r="D371" s="1112"/>
      <c r="E371" s="1112"/>
      <c r="F371" s="1112"/>
      <c r="G371" s="1112"/>
      <c r="H371" s="1112"/>
      <c r="I371" s="1112"/>
      <c r="J371" s="1112"/>
      <c r="K371" s="1113"/>
      <c r="L371" s="1113"/>
      <c r="M371" s="1014"/>
      <c r="N371" s="1014"/>
      <c r="O371" s="1014"/>
      <c r="P371" s="1014"/>
      <c r="Q371" s="1014"/>
      <c r="R371" s="1014"/>
      <c r="S371" s="1014"/>
      <c r="T371" s="1014"/>
      <c r="U371" s="1014"/>
      <c r="V371" s="1014"/>
      <c r="W371" s="1014"/>
      <c r="X371" s="1014"/>
      <c r="Y371" s="1014"/>
      <c r="Z371" s="1014"/>
      <c r="AA371" s="1014"/>
      <c r="AB371" s="1014"/>
      <c r="AC371" s="1014"/>
      <c r="AD371" s="1014"/>
      <c r="AE371" s="1014"/>
      <c r="AF371" s="1014"/>
      <c r="AG371" s="1014"/>
      <c r="AH371" s="1014"/>
      <c r="AI371" s="1014"/>
      <c r="AJ371" s="1014"/>
      <c r="AK371" s="1014"/>
      <c r="AL371" s="1014"/>
      <c r="AM371" s="1014"/>
      <c r="AN371" s="1014"/>
      <c r="AO371" s="1014"/>
      <c r="AP371" s="1014"/>
      <c r="AQ371" s="1014"/>
      <c r="AR371" s="1014"/>
      <c r="AS371" s="1014"/>
      <c r="AT371" s="1014"/>
      <c r="AU371" s="1014"/>
      <c r="AV371" s="1014"/>
      <c r="AW371" s="1014"/>
      <c r="AX371" s="1014"/>
      <c r="AY371" s="1014"/>
      <c r="AZ371" s="1014"/>
      <c r="BA371" s="1014"/>
      <c r="BB371" s="1014"/>
      <c r="BC371" s="1014"/>
      <c r="BD371" s="1014"/>
      <c r="BE371" s="1014"/>
      <c r="BF371" s="1014"/>
      <c r="BG371" s="1014"/>
      <c r="BH371" s="1014"/>
      <c r="BI371" s="1014"/>
      <c r="BJ371" s="1014"/>
      <c r="BK371" s="1014"/>
      <c r="BL371" s="1014"/>
      <c r="BM371" s="1014"/>
      <c r="BN371" s="1014"/>
      <c r="BO371" s="1014"/>
      <c r="BP371" s="1014"/>
      <c r="BQ371" s="1014"/>
      <c r="BR371" s="1014"/>
      <c r="BS371" s="1014"/>
      <c r="BT371" s="1014"/>
      <c r="BU371" s="1014"/>
      <c r="BV371" s="1014"/>
      <c r="BW371" s="1014"/>
      <c r="BX371" s="1014"/>
      <c r="BY371" s="1014"/>
      <c r="BZ371" s="1014"/>
      <c r="CA371" s="1014"/>
      <c r="CB371" s="1014"/>
      <c r="CC371" s="1014"/>
      <c r="CD371" s="1014"/>
      <c r="CE371" s="1014"/>
      <c r="CF371" s="1014"/>
      <c r="CG371" s="1014"/>
      <c r="CH371" s="1014"/>
      <c r="CI371" s="1014"/>
      <c r="CJ371" s="1014"/>
      <c r="CK371" s="1014"/>
      <c r="CL371" s="1014"/>
      <c r="CM371" s="1014"/>
      <c r="CN371" s="1014"/>
      <c r="CO371" s="1014"/>
      <c r="CP371" s="1014"/>
      <c r="CQ371" s="1014"/>
      <c r="CR371" s="1014"/>
      <c r="CS371" s="1014"/>
      <c r="CT371" s="1014"/>
      <c r="CU371" s="1014"/>
      <c r="CV371" s="1014"/>
      <c r="CW371" s="1014"/>
      <c r="CX371" s="1014"/>
      <c r="CY371" s="1014"/>
      <c r="CZ371" s="1014"/>
      <c r="DA371" s="1014"/>
      <c r="DB371" s="1014"/>
      <c r="DC371" s="1014"/>
      <c r="DD371" s="1014"/>
      <c r="DE371" s="1014"/>
      <c r="DF371" s="1014"/>
      <c r="DG371" s="1014"/>
      <c r="DH371" s="1014"/>
      <c r="DI371" s="1014"/>
      <c r="DJ371" s="1014"/>
      <c r="DK371" s="1014"/>
      <c r="DL371" s="1014"/>
      <c r="DM371" s="1014"/>
      <c r="DN371" s="1014"/>
      <c r="DO371" s="1014"/>
      <c r="DP371" s="1014"/>
      <c r="DQ371" s="1014"/>
      <c r="DR371" s="1014"/>
      <c r="DS371" s="1014"/>
      <c r="DT371" s="1014"/>
      <c r="DU371" s="1014"/>
      <c r="DV371" s="1014"/>
      <c r="DW371" s="1014"/>
      <c r="DX371" s="1014"/>
      <c r="DY371" s="1014"/>
      <c r="DZ371" s="1014"/>
      <c r="EA371" s="1014"/>
      <c r="EB371" s="1014"/>
      <c r="EC371" s="1014"/>
      <c r="ED371" s="1014"/>
      <c r="EE371" s="1014"/>
      <c r="EF371" s="1014"/>
      <c r="EG371" s="1014"/>
      <c r="EH371" s="1014"/>
      <c r="EI371" s="1014"/>
      <c r="EJ371" s="1014"/>
      <c r="EK371" s="1014"/>
      <c r="EL371" s="1014"/>
      <c r="EM371" s="1014"/>
      <c r="EN371" s="1014"/>
      <c r="EO371" s="1014"/>
      <c r="EP371" s="1014"/>
      <c r="EQ371" s="1014"/>
      <c r="ER371" s="1014"/>
      <c r="ES371" s="1014"/>
      <c r="ET371" s="1014"/>
      <c r="EU371" s="1014"/>
      <c r="EV371" s="1014"/>
      <c r="EW371" s="1014"/>
      <c r="EX371" s="1014"/>
      <c r="EY371" s="1014"/>
      <c r="EZ371" s="1014"/>
      <c r="FA371" s="1014"/>
      <c r="FB371" s="1014"/>
      <c r="FC371" s="1014"/>
    </row>
    <row r="372" spans="2:159" ht="12.75" customHeight="1">
      <c r="B372" s="1112"/>
      <c r="C372" s="1112"/>
      <c r="D372" s="1112"/>
      <c r="E372" s="1112"/>
      <c r="F372" s="1112"/>
      <c r="G372" s="1112"/>
      <c r="H372" s="1112"/>
      <c r="I372" s="1112"/>
      <c r="J372" s="1112"/>
      <c r="K372" s="1113"/>
      <c r="L372" s="1113"/>
      <c r="M372" s="1014"/>
      <c r="N372" s="1014"/>
      <c r="O372" s="1014"/>
      <c r="P372" s="1014"/>
      <c r="Q372" s="1014"/>
      <c r="R372" s="1014"/>
      <c r="S372" s="1014"/>
      <c r="T372" s="1014"/>
      <c r="U372" s="1014"/>
      <c r="V372" s="1014"/>
      <c r="W372" s="1014"/>
      <c r="X372" s="1014"/>
      <c r="Y372" s="1014"/>
      <c r="Z372" s="1014"/>
      <c r="AA372" s="1014"/>
      <c r="AB372" s="1014"/>
      <c r="AC372" s="1014"/>
      <c r="AD372" s="1014"/>
      <c r="AE372" s="1014"/>
      <c r="AF372" s="1014"/>
      <c r="AG372" s="1014"/>
      <c r="AH372" s="1014"/>
      <c r="AI372" s="1014"/>
      <c r="AJ372" s="1014"/>
      <c r="AK372" s="1014"/>
      <c r="AL372" s="1014"/>
      <c r="AM372" s="1014"/>
      <c r="AN372" s="1014"/>
      <c r="AO372" s="1014"/>
      <c r="AP372" s="1014"/>
      <c r="AQ372" s="1014"/>
      <c r="AR372" s="1014"/>
      <c r="AS372" s="1014"/>
      <c r="AT372" s="1014"/>
      <c r="AU372" s="1014"/>
      <c r="AV372" s="1014"/>
      <c r="AW372" s="1014"/>
      <c r="AX372" s="1014"/>
      <c r="AY372" s="1014"/>
      <c r="AZ372" s="1014"/>
      <c r="BA372" s="1014"/>
      <c r="BB372" s="1014"/>
      <c r="BC372" s="1014"/>
      <c r="BD372" s="1014"/>
      <c r="BE372" s="1014"/>
      <c r="BF372" s="1014"/>
      <c r="BG372" s="1014"/>
      <c r="BH372" s="1014"/>
      <c r="BI372" s="1014"/>
      <c r="BJ372" s="1014"/>
      <c r="BK372" s="1014"/>
      <c r="BL372" s="1014"/>
      <c r="BM372" s="1014"/>
      <c r="BN372" s="1014"/>
      <c r="BO372" s="1014"/>
      <c r="BP372" s="1014"/>
      <c r="BQ372" s="1014"/>
      <c r="BR372" s="1014"/>
      <c r="BS372" s="1014"/>
      <c r="BT372" s="1014"/>
      <c r="BU372" s="1014"/>
      <c r="BV372" s="1014"/>
      <c r="BW372" s="1014"/>
      <c r="BX372" s="1014"/>
      <c r="BY372" s="1014"/>
      <c r="BZ372" s="1014"/>
      <c r="CA372" s="1014"/>
      <c r="CB372" s="1014"/>
      <c r="CC372" s="1014"/>
      <c r="CD372" s="1014"/>
      <c r="CE372" s="1014"/>
      <c r="CF372" s="1014"/>
      <c r="CG372" s="1014"/>
      <c r="CH372" s="1014"/>
      <c r="CI372" s="1014"/>
      <c r="CJ372" s="1014"/>
      <c r="CK372" s="1014"/>
      <c r="CL372" s="1014"/>
      <c r="CM372" s="1014"/>
      <c r="CN372" s="1014"/>
      <c r="CO372" s="1014"/>
      <c r="CP372" s="1014"/>
      <c r="CQ372" s="1014"/>
      <c r="CR372" s="1014"/>
      <c r="CS372" s="1014"/>
      <c r="CT372" s="1014"/>
      <c r="CU372" s="1014"/>
      <c r="CV372" s="1014"/>
      <c r="CW372" s="1014"/>
      <c r="CX372" s="1014"/>
      <c r="CY372" s="1014"/>
      <c r="CZ372" s="1014"/>
      <c r="DA372" s="1014"/>
      <c r="DB372" s="1014"/>
      <c r="DC372" s="1014"/>
      <c r="DD372" s="1014"/>
      <c r="DE372" s="1014"/>
      <c r="DF372" s="1014"/>
      <c r="DG372" s="1014"/>
      <c r="DH372" s="1014"/>
      <c r="DI372" s="1014"/>
      <c r="DJ372" s="1014"/>
      <c r="DK372" s="1014"/>
      <c r="DL372" s="1014"/>
      <c r="DM372" s="1014"/>
      <c r="DN372" s="1014"/>
      <c r="DO372" s="1014"/>
      <c r="DP372" s="1014"/>
      <c r="DQ372" s="1014"/>
      <c r="DR372" s="1014"/>
      <c r="DS372" s="1014"/>
      <c r="DT372" s="1014"/>
      <c r="DU372" s="1014"/>
      <c r="DV372" s="1014"/>
      <c r="DW372" s="1014"/>
      <c r="DX372" s="1014"/>
      <c r="DY372" s="1014"/>
      <c r="DZ372" s="1014"/>
      <c r="EA372" s="1014"/>
      <c r="EB372" s="1014"/>
      <c r="EC372" s="1014"/>
      <c r="ED372" s="1014"/>
      <c r="EE372" s="1014"/>
      <c r="EF372" s="1014"/>
      <c r="EG372" s="1014"/>
      <c r="EH372" s="1014"/>
      <c r="EI372" s="1014"/>
      <c r="EJ372" s="1014"/>
      <c r="EK372" s="1014"/>
      <c r="EL372" s="1014"/>
      <c r="EM372" s="1014"/>
      <c r="EN372" s="1014"/>
      <c r="EO372" s="1014"/>
      <c r="EP372" s="1014"/>
      <c r="EQ372" s="1014"/>
      <c r="ER372" s="1014"/>
      <c r="ES372" s="1014"/>
      <c r="ET372" s="1014"/>
      <c r="EU372" s="1014"/>
      <c r="EV372" s="1014"/>
      <c r="EW372" s="1014"/>
      <c r="EX372" s="1014"/>
      <c r="EY372" s="1014"/>
      <c r="EZ372" s="1014"/>
      <c r="FA372" s="1014"/>
      <c r="FB372" s="1014"/>
      <c r="FC372" s="1014"/>
    </row>
    <row r="373" spans="2:159" ht="12.75" customHeight="1">
      <c r="B373" s="1112"/>
      <c r="C373" s="1112"/>
      <c r="D373" s="1112"/>
      <c r="E373" s="1112"/>
      <c r="F373" s="1112"/>
      <c r="G373" s="1112"/>
      <c r="H373" s="1112"/>
      <c r="I373" s="1112"/>
      <c r="J373" s="1112"/>
      <c r="K373" s="1113"/>
      <c r="L373" s="1113"/>
      <c r="M373" s="1014"/>
      <c r="N373" s="1014"/>
      <c r="O373" s="1014"/>
      <c r="P373" s="1014"/>
      <c r="Q373" s="1014"/>
      <c r="R373" s="1014"/>
      <c r="S373" s="1014"/>
      <c r="T373" s="1014"/>
      <c r="U373" s="1014"/>
      <c r="V373" s="1014"/>
      <c r="W373" s="1014"/>
      <c r="X373" s="1014"/>
      <c r="Y373" s="1014"/>
      <c r="Z373" s="1014"/>
      <c r="AA373" s="1014"/>
      <c r="AB373" s="1014"/>
      <c r="AC373" s="1014"/>
      <c r="AD373" s="1014"/>
      <c r="AE373" s="1014"/>
      <c r="AF373" s="1014"/>
      <c r="AG373" s="1014"/>
      <c r="AH373" s="1014"/>
      <c r="AI373" s="1014"/>
      <c r="AJ373" s="1014"/>
      <c r="AK373" s="1014"/>
      <c r="AL373" s="1014"/>
      <c r="AM373" s="1014"/>
      <c r="AN373" s="1014"/>
      <c r="AO373" s="1014"/>
      <c r="AP373" s="1014"/>
      <c r="AQ373" s="1014"/>
      <c r="AR373" s="1014"/>
      <c r="AS373" s="1014"/>
      <c r="AT373" s="1014"/>
      <c r="AU373" s="1014"/>
      <c r="AV373" s="1014"/>
      <c r="AW373" s="1014"/>
      <c r="AX373" s="1014"/>
      <c r="AY373" s="1014"/>
      <c r="AZ373" s="1014"/>
      <c r="BA373" s="1014"/>
      <c r="BB373" s="1014"/>
      <c r="BC373" s="1014"/>
      <c r="BD373" s="1014"/>
      <c r="BE373" s="1014"/>
      <c r="BF373" s="1014"/>
      <c r="BG373" s="1014"/>
      <c r="BH373" s="1014"/>
      <c r="BI373" s="1014"/>
      <c r="BJ373" s="1014"/>
      <c r="BK373" s="1014"/>
      <c r="BL373" s="1014"/>
      <c r="BM373" s="1014"/>
      <c r="BN373" s="1014"/>
      <c r="BO373" s="1014"/>
      <c r="BP373" s="1014"/>
      <c r="BQ373" s="1014"/>
      <c r="BR373" s="1014"/>
      <c r="BS373" s="1014"/>
      <c r="BT373" s="1014"/>
      <c r="BU373" s="1014"/>
      <c r="BV373" s="1014"/>
      <c r="BW373" s="1014"/>
      <c r="BX373" s="1014"/>
      <c r="BY373" s="1014"/>
      <c r="BZ373" s="1014"/>
      <c r="CA373" s="1014"/>
      <c r="CB373" s="1014"/>
      <c r="CC373" s="1014"/>
      <c r="CD373" s="1014"/>
      <c r="CE373" s="1014"/>
      <c r="CF373" s="1014"/>
      <c r="CG373" s="1014"/>
      <c r="CH373" s="1014"/>
      <c r="CI373" s="1014"/>
      <c r="CJ373" s="1014"/>
      <c r="CK373" s="1014"/>
      <c r="CL373" s="1014"/>
      <c r="CM373" s="1014"/>
      <c r="CN373" s="1014"/>
      <c r="CO373" s="1014"/>
      <c r="CP373" s="1014"/>
      <c r="CQ373" s="1014"/>
      <c r="CR373" s="1014"/>
      <c r="CS373" s="1014"/>
      <c r="CT373" s="1014"/>
      <c r="CU373" s="1014"/>
      <c r="CV373" s="1014"/>
      <c r="CW373" s="1014"/>
      <c r="CX373" s="1014"/>
      <c r="CY373" s="1014"/>
      <c r="CZ373" s="1014"/>
      <c r="DA373" s="1014"/>
      <c r="DB373" s="1014"/>
      <c r="DC373" s="1014"/>
      <c r="DD373" s="1014"/>
      <c r="DE373" s="1014"/>
      <c r="DF373" s="1014"/>
      <c r="DG373" s="1014"/>
      <c r="DH373" s="1014"/>
      <c r="DI373" s="1014"/>
      <c r="DJ373" s="1014"/>
      <c r="DK373" s="1014"/>
      <c r="DL373" s="1014"/>
      <c r="DM373" s="1014"/>
      <c r="DN373" s="1014"/>
      <c r="DO373" s="1014"/>
      <c r="DP373" s="1014"/>
      <c r="DQ373" s="1014"/>
      <c r="DR373" s="1014"/>
      <c r="DS373" s="1014"/>
      <c r="DT373" s="1014"/>
      <c r="DU373" s="1014"/>
      <c r="DV373" s="1014"/>
      <c r="DW373" s="1014"/>
      <c r="DX373" s="1014"/>
      <c r="DY373" s="1014"/>
      <c r="DZ373" s="1014"/>
      <c r="EA373" s="1014"/>
      <c r="EB373" s="1014"/>
      <c r="EC373" s="1014"/>
      <c r="ED373" s="1014"/>
      <c r="EE373" s="1014"/>
      <c r="EF373" s="1014"/>
      <c r="EG373" s="1014"/>
      <c r="EH373" s="1014"/>
      <c r="EI373" s="1014"/>
      <c r="EJ373" s="1014"/>
      <c r="EK373" s="1014"/>
      <c r="EL373" s="1014"/>
      <c r="EM373" s="1014"/>
      <c r="EN373" s="1014"/>
      <c r="EO373" s="1014"/>
      <c r="EP373" s="1014"/>
      <c r="EQ373" s="1014"/>
      <c r="ER373" s="1014"/>
      <c r="ES373" s="1014"/>
      <c r="ET373" s="1014"/>
      <c r="EU373" s="1014"/>
      <c r="EV373" s="1014"/>
      <c r="EW373" s="1014"/>
      <c r="EX373" s="1014"/>
      <c r="EY373" s="1014"/>
      <c r="EZ373" s="1014"/>
      <c r="FA373" s="1014"/>
      <c r="FB373" s="1014"/>
      <c r="FC373" s="1014"/>
    </row>
    <row r="374" spans="2:159" ht="12.75" customHeight="1">
      <c r="B374" s="1112"/>
      <c r="C374" s="1112"/>
      <c r="D374" s="1112"/>
      <c r="E374" s="1112"/>
      <c r="F374" s="1112"/>
      <c r="G374" s="1112"/>
      <c r="H374" s="1112"/>
      <c r="I374" s="1112"/>
      <c r="J374" s="1112"/>
      <c r="K374" s="1113"/>
      <c r="L374" s="1113"/>
      <c r="M374" s="1014"/>
      <c r="N374" s="1014"/>
      <c r="O374" s="1014"/>
      <c r="P374" s="1014"/>
      <c r="Q374" s="1014"/>
      <c r="R374" s="1014"/>
      <c r="S374" s="1014"/>
      <c r="T374" s="1014"/>
      <c r="U374" s="1014"/>
      <c r="V374" s="1014"/>
      <c r="W374" s="1014"/>
      <c r="X374" s="1014"/>
      <c r="Y374" s="1014"/>
      <c r="Z374" s="1014"/>
      <c r="AA374" s="1014"/>
      <c r="AB374" s="1014"/>
      <c r="AC374" s="1014"/>
      <c r="AD374" s="1014"/>
      <c r="AE374" s="1014"/>
      <c r="AF374" s="1014"/>
      <c r="AG374" s="1014"/>
      <c r="AH374" s="1014"/>
      <c r="AI374" s="1014"/>
      <c r="AJ374" s="1014"/>
      <c r="AK374" s="1014"/>
      <c r="AL374" s="1014"/>
      <c r="AM374" s="1014"/>
      <c r="AN374" s="1014"/>
      <c r="AO374" s="1014"/>
      <c r="AP374" s="1014"/>
      <c r="AQ374" s="1014"/>
      <c r="AR374" s="1014"/>
      <c r="AS374" s="1014"/>
      <c r="AT374" s="1014"/>
      <c r="AU374" s="1014"/>
      <c r="AV374" s="1014"/>
      <c r="AW374" s="1014"/>
      <c r="AX374" s="1014"/>
      <c r="AY374" s="1014"/>
      <c r="AZ374" s="1014"/>
      <c r="BA374" s="1014"/>
      <c r="BB374" s="1014"/>
      <c r="BC374" s="1014"/>
      <c r="BD374" s="1014"/>
      <c r="BE374" s="1014"/>
      <c r="BF374" s="1014"/>
      <c r="BG374" s="1014"/>
      <c r="BH374" s="1014"/>
      <c r="BI374" s="1014"/>
      <c r="BJ374" s="1014"/>
      <c r="BK374" s="1014"/>
      <c r="BL374" s="1014"/>
      <c r="BM374" s="1014"/>
      <c r="BN374" s="1014"/>
      <c r="BO374" s="1014"/>
      <c r="BP374" s="1014"/>
      <c r="BQ374" s="1014"/>
      <c r="BR374" s="1014"/>
      <c r="BS374" s="1014"/>
      <c r="BT374" s="1014"/>
      <c r="BU374" s="1014"/>
      <c r="BV374" s="1014"/>
      <c r="BW374" s="1014"/>
      <c r="BX374" s="1014"/>
      <c r="BY374" s="1014"/>
      <c r="BZ374" s="1014"/>
      <c r="CA374" s="1014"/>
      <c r="CB374" s="1014"/>
      <c r="CC374" s="1014"/>
      <c r="CD374" s="1014"/>
      <c r="CE374" s="1014"/>
      <c r="CF374" s="1014"/>
      <c r="CG374" s="1014"/>
      <c r="CH374" s="1014"/>
      <c r="CI374" s="1014"/>
      <c r="CJ374" s="1014"/>
      <c r="CK374" s="1014"/>
      <c r="CL374" s="1014"/>
      <c r="CM374" s="1014"/>
      <c r="CN374" s="1014"/>
      <c r="CO374" s="1014"/>
      <c r="CP374" s="1014"/>
      <c r="CQ374" s="1014"/>
      <c r="CR374" s="1014"/>
      <c r="CS374" s="1014"/>
      <c r="CT374" s="1014"/>
      <c r="CU374" s="1014"/>
      <c r="CV374" s="1014"/>
      <c r="CW374" s="1014"/>
      <c r="CX374" s="1014"/>
      <c r="CY374" s="1014"/>
      <c r="CZ374" s="1014"/>
      <c r="DA374" s="1014"/>
      <c r="DB374" s="1014"/>
      <c r="DC374" s="1014"/>
      <c r="DD374" s="1014"/>
      <c r="DE374" s="1014"/>
      <c r="DF374" s="1014"/>
      <c r="DG374" s="1014"/>
      <c r="DH374" s="1014"/>
      <c r="DI374" s="1014"/>
      <c r="DJ374" s="1014"/>
      <c r="DK374" s="1014"/>
      <c r="DL374" s="1014"/>
      <c r="DM374" s="1014"/>
      <c r="DN374" s="1014"/>
      <c r="DO374" s="1014"/>
      <c r="DP374" s="1014"/>
      <c r="DQ374" s="1014"/>
      <c r="DR374" s="1014"/>
      <c r="DS374" s="1014"/>
      <c r="DT374" s="1014"/>
      <c r="DU374" s="1014"/>
      <c r="DV374" s="1014"/>
      <c r="DW374" s="1014"/>
      <c r="DX374" s="1014"/>
      <c r="DY374" s="1014"/>
      <c r="DZ374" s="1014"/>
      <c r="EA374" s="1014"/>
      <c r="EB374" s="1014"/>
      <c r="EC374" s="1014"/>
      <c r="ED374" s="1014"/>
      <c r="EE374" s="1014"/>
      <c r="EF374" s="1014"/>
      <c r="EG374" s="1014"/>
      <c r="EH374" s="1014"/>
      <c r="EI374" s="1014"/>
      <c r="EJ374" s="1014"/>
      <c r="EK374" s="1014"/>
      <c r="EL374" s="1014"/>
      <c r="EM374" s="1014"/>
      <c r="EN374" s="1014"/>
      <c r="EO374" s="1014"/>
      <c r="EP374" s="1014"/>
      <c r="EQ374" s="1014"/>
      <c r="ER374" s="1014"/>
      <c r="ES374" s="1014"/>
      <c r="ET374" s="1014"/>
      <c r="EU374" s="1014"/>
      <c r="EV374" s="1014"/>
      <c r="EW374" s="1014"/>
      <c r="EX374" s="1014"/>
      <c r="EY374" s="1014"/>
      <c r="EZ374" s="1014"/>
      <c r="FA374" s="1014"/>
      <c r="FB374" s="1014"/>
      <c r="FC374" s="1014"/>
    </row>
    <row r="375" spans="2:159" ht="12.75" customHeight="1">
      <c r="B375" s="1112"/>
      <c r="C375" s="1112"/>
      <c r="D375" s="1112"/>
      <c r="E375" s="1112"/>
      <c r="F375" s="1112"/>
      <c r="G375" s="1112"/>
      <c r="H375" s="1112"/>
      <c r="I375" s="1112"/>
      <c r="J375" s="1112"/>
      <c r="K375" s="1113"/>
      <c r="L375" s="1113"/>
      <c r="M375" s="1014"/>
      <c r="N375" s="1014"/>
      <c r="O375" s="1014"/>
      <c r="P375" s="1014"/>
      <c r="Q375" s="1014"/>
      <c r="R375" s="1014"/>
      <c r="S375" s="1014"/>
      <c r="T375" s="1014"/>
      <c r="U375" s="1014"/>
      <c r="V375" s="1014"/>
      <c r="W375" s="1014"/>
      <c r="X375" s="1014"/>
      <c r="Y375" s="1014"/>
      <c r="Z375" s="1014"/>
      <c r="AA375" s="1014"/>
      <c r="AB375" s="1014"/>
      <c r="AC375" s="1014"/>
      <c r="AD375" s="1014"/>
      <c r="AE375" s="1014"/>
      <c r="AF375" s="1014"/>
      <c r="AG375" s="1014"/>
      <c r="AH375" s="1014"/>
      <c r="AI375" s="1014"/>
      <c r="AJ375" s="1014"/>
      <c r="AK375" s="1014"/>
      <c r="AL375" s="1014"/>
      <c r="AM375" s="1014"/>
      <c r="AN375" s="1014"/>
      <c r="AO375" s="1014"/>
      <c r="AP375" s="1014"/>
      <c r="AQ375" s="1014"/>
      <c r="AR375" s="1014"/>
      <c r="AS375" s="1014"/>
      <c r="AT375" s="1014"/>
      <c r="AU375" s="1014"/>
      <c r="AV375" s="1014"/>
      <c r="AW375" s="1014"/>
      <c r="AX375" s="1014"/>
      <c r="AY375" s="1014"/>
      <c r="AZ375" s="1014"/>
      <c r="BA375" s="1014"/>
      <c r="BB375" s="1014"/>
      <c r="BC375" s="1014"/>
      <c r="BD375" s="1014"/>
      <c r="BE375" s="1014"/>
      <c r="BF375" s="1014"/>
      <c r="BG375" s="1014"/>
      <c r="BH375" s="1014"/>
      <c r="BI375" s="1014"/>
      <c r="BJ375" s="1014"/>
      <c r="BK375" s="1014"/>
      <c r="BL375" s="1014"/>
      <c r="BM375" s="1014"/>
      <c r="BN375" s="1014"/>
      <c r="BO375" s="1014"/>
      <c r="BP375" s="1014"/>
      <c r="BQ375" s="1014"/>
      <c r="BR375" s="1014"/>
      <c r="BS375" s="1014"/>
      <c r="BT375" s="1014"/>
      <c r="BU375" s="1014"/>
      <c r="BV375" s="1014"/>
      <c r="BW375" s="1014"/>
      <c r="BX375" s="1014"/>
      <c r="BY375" s="1014"/>
      <c r="BZ375" s="1014"/>
      <c r="CA375" s="1014"/>
      <c r="CB375" s="1014"/>
      <c r="CC375" s="1014"/>
      <c r="CD375" s="1014"/>
      <c r="CE375" s="1014"/>
      <c r="CF375" s="1014"/>
      <c r="CG375" s="1014"/>
      <c r="CH375" s="1014"/>
      <c r="CI375" s="1014"/>
      <c r="CJ375" s="1014"/>
      <c r="CK375" s="1014"/>
      <c r="CL375" s="1014"/>
      <c r="CM375" s="1014"/>
      <c r="CN375" s="1014"/>
      <c r="CO375" s="1014"/>
      <c r="CP375" s="1014"/>
      <c r="CQ375" s="1014"/>
      <c r="CR375" s="1014"/>
      <c r="CS375" s="1014"/>
      <c r="CT375" s="1014"/>
      <c r="CU375" s="1014"/>
      <c r="CV375" s="1014"/>
      <c r="CW375" s="1014"/>
      <c r="CX375" s="1014"/>
      <c r="CY375" s="1014"/>
      <c r="CZ375" s="1014"/>
      <c r="DA375" s="1014"/>
      <c r="DB375" s="1014"/>
      <c r="DC375" s="1014"/>
      <c r="DD375" s="1014"/>
      <c r="DE375" s="1014"/>
      <c r="DF375" s="1014"/>
      <c r="DG375" s="1014"/>
      <c r="DH375" s="1014"/>
      <c r="DI375" s="1014"/>
      <c r="DJ375" s="1014"/>
      <c r="DK375" s="1014"/>
      <c r="DL375" s="1014"/>
      <c r="DM375" s="1014"/>
      <c r="DN375" s="1014"/>
      <c r="DO375" s="1014"/>
      <c r="DP375" s="1014"/>
      <c r="DQ375" s="1014"/>
      <c r="DR375" s="1014"/>
      <c r="DS375" s="1014"/>
      <c r="DT375" s="1014"/>
      <c r="DU375" s="1014"/>
      <c r="DV375" s="1014"/>
      <c r="DW375" s="1014"/>
      <c r="DX375" s="1014"/>
      <c r="DY375" s="1014"/>
      <c r="DZ375" s="1014"/>
      <c r="EA375" s="1014"/>
      <c r="EB375" s="1014"/>
      <c r="EC375" s="1014"/>
      <c r="ED375" s="1014"/>
      <c r="EE375" s="1014"/>
      <c r="EF375" s="1014"/>
      <c r="EG375" s="1014"/>
      <c r="EH375" s="1014"/>
      <c r="EI375" s="1014"/>
      <c r="EJ375" s="1014"/>
      <c r="EK375" s="1014"/>
      <c r="EL375" s="1014"/>
      <c r="EM375" s="1014"/>
      <c r="EN375" s="1014"/>
      <c r="EO375" s="1014"/>
      <c r="EP375" s="1014"/>
      <c r="EQ375" s="1014"/>
      <c r="ER375" s="1014"/>
      <c r="ES375" s="1014"/>
      <c r="ET375" s="1014"/>
      <c r="EU375" s="1014"/>
      <c r="EV375" s="1014"/>
      <c r="EW375" s="1014"/>
      <c r="EX375" s="1014"/>
      <c r="EY375" s="1014"/>
      <c r="EZ375" s="1014"/>
      <c r="FA375" s="1014"/>
      <c r="FB375" s="1014"/>
      <c r="FC375" s="1014"/>
    </row>
    <row r="376" spans="2:159" ht="12.75" customHeight="1">
      <c r="B376" s="1112"/>
      <c r="C376" s="1112"/>
      <c r="D376" s="1112"/>
      <c r="E376" s="1112"/>
      <c r="F376" s="1112"/>
      <c r="G376" s="1112"/>
      <c r="H376" s="1112"/>
      <c r="I376" s="1112"/>
      <c r="J376" s="1112"/>
      <c r="K376" s="1113"/>
      <c r="L376" s="1113"/>
      <c r="M376" s="1014"/>
      <c r="N376" s="1014"/>
      <c r="O376" s="1014"/>
      <c r="P376" s="1014"/>
      <c r="Q376" s="1014"/>
      <c r="R376" s="1014"/>
      <c r="S376" s="1014"/>
      <c r="T376" s="1014"/>
      <c r="U376" s="1014"/>
      <c r="V376" s="1014"/>
      <c r="W376" s="1014"/>
      <c r="X376" s="1014"/>
      <c r="Y376" s="1014"/>
      <c r="Z376" s="1014"/>
      <c r="AA376" s="1014"/>
      <c r="AB376" s="1014"/>
      <c r="AC376" s="1014"/>
      <c r="AD376" s="1014"/>
      <c r="AE376" s="1014"/>
      <c r="AF376" s="1014"/>
      <c r="AG376" s="1014"/>
      <c r="AH376" s="1014"/>
      <c r="AI376" s="1014"/>
      <c r="AJ376" s="1014"/>
      <c r="AK376" s="1014"/>
      <c r="AL376" s="1014"/>
      <c r="AM376" s="1014"/>
      <c r="AN376" s="1014"/>
      <c r="AO376" s="1014"/>
      <c r="AP376" s="1014"/>
      <c r="AQ376" s="1014"/>
      <c r="AR376" s="1014"/>
      <c r="AS376" s="1014"/>
      <c r="AT376" s="1014"/>
      <c r="AU376" s="1014"/>
      <c r="AV376" s="1014"/>
      <c r="AW376" s="1014"/>
      <c r="AX376" s="1014"/>
      <c r="AY376" s="1014"/>
      <c r="AZ376" s="1014"/>
      <c r="BA376" s="1014"/>
      <c r="BB376" s="1014"/>
      <c r="BC376" s="1014"/>
      <c r="BD376" s="1014"/>
      <c r="BE376" s="1014"/>
      <c r="BF376" s="1014"/>
      <c r="BG376" s="1014"/>
      <c r="BH376" s="1014"/>
      <c r="BI376" s="1014"/>
      <c r="BJ376" s="1014"/>
      <c r="BK376" s="1014"/>
      <c r="BL376" s="1014"/>
      <c r="BM376" s="1014"/>
      <c r="BN376" s="1014"/>
      <c r="BO376" s="1014"/>
      <c r="BP376" s="1014"/>
      <c r="BQ376" s="1014"/>
      <c r="BR376" s="1014"/>
      <c r="BS376" s="1014"/>
      <c r="BT376" s="1014"/>
      <c r="BU376" s="1014"/>
      <c r="BV376" s="1014"/>
      <c r="BW376" s="1014"/>
      <c r="BX376" s="1014"/>
      <c r="BY376" s="1014"/>
      <c r="BZ376" s="1014"/>
      <c r="CA376" s="1014"/>
      <c r="CB376" s="1014"/>
      <c r="CC376" s="1014"/>
      <c r="CD376" s="1014"/>
      <c r="CE376" s="1014"/>
      <c r="CF376" s="1014"/>
      <c r="CG376" s="1014"/>
      <c r="CH376" s="1014"/>
      <c r="CI376" s="1014"/>
      <c r="CJ376" s="1014"/>
      <c r="CK376" s="1014"/>
      <c r="CL376" s="1014"/>
      <c r="CM376" s="1014"/>
      <c r="CN376" s="1014"/>
      <c r="CO376" s="1014"/>
      <c r="CP376" s="1014"/>
      <c r="CQ376" s="1014"/>
      <c r="CR376" s="1014"/>
      <c r="CS376" s="1014"/>
      <c r="CT376" s="1014"/>
      <c r="CU376" s="1014"/>
      <c r="CV376" s="1014"/>
      <c r="CW376" s="1014"/>
      <c r="CX376" s="1014"/>
      <c r="CY376" s="1014"/>
      <c r="CZ376" s="1014"/>
      <c r="DA376" s="1014"/>
      <c r="DB376" s="1014"/>
      <c r="DC376" s="1014"/>
      <c r="DD376" s="1014"/>
      <c r="DE376" s="1014"/>
      <c r="DF376" s="1014"/>
      <c r="DG376" s="1014"/>
      <c r="DH376" s="1014"/>
      <c r="DI376" s="1014"/>
      <c r="DJ376" s="1014"/>
      <c r="DK376" s="1014"/>
      <c r="DL376" s="1014"/>
      <c r="DM376" s="1014"/>
      <c r="DN376" s="1014"/>
      <c r="DO376" s="1014"/>
      <c r="DP376" s="1014"/>
      <c r="DQ376" s="1014"/>
      <c r="DR376" s="1014"/>
      <c r="DS376" s="1014"/>
      <c r="DT376" s="1014"/>
      <c r="DU376" s="1014"/>
      <c r="DV376" s="1014"/>
      <c r="DW376" s="1014"/>
      <c r="DX376" s="1014"/>
      <c r="DY376" s="1014"/>
      <c r="DZ376" s="1014"/>
      <c r="EA376" s="1014"/>
      <c r="EB376" s="1014"/>
      <c r="EC376" s="1014"/>
      <c r="ED376" s="1014"/>
      <c r="EE376" s="1014"/>
      <c r="EF376" s="1014"/>
      <c r="EG376" s="1014"/>
      <c r="EH376" s="1014"/>
      <c r="EI376" s="1014"/>
      <c r="EJ376" s="1014"/>
      <c r="EK376" s="1014"/>
      <c r="EL376" s="1014"/>
      <c r="EM376" s="1014"/>
      <c r="EN376" s="1014"/>
      <c r="EO376" s="1014"/>
      <c r="EP376" s="1014"/>
      <c r="EQ376" s="1014"/>
      <c r="ER376" s="1014"/>
      <c r="ES376" s="1014"/>
      <c r="ET376" s="1014"/>
      <c r="EU376" s="1014"/>
      <c r="EV376" s="1014"/>
      <c r="EW376" s="1014"/>
      <c r="EX376" s="1014"/>
      <c r="EY376" s="1014"/>
      <c r="EZ376" s="1014"/>
      <c r="FA376" s="1014"/>
      <c r="FB376" s="1014"/>
      <c r="FC376" s="1014"/>
    </row>
    <row r="377" spans="2:159" ht="12.75" customHeight="1">
      <c r="B377" s="1112"/>
      <c r="C377" s="1112"/>
      <c r="D377" s="1112"/>
      <c r="E377" s="1112"/>
      <c r="F377" s="1112"/>
      <c r="G377" s="1112"/>
      <c r="H377" s="1112"/>
      <c r="I377" s="1112"/>
      <c r="J377" s="1112"/>
      <c r="K377" s="1113"/>
      <c r="L377" s="1113"/>
      <c r="M377" s="1014"/>
      <c r="N377" s="1014"/>
      <c r="O377" s="1014"/>
      <c r="P377" s="1014"/>
      <c r="Q377" s="1014"/>
      <c r="R377" s="1014"/>
      <c r="S377" s="1014"/>
      <c r="T377" s="1014"/>
      <c r="U377" s="1014"/>
      <c r="V377" s="1014"/>
      <c r="W377" s="1014"/>
      <c r="X377" s="1014"/>
      <c r="Y377" s="1014"/>
      <c r="Z377" s="1014"/>
      <c r="AA377" s="1014"/>
      <c r="AB377" s="1014"/>
      <c r="AC377" s="1014"/>
      <c r="AD377" s="1014"/>
      <c r="AE377" s="1014"/>
      <c r="AF377" s="1014"/>
      <c r="AG377" s="1014"/>
      <c r="AH377" s="1014"/>
      <c r="AI377" s="1014"/>
      <c r="AJ377" s="1014"/>
      <c r="AK377" s="1014"/>
      <c r="AL377" s="1014"/>
      <c r="AM377" s="1014"/>
      <c r="AN377" s="1014"/>
      <c r="AO377" s="1014"/>
      <c r="AP377" s="1014"/>
      <c r="AQ377" s="1014"/>
      <c r="AR377" s="1014"/>
      <c r="AS377" s="1014"/>
      <c r="AT377" s="1014"/>
      <c r="AU377" s="1014"/>
      <c r="AV377" s="1014"/>
      <c r="AW377" s="1014"/>
      <c r="AX377" s="1014"/>
      <c r="AY377" s="1014"/>
      <c r="AZ377" s="1014"/>
      <c r="BA377" s="1014"/>
      <c r="BB377" s="1014"/>
      <c r="BC377" s="1014"/>
      <c r="BD377" s="1014"/>
      <c r="BE377" s="1014"/>
      <c r="BF377" s="1014"/>
      <c r="BG377" s="1014"/>
      <c r="BH377" s="1014"/>
      <c r="BI377" s="1014"/>
      <c r="BJ377" s="1014"/>
      <c r="BK377" s="1014"/>
      <c r="BL377" s="1014"/>
      <c r="BM377" s="1014"/>
      <c r="BN377" s="1014"/>
      <c r="BO377" s="1014"/>
      <c r="BP377" s="1014"/>
      <c r="BQ377" s="1014"/>
      <c r="BR377" s="1014"/>
      <c r="BS377" s="1014"/>
      <c r="BT377" s="1014"/>
      <c r="BU377" s="1014"/>
      <c r="BV377" s="1014"/>
      <c r="BW377" s="1014"/>
      <c r="BX377" s="1014"/>
      <c r="BY377" s="1014"/>
      <c r="BZ377" s="1014"/>
      <c r="CA377" s="1014"/>
      <c r="CB377" s="1014"/>
      <c r="CC377" s="1014"/>
      <c r="CD377" s="1014"/>
      <c r="CE377" s="1014"/>
      <c r="CF377" s="1014"/>
      <c r="CG377" s="1014"/>
      <c r="CH377" s="1014"/>
      <c r="CI377" s="1014"/>
      <c r="CJ377" s="1014"/>
      <c r="CK377" s="1014"/>
      <c r="CL377" s="1014"/>
      <c r="CM377" s="1014"/>
      <c r="CN377" s="1014"/>
      <c r="CO377" s="1014"/>
      <c r="CP377" s="1014"/>
      <c r="CQ377" s="1014"/>
      <c r="CR377" s="1014"/>
      <c r="CS377" s="1014"/>
      <c r="CT377" s="1014"/>
      <c r="CU377" s="1014"/>
      <c r="CV377" s="1014"/>
      <c r="CW377" s="1014"/>
      <c r="CX377" s="1014"/>
      <c r="CY377" s="1014"/>
      <c r="CZ377" s="1014"/>
      <c r="DA377" s="1014"/>
      <c r="DB377" s="1014"/>
      <c r="DC377" s="1014"/>
      <c r="DD377" s="1014"/>
      <c r="DE377" s="1014"/>
      <c r="DF377" s="1014"/>
      <c r="DG377" s="1014"/>
      <c r="DH377" s="1014"/>
      <c r="DI377" s="1014"/>
      <c r="DJ377" s="1014"/>
      <c r="DK377" s="1014"/>
      <c r="DL377" s="1014"/>
      <c r="DM377" s="1014"/>
      <c r="DN377" s="1014"/>
      <c r="DO377" s="1014"/>
      <c r="DP377" s="1014"/>
      <c r="DQ377" s="1014"/>
      <c r="DR377" s="1014"/>
      <c r="DS377" s="1014"/>
      <c r="DT377" s="1014"/>
      <c r="DU377" s="1014"/>
      <c r="DV377" s="1014"/>
      <c r="DW377" s="1014"/>
      <c r="DX377" s="1014"/>
      <c r="DY377" s="1014"/>
      <c r="DZ377" s="1014"/>
      <c r="EA377" s="1014"/>
      <c r="EB377" s="1014"/>
      <c r="EC377" s="1014"/>
      <c r="ED377" s="1014"/>
      <c r="EE377" s="1014"/>
      <c r="EF377" s="1014"/>
      <c r="EG377" s="1014"/>
      <c r="EH377" s="1014"/>
      <c r="EI377" s="1014"/>
      <c r="EJ377" s="1014"/>
      <c r="EK377" s="1014"/>
      <c r="EL377" s="1014"/>
      <c r="EM377" s="1014"/>
      <c r="EN377" s="1014"/>
      <c r="EO377" s="1014"/>
      <c r="EP377" s="1014"/>
      <c r="EQ377" s="1014"/>
      <c r="ER377" s="1014"/>
      <c r="ES377" s="1014"/>
      <c r="ET377" s="1014"/>
      <c r="EU377" s="1014"/>
      <c r="EV377" s="1014"/>
      <c r="EW377" s="1014"/>
      <c r="EX377" s="1014"/>
      <c r="EY377" s="1014"/>
      <c r="EZ377" s="1014"/>
      <c r="FA377" s="1014"/>
      <c r="FB377" s="1014"/>
      <c r="FC377" s="1014"/>
    </row>
    <row r="378" spans="2:159" ht="12.75" customHeight="1">
      <c r="B378" s="1112"/>
      <c r="C378" s="1112"/>
      <c r="D378" s="1112"/>
      <c r="E378" s="1112"/>
      <c r="F378" s="1112"/>
      <c r="G378" s="1112"/>
      <c r="H378" s="1112"/>
      <c r="I378" s="1112"/>
      <c r="J378" s="1112"/>
      <c r="K378" s="1113"/>
      <c r="L378" s="1113"/>
      <c r="M378" s="1014"/>
      <c r="N378" s="1014"/>
      <c r="O378" s="1014"/>
      <c r="P378" s="1014"/>
      <c r="Q378" s="1014"/>
      <c r="R378" s="1014"/>
      <c r="S378" s="1014"/>
      <c r="T378" s="1014"/>
      <c r="U378" s="1014"/>
      <c r="V378" s="1014"/>
      <c r="W378" s="1014"/>
      <c r="X378" s="1014"/>
      <c r="Y378" s="1014"/>
      <c r="Z378" s="1014"/>
      <c r="AA378" s="1014"/>
      <c r="AB378" s="1014"/>
      <c r="AC378" s="1014"/>
      <c r="AD378" s="1014"/>
      <c r="AE378" s="1014"/>
      <c r="AF378" s="1014"/>
      <c r="AG378" s="1014"/>
      <c r="AH378" s="1014"/>
      <c r="AI378" s="1014"/>
      <c r="AJ378" s="1014"/>
      <c r="AK378" s="1014"/>
      <c r="AL378" s="1014"/>
      <c r="AM378" s="1014"/>
      <c r="AN378" s="1014"/>
      <c r="AO378" s="1014"/>
      <c r="AP378" s="1014"/>
      <c r="AQ378" s="1014"/>
      <c r="AR378" s="1014"/>
      <c r="AS378" s="1014"/>
      <c r="AT378" s="1014"/>
      <c r="AU378" s="1014"/>
      <c r="AV378" s="1014"/>
      <c r="AW378" s="1014"/>
      <c r="AX378" s="1014"/>
      <c r="AY378" s="1014"/>
      <c r="AZ378" s="1014"/>
      <c r="BA378" s="1014"/>
      <c r="BB378" s="1014"/>
      <c r="BC378" s="1014"/>
      <c r="BD378" s="1014"/>
      <c r="BE378" s="1014"/>
      <c r="BF378" s="1014"/>
      <c r="BG378" s="1014"/>
      <c r="BH378" s="1014"/>
      <c r="BI378" s="1014"/>
      <c r="BJ378" s="1014"/>
      <c r="BK378" s="1014"/>
      <c r="BL378" s="1014"/>
      <c r="BM378" s="1014"/>
      <c r="BN378" s="1014"/>
      <c r="BO378" s="1014"/>
      <c r="BP378" s="1014"/>
      <c r="BQ378" s="1014"/>
      <c r="BR378" s="1014"/>
      <c r="BS378" s="1014"/>
      <c r="BT378" s="1014"/>
      <c r="BU378" s="1014"/>
      <c r="BV378" s="1014"/>
      <c r="BW378" s="1014"/>
      <c r="BX378" s="1014"/>
      <c r="BY378" s="1014"/>
      <c r="BZ378" s="1014"/>
      <c r="CA378" s="1014"/>
      <c r="CB378" s="1014"/>
      <c r="CC378" s="1014"/>
      <c r="CD378" s="1014"/>
      <c r="CE378" s="1014"/>
      <c r="CF378" s="1014"/>
      <c r="CG378" s="1014"/>
      <c r="CH378" s="1014"/>
      <c r="CI378" s="1014"/>
      <c r="CJ378" s="1014"/>
      <c r="CK378" s="1014"/>
      <c r="CL378" s="1014"/>
      <c r="CM378" s="1014"/>
      <c r="CN378" s="1014"/>
      <c r="CO378" s="1014"/>
      <c r="CP378" s="1014"/>
      <c r="CQ378" s="1014"/>
      <c r="CR378" s="1014"/>
      <c r="CS378" s="1014"/>
      <c r="CT378" s="1014"/>
      <c r="CU378" s="1014"/>
      <c r="CV378" s="1014"/>
      <c r="CW378" s="1014"/>
      <c r="CX378" s="1014"/>
      <c r="CY378" s="1014"/>
      <c r="CZ378" s="1014"/>
      <c r="DA378" s="1014"/>
      <c r="DB378" s="1014"/>
      <c r="DC378" s="1014"/>
      <c r="DD378" s="1014"/>
      <c r="DE378" s="1014"/>
      <c r="DF378" s="1014"/>
      <c r="DG378" s="1014"/>
      <c r="DH378" s="1014"/>
      <c r="DI378" s="1014"/>
      <c r="DJ378" s="1014"/>
      <c r="DK378" s="1014"/>
      <c r="DL378" s="1014"/>
      <c r="DM378" s="1014"/>
      <c r="DN378" s="1014"/>
      <c r="DO378" s="1014"/>
      <c r="DP378" s="1014"/>
      <c r="DQ378" s="1014"/>
      <c r="DR378" s="1014"/>
      <c r="DS378" s="1014"/>
      <c r="DT378" s="1014"/>
      <c r="DU378" s="1014"/>
      <c r="DV378" s="1014"/>
      <c r="DW378" s="1014"/>
      <c r="DX378" s="1014"/>
      <c r="DY378" s="1014"/>
      <c r="DZ378" s="1014"/>
      <c r="EA378" s="1014"/>
      <c r="EB378" s="1014"/>
      <c r="EC378" s="1014"/>
      <c r="ED378" s="1014"/>
      <c r="EE378" s="1014"/>
      <c r="EF378" s="1014"/>
      <c r="EG378" s="1014"/>
      <c r="EH378" s="1014"/>
      <c r="EI378" s="1014"/>
      <c r="EJ378" s="1014"/>
      <c r="EK378" s="1014"/>
      <c r="EL378" s="1014"/>
      <c r="EM378" s="1014"/>
      <c r="EN378" s="1014"/>
      <c r="EO378" s="1014"/>
      <c r="EP378" s="1014"/>
      <c r="EQ378" s="1014"/>
      <c r="ER378" s="1014"/>
      <c r="ES378" s="1014"/>
      <c r="ET378" s="1014"/>
      <c r="EU378" s="1014"/>
      <c r="EV378" s="1014"/>
      <c r="EW378" s="1014"/>
      <c r="EX378" s="1014"/>
      <c r="EY378" s="1014"/>
      <c r="EZ378" s="1014"/>
      <c r="FA378" s="1014"/>
      <c r="FB378" s="1014"/>
      <c r="FC378" s="1014"/>
    </row>
    <row r="379" spans="2:159" ht="12.75" customHeight="1">
      <c r="B379" s="1112"/>
      <c r="C379" s="1112"/>
      <c r="D379" s="1112"/>
      <c r="E379" s="1112"/>
      <c r="F379" s="1112"/>
      <c r="G379" s="1112"/>
      <c r="H379" s="1112"/>
      <c r="I379" s="1112"/>
      <c r="J379" s="1112"/>
      <c r="K379" s="1113"/>
      <c r="L379" s="1113"/>
      <c r="M379" s="1014"/>
      <c r="N379" s="1014"/>
      <c r="O379" s="1014"/>
      <c r="P379" s="1014"/>
      <c r="Q379" s="1014"/>
      <c r="R379" s="1014"/>
      <c r="S379" s="1014"/>
      <c r="T379" s="1014"/>
      <c r="U379" s="1014"/>
      <c r="V379" s="1014"/>
      <c r="W379" s="1014"/>
      <c r="X379" s="1014"/>
      <c r="Y379" s="1014"/>
      <c r="Z379" s="1014"/>
      <c r="AA379" s="1014"/>
      <c r="AB379" s="1014"/>
      <c r="AC379" s="1014"/>
      <c r="AD379" s="1014"/>
      <c r="AE379" s="1014"/>
      <c r="AF379" s="1014"/>
      <c r="AG379" s="1014"/>
      <c r="AH379" s="1014"/>
      <c r="AI379" s="1014"/>
      <c r="AJ379" s="1014"/>
      <c r="AK379" s="1014"/>
      <c r="AL379" s="1014"/>
      <c r="AM379" s="1014"/>
      <c r="AN379" s="1014"/>
      <c r="AO379" s="1014"/>
      <c r="AP379" s="1014"/>
      <c r="AQ379" s="1014"/>
      <c r="AR379" s="1014"/>
      <c r="AS379" s="1014"/>
      <c r="AT379" s="1014"/>
      <c r="AU379" s="1014"/>
      <c r="AV379" s="1014"/>
      <c r="AW379" s="1014"/>
      <c r="AX379" s="1014"/>
      <c r="AY379" s="1014"/>
      <c r="AZ379" s="1014"/>
      <c r="BA379" s="1014"/>
      <c r="BB379" s="1014"/>
      <c r="BC379" s="1014"/>
      <c r="BD379" s="1014"/>
      <c r="BE379" s="1014"/>
      <c r="BF379" s="1014"/>
      <c r="BG379" s="1014"/>
      <c r="BH379" s="1014"/>
      <c r="BI379" s="1014"/>
      <c r="BJ379" s="1014"/>
      <c r="BK379" s="1014"/>
      <c r="BL379" s="1014"/>
      <c r="BM379" s="1014"/>
      <c r="BN379" s="1014"/>
      <c r="BO379" s="1014"/>
      <c r="BP379" s="1014"/>
      <c r="BQ379" s="1014"/>
      <c r="BR379" s="1014"/>
      <c r="BS379" s="1014"/>
      <c r="BT379" s="1014"/>
      <c r="BU379" s="1014"/>
      <c r="BV379" s="1014"/>
      <c r="BW379" s="1014"/>
      <c r="BX379" s="1014"/>
      <c r="BY379" s="1014"/>
      <c r="BZ379" s="1014"/>
      <c r="CA379" s="1014"/>
      <c r="CB379" s="1014"/>
      <c r="CC379" s="1014"/>
      <c r="CD379" s="1014"/>
      <c r="CE379" s="1014"/>
      <c r="CF379" s="1014"/>
      <c r="CG379" s="1014"/>
      <c r="CH379" s="1014"/>
      <c r="CI379" s="1014"/>
      <c r="CJ379" s="1014"/>
      <c r="CK379" s="1014"/>
      <c r="CL379" s="1014"/>
      <c r="CM379" s="1014"/>
      <c r="CN379" s="1014"/>
      <c r="CO379" s="1014"/>
      <c r="CP379" s="1014"/>
      <c r="CQ379" s="1014"/>
      <c r="CR379" s="1014"/>
      <c r="CS379" s="1014"/>
      <c r="CT379" s="1014"/>
      <c r="CU379" s="1014"/>
      <c r="CV379" s="1014"/>
      <c r="CW379" s="1014"/>
      <c r="CX379" s="1014"/>
      <c r="CY379" s="1014"/>
      <c r="CZ379" s="1014"/>
      <c r="DA379" s="1014"/>
      <c r="DB379" s="1014"/>
      <c r="DC379" s="1014"/>
      <c r="DD379" s="1014"/>
      <c r="DE379" s="1014"/>
      <c r="DF379" s="1014"/>
      <c r="DG379" s="1014"/>
      <c r="DH379" s="1014"/>
      <c r="DI379" s="1014"/>
      <c r="DJ379" s="1014"/>
      <c r="DK379" s="1014"/>
      <c r="DL379" s="1014"/>
      <c r="DM379" s="1014"/>
      <c r="DN379" s="1014"/>
      <c r="DO379" s="1014"/>
      <c r="DP379" s="1014"/>
      <c r="DQ379" s="1014"/>
      <c r="DR379" s="1014"/>
      <c r="DS379" s="1014"/>
      <c r="DT379" s="1014"/>
      <c r="DU379" s="1014"/>
      <c r="DV379" s="1014"/>
      <c r="DW379" s="1014"/>
      <c r="DX379" s="1014"/>
      <c r="DY379" s="1014"/>
      <c r="DZ379" s="1014"/>
      <c r="EA379" s="1014"/>
      <c r="EB379" s="1014"/>
      <c r="EC379" s="1014"/>
      <c r="ED379" s="1014"/>
      <c r="EE379" s="1014"/>
      <c r="EF379" s="1014"/>
      <c r="EG379" s="1014"/>
      <c r="EH379" s="1014"/>
      <c r="EI379" s="1014"/>
      <c r="EJ379" s="1014"/>
      <c r="EK379" s="1014"/>
      <c r="EL379" s="1014"/>
      <c r="EM379" s="1014"/>
      <c r="EN379" s="1014"/>
      <c r="EO379" s="1014"/>
      <c r="EP379" s="1014"/>
      <c r="EQ379" s="1014"/>
      <c r="ER379" s="1014"/>
      <c r="ES379" s="1014"/>
      <c r="ET379" s="1014"/>
      <c r="EU379" s="1014"/>
      <c r="EV379" s="1014"/>
      <c r="EW379" s="1014"/>
      <c r="EX379" s="1014"/>
      <c r="EY379" s="1014"/>
      <c r="EZ379" s="1014"/>
      <c r="FA379" s="1014"/>
      <c r="FB379" s="1014"/>
      <c r="FC379" s="1014"/>
    </row>
    <row r="380" spans="2:159" ht="12.75" customHeight="1">
      <c r="B380" s="1112"/>
      <c r="C380" s="1112"/>
      <c r="D380" s="1112"/>
      <c r="E380" s="1112"/>
      <c r="F380" s="1112"/>
      <c r="G380" s="1112"/>
      <c r="H380" s="1112"/>
      <c r="I380" s="1112"/>
      <c r="J380" s="1112"/>
      <c r="K380" s="1113"/>
      <c r="L380" s="1113"/>
      <c r="M380" s="1014"/>
      <c r="N380" s="1014"/>
      <c r="O380" s="1014"/>
      <c r="P380" s="1014"/>
      <c r="Q380" s="1014"/>
      <c r="R380" s="1014"/>
      <c r="S380" s="1014"/>
      <c r="T380" s="1014"/>
      <c r="U380" s="1014"/>
      <c r="V380" s="1014"/>
      <c r="W380" s="1014"/>
      <c r="X380" s="1014"/>
      <c r="Y380" s="1014"/>
      <c r="Z380" s="1014"/>
      <c r="AA380" s="1014"/>
      <c r="AB380" s="1014"/>
      <c r="AC380" s="1014"/>
      <c r="AD380" s="1014"/>
      <c r="AE380" s="1014"/>
      <c r="AF380" s="1014"/>
      <c r="AG380" s="1014"/>
      <c r="AH380" s="1014"/>
      <c r="AI380" s="1014"/>
      <c r="AJ380" s="1014"/>
      <c r="AK380" s="1014"/>
      <c r="AL380" s="1014"/>
      <c r="AM380" s="1014"/>
      <c r="AN380" s="1014"/>
      <c r="AO380" s="1014"/>
      <c r="AP380" s="1014"/>
      <c r="AQ380" s="1014"/>
      <c r="AR380" s="1014"/>
      <c r="AS380" s="1014"/>
      <c r="AT380" s="1014"/>
      <c r="AU380" s="1014"/>
      <c r="AV380" s="1014"/>
      <c r="AW380" s="1014"/>
      <c r="AX380" s="1014"/>
      <c r="AY380" s="1014"/>
      <c r="AZ380" s="1014"/>
      <c r="BA380" s="1014"/>
      <c r="BB380" s="1014"/>
      <c r="BC380" s="1014"/>
      <c r="BD380" s="1014"/>
      <c r="BE380" s="1014"/>
      <c r="BF380" s="1014"/>
      <c r="BG380" s="1014"/>
      <c r="BH380" s="1014"/>
      <c r="BI380" s="1014"/>
      <c r="BJ380" s="1014"/>
      <c r="BK380" s="1014"/>
      <c r="BL380" s="1014"/>
      <c r="BM380" s="1014"/>
      <c r="BN380" s="1014"/>
      <c r="BO380" s="1014"/>
      <c r="BP380" s="1014"/>
      <c r="BQ380" s="1014"/>
      <c r="BR380" s="1014"/>
      <c r="BS380" s="1014"/>
      <c r="BT380" s="1014"/>
      <c r="BU380" s="1014"/>
      <c r="BV380" s="1014"/>
      <c r="BW380" s="1014"/>
      <c r="BX380" s="1014"/>
      <c r="BY380" s="1014"/>
      <c r="BZ380" s="1014"/>
      <c r="CA380" s="1014"/>
      <c r="CB380" s="1014"/>
      <c r="CC380" s="1014"/>
      <c r="CD380" s="1014"/>
      <c r="CE380" s="1014"/>
      <c r="CF380" s="1014"/>
      <c r="CG380" s="1014"/>
      <c r="CH380" s="1014"/>
      <c r="CI380" s="1014"/>
      <c r="CJ380" s="1014"/>
      <c r="CK380" s="1014"/>
      <c r="CL380" s="1014"/>
      <c r="CM380" s="1014"/>
      <c r="CN380" s="1014"/>
      <c r="CO380" s="1014"/>
      <c r="CP380" s="1014"/>
      <c r="CQ380" s="1014"/>
      <c r="CR380" s="1014"/>
      <c r="CS380" s="1014"/>
      <c r="CT380" s="1014"/>
      <c r="CU380" s="1014"/>
      <c r="CV380" s="1014"/>
      <c r="CW380" s="1014"/>
      <c r="CX380" s="1014"/>
      <c r="CY380" s="1014"/>
      <c r="CZ380" s="1014"/>
      <c r="DA380" s="1014"/>
      <c r="DB380" s="1014"/>
      <c r="DC380" s="1014"/>
      <c r="DD380" s="1014"/>
      <c r="DE380" s="1014"/>
      <c r="DF380" s="1014"/>
      <c r="DG380" s="1014"/>
      <c r="DH380" s="1014"/>
      <c r="DI380" s="1014"/>
      <c r="DJ380" s="1014"/>
      <c r="DK380" s="1014"/>
      <c r="DL380" s="1014"/>
      <c r="DM380" s="1014"/>
      <c r="DN380" s="1014"/>
      <c r="DO380" s="1014"/>
      <c r="DP380" s="1014"/>
      <c r="DQ380" s="1014"/>
      <c r="DR380" s="1014"/>
      <c r="DS380" s="1014"/>
      <c r="DT380" s="1014"/>
      <c r="DU380" s="1014"/>
      <c r="DV380" s="1014"/>
      <c r="DW380" s="1014"/>
      <c r="DX380" s="1014"/>
      <c r="DY380" s="1014"/>
      <c r="DZ380" s="1014"/>
      <c r="EA380" s="1014"/>
      <c r="EB380" s="1014"/>
      <c r="EC380" s="1014"/>
      <c r="ED380" s="1014"/>
      <c r="EE380" s="1014"/>
      <c r="EF380" s="1014"/>
      <c r="EG380" s="1014"/>
      <c r="EH380" s="1014"/>
      <c r="EI380" s="1014"/>
      <c r="EJ380" s="1014"/>
      <c r="EK380" s="1014"/>
      <c r="EL380" s="1014"/>
      <c r="EM380" s="1014"/>
      <c r="EN380" s="1014"/>
      <c r="EO380" s="1014"/>
      <c r="EP380" s="1014"/>
      <c r="EQ380" s="1014"/>
      <c r="ER380" s="1014"/>
      <c r="ES380" s="1014"/>
      <c r="ET380" s="1014"/>
      <c r="EU380" s="1014"/>
      <c r="EV380" s="1014"/>
      <c r="EW380" s="1014"/>
      <c r="EX380" s="1014"/>
      <c r="EY380" s="1014"/>
      <c r="EZ380" s="1014"/>
      <c r="FA380" s="1014"/>
      <c r="FB380" s="1014"/>
      <c r="FC380" s="1014"/>
    </row>
    <row r="381" spans="2:159" ht="12.75" customHeight="1">
      <c r="B381" s="1112"/>
      <c r="C381" s="1112"/>
      <c r="D381" s="1112"/>
      <c r="E381" s="1112"/>
      <c r="F381" s="1112"/>
      <c r="G381" s="1112"/>
      <c r="H381" s="1112"/>
      <c r="I381" s="1112"/>
      <c r="J381" s="1112"/>
      <c r="K381" s="1113"/>
      <c r="L381" s="1113"/>
      <c r="M381" s="1014"/>
      <c r="N381" s="1014"/>
      <c r="O381" s="1014"/>
      <c r="P381" s="1014"/>
      <c r="Q381" s="1014"/>
      <c r="R381" s="1014"/>
      <c r="S381" s="1014"/>
      <c r="T381" s="1014"/>
      <c r="U381" s="1014"/>
      <c r="V381" s="1014"/>
      <c r="W381" s="1014"/>
      <c r="X381" s="1014"/>
      <c r="Y381" s="1014"/>
      <c r="Z381" s="1014"/>
      <c r="AA381" s="1014"/>
      <c r="AB381" s="1014"/>
      <c r="AC381" s="1014"/>
      <c r="AD381" s="1014"/>
      <c r="AE381" s="1014"/>
      <c r="AF381" s="1014"/>
      <c r="AG381" s="1014"/>
      <c r="AH381" s="1014"/>
      <c r="AI381" s="1014"/>
      <c r="AJ381" s="1014"/>
      <c r="AK381" s="1014"/>
      <c r="AL381" s="1014"/>
      <c r="AM381" s="1014"/>
      <c r="AN381" s="1014"/>
      <c r="AO381" s="1014"/>
      <c r="AP381" s="1014"/>
      <c r="AQ381" s="1014"/>
      <c r="AR381" s="1014"/>
      <c r="AS381" s="1014"/>
      <c r="AT381" s="1014"/>
      <c r="AU381" s="1014"/>
      <c r="AV381" s="1014"/>
      <c r="AW381" s="1014"/>
      <c r="AX381" s="1014"/>
      <c r="AY381" s="1014"/>
      <c r="AZ381" s="1014"/>
      <c r="BA381" s="1014"/>
      <c r="BB381" s="1014"/>
      <c r="BC381" s="1014"/>
      <c r="BD381" s="1014"/>
      <c r="BE381" s="1014"/>
      <c r="BF381" s="1014"/>
      <c r="BG381" s="1014"/>
      <c r="BH381" s="1014"/>
      <c r="BI381" s="1014"/>
      <c r="BJ381" s="1014"/>
      <c r="BK381" s="1014"/>
      <c r="BL381" s="1014"/>
      <c r="BM381" s="1014"/>
      <c r="BN381" s="1014"/>
      <c r="BO381" s="1014"/>
      <c r="BP381" s="1014"/>
      <c r="BQ381" s="1014"/>
      <c r="BR381" s="1014"/>
      <c r="BS381" s="1014"/>
      <c r="BT381" s="1014"/>
      <c r="BU381" s="1014"/>
      <c r="BV381" s="1014"/>
      <c r="BW381" s="1014"/>
      <c r="BX381" s="1014"/>
      <c r="BY381" s="1014"/>
      <c r="BZ381" s="1014"/>
      <c r="CA381" s="1014"/>
      <c r="CB381" s="1014"/>
      <c r="CC381" s="1014"/>
      <c r="CD381" s="1014"/>
      <c r="CE381" s="1014"/>
      <c r="CF381" s="1014"/>
      <c r="CG381" s="1014"/>
      <c r="CH381" s="1014"/>
      <c r="CI381" s="1014"/>
      <c r="CJ381" s="1014"/>
      <c r="CK381" s="1014"/>
      <c r="CL381" s="1014"/>
      <c r="CM381" s="1014"/>
      <c r="CN381" s="1014"/>
      <c r="CO381" s="1014"/>
      <c r="CP381" s="1014"/>
      <c r="CQ381" s="1014"/>
      <c r="CR381" s="1014"/>
      <c r="CS381" s="1014"/>
      <c r="CT381" s="1014"/>
      <c r="CU381" s="1014"/>
      <c r="CV381" s="1014"/>
      <c r="CW381" s="1014"/>
      <c r="CX381" s="1014"/>
      <c r="CY381" s="1014"/>
      <c r="CZ381" s="1014"/>
      <c r="DA381" s="1014"/>
      <c r="DB381" s="1014"/>
      <c r="DC381" s="1014"/>
      <c r="DD381" s="1014"/>
      <c r="DE381" s="1014"/>
      <c r="DF381" s="1014"/>
      <c r="DG381" s="1014"/>
      <c r="DH381" s="1014"/>
      <c r="DI381" s="1014"/>
      <c r="DJ381" s="1014"/>
      <c r="DK381" s="1014"/>
      <c r="DL381" s="1014"/>
      <c r="DM381" s="1014"/>
      <c r="DN381" s="1014"/>
      <c r="DO381" s="1014"/>
      <c r="DP381" s="1014"/>
      <c r="DQ381" s="1014"/>
      <c r="DR381" s="1014"/>
      <c r="DS381" s="1014"/>
      <c r="DT381" s="1014"/>
      <c r="DU381" s="1014"/>
      <c r="DV381" s="1014"/>
      <c r="DW381" s="1014"/>
      <c r="DX381" s="1014"/>
      <c r="DY381" s="1014"/>
      <c r="DZ381" s="1014"/>
      <c r="EA381" s="1014"/>
      <c r="EB381" s="1014"/>
      <c r="EC381" s="1014"/>
      <c r="ED381" s="1014"/>
      <c r="EE381" s="1014"/>
      <c r="EF381" s="1014"/>
      <c r="EG381" s="1014"/>
      <c r="EH381" s="1014"/>
      <c r="EI381" s="1014"/>
      <c r="EJ381" s="1014"/>
      <c r="EK381" s="1014"/>
      <c r="EL381" s="1014"/>
      <c r="EM381" s="1014"/>
      <c r="EN381" s="1014"/>
      <c r="EO381" s="1014"/>
      <c r="EP381" s="1014"/>
      <c r="EQ381" s="1014"/>
      <c r="ER381" s="1014"/>
      <c r="ES381" s="1014"/>
      <c r="ET381" s="1014"/>
      <c r="EU381" s="1014"/>
      <c r="EV381" s="1014"/>
      <c r="EW381" s="1014"/>
      <c r="EX381" s="1014"/>
      <c r="EY381" s="1014"/>
      <c r="EZ381" s="1014"/>
      <c r="FA381" s="1014"/>
      <c r="FB381" s="1014"/>
      <c r="FC381" s="1014"/>
    </row>
    <row r="382" spans="2:159" ht="12.75" customHeight="1">
      <c r="B382" s="1112"/>
      <c r="C382" s="1112"/>
      <c r="D382" s="1112"/>
      <c r="E382" s="1112"/>
      <c r="F382" s="1112"/>
      <c r="G382" s="1112"/>
      <c r="H382" s="1112"/>
      <c r="I382" s="1112"/>
      <c r="J382" s="1112"/>
      <c r="K382" s="1113"/>
      <c r="L382" s="1113"/>
      <c r="M382" s="1014"/>
      <c r="N382" s="1014"/>
      <c r="O382" s="1014"/>
      <c r="P382" s="1014"/>
      <c r="Q382" s="1014"/>
      <c r="R382" s="1014"/>
      <c r="S382" s="1014"/>
      <c r="T382" s="1014"/>
      <c r="U382" s="1014"/>
      <c r="V382" s="1014"/>
      <c r="W382" s="1014"/>
      <c r="X382" s="1014"/>
      <c r="Y382" s="1014"/>
      <c r="Z382" s="1014"/>
      <c r="AA382" s="1014"/>
      <c r="AB382" s="1014"/>
      <c r="AC382" s="1014"/>
      <c r="AD382" s="1014"/>
      <c r="AE382" s="1014"/>
      <c r="AF382" s="1014"/>
      <c r="AG382" s="1014"/>
      <c r="AH382" s="1014"/>
      <c r="AI382" s="1014"/>
      <c r="AJ382" s="1014"/>
      <c r="AK382" s="1014"/>
      <c r="AL382" s="1014"/>
      <c r="AM382" s="1014"/>
      <c r="AN382" s="1014"/>
      <c r="AO382" s="1014"/>
      <c r="AP382" s="1014"/>
      <c r="AQ382" s="1014"/>
      <c r="AR382" s="1014"/>
      <c r="AS382" s="1014"/>
      <c r="AT382" s="1014"/>
      <c r="AU382" s="1014"/>
      <c r="AV382" s="1014"/>
      <c r="AW382" s="1014"/>
      <c r="AX382" s="1014"/>
      <c r="AY382" s="1014"/>
      <c r="AZ382" s="1014"/>
      <c r="BA382" s="1014"/>
      <c r="BB382" s="1014"/>
      <c r="BC382" s="1014"/>
      <c r="BD382" s="1014"/>
      <c r="BE382" s="1014"/>
      <c r="BF382" s="1014"/>
      <c r="BG382" s="1014"/>
      <c r="BH382" s="1014"/>
      <c r="BI382" s="1014"/>
      <c r="BJ382" s="1014"/>
      <c r="BK382" s="1014"/>
      <c r="BL382" s="1014"/>
      <c r="BM382" s="1014"/>
      <c r="BN382" s="1014"/>
      <c r="BO382" s="1014"/>
      <c r="BP382" s="1014"/>
      <c r="BQ382" s="1014"/>
      <c r="BR382" s="1014"/>
      <c r="BS382" s="1014"/>
      <c r="BT382" s="1014"/>
      <c r="BU382" s="1014"/>
      <c r="BV382" s="1014"/>
      <c r="BW382" s="1014"/>
      <c r="BX382" s="1014"/>
      <c r="BY382" s="1014"/>
      <c r="BZ382" s="1014"/>
      <c r="CA382" s="1014"/>
      <c r="CB382" s="1014"/>
      <c r="CC382" s="1014"/>
      <c r="CD382" s="1014"/>
      <c r="CE382" s="1014"/>
      <c r="CF382" s="1014"/>
      <c r="CG382" s="1014"/>
      <c r="CH382" s="1014"/>
      <c r="CI382" s="1014"/>
      <c r="CJ382" s="1014"/>
      <c r="CK382" s="1014"/>
      <c r="CL382" s="1014"/>
      <c r="CM382" s="1014"/>
      <c r="CN382" s="1014"/>
      <c r="CO382" s="1014"/>
      <c r="CP382" s="1014"/>
      <c r="CQ382" s="1014"/>
      <c r="CR382" s="1014"/>
      <c r="CS382" s="1014"/>
      <c r="CT382" s="1014"/>
      <c r="CU382" s="1014"/>
      <c r="CV382" s="1014"/>
      <c r="CW382" s="1014"/>
      <c r="CX382" s="1014"/>
      <c r="CY382" s="1014"/>
      <c r="CZ382" s="1014"/>
      <c r="DA382" s="1014"/>
      <c r="DB382" s="1014"/>
      <c r="DC382" s="1014"/>
      <c r="DD382" s="1014"/>
      <c r="DE382" s="1014"/>
      <c r="DF382" s="1014"/>
      <c r="DG382" s="1014"/>
      <c r="DH382" s="1014"/>
      <c r="DI382" s="1014"/>
      <c r="DJ382" s="1014"/>
      <c r="DK382" s="1014"/>
      <c r="DL382" s="1014"/>
      <c r="DM382" s="1014"/>
      <c r="DN382" s="1014"/>
      <c r="DO382" s="1014"/>
      <c r="DP382" s="1014"/>
      <c r="DQ382" s="1014"/>
      <c r="DR382" s="1014"/>
      <c r="DS382" s="1014"/>
      <c r="DT382" s="1014"/>
      <c r="DU382" s="1014"/>
      <c r="DV382" s="1014"/>
      <c r="DW382" s="1014"/>
      <c r="DX382" s="1014"/>
      <c r="DY382" s="1014"/>
      <c r="DZ382" s="1014"/>
      <c r="EA382" s="1014"/>
      <c r="EB382" s="1014"/>
      <c r="EC382" s="1014"/>
      <c r="ED382" s="1014"/>
      <c r="EE382" s="1014"/>
      <c r="EF382" s="1014"/>
      <c r="EG382" s="1014"/>
      <c r="EH382" s="1014"/>
      <c r="EI382" s="1014"/>
      <c r="EJ382" s="1014"/>
      <c r="EK382" s="1014"/>
      <c r="EL382" s="1014"/>
      <c r="EM382" s="1014"/>
      <c r="EN382" s="1014"/>
      <c r="EO382" s="1014"/>
      <c r="EP382" s="1014"/>
      <c r="EQ382" s="1014"/>
      <c r="ER382" s="1014"/>
      <c r="ES382" s="1014"/>
      <c r="ET382" s="1014"/>
      <c r="EU382" s="1014"/>
      <c r="EV382" s="1014"/>
      <c r="EW382" s="1014"/>
      <c r="EX382" s="1014"/>
      <c r="EY382" s="1014"/>
      <c r="EZ382" s="1014"/>
      <c r="FA382" s="1014"/>
      <c r="FB382" s="1014"/>
      <c r="FC382" s="1014"/>
    </row>
    <row r="383" spans="2:159" ht="12.75" customHeight="1">
      <c r="B383" s="1112"/>
      <c r="C383" s="1112"/>
      <c r="D383" s="1112"/>
      <c r="E383" s="1112"/>
      <c r="F383" s="1112"/>
      <c r="G383" s="1112"/>
      <c r="H383" s="1112"/>
      <c r="I383" s="1112"/>
      <c r="J383" s="1112"/>
      <c r="K383" s="1113"/>
      <c r="L383" s="1113"/>
      <c r="M383" s="1014"/>
      <c r="N383" s="1014"/>
      <c r="O383" s="1014"/>
      <c r="P383" s="1014"/>
      <c r="Q383" s="1014"/>
      <c r="R383" s="1014"/>
      <c r="S383" s="1014"/>
      <c r="T383" s="1014"/>
      <c r="U383" s="1014"/>
      <c r="V383" s="1014"/>
      <c r="W383" s="1014"/>
      <c r="X383" s="1014"/>
      <c r="Y383" s="1014"/>
      <c r="Z383" s="1014"/>
      <c r="AA383" s="1014"/>
      <c r="AB383" s="1014"/>
      <c r="AC383" s="1014"/>
      <c r="AD383" s="1014"/>
      <c r="AE383" s="1014"/>
      <c r="AF383" s="1014"/>
      <c r="AG383" s="1014"/>
      <c r="AH383" s="1014"/>
      <c r="AI383" s="1014"/>
      <c r="AJ383" s="1014"/>
      <c r="AK383" s="1014"/>
      <c r="AL383" s="1014"/>
      <c r="AM383" s="1014"/>
      <c r="AN383" s="1014"/>
      <c r="AO383" s="1014"/>
      <c r="AP383" s="1014"/>
      <c r="AQ383" s="1014"/>
      <c r="AR383" s="1014"/>
      <c r="AS383" s="1014"/>
      <c r="AT383" s="1014"/>
      <c r="AU383" s="1014"/>
      <c r="AV383" s="1014"/>
      <c r="AW383" s="1014"/>
      <c r="AX383" s="1014"/>
      <c r="AY383" s="1014"/>
      <c r="AZ383" s="1014"/>
      <c r="BA383" s="1014"/>
      <c r="BB383" s="1014"/>
      <c r="BC383" s="1014"/>
      <c r="BD383" s="1014"/>
      <c r="BE383" s="1014"/>
      <c r="BF383" s="1014"/>
      <c r="BG383" s="1014"/>
      <c r="BH383" s="1014"/>
      <c r="BI383" s="1014"/>
      <c r="BJ383" s="1014"/>
      <c r="BK383" s="1014"/>
      <c r="BL383" s="1014"/>
      <c r="BM383" s="1014"/>
      <c r="BN383" s="1014"/>
      <c r="BO383" s="1014"/>
      <c r="BP383" s="1014"/>
      <c r="BQ383" s="1014"/>
      <c r="BR383" s="1014"/>
      <c r="BS383" s="1014"/>
      <c r="BT383" s="1014"/>
      <c r="BU383" s="1014"/>
      <c r="BV383" s="1014"/>
      <c r="BW383" s="1014"/>
      <c r="BX383" s="1014"/>
      <c r="BY383" s="1014"/>
      <c r="BZ383" s="1014"/>
      <c r="CA383" s="1014"/>
      <c r="CB383" s="1014"/>
      <c r="CC383" s="1014"/>
      <c r="CD383" s="1014"/>
      <c r="CE383" s="1014"/>
      <c r="CF383" s="1014"/>
      <c r="CG383" s="1014"/>
      <c r="CH383" s="1014"/>
      <c r="CI383" s="1014"/>
      <c r="CJ383" s="1014"/>
      <c r="CK383" s="1014"/>
      <c r="CL383" s="1014"/>
      <c r="CM383" s="1014"/>
      <c r="CN383" s="1014"/>
      <c r="CO383" s="1014"/>
      <c r="CP383" s="1014"/>
      <c r="CQ383" s="1014"/>
      <c r="CR383" s="1014"/>
      <c r="CS383" s="1014"/>
      <c r="CT383" s="1014"/>
      <c r="CU383" s="1014"/>
      <c r="CV383" s="1014"/>
      <c r="CW383" s="1014"/>
      <c r="CX383" s="1014"/>
      <c r="CY383" s="1014"/>
      <c r="CZ383" s="1014"/>
      <c r="DA383" s="1014"/>
      <c r="DB383" s="1014"/>
      <c r="DC383" s="1014"/>
      <c r="DD383" s="1014"/>
      <c r="DE383" s="1014"/>
      <c r="DF383" s="1014"/>
      <c r="DG383" s="1014"/>
      <c r="DH383" s="1014"/>
      <c r="DI383" s="1014"/>
      <c r="DJ383" s="1014"/>
      <c r="DK383" s="1014"/>
      <c r="DL383" s="1014"/>
      <c r="DM383" s="1014"/>
      <c r="DN383" s="1014"/>
      <c r="DO383" s="1014"/>
      <c r="DP383" s="1014"/>
      <c r="DQ383" s="1014"/>
      <c r="DR383" s="1014"/>
      <c r="DS383" s="1014"/>
      <c r="DT383" s="1014"/>
      <c r="DU383" s="1014"/>
      <c r="DV383" s="1014"/>
      <c r="DW383" s="1014"/>
      <c r="DX383" s="1014"/>
      <c r="DY383" s="1014"/>
      <c r="DZ383" s="1014"/>
      <c r="EA383" s="1014"/>
      <c r="EB383" s="1014"/>
      <c r="EC383" s="1014"/>
      <c r="ED383" s="1014"/>
      <c r="EE383" s="1014"/>
      <c r="EF383" s="1014"/>
      <c r="EG383" s="1014"/>
      <c r="EH383" s="1014"/>
      <c r="EI383" s="1014"/>
      <c r="EJ383" s="1014"/>
      <c r="EK383" s="1014"/>
      <c r="EL383" s="1014"/>
      <c r="EM383" s="1014"/>
      <c r="EN383" s="1014"/>
      <c r="EO383" s="1014"/>
      <c r="EP383" s="1014"/>
      <c r="EQ383" s="1014"/>
      <c r="ER383" s="1014"/>
      <c r="ES383" s="1014"/>
      <c r="ET383" s="1014"/>
      <c r="EU383" s="1014"/>
      <c r="EV383" s="1014"/>
      <c r="EW383" s="1014"/>
      <c r="EX383" s="1014"/>
      <c r="EY383" s="1014"/>
      <c r="EZ383" s="1014"/>
      <c r="FA383" s="1014"/>
      <c r="FB383" s="1014"/>
      <c r="FC383" s="1014"/>
    </row>
    <row r="384" spans="2:159" ht="12.75" customHeight="1">
      <c r="B384" s="1112"/>
      <c r="C384" s="1112"/>
      <c r="D384" s="1112"/>
      <c r="E384" s="1112"/>
      <c r="F384" s="1112"/>
      <c r="G384" s="1112"/>
      <c r="H384" s="1112"/>
      <c r="I384" s="1112"/>
      <c r="J384" s="1112"/>
      <c r="K384" s="1113"/>
      <c r="L384" s="1113"/>
      <c r="M384" s="1014"/>
      <c r="N384" s="1014"/>
      <c r="O384" s="1014"/>
      <c r="P384" s="1014"/>
      <c r="Q384" s="1014"/>
      <c r="R384" s="1014"/>
      <c r="S384" s="1014"/>
      <c r="T384" s="1014"/>
      <c r="U384" s="1014"/>
      <c r="V384" s="1014"/>
      <c r="W384" s="1014"/>
      <c r="X384" s="1014"/>
      <c r="Y384" s="1014"/>
      <c r="Z384" s="1014"/>
      <c r="AA384" s="1014"/>
      <c r="AB384" s="1014"/>
      <c r="AC384" s="1014"/>
      <c r="AD384" s="1014"/>
      <c r="AE384" s="1014"/>
      <c r="AF384" s="1014"/>
      <c r="AG384" s="1014"/>
      <c r="AH384" s="1014"/>
      <c r="AI384" s="1014"/>
      <c r="AJ384" s="1014"/>
      <c r="AK384" s="1014"/>
      <c r="AL384" s="1014"/>
      <c r="AM384" s="1014"/>
      <c r="AN384" s="1014"/>
      <c r="AO384" s="1014"/>
      <c r="AP384" s="1014"/>
      <c r="AQ384" s="1014"/>
      <c r="AR384" s="1014"/>
      <c r="AS384" s="1014"/>
      <c r="AT384" s="1014"/>
      <c r="AU384" s="1014"/>
      <c r="AV384" s="1014"/>
      <c r="AW384" s="1014"/>
      <c r="AX384" s="1014"/>
      <c r="AY384" s="1014"/>
      <c r="AZ384" s="1014"/>
      <c r="BA384" s="1014"/>
      <c r="BB384" s="1014"/>
      <c r="BC384" s="1014"/>
      <c r="BD384" s="1014"/>
      <c r="BE384" s="1014"/>
      <c r="BF384" s="1014"/>
      <c r="BG384" s="1014"/>
      <c r="BH384" s="1014"/>
      <c r="BI384" s="1014"/>
      <c r="BJ384" s="1014"/>
      <c r="BK384" s="1014"/>
      <c r="BL384" s="1014"/>
      <c r="BM384" s="1014"/>
      <c r="BN384" s="1014"/>
      <c r="BO384" s="1014"/>
      <c r="BP384" s="1014"/>
      <c r="BQ384" s="1014"/>
      <c r="BR384" s="1014"/>
      <c r="BS384" s="1014"/>
      <c r="BT384" s="1014"/>
      <c r="BU384" s="1014"/>
      <c r="BV384" s="1014"/>
      <c r="BW384" s="1014"/>
      <c r="BX384" s="1014"/>
      <c r="BY384" s="1014"/>
      <c r="BZ384" s="1014"/>
      <c r="CA384" s="1014"/>
      <c r="CB384" s="1014"/>
      <c r="CC384" s="1014"/>
      <c r="CD384" s="1014"/>
      <c r="CE384" s="1014"/>
      <c r="CF384" s="1014"/>
      <c r="CG384" s="1014"/>
      <c r="CH384" s="1014"/>
      <c r="CI384" s="1014"/>
      <c r="CJ384" s="1014"/>
      <c r="CK384" s="1014"/>
      <c r="CL384" s="1014"/>
      <c r="CM384" s="1014"/>
      <c r="CN384" s="1014"/>
      <c r="CO384" s="1014"/>
      <c r="CP384" s="1014"/>
      <c r="CQ384" s="1014"/>
      <c r="CR384" s="1014"/>
      <c r="CS384" s="1014"/>
      <c r="CT384" s="1014"/>
      <c r="CU384" s="1014"/>
      <c r="CV384" s="1014"/>
      <c r="CW384" s="1014"/>
      <c r="CX384" s="1014"/>
      <c r="CY384" s="1014"/>
      <c r="CZ384" s="1014"/>
      <c r="DA384" s="1014"/>
      <c r="DB384" s="1014"/>
      <c r="DC384" s="1014"/>
      <c r="DD384" s="1014"/>
      <c r="DE384" s="1014"/>
      <c r="DF384" s="1014"/>
      <c r="DG384" s="1014"/>
      <c r="DH384" s="1014"/>
      <c r="DI384" s="1014"/>
      <c r="DJ384" s="1014"/>
      <c r="DK384" s="1014"/>
      <c r="DL384" s="1014"/>
      <c r="DM384" s="1014"/>
      <c r="DN384" s="1014"/>
      <c r="DO384" s="1014"/>
      <c r="DP384" s="1014"/>
      <c r="DQ384" s="1014"/>
      <c r="DR384" s="1014"/>
      <c r="DS384" s="1014"/>
      <c r="DT384" s="1014"/>
      <c r="DU384" s="1014"/>
      <c r="DV384" s="1014"/>
      <c r="DW384" s="1014"/>
      <c r="DX384" s="1014"/>
      <c r="DY384" s="1014"/>
      <c r="DZ384" s="1014"/>
      <c r="EA384" s="1014"/>
      <c r="EB384" s="1014"/>
      <c r="EC384" s="1014"/>
      <c r="ED384" s="1014"/>
      <c r="EE384" s="1014"/>
      <c r="EF384" s="1014"/>
      <c r="EG384" s="1014"/>
      <c r="EH384" s="1014"/>
      <c r="EI384" s="1014"/>
      <c r="EJ384" s="1014"/>
      <c r="EK384" s="1014"/>
      <c r="EL384" s="1014"/>
      <c r="EM384" s="1014"/>
      <c r="EN384" s="1014"/>
      <c r="EO384" s="1014"/>
      <c r="EP384" s="1014"/>
      <c r="EQ384" s="1014"/>
      <c r="ER384" s="1014"/>
      <c r="ES384" s="1014"/>
      <c r="ET384" s="1014"/>
      <c r="EU384" s="1014"/>
      <c r="EV384" s="1014"/>
      <c r="EW384" s="1014"/>
      <c r="EX384" s="1014"/>
      <c r="EY384" s="1014"/>
      <c r="EZ384" s="1014"/>
      <c r="FA384" s="1014"/>
      <c r="FB384" s="1014"/>
      <c r="FC384" s="1014"/>
    </row>
    <row r="385" spans="2:159" ht="12.75" customHeight="1">
      <c r="B385" s="1112"/>
      <c r="C385" s="1112"/>
      <c r="D385" s="1112"/>
      <c r="E385" s="1112"/>
      <c r="F385" s="1112"/>
      <c r="G385" s="1112"/>
      <c r="H385" s="1112"/>
      <c r="I385" s="1112"/>
      <c r="J385" s="1112"/>
      <c r="K385" s="1113"/>
      <c r="L385" s="1113"/>
      <c r="M385" s="1014"/>
      <c r="N385" s="1014"/>
      <c r="O385" s="1014"/>
      <c r="P385" s="1014"/>
      <c r="Q385" s="1014"/>
      <c r="R385" s="1014"/>
      <c r="S385" s="1014"/>
      <c r="T385" s="1014"/>
      <c r="U385" s="1014"/>
      <c r="V385" s="1014"/>
      <c r="W385" s="1014"/>
      <c r="X385" s="1014"/>
      <c r="Y385" s="1014"/>
      <c r="Z385" s="1014"/>
      <c r="AA385" s="1014"/>
      <c r="AB385" s="1014"/>
      <c r="AC385" s="1014"/>
      <c r="AD385" s="1014"/>
      <c r="AE385" s="1014"/>
      <c r="AF385" s="1014"/>
      <c r="AG385" s="1014"/>
      <c r="AH385" s="1014"/>
      <c r="AI385" s="1014"/>
      <c r="AJ385" s="1014"/>
      <c r="AK385" s="1014"/>
      <c r="AL385" s="1014"/>
      <c r="AM385" s="1014"/>
      <c r="AN385" s="1014"/>
      <c r="AO385" s="1014"/>
      <c r="AP385" s="1014"/>
      <c r="AQ385" s="1014"/>
      <c r="AR385" s="1014"/>
      <c r="AS385" s="1014"/>
      <c r="AT385" s="1014"/>
      <c r="AU385" s="1014"/>
      <c r="AV385" s="1014"/>
      <c r="AW385" s="1014"/>
      <c r="AX385" s="1014"/>
      <c r="AY385" s="1014"/>
      <c r="AZ385" s="1014"/>
      <c r="BA385" s="1014"/>
      <c r="BB385" s="1014"/>
      <c r="BC385" s="1014"/>
      <c r="BD385" s="1014"/>
      <c r="BE385" s="1014"/>
      <c r="BF385" s="1014"/>
      <c r="BG385" s="1014"/>
      <c r="BH385" s="1014"/>
      <c r="BI385" s="1014"/>
      <c r="BJ385" s="1014"/>
      <c r="BK385" s="1014"/>
      <c r="BL385" s="1014"/>
      <c r="BM385" s="1014"/>
      <c r="BN385" s="1014"/>
      <c r="BO385" s="1014"/>
      <c r="BP385" s="1014"/>
      <c r="BQ385" s="1014"/>
      <c r="BR385" s="1014"/>
      <c r="BS385" s="1014"/>
      <c r="BT385" s="1014"/>
      <c r="BU385" s="1014"/>
      <c r="BV385" s="1014"/>
      <c r="BW385" s="1014"/>
      <c r="BX385" s="1014"/>
      <c r="BY385" s="1014"/>
      <c r="BZ385" s="1014"/>
      <c r="CA385" s="1014"/>
      <c r="CB385" s="1014"/>
      <c r="CC385" s="1014"/>
      <c r="CD385" s="1014"/>
      <c r="CE385" s="1014"/>
      <c r="CF385" s="1014"/>
      <c r="CG385" s="1014"/>
      <c r="CH385" s="1014"/>
      <c r="CI385" s="1014"/>
      <c r="CJ385" s="1014"/>
      <c r="CK385" s="1014"/>
      <c r="CL385" s="1014"/>
      <c r="CM385" s="1014"/>
      <c r="CN385" s="1014"/>
      <c r="CO385" s="1014"/>
      <c r="CP385" s="1014"/>
      <c r="CQ385" s="1014"/>
      <c r="CR385" s="1014"/>
      <c r="CS385" s="1014"/>
      <c r="CT385" s="1014"/>
      <c r="CU385" s="1014"/>
      <c r="CV385" s="1014"/>
      <c r="CW385" s="1014"/>
      <c r="CX385" s="1014"/>
      <c r="CY385" s="1014"/>
      <c r="CZ385" s="1014"/>
      <c r="DA385" s="1014"/>
      <c r="DB385" s="1014"/>
      <c r="DC385" s="1014"/>
      <c r="DD385" s="1014"/>
      <c r="DE385" s="1014"/>
      <c r="DF385" s="1014"/>
      <c r="DG385" s="1014"/>
      <c r="DH385" s="1014"/>
      <c r="DI385" s="1014"/>
      <c r="DJ385" s="1014"/>
      <c r="DK385" s="1014"/>
      <c r="DL385" s="1014"/>
      <c r="DM385" s="1014"/>
      <c r="DN385" s="1014"/>
      <c r="DO385" s="1014"/>
      <c r="DP385" s="1014"/>
      <c r="DQ385" s="1014"/>
      <c r="DR385" s="1014"/>
      <c r="DS385" s="1014"/>
      <c r="DT385" s="1014"/>
      <c r="DU385" s="1014"/>
      <c r="DV385" s="1014"/>
      <c r="DW385" s="1014"/>
      <c r="DX385" s="1014"/>
      <c r="DY385" s="1014"/>
      <c r="DZ385" s="1014"/>
      <c r="EA385" s="1014"/>
      <c r="EB385" s="1014"/>
      <c r="EC385" s="1014"/>
      <c r="ED385" s="1014"/>
      <c r="EE385" s="1014"/>
      <c r="EF385" s="1014"/>
      <c r="EG385" s="1014"/>
      <c r="EH385" s="1014"/>
      <c r="EI385" s="1014"/>
      <c r="EJ385" s="1014"/>
      <c r="EK385" s="1014"/>
      <c r="EL385" s="1014"/>
      <c r="EM385" s="1014"/>
      <c r="EN385" s="1014"/>
      <c r="EO385" s="1014"/>
      <c r="EP385" s="1014"/>
      <c r="EQ385" s="1014"/>
      <c r="ER385" s="1014"/>
      <c r="ES385" s="1014"/>
      <c r="ET385" s="1014"/>
      <c r="EU385" s="1014"/>
      <c r="EV385" s="1014"/>
      <c r="EW385" s="1014"/>
      <c r="EX385" s="1014"/>
      <c r="EY385" s="1014"/>
      <c r="EZ385" s="1014"/>
      <c r="FA385" s="1014"/>
      <c r="FB385" s="1014"/>
      <c r="FC385" s="1014"/>
    </row>
    <row r="386" spans="2:159" ht="12.75" customHeight="1">
      <c r="B386" s="1112"/>
      <c r="C386" s="1112"/>
      <c r="D386" s="1112"/>
      <c r="E386" s="1112"/>
      <c r="F386" s="1112"/>
      <c r="G386" s="1112"/>
      <c r="H386" s="1112"/>
      <c r="I386" s="1112"/>
      <c r="J386" s="1112"/>
      <c r="K386" s="1113"/>
      <c r="L386" s="1113"/>
      <c r="M386" s="1014"/>
      <c r="N386" s="1014"/>
      <c r="O386" s="1014"/>
      <c r="P386" s="1014"/>
      <c r="Q386" s="1014"/>
      <c r="R386" s="1014"/>
      <c r="S386" s="1014"/>
      <c r="T386" s="1014"/>
      <c r="U386" s="1014"/>
      <c r="V386" s="1014"/>
      <c r="W386" s="1014"/>
      <c r="X386" s="1014"/>
      <c r="Y386" s="1014"/>
      <c r="Z386" s="1014"/>
      <c r="AA386" s="1014"/>
      <c r="AB386" s="1014"/>
      <c r="AC386" s="1014"/>
      <c r="AD386" s="1014"/>
      <c r="AE386" s="1014"/>
      <c r="AF386" s="1014"/>
      <c r="AG386" s="1014"/>
      <c r="AH386" s="1014"/>
      <c r="AI386" s="1014"/>
      <c r="AJ386" s="1014"/>
      <c r="AK386" s="1014"/>
      <c r="AL386" s="1014"/>
      <c r="AM386" s="1014"/>
      <c r="AN386" s="1014"/>
      <c r="AO386" s="1014"/>
      <c r="AP386" s="1014"/>
      <c r="AQ386" s="1014"/>
      <c r="AR386" s="1014"/>
      <c r="AS386" s="1014"/>
      <c r="AT386" s="1014"/>
      <c r="AU386" s="1014"/>
      <c r="AV386" s="1014"/>
      <c r="AW386" s="1014"/>
      <c r="AX386" s="1014"/>
      <c r="AY386" s="1014"/>
      <c r="AZ386" s="1014"/>
      <c r="BA386" s="1014"/>
      <c r="BB386" s="1014"/>
      <c r="BC386" s="1014"/>
      <c r="BD386" s="1014"/>
      <c r="BE386" s="1014"/>
      <c r="BF386" s="1014"/>
      <c r="BG386" s="1014"/>
      <c r="BH386" s="1014"/>
      <c r="BI386" s="1014"/>
      <c r="BJ386" s="1014"/>
      <c r="BK386" s="1014"/>
      <c r="BL386" s="1014"/>
      <c r="BM386" s="1014"/>
      <c r="BN386" s="1014"/>
      <c r="BO386" s="1014"/>
      <c r="BP386" s="1014"/>
      <c r="BQ386" s="1014"/>
      <c r="BR386" s="1014"/>
      <c r="BS386" s="1014"/>
      <c r="BT386" s="1014"/>
      <c r="BU386" s="1014"/>
      <c r="BV386" s="1014"/>
      <c r="BW386" s="1014"/>
      <c r="BX386" s="1014"/>
      <c r="BY386" s="1014"/>
      <c r="BZ386" s="1014"/>
      <c r="CA386" s="1014"/>
      <c r="CB386" s="1014"/>
      <c r="CC386" s="1014"/>
      <c r="CD386" s="1014"/>
      <c r="CE386" s="1014"/>
      <c r="CF386" s="1014"/>
      <c r="CG386" s="1014"/>
      <c r="CH386" s="1014"/>
      <c r="CI386" s="1014"/>
      <c r="CJ386" s="1014"/>
      <c r="CK386" s="1014"/>
      <c r="CL386" s="1014"/>
      <c r="CM386" s="1014"/>
      <c r="CN386" s="1014"/>
      <c r="CO386" s="1014"/>
      <c r="CP386" s="1014"/>
      <c r="CQ386" s="1014"/>
      <c r="CR386" s="1014"/>
      <c r="CS386" s="1014"/>
      <c r="CT386" s="1014"/>
      <c r="CU386" s="1014"/>
      <c r="CV386" s="1014"/>
      <c r="CW386" s="1014"/>
      <c r="CX386" s="1014"/>
      <c r="CY386" s="1014"/>
      <c r="CZ386" s="1014"/>
      <c r="DA386" s="1014"/>
      <c r="DB386" s="1014"/>
      <c r="DC386" s="1014"/>
      <c r="DD386" s="1014"/>
      <c r="DE386" s="1014"/>
      <c r="DF386" s="1014"/>
      <c r="DG386" s="1014"/>
      <c r="DH386" s="1014"/>
      <c r="DI386" s="1014"/>
      <c r="DJ386" s="1014"/>
      <c r="DK386" s="1014"/>
      <c r="DL386" s="1014"/>
      <c r="DM386" s="1014"/>
      <c r="DN386" s="1014"/>
      <c r="DO386" s="1014"/>
      <c r="DP386" s="1014"/>
      <c r="DQ386" s="1014"/>
      <c r="DR386" s="1014"/>
      <c r="DS386" s="1014"/>
      <c r="DT386" s="1014"/>
      <c r="DU386" s="1014"/>
      <c r="DV386" s="1014"/>
      <c r="DW386" s="1014"/>
      <c r="DX386" s="1014"/>
      <c r="DY386" s="1014"/>
      <c r="DZ386" s="1014"/>
      <c r="EA386" s="1014"/>
      <c r="EB386" s="1014"/>
      <c r="EC386" s="1014"/>
      <c r="ED386" s="1014"/>
      <c r="EE386" s="1014"/>
      <c r="EF386" s="1014"/>
      <c r="EG386" s="1014"/>
      <c r="EH386" s="1014"/>
      <c r="EI386" s="1014"/>
      <c r="EJ386" s="1014"/>
      <c r="EK386" s="1014"/>
      <c r="EL386" s="1014"/>
      <c r="EM386" s="1014"/>
      <c r="EN386" s="1014"/>
      <c r="EO386" s="1014"/>
      <c r="EP386" s="1014"/>
      <c r="EQ386" s="1014"/>
      <c r="ER386" s="1014"/>
      <c r="ES386" s="1014"/>
      <c r="ET386" s="1014"/>
      <c r="EU386" s="1014"/>
      <c r="EV386" s="1014"/>
      <c r="EW386" s="1014"/>
      <c r="EX386" s="1014"/>
      <c r="EY386" s="1014"/>
      <c r="EZ386" s="1014"/>
      <c r="FA386" s="1014"/>
      <c r="FB386" s="1014"/>
      <c r="FC386" s="1014"/>
    </row>
    <row r="387" spans="2:159" ht="12.75" customHeight="1">
      <c r="B387" s="1112"/>
      <c r="C387" s="1112"/>
      <c r="D387" s="1112"/>
      <c r="E387" s="1112"/>
      <c r="F387" s="1112"/>
      <c r="G387" s="1112"/>
      <c r="H387" s="1112"/>
      <c r="I387" s="1112"/>
      <c r="J387" s="1112"/>
      <c r="K387" s="1113"/>
      <c r="L387" s="1113"/>
      <c r="M387" s="1014"/>
      <c r="N387" s="1014"/>
      <c r="O387" s="1014"/>
      <c r="P387" s="1014"/>
      <c r="Q387" s="1014"/>
      <c r="R387" s="1014"/>
      <c r="S387" s="1014"/>
      <c r="T387" s="1014"/>
      <c r="U387" s="1014"/>
      <c r="V387" s="1014"/>
      <c r="W387" s="1014"/>
      <c r="X387" s="1014"/>
      <c r="Y387" s="1014"/>
      <c r="Z387" s="1014"/>
      <c r="AA387" s="1014"/>
      <c r="AB387" s="1014"/>
      <c r="AC387" s="1014"/>
      <c r="AD387" s="1014"/>
      <c r="AE387" s="1014"/>
      <c r="AF387" s="1014"/>
      <c r="AG387" s="1014"/>
      <c r="AH387" s="1014"/>
      <c r="AI387" s="1014"/>
      <c r="AJ387" s="1014"/>
      <c r="AK387" s="1014"/>
      <c r="AL387" s="1014"/>
      <c r="AM387" s="1014"/>
      <c r="AN387" s="1014"/>
      <c r="AO387" s="1014"/>
      <c r="AP387" s="1014"/>
      <c r="AQ387" s="1014"/>
      <c r="AR387" s="1014"/>
      <c r="AS387" s="1014"/>
      <c r="AT387" s="1014"/>
      <c r="AU387" s="1014"/>
      <c r="AV387" s="1014"/>
      <c r="AW387" s="1014"/>
      <c r="AX387" s="1014"/>
      <c r="AY387" s="1014"/>
      <c r="AZ387" s="1014"/>
      <c r="BA387" s="1014"/>
      <c r="BB387" s="1014"/>
      <c r="BC387" s="1014"/>
      <c r="BD387" s="1014"/>
      <c r="BE387" s="1014"/>
      <c r="BF387" s="1014"/>
      <c r="BG387" s="1014"/>
      <c r="BH387" s="1014"/>
      <c r="BI387" s="1014"/>
      <c r="BJ387" s="1014"/>
      <c r="BK387" s="1014"/>
      <c r="BL387" s="1014"/>
      <c r="BM387" s="1014"/>
      <c r="BN387" s="1014"/>
      <c r="BO387" s="1014"/>
      <c r="BP387" s="1014"/>
      <c r="BQ387" s="1014"/>
      <c r="BR387" s="1014"/>
      <c r="BS387" s="1014"/>
      <c r="BT387" s="1014"/>
      <c r="BU387" s="1014"/>
      <c r="BV387" s="1014"/>
      <c r="BW387" s="1014"/>
      <c r="BX387" s="1014"/>
      <c r="BY387" s="1014"/>
      <c r="BZ387" s="1014"/>
      <c r="CA387" s="1014"/>
      <c r="CB387" s="1014"/>
      <c r="CC387" s="1014"/>
      <c r="CD387" s="1014"/>
      <c r="CE387" s="1014"/>
      <c r="CF387" s="1014"/>
      <c r="CG387" s="1014"/>
      <c r="CH387" s="1014"/>
      <c r="CI387" s="1014"/>
      <c r="CJ387" s="1014"/>
      <c r="CK387" s="1014"/>
      <c r="CL387" s="1014"/>
      <c r="CM387" s="1014"/>
      <c r="CN387" s="1014"/>
      <c r="CO387" s="1014"/>
      <c r="CP387" s="1014"/>
      <c r="CQ387" s="1014"/>
      <c r="CR387" s="1014"/>
      <c r="CS387" s="1014"/>
      <c r="CT387" s="1014"/>
      <c r="CU387" s="1014"/>
      <c r="CV387" s="1014"/>
      <c r="CW387" s="1014"/>
      <c r="CX387" s="1014"/>
      <c r="CY387" s="1014"/>
      <c r="CZ387" s="1014"/>
      <c r="DA387" s="1014"/>
      <c r="DB387" s="1014"/>
      <c r="DC387" s="1014"/>
      <c r="DD387" s="1014"/>
      <c r="DE387" s="1014"/>
      <c r="DF387" s="1014"/>
      <c r="DG387" s="1014"/>
      <c r="DH387" s="1014"/>
      <c r="DI387" s="1014"/>
      <c r="DJ387" s="1014"/>
      <c r="DK387" s="1014"/>
      <c r="DL387" s="1014"/>
      <c r="DM387" s="1014"/>
      <c r="DN387" s="1014"/>
      <c r="DO387" s="1014"/>
      <c r="DP387" s="1014"/>
      <c r="DQ387" s="1014"/>
      <c r="DR387" s="1014"/>
      <c r="DS387" s="1014"/>
      <c r="DT387" s="1014"/>
      <c r="DU387" s="1014"/>
      <c r="DV387" s="1014"/>
      <c r="DW387" s="1014"/>
      <c r="DX387" s="1014"/>
      <c r="DY387" s="1014"/>
      <c r="DZ387" s="1014"/>
      <c r="EA387" s="1014"/>
      <c r="EB387" s="1014"/>
      <c r="EC387" s="1014"/>
      <c r="ED387" s="1014"/>
      <c r="EE387" s="1014"/>
      <c r="EF387" s="1014"/>
      <c r="EG387" s="1014"/>
      <c r="EH387" s="1014"/>
      <c r="EI387" s="1014"/>
      <c r="EJ387" s="1014"/>
      <c r="EK387" s="1014"/>
      <c r="EL387" s="1014"/>
      <c r="EM387" s="1014"/>
      <c r="EN387" s="1014"/>
      <c r="EO387" s="1014"/>
      <c r="EP387" s="1014"/>
      <c r="EQ387" s="1014"/>
      <c r="ER387" s="1014"/>
      <c r="ES387" s="1014"/>
      <c r="ET387" s="1014"/>
      <c r="EU387" s="1014"/>
      <c r="EV387" s="1014"/>
      <c r="EW387" s="1014"/>
      <c r="EX387" s="1014"/>
      <c r="EY387" s="1014"/>
      <c r="EZ387" s="1014"/>
      <c r="FA387" s="1014"/>
      <c r="FB387" s="1014"/>
      <c r="FC387" s="1014"/>
    </row>
    <row r="388" spans="2:159" ht="12.75" customHeight="1">
      <c r="B388" s="1112"/>
      <c r="C388" s="1112"/>
      <c r="D388" s="1112"/>
      <c r="E388" s="1112"/>
      <c r="F388" s="1112"/>
      <c r="G388" s="1112"/>
      <c r="H388" s="1112"/>
      <c r="I388" s="1112"/>
      <c r="J388" s="1112"/>
      <c r="K388" s="1113"/>
      <c r="L388" s="1113"/>
      <c r="M388" s="1014"/>
      <c r="N388" s="1014"/>
      <c r="O388" s="1014"/>
      <c r="P388" s="1014"/>
      <c r="Q388" s="1014"/>
      <c r="R388" s="1014"/>
      <c r="S388" s="1014"/>
      <c r="T388" s="1014"/>
      <c r="U388" s="1014"/>
      <c r="V388" s="1014"/>
      <c r="W388" s="1014"/>
      <c r="X388" s="1014"/>
      <c r="Y388" s="1014"/>
      <c r="Z388" s="1014"/>
      <c r="AA388" s="1014"/>
      <c r="AB388" s="1014"/>
      <c r="AC388" s="1014"/>
      <c r="AD388" s="1014"/>
      <c r="AE388" s="1014"/>
      <c r="AF388" s="1014"/>
      <c r="AG388" s="1014"/>
      <c r="AH388" s="1014"/>
      <c r="AI388" s="1014"/>
      <c r="AJ388" s="1014"/>
      <c r="AK388" s="1014"/>
      <c r="AL388" s="1014"/>
      <c r="AM388" s="1014"/>
      <c r="AN388" s="1014"/>
      <c r="AO388" s="1014"/>
      <c r="AP388" s="1014"/>
      <c r="AQ388" s="1014"/>
      <c r="AR388" s="1014"/>
      <c r="AS388" s="1014"/>
      <c r="AT388" s="1014"/>
      <c r="AU388" s="1014"/>
      <c r="AV388" s="1014"/>
      <c r="AW388" s="1014"/>
      <c r="AX388" s="1014"/>
      <c r="AY388" s="1014"/>
      <c r="AZ388" s="1014"/>
      <c r="BA388" s="1014"/>
      <c r="BB388" s="1014"/>
      <c r="BC388" s="1014"/>
      <c r="BD388" s="1014"/>
      <c r="BE388" s="1014"/>
      <c r="BF388" s="1014"/>
      <c r="BG388" s="1014"/>
      <c r="BH388" s="1014"/>
      <c r="BI388" s="1014"/>
      <c r="BJ388" s="1014"/>
      <c r="BK388" s="1014"/>
      <c r="BL388" s="1014"/>
      <c r="BM388" s="1014"/>
      <c r="BN388" s="1014"/>
      <c r="BO388" s="1014"/>
      <c r="BP388" s="1014"/>
      <c r="BQ388" s="1014"/>
      <c r="BR388" s="1014"/>
      <c r="BS388" s="1014"/>
      <c r="BT388" s="1014"/>
      <c r="BU388" s="1014"/>
      <c r="BV388" s="1014"/>
      <c r="BW388" s="1014"/>
      <c r="BX388" s="1014"/>
      <c r="BY388" s="1014"/>
      <c r="BZ388" s="1014"/>
      <c r="CA388" s="1014"/>
      <c r="CB388" s="1014"/>
      <c r="CC388" s="1014"/>
      <c r="CD388" s="1014"/>
      <c r="CE388" s="1014"/>
      <c r="CF388" s="1014"/>
      <c r="CG388" s="1014"/>
      <c r="CH388" s="1014"/>
      <c r="CI388" s="1014"/>
      <c r="CJ388" s="1014"/>
      <c r="CK388" s="1014"/>
      <c r="CL388" s="1014"/>
      <c r="CM388" s="1014"/>
      <c r="CN388" s="1014"/>
      <c r="CO388" s="1014"/>
      <c r="CP388" s="1014"/>
      <c r="CQ388" s="1014"/>
      <c r="CR388" s="1014"/>
      <c r="CS388" s="1014"/>
      <c r="CT388" s="1014"/>
      <c r="CU388" s="1014"/>
      <c r="CV388" s="1014"/>
      <c r="CW388" s="1014"/>
      <c r="CX388" s="1014"/>
      <c r="CY388" s="1014"/>
      <c r="CZ388" s="1014"/>
      <c r="DA388" s="1014"/>
      <c r="DB388" s="1014"/>
      <c r="DC388" s="1014"/>
      <c r="DD388" s="1014"/>
      <c r="DE388" s="1014"/>
      <c r="DF388" s="1014"/>
      <c r="DG388" s="1014"/>
      <c r="DH388" s="1014"/>
      <c r="DI388" s="1014"/>
      <c r="DJ388" s="1014"/>
      <c r="DK388" s="1014"/>
      <c r="DL388" s="1014"/>
      <c r="DM388" s="1014"/>
      <c r="DN388" s="1014"/>
      <c r="DO388" s="1014"/>
      <c r="DP388" s="1014"/>
      <c r="DQ388" s="1014"/>
      <c r="DR388" s="1014"/>
      <c r="DS388" s="1014"/>
      <c r="DT388" s="1014"/>
      <c r="DU388" s="1014"/>
      <c r="DV388" s="1014"/>
      <c r="DW388" s="1014"/>
      <c r="DX388" s="1014"/>
      <c r="DY388" s="1014"/>
      <c r="DZ388" s="1014"/>
      <c r="EA388" s="1014"/>
      <c r="EB388" s="1014"/>
      <c r="EC388" s="1014"/>
      <c r="ED388" s="1014"/>
      <c r="EE388" s="1014"/>
      <c r="EF388" s="1014"/>
      <c r="EG388" s="1014"/>
      <c r="EH388" s="1014"/>
      <c r="EI388" s="1014"/>
      <c r="EJ388" s="1014"/>
      <c r="EK388" s="1014"/>
      <c r="EL388" s="1014"/>
      <c r="EM388" s="1014"/>
      <c r="EN388" s="1014"/>
      <c r="EO388" s="1014"/>
      <c r="EP388" s="1014"/>
      <c r="EQ388" s="1014"/>
      <c r="ER388" s="1014"/>
      <c r="ES388" s="1014"/>
      <c r="ET388" s="1014"/>
      <c r="EU388" s="1014"/>
      <c r="EV388" s="1014"/>
      <c r="EW388" s="1014"/>
      <c r="EX388" s="1014"/>
      <c r="EY388" s="1014"/>
      <c r="EZ388" s="1014"/>
      <c r="FA388" s="1014"/>
      <c r="FB388" s="1014"/>
      <c r="FC388" s="1014"/>
    </row>
    <row r="389" spans="2:159" ht="12.75" customHeight="1">
      <c r="B389" s="1112"/>
      <c r="C389" s="1112"/>
      <c r="D389" s="1112"/>
      <c r="E389" s="1112"/>
      <c r="F389" s="1112"/>
      <c r="G389" s="1112"/>
      <c r="H389" s="1112"/>
      <c r="I389" s="1112"/>
      <c r="J389" s="1112"/>
      <c r="K389" s="1113"/>
      <c r="L389" s="1113"/>
      <c r="M389" s="1014"/>
      <c r="N389" s="1014"/>
      <c r="O389" s="1014"/>
      <c r="P389" s="1014"/>
      <c r="Q389" s="1014"/>
      <c r="R389" s="1014"/>
      <c r="S389" s="1014"/>
      <c r="T389" s="1014"/>
      <c r="U389" s="1014"/>
      <c r="V389" s="1014"/>
      <c r="W389" s="1014"/>
      <c r="X389" s="1014"/>
      <c r="Y389" s="1014"/>
      <c r="Z389" s="1014"/>
      <c r="AA389" s="1014"/>
      <c r="AB389" s="1014"/>
      <c r="AC389" s="1014"/>
      <c r="AD389" s="1014"/>
      <c r="AE389" s="1014"/>
      <c r="AF389" s="1014"/>
      <c r="AG389" s="1014"/>
      <c r="AH389" s="1014"/>
      <c r="AI389" s="1014"/>
      <c r="AJ389" s="1014"/>
      <c r="AK389" s="1014"/>
      <c r="AL389" s="1014"/>
      <c r="AM389" s="1014"/>
      <c r="AN389" s="1014"/>
      <c r="AO389" s="1014"/>
      <c r="AP389" s="1014"/>
      <c r="AQ389" s="1014"/>
      <c r="AR389" s="1014"/>
      <c r="AS389" s="1014"/>
      <c r="AT389" s="1014"/>
      <c r="AU389" s="1014"/>
      <c r="AV389" s="1014"/>
      <c r="AW389" s="1014"/>
      <c r="AX389" s="1014"/>
      <c r="AY389" s="1014"/>
      <c r="AZ389" s="1014"/>
      <c r="BA389" s="1014"/>
      <c r="BB389" s="1014"/>
      <c r="BC389" s="1014"/>
      <c r="BD389" s="1014"/>
      <c r="BE389" s="1014"/>
      <c r="BF389" s="1014"/>
      <c r="BG389" s="1014"/>
      <c r="BH389" s="1014"/>
      <c r="BI389" s="1014"/>
      <c r="BJ389" s="1014"/>
      <c r="BK389" s="1014"/>
      <c r="BL389" s="1014"/>
      <c r="BM389" s="1014"/>
      <c r="BN389" s="1014"/>
      <c r="BO389" s="1014"/>
      <c r="BP389" s="1014"/>
      <c r="BQ389" s="1014"/>
      <c r="BR389" s="1014"/>
      <c r="BS389" s="1014"/>
      <c r="BT389" s="1014"/>
      <c r="BU389" s="1014"/>
      <c r="BV389" s="1014"/>
      <c r="BW389" s="1014"/>
      <c r="BX389" s="1014"/>
      <c r="BY389" s="1014"/>
      <c r="BZ389" s="1014"/>
      <c r="CA389" s="1014"/>
      <c r="CB389" s="1014"/>
      <c r="CC389" s="1014"/>
      <c r="CD389" s="1014"/>
      <c r="CE389" s="1014"/>
      <c r="CF389" s="1014"/>
      <c r="CG389" s="1014"/>
      <c r="CH389" s="1014"/>
      <c r="CI389" s="1014"/>
      <c r="CJ389" s="1014"/>
      <c r="CK389" s="1014"/>
      <c r="CL389" s="1014"/>
      <c r="CM389" s="1014"/>
      <c r="CN389" s="1014"/>
      <c r="CO389" s="1014"/>
      <c r="CP389" s="1014"/>
      <c r="CQ389" s="1014"/>
      <c r="CR389" s="1014"/>
      <c r="CS389" s="1014"/>
      <c r="CT389" s="1014"/>
      <c r="CU389" s="1014"/>
      <c r="CV389" s="1014"/>
      <c r="CW389" s="1014"/>
      <c r="CX389" s="1014"/>
      <c r="CY389" s="1014"/>
      <c r="CZ389" s="1014"/>
      <c r="DA389" s="1014"/>
      <c r="DB389" s="1014"/>
      <c r="DC389" s="1014"/>
      <c r="DD389" s="1014"/>
      <c r="DE389" s="1014"/>
      <c r="DF389" s="1014"/>
      <c r="DG389" s="1014"/>
      <c r="DH389" s="1014"/>
      <c r="DI389" s="1014"/>
      <c r="DJ389" s="1014"/>
      <c r="DK389" s="1014"/>
      <c r="DL389" s="1014"/>
      <c r="DM389" s="1014"/>
      <c r="DN389" s="1014"/>
      <c r="DO389" s="1014"/>
      <c r="DP389" s="1014"/>
      <c r="DQ389" s="1014"/>
      <c r="DR389" s="1014"/>
      <c r="DS389" s="1014"/>
      <c r="DT389" s="1014"/>
      <c r="DU389" s="1014"/>
      <c r="DV389" s="1014"/>
      <c r="DW389" s="1014"/>
      <c r="DX389" s="1014"/>
      <c r="DY389" s="1014"/>
      <c r="DZ389" s="1014"/>
      <c r="EA389" s="1014"/>
      <c r="EB389" s="1014"/>
      <c r="EC389" s="1014"/>
      <c r="ED389" s="1014"/>
      <c r="EE389" s="1014"/>
      <c r="EF389" s="1014"/>
      <c r="EG389" s="1014"/>
      <c r="EH389" s="1014"/>
      <c r="EI389" s="1014"/>
      <c r="EJ389" s="1014"/>
      <c r="EK389" s="1014"/>
      <c r="EL389" s="1014"/>
      <c r="EM389" s="1014"/>
      <c r="EN389" s="1014"/>
      <c r="EO389" s="1014"/>
      <c r="EP389" s="1014"/>
      <c r="EQ389" s="1014"/>
      <c r="ER389" s="1014"/>
      <c r="ES389" s="1014"/>
      <c r="ET389" s="1014"/>
      <c r="EU389" s="1014"/>
      <c r="EV389" s="1014"/>
      <c r="EW389" s="1014"/>
      <c r="EX389" s="1014"/>
      <c r="EY389" s="1014"/>
      <c r="EZ389" s="1014"/>
      <c r="FA389" s="1014"/>
      <c r="FB389" s="1014"/>
      <c r="FC389" s="1014"/>
    </row>
    <row r="390" spans="2:159" ht="12.75" customHeight="1">
      <c r="B390" s="1112"/>
      <c r="C390" s="1112"/>
      <c r="D390" s="1112"/>
      <c r="E390" s="1112"/>
      <c r="F390" s="1112"/>
      <c r="G390" s="1112"/>
      <c r="H390" s="1112"/>
      <c r="I390" s="1112"/>
      <c r="J390" s="1112"/>
      <c r="K390" s="1113"/>
      <c r="L390" s="1113"/>
      <c r="M390" s="1014"/>
      <c r="N390" s="1014"/>
      <c r="O390" s="1014"/>
      <c r="P390" s="1014"/>
      <c r="Q390" s="1014"/>
      <c r="R390" s="1014"/>
      <c r="S390" s="1014"/>
      <c r="T390" s="1014"/>
      <c r="U390" s="1014"/>
      <c r="V390" s="1014"/>
      <c r="W390" s="1014"/>
      <c r="X390" s="1014"/>
      <c r="Y390" s="1014"/>
      <c r="Z390" s="1014"/>
      <c r="AA390" s="1014"/>
      <c r="AB390" s="1014"/>
      <c r="AC390" s="1014"/>
      <c r="AD390" s="1014"/>
      <c r="AE390" s="1014"/>
      <c r="AF390" s="1014"/>
      <c r="AG390" s="1014"/>
      <c r="AH390" s="1014"/>
      <c r="AI390" s="1014"/>
      <c r="AJ390" s="1014"/>
      <c r="AK390" s="1014"/>
      <c r="AL390" s="1014"/>
      <c r="AM390" s="1014"/>
      <c r="AN390" s="1014"/>
      <c r="AO390" s="1014"/>
      <c r="AP390" s="1014"/>
      <c r="AQ390" s="1014"/>
      <c r="AR390" s="1014"/>
      <c r="AS390" s="1014"/>
      <c r="AT390" s="1014"/>
      <c r="AU390" s="1014"/>
      <c r="AV390" s="1014"/>
      <c r="AW390" s="1014"/>
      <c r="AX390" s="1014"/>
      <c r="AY390" s="1014"/>
      <c r="AZ390" s="1014"/>
      <c r="BA390" s="1014"/>
      <c r="BB390" s="1014"/>
      <c r="BC390" s="1014"/>
      <c r="BD390" s="1014"/>
      <c r="BE390" s="1014"/>
      <c r="BF390" s="1014"/>
      <c r="BG390" s="1014"/>
      <c r="BH390" s="1014"/>
      <c r="BI390" s="1014"/>
      <c r="BJ390" s="1014"/>
      <c r="BK390" s="1014"/>
      <c r="BL390" s="1014"/>
      <c r="BM390" s="1014"/>
      <c r="BN390" s="1014"/>
      <c r="BO390" s="1014"/>
      <c r="BP390" s="1014"/>
      <c r="BQ390" s="1014"/>
      <c r="BR390" s="1014"/>
      <c r="BS390" s="1014"/>
      <c r="BT390" s="1014"/>
      <c r="BU390" s="1014"/>
      <c r="BV390" s="1014"/>
      <c r="BW390" s="1014"/>
      <c r="BX390" s="1014"/>
      <c r="BY390" s="1014"/>
      <c r="BZ390" s="1014"/>
      <c r="CA390" s="1014"/>
      <c r="CB390" s="1014"/>
      <c r="CC390" s="1014"/>
      <c r="CD390" s="1014"/>
      <c r="CE390" s="1014"/>
      <c r="CF390" s="1014"/>
      <c r="CG390" s="1014"/>
      <c r="CH390" s="1014"/>
      <c r="CI390" s="1014"/>
      <c r="CJ390" s="1014"/>
      <c r="CK390" s="1014"/>
      <c r="CL390" s="1014"/>
      <c r="CM390" s="1014"/>
      <c r="CN390" s="1014"/>
      <c r="CO390" s="1014"/>
      <c r="CP390" s="1014"/>
      <c r="CQ390" s="1014"/>
      <c r="CR390" s="1014"/>
      <c r="CS390" s="1014"/>
      <c r="CT390" s="1014"/>
      <c r="CU390" s="1014"/>
      <c r="CV390" s="1014"/>
      <c r="CW390" s="1014"/>
      <c r="CX390" s="1014"/>
      <c r="CY390" s="1014"/>
      <c r="CZ390" s="1014"/>
      <c r="DA390" s="1014"/>
      <c r="DB390" s="1014"/>
      <c r="DC390" s="1014"/>
      <c r="DD390" s="1014"/>
      <c r="DE390" s="1014"/>
      <c r="DF390" s="1014"/>
      <c r="DG390" s="1014"/>
      <c r="DH390" s="1014"/>
      <c r="DI390" s="1014"/>
      <c r="DJ390" s="1014"/>
      <c r="DK390" s="1014"/>
      <c r="DL390" s="1014"/>
      <c r="DM390" s="1014"/>
      <c r="DN390" s="1014"/>
      <c r="DO390" s="1014"/>
      <c r="DP390" s="1014"/>
      <c r="DQ390" s="1014"/>
      <c r="DR390" s="1014"/>
      <c r="DS390" s="1014"/>
      <c r="DT390" s="1014"/>
      <c r="DU390" s="1014"/>
      <c r="DV390" s="1014"/>
      <c r="DW390" s="1014"/>
      <c r="DX390" s="1014"/>
      <c r="DY390" s="1014"/>
      <c r="DZ390" s="1014"/>
      <c r="EA390" s="1014"/>
      <c r="EB390" s="1014"/>
      <c r="EC390" s="1014"/>
      <c r="ED390" s="1014"/>
      <c r="EE390" s="1014"/>
      <c r="EF390" s="1014"/>
      <c r="EG390" s="1014"/>
      <c r="EH390" s="1014"/>
      <c r="EI390" s="1014"/>
      <c r="EJ390" s="1014"/>
      <c r="EK390" s="1014"/>
      <c r="EL390" s="1014"/>
      <c r="EM390" s="1014"/>
      <c r="EN390" s="1014"/>
      <c r="EO390" s="1014"/>
      <c r="EP390" s="1014"/>
      <c r="EQ390" s="1014"/>
      <c r="ER390" s="1014"/>
      <c r="ES390" s="1014"/>
      <c r="ET390" s="1014"/>
      <c r="EU390" s="1014"/>
      <c r="EV390" s="1014"/>
      <c r="EW390" s="1014"/>
      <c r="EX390" s="1014"/>
      <c r="EY390" s="1014"/>
      <c r="EZ390" s="1014"/>
      <c r="FA390" s="1014"/>
      <c r="FB390" s="1014"/>
      <c r="FC390" s="1014"/>
    </row>
    <row r="391" spans="2:159" ht="12.75" customHeight="1">
      <c r="B391" s="1112"/>
      <c r="C391" s="1112"/>
      <c r="D391" s="1112"/>
      <c r="E391" s="1112"/>
      <c r="F391" s="1112"/>
      <c r="G391" s="1112"/>
      <c r="H391" s="1112"/>
      <c r="I391" s="1112"/>
      <c r="J391" s="1112"/>
      <c r="K391" s="1113"/>
      <c r="L391" s="1113"/>
      <c r="M391" s="1014"/>
      <c r="N391" s="1014"/>
      <c r="O391" s="1014"/>
      <c r="P391" s="1014"/>
      <c r="Q391" s="1014"/>
      <c r="R391" s="1014"/>
      <c r="S391" s="1014"/>
      <c r="T391" s="1014"/>
      <c r="U391" s="1014"/>
      <c r="V391" s="1014"/>
      <c r="W391" s="1014"/>
      <c r="X391" s="1014"/>
      <c r="Y391" s="1014"/>
      <c r="Z391" s="1014"/>
      <c r="AA391" s="1014"/>
      <c r="AB391" s="1014"/>
      <c r="AC391" s="1014"/>
      <c r="AD391" s="1014"/>
      <c r="AE391" s="1014"/>
      <c r="AF391" s="1014"/>
      <c r="AG391" s="1014"/>
      <c r="AH391" s="1014"/>
      <c r="AI391" s="1014"/>
      <c r="AJ391" s="1014"/>
      <c r="AK391" s="1014"/>
      <c r="AL391" s="1014"/>
      <c r="AM391" s="1014"/>
      <c r="AN391" s="1014"/>
      <c r="AO391" s="1014"/>
      <c r="AP391" s="1014"/>
      <c r="AQ391" s="1014"/>
      <c r="AR391" s="1014"/>
      <c r="AS391" s="1014"/>
      <c r="AT391" s="1014"/>
      <c r="AU391" s="1014"/>
      <c r="AV391" s="1014"/>
      <c r="AW391" s="1014"/>
      <c r="AX391" s="1014"/>
      <c r="AY391" s="1014"/>
      <c r="AZ391" s="1014"/>
      <c r="BA391" s="1014"/>
      <c r="BB391" s="1014"/>
      <c r="BC391" s="1014"/>
      <c r="BD391" s="1014"/>
      <c r="BE391" s="1014"/>
      <c r="BF391" s="1014"/>
      <c r="BG391" s="1014"/>
      <c r="BH391" s="1014"/>
      <c r="BI391" s="1014"/>
      <c r="BJ391" s="1014"/>
      <c r="BK391" s="1014"/>
      <c r="BL391" s="1014"/>
      <c r="BM391" s="1014"/>
      <c r="BN391" s="1014"/>
      <c r="BO391" s="1014"/>
      <c r="BP391" s="1014"/>
      <c r="BQ391" s="1014"/>
      <c r="BR391" s="1014"/>
      <c r="BS391" s="1014"/>
      <c r="BT391" s="1014"/>
      <c r="BU391" s="1014"/>
      <c r="BV391" s="1014"/>
      <c r="BW391" s="1014"/>
      <c r="BX391" s="1014"/>
      <c r="BY391" s="1014"/>
      <c r="BZ391" s="1014"/>
      <c r="CA391" s="1014"/>
      <c r="CB391" s="1014"/>
      <c r="CC391" s="1014"/>
      <c r="CD391" s="1014"/>
      <c r="CE391" s="1014"/>
      <c r="CF391" s="1014"/>
      <c r="CG391" s="1014"/>
      <c r="CH391" s="1014"/>
      <c r="CI391" s="1014"/>
      <c r="CJ391" s="1014"/>
      <c r="CK391" s="1014"/>
      <c r="CL391" s="1014"/>
      <c r="CM391" s="1014"/>
      <c r="CN391" s="1014"/>
      <c r="CO391" s="1014"/>
      <c r="CP391" s="1014"/>
      <c r="CQ391" s="1014"/>
      <c r="CR391" s="1014"/>
      <c r="CS391" s="1014"/>
      <c r="CT391" s="1014"/>
      <c r="CU391" s="1014"/>
      <c r="CV391" s="1014"/>
      <c r="CW391" s="1014"/>
      <c r="CX391" s="1014"/>
      <c r="CY391" s="1014"/>
      <c r="CZ391" s="1014"/>
      <c r="DA391" s="1014"/>
      <c r="DB391" s="1014"/>
      <c r="DC391" s="1014"/>
      <c r="DD391" s="1014"/>
      <c r="DE391" s="1014"/>
      <c r="DF391" s="1014"/>
      <c r="DG391" s="1014"/>
      <c r="DH391" s="1014"/>
      <c r="DI391" s="1014"/>
      <c r="DJ391" s="1014"/>
      <c r="DK391" s="1014"/>
      <c r="DL391" s="1014"/>
      <c r="DM391" s="1014"/>
      <c r="DN391" s="1014"/>
      <c r="DO391" s="1014"/>
      <c r="DP391" s="1014"/>
      <c r="DQ391" s="1014"/>
      <c r="DR391" s="1014"/>
      <c r="DS391" s="1014"/>
      <c r="DT391" s="1014"/>
      <c r="DU391" s="1014"/>
      <c r="DV391" s="1014"/>
      <c r="DW391" s="1014"/>
      <c r="DX391" s="1014"/>
      <c r="DY391" s="1014"/>
      <c r="DZ391" s="1014"/>
      <c r="EA391" s="1014"/>
      <c r="EB391" s="1014"/>
      <c r="EC391" s="1014"/>
      <c r="ED391" s="1014"/>
      <c r="EE391" s="1014"/>
      <c r="EF391" s="1014"/>
      <c r="EG391" s="1014"/>
      <c r="EH391" s="1014"/>
      <c r="EI391" s="1014"/>
      <c r="EJ391" s="1014"/>
      <c r="EK391" s="1014"/>
      <c r="EL391" s="1014"/>
      <c r="EM391" s="1014"/>
      <c r="EN391" s="1014"/>
      <c r="EO391" s="1014"/>
      <c r="EP391" s="1014"/>
      <c r="EQ391" s="1014"/>
      <c r="ER391" s="1014"/>
      <c r="ES391" s="1014"/>
      <c r="ET391" s="1014"/>
      <c r="EU391" s="1014"/>
      <c r="EV391" s="1014"/>
      <c r="EW391" s="1014"/>
      <c r="EX391" s="1014"/>
      <c r="EY391" s="1014"/>
      <c r="EZ391" s="1014"/>
      <c r="FA391" s="1014"/>
      <c r="FB391" s="1014"/>
      <c r="FC391" s="1014"/>
    </row>
    <row r="392" spans="2:159" ht="12.75" customHeight="1">
      <c r="B392" s="1112"/>
      <c r="C392" s="1112"/>
      <c r="D392" s="1112"/>
      <c r="E392" s="1112"/>
      <c r="F392" s="1112"/>
      <c r="G392" s="1112"/>
      <c r="H392" s="1112"/>
      <c r="I392" s="1112"/>
      <c r="J392" s="1112"/>
      <c r="K392" s="1113"/>
      <c r="L392" s="1113"/>
      <c r="M392" s="1014"/>
      <c r="N392" s="1014"/>
      <c r="O392" s="1014"/>
      <c r="P392" s="1014"/>
      <c r="Q392" s="1014"/>
      <c r="R392" s="1014"/>
      <c r="S392" s="1014"/>
      <c r="T392" s="1014"/>
      <c r="U392" s="1014"/>
      <c r="V392" s="1014"/>
      <c r="W392" s="1014"/>
      <c r="X392" s="1014"/>
      <c r="Y392" s="1014"/>
      <c r="Z392" s="1014"/>
      <c r="AA392" s="1014"/>
      <c r="AB392" s="1014"/>
      <c r="AC392" s="1014"/>
      <c r="AD392" s="1014"/>
      <c r="AE392" s="1014"/>
      <c r="AF392" s="1014"/>
      <c r="AG392" s="1014"/>
      <c r="AH392" s="1014"/>
      <c r="AI392" s="1014"/>
      <c r="AJ392" s="1014"/>
      <c r="AK392" s="1014"/>
      <c r="AL392" s="1014"/>
      <c r="AM392" s="1014"/>
      <c r="AN392" s="1014"/>
      <c r="AO392" s="1014"/>
      <c r="AP392" s="1014"/>
      <c r="AQ392" s="1014"/>
      <c r="AR392" s="1014"/>
      <c r="AS392" s="1014"/>
      <c r="AT392" s="1014"/>
      <c r="AU392" s="1014"/>
      <c r="AV392" s="1014"/>
      <c r="AW392" s="1014"/>
      <c r="AX392" s="1014"/>
      <c r="AY392" s="1014"/>
      <c r="AZ392" s="1014"/>
      <c r="BA392" s="1014"/>
      <c r="BB392" s="1014"/>
      <c r="BC392" s="1014"/>
      <c r="BD392" s="1014"/>
      <c r="BE392" s="1014"/>
      <c r="BF392" s="1014"/>
      <c r="BG392" s="1014"/>
      <c r="BH392" s="1014"/>
      <c r="BI392" s="1014"/>
      <c r="BJ392" s="1014"/>
      <c r="BK392" s="1014"/>
      <c r="BL392" s="1014"/>
      <c r="BM392" s="1014"/>
      <c r="BN392" s="1014"/>
      <c r="BO392" s="1014"/>
      <c r="BP392" s="1014"/>
      <c r="BQ392" s="1014"/>
      <c r="BR392" s="1014"/>
      <c r="BS392" s="1014"/>
      <c r="BT392" s="1014"/>
      <c r="BU392" s="1014"/>
      <c r="BV392" s="1014"/>
      <c r="BW392" s="1014"/>
      <c r="BX392" s="1014"/>
      <c r="BY392" s="1014"/>
      <c r="BZ392" s="1014"/>
      <c r="CA392" s="1014"/>
      <c r="CB392" s="1014"/>
      <c r="CC392" s="1014"/>
      <c r="CD392" s="1014"/>
      <c r="CE392" s="1014"/>
      <c r="CF392" s="1014"/>
      <c r="CG392" s="1014"/>
      <c r="CH392" s="1014"/>
      <c r="CI392" s="1014"/>
      <c r="CJ392" s="1014"/>
      <c r="CK392" s="1014"/>
      <c r="CL392" s="1014"/>
      <c r="CM392" s="1014"/>
      <c r="CN392" s="1014"/>
      <c r="CO392" s="1014"/>
      <c r="CP392" s="1014"/>
      <c r="CQ392" s="1014"/>
      <c r="CR392" s="1014"/>
      <c r="CS392" s="1014"/>
      <c r="CT392" s="1014"/>
      <c r="CU392" s="1014"/>
      <c r="CV392" s="1014"/>
      <c r="CW392" s="1014"/>
      <c r="CX392" s="1014"/>
      <c r="CY392" s="1014"/>
      <c r="CZ392" s="1014"/>
      <c r="DA392" s="1014"/>
      <c r="DB392" s="1014"/>
      <c r="DC392" s="1014"/>
      <c r="DD392" s="1014"/>
      <c r="DE392" s="1014"/>
      <c r="DF392" s="1014"/>
      <c r="DG392" s="1014"/>
      <c r="DH392" s="1014"/>
      <c r="DI392" s="1014"/>
      <c r="DJ392" s="1014"/>
      <c r="DK392" s="1014"/>
      <c r="DL392" s="1014"/>
      <c r="DM392" s="1014"/>
      <c r="DN392" s="1014"/>
      <c r="DO392" s="1014"/>
      <c r="DP392" s="1014"/>
      <c r="DQ392" s="1014"/>
      <c r="DR392" s="1014"/>
      <c r="DS392" s="1014"/>
      <c r="DT392" s="1014"/>
      <c r="DU392" s="1014"/>
      <c r="DV392" s="1014"/>
      <c r="DW392" s="1014"/>
      <c r="DX392" s="1014"/>
      <c r="DY392" s="1014"/>
      <c r="DZ392" s="1014"/>
      <c r="EA392" s="1014"/>
      <c r="EB392" s="1014"/>
      <c r="EC392" s="1014"/>
      <c r="ED392" s="1014"/>
      <c r="EE392" s="1014"/>
      <c r="EF392" s="1014"/>
      <c r="EG392" s="1014"/>
      <c r="EH392" s="1014"/>
      <c r="EI392" s="1014"/>
      <c r="EJ392" s="1014"/>
      <c r="EK392" s="1014"/>
      <c r="EL392" s="1014"/>
      <c r="EM392" s="1014"/>
      <c r="EN392" s="1014"/>
      <c r="EO392" s="1014"/>
      <c r="EP392" s="1014"/>
      <c r="EQ392" s="1014"/>
      <c r="ER392" s="1014"/>
      <c r="ES392" s="1014"/>
      <c r="ET392" s="1014"/>
      <c r="EU392" s="1014"/>
      <c r="EV392" s="1014"/>
      <c r="EW392" s="1014"/>
      <c r="EX392" s="1014"/>
      <c r="EY392" s="1014"/>
      <c r="EZ392" s="1014"/>
      <c r="FA392" s="1014"/>
      <c r="FB392" s="1014"/>
      <c r="FC392" s="1014"/>
    </row>
    <row r="393" spans="2:159" ht="12.75" customHeight="1">
      <c r="B393" s="1112"/>
      <c r="C393" s="1112"/>
      <c r="D393" s="1112"/>
      <c r="E393" s="1112"/>
      <c r="F393" s="1112"/>
      <c r="G393" s="1112"/>
      <c r="H393" s="1112"/>
      <c r="I393" s="1112"/>
      <c r="J393" s="1112"/>
      <c r="K393" s="1113"/>
      <c r="L393" s="1113"/>
      <c r="M393" s="1014"/>
      <c r="N393" s="1014"/>
      <c r="O393" s="1014"/>
      <c r="P393" s="1014"/>
      <c r="Q393" s="1014"/>
      <c r="R393" s="1014"/>
      <c r="S393" s="1014"/>
      <c r="T393" s="1014"/>
      <c r="U393" s="1014"/>
      <c r="V393" s="1014"/>
      <c r="W393" s="1014"/>
      <c r="X393" s="1014"/>
      <c r="Y393" s="1014"/>
      <c r="Z393" s="1014"/>
      <c r="AA393" s="1014"/>
      <c r="AB393" s="1014"/>
      <c r="AC393" s="1014"/>
      <c r="AD393" s="1014"/>
      <c r="AE393" s="1014"/>
      <c r="AF393" s="1014"/>
      <c r="AG393" s="1014"/>
      <c r="AH393" s="1014"/>
      <c r="AI393" s="1014"/>
      <c r="AJ393" s="1014"/>
      <c r="AK393" s="1014"/>
      <c r="AL393" s="1014"/>
      <c r="AM393" s="1014"/>
      <c r="AN393" s="1014"/>
      <c r="AO393" s="1014"/>
      <c r="AP393" s="1014"/>
      <c r="AQ393" s="1014"/>
      <c r="AR393" s="1014"/>
      <c r="AS393" s="1014"/>
      <c r="AT393" s="1014"/>
      <c r="AU393" s="1014"/>
      <c r="AV393" s="1014"/>
      <c r="AW393" s="1014"/>
      <c r="AX393" s="1014"/>
      <c r="AY393" s="1014"/>
      <c r="AZ393" s="1014"/>
      <c r="BA393" s="1014"/>
      <c r="BB393" s="1014"/>
      <c r="BC393" s="1014"/>
      <c r="BD393" s="1014"/>
      <c r="BE393" s="1014"/>
      <c r="BF393" s="1014"/>
      <c r="BG393" s="1014"/>
      <c r="BH393" s="1014"/>
      <c r="BI393" s="1014"/>
      <c r="BJ393" s="1014"/>
      <c r="BK393" s="1014"/>
      <c r="BL393" s="1014"/>
      <c r="BM393" s="1014"/>
      <c r="BN393" s="1014"/>
      <c r="BO393" s="1014"/>
      <c r="BP393" s="1014"/>
      <c r="BQ393" s="1014"/>
      <c r="BR393" s="1014"/>
      <c r="BS393" s="1014"/>
      <c r="BT393" s="1014"/>
      <c r="BU393" s="1014"/>
      <c r="BV393" s="1014"/>
      <c r="BW393" s="1014"/>
      <c r="BX393" s="1014"/>
      <c r="BY393" s="1014"/>
      <c r="BZ393" s="1014"/>
      <c r="CA393" s="1014"/>
      <c r="CB393" s="1014"/>
      <c r="CC393" s="1014"/>
      <c r="CD393" s="1014"/>
      <c r="CE393" s="1014"/>
      <c r="CF393" s="1014"/>
      <c r="CG393" s="1014"/>
      <c r="CH393" s="1014"/>
      <c r="CI393" s="1014"/>
      <c r="CJ393" s="1014"/>
      <c r="CK393" s="1014"/>
      <c r="CL393" s="1014"/>
      <c r="CM393" s="1014"/>
      <c r="CN393" s="1014"/>
      <c r="CO393" s="1014"/>
      <c r="CP393" s="1014"/>
      <c r="CQ393" s="1014"/>
      <c r="CR393" s="1014"/>
      <c r="CS393" s="1014"/>
      <c r="CT393" s="1014"/>
      <c r="CU393" s="1014"/>
      <c r="CV393" s="1014"/>
      <c r="CW393" s="1014"/>
      <c r="CX393" s="1014"/>
      <c r="CY393" s="1014"/>
      <c r="CZ393" s="1014"/>
      <c r="DA393" s="1014"/>
      <c r="DB393" s="1014"/>
      <c r="DC393" s="1014"/>
      <c r="DD393" s="1014"/>
      <c r="DE393" s="1014"/>
      <c r="DF393" s="1014"/>
      <c r="DG393" s="1014"/>
      <c r="DH393" s="1014"/>
      <c r="DI393" s="1014"/>
      <c r="DJ393" s="1014"/>
      <c r="DK393" s="1014"/>
      <c r="DL393" s="1014"/>
      <c r="DM393" s="1014"/>
      <c r="DN393" s="1014"/>
      <c r="DO393" s="1014"/>
      <c r="DP393" s="1014"/>
      <c r="DQ393" s="1014"/>
      <c r="DR393" s="1014"/>
      <c r="DS393" s="1014"/>
      <c r="DT393" s="1014"/>
      <c r="DU393" s="1014"/>
      <c r="DV393" s="1014"/>
      <c r="DW393" s="1014"/>
      <c r="DX393" s="1014"/>
      <c r="DY393" s="1014"/>
      <c r="DZ393" s="1014"/>
      <c r="EA393" s="1014"/>
      <c r="EB393" s="1014"/>
      <c r="EC393" s="1014"/>
      <c r="ED393" s="1014"/>
      <c r="EE393" s="1014"/>
      <c r="EF393" s="1014"/>
      <c r="EG393" s="1014"/>
      <c r="EH393" s="1014"/>
      <c r="EI393" s="1014"/>
      <c r="EJ393" s="1014"/>
      <c r="EK393" s="1014"/>
      <c r="EL393" s="1014"/>
      <c r="EM393" s="1014"/>
      <c r="EN393" s="1014"/>
      <c r="EO393" s="1014"/>
      <c r="EP393" s="1014"/>
      <c r="EQ393" s="1014"/>
      <c r="ER393" s="1014"/>
      <c r="ES393" s="1014"/>
      <c r="ET393" s="1014"/>
      <c r="EU393" s="1014"/>
      <c r="EV393" s="1014"/>
      <c r="EW393" s="1014"/>
      <c r="EX393" s="1014"/>
      <c r="EY393" s="1014"/>
      <c r="EZ393" s="1014"/>
      <c r="FA393" s="1014"/>
      <c r="FB393" s="1014"/>
      <c r="FC393" s="1014"/>
    </row>
    <row r="394" spans="2:159" ht="12.75" customHeight="1">
      <c r="B394" s="1112"/>
      <c r="C394" s="1112"/>
      <c r="D394" s="1112"/>
      <c r="E394" s="1112"/>
      <c r="F394" s="1112"/>
      <c r="G394" s="1112"/>
      <c r="H394" s="1112"/>
      <c r="I394" s="1112"/>
      <c r="J394" s="1112"/>
      <c r="K394" s="1113"/>
      <c r="L394" s="1113"/>
      <c r="M394" s="1014"/>
      <c r="N394" s="1014"/>
      <c r="O394" s="1014"/>
      <c r="P394" s="1014"/>
      <c r="Q394" s="1014"/>
      <c r="R394" s="1014"/>
      <c r="S394" s="1014"/>
      <c r="T394" s="1014"/>
      <c r="U394" s="1014"/>
      <c r="V394" s="1014"/>
      <c r="W394" s="1014"/>
      <c r="X394" s="1014"/>
      <c r="Y394" s="1014"/>
      <c r="Z394" s="1014"/>
      <c r="AA394" s="1014"/>
      <c r="AB394" s="1014"/>
      <c r="AC394" s="1014"/>
      <c r="AD394" s="1014"/>
      <c r="AE394" s="1014"/>
      <c r="AF394" s="1014"/>
      <c r="AG394" s="1014"/>
      <c r="AH394" s="1014"/>
      <c r="AI394" s="1014"/>
      <c r="AJ394" s="1014"/>
      <c r="AK394" s="1014"/>
      <c r="AL394" s="1014"/>
      <c r="AM394" s="1014"/>
      <c r="AN394" s="1014"/>
      <c r="AO394" s="1014"/>
      <c r="AP394" s="1014"/>
      <c r="AQ394" s="1014"/>
      <c r="AR394" s="1014"/>
      <c r="AS394" s="1014"/>
      <c r="AT394" s="1014"/>
      <c r="AU394" s="1014"/>
      <c r="AV394" s="1014"/>
      <c r="AW394" s="1014"/>
      <c r="AX394" s="1014"/>
      <c r="AY394" s="1014"/>
      <c r="AZ394" s="1014"/>
      <c r="BA394" s="1014"/>
      <c r="BB394" s="1014"/>
      <c r="BC394" s="1014"/>
      <c r="BD394" s="1014"/>
      <c r="BE394" s="1014"/>
      <c r="BF394" s="1014"/>
      <c r="BG394" s="1014"/>
      <c r="BH394" s="1014"/>
      <c r="BI394" s="1014"/>
      <c r="BJ394" s="1014"/>
      <c r="BK394" s="1014"/>
      <c r="BL394" s="1014"/>
      <c r="BM394" s="1014"/>
      <c r="BN394" s="1014"/>
      <c r="BO394" s="1014"/>
      <c r="BP394" s="1014"/>
      <c r="BQ394" s="1014"/>
      <c r="BR394" s="1014"/>
      <c r="BS394" s="1014"/>
      <c r="BT394" s="1014"/>
      <c r="BU394" s="1014"/>
      <c r="BV394" s="1014"/>
      <c r="BW394" s="1014"/>
      <c r="BX394" s="1014"/>
      <c r="BY394" s="1014"/>
      <c r="BZ394" s="1014"/>
      <c r="CA394" s="1014"/>
      <c r="CB394" s="1014"/>
      <c r="CC394" s="1014"/>
      <c r="CD394" s="1014"/>
      <c r="CE394" s="1014"/>
      <c r="CF394" s="1014"/>
      <c r="CG394" s="1014"/>
      <c r="CH394" s="1014"/>
      <c r="CI394" s="1014"/>
      <c r="CJ394" s="1014"/>
      <c r="CK394" s="1014"/>
      <c r="CL394" s="1014"/>
      <c r="CM394" s="1014"/>
      <c r="CN394" s="1014"/>
      <c r="CO394" s="1014"/>
      <c r="CP394" s="1014"/>
      <c r="CQ394" s="1014"/>
      <c r="CR394" s="1014"/>
      <c r="CS394" s="1014"/>
      <c r="CT394" s="1014"/>
      <c r="CU394" s="1014"/>
      <c r="CV394" s="1014"/>
      <c r="CW394" s="1014"/>
      <c r="CX394" s="1014"/>
      <c r="CY394" s="1014"/>
      <c r="CZ394" s="1014"/>
      <c r="DA394" s="1014"/>
      <c r="DB394" s="1014"/>
      <c r="DC394" s="1014"/>
      <c r="DD394" s="1014"/>
      <c r="DE394" s="1014"/>
      <c r="DF394" s="1014"/>
      <c r="DG394" s="1014"/>
      <c r="DH394" s="1014"/>
      <c r="DI394" s="1014"/>
      <c r="DJ394" s="1014"/>
      <c r="DK394" s="1014"/>
      <c r="DL394" s="1014"/>
      <c r="DM394" s="1014"/>
      <c r="DN394" s="1014"/>
      <c r="DO394" s="1014"/>
      <c r="DP394" s="1014"/>
      <c r="DQ394" s="1014"/>
      <c r="DR394" s="1014"/>
      <c r="DS394" s="1014"/>
      <c r="DT394" s="1014"/>
      <c r="DU394" s="1014"/>
      <c r="DV394" s="1014"/>
      <c r="DW394" s="1014"/>
      <c r="DX394" s="1014"/>
      <c r="DY394" s="1014"/>
      <c r="DZ394" s="1014"/>
      <c r="EA394" s="1014"/>
      <c r="EB394" s="1014"/>
      <c r="EC394" s="1014"/>
      <c r="ED394" s="1014"/>
      <c r="EE394" s="1014"/>
      <c r="EF394" s="1014"/>
      <c r="EG394" s="1014"/>
      <c r="EH394" s="1014"/>
      <c r="EI394" s="1014"/>
      <c r="EJ394" s="1014"/>
      <c r="EK394" s="1014"/>
      <c r="EL394" s="1014"/>
      <c r="EM394" s="1014"/>
      <c r="EN394" s="1014"/>
      <c r="EO394" s="1014"/>
      <c r="EP394" s="1014"/>
      <c r="EQ394" s="1014"/>
      <c r="ER394" s="1014"/>
      <c r="ES394" s="1014"/>
      <c r="ET394" s="1014"/>
      <c r="EU394" s="1014"/>
      <c r="EV394" s="1014"/>
      <c r="EW394" s="1014"/>
      <c r="EX394" s="1014"/>
      <c r="EY394" s="1014"/>
      <c r="EZ394" s="1014"/>
      <c r="FA394" s="1014"/>
      <c r="FB394" s="1014"/>
      <c r="FC394" s="1014"/>
    </row>
    <row r="395" spans="2:159" ht="12.75" customHeight="1">
      <c r="B395" s="1112"/>
      <c r="C395" s="1112"/>
      <c r="D395" s="1112"/>
      <c r="E395" s="1112"/>
      <c r="F395" s="1112"/>
      <c r="G395" s="1112"/>
      <c r="H395" s="1112"/>
      <c r="I395" s="1112"/>
      <c r="J395" s="1112"/>
      <c r="K395" s="1113"/>
      <c r="L395" s="1113"/>
      <c r="M395" s="1014"/>
      <c r="N395" s="1014"/>
      <c r="O395" s="1014"/>
      <c r="P395" s="1014"/>
      <c r="Q395" s="1014"/>
      <c r="R395" s="1014"/>
      <c r="S395" s="1014"/>
      <c r="T395" s="1014"/>
      <c r="U395" s="1014"/>
      <c r="V395" s="1014"/>
      <c r="W395" s="1014"/>
      <c r="X395" s="1014"/>
      <c r="Y395" s="1014"/>
      <c r="Z395" s="1014"/>
      <c r="AA395" s="1014"/>
      <c r="AB395" s="1014"/>
      <c r="AC395" s="1014"/>
      <c r="AD395" s="1014"/>
      <c r="AE395" s="1014"/>
      <c r="AF395" s="1014"/>
      <c r="AG395" s="1014"/>
      <c r="AH395" s="1014"/>
      <c r="AI395" s="1014"/>
      <c r="AJ395" s="1014"/>
      <c r="AK395" s="1014"/>
      <c r="AL395" s="1014"/>
      <c r="AM395" s="1014"/>
      <c r="AN395" s="1014"/>
      <c r="AO395" s="1014"/>
      <c r="AP395" s="1014"/>
      <c r="AQ395" s="1014"/>
      <c r="AR395" s="1014"/>
      <c r="AS395" s="1014"/>
      <c r="AT395" s="1014"/>
      <c r="AU395" s="1014"/>
      <c r="AV395" s="1014"/>
      <c r="AW395" s="1014"/>
      <c r="AX395" s="1014"/>
      <c r="AY395" s="1014"/>
      <c r="AZ395" s="1014"/>
      <c r="BA395" s="1014"/>
      <c r="BB395" s="1014"/>
      <c r="BC395" s="1014"/>
      <c r="BD395" s="1014"/>
      <c r="BE395" s="1014"/>
      <c r="BF395" s="1014"/>
      <c r="BG395" s="1014"/>
      <c r="BH395" s="1014"/>
      <c r="BI395" s="1014"/>
      <c r="BJ395" s="1014"/>
      <c r="BK395" s="1014"/>
      <c r="BL395" s="1014"/>
      <c r="BM395" s="1014"/>
      <c r="BN395" s="1014"/>
      <c r="BO395" s="1014"/>
      <c r="BP395" s="1014"/>
      <c r="BQ395" s="1014"/>
      <c r="BR395" s="1014"/>
      <c r="BS395" s="1014"/>
      <c r="BT395" s="1014"/>
      <c r="BU395" s="1014"/>
      <c r="BV395" s="1014"/>
      <c r="BW395" s="1014"/>
      <c r="BX395" s="1014"/>
      <c r="BY395" s="1014"/>
      <c r="BZ395" s="1014"/>
      <c r="CA395" s="1014"/>
      <c r="CB395" s="1014"/>
      <c r="CC395" s="1014"/>
      <c r="CD395" s="1014"/>
      <c r="CE395" s="1014"/>
      <c r="CF395" s="1014"/>
      <c r="CG395" s="1014"/>
      <c r="CH395" s="1014"/>
      <c r="CI395" s="1014"/>
      <c r="CJ395" s="1014"/>
      <c r="CK395" s="1014"/>
      <c r="CL395" s="1014"/>
      <c r="CM395" s="1014"/>
      <c r="CN395" s="1014"/>
      <c r="CO395" s="1014"/>
      <c r="CP395" s="1014"/>
      <c r="CQ395" s="1014"/>
      <c r="CR395" s="1014"/>
      <c r="CS395" s="1014"/>
      <c r="CT395" s="1014"/>
      <c r="CU395" s="1014"/>
      <c r="CV395" s="1014"/>
      <c r="CW395" s="1014"/>
      <c r="CX395" s="1014"/>
      <c r="CY395" s="1014"/>
      <c r="CZ395" s="1014"/>
      <c r="DA395" s="1014"/>
      <c r="DB395" s="1014"/>
      <c r="DC395" s="1014"/>
      <c r="DD395" s="1014"/>
      <c r="DE395" s="1014"/>
      <c r="DF395" s="1014"/>
      <c r="DG395" s="1014"/>
      <c r="DH395" s="1014"/>
      <c r="DI395" s="1014"/>
      <c r="DJ395" s="1014"/>
      <c r="DK395" s="1014"/>
      <c r="DL395" s="1014"/>
      <c r="DM395" s="1014"/>
      <c r="DN395" s="1014"/>
      <c r="DO395" s="1014"/>
      <c r="DP395" s="1014"/>
      <c r="DQ395" s="1014"/>
      <c r="DR395" s="1014"/>
      <c r="DS395" s="1014"/>
      <c r="DT395" s="1014"/>
      <c r="DU395" s="1014"/>
      <c r="DV395" s="1014"/>
      <c r="DW395" s="1014"/>
      <c r="DX395" s="1014"/>
      <c r="DY395" s="1014"/>
      <c r="DZ395" s="1014"/>
      <c r="EA395" s="1014"/>
      <c r="EB395" s="1014"/>
      <c r="EC395" s="1014"/>
      <c r="ED395" s="1014"/>
      <c r="EE395" s="1014"/>
      <c r="EF395" s="1014"/>
      <c r="EG395" s="1014"/>
      <c r="EH395" s="1014"/>
      <c r="EI395" s="1014"/>
      <c r="EJ395" s="1014"/>
      <c r="EK395" s="1014"/>
      <c r="EL395" s="1014"/>
      <c r="EM395" s="1014"/>
      <c r="EN395" s="1014"/>
      <c r="EO395" s="1014"/>
      <c r="EP395" s="1014"/>
      <c r="EQ395" s="1014"/>
      <c r="ER395" s="1014"/>
      <c r="ES395" s="1014"/>
      <c r="ET395" s="1014"/>
      <c r="EU395" s="1014"/>
      <c r="EV395" s="1014"/>
      <c r="EW395" s="1014"/>
      <c r="EX395" s="1014"/>
      <c r="EY395" s="1014"/>
      <c r="EZ395" s="1014"/>
      <c r="FA395" s="1014"/>
      <c r="FB395" s="1014"/>
      <c r="FC395" s="1014"/>
    </row>
    <row r="396" spans="2:159" ht="12.75" customHeight="1">
      <c r="B396" s="1112"/>
      <c r="C396" s="1112"/>
      <c r="D396" s="1112"/>
      <c r="E396" s="1112"/>
      <c r="F396" s="1112"/>
      <c r="G396" s="1112"/>
      <c r="H396" s="1112"/>
      <c r="I396" s="1112"/>
      <c r="J396" s="1112"/>
      <c r="K396" s="1113"/>
      <c r="L396" s="1113"/>
      <c r="M396" s="1014"/>
      <c r="N396" s="1014"/>
      <c r="O396" s="1014"/>
      <c r="P396" s="1014"/>
      <c r="Q396" s="1014"/>
      <c r="R396" s="1014"/>
      <c r="S396" s="1014"/>
      <c r="T396" s="1014"/>
      <c r="U396" s="1014"/>
      <c r="V396" s="1014"/>
      <c r="W396" s="1014"/>
      <c r="X396" s="1014"/>
      <c r="Y396" s="1014"/>
      <c r="Z396" s="1014"/>
      <c r="AA396" s="1014"/>
      <c r="AB396" s="1014"/>
      <c r="AC396" s="1014"/>
      <c r="AD396" s="1014"/>
      <c r="AE396" s="1014"/>
      <c r="AF396" s="1014"/>
      <c r="AG396" s="1014"/>
      <c r="AH396" s="1014"/>
      <c r="AI396" s="1014"/>
      <c r="AJ396" s="1014"/>
      <c r="AK396" s="1014"/>
      <c r="AL396" s="1014"/>
      <c r="AM396" s="1014"/>
      <c r="AN396" s="1014"/>
      <c r="AO396" s="1014"/>
      <c r="AP396" s="1014"/>
      <c r="AQ396" s="1014"/>
      <c r="AR396" s="1014"/>
      <c r="AS396" s="1014"/>
      <c r="AT396" s="1014"/>
      <c r="AU396" s="1014"/>
      <c r="AV396" s="1014"/>
      <c r="AW396" s="1014"/>
      <c r="AX396" s="1014"/>
      <c r="AY396" s="1014"/>
      <c r="AZ396" s="1014"/>
      <c r="BA396" s="1014"/>
      <c r="BB396" s="1014"/>
      <c r="BC396" s="1014"/>
      <c r="BD396" s="1014"/>
      <c r="BE396" s="1014"/>
      <c r="BF396" s="1014"/>
      <c r="BG396" s="1014"/>
      <c r="BH396" s="1014"/>
      <c r="BI396" s="1014"/>
      <c r="BJ396" s="1014"/>
      <c r="BK396" s="1014"/>
      <c r="BL396" s="1014"/>
      <c r="BM396" s="1014"/>
      <c r="BN396" s="1014"/>
      <c r="BO396" s="1014"/>
      <c r="BP396" s="1014"/>
      <c r="BQ396" s="1014"/>
      <c r="BR396" s="1014"/>
      <c r="BS396" s="1014"/>
      <c r="BT396" s="1014"/>
      <c r="BU396" s="1014"/>
      <c r="BV396" s="1014"/>
      <c r="BW396" s="1014"/>
      <c r="BX396" s="1014"/>
      <c r="BY396" s="1014"/>
      <c r="BZ396" s="1014"/>
      <c r="CA396" s="1014"/>
      <c r="CB396" s="1014"/>
      <c r="CC396" s="1014"/>
      <c r="CD396" s="1014"/>
      <c r="CE396" s="1014"/>
      <c r="CF396" s="1014"/>
      <c r="CG396" s="1014"/>
      <c r="CH396" s="1014"/>
      <c r="CI396" s="1014"/>
      <c r="CJ396" s="1014"/>
      <c r="CK396" s="1014"/>
      <c r="CL396" s="1014"/>
      <c r="CM396" s="1014"/>
      <c r="CN396" s="1014"/>
      <c r="CO396" s="1014"/>
      <c r="CP396" s="1014"/>
      <c r="CQ396" s="1014"/>
      <c r="CR396" s="1014"/>
      <c r="CS396" s="1014"/>
      <c r="CT396" s="1014"/>
      <c r="CU396" s="1014"/>
      <c r="CV396" s="1014"/>
      <c r="CW396" s="1014"/>
      <c r="CX396" s="1014"/>
      <c r="CY396" s="1014"/>
      <c r="CZ396" s="1014"/>
      <c r="DA396" s="1014"/>
      <c r="DB396" s="1014"/>
      <c r="DC396" s="1014"/>
      <c r="DD396" s="1014"/>
      <c r="DE396" s="1014"/>
      <c r="DF396" s="1014"/>
      <c r="DG396" s="1014"/>
      <c r="DH396" s="1014"/>
      <c r="DI396" s="1014"/>
      <c r="DJ396" s="1014"/>
      <c r="DK396" s="1014"/>
      <c r="DL396" s="1014"/>
      <c r="DM396" s="1014"/>
      <c r="DN396" s="1014"/>
      <c r="DO396" s="1014"/>
      <c r="DP396" s="1014"/>
      <c r="DQ396" s="1014"/>
      <c r="DR396" s="1014"/>
      <c r="DS396" s="1014"/>
      <c r="DT396" s="1014"/>
      <c r="DU396" s="1014"/>
      <c r="DV396" s="1014"/>
      <c r="DW396" s="1014"/>
      <c r="DX396" s="1014"/>
      <c r="DY396" s="1014"/>
      <c r="DZ396" s="1014"/>
      <c r="EA396" s="1014"/>
      <c r="EB396" s="1014"/>
      <c r="EC396" s="1014"/>
      <c r="ED396" s="1014"/>
      <c r="EE396" s="1014"/>
      <c r="EF396" s="1014"/>
      <c r="EG396" s="1014"/>
      <c r="EH396" s="1014"/>
      <c r="EI396" s="1014"/>
      <c r="EJ396" s="1014"/>
      <c r="EK396" s="1014"/>
      <c r="EL396" s="1014"/>
      <c r="EM396" s="1014"/>
      <c r="EN396" s="1014"/>
      <c r="EO396" s="1014"/>
      <c r="EP396" s="1014"/>
      <c r="EQ396" s="1014"/>
      <c r="ER396" s="1014"/>
      <c r="ES396" s="1014"/>
      <c r="ET396" s="1014"/>
      <c r="EU396" s="1014"/>
      <c r="EV396" s="1014"/>
      <c r="EW396" s="1014"/>
      <c r="EX396" s="1014"/>
      <c r="EY396" s="1014"/>
      <c r="EZ396" s="1014"/>
      <c r="FA396" s="1014"/>
      <c r="FB396" s="1014"/>
      <c r="FC396" s="1014"/>
    </row>
    <row r="397" spans="2:159" ht="12.75" customHeight="1">
      <c r="B397" s="1112"/>
      <c r="C397" s="1112"/>
      <c r="D397" s="1112"/>
      <c r="E397" s="1112"/>
      <c r="F397" s="1112"/>
      <c r="G397" s="1112"/>
      <c r="H397" s="1112"/>
      <c r="I397" s="1112"/>
      <c r="J397" s="1112"/>
      <c r="K397" s="1113"/>
      <c r="L397" s="1113"/>
      <c r="M397" s="1014"/>
      <c r="N397" s="1014"/>
      <c r="O397" s="1014"/>
      <c r="P397" s="1014"/>
      <c r="Q397" s="1014"/>
      <c r="R397" s="1014"/>
      <c r="S397" s="1014"/>
      <c r="T397" s="1014"/>
      <c r="U397" s="1014"/>
      <c r="V397" s="1014"/>
      <c r="W397" s="1014"/>
      <c r="X397" s="1014"/>
      <c r="Y397" s="1014"/>
      <c r="Z397" s="1014"/>
      <c r="AA397" s="1014"/>
      <c r="AB397" s="1014"/>
      <c r="AC397" s="1014"/>
      <c r="AD397" s="1014"/>
      <c r="AE397" s="1014"/>
      <c r="AF397" s="1014"/>
      <c r="AG397" s="1014"/>
      <c r="AH397" s="1014"/>
      <c r="AI397" s="1014"/>
      <c r="AJ397" s="1014"/>
      <c r="AK397" s="1014"/>
      <c r="AL397" s="1014"/>
      <c r="AM397" s="1014"/>
      <c r="AN397" s="1014"/>
      <c r="AO397" s="1014"/>
      <c r="AP397" s="1014"/>
      <c r="AQ397" s="1014"/>
      <c r="AR397" s="1014"/>
      <c r="AS397" s="1014"/>
      <c r="AT397" s="1014"/>
      <c r="AU397" s="1014"/>
      <c r="AV397" s="1014"/>
      <c r="AW397" s="1014"/>
      <c r="AX397" s="1014"/>
      <c r="AY397" s="1014"/>
      <c r="AZ397" s="1014"/>
      <c r="BA397" s="1014"/>
      <c r="BB397" s="1014"/>
      <c r="BC397" s="1014"/>
      <c r="BD397" s="1014"/>
      <c r="BE397" s="1014"/>
      <c r="BF397" s="1014"/>
      <c r="BG397" s="1014"/>
      <c r="BH397" s="1014"/>
      <c r="BI397" s="1014"/>
      <c r="BJ397" s="1014"/>
      <c r="BK397" s="1014"/>
      <c r="BL397" s="1014"/>
      <c r="BM397" s="1014"/>
      <c r="BN397" s="1014"/>
      <c r="BO397" s="1014"/>
      <c r="BP397" s="1014"/>
      <c r="BQ397" s="1014"/>
      <c r="BR397" s="1014"/>
      <c r="BS397" s="1014"/>
      <c r="BT397" s="1014"/>
      <c r="BU397" s="1014"/>
      <c r="BV397" s="1014"/>
      <c r="BW397" s="1014"/>
      <c r="BX397" s="1014"/>
      <c r="BY397" s="1014"/>
      <c r="BZ397" s="1014"/>
      <c r="CA397" s="1014"/>
      <c r="CB397" s="1014"/>
      <c r="CC397" s="1014"/>
      <c r="CD397" s="1014"/>
      <c r="CE397" s="1014"/>
      <c r="CF397" s="1014"/>
      <c r="CG397" s="1014"/>
      <c r="CH397" s="1014"/>
      <c r="CI397" s="1014"/>
      <c r="CJ397" s="1014"/>
      <c r="CK397" s="1014"/>
      <c r="CL397" s="1014"/>
      <c r="CM397" s="1014"/>
      <c r="CN397" s="1014"/>
      <c r="CO397" s="1014"/>
      <c r="CP397" s="1014"/>
      <c r="CQ397" s="1014"/>
      <c r="CR397" s="1014"/>
      <c r="CS397" s="1014"/>
      <c r="CT397" s="1014"/>
      <c r="CU397" s="1014"/>
      <c r="CV397" s="1014"/>
      <c r="CW397" s="1014"/>
      <c r="CX397" s="1014"/>
      <c r="CY397" s="1014"/>
      <c r="CZ397" s="1014"/>
      <c r="DA397" s="1014"/>
      <c r="DB397" s="1014"/>
      <c r="DC397" s="1014"/>
      <c r="DD397" s="1014"/>
      <c r="DE397" s="1014"/>
      <c r="DF397" s="1014"/>
      <c r="DG397" s="1014"/>
      <c r="DH397" s="1014"/>
      <c r="DI397" s="1014"/>
      <c r="DJ397" s="1014"/>
      <c r="DK397" s="1014"/>
      <c r="DL397" s="1014"/>
      <c r="DM397" s="1014"/>
      <c r="DN397" s="1014"/>
      <c r="DO397" s="1014"/>
      <c r="DP397" s="1014"/>
      <c r="DQ397" s="1014"/>
      <c r="DR397" s="1014"/>
      <c r="DS397" s="1014"/>
      <c r="DT397" s="1014"/>
      <c r="DU397" s="1014"/>
      <c r="DV397" s="1014"/>
      <c r="DW397" s="1014"/>
      <c r="DX397" s="1014"/>
      <c r="DY397" s="1014"/>
      <c r="DZ397" s="1014"/>
      <c r="EA397" s="1014"/>
      <c r="EB397" s="1014"/>
      <c r="EC397" s="1014"/>
      <c r="ED397" s="1014"/>
      <c r="EE397" s="1014"/>
      <c r="EF397" s="1014"/>
      <c r="EG397" s="1014"/>
      <c r="EH397" s="1014"/>
      <c r="EI397" s="1014"/>
      <c r="EJ397" s="1014"/>
      <c r="EK397" s="1014"/>
      <c r="EL397" s="1014"/>
      <c r="EM397" s="1014"/>
      <c r="EN397" s="1014"/>
      <c r="EO397" s="1014"/>
      <c r="EP397" s="1014"/>
      <c r="EQ397" s="1014"/>
      <c r="ER397" s="1014"/>
      <c r="ES397" s="1014"/>
      <c r="ET397" s="1014"/>
      <c r="EU397" s="1014"/>
      <c r="EV397" s="1014"/>
      <c r="EW397" s="1014"/>
      <c r="EX397" s="1014"/>
      <c r="EY397" s="1014"/>
      <c r="EZ397" s="1014"/>
      <c r="FA397" s="1014"/>
      <c r="FB397" s="1014"/>
      <c r="FC397" s="1014"/>
    </row>
    <row r="398" spans="2:159" ht="12.75" customHeight="1">
      <c r="B398" s="1112"/>
      <c r="C398" s="1112"/>
      <c r="D398" s="1112"/>
      <c r="E398" s="1112"/>
      <c r="F398" s="1112"/>
      <c r="G398" s="1112"/>
      <c r="H398" s="1112"/>
      <c r="I398" s="1112"/>
      <c r="J398" s="1112"/>
      <c r="K398" s="1113"/>
      <c r="L398" s="1113"/>
      <c r="M398" s="1014"/>
      <c r="N398" s="1014"/>
      <c r="O398" s="1014"/>
      <c r="P398" s="1014"/>
      <c r="Q398" s="1014"/>
      <c r="R398" s="1014"/>
      <c r="S398" s="1014"/>
      <c r="T398" s="1014"/>
      <c r="U398" s="1014"/>
      <c r="V398" s="1014"/>
      <c r="W398" s="1014"/>
      <c r="X398" s="1014"/>
      <c r="Y398" s="1014"/>
      <c r="Z398" s="1014"/>
      <c r="AA398" s="1014"/>
      <c r="AB398" s="1014"/>
      <c r="AC398" s="1014"/>
      <c r="AD398" s="1014"/>
      <c r="AE398" s="1014"/>
      <c r="AF398" s="1014"/>
      <c r="AG398" s="1014"/>
      <c r="AH398" s="1014"/>
      <c r="AI398" s="1014"/>
      <c r="AJ398" s="1014"/>
      <c r="AK398" s="1014"/>
      <c r="AL398" s="1014"/>
      <c r="AM398" s="1014"/>
      <c r="AN398" s="1014"/>
      <c r="AO398" s="1014"/>
      <c r="AP398" s="1014"/>
      <c r="AQ398" s="1014"/>
      <c r="AR398" s="1014"/>
      <c r="AS398" s="1014"/>
      <c r="AT398" s="1014"/>
      <c r="AU398" s="1014"/>
      <c r="AV398" s="1014"/>
      <c r="AW398" s="1014"/>
      <c r="AX398" s="1014"/>
      <c r="AY398" s="1014"/>
      <c r="AZ398" s="1014"/>
      <c r="BA398" s="1014"/>
      <c r="BB398" s="1014"/>
      <c r="BC398" s="1014"/>
      <c r="BD398" s="1014"/>
      <c r="BE398" s="1014"/>
      <c r="BF398" s="1014"/>
      <c r="BG398" s="1014"/>
      <c r="BH398" s="1014"/>
      <c r="BI398" s="1014"/>
      <c r="BJ398" s="1014"/>
      <c r="BK398" s="1014"/>
      <c r="BL398" s="1014"/>
      <c r="BM398" s="1014"/>
      <c r="BN398" s="1014"/>
      <c r="BO398" s="1014"/>
      <c r="BP398" s="1014"/>
      <c r="BQ398" s="1014"/>
      <c r="BR398" s="1014"/>
      <c r="BS398" s="1014"/>
      <c r="BT398" s="1014"/>
      <c r="BU398" s="1014"/>
      <c r="BV398" s="1014"/>
      <c r="BW398" s="1014"/>
      <c r="BX398" s="1014"/>
      <c r="BY398" s="1014"/>
      <c r="BZ398" s="1014"/>
      <c r="CA398" s="1014"/>
      <c r="CB398" s="1014"/>
      <c r="CC398" s="1014"/>
      <c r="CD398" s="1014"/>
      <c r="CE398" s="1014"/>
      <c r="CF398" s="1014"/>
      <c r="CG398" s="1014"/>
      <c r="CH398" s="1014"/>
      <c r="CI398" s="1014"/>
      <c r="CJ398" s="1014"/>
      <c r="CK398" s="1014"/>
      <c r="CL398" s="1014"/>
      <c r="CM398" s="1014"/>
      <c r="CN398" s="1014"/>
      <c r="CO398" s="1014"/>
      <c r="CP398" s="1014"/>
      <c r="CQ398" s="1014"/>
      <c r="CR398" s="1014"/>
      <c r="CS398" s="1014"/>
      <c r="CT398" s="1014"/>
      <c r="CU398" s="1014"/>
      <c r="CV398" s="1014"/>
      <c r="CW398" s="1014"/>
      <c r="CX398" s="1014"/>
      <c r="CY398" s="1014"/>
      <c r="CZ398" s="1014"/>
      <c r="DA398" s="1014"/>
      <c r="DB398" s="1014"/>
      <c r="DC398" s="1014"/>
      <c r="DD398" s="1014"/>
      <c r="DE398" s="1014"/>
      <c r="DF398" s="1014"/>
      <c r="DG398" s="1014"/>
      <c r="DH398" s="1014"/>
      <c r="DI398" s="1014"/>
      <c r="DJ398" s="1014"/>
      <c r="DK398" s="1014"/>
      <c r="DL398" s="1014"/>
      <c r="DM398" s="1014"/>
      <c r="DN398" s="1014"/>
      <c r="DO398" s="1014"/>
      <c r="DP398" s="1014"/>
      <c r="DQ398" s="1014"/>
      <c r="DR398" s="1014"/>
      <c r="DS398" s="1014"/>
      <c r="DT398" s="1014"/>
      <c r="DU398" s="1014"/>
      <c r="DV398" s="1014"/>
      <c r="DW398" s="1014"/>
      <c r="DX398" s="1014"/>
      <c r="DY398" s="1014"/>
      <c r="DZ398" s="1014"/>
      <c r="EA398" s="1014"/>
      <c r="EB398" s="1014"/>
      <c r="EC398" s="1014"/>
      <c r="ED398" s="1014"/>
      <c r="EE398" s="1014"/>
      <c r="EF398" s="1014"/>
      <c r="EG398" s="1014"/>
      <c r="EH398" s="1014"/>
      <c r="EI398" s="1014"/>
      <c r="EJ398" s="1014"/>
      <c r="EK398" s="1014"/>
      <c r="EL398" s="1014"/>
      <c r="EM398" s="1014"/>
      <c r="EN398" s="1014"/>
      <c r="EO398" s="1014"/>
      <c r="EP398" s="1014"/>
      <c r="EQ398" s="1014"/>
      <c r="ER398" s="1014"/>
      <c r="ES398" s="1014"/>
      <c r="ET398" s="1014"/>
      <c r="EU398" s="1014"/>
      <c r="EV398" s="1014"/>
      <c r="EW398" s="1014"/>
      <c r="EX398" s="1014"/>
      <c r="EY398" s="1014"/>
      <c r="EZ398" s="1014"/>
      <c r="FA398" s="1014"/>
      <c r="FB398" s="1014"/>
      <c r="FC398" s="1014"/>
    </row>
    <row r="399" spans="2:159" ht="12.75" customHeight="1">
      <c r="B399" s="1112"/>
      <c r="C399" s="1112"/>
      <c r="D399" s="1112"/>
      <c r="E399" s="1112"/>
      <c r="F399" s="1112"/>
      <c r="G399" s="1112"/>
      <c r="H399" s="1112"/>
      <c r="I399" s="1112"/>
      <c r="J399" s="1112"/>
      <c r="K399" s="1113"/>
      <c r="L399" s="1113"/>
      <c r="M399" s="1014"/>
      <c r="N399" s="1014"/>
      <c r="O399" s="1014"/>
      <c r="P399" s="1014"/>
      <c r="Q399" s="1014"/>
      <c r="R399" s="1014"/>
      <c r="S399" s="1014"/>
      <c r="T399" s="1014"/>
      <c r="U399" s="1014"/>
      <c r="V399" s="1014"/>
      <c r="W399" s="1014"/>
      <c r="X399" s="1014"/>
      <c r="Y399" s="1014"/>
      <c r="Z399" s="1014"/>
      <c r="AA399" s="1014"/>
      <c r="AB399" s="1014"/>
      <c r="AC399" s="1014"/>
      <c r="AD399" s="1014"/>
      <c r="AE399" s="1014"/>
      <c r="AF399" s="1014"/>
      <c r="AG399" s="1014"/>
      <c r="AH399" s="1014"/>
      <c r="AI399" s="1014"/>
      <c r="AJ399" s="1014"/>
      <c r="AK399" s="1014"/>
      <c r="AL399" s="1014"/>
      <c r="AM399" s="1014"/>
      <c r="AN399" s="1014"/>
      <c r="AO399" s="1014"/>
      <c r="AP399" s="1014"/>
      <c r="AQ399" s="1014"/>
      <c r="AR399" s="1014"/>
      <c r="AS399" s="1014"/>
      <c r="AT399" s="1014"/>
      <c r="AU399" s="1014"/>
      <c r="AV399" s="1014"/>
      <c r="AW399" s="1014"/>
      <c r="AX399" s="1014"/>
      <c r="AY399" s="1014"/>
      <c r="AZ399" s="1014"/>
      <c r="BA399" s="1014"/>
      <c r="BB399" s="1014"/>
      <c r="BC399" s="1014"/>
      <c r="BD399" s="1014"/>
      <c r="BE399" s="1014"/>
      <c r="BF399" s="1014"/>
      <c r="BG399" s="1014"/>
      <c r="BH399" s="1014"/>
      <c r="BI399" s="1014"/>
      <c r="BJ399" s="1014"/>
      <c r="BK399" s="1014"/>
      <c r="BL399" s="1014"/>
      <c r="BM399" s="1014"/>
      <c r="BN399" s="1014"/>
      <c r="BO399" s="1014"/>
      <c r="BP399" s="1014"/>
      <c r="BQ399" s="1014"/>
      <c r="BR399" s="1014"/>
      <c r="BS399" s="1014"/>
      <c r="BT399" s="1014"/>
      <c r="BU399" s="1014"/>
      <c r="BV399" s="1014"/>
      <c r="BW399" s="1014"/>
      <c r="BX399" s="1014"/>
      <c r="BY399" s="1014"/>
      <c r="BZ399" s="1014"/>
      <c r="CA399" s="1014"/>
      <c r="CB399" s="1014"/>
      <c r="CC399" s="1014"/>
      <c r="CD399" s="1014"/>
      <c r="CE399" s="1014"/>
      <c r="CF399" s="1014"/>
      <c r="CG399" s="1014"/>
      <c r="CH399" s="1014"/>
      <c r="CI399" s="1014"/>
      <c r="CJ399" s="1014"/>
      <c r="CK399" s="1014"/>
      <c r="CL399" s="1014"/>
      <c r="CM399" s="1014"/>
      <c r="CN399" s="1014"/>
      <c r="CO399" s="1014"/>
      <c r="CP399" s="1014"/>
      <c r="CQ399" s="1014"/>
      <c r="CR399" s="1014"/>
      <c r="CS399" s="1014"/>
      <c r="CT399" s="1014"/>
      <c r="CU399" s="1014"/>
      <c r="CV399" s="1014"/>
      <c r="CW399" s="1014"/>
      <c r="CX399" s="1014"/>
      <c r="CY399" s="1014"/>
      <c r="CZ399" s="1014"/>
      <c r="DA399" s="1014"/>
      <c r="DB399" s="1014"/>
      <c r="DC399" s="1014"/>
      <c r="DD399" s="1014"/>
      <c r="DE399" s="1014"/>
      <c r="DF399" s="1014"/>
      <c r="DG399" s="1014"/>
      <c r="DH399" s="1014"/>
      <c r="DI399" s="1014"/>
      <c r="DJ399" s="1014"/>
      <c r="DK399" s="1014"/>
      <c r="DL399" s="1014"/>
      <c r="DM399" s="1014"/>
      <c r="DN399" s="1014"/>
      <c r="DO399" s="1014"/>
      <c r="DP399" s="1014"/>
      <c r="DQ399" s="1014"/>
      <c r="DR399" s="1014"/>
      <c r="DS399" s="1014"/>
      <c r="DT399" s="1014"/>
      <c r="DU399" s="1014"/>
      <c r="DV399" s="1014"/>
      <c r="DW399" s="1014"/>
      <c r="DX399" s="1014"/>
      <c r="DY399" s="1014"/>
      <c r="DZ399" s="1014"/>
      <c r="EA399" s="1014"/>
      <c r="EB399" s="1014"/>
      <c r="EC399" s="1014"/>
      <c r="ED399" s="1014"/>
      <c r="EE399" s="1014"/>
      <c r="EF399" s="1014"/>
      <c r="EG399" s="1014"/>
      <c r="EH399" s="1014"/>
      <c r="EI399" s="1014"/>
      <c r="EJ399" s="1014"/>
      <c r="EK399" s="1014"/>
      <c r="EL399" s="1014"/>
      <c r="EM399" s="1014"/>
      <c r="EN399" s="1014"/>
      <c r="EO399" s="1014"/>
      <c r="EP399" s="1014"/>
      <c r="EQ399" s="1014"/>
      <c r="ER399" s="1014"/>
      <c r="ES399" s="1014"/>
      <c r="ET399" s="1014"/>
      <c r="EU399" s="1014"/>
      <c r="EV399" s="1014"/>
      <c r="EW399" s="1014"/>
      <c r="EX399" s="1014"/>
      <c r="EY399" s="1014"/>
      <c r="EZ399" s="1014"/>
      <c r="FA399" s="1014"/>
      <c r="FB399" s="1014"/>
      <c r="FC399" s="1014"/>
    </row>
    <row r="400" spans="2:159" ht="12.75" customHeight="1">
      <c r="B400" s="1112"/>
      <c r="C400" s="1112"/>
      <c r="D400" s="1112"/>
      <c r="E400" s="1112"/>
      <c r="F400" s="1112"/>
      <c r="G400" s="1112"/>
      <c r="H400" s="1112"/>
      <c r="I400" s="1112"/>
      <c r="J400" s="1112"/>
      <c r="K400" s="1113"/>
      <c r="L400" s="1113"/>
      <c r="M400" s="1014"/>
      <c r="N400" s="1014"/>
      <c r="O400" s="1014"/>
      <c r="P400" s="1014"/>
      <c r="Q400" s="1014"/>
      <c r="R400" s="1014"/>
      <c r="S400" s="1014"/>
      <c r="T400" s="1014"/>
      <c r="U400" s="1014"/>
      <c r="V400" s="1014"/>
      <c r="W400" s="1014"/>
      <c r="X400" s="1014"/>
      <c r="Y400" s="1014"/>
      <c r="Z400" s="1014"/>
      <c r="AA400" s="1014"/>
      <c r="AB400" s="1014"/>
      <c r="AC400" s="1014"/>
      <c r="AD400" s="1014"/>
      <c r="AE400" s="1014"/>
      <c r="AF400" s="1014"/>
      <c r="AG400" s="1014"/>
      <c r="AH400" s="1014"/>
      <c r="AI400" s="1014"/>
      <c r="AJ400" s="1014"/>
      <c r="AK400" s="1014"/>
      <c r="AL400" s="1014"/>
      <c r="AM400" s="1014"/>
      <c r="AN400" s="1014"/>
      <c r="AO400" s="1014"/>
      <c r="AP400" s="1014"/>
      <c r="AQ400" s="1014"/>
      <c r="AR400" s="1014"/>
      <c r="AS400" s="1014"/>
      <c r="AT400" s="1014"/>
      <c r="AU400" s="1014"/>
      <c r="AV400" s="1014"/>
      <c r="AW400" s="1014"/>
      <c r="AX400" s="1014"/>
      <c r="AY400" s="1014"/>
      <c r="AZ400" s="1014"/>
      <c r="BA400" s="1014"/>
      <c r="BB400" s="1014"/>
      <c r="BC400" s="1014"/>
      <c r="BD400" s="1014"/>
      <c r="BE400" s="1014"/>
      <c r="BF400" s="1014"/>
      <c r="BG400" s="1014"/>
      <c r="BH400" s="1014"/>
      <c r="BI400" s="1014"/>
      <c r="BJ400" s="1014"/>
      <c r="BK400" s="1014"/>
      <c r="BL400" s="1014"/>
      <c r="BM400" s="1014"/>
      <c r="BN400" s="1014"/>
      <c r="BO400" s="1014"/>
      <c r="BP400" s="1014"/>
      <c r="BQ400" s="1014"/>
      <c r="BR400" s="1014"/>
      <c r="BS400" s="1014"/>
      <c r="BT400" s="1014"/>
      <c r="BU400" s="1014"/>
      <c r="BV400" s="1014"/>
      <c r="BW400" s="1014"/>
      <c r="BX400" s="1014"/>
      <c r="BY400" s="1014"/>
      <c r="BZ400" s="1014"/>
      <c r="CA400" s="1014"/>
      <c r="CB400" s="1014"/>
      <c r="CC400" s="1014"/>
      <c r="CD400" s="1014"/>
      <c r="CE400" s="1014"/>
      <c r="CF400" s="1014"/>
      <c r="CG400" s="1014"/>
      <c r="CH400" s="1014"/>
      <c r="CI400" s="1014"/>
      <c r="CJ400" s="1014"/>
      <c r="CK400" s="1014"/>
      <c r="CL400" s="1014"/>
      <c r="CM400" s="1014"/>
      <c r="CN400" s="1014"/>
      <c r="CO400" s="1014"/>
      <c r="CP400" s="1014"/>
      <c r="CQ400" s="1014"/>
      <c r="CR400" s="1014"/>
      <c r="CS400" s="1014"/>
      <c r="CT400" s="1014"/>
      <c r="CU400" s="1014"/>
      <c r="CV400" s="1014"/>
      <c r="CW400" s="1014"/>
      <c r="CX400" s="1014"/>
      <c r="CY400" s="1014"/>
      <c r="CZ400" s="1014"/>
      <c r="DA400" s="1014"/>
      <c r="DB400" s="1014"/>
      <c r="DC400" s="1014"/>
      <c r="DD400" s="1014"/>
      <c r="DE400" s="1014"/>
      <c r="DF400" s="1014"/>
      <c r="DG400" s="1014"/>
      <c r="DH400" s="1014"/>
      <c r="DI400" s="1014"/>
      <c r="DJ400" s="1014"/>
      <c r="DK400" s="1014"/>
      <c r="DL400" s="1014"/>
      <c r="DM400" s="1014"/>
      <c r="DN400" s="1014"/>
      <c r="DO400" s="1014"/>
      <c r="DP400" s="1014"/>
      <c r="DQ400" s="1014"/>
      <c r="DR400" s="1014"/>
      <c r="DS400" s="1014"/>
      <c r="DT400" s="1014"/>
      <c r="DU400" s="1014"/>
      <c r="DV400" s="1014"/>
      <c r="DW400" s="1014"/>
      <c r="DX400" s="1014"/>
      <c r="DY400" s="1014"/>
      <c r="DZ400" s="1014"/>
      <c r="EA400" s="1014"/>
      <c r="EB400" s="1014"/>
      <c r="EC400" s="1014"/>
      <c r="ED400" s="1014"/>
      <c r="EE400" s="1014"/>
      <c r="EF400" s="1014"/>
      <c r="EG400" s="1014"/>
      <c r="EH400" s="1014"/>
      <c r="EI400" s="1014"/>
      <c r="EJ400" s="1014"/>
      <c r="EK400" s="1014"/>
      <c r="EL400" s="1014"/>
      <c r="EM400" s="1014"/>
      <c r="EN400" s="1014"/>
      <c r="EO400" s="1014"/>
      <c r="EP400" s="1014"/>
      <c r="EQ400" s="1014"/>
      <c r="ER400" s="1014"/>
      <c r="ES400" s="1014"/>
      <c r="ET400" s="1014"/>
      <c r="EU400" s="1014"/>
      <c r="EV400" s="1014"/>
      <c r="EW400" s="1014"/>
      <c r="EX400" s="1014"/>
      <c r="EY400" s="1014"/>
      <c r="EZ400" s="1014"/>
      <c r="FA400" s="1014"/>
      <c r="FB400" s="1014"/>
      <c r="FC400" s="1014"/>
    </row>
    <row r="401" spans="2:159" ht="12.75" customHeight="1">
      <c r="B401" s="1112"/>
      <c r="C401" s="1112"/>
      <c r="D401" s="1112"/>
      <c r="E401" s="1112"/>
      <c r="F401" s="1112"/>
      <c r="G401" s="1112"/>
      <c r="H401" s="1112"/>
      <c r="I401" s="1112"/>
      <c r="J401" s="1112"/>
      <c r="K401" s="1113"/>
      <c r="L401" s="1113"/>
      <c r="M401" s="1014"/>
      <c r="N401" s="1014"/>
      <c r="O401" s="1014"/>
      <c r="P401" s="1014"/>
      <c r="Q401" s="1014"/>
      <c r="R401" s="1014"/>
      <c r="S401" s="1014"/>
      <c r="T401" s="1014"/>
      <c r="U401" s="1014"/>
      <c r="V401" s="1014"/>
      <c r="W401" s="1014"/>
      <c r="X401" s="1014"/>
      <c r="Y401" s="1014"/>
      <c r="Z401" s="1014"/>
      <c r="AA401" s="1014"/>
      <c r="AB401" s="1014"/>
      <c r="AC401" s="1014"/>
      <c r="AD401" s="1014"/>
      <c r="AE401" s="1014"/>
      <c r="AF401" s="1014"/>
      <c r="AG401" s="1014"/>
      <c r="AH401" s="1014"/>
      <c r="AI401" s="1014"/>
      <c r="AJ401" s="1014"/>
      <c r="AK401" s="1014"/>
      <c r="AL401" s="1014"/>
      <c r="AM401" s="1014"/>
      <c r="AN401" s="1014"/>
      <c r="AO401" s="1014"/>
      <c r="AP401" s="1014"/>
      <c r="AQ401" s="1014"/>
      <c r="AR401" s="1014"/>
      <c r="AS401" s="1014"/>
      <c r="AT401" s="1014"/>
      <c r="AU401" s="1014"/>
      <c r="AV401" s="1014"/>
      <c r="AW401" s="1014"/>
      <c r="AX401" s="1014"/>
      <c r="AY401" s="1014"/>
      <c r="AZ401" s="1014"/>
      <c r="BA401" s="1014"/>
      <c r="BB401" s="1014"/>
      <c r="BC401" s="1014"/>
      <c r="BD401" s="1014"/>
      <c r="BE401" s="1014"/>
      <c r="BF401" s="1014"/>
      <c r="BG401" s="1014"/>
      <c r="BH401" s="1014"/>
      <c r="BI401" s="1014"/>
      <c r="BJ401" s="1014"/>
      <c r="BK401" s="1014"/>
      <c r="BL401" s="1014"/>
      <c r="BM401" s="1014"/>
      <c r="BN401" s="1014"/>
      <c r="BO401" s="1014"/>
      <c r="BP401" s="1014"/>
      <c r="BQ401" s="1014"/>
      <c r="BR401" s="1014"/>
      <c r="BS401" s="1014"/>
      <c r="BT401" s="1014"/>
      <c r="BU401" s="1014"/>
      <c r="BV401" s="1014"/>
      <c r="BW401" s="1014"/>
      <c r="BX401" s="1014"/>
      <c r="BY401" s="1014"/>
      <c r="BZ401" s="1014"/>
      <c r="CA401" s="1014"/>
      <c r="CB401" s="1014"/>
      <c r="CC401" s="1014"/>
      <c r="CD401" s="1014"/>
      <c r="CE401" s="1014"/>
      <c r="CF401" s="1014"/>
      <c r="CG401" s="1014"/>
      <c r="CH401" s="1014"/>
      <c r="CI401" s="1014"/>
      <c r="CJ401" s="1014"/>
      <c r="CK401" s="1014"/>
      <c r="CL401" s="1014"/>
      <c r="CM401" s="1014"/>
      <c r="CN401" s="1014"/>
      <c r="CO401" s="1014"/>
      <c r="CP401" s="1014"/>
      <c r="CQ401" s="1014"/>
      <c r="CR401" s="1014"/>
      <c r="CS401" s="1014"/>
      <c r="CT401" s="1014"/>
      <c r="CU401" s="1014"/>
      <c r="CV401" s="1014"/>
      <c r="CW401" s="1014"/>
      <c r="CX401" s="1014"/>
      <c r="CY401" s="1014"/>
      <c r="CZ401" s="1014"/>
      <c r="DA401" s="1014"/>
      <c r="DB401" s="1014"/>
      <c r="DC401" s="1014"/>
      <c r="DD401" s="1014"/>
      <c r="DE401" s="1014"/>
      <c r="DF401" s="1014"/>
      <c r="DG401" s="1014"/>
      <c r="DH401" s="1014"/>
      <c r="DI401" s="1014"/>
      <c r="DJ401" s="1014"/>
      <c r="DK401" s="1014"/>
      <c r="DL401" s="1014"/>
      <c r="DM401" s="1014"/>
      <c r="DN401" s="1014"/>
      <c r="DO401" s="1014"/>
      <c r="DP401" s="1014"/>
      <c r="DQ401" s="1014"/>
      <c r="DR401" s="1014"/>
      <c r="DS401" s="1014"/>
      <c r="DT401" s="1014"/>
      <c r="DU401" s="1014"/>
      <c r="DV401" s="1014"/>
      <c r="DW401" s="1014"/>
      <c r="DX401" s="1014"/>
      <c r="DY401" s="1014"/>
      <c r="DZ401" s="1014"/>
      <c r="EA401" s="1014"/>
      <c r="EB401" s="1014"/>
      <c r="EC401" s="1014"/>
      <c r="ED401" s="1014"/>
      <c r="EE401" s="1014"/>
      <c r="EF401" s="1014"/>
      <c r="EG401" s="1014"/>
      <c r="EH401" s="1014"/>
      <c r="EI401" s="1014"/>
      <c r="EJ401" s="1014"/>
      <c r="EK401" s="1014"/>
      <c r="EL401" s="1014"/>
      <c r="EM401" s="1014"/>
      <c r="EN401" s="1014"/>
      <c r="EO401" s="1014"/>
      <c r="EP401" s="1014"/>
      <c r="EQ401" s="1014"/>
      <c r="ER401" s="1014"/>
      <c r="ES401" s="1014"/>
      <c r="ET401" s="1014"/>
      <c r="EU401" s="1014"/>
      <c r="EV401" s="1014"/>
      <c r="EW401" s="1014"/>
      <c r="EX401" s="1014"/>
      <c r="EY401" s="1014"/>
      <c r="EZ401" s="1014"/>
      <c r="FA401" s="1014"/>
      <c r="FB401" s="1014"/>
      <c r="FC401" s="1014"/>
    </row>
    <row r="402" spans="2:159" ht="12.75" customHeight="1">
      <c r="B402" s="1112"/>
      <c r="C402" s="1112"/>
      <c r="D402" s="1112"/>
      <c r="E402" s="1112"/>
      <c r="F402" s="1112"/>
      <c r="G402" s="1112"/>
      <c r="H402" s="1112"/>
      <c r="I402" s="1112"/>
      <c r="J402" s="1112"/>
      <c r="K402" s="1113"/>
      <c r="L402" s="1113"/>
      <c r="M402" s="1014"/>
      <c r="N402" s="1014"/>
      <c r="O402" s="1014"/>
      <c r="P402" s="1014"/>
      <c r="Q402" s="1014"/>
      <c r="R402" s="1014"/>
      <c r="S402" s="1014"/>
      <c r="T402" s="1014"/>
      <c r="U402" s="1014"/>
      <c r="V402" s="1014"/>
      <c r="W402" s="1014"/>
      <c r="X402" s="1014"/>
      <c r="Y402" s="1014"/>
      <c r="Z402" s="1014"/>
      <c r="AA402" s="1014"/>
      <c r="AB402" s="1014"/>
      <c r="AC402" s="1014"/>
      <c r="AD402" s="1014"/>
      <c r="AE402" s="1014"/>
      <c r="AF402" s="1014"/>
      <c r="AG402" s="1014"/>
      <c r="AH402" s="1014"/>
      <c r="AI402" s="1014"/>
      <c r="AJ402" s="1014"/>
      <c r="AK402" s="1014"/>
      <c r="AL402" s="1014"/>
      <c r="AM402" s="1014"/>
      <c r="AN402" s="1014"/>
      <c r="AO402" s="1014"/>
      <c r="AP402" s="1014"/>
      <c r="AQ402" s="1014"/>
      <c r="AR402" s="1014"/>
      <c r="AS402" s="1014"/>
      <c r="AT402" s="1014"/>
      <c r="AU402" s="1014"/>
      <c r="AV402" s="1014"/>
      <c r="AW402" s="1014"/>
      <c r="AX402" s="1014"/>
      <c r="AY402" s="1014"/>
      <c r="AZ402" s="1014"/>
      <c r="BA402" s="1014"/>
      <c r="BB402" s="1014"/>
      <c r="BC402" s="1014"/>
      <c r="BD402" s="1014"/>
      <c r="BE402" s="1014"/>
      <c r="BF402" s="1014"/>
      <c r="BG402" s="1014"/>
      <c r="BH402" s="1014"/>
      <c r="BI402" s="1014"/>
      <c r="BJ402" s="1014"/>
      <c r="BK402" s="1014"/>
      <c r="BL402" s="1014"/>
      <c r="BM402" s="1014"/>
      <c r="BN402" s="1014"/>
      <c r="BO402" s="1014"/>
      <c r="BP402" s="1014"/>
      <c r="BQ402" s="1014"/>
      <c r="BR402" s="1014"/>
      <c r="BS402" s="1014"/>
      <c r="BT402" s="1014"/>
      <c r="BU402" s="1014"/>
      <c r="BV402" s="1014"/>
      <c r="BW402" s="1014"/>
      <c r="BX402" s="1014"/>
      <c r="BY402" s="1014"/>
      <c r="BZ402" s="1014"/>
      <c r="CA402" s="1014"/>
      <c r="CB402" s="1014"/>
      <c r="CC402" s="1014"/>
      <c r="CD402" s="1014"/>
      <c r="CE402" s="1014"/>
      <c r="CF402" s="1014"/>
      <c r="CG402" s="1014"/>
      <c r="CH402" s="1014"/>
      <c r="CI402" s="1014"/>
      <c r="CJ402" s="1014"/>
      <c r="CK402" s="1014"/>
      <c r="CL402" s="1014"/>
      <c r="CM402" s="1014"/>
      <c r="CN402" s="1014"/>
      <c r="CO402" s="1014"/>
      <c r="CP402" s="1014"/>
      <c r="CQ402" s="1014"/>
      <c r="CR402" s="1014"/>
      <c r="CS402" s="1014"/>
      <c r="CT402" s="1014"/>
      <c r="CU402" s="1014"/>
      <c r="CV402" s="1014"/>
      <c r="CW402" s="1014"/>
      <c r="CX402" s="1014"/>
      <c r="CY402" s="1014"/>
      <c r="CZ402" s="1014"/>
      <c r="DA402" s="1014"/>
      <c r="DB402" s="1014"/>
      <c r="DC402" s="1014"/>
      <c r="DD402" s="1014"/>
      <c r="DE402" s="1014"/>
      <c r="DF402" s="1014"/>
      <c r="DG402" s="1014"/>
      <c r="DH402" s="1014"/>
      <c r="DI402" s="1014"/>
      <c r="DJ402" s="1014"/>
      <c r="DK402" s="1014"/>
      <c r="DL402" s="1014"/>
      <c r="DM402" s="1014"/>
      <c r="DN402" s="1014"/>
      <c r="DO402" s="1014"/>
      <c r="DP402" s="1014"/>
      <c r="DQ402" s="1014"/>
      <c r="DR402" s="1014"/>
      <c r="DS402" s="1014"/>
      <c r="DT402" s="1014"/>
      <c r="DU402" s="1014"/>
      <c r="DV402" s="1014"/>
      <c r="DW402" s="1014"/>
      <c r="DX402" s="1014"/>
      <c r="DY402" s="1014"/>
      <c r="DZ402" s="1014"/>
      <c r="EA402" s="1014"/>
      <c r="EB402" s="1014"/>
      <c r="EC402" s="1014"/>
      <c r="ED402" s="1014"/>
      <c r="EE402" s="1014"/>
      <c r="EF402" s="1014"/>
      <c r="EG402" s="1014"/>
      <c r="EH402" s="1014"/>
      <c r="EI402" s="1014"/>
      <c r="EJ402" s="1014"/>
      <c r="EK402" s="1014"/>
      <c r="EL402" s="1014"/>
      <c r="EM402" s="1014"/>
      <c r="EN402" s="1014"/>
      <c r="EO402" s="1014"/>
      <c r="EP402" s="1014"/>
      <c r="EQ402" s="1014"/>
      <c r="ER402" s="1014"/>
      <c r="ES402" s="1014"/>
      <c r="ET402" s="1014"/>
      <c r="EU402" s="1014"/>
      <c r="EV402" s="1014"/>
      <c r="EW402" s="1014"/>
      <c r="EX402" s="1014"/>
      <c r="EY402" s="1014"/>
      <c r="EZ402" s="1014"/>
      <c r="FA402" s="1014"/>
      <c r="FB402" s="1014"/>
      <c r="FC402" s="1014"/>
    </row>
    <row r="403" spans="2:159" ht="12.75" customHeight="1">
      <c r="B403" s="1112"/>
      <c r="C403" s="1112"/>
      <c r="D403" s="1112"/>
      <c r="E403" s="1112"/>
      <c r="F403" s="1112"/>
      <c r="G403" s="1112"/>
      <c r="H403" s="1112"/>
      <c r="I403" s="1112"/>
      <c r="J403" s="1112"/>
      <c r="K403" s="1113"/>
      <c r="L403" s="1113"/>
      <c r="M403" s="1014"/>
      <c r="N403" s="1014"/>
      <c r="O403" s="1014"/>
      <c r="P403" s="1014"/>
      <c r="Q403" s="1014"/>
      <c r="R403" s="1014"/>
      <c r="S403" s="1014"/>
      <c r="T403" s="1014"/>
      <c r="U403" s="1014"/>
      <c r="V403" s="1014"/>
      <c r="W403" s="1014"/>
      <c r="X403" s="1014"/>
      <c r="Y403" s="1014"/>
      <c r="Z403" s="1014"/>
      <c r="AA403" s="1014"/>
      <c r="AB403" s="1014"/>
      <c r="AC403" s="1014"/>
      <c r="AD403" s="1014"/>
      <c r="AE403" s="1014"/>
      <c r="AF403" s="1014"/>
      <c r="AG403" s="1014"/>
      <c r="AH403" s="1014"/>
      <c r="AI403" s="1014"/>
      <c r="AJ403" s="1014"/>
      <c r="AK403" s="1014"/>
      <c r="AL403" s="1014"/>
      <c r="AM403" s="1014"/>
      <c r="AN403" s="1014"/>
      <c r="AO403" s="1014"/>
      <c r="AP403" s="1014"/>
      <c r="AQ403" s="1014"/>
      <c r="AR403" s="1014"/>
      <c r="AS403" s="1014"/>
      <c r="AT403" s="1014"/>
      <c r="AU403" s="1014"/>
      <c r="AV403" s="1014"/>
      <c r="AW403" s="1014"/>
      <c r="AX403" s="1014"/>
      <c r="AY403" s="1014"/>
      <c r="AZ403" s="1014"/>
      <c r="BA403" s="1014"/>
      <c r="BB403" s="1014"/>
      <c r="BC403" s="1014"/>
      <c r="BD403" s="1014"/>
      <c r="BE403" s="1014"/>
      <c r="BF403" s="1014"/>
      <c r="BG403" s="1014"/>
      <c r="BH403" s="1014"/>
      <c r="BI403" s="1014"/>
      <c r="BJ403" s="1014"/>
      <c r="BK403" s="1014"/>
      <c r="BL403" s="1014"/>
      <c r="BM403" s="1014"/>
      <c r="BN403" s="1014"/>
      <c r="BO403" s="1014"/>
      <c r="BP403" s="1014"/>
      <c r="BQ403" s="1014"/>
      <c r="BR403" s="1014"/>
      <c r="BS403" s="1014"/>
      <c r="BT403" s="1014"/>
      <c r="BU403" s="1014"/>
      <c r="BV403" s="1014"/>
      <c r="BW403" s="1014"/>
      <c r="BX403" s="1014"/>
      <c r="BY403" s="1014"/>
      <c r="BZ403" s="1014"/>
      <c r="CA403" s="1014"/>
      <c r="CB403" s="1014"/>
      <c r="CC403" s="1014"/>
      <c r="CD403" s="1014"/>
      <c r="CE403" s="1014"/>
      <c r="CF403" s="1014"/>
      <c r="CG403" s="1014"/>
      <c r="CH403" s="1014"/>
      <c r="CI403" s="1014"/>
      <c r="CJ403" s="1014"/>
      <c r="CK403" s="1014"/>
      <c r="CL403" s="1014"/>
      <c r="CM403" s="1014"/>
      <c r="CN403" s="1014"/>
      <c r="CO403" s="1014"/>
      <c r="CP403" s="1014"/>
      <c r="CQ403" s="1014"/>
      <c r="CR403" s="1014"/>
      <c r="CS403" s="1014"/>
      <c r="CT403" s="1014"/>
      <c r="CU403" s="1014"/>
      <c r="CV403" s="1014"/>
      <c r="CW403" s="1014"/>
      <c r="CX403" s="1014"/>
      <c r="CY403" s="1014"/>
      <c r="CZ403" s="1014"/>
      <c r="DA403" s="1014"/>
      <c r="DB403" s="1014"/>
      <c r="DC403" s="1014"/>
      <c r="DD403" s="1014"/>
      <c r="DE403" s="1014"/>
      <c r="DF403" s="1014"/>
      <c r="DG403" s="1014"/>
      <c r="DH403" s="1014"/>
      <c r="DI403" s="1014"/>
      <c r="DJ403" s="1014"/>
      <c r="DK403" s="1014"/>
      <c r="DL403" s="1014"/>
      <c r="DM403" s="1014"/>
      <c r="DN403" s="1014"/>
      <c r="DO403" s="1014"/>
      <c r="DP403" s="1014"/>
      <c r="DQ403" s="1014"/>
      <c r="DR403" s="1014"/>
      <c r="DS403" s="1014"/>
      <c r="DT403" s="1014"/>
      <c r="DU403" s="1014"/>
      <c r="DV403" s="1014"/>
      <c r="DW403" s="1014"/>
      <c r="DX403" s="1014"/>
      <c r="DY403" s="1014"/>
      <c r="DZ403" s="1014"/>
      <c r="EA403" s="1014"/>
      <c r="EB403" s="1014"/>
      <c r="EC403" s="1014"/>
      <c r="ED403" s="1014"/>
      <c r="EE403" s="1014"/>
      <c r="EF403" s="1014"/>
      <c r="EG403" s="1014"/>
      <c r="EH403" s="1014"/>
      <c r="EI403" s="1014"/>
      <c r="EJ403" s="1014"/>
      <c r="EK403" s="1014"/>
      <c r="EL403" s="1014"/>
      <c r="EM403" s="1014"/>
      <c r="EN403" s="1014"/>
      <c r="EO403" s="1014"/>
      <c r="EP403" s="1014"/>
      <c r="EQ403" s="1014"/>
      <c r="ER403" s="1014"/>
      <c r="ES403" s="1014"/>
      <c r="ET403" s="1014"/>
      <c r="EU403" s="1014"/>
      <c r="EV403" s="1014"/>
      <c r="EW403" s="1014"/>
      <c r="EX403" s="1014"/>
      <c r="EY403" s="1014"/>
      <c r="EZ403" s="1014"/>
      <c r="FA403" s="1014"/>
      <c r="FB403" s="1014"/>
      <c r="FC403" s="1014"/>
    </row>
    <row r="404" spans="2:159" ht="12.75" customHeight="1">
      <c r="B404" s="1112"/>
      <c r="C404" s="1112"/>
      <c r="D404" s="1112"/>
      <c r="E404" s="1112"/>
      <c r="F404" s="1112"/>
      <c r="G404" s="1112"/>
      <c r="H404" s="1112"/>
      <c r="I404" s="1112"/>
      <c r="J404" s="1112"/>
      <c r="K404" s="1113"/>
      <c r="L404" s="1113"/>
      <c r="M404" s="1014"/>
      <c r="N404" s="1014"/>
      <c r="O404" s="1014"/>
      <c r="P404" s="1014"/>
      <c r="Q404" s="1014"/>
      <c r="R404" s="1014"/>
      <c r="S404" s="1014"/>
      <c r="T404" s="1014"/>
      <c r="U404" s="1014"/>
      <c r="V404" s="1014"/>
      <c r="W404" s="1014"/>
      <c r="X404" s="1014"/>
      <c r="Y404" s="1014"/>
      <c r="Z404" s="1014"/>
      <c r="AA404" s="1014"/>
      <c r="AB404" s="1014"/>
      <c r="AC404" s="1014"/>
      <c r="AD404" s="1014"/>
      <c r="AE404" s="1014"/>
      <c r="AF404" s="1014"/>
      <c r="AG404" s="1014"/>
      <c r="AH404" s="1014"/>
      <c r="AI404" s="1014"/>
      <c r="AJ404" s="1014"/>
      <c r="AK404" s="1014"/>
      <c r="AL404" s="1014"/>
      <c r="AM404" s="1014"/>
      <c r="AN404" s="1014"/>
      <c r="AO404" s="1014"/>
      <c r="AP404" s="1014"/>
      <c r="AQ404" s="1014"/>
      <c r="AR404" s="1014"/>
      <c r="AS404" s="1014"/>
      <c r="AT404" s="1014"/>
      <c r="AU404" s="1014"/>
      <c r="AV404" s="1014"/>
      <c r="AW404" s="1014"/>
      <c r="AX404" s="1014"/>
      <c r="AY404" s="1014"/>
      <c r="AZ404" s="1014"/>
      <c r="BA404" s="1014"/>
      <c r="BB404" s="1014"/>
      <c r="BC404" s="1014"/>
      <c r="BD404" s="1014"/>
      <c r="BE404" s="1014"/>
      <c r="BF404" s="1014"/>
      <c r="BG404" s="1014"/>
      <c r="BH404" s="1014"/>
      <c r="BI404" s="1014"/>
      <c r="BJ404" s="1014"/>
      <c r="BK404" s="1014"/>
      <c r="BL404" s="1014"/>
      <c r="BM404" s="1014"/>
      <c r="BN404" s="1014"/>
      <c r="BO404" s="1014"/>
      <c r="BP404" s="1014"/>
      <c r="BQ404" s="1014"/>
      <c r="BR404" s="1014"/>
      <c r="BS404" s="1014"/>
      <c r="BT404" s="1014"/>
      <c r="BU404" s="1014"/>
      <c r="BV404" s="1014"/>
      <c r="BW404" s="1014"/>
      <c r="BX404" s="1014"/>
      <c r="BY404" s="1014"/>
      <c r="BZ404" s="1014"/>
      <c r="CA404" s="1014"/>
      <c r="CB404" s="1014"/>
      <c r="CC404" s="1014"/>
      <c r="CD404" s="1014"/>
      <c r="CE404" s="1014"/>
      <c r="CF404" s="1014"/>
      <c r="CG404" s="1014"/>
      <c r="CH404" s="1014"/>
      <c r="CI404" s="1014"/>
      <c r="CJ404" s="1014"/>
      <c r="CK404" s="1014"/>
      <c r="CL404" s="1014"/>
      <c r="CM404" s="1014"/>
      <c r="CN404" s="1014"/>
      <c r="CO404" s="1014"/>
      <c r="CP404" s="1014"/>
      <c r="CQ404" s="1014"/>
      <c r="CR404" s="1014"/>
      <c r="CS404" s="1014"/>
      <c r="CT404" s="1014"/>
      <c r="CU404" s="1014"/>
      <c r="CV404" s="1014"/>
      <c r="CW404" s="1014"/>
      <c r="CX404" s="1014"/>
      <c r="CY404" s="1014"/>
      <c r="CZ404" s="1014"/>
      <c r="DA404" s="1014"/>
      <c r="DB404" s="1014"/>
      <c r="DC404" s="1014"/>
      <c r="DD404" s="1014"/>
      <c r="DE404" s="1014"/>
      <c r="DF404" s="1014"/>
      <c r="DG404" s="1014"/>
      <c r="DH404" s="1014"/>
      <c r="DI404" s="1014"/>
      <c r="DJ404" s="1014"/>
      <c r="DK404" s="1014"/>
      <c r="DL404" s="1014"/>
      <c r="DM404" s="1014"/>
      <c r="DN404" s="1014"/>
      <c r="DO404" s="1014"/>
      <c r="DP404" s="1014"/>
      <c r="DQ404" s="1014"/>
      <c r="DR404" s="1014"/>
      <c r="DS404" s="1014"/>
      <c r="DT404" s="1014"/>
      <c r="DU404" s="1014"/>
      <c r="DV404" s="1014"/>
      <c r="DW404" s="1014"/>
      <c r="DX404" s="1014"/>
      <c r="DY404" s="1014"/>
      <c r="DZ404" s="1014"/>
      <c r="EA404" s="1014"/>
      <c r="EB404" s="1014"/>
      <c r="EC404" s="1014"/>
      <c r="ED404" s="1014"/>
      <c r="EE404" s="1014"/>
      <c r="EF404" s="1014"/>
      <c r="EG404" s="1014"/>
      <c r="EH404" s="1014"/>
      <c r="EI404" s="1014"/>
      <c r="EJ404" s="1014"/>
      <c r="EK404" s="1014"/>
      <c r="EL404" s="1014"/>
      <c r="EM404" s="1014"/>
      <c r="EN404" s="1014"/>
      <c r="EO404" s="1014"/>
      <c r="EP404" s="1014"/>
      <c r="EQ404" s="1014"/>
      <c r="ER404" s="1014"/>
      <c r="ES404" s="1014"/>
      <c r="ET404" s="1014"/>
      <c r="EU404" s="1014"/>
      <c r="EV404" s="1014"/>
      <c r="EW404" s="1014"/>
      <c r="EX404" s="1014"/>
      <c r="EY404" s="1014"/>
      <c r="EZ404" s="1014"/>
      <c r="FA404" s="1014"/>
      <c r="FB404" s="1014"/>
      <c r="FC404" s="1014"/>
    </row>
    <row r="405" spans="2:159" ht="12.75" customHeight="1">
      <c r="B405" s="1112"/>
      <c r="C405" s="1112"/>
      <c r="D405" s="1112"/>
      <c r="E405" s="1112"/>
      <c r="F405" s="1112"/>
      <c r="G405" s="1112"/>
      <c r="H405" s="1112"/>
      <c r="I405" s="1112"/>
      <c r="J405" s="1112"/>
      <c r="K405" s="1113"/>
      <c r="L405" s="1113"/>
      <c r="M405" s="1014"/>
      <c r="N405" s="1014"/>
      <c r="O405" s="1014"/>
      <c r="P405" s="1014"/>
      <c r="Q405" s="1014"/>
      <c r="R405" s="1014"/>
      <c r="S405" s="1014"/>
      <c r="T405" s="1014"/>
      <c r="U405" s="1014"/>
      <c r="V405" s="1014"/>
      <c r="W405" s="1014"/>
      <c r="X405" s="1014"/>
      <c r="Y405" s="1014"/>
      <c r="Z405" s="1014"/>
      <c r="AA405" s="1014"/>
      <c r="AB405" s="1014"/>
      <c r="AC405" s="1014"/>
      <c r="AD405" s="1014"/>
      <c r="AE405" s="1014"/>
      <c r="AF405" s="1014"/>
      <c r="AG405" s="1014"/>
      <c r="AH405" s="1014"/>
      <c r="AI405" s="1014"/>
      <c r="AJ405" s="1014"/>
      <c r="AK405" s="1014"/>
      <c r="AL405" s="1014"/>
      <c r="AM405" s="1014"/>
      <c r="AN405" s="1014"/>
      <c r="AO405" s="1014"/>
      <c r="AP405" s="1014"/>
      <c r="AQ405" s="1014"/>
      <c r="AR405" s="1014"/>
      <c r="AS405" s="1014"/>
      <c r="AT405" s="1014"/>
      <c r="AU405" s="1014"/>
      <c r="AV405" s="1014"/>
      <c r="AW405" s="1014"/>
      <c r="AX405" s="1014"/>
      <c r="AY405" s="1014"/>
      <c r="AZ405" s="1014"/>
      <c r="BA405" s="1014"/>
      <c r="BB405" s="1014"/>
      <c r="BC405" s="1014"/>
      <c r="BD405" s="1014"/>
      <c r="BE405" s="1014"/>
      <c r="BF405" s="1014"/>
      <c r="BG405" s="1014"/>
      <c r="BH405" s="1014"/>
      <c r="BI405" s="1014"/>
      <c r="BJ405" s="1014"/>
      <c r="BK405" s="1014"/>
      <c r="BL405" s="1014"/>
      <c r="BM405" s="1014"/>
      <c r="BN405" s="1014"/>
      <c r="BO405" s="1014"/>
      <c r="BP405" s="1014"/>
      <c r="BQ405" s="1014"/>
      <c r="BR405" s="1014"/>
      <c r="BS405" s="1014"/>
      <c r="BT405" s="1014"/>
      <c r="BU405" s="1014"/>
      <c r="BV405" s="1014"/>
      <c r="BW405" s="1014"/>
      <c r="BX405" s="1014"/>
      <c r="BY405" s="1014"/>
      <c r="BZ405" s="1014"/>
      <c r="CA405" s="1014"/>
      <c r="CB405" s="1014"/>
      <c r="CC405" s="1014"/>
      <c r="CD405" s="1014"/>
      <c r="CE405" s="1014"/>
      <c r="CF405" s="1014"/>
      <c r="CG405" s="1014"/>
      <c r="CH405" s="1014"/>
      <c r="CI405" s="1014"/>
      <c r="CJ405" s="1014"/>
      <c r="CK405" s="1014"/>
      <c r="CL405" s="1014"/>
      <c r="CM405" s="1014"/>
      <c r="CN405" s="1014"/>
      <c r="CO405" s="1014"/>
      <c r="CP405" s="1014"/>
      <c r="CQ405" s="1014"/>
      <c r="CR405" s="1014"/>
      <c r="CS405" s="1014"/>
      <c r="CT405" s="1014"/>
      <c r="CU405" s="1014"/>
      <c r="CV405" s="1014"/>
      <c r="CW405" s="1014"/>
      <c r="CX405" s="1014"/>
      <c r="CY405" s="1014"/>
      <c r="CZ405" s="1014"/>
      <c r="DA405" s="1014"/>
      <c r="DB405" s="1014"/>
      <c r="DC405" s="1014"/>
      <c r="DD405" s="1014"/>
      <c r="DE405" s="1014"/>
      <c r="DF405" s="1014"/>
      <c r="DG405" s="1014"/>
      <c r="DH405" s="1014"/>
      <c r="DI405" s="1014"/>
      <c r="DJ405" s="1014"/>
      <c r="DK405" s="1014"/>
      <c r="DL405" s="1014"/>
      <c r="DM405" s="1014"/>
      <c r="DN405" s="1014"/>
      <c r="DO405" s="1014"/>
      <c r="DP405" s="1014"/>
      <c r="DQ405" s="1014"/>
      <c r="DR405" s="1014"/>
      <c r="DS405" s="1014"/>
      <c r="DT405" s="1014"/>
      <c r="DU405" s="1014"/>
      <c r="DV405" s="1014"/>
      <c r="DW405" s="1014"/>
      <c r="DX405" s="1014"/>
      <c r="DY405" s="1014"/>
      <c r="DZ405" s="1014"/>
      <c r="EA405" s="1014"/>
      <c r="EB405" s="1014"/>
      <c r="EC405" s="1014"/>
      <c r="ED405" s="1014"/>
      <c r="EE405" s="1014"/>
      <c r="EF405" s="1014"/>
      <c r="EG405" s="1014"/>
      <c r="EH405" s="1014"/>
      <c r="EI405" s="1014"/>
      <c r="EJ405" s="1014"/>
      <c r="EK405" s="1014"/>
      <c r="EL405" s="1014"/>
      <c r="EM405" s="1014"/>
      <c r="EN405" s="1014"/>
      <c r="EO405" s="1014"/>
      <c r="EP405" s="1014"/>
      <c r="EQ405" s="1014"/>
      <c r="ER405" s="1014"/>
      <c r="ES405" s="1014"/>
      <c r="ET405" s="1014"/>
      <c r="EU405" s="1014"/>
      <c r="EV405" s="1014"/>
      <c r="EW405" s="1014"/>
      <c r="EX405" s="1014"/>
      <c r="EY405" s="1014"/>
      <c r="EZ405" s="1014"/>
      <c r="FA405" s="1014"/>
      <c r="FB405" s="1014"/>
      <c r="FC405" s="1014"/>
    </row>
    <row r="406" spans="2:159" ht="12.75" customHeight="1">
      <c r="B406" s="1112"/>
      <c r="C406" s="1112"/>
      <c r="D406" s="1112"/>
      <c r="E406" s="1112"/>
      <c r="F406" s="1112"/>
      <c r="G406" s="1112"/>
      <c r="H406" s="1112"/>
      <c r="I406" s="1112"/>
      <c r="J406" s="1112"/>
      <c r="K406" s="1113"/>
      <c r="L406" s="1113"/>
      <c r="M406" s="1014"/>
      <c r="N406" s="1014"/>
      <c r="O406" s="1014"/>
      <c r="P406" s="1014"/>
      <c r="Q406" s="1014"/>
      <c r="R406" s="1014"/>
      <c r="S406" s="1014"/>
      <c r="T406" s="1014"/>
      <c r="U406" s="1014"/>
      <c r="V406" s="1014"/>
      <c r="W406" s="1014"/>
      <c r="X406" s="1014"/>
      <c r="Y406" s="1014"/>
      <c r="Z406" s="1014"/>
      <c r="AA406" s="1014"/>
      <c r="AB406" s="1014"/>
      <c r="AC406" s="1014"/>
      <c r="AD406" s="1014"/>
      <c r="AE406" s="1014"/>
      <c r="AF406" s="1014"/>
      <c r="AG406" s="1014"/>
      <c r="AH406" s="1014"/>
      <c r="AI406" s="1014"/>
      <c r="AJ406" s="1014"/>
      <c r="AK406" s="1014"/>
      <c r="AL406" s="1014"/>
      <c r="AM406" s="1014"/>
      <c r="AN406" s="1014"/>
      <c r="AO406" s="1014"/>
      <c r="AP406" s="1014"/>
      <c r="AQ406" s="1014"/>
      <c r="AR406" s="1014"/>
      <c r="AS406" s="1014"/>
      <c r="AT406" s="1014"/>
      <c r="AU406" s="1014"/>
      <c r="AV406" s="1014"/>
      <c r="AW406" s="1014"/>
      <c r="AX406" s="1014"/>
      <c r="AY406" s="1014"/>
      <c r="AZ406" s="1014"/>
      <c r="BA406" s="1014"/>
      <c r="BB406" s="1014"/>
      <c r="BC406" s="1014"/>
      <c r="BD406" s="1014"/>
      <c r="BE406" s="1014"/>
      <c r="BF406" s="1014"/>
      <c r="BG406" s="1014"/>
      <c r="BH406" s="1014"/>
      <c r="BI406" s="1014"/>
      <c r="BJ406" s="1014"/>
      <c r="BK406" s="1014"/>
      <c r="BL406" s="1014"/>
      <c r="BM406" s="1014"/>
      <c r="BN406" s="1014"/>
      <c r="BO406" s="1014"/>
      <c r="BP406" s="1014"/>
      <c r="BQ406" s="1014"/>
      <c r="BR406" s="1014"/>
      <c r="BS406" s="1014"/>
      <c r="BT406" s="1014"/>
      <c r="BU406" s="1014"/>
      <c r="BV406" s="1014"/>
      <c r="BW406" s="1014"/>
      <c r="BX406" s="1014"/>
      <c r="BY406" s="1014"/>
      <c r="BZ406" s="1014"/>
      <c r="CA406" s="1014"/>
      <c r="CB406" s="1014"/>
      <c r="CC406" s="1014"/>
      <c r="CD406" s="1014"/>
      <c r="CE406" s="1014"/>
      <c r="CF406" s="1014"/>
      <c r="CG406" s="1014"/>
      <c r="CH406" s="1014"/>
      <c r="CI406" s="1014"/>
      <c r="CJ406" s="1014"/>
      <c r="CK406" s="1014"/>
      <c r="CL406" s="1014"/>
      <c r="CM406" s="1014"/>
      <c r="CN406" s="1014"/>
      <c r="CO406" s="1014"/>
      <c r="CP406" s="1014"/>
      <c r="CQ406" s="1014"/>
      <c r="CR406" s="1014"/>
      <c r="CS406" s="1014"/>
      <c r="CT406" s="1014"/>
      <c r="CU406" s="1014"/>
      <c r="CV406" s="1014"/>
      <c r="CW406" s="1014"/>
      <c r="CX406" s="1014"/>
      <c r="CY406" s="1014"/>
      <c r="CZ406" s="1014"/>
      <c r="DA406" s="1014"/>
      <c r="DB406" s="1014"/>
      <c r="DC406" s="1014"/>
      <c r="DD406" s="1014"/>
      <c r="DE406" s="1014"/>
      <c r="DF406" s="1014"/>
      <c r="DG406" s="1014"/>
      <c r="DH406" s="1014"/>
      <c r="DI406" s="1014"/>
      <c r="DJ406" s="1014"/>
      <c r="DK406" s="1014"/>
      <c r="DL406" s="1014"/>
      <c r="DM406" s="1014"/>
      <c r="DN406" s="1014"/>
      <c r="DO406" s="1014"/>
      <c r="DP406" s="1014"/>
      <c r="DQ406" s="1014"/>
      <c r="DR406" s="1014"/>
      <c r="DS406" s="1014"/>
      <c r="DT406" s="1014"/>
      <c r="DU406" s="1014"/>
      <c r="DV406" s="1014"/>
      <c r="DW406" s="1014"/>
      <c r="DX406" s="1014"/>
      <c r="DY406" s="1014"/>
      <c r="DZ406" s="1014"/>
      <c r="EA406" s="1014"/>
      <c r="EB406" s="1014"/>
      <c r="EC406" s="1014"/>
      <c r="ED406" s="1014"/>
      <c r="EE406" s="1014"/>
      <c r="EF406" s="1014"/>
      <c r="EG406" s="1014"/>
      <c r="EH406" s="1014"/>
      <c r="EI406" s="1014"/>
      <c r="EJ406" s="1014"/>
      <c r="EK406" s="1014"/>
      <c r="EL406" s="1014"/>
      <c r="EM406" s="1014"/>
      <c r="EN406" s="1014"/>
      <c r="EO406" s="1014"/>
      <c r="EP406" s="1014"/>
      <c r="EQ406" s="1014"/>
      <c r="ER406" s="1014"/>
      <c r="ES406" s="1014"/>
      <c r="ET406" s="1014"/>
      <c r="EU406" s="1014"/>
      <c r="EV406" s="1014"/>
      <c r="EW406" s="1014"/>
      <c r="EX406" s="1014"/>
      <c r="EY406" s="1014"/>
      <c r="EZ406" s="1014"/>
      <c r="FA406" s="1014"/>
      <c r="FB406" s="1014"/>
      <c r="FC406" s="1014"/>
    </row>
    <row r="407" spans="2:159" ht="12.75" customHeight="1">
      <c r="B407" s="1112"/>
      <c r="C407" s="1112"/>
      <c r="D407" s="1112"/>
      <c r="E407" s="1112"/>
      <c r="F407" s="1112"/>
      <c r="G407" s="1112"/>
      <c r="H407" s="1112"/>
      <c r="I407" s="1112"/>
      <c r="J407" s="1112"/>
      <c r="K407" s="1113"/>
      <c r="L407" s="1113"/>
      <c r="M407" s="1014"/>
      <c r="N407" s="1014"/>
      <c r="O407" s="1014"/>
      <c r="P407" s="1014"/>
      <c r="Q407" s="1014"/>
      <c r="R407" s="1014"/>
      <c r="S407" s="1014"/>
      <c r="T407" s="1014"/>
      <c r="U407" s="1014"/>
      <c r="V407" s="1014"/>
      <c r="W407" s="1014"/>
      <c r="X407" s="1014"/>
      <c r="Y407" s="1014"/>
      <c r="Z407" s="1014"/>
      <c r="AA407" s="1014"/>
      <c r="AB407" s="1014"/>
      <c r="AC407" s="1014"/>
      <c r="AD407" s="1014"/>
      <c r="AE407" s="1014"/>
      <c r="AF407" s="1014"/>
      <c r="AG407" s="1014"/>
      <c r="AH407" s="1014"/>
      <c r="AI407" s="1014"/>
      <c r="AJ407" s="1014"/>
      <c r="AK407" s="1014"/>
      <c r="AL407" s="1014"/>
      <c r="AM407" s="1014"/>
      <c r="AN407" s="1014"/>
      <c r="AO407" s="1014"/>
      <c r="AP407" s="1014"/>
      <c r="AQ407" s="1014"/>
      <c r="AR407" s="1014"/>
      <c r="AS407" s="1014"/>
      <c r="AT407" s="1014"/>
      <c r="AU407" s="1014"/>
      <c r="AV407" s="1014"/>
      <c r="AW407" s="1014"/>
      <c r="AX407" s="1014"/>
      <c r="AY407" s="1014"/>
      <c r="AZ407" s="1014"/>
      <c r="BA407" s="1014"/>
      <c r="BB407" s="1014"/>
      <c r="BC407" s="1014"/>
      <c r="BD407" s="1014"/>
      <c r="BE407" s="1014"/>
      <c r="BF407" s="1014"/>
      <c r="BG407" s="1014"/>
      <c r="BH407" s="1014"/>
      <c r="BI407" s="1014"/>
      <c r="BJ407" s="1014"/>
      <c r="BK407" s="1014"/>
      <c r="BL407" s="1014"/>
      <c r="BM407" s="1014"/>
      <c r="BN407" s="1014"/>
      <c r="BO407" s="1014"/>
      <c r="BP407" s="1014"/>
      <c r="BQ407" s="1014"/>
      <c r="BR407" s="1014"/>
      <c r="BS407" s="1014"/>
      <c r="BT407" s="1014"/>
      <c r="BU407" s="1014"/>
      <c r="BV407" s="1014"/>
      <c r="BW407" s="1014"/>
      <c r="BX407" s="1014"/>
      <c r="BY407" s="1014"/>
      <c r="BZ407" s="1014"/>
      <c r="CA407" s="1014"/>
      <c r="CB407" s="1014"/>
      <c r="CC407" s="1014"/>
      <c r="CD407" s="1014"/>
      <c r="CE407" s="1014"/>
      <c r="CF407" s="1014"/>
      <c r="CG407" s="1014"/>
      <c r="CH407" s="1014"/>
      <c r="CI407" s="1014"/>
      <c r="CJ407" s="1014"/>
      <c r="CK407" s="1014"/>
      <c r="CL407" s="1014"/>
      <c r="CM407" s="1014"/>
      <c r="CN407" s="1014"/>
      <c r="CO407" s="1014"/>
      <c r="CP407" s="1014"/>
      <c r="CQ407" s="1014"/>
      <c r="CR407" s="1014"/>
      <c r="CS407" s="1014"/>
      <c r="CT407" s="1014"/>
      <c r="CU407" s="1014"/>
      <c r="CV407" s="1014"/>
      <c r="CW407" s="1014"/>
      <c r="CX407" s="1014"/>
      <c r="CY407" s="1014"/>
      <c r="CZ407" s="1014"/>
      <c r="DA407" s="1014"/>
      <c r="DB407" s="1014"/>
      <c r="DC407" s="1014"/>
      <c r="DD407" s="1014"/>
      <c r="DE407" s="1014"/>
      <c r="DF407" s="1014"/>
      <c r="DG407" s="1014"/>
      <c r="DH407" s="1014"/>
      <c r="DI407" s="1014"/>
      <c r="DJ407" s="1014"/>
      <c r="DK407" s="1014"/>
      <c r="DL407" s="1014"/>
      <c r="DM407" s="1014"/>
      <c r="DN407" s="1014"/>
      <c r="DO407" s="1014"/>
      <c r="DP407" s="1014"/>
      <c r="DQ407" s="1014"/>
      <c r="DR407" s="1014"/>
      <c r="DS407" s="1014"/>
      <c r="DT407" s="1014"/>
      <c r="DU407" s="1014"/>
      <c r="DV407" s="1014"/>
      <c r="DW407" s="1014"/>
      <c r="DX407" s="1014"/>
      <c r="DY407" s="1014"/>
      <c r="DZ407" s="1014"/>
      <c r="EA407" s="1014"/>
      <c r="EB407" s="1014"/>
      <c r="EC407" s="1014"/>
      <c r="ED407" s="1014"/>
      <c r="EE407" s="1014"/>
      <c r="EF407" s="1014"/>
      <c r="EG407" s="1014"/>
      <c r="EH407" s="1014"/>
      <c r="EI407" s="1014"/>
      <c r="EJ407" s="1014"/>
      <c r="EK407" s="1014"/>
      <c r="EL407" s="1014"/>
      <c r="EM407" s="1014"/>
      <c r="EN407" s="1014"/>
      <c r="EO407" s="1014"/>
      <c r="EP407" s="1014"/>
      <c r="EQ407" s="1014"/>
      <c r="ER407" s="1014"/>
      <c r="ES407" s="1014"/>
      <c r="ET407" s="1014"/>
      <c r="EU407" s="1014"/>
      <c r="EV407" s="1014"/>
      <c r="EW407" s="1014"/>
      <c r="EX407" s="1014"/>
      <c r="EY407" s="1014"/>
      <c r="EZ407" s="1014"/>
      <c r="FA407" s="1014"/>
      <c r="FB407" s="1014"/>
      <c r="FC407" s="1014"/>
    </row>
    <row r="408" spans="2:159" ht="12.75" customHeight="1">
      <c r="B408" s="1112"/>
      <c r="C408" s="1112"/>
      <c r="D408" s="1112"/>
      <c r="E408" s="1112"/>
      <c r="F408" s="1112"/>
      <c r="G408" s="1112"/>
      <c r="H408" s="1112"/>
      <c r="I408" s="1112"/>
      <c r="J408" s="1112"/>
      <c r="K408" s="1113"/>
      <c r="L408" s="1113"/>
      <c r="M408" s="1014"/>
      <c r="N408" s="1014"/>
      <c r="O408" s="1014"/>
      <c r="P408" s="1014"/>
      <c r="Q408" s="1014"/>
      <c r="R408" s="1014"/>
      <c r="S408" s="1014"/>
      <c r="T408" s="1014"/>
      <c r="U408" s="1014"/>
      <c r="V408" s="1014"/>
      <c r="W408" s="1014"/>
      <c r="X408" s="1014"/>
      <c r="Y408" s="1014"/>
      <c r="Z408" s="1014"/>
      <c r="AA408" s="1014"/>
      <c r="AB408" s="1014"/>
      <c r="AC408" s="1014"/>
      <c r="AD408" s="1014"/>
      <c r="AE408" s="1014"/>
      <c r="AF408" s="1014"/>
      <c r="AG408" s="1014"/>
      <c r="AH408" s="1014"/>
      <c r="AI408" s="1014"/>
      <c r="AJ408" s="1014"/>
      <c r="AK408" s="1014"/>
      <c r="AL408" s="1014"/>
      <c r="AM408" s="1014"/>
      <c r="AN408" s="1014"/>
      <c r="AO408" s="1014"/>
      <c r="AP408" s="1014"/>
      <c r="AQ408" s="1014"/>
      <c r="AR408" s="1014"/>
      <c r="AS408" s="1014"/>
      <c r="AT408" s="1014"/>
      <c r="AU408" s="1014"/>
      <c r="AV408" s="1014"/>
      <c r="AW408" s="1014"/>
      <c r="AX408" s="1014"/>
      <c r="AY408" s="1014"/>
      <c r="AZ408" s="1014"/>
      <c r="BA408" s="1014"/>
      <c r="BB408" s="1014"/>
      <c r="BC408" s="1014"/>
      <c r="BD408" s="1014"/>
      <c r="BE408" s="1014"/>
      <c r="BF408" s="1014"/>
      <c r="BG408" s="1014"/>
      <c r="BH408" s="1014"/>
      <c r="BI408" s="1014"/>
      <c r="BJ408" s="1014"/>
      <c r="BK408" s="1014"/>
      <c r="BL408" s="1014"/>
      <c r="BM408" s="1014"/>
      <c r="BN408" s="1014"/>
      <c r="BO408" s="1014"/>
      <c r="BP408" s="1014"/>
      <c r="BQ408" s="1014"/>
      <c r="BR408" s="1014"/>
      <c r="BS408" s="1014"/>
      <c r="BT408" s="1014"/>
      <c r="BU408" s="1014"/>
      <c r="BV408" s="1014"/>
      <c r="BW408" s="1014"/>
      <c r="BX408" s="1014"/>
      <c r="BY408" s="1014"/>
      <c r="BZ408" s="1014"/>
      <c r="CA408" s="1014"/>
      <c r="CB408" s="1014"/>
      <c r="CC408" s="1014"/>
      <c r="CD408" s="1014"/>
      <c r="CE408" s="1014"/>
      <c r="CF408" s="1014"/>
      <c r="CG408" s="1014"/>
      <c r="CH408" s="1014"/>
      <c r="CI408" s="1014"/>
      <c r="CJ408" s="1014"/>
      <c r="CK408" s="1014"/>
      <c r="CL408" s="1014"/>
      <c r="CM408" s="1014"/>
      <c r="CN408" s="1014"/>
      <c r="CO408" s="1014"/>
      <c r="CP408" s="1014"/>
      <c r="CQ408" s="1014"/>
      <c r="CR408" s="1014"/>
      <c r="CS408" s="1014"/>
      <c r="CT408" s="1014"/>
      <c r="CU408" s="1014"/>
      <c r="CV408" s="1014"/>
      <c r="CW408" s="1014"/>
      <c r="CX408" s="1014"/>
      <c r="CY408" s="1014"/>
      <c r="CZ408" s="1014"/>
      <c r="DA408" s="1014"/>
      <c r="DB408" s="1014"/>
      <c r="DC408" s="1014"/>
      <c r="DD408" s="1014"/>
      <c r="DE408" s="1014"/>
      <c r="DF408" s="1014"/>
      <c r="DG408" s="1014"/>
      <c r="DH408" s="1014"/>
      <c r="DI408" s="1014"/>
      <c r="DJ408" s="1014"/>
      <c r="DK408" s="1014"/>
      <c r="DL408" s="1014"/>
      <c r="DM408" s="1014"/>
      <c r="DN408" s="1014"/>
      <c r="DO408" s="1014"/>
      <c r="DP408" s="1014"/>
      <c r="DQ408" s="1014"/>
      <c r="DR408" s="1014"/>
      <c r="DS408" s="1014"/>
      <c r="DT408" s="1014"/>
      <c r="DU408" s="1014"/>
      <c r="DV408" s="1014"/>
      <c r="DW408" s="1014"/>
      <c r="DX408" s="1014"/>
      <c r="DY408" s="1014"/>
      <c r="DZ408" s="1014"/>
      <c r="EA408" s="1014"/>
      <c r="EB408" s="1014"/>
      <c r="EC408" s="1014"/>
      <c r="ED408" s="1014"/>
      <c r="EE408" s="1014"/>
      <c r="EF408" s="1014"/>
      <c r="EG408" s="1014"/>
      <c r="EH408" s="1014"/>
      <c r="EI408" s="1014"/>
      <c r="EJ408" s="1014"/>
      <c r="EK408" s="1014"/>
      <c r="EL408" s="1014"/>
      <c r="EM408" s="1014"/>
      <c r="EN408" s="1014"/>
      <c r="EO408" s="1014"/>
      <c r="EP408" s="1014"/>
      <c r="EQ408" s="1014"/>
      <c r="ER408" s="1014"/>
      <c r="ES408" s="1014"/>
      <c r="ET408" s="1014"/>
      <c r="EU408" s="1014"/>
      <c r="EV408" s="1014"/>
      <c r="EW408" s="1014"/>
      <c r="EX408" s="1014"/>
      <c r="EY408" s="1014"/>
      <c r="EZ408" s="1014"/>
      <c r="FA408" s="1014"/>
      <c r="FB408" s="1014"/>
      <c r="FC408" s="1014"/>
    </row>
    <row r="409" spans="2:159" ht="12.75" customHeight="1">
      <c r="B409" s="1112"/>
      <c r="C409" s="1112"/>
      <c r="D409" s="1112"/>
      <c r="E409" s="1112"/>
      <c r="F409" s="1112"/>
      <c r="G409" s="1112"/>
      <c r="H409" s="1112"/>
      <c r="I409" s="1112"/>
      <c r="J409" s="1112"/>
      <c r="K409" s="1113"/>
      <c r="L409" s="1113"/>
      <c r="M409" s="1014"/>
      <c r="N409" s="1014"/>
      <c r="O409" s="1014"/>
      <c r="P409" s="1014"/>
      <c r="Q409" s="1014"/>
      <c r="R409" s="1014"/>
      <c r="S409" s="1014"/>
      <c r="T409" s="1014"/>
      <c r="U409" s="1014"/>
      <c r="V409" s="1014"/>
      <c r="W409" s="1014"/>
      <c r="X409" s="1014"/>
      <c r="Y409" s="1014"/>
      <c r="Z409" s="1014"/>
      <c r="AA409" s="1014"/>
      <c r="AB409" s="1014"/>
      <c r="AC409" s="1014"/>
      <c r="AD409" s="1014"/>
      <c r="AE409" s="1014"/>
      <c r="AF409" s="1014"/>
      <c r="AG409" s="1014"/>
      <c r="AH409" s="1014"/>
      <c r="AI409" s="1014"/>
      <c r="AJ409" s="1014"/>
      <c r="AK409" s="1014"/>
      <c r="AL409" s="1014"/>
      <c r="AM409" s="1014"/>
      <c r="AN409" s="1014"/>
      <c r="AO409" s="1014"/>
      <c r="AP409" s="1014"/>
      <c r="AQ409" s="1014"/>
      <c r="AR409" s="1014"/>
      <c r="AS409" s="1014"/>
      <c r="AT409" s="1014"/>
      <c r="AU409" s="1014"/>
      <c r="AV409" s="1014"/>
      <c r="AW409" s="1014"/>
      <c r="AX409" s="1014"/>
      <c r="AY409" s="1014"/>
      <c r="AZ409" s="1014"/>
      <c r="BA409" s="1014"/>
      <c r="BB409" s="1014"/>
      <c r="BC409" s="1014"/>
      <c r="BD409" s="1014"/>
      <c r="BE409" s="1014"/>
      <c r="BF409" s="1014"/>
      <c r="BG409" s="1014"/>
      <c r="BH409" s="1014"/>
      <c r="BI409" s="1014"/>
      <c r="BJ409" s="1014"/>
      <c r="BK409" s="1014"/>
      <c r="BL409" s="1014"/>
      <c r="BM409" s="1014"/>
      <c r="BN409" s="1014"/>
      <c r="BO409" s="1014"/>
      <c r="BP409" s="1014"/>
      <c r="BQ409" s="1014"/>
      <c r="BR409" s="1014"/>
      <c r="BS409" s="1014"/>
      <c r="BT409" s="1014"/>
      <c r="BU409" s="1014"/>
      <c r="BV409" s="1014"/>
      <c r="BW409" s="1014"/>
      <c r="BX409" s="1014"/>
      <c r="BY409" s="1014"/>
      <c r="BZ409" s="1014"/>
      <c r="CA409" s="1014"/>
      <c r="CB409" s="1014"/>
      <c r="CC409" s="1014"/>
      <c r="CD409" s="1014"/>
      <c r="CE409" s="1014"/>
      <c r="CF409" s="1014"/>
      <c r="CG409" s="1014"/>
      <c r="CH409" s="1014"/>
      <c r="CI409" s="1014"/>
      <c r="CJ409" s="1014"/>
      <c r="CK409" s="1014"/>
      <c r="CL409" s="1014"/>
      <c r="CM409" s="1014"/>
      <c r="CN409" s="1014"/>
      <c r="CO409" s="1014"/>
      <c r="CP409" s="1014"/>
      <c r="CQ409" s="1014"/>
      <c r="CR409" s="1014"/>
      <c r="CS409" s="1014"/>
      <c r="CT409" s="1014"/>
      <c r="CU409" s="1014"/>
      <c r="CV409" s="1014"/>
      <c r="CW409" s="1014"/>
      <c r="CX409" s="1014"/>
      <c r="CY409" s="1014"/>
      <c r="CZ409" s="1014"/>
      <c r="DA409" s="1014"/>
      <c r="DB409" s="1014"/>
      <c r="DC409" s="1014"/>
      <c r="DD409" s="1014"/>
      <c r="DE409" s="1014"/>
      <c r="DF409" s="1014"/>
      <c r="DG409" s="1014"/>
      <c r="DH409" s="1014"/>
      <c r="DI409" s="1014"/>
      <c r="DJ409" s="1014"/>
      <c r="DK409" s="1014"/>
      <c r="DL409" s="1014"/>
      <c r="DM409" s="1014"/>
      <c r="DN409" s="1014"/>
      <c r="DO409" s="1014"/>
      <c r="DP409" s="1014"/>
      <c r="DQ409" s="1014"/>
      <c r="DR409" s="1014"/>
      <c r="DS409" s="1014"/>
      <c r="DT409" s="1014"/>
      <c r="DU409" s="1014"/>
      <c r="DV409" s="1014"/>
      <c r="DW409" s="1014"/>
      <c r="DX409" s="1014"/>
      <c r="DY409" s="1014"/>
      <c r="DZ409" s="1014"/>
      <c r="EA409" s="1014"/>
      <c r="EB409" s="1014"/>
      <c r="EC409" s="1014"/>
      <c r="ED409" s="1014"/>
      <c r="EE409" s="1014"/>
      <c r="EF409" s="1014"/>
      <c r="EG409" s="1014"/>
      <c r="EH409" s="1014"/>
      <c r="EI409" s="1014"/>
      <c r="EJ409" s="1014"/>
      <c r="EK409" s="1014"/>
      <c r="EL409" s="1014"/>
      <c r="EM409" s="1014"/>
      <c r="EN409" s="1014"/>
      <c r="EO409" s="1014"/>
      <c r="EP409" s="1014"/>
      <c r="EQ409" s="1014"/>
      <c r="ER409" s="1014"/>
      <c r="ES409" s="1014"/>
      <c r="ET409" s="1014"/>
      <c r="EU409" s="1014"/>
      <c r="EV409" s="1014"/>
      <c r="EW409" s="1014"/>
      <c r="EX409" s="1014"/>
      <c r="EY409" s="1014"/>
      <c r="EZ409" s="1014"/>
      <c r="FA409" s="1014"/>
      <c r="FB409" s="1014"/>
      <c r="FC409" s="1014"/>
    </row>
    <row r="410" spans="2:159" ht="12.75" customHeight="1">
      <c r="B410" s="1112"/>
      <c r="C410" s="1112"/>
      <c r="D410" s="1112"/>
      <c r="E410" s="1112"/>
      <c r="F410" s="1112"/>
      <c r="G410" s="1112"/>
      <c r="H410" s="1112"/>
      <c r="I410" s="1112"/>
      <c r="J410" s="1112"/>
      <c r="K410" s="1113"/>
      <c r="L410" s="1113"/>
      <c r="M410" s="1014"/>
      <c r="N410" s="1014"/>
      <c r="O410" s="1014"/>
      <c r="P410" s="1014"/>
      <c r="Q410" s="1014"/>
      <c r="R410" s="1014"/>
      <c r="S410" s="1014"/>
      <c r="T410" s="1014"/>
      <c r="U410" s="1014"/>
      <c r="V410" s="1014"/>
      <c r="W410" s="1014"/>
      <c r="X410" s="1014"/>
      <c r="Y410" s="1014"/>
      <c r="Z410" s="1014"/>
      <c r="AA410" s="1014"/>
      <c r="AB410" s="1014"/>
      <c r="AC410" s="1014"/>
      <c r="AD410" s="1014"/>
      <c r="AE410" s="1014"/>
      <c r="AF410" s="1014"/>
      <c r="AG410" s="1014"/>
      <c r="AH410" s="1014"/>
      <c r="AI410" s="1014"/>
      <c r="AJ410" s="1014"/>
      <c r="AK410" s="1014"/>
      <c r="AL410" s="1014"/>
      <c r="AM410" s="1014"/>
      <c r="AN410" s="1014"/>
      <c r="AO410" s="1014"/>
      <c r="AP410" s="1014"/>
      <c r="AQ410" s="1014"/>
      <c r="AR410" s="1014"/>
      <c r="AS410" s="1014"/>
      <c r="AT410" s="1014"/>
      <c r="AU410" s="1014"/>
      <c r="AV410" s="1014"/>
      <c r="AW410" s="1014"/>
      <c r="AX410" s="1014"/>
      <c r="AY410" s="1014"/>
      <c r="AZ410" s="1014"/>
      <c r="BA410" s="1014"/>
      <c r="BB410" s="1014"/>
      <c r="BC410" s="1014"/>
      <c r="BD410" s="1014"/>
      <c r="BE410" s="1014"/>
      <c r="BF410" s="1014"/>
      <c r="BG410" s="1014"/>
      <c r="BH410" s="1014"/>
      <c r="BI410" s="1014"/>
      <c r="BJ410" s="1014"/>
      <c r="BK410" s="1014"/>
      <c r="BL410" s="1014"/>
      <c r="BM410" s="1014"/>
      <c r="BN410" s="1014"/>
      <c r="BO410" s="1014"/>
      <c r="BP410" s="1014"/>
      <c r="BQ410" s="1014"/>
      <c r="BR410" s="1014"/>
      <c r="BS410" s="1014"/>
      <c r="BT410" s="1014"/>
      <c r="BU410" s="1014"/>
      <c r="BV410" s="1014"/>
      <c r="BW410" s="1014"/>
      <c r="BX410" s="1014"/>
      <c r="BY410" s="1014"/>
      <c r="BZ410" s="1014"/>
      <c r="CA410" s="1014"/>
      <c r="CB410" s="1014"/>
      <c r="CC410" s="1014"/>
      <c r="CD410" s="1014"/>
      <c r="CE410" s="1014"/>
      <c r="CF410" s="1014"/>
      <c r="CG410" s="1014"/>
      <c r="CH410" s="1014"/>
      <c r="CI410" s="1014"/>
      <c r="CJ410" s="1014"/>
      <c r="CK410" s="1014"/>
      <c r="CL410" s="1014"/>
      <c r="CM410" s="1014"/>
      <c r="CN410" s="1014"/>
      <c r="CO410" s="1014"/>
      <c r="CP410" s="1014"/>
      <c r="CQ410" s="1014"/>
      <c r="CR410" s="1014"/>
      <c r="CS410" s="1014"/>
      <c r="CT410" s="1014"/>
      <c r="CU410" s="1014"/>
      <c r="CV410" s="1014"/>
      <c r="CW410" s="1014"/>
      <c r="CX410" s="1014"/>
      <c r="CY410" s="1014"/>
      <c r="CZ410" s="1014"/>
      <c r="DA410" s="1014"/>
      <c r="DB410" s="1014"/>
      <c r="DC410" s="1014"/>
      <c r="DD410" s="1014"/>
      <c r="DE410" s="1014"/>
      <c r="DF410" s="1014"/>
      <c r="DG410" s="1014"/>
      <c r="DH410" s="1014"/>
      <c r="DI410" s="1014"/>
      <c r="DJ410" s="1014"/>
      <c r="DK410" s="1014"/>
      <c r="DL410" s="1014"/>
      <c r="DM410" s="1014"/>
      <c r="DN410" s="1014"/>
      <c r="DO410" s="1014"/>
      <c r="DP410" s="1014"/>
      <c r="DQ410" s="1014"/>
      <c r="DR410" s="1014"/>
      <c r="DS410" s="1014"/>
      <c r="DT410" s="1014"/>
      <c r="DU410" s="1014"/>
      <c r="DV410" s="1014"/>
      <c r="DW410" s="1014"/>
      <c r="DX410" s="1014"/>
      <c r="DY410" s="1014"/>
      <c r="DZ410" s="1014"/>
      <c r="EA410" s="1014"/>
      <c r="EB410" s="1014"/>
      <c r="EC410" s="1014"/>
      <c r="ED410" s="1014"/>
      <c r="EE410" s="1014"/>
      <c r="EF410" s="1014"/>
      <c r="EG410" s="1014"/>
      <c r="EH410" s="1014"/>
      <c r="EI410" s="1014"/>
      <c r="EJ410" s="1014"/>
      <c r="EK410" s="1014"/>
      <c r="EL410" s="1014"/>
      <c r="EM410" s="1014"/>
      <c r="EN410" s="1014"/>
      <c r="EO410" s="1014"/>
      <c r="EP410" s="1014"/>
      <c r="EQ410" s="1014"/>
      <c r="ER410" s="1014"/>
      <c r="ES410" s="1014"/>
      <c r="ET410" s="1014"/>
      <c r="EU410" s="1014"/>
      <c r="EV410" s="1014"/>
      <c r="EW410" s="1014"/>
      <c r="EX410" s="1014"/>
      <c r="EY410" s="1014"/>
      <c r="EZ410" s="1014"/>
      <c r="FA410" s="1014"/>
      <c r="FB410" s="1014"/>
      <c r="FC410" s="1014"/>
    </row>
    <row r="411" spans="2:159" ht="12.75" customHeight="1">
      <c r="B411" s="1112"/>
      <c r="C411" s="1112"/>
      <c r="D411" s="1112"/>
      <c r="E411" s="1112"/>
      <c r="F411" s="1112"/>
      <c r="G411" s="1112"/>
      <c r="H411" s="1112"/>
      <c r="I411" s="1112"/>
      <c r="J411" s="1112"/>
      <c r="K411" s="1113"/>
      <c r="L411" s="1113"/>
      <c r="M411" s="1014"/>
      <c r="N411" s="1014"/>
      <c r="O411" s="1014"/>
      <c r="P411" s="1014"/>
      <c r="Q411" s="1014"/>
      <c r="R411" s="1014"/>
      <c r="S411" s="1014"/>
      <c r="T411" s="1014"/>
      <c r="U411" s="1014"/>
      <c r="V411" s="1014"/>
      <c r="W411" s="1014"/>
      <c r="X411" s="1014"/>
      <c r="Y411" s="1014"/>
      <c r="Z411" s="1014"/>
      <c r="AA411" s="1014"/>
      <c r="AB411" s="1014"/>
      <c r="AC411" s="1014"/>
      <c r="AD411" s="1014"/>
      <c r="AE411" s="1014"/>
      <c r="AF411" s="1014"/>
      <c r="AG411" s="1014"/>
      <c r="AH411" s="1014"/>
      <c r="AI411" s="1014"/>
      <c r="AJ411" s="1014"/>
      <c r="AK411" s="1014"/>
      <c r="AL411" s="1014"/>
      <c r="AM411" s="1014"/>
      <c r="AN411" s="1014"/>
      <c r="AO411" s="1014"/>
      <c r="AP411" s="1014"/>
      <c r="AQ411" s="1014"/>
      <c r="AR411" s="1014"/>
      <c r="AS411" s="1014"/>
      <c r="AT411" s="1014"/>
      <c r="AU411" s="1014"/>
      <c r="AV411" s="1014"/>
      <c r="AW411" s="1014"/>
      <c r="AX411" s="1014"/>
      <c r="AY411" s="1014"/>
      <c r="AZ411" s="1014"/>
      <c r="BA411" s="1014"/>
      <c r="BB411" s="1014"/>
      <c r="BC411" s="1014"/>
      <c r="BD411" s="1014"/>
      <c r="BE411" s="1014"/>
      <c r="BF411" s="1014"/>
      <c r="BG411" s="1014"/>
      <c r="BH411" s="1014"/>
      <c r="BI411" s="1014"/>
      <c r="BJ411" s="1014"/>
      <c r="BK411" s="1014"/>
      <c r="BL411" s="1014"/>
      <c r="BM411" s="1014"/>
      <c r="BN411" s="1014"/>
      <c r="BO411" s="1014"/>
      <c r="BP411" s="1014"/>
      <c r="BQ411" s="1014"/>
      <c r="BR411" s="1014"/>
      <c r="BS411" s="1014"/>
      <c r="BT411" s="1014"/>
      <c r="BU411" s="1014"/>
      <c r="BV411" s="1014"/>
      <c r="BW411" s="1014"/>
      <c r="BX411" s="1014"/>
      <c r="BY411" s="1014"/>
      <c r="BZ411" s="1014"/>
      <c r="CA411" s="1014"/>
      <c r="CB411" s="1014"/>
      <c r="CC411" s="1014"/>
      <c r="CD411" s="1014"/>
      <c r="CE411" s="1014"/>
      <c r="CF411" s="1014"/>
      <c r="CG411" s="1014"/>
      <c r="CH411" s="1014"/>
      <c r="CI411" s="1014"/>
      <c r="CJ411" s="1014"/>
      <c r="CK411" s="1014"/>
      <c r="CL411" s="1014"/>
      <c r="CM411" s="1014"/>
      <c r="CN411" s="1014"/>
      <c r="CO411" s="1014"/>
      <c r="CP411" s="1014"/>
      <c r="CQ411" s="1014"/>
      <c r="CR411" s="1014"/>
      <c r="CS411" s="1014"/>
      <c r="CT411" s="1014"/>
      <c r="CU411" s="1014"/>
      <c r="CV411" s="1014"/>
      <c r="CW411" s="1014"/>
      <c r="CX411" s="1014"/>
      <c r="CY411" s="1014"/>
      <c r="CZ411" s="1014"/>
      <c r="DA411" s="1014"/>
      <c r="DB411" s="1014"/>
      <c r="DC411" s="1014"/>
      <c r="DD411" s="1014"/>
      <c r="DE411" s="1014"/>
      <c r="DF411" s="1014"/>
      <c r="DG411" s="1014"/>
      <c r="DH411" s="1014"/>
      <c r="DI411" s="1014"/>
      <c r="DJ411" s="1014"/>
      <c r="DK411" s="1014"/>
      <c r="DL411" s="1014"/>
      <c r="DM411" s="1014"/>
      <c r="DN411" s="1014"/>
      <c r="DO411" s="1014"/>
      <c r="DP411" s="1014"/>
      <c r="DQ411" s="1014"/>
      <c r="DR411" s="1014"/>
      <c r="DS411" s="1014"/>
      <c r="DT411" s="1014"/>
      <c r="DU411" s="1014"/>
      <c r="DV411" s="1014"/>
      <c r="DW411" s="1014"/>
      <c r="DX411" s="1014"/>
      <c r="DY411" s="1014"/>
      <c r="DZ411" s="1014"/>
      <c r="EA411" s="1014"/>
      <c r="EB411" s="1014"/>
      <c r="EC411" s="1014"/>
      <c r="ED411" s="1014"/>
      <c r="EE411" s="1014"/>
      <c r="EF411" s="1014"/>
      <c r="EG411" s="1014"/>
      <c r="EH411" s="1014"/>
      <c r="EI411" s="1014"/>
      <c r="EJ411" s="1014"/>
      <c r="EK411" s="1014"/>
      <c r="EL411" s="1014"/>
      <c r="EM411" s="1014"/>
      <c r="EN411" s="1014"/>
      <c r="EO411" s="1014"/>
      <c r="EP411" s="1014"/>
      <c r="EQ411" s="1014"/>
      <c r="ER411" s="1014"/>
      <c r="ES411" s="1014"/>
      <c r="ET411" s="1014"/>
      <c r="EU411" s="1014"/>
      <c r="EV411" s="1014"/>
      <c r="EW411" s="1014"/>
      <c r="EX411" s="1014"/>
      <c r="EY411" s="1014"/>
      <c r="EZ411" s="1014"/>
      <c r="FA411" s="1014"/>
      <c r="FB411" s="1014"/>
      <c r="FC411" s="1014"/>
    </row>
    <row r="412" spans="2:159" ht="12.75" customHeight="1">
      <c r="B412" s="1112"/>
      <c r="C412" s="1112"/>
      <c r="D412" s="1112"/>
      <c r="E412" s="1112"/>
      <c r="F412" s="1112"/>
      <c r="G412" s="1112"/>
      <c r="H412" s="1112"/>
      <c r="I412" s="1112"/>
      <c r="J412" s="1112"/>
      <c r="K412" s="1113"/>
      <c r="L412" s="1113"/>
      <c r="M412" s="1014"/>
      <c r="N412" s="1014"/>
      <c r="O412" s="1014"/>
      <c r="P412" s="1014"/>
      <c r="Q412" s="1014"/>
      <c r="R412" s="1014"/>
      <c r="S412" s="1014"/>
      <c r="T412" s="1014"/>
      <c r="U412" s="1014"/>
      <c r="V412" s="1014"/>
      <c r="W412" s="1014"/>
      <c r="X412" s="1014"/>
      <c r="Y412" s="1014"/>
      <c r="Z412" s="1014"/>
      <c r="AA412" s="1014"/>
      <c r="AB412" s="1014"/>
      <c r="AC412" s="1014"/>
      <c r="AD412" s="1014"/>
      <c r="AE412" s="1014"/>
      <c r="AF412" s="1014"/>
      <c r="AG412" s="1014"/>
      <c r="AH412" s="1014"/>
      <c r="AI412" s="1014"/>
      <c r="AJ412" s="1014"/>
      <c r="AK412" s="1014"/>
      <c r="AL412" s="1014"/>
      <c r="AM412" s="1014"/>
      <c r="AN412" s="1014"/>
      <c r="AO412" s="1014"/>
      <c r="AP412" s="1014"/>
      <c r="AQ412" s="1014"/>
      <c r="AR412" s="1014"/>
      <c r="AS412" s="1014"/>
      <c r="AT412" s="1014"/>
      <c r="AU412" s="1014"/>
      <c r="AV412" s="1014"/>
      <c r="AW412" s="1014"/>
      <c r="AX412" s="1014"/>
      <c r="AY412" s="1014"/>
      <c r="AZ412" s="1014"/>
      <c r="BA412" s="1014"/>
      <c r="BB412" s="1014"/>
      <c r="BC412" s="1014"/>
      <c r="BD412" s="1014"/>
      <c r="BE412" s="1014"/>
      <c r="BF412" s="1014"/>
      <c r="BG412" s="1014"/>
      <c r="BH412" s="1014"/>
      <c r="BI412" s="1014"/>
      <c r="BJ412" s="1014"/>
      <c r="BK412" s="1014"/>
      <c r="BL412" s="1014"/>
      <c r="BM412" s="1014"/>
      <c r="BN412" s="1014"/>
      <c r="BO412" s="1014"/>
      <c r="BP412" s="1014"/>
      <c r="BQ412" s="1014"/>
      <c r="BR412" s="1014"/>
      <c r="BS412" s="1014"/>
      <c r="BT412" s="1014"/>
      <c r="BU412" s="1014"/>
      <c r="BV412" s="1014"/>
      <c r="BW412" s="1014"/>
      <c r="BX412" s="1014"/>
      <c r="BY412" s="1014"/>
      <c r="BZ412" s="1014"/>
      <c r="CA412" s="1014"/>
      <c r="CB412" s="1014"/>
      <c r="CC412" s="1014"/>
      <c r="CD412" s="1014"/>
      <c r="CE412" s="1014"/>
      <c r="CF412" s="1014"/>
      <c r="CG412" s="1014"/>
      <c r="CH412" s="1014"/>
      <c r="CI412" s="1014"/>
      <c r="CJ412" s="1014"/>
      <c r="CK412" s="1014"/>
      <c r="CL412" s="1014"/>
      <c r="CM412" s="1014"/>
      <c r="CN412" s="1014"/>
      <c r="CO412" s="1014"/>
      <c r="CP412" s="1014"/>
      <c r="CQ412" s="1014"/>
      <c r="CR412" s="1014"/>
      <c r="CS412" s="1014"/>
      <c r="CT412" s="1014"/>
      <c r="CU412" s="1014"/>
      <c r="CV412" s="1014"/>
      <c r="CW412" s="1014"/>
      <c r="CX412" s="1014"/>
      <c r="CY412" s="1014"/>
      <c r="CZ412" s="1014"/>
      <c r="DA412" s="1014"/>
      <c r="DB412" s="1014"/>
      <c r="DC412" s="1014"/>
      <c r="DD412" s="1014"/>
      <c r="DE412" s="1014"/>
      <c r="DF412" s="1014"/>
      <c r="DG412" s="1014"/>
      <c r="DH412" s="1014"/>
      <c r="DI412" s="1014"/>
      <c r="DJ412" s="1014"/>
      <c r="DK412" s="1014"/>
      <c r="DL412" s="1014"/>
      <c r="DM412" s="1014"/>
      <c r="DN412" s="1014"/>
      <c r="DO412" s="1014"/>
      <c r="DP412" s="1014"/>
      <c r="DQ412" s="1014"/>
      <c r="DR412" s="1014"/>
      <c r="DS412" s="1014"/>
      <c r="DT412" s="1014"/>
      <c r="DU412" s="1014"/>
      <c r="DV412" s="1014"/>
      <c r="DW412" s="1014"/>
      <c r="DX412" s="1014"/>
      <c r="DY412" s="1014"/>
      <c r="DZ412" s="1014"/>
      <c r="EA412" s="1014"/>
      <c r="EB412" s="1014"/>
      <c r="EC412" s="1014"/>
      <c r="ED412" s="1014"/>
      <c r="EE412" s="1014"/>
      <c r="EF412" s="1014"/>
      <c r="EG412" s="1014"/>
      <c r="EH412" s="1014"/>
      <c r="EI412" s="1014"/>
      <c r="EJ412" s="1014"/>
      <c r="EK412" s="1014"/>
      <c r="EL412" s="1014"/>
      <c r="EM412" s="1014"/>
      <c r="EN412" s="1014"/>
      <c r="EO412" s="1014"/>
      <c r="EP412" s="1014"/>
      <c r="EQ412" s="1014"/>
      <c r="ER412" s="1014"/>
      <c r="ES412" s="1014"/>
      <c r="ET412" s="1014"/>
      <c r="EU412" s="1014"/>
      <c r="EV412" s="1014"/>
      <c r="EW412" s="1014"/>
      <c r="EX412" s="1014"/>
      <c r="EY412" s="1014"/>
      <c r="EZ412" s="1014"/>
      <c r="FA412" s="1014"/>
      <c r="FB412" s="1014"/>
      <c r="FC412" s="1014"/>
    </row>
    <row r="413" spans="2:159" ht="12.75" customHeight="1">
      <c r="B413" s="1112"/>
      <c r="C413" s="1112"/>
      <c r="D413" s="1112"/>
      <c r="E413" s="1112"/>
      <c r="F413" s="1112"/>
      <c r="G413" s="1112"/>
      <c r="H413" s="1112"/>
      <c r="I413" s="1112"/>
      <c r="J413" s="1112"/>
      <c r="K413" s="1113"/>
      <c r="L413" s="1113"/>
      <c r="M413" s="1014"/>
      <c r="N413" s="1014"/>
      <c r="O413" s="1014"/>
      <c r="P413" s="1014"/>
      <c r="Q413" s="1014"/>
      <c r="R413" s="1014"/>
      <c r="S413" s="1014"/>
      <c r="T413" s="1014"/>
      <c r="U413" s="1014"/>
      <c r="V413" s="1014"/>
      <c r="W413" s="1014"/>
      <c r="X413" s="1014"/>
      <c r="Y413" s="1014"/>
      <c r="Z413" s="1014"/>
      <c r="AA413" s="1014"/>
      <c r="AB413" s="1014"/>
      <c r="AC413" s="1014"/>
      <c r="AD413" s="1014"/>
      <c r="AE413" s="1014"/>
      <c r="AF413" s="1014"/>
      <c r="AG413" s="1014"/>
      <c r="AH413" s="1014"/>
      <c r="AI413" s="1014"/>
      <c r="AJ413" s="1014"/>
      <c r="AK413" s="1014"/>
      <c r="AL413" s="1014"/>
      <c r="AM413" s="1014"/>
      <c r="AN413" s="1014"/>
      <c r="AO413" s="1014"/>
      <c r="AP413" s="1014"/>
      <c r="AQ413" s="1014"/>
      <c r="AR413" s="1014"/>
      <c r="AS413" s="1014"/>
      <c r="AT413" s="1014"/>
      <c r="AU413" s="1014"/>
      <c r="AV413" s="1014"/>
      <c r="AW413" s="1014"/>
      <c r="AX413" s="1014"/>
      <c r="AY413" s="1014"/>
      <c r="AZ413" s="1014"/>
      <c r="BA413" s="1014"/>
      <c r="BB413" s="1014"/>
      <c r="BC413" s="1014"/>
      <c r="BD413" s="1014"/>
      <c r="BE413" s="1014"/>
      <c r="BF413" s="1014"/>
      <c r="BG413" s="1014"/>
      <c r="BH413" s="1014"/>
      <c r="BI413" s="1014"/>
      <c r="BJ413" s="1014"/>
      <c r="BK413" s="1014"/>
      <c r="BL413" s="1014"/>
      <c r="BM413" s="1014"/>
      <c r="BN413" s="1014"/>
      <c r="BO413" s="1014"/>
      <c r="BP413" s="1014"/>
      <c r="BQ413" s="1014"/>
      <c r="BR413" s="1014"/>
      <c r="BS413" s="1014"/>
      <c r="BT413" s="1014"/>
      <c r="BU413" s="1014"/>
      <c r="BV413" s="1014"/>
      <c r="BW413" s="1014"/>
      <c r="BX413" s="1014"/>
      <c r="BY413" s="1014"/>
      <c r="BZ413" s="1014"/>
      <c r="CA413" s="1014"/>
      <c r="CB413" s="1014"/>
      <c r="CC413" s="1014"/>
      <c r="CD413" s="1014"/>
      <c r="CE413" s="1014"/>
      <c r="CF413" s="1014"/>
      <c r="CG413" s="1014"/>
      <c r="CH413" s="1014"/>
      <c r="CI413" s="1014"/>
      <c r="CJ413" s="1014"/>
      <c r="CK413" s="1014"/>
      <c r="CL413" s="1014"/>
      <c r="CM413" s="1014"/>
      <c r="CN413" s="1014"/>
      <c r="CO413" s="1014"/>
      <c r="CP413" s="1014"/>
      <c r="CQ413" s="1014"/>
      <c r="CR413" s="1014"/>
      <c r="CS413" s="1014"/>
      <c r="CT413" s="1014"/>
      <c r="CU413" s="1014"/>
      <c r="CV413" s="1014"/>
      <c r="CW413" s="1014"/>
      <c r="CX413" s="1014"/>
      <c r="CY413" s="1014"/>
      <c r="CZ413" s="1014"/>
      <c r="DA413" s="1014"/>
      <c r="DB413" s="1014"/>
      <c r="DC413" s="1014"/>
      <c r="DD413" s="1014"/>
      <c r="DE413" s="1014"/>
      <c r="DF413" s="1014"/>
      <c r="DG413" s="1014"/>
      <c r="DH413" s="1014"/>
      <c r="DI413" s="1014"/>
      <c r="DJ413" s="1014"/>
      <c r="DK413" s="1014"/>
      <c r="DL413" s="1014"/>
      <c r="DM413" s="1014"/>
      <c r="DN413" s="1014"/>
      <c r="DO413" s="1014"/>
      <c r="DP413" s="1014"/>
      <c r="DQ413" s="1014"/>
      <c r="DR413" s="1014"/>
      <c r="DS413" s="1014"/>
      <c r="DT413" s="1014"/>
      <c r="DU413" s="1014"/>
      <c r="DV413" s="1014"/>
      <c r="DW413" s="1014"/>
      <c r="DX413" s="1014"/>
      <c r="DY413" s="1014"/>
      <c r="DZ413" s="1014"/>
      <c r="EA413" s="1014"/>
      <c r="EB413" s="1014"/>
      <c r="EC413" s="1014"/>
      <c r="ED413" s="1014"/>
      <c r="EE413" s="1014"/>
      <c r="EF413" s="1014"/>
      <c r="EG413" s="1014"/>
      <c r="EH413" s="1014"/>
      <c r="EI413" s="1014"/>
      <c r="EJ413" s="1014"/>
      <c r="EK413" s="1014"/>
      <c r="EL413" s="1014"/>
      <c r="EM413" s="1014"/>
      <c r="EN413" s="1014"/>
      <c r="EO413" s="1014"/>
      <c r="EP413" s="1014"/>
      <c r="EQ413" s="1014"/>
      <c r="ER413" s="1014"/>
      <c r="ES413" s="1014"/>
      <c r="ET413" s="1014"/>
      <c r="EU413" s="1014"/>
      <c r="EV413" s="1014"/>
      <c r="EW413" s="1014"/>
      <c r="EX413" s="1014"/>
      <c r="EY413" s="1014"/>
      <c r="EZ413" s="1014"/>
      <c r="FA413" s="1014"/>
      <c r="FB413" s="1014"/>
      <c r="FC413" s="1014"/>
    </row>
    <row r="414" spans="2:159" ht="12.75" customHeight="1">
      <c r="B414" s="1112"/>
      <c r="C414" s="1112"/>
      <c r="D414" s="1112"/>
      <c r="E414" s="1112"/>
      <c r="F414" s="1112"/>
      <c r="G414" s="1112"/>
      <c r="H414" s="1112"/>
      <c r="I414" s="1112"/>
      <c r="J414" s="1112"/>
      <c r="K414" s="1113"/>
      <c r="L414" s="1113"/>
      <c r="M414" s="1014"/>
      <c r="N414" s="1014"/>
      <c r="O414" s="1014"/>
      <c r="P414" s="1014"/>
      <c r="Q414" s="1014"/>
      <c r="R414" s="1014"/>
      <c r="S414" s="1014"/>
      <c r="T414" s="1014"/>
      <c r="U414" s="1014"/>
      <c r="V414" s="1014"/>
      <c r="W414" s="1014"/>
      <c r="X414" s="1014"/>
      <c r="Y414" s="1014"/>
      <c r="Z414" s="1014"/>
      <c r="AA414" s="1014"/>
      <c r="AB414" s="1014"/>
      <c r="AC414" s="1014"/>
      <c r="AD414" s="1014"/>
      <c r="AE414" s="1014"/>
      <c r="AF414" s="1014"/>
      <c r="AG414" s="1014"/>
      <c r="AH414" s="1014"/>
      <c r="AI414" s="1014"/>
      <c r="AJ414" s="1014"/>
      <c r="AK414" s="1014"/>
      <c r="AL414" s="1014"/>
      <c r="AM414" s="1014"/>
      <c r="AN414" s="1014"/>
      <c r="AO414" s="1014"/>
      <c r="AP414" s="1014"/>
      <c r="AQ414" s="1014"/>
      <c r="AR414" s="1014"/>
      <c r="AS414" s="1014"/>
      <c r="AT414" s="1014"/>
      <c r="AU414" s="1014"/>
      <c r="AV414" s="1014"/>
      <c r="AW414" s="1014"/>
      <c r="AX414" s="1014"/>
      <c r="AY414" s="1014"/>
      <c r="AZ414" s="1014"/>
      <c r="BA414" s="1014"/>
      <c r="BB414" s="1014"/>
      <c r="BC414" s="1014"/>
      <c r="BD414" s="1014"/>
      <c r="BE414" s="1014"/>
      <c r="BF414" s="1014"/>
      <c r="BG414" s="1014"/>
      <c r="BH414" s="1014"/>
      <c r="BI414" s="1014"/>
      <c r="BJ414" s="1014"/>
      <c r="BK414" s="1014"/>
      <c r="BL414" s="1014"/>
      <c r="BM414" s="1014"/>
      <c r="BN414" s="1014"/>
      <c r="BO414" s="1014"/>
      <c r="BP414" s="1014"/>
      <c r="BQ414" s="1014"/>
      <c r="BR414" s="1014"/>
      <c r="BS414" s="1014"/>
      <c r="BT414" s="1014"/>
      <c r="BU414" s="1014"/>
      <c r="BV414" s="1014"/>
      <c r="BW414" s="1014"/>
      <c r="BX414" s="1014"/>
      <c r="BY414" s="1014"/>
      <c r="BZ414" s="1014"/>
      <c r="CA414" s="1014"/>
      <c r="CB414" s="1014"/>
      <c r="CC414" s="1014"/>
      <c r="CD414" s="1014"/>
      <c r="CE414" s="1014"/>
      <c r="CF414" s="1014"/>
      <c r="CG414" s="1014"/>
      <c r="CH414" s="1014"/>
      <c r="CI414" s="1014"/>
      <c r="CJ414" s="1014"/>
      <c r="CK414" s="1014"/>
      <c r="CL414" s="1014"/>
      <c r="CM414" s="1014"/>
      <c r="CN414" s="1014"/>
      <c r="CO414" s="1014"/>
      <c r="CP414" s="1014"/>
      <c r="CQ414" s="1014"/>
      <c r="CR414" s="1014"/>
      <c r="CS414" s="1014"/>
      <c r="CT414" s="1014"/>
      <c r="CU414" s="1014"/>
      <c r="CV414" s="1014"/>
      <c r="CW414" s="1014"/>
      <c r="CX414" s="1014"/>
      <c r="CY414" s="1014"/>
      <c r="CZ414" s="1014"/>
      <c r="DA414" s="1014"/>
      <c r="DB414" s="1014"/>
      <c r="DC414" s="1014"/>
      <c r="DD414" s="1014"/>
      <c r="DE414" s="1014"/>
      <c r="DF414" s="1014"/>
      <c r="DG414" s="1014"/>
      <c r="DH414" s="1014"/>
      <c r="DI414" s="1014"/>
      <c r="DJ414" s="1014"/>
      <c r="DK414" s="1014"/>
      <c r="DL414" s="1014"/>
      <c r="DM414" s="1014"/>
      <c r="DN414" s="1014"/>
      <c r="DO414" s="1014"/>
      <c r="DP414" s="1014"/>
      <c r="DQ414" s="1014"/>
      <c r="DR414" s="1014"/>
      <c r="DS414" s="1014"/>
      <c r="DT414" s="1014"/>
      <c r="DU414" s="1014"/>
      <c r="DV414" s="1014"/>
      <c r="DW414" s="1014"/>
      <c r="DX414" s="1014"/>
      <c r="DY414" s="1014"/>
      <c r="DZ414" s="1014"/>
      <c r="EA414" s="1014"/>
      <c r="EB414" s="1014"/>
      <c r="EC414" s="1014"/>
      <c r="ED414" s="1014"/>
      <c r="EE414" s="1014"/>
      <c r="EF414" s="1014"/>
      <c r="EG414" s="1014"/>
      <c r="EH414" s="1014"/>
      <c r="EI414" s="1014"/>
      <c r="EJ414" s="1014"/>
      <c r="EK414" s="1014"/>
      <c r="EL414" s="1014"/>
      <c r="EM414" s="1014"/>
      <c r="EN414" s="1014"/>
      <c r="EO414" s="1014"/>
      <c r="EP414" s="1014"/>
      <c r="EQ414" s="1014"/>
      <c r="ER414" s="1014"/>
      <c r="ES414" s="1014"/>
      <c r="ET414" s="1014"/>
      <c r="EU414" s="1014"/>
      <c r="EV414" s="1014"/>
      <c r="EW414" s="1014"/>
      <c r="EX414" s="1014"/>
      <c r="EY414" s="1014"/>
      <c r="EZ414" s="1014"/>
      <c r="FA414" s="1014"/>
      <c r="FB414" s="1014"/>
      <c r="FC414" s="1014"/>
    </row>
    <row r="415" spans="2:159" ht="12.75" customHeight="1">
      <c r="B415" s="1112"/>
      <c r="C415" s="1112"/>
      <c r="D415" s="1112"/>
      <c r="E415" s="1112"/>
      <c r="F415" s="1112"/>
      <c r="G415" s="1112"/>
      <c r="H415" s="1112"/>
      <c r="I415" s="1112"/>
      <c r="J415" s="1112"/>
      <c r="K415" s="1113"/>
      <c r="L415" s="1113"/>
      <c r="M415" s="1014"/>
      <c r="N415" s="1014"/>
      <c r="O415" s="1014"/>
      <c r="P415" s="1014"/>
      <c r="Q415" s="1014"/>
      <c r="R415" s="1014"/>
      <c r="S415" s="1014"/>
      <c r="T415" s="1014"/>
      <c r="U415" s="1014"/>
      <c r="V415" s="1014"/>
      <c r="W415" s="1014"/>
      <c r="X415" s="1014"/>
      <c r="Y415" s="1014"/>
      <c r="Z415" s="1014"/>
      <c r="AA415" s="1014"/>
      <c r="AB415" s="1014"/>
      <c r="AC415" s="1014"/>
      <c r="AD415" s="1014"/>
      <c r="AE415" s="1014"/>
      <c r="AF415" s="1014"/>
      <c r="AG415" s="1014"/>
      <c r="AH415" s="1014"/>
      <c r="AI415" s="1014"/>
      <c r="AJ415" s="1014"/>
      <c r="AK415" s="1014"/>
      <c r="AL415" s="1014"/>
      <c r="AM415" s="1014"/>
      <c r="AN415" s="1014"/>
      <c r="AO415" s="1014"/>
      <c r="AP415" s="1014"/>
      <c r="AQ415" s="1014"/>
      <c r="AR415" s="1014"/>
      <c r="AS415" s="1014"/>
      <c r="AT415" s="1014"/>
      <c r="AU415" s="1014"/>
      <c r="AV415" s="1014"/>
      <c r="AW415" s="1014"/>
      <c r="AX415" s="1014"/>
      <c r="AY415" s="1014"/>
      <c r="AZ415" s="1014"/>
      <c r="BA415" s="1014"/>
      <c r="BB415" s="1014"/>
      <c r="BC415" s="1014"/>
      <c r="BD415" s="1014"/>
      <c r="BE415" s="1014"/>
      <c r="BF415" s="1014"/>
      <c r="BG415" s="1014"/>
      <c r="BH415" s="1014"/>
      <c r="BI415" s="1014"/>
      <c r="BJ415" s="1014"/>
      <c r="BK415" s="1014"/>
      <c r="BL415" s="1014"/>
      <c r="BM415" s="1014"/>
      <c r="BN415" s="1014"/>
      <c r="BO415" s="1014"/>
      <c r="BP415" s="1014"/>
      <c r="BQ415" s="1014"/>
      <c r="BR415" s="1014"/>
      <c r="BS415" s="1014"/>
      <c r="BT415" s="1014"/>
      <c r="BU415" s="1014"/>
      <c r="BV415" s="1014"/>
      <c r="BW415" s="1014"/>
      <c r="BX415" s="1014"/>
      <c r="BY415" s="1014"/>
      <c r="BZ415" s="1014"/>
      <c r="CA415" s="1014"/>
      <c r="CB415" s="1014"/>
      <c r="CC415" s="1014"/>
      <c r="CD415" s="1014"/>
      <c r="CE415" s="1014"/>
      <c r="CF415" s="1014"/>
      <c r="CG415" s="1014"/>
      <c r="CH415" s="1014"/>
      <c r="CI415" s="1014"/>
      <c r="CJ415" s="1014"/>
      <c r="CK415" s="1014"/>
      <c r="CL415" s="1014"/>
      <c r="CM415" s="1014"/>
      <c r="CN415" s="1014"/>
      <c r="CO415" s="1014"/>
      <c r="CP415" s="1014"/>
      <c r="CQ415" s="1014"/>
      <c r="CR415" s="1014"/>
      <c r="CS415" s="1014"/>
      <c r="CT415" s="1014"/>
      <c r="CU415" s="1014"/>
      <c r="CV415" s="1014"/>
      <c r="CW415" s="1014"/>
      <c r="CX415" s="1014"/>
      <c r="CY415" s="1014"/>
      <c r="CZ415" s="1014"/>
      <c r="DA415" s="1014"/>
      <c r="DB415" s="1014"/>
      <c r="DC415" s="1014"/>
      <c r="DD415" s="1014"/>
      <c r="DE415" s="1014"/>
      <c r="DF415" s="1014"/>
      <c r="DG415" s="1014"/>
      <c r="DH415" s="1014"/>
      <c r="DI415" s="1014"/>
      <c r="DJ415" s="1014"/>
      <c r="DK415" s="1014"/>
      <c r="DL415" s="1014"/>
      <c r="DM415" s="1014"/>
      <c r="DN415" s="1014"/>
      <c r="DO415" s="1014"/>
      <c r="DP415" s="1014"/>
      <c r="DQ415" s="1014"/>
      <c r="DR415" s="1014"/>
      <c r="DS415" s="1014"/>
      <c r="DT415" s="1014"/>
      <c r="DU415" s="1014"/>
      <c r="DV415" s="1014"/>
      <c r="DW415" s="1014"/>
      <c r="DX415" s="1014"/>
      <c r="DY415" s="1014"/>
      <c r="DZ415" s="1014"/>
      <c r="EA415" s="1014"/>
      <c r="EB415" s="1014"/>
      <c r="EC415" s="1014"/>
      <c r="ED415" s="1014"/>
      <c r="EE415" s="1014"/>
      <c r="EF415" s="1014"/>
      <c r="EG415" s="1014"/>
      <c r="EH415" s="1014"/>
      <c r="EI415" s="1014"/>
      <c r="EJ415" s="1014"/>
      <c r="EK415" s="1014"/>
      <c r="EL415" s="1014"/>
      <c r="EM415" s="1014"/>
      <c r="EN415" s="1014"/>
      <c r="EO415" s="1014"/>
      <c r="EP415" s="1014"/>
      <c r="EQ415" s="1014"/>
      <c r="ER415" s="1014"/>
      <c r="ES415" s="1014"/>
      <c r="ET415" s="1014"/>
      <c r="EU415" s="1014"/>
      <c r="EV415" s="1014"/>
      <c r="EW415" s="1014"/>
      <c r="EX415" s="1014"/>
      <c r="EY415" s="1014"/>
      <c r="EZ415" s="1014"/>
      <c r="FA415" s="1014"/>
      <c r="FB415" s="1014"/>
      <c r="FC415" s="1014"/>
    </row>
    <row r="416" spans="2:159" ht="12.75" customHeight="1">
      <c r="B416" s="1112"/>
      <c r="C416" s="1112"/>
      <c r="D416" s="1112"/>
      <c r="E416" s="1112"/>
      <c r="F416" s="1112"/>
      <c r="G416" s="1112"/>
      <c r="H416" s="1112"/>
      <c r="I416" s="1112"/>
      <c r="J416" s="1112"/>
      <c r="K416" s="1113"/>
      <c r="L416" s="1113"/>
      <c r="M416" s="1014"/>
      <c r="N416" s="1014"/>
      <c r="O416" s="1014"/>
      <c r="P416" s="1014"/>
      <c r="Q416" s="1014"/>
      <c r="R416" s="1014"/>
      <c r="S416" s="1014"/>
      <c r="T416" s="1014"/>
      <c r="U416" s="1014"/>
      <c r="V416" s="1014"/>
      <c r="W416" s="1014"/>
      <c r="X416" s="1014"/>
      <c r="Y416" s="1014"/>
      <c r="Z416" s="1014"/>
      <c r="AA416" s="1014"/>
      <c r="AB416" s="1014"/>
      <c r="AC416" s="1014"/>
      <c r="AD416" s="1014"/>
      <c r="AE416" s="1014"/>
      <c r="AF416" s="1014"/>
      <c r="AG416" s="1014"/>
      <c r="AH416" s="1014"/>
      <c r="AI416" s="1014"/>
      <c r="AJ416" s="1014"/>
      <c r="AK416" s="1014"/>
      <c r="AL416" s="1014"/>
      <c r="AM416" s="1014"/>
      <c r="AN416" s="1014"/>
      <c r="AO416" s="1014"/>
      <c r="AP416" s="1014"/>
      <c r="AQ416" s="1014"/>
      <c r="AR416" s="1014"/>
      <c r="AS416" s="1014"/>
      <c r="AT416" s="1014"/>
      <c r="AU416" s="1014"/>
      <c r="AV416" s="1014"/>
      <c r="AW416" s="1014"/>
      <c r="AX416" s="1014"/>
      <c r="AY416" s="1014"/>
      <c r="AZ416" s="1014"/>
      <c r="BA416" s="1014"/>
      <c r="BB416" s="1014"/>
      <c r="BC416" s="1014"/>
      <c r="BD416" s="1014"/>
      <c r="BE416" s="1014"/>
      <c r="BF416" s="1014"/>
      <c r="BG416" s="1014"/>
      <c r="BH416" s="1014"/>
      <c r="BI416" s="1014"/>
      <c r="BJ416" s="1014"/>
      <c r="BK416" s="1014"/>
      <c r="BL416" s="1014"/>
      <c r="BM416" s="1014"/>
      <c r="BN416" s="1014"/>
      <c r="BO416" s="1014"/>
      <c r="BP416" s="1014"/>
      <c r="BQ416" s="1014"/>
      <c r="BR416" s="1014"/>
      <c r="BS416" s="1014"/>
      <c r="BT416" s="1014"/>
      <c r="BU416" s="1014"/>
      <c r="BV416" s="1014"/>
      <c r="BW416" s="1014"/>
      <c r="BX416" s="1014"/>
      <c r="BY416" s="1014"/>
      <c r="BZ416" s="1014"/>
      <c r="CA416" s="1014"/>
      <c r="CB416" s="1014"/>
      <c r="CC416" s="1014"/>
      <c r="CD416" s="1014"/>
      <c r="CE416" s="1014"/>
      <c r="CF416" s="1014"/>
      <c r="CG416" s="1014"/>
      <c r="CH416" s="1014"/>
      <c r="CI416" s="1014"/>
      <c r="CJ416" s="1014"/>
      <c r="CK416" s="1014"/>
      <c r="CL416" s="1014"/>
      <c r="CM416" s="1014"/>
      <c r="CN416" s="1014"/>
      <c r="CO416" s="1014"/>
      <c r="CP416" s="1014"/>
      <c r="CQ416" s="1014"/>
      <c r="CR416" s="1014"/>
      <c r="CS416" s="1014"/>
      <c r="CT416" s="1014"/>
      <c r="CU416" s="1014"/>
      <c r="CV416" s="1014"/>
      <c r="CW416" s="1014"/>
      <c r="CX416" s="1014"/>
      <c r="CY416" s="1014"/>
      <c r="CZ416" s="1014"/>
      <c r="DA416" s="1014"/>
      <c r="DB416" s="1014"/>
      <c r="DC416" s="1014"/>
      <c r="DD416" s="1014"/>
      <c r="DE416" s="1014"/>
      <c r="DF416" s="1014"/>
      <c r="DG416" s="1014"/>
      <c r="DH416" s="1014"/>
      <c r="DI416" s="1014"/>
      <c r="DJ416" s="1014"/>
      <c r="DK416" s="1014"/>
      <c r="DL416" s="1014"/>
      <c r="DM416" s="1014"/>
      <c r="DN416" s="1014"/>
      <c r="DO416" s="1014"/>
      <c r="DP416" s="1014"/>
      <c r="DQ416" s="1014"/>
      <c r="DR416" s="1014"/>
      <c r="DS416" s="1014"/>
      <c r="DT416" s="1014"/>
      <c r="DU416" s="1014"/>
      <c r="DV416" s="1014"/>
      <c r="DW416" s="1014"/>
      <c r="DX416" s="1014"/>
      <c r="DY416" s="1014"/>
      <c r="DZ416" s="1014"/>
      <c r="EA416" s="1014"/>
      <c r="EB416" s="1014"/>
      <c r="EC416" s="1014"/>
      <c r="ED416" s="1014"/>
      <c r="EE416" s="1014"/>
      <c r="EF416" s="1014"/>
      <c r="EG416" s="1014"/>
      <c r="EH416" s="1014"/>
      <c r="EI416" s="1014"/>
      <c r="EJ416" s="1014"/>
      <c r="EK416" s="1014"/>
      <c r="EL416" s="1014"/>
      <c r="EM416" s="1014"/>
      <c r="EN416" s="1014"/>
      <c r="EO416" s="1014"/>
      <c r="EP416" s="1014"/>
      <c r="EQ416" s="1014"/>
      <c r="ER416" s="1014"/>
      <c r="ES416" s="1014"/>
      <c r="ET416" s="1014"/>
      <c r="EU416" s="1014"/>
      <c r="EV416" s="1014"/>
      <c r="EW416" s="1014"/>
      <c r="EX416" s="1014"/>
      <c r="EY416" s="1014"/>
      <c r="EZ416" s="1014"/>
      <c r="FA416" s="1014"/>
      <c r="FB416" s="1014"/>
      <c r="FC416" s="1014"/>
    </row>
    <row r="417" spans="2:159" ht="12.75" customHeight="1">
      <c r="B417" s="1112"/>
      <c r="C417" s="1112"/>
      <c r="D417" s="1112"/>
      <c r="E417" s="1112"/>
      <c r="F417" s="1112"/>
      <c r="G417" s="1112"/>
      <c r="H417" s="1112"/>
      <c r="I417" s="1112"/>
      <c r="J417" s="1112"/>
      <c r="K417" s="1113"/>
      <c r="L417" s="1113"/>
      <c r="M417" s="1014"/>
      <c r="N417" s="1014"/>
      <c r="O417" s="1014"/>
      <c r="P417" s="1014"/>
      <c r="Q417" s="1014"/>
      <c r="R417" s="1014"/>
      <c r="S417" s="1014"/>
      <c r="T417" s="1014"/>
      <c r="U417" s="1014"/>
      <c r="V417" s="1014"/>
      <c r="W417" s="1014"/>
      <c r="X417" s="1014"/>
      <c r="Y417" s="1014"/>
      <c r="Z417" s="1014"/>
      <c r="AA417" s="1014"/>
      <c r="AB417" s="1014"/>
      <c r="AC417" s="1014"/>
      <c r="AD417" s="1014"/>
      <c r="AE417" s="1014"/>
      <c r="AF417" s="1014"/>
      <c r="AG417" s="1014"/>
      <c r="AH417" s="1014"/>
      <c r="AI417" s="1014"/>
      <c r="AJ417" s="1014"/>
      <c r="AK417" s="1014"/>
      <c r="AL417" s="1014"/>
      <c r="AM417" s="1014"/>
      <c r="AN417" s="1014"/>
      <c r="AO417" s="1014"/>
      <c r="AP417" s="1014"/>
      <c r="AQ417" s="1014"/>
      <c r="AR417" s="1014"/>
      <c r="AS417" s="1014"/>
      <c r="AT417" s="1014"/>
      <c r="AU417" s="1014"/>
      <c r="AV417" s="1014"/>
      <c r="AW417" s="1014"/>
      <c r="AX417" s="1014"/>
      <c r="AY417" s="1014"/>
      <c r="AZ417" s="1014"/>
      <c r="BA417" s="1014"/>
      <c r="BB417" s="1014"/>
      <c r="BC417" s="1014"/>
      <c r="BD417" s="1014"/>
      <c r="BE417" s="1014"/>
      <c r="BF417" s="1014"/>
      <c r="BG417" s="1014"/>
      <c r="BH417" s="1014"/>
      <c r="BI417" s="1014"/>
      <c r="BJ417" s="1014"/>
      <c r="BK417" s="1014"/>
      <c r="BL417" s="1014"/>
      <c r="BM417" s="1014"/>
      <c r="BN417" s="1014"/>
      <c r="BO417" s="1014"/>
      <c r="BP417" s="1014"/>
      <c r="BQ417" s="1014"/>
      <c r="BR417" s="1014"/>
      <c r="BS417" s="1014"/>
      <c r="BT417" s="1014"/>
      <c r="BU417" s="1014"/>
      <c r="BV417" s="1014"/>
      <c r="BW417" s="1014"/>
      <c r="BX417" s="1014"/>
      <c r="BY417" s="1014"/>
      <c r="BZ417" s="1014"/>
      <c r="CA417" s="1014"/>
      <c r="CB417" s="1014"/>
      <c r="CC417" s="1014"/>
      <c r="CD417" s="1014"/>
      <c r="CE417" s="1014"/>
      <c r="CF417" s="1014"/>
      <c r="CG417" s="1014"/>
      <c r="CH417" s="1014"/>
      <c r="CI417" s="1014"/>
      <c r="CJ417" s="1014"/>
      <c r="CK417" s="1014"/>
      <c r="CL417" s="1014"/>
      <c r="CM417" s="1014"/>
      <c r="CN417" s="1014"/>
      <c r="CO417" s="1014"/>
      <c r="CP417" s="1014"/>
      <c r="CQ417" s="1014"/>
      <c r="CR417" s="1014"/>
      <c r="CS417" s="1014"/>
      <c r="CT417" s="1014"/>
      <c r="CU417" s="1014"/>
      <c r="CV417" s="1014"/>
      <c r="CW417" s="1014"/>
      <c r="CX417" s="1014"/>
      <c r="CY417" s="1014"/>
      <c r="CZ417" s="1014"/>
      <c r="DA417" s="1014"/>
      <c r="DB417" s="1014"/>
      <c r="DC417" s="1014"/>
      <c r="DD417" s="1014"/>
      <c r="DE417" s="1014"/>
      <c r="DF417" s="1014"/>
      <c r="DG417" s="1014"/>
      <c r="DH417" s="1014"/>
      <c r="DI417" s="1014"/>
      <c r="DJ417" s="1014"/>
      <c r="DK417" s="1014"/>
      <c r="DL417" s="1014"/>
      <c r="DM417" s="1014"/>
      <c r="DN417" s="1014"/>
      <c r="DO417" s="1014"/>
      <c r="DP417" s="1014"/>
      <c r="DQ417" s="1014"/>
      <c r="DR417" s="1014"/>
      <c r="DS417" s="1014"/>
      <c r="DT417" s="1014"/>
      <c r="DU417" s="1014"/>
      <c r="DV417" s="1014"/>
      <c r="DW417" s="1014"/>
      <c r="DX417" s="1014"/>
      <c r="DY417" s="1014"/>
      <c r="DZ417" s="1014"/>
      <c r="EA417" s="1014"/>
      <c r="EB417" s="1014"/>
      <c r="EC417" s="1014"/>
      <c r="ED417" s="1014"/>
      <c r="EE417" s="1014"/>
      <c r="EF417" s="1014"/>
      <c r="EG417" s="1014"/>
      <c r="EH417" s="1014"/>
      <c r="EI417" s="1014"/>
      <c r="EJ417" s="1014"/>
      <c r="EK417" s="1014"/>
      <c r="EL417" s="1014"/>
      <c r="EM417" s="1014"/>
      <c r="EN417" s="1014"/>
      <c r="EO417" s="1014"/>
      <c r="EP417" s="1014"/>
      <c r="EQ417" s="1014"/>
      <c r="ER417" s="1014"/>
      <c r="ES417" s="1014"/>
      <c r="ET417" s="1014"/>
      <c r="EU417" s="1014"/>
      <c r="EV417" s="1014"/>
      <c r="EW417" s="1014"/>
      <c r="EX417" s="1014"/>
      <c r="EY417" s="1014"/>
      <c r="EZ417" s="1014"/>
      <c r="FA417" s="1014"/>
      <c r="FB417" s="1014"/>
      <c r="FC417" s="1014"/>
    </row>
    <row r="418" spans="2:159" ht="12.75" customHeight="1">
      <c r="B418" s="1112"/>
      <c r="C418" s="1112"/>
      <c r="D418" s="1112"/>
      <c r="E418" s="1112"/>
      <c r="F418" s="1112"/>
      <c r="G418" s="1112"/>
      <c r="H418" s="1112"/>
      <c r="I418" s="1112"/>
      <c r="J418" s="1112"/>
      <c r="K418" s="1113"/>
      <c r="L418" s="1113"/>
      <c r="M418" s="1014"/>
      <c r="N418" s="1014"/>
      <c r="O418" s="1014"/>
      <c r="P418" s="1014"/>
      <c r="Q418" s="1014"/>
      <c r="R418" s="1014"/>
      <c r="S418" s="1014"/>
      <c r="T418" s="1014"/>
      <c r="U418" s="1014"/>
      <c r="V418" s="1014"/>
      <c r="W418" s="1014"/>
      <c r="X418" s="1014"/>
      <c r="Y418" s="1014"/>
      <c r="Z418" s="1014"/>
      <c r="AA418" s="1014"/>
      <c r="AB418" s="1014"/>
      <c r="AC418" s="1014"/>
      <c r="AD418" s="1014"/>
      <c r="AE418" s="1014"/>
      <c r="AF418" s="1014"/>
      <c r="AG418" s="1014"/>
      <c r="AH418" s="1014"/>
      <c r="AI418" s="1014"/>
      <c r="AJ418" s="1014"/>
      <c r="AK418" s="1014"/>
      <c r="AL418" s="1014"/>
      <c r="AM418" s="1014"/>
      <c r="AN418" s="1014"/>
      <c r="AO418" s="1014"/>
      <c r="AP418" s="1014"/>
      <c r="AQ418" s="1014"/>
      <c r="AR418" s="1014"/>
      <c r="AS418" s="1014"/>
      <c r="AT418" s="1014"/>
      <c r="AU418" s="1014"/>
      <c r="AV418" s="1014"/>
      <c r="AW418" s="1014"/>
      <c r="AX418" s="1014"/>
      <c r="AY418" s="1014"/>
      <c r="AZ418" s="1014"/>
      <c r="BA418" s="1014"/>
      <c r="BB418" s="1014"/>
      <c r="BC418" s="1014"/>
      <c r="BD418" s="1014"/>
      <c r="BE418" s="1014"/>
      <c r="BF418" s="1014"/>
      <c r="BG418" s="1014"/>
      <c r="BH418" s="1014"/>
      <c r="BI418" s="1014"/>
      <c r="BJ418" s="1014"/>
      <c r="BK418" s="1014"/>
      <c r="BL418" s="1014"/>
      <c r="BM418" s="1014"/>
      <c r="BN418" s="1014"/>
      <c r="BO418" s="1014"/>
      <c r="BP418" s="1014"/>
      <c r="BQ418" s="1014"/>
      <c r="BR418" s="1014"/>
      <c r="BS418" s="1014"/>
      <c r="BT418" s="1014"/>
      <c r="BU418" s="1014"/>
      <c r="BV418" s="1014"/>
      <c r="BW418" s="1014"/>
      <c r="BX418" s="1014"/>
      <c r="BY418" s="1014"/>
      <c r="BZ418" s="1014"/>
      <c r="CA418" s="1014"/>
      <c r="CB418" s="1014"/>
      <c r="CC418" s="1014"/>
      <c r="CD418" s="1014"/>
      <c r="CE418" s="1014"/>
      <c r="CF418" s="1014"/>
      <c r="CG418" s="1014"/>
      <c r="CH418" s="1014"/>
      <c r="CI418" s="1014"/>
      <c r="CJ418" s="1014"/>
      <c r="CK418" s="1014"/>
      <c r="CL418" s="1014"/>
      <c r="CM418" s="1014"/>
      <c r="CN418" s="1014"/>
      <c r="CO418" s="1014"/>
      <c r="CP418" s="1014"/>
      <c r="CQ418" s="1014"/>
      <c r="CR418" s="1014"/>
      <c r="CS418" s="1014"/>
      <c r="CT418" s="1014"/>
      <c r="CU418" s="1014"/>
      <c r="CV418" s="1014"/>
      <c r="CW418" s="1014"/>
      <c r="CX418" s="1014"/>
      <c r="CY418" s="1014"/>
      <c r="CZ418" s="1014"/>
      <c r="DA418" s="1014"/>
      <c r="DB418" s="1014"/>
      <c r="DC418" s="1014"/>
      <c r="DD418" s="1014"/>
      <c r="DE418" s="1014"/>
      <c r="DF418" s="1014"/>
      <c r="DG418" s="1014"/>
      <c r="DH418" s="1014"/>
      <c r="DI418" s="1014"/>
      <c r="DJ418" s="1014"/>
      <c r="DK418" s="1014"/>
      <c r="DL418" s="1014"/>
      <c r="DM418" s="1014"/>
      <c r="DN418" s="1014"/>
      <c r="DO418" s="1014"/>
      <c r="DP418" s="1014"/>
      <c r="DQ418" s="1014"/>
      <c r="DR418" s="1014"/>
      <c r="DS418" s="1014"/>
      <c r="DT418" s="1014"/>
      <c r="DU418" s="1014"/>
      <c r="DV418" s="1014"/>
      <c r="DW418" s="1014"/>
      <c r="DX418" s="1014"/>
      <c r="DY418" s="1014"/>
      <c r="DZ418" s="1014"/>
      <c r="EA418" s="1014"/>
      <c r="EB418" s="1014"/>
      <c r="EC418" s="1014"/>
      <c r="ED418" s="1014"/>
      <c r="EE418" s="1014"/>
      <c r="EF418" s="1014"/>
      <c r="EG418" s="1014"/>
      <c r="EH418" s="1014"/>
      <c r="EI418" s="1014"/>
      <c r="EJ418" s="1014"/>
      <c r="EK418" s="1014"/>
      <c r="EL418" s="1014"/>
      <c r="EM418" s="1014"/>
      <c r="EN418" s="1014"/>
      <c r="EO418" s="1014"/>
      <c r="EP418" s="1014"/>
      <c r="EQ418" s="1014"/>
      <c r="ER418" s="1014"/>
      <c r="ES418" s="1014"/>
      <c r="ET418" s="1014"/>
      <c r="EU418" s="1014"/>
      <c r="EV418" s="1014"/>
      <c r="EW418" s="1014"/>
      <c r="EX418" s="1014"/>
      <c r="EY418" s="1014"/>
      <c r="EZ418" s="1014"/>
      <c r="FA418" s="1014"/>
      <c r="FB418" s="1014"/>
      <c r="FC418" s="1014"/>
    </row>
    <row r="419" spans="2:159" ht="12.75" customHeight="1">
      <c r="B419" s="1112"/>
      <c r="C419" s="1112"/>
      <c r="D419" s="1112"/>
      <c r="E419" s="1112"/>
      <c r="F419" s="1112"/>
      <c r="G419" s="1112"/>
      <c r="H419" s="1112"/>
      <c r="I419" s="1112"/>
      <c r="J419" s="1112"/>
      <c r="K419" s="1113"/>
      <c r="L419" s="1113"/>
      <c r="M419" s="1014"/>
      <c r="N419" s="1014"/>
      <c r="O419" s="1014"/>
      <c r="P419" s="1014"/>
      <c r="Q419" s="1014"/>
      <c r="R419" s="1014"/>
      <c r="S419" s="1014"/>
      <c r="T419" s="1014"/>
      <c r="U419" s="1014"/>
      <c r="V419" s="1014"/>
      <c r="W419" s="1014"/>
      <c r="X419" s="1014"/>
      <c r="Y419" s="1014"/>
      <c r="Z419" s="1014"/>
      <c r="AA419" s="1014"/>
      <c r="AB419" s="1014"/>
      <c r="AC419" s="1014"/>
      <c r="AD419" s="1014"/>
      <c r="AE419" s="1014"/>
      <c r="AF419" s="1014"/>
      <c r="AG419" s="1014"/>
      <c r="AH419" s="1014"/>
      <c r="AI419" s="1014"/>
      <c r="AJ419" s="1014"/>
      <c r="AK419" s="1014"/>
      <c r="AL419" s="1014"/>
      <c r="AM419" s="1014"/>
      <c r="AN419" s="1014"/>
      <c r="AO419" s="1014"/>
      <c r="AP419" s="1014"/>
      <c r="AQ419" s="1014"/>
      <c r="AR419" s="1014"/>
      <c r="AS419" s="1014"/>
      <c r="AT419" s="1014"/>
      <c r="AU419" s="1014"/>
      <c r="AV419" s="1014"/>
      <c r="AW419" s="1014"/>
      <c r="AX419" s="1014"/>
      <c r="AY419" s="1014"/>
      <c r="AZ419" s="1014"/>
      <c r="BA419" s="1014"/>
      <c r="BB419" s="1014"/>
      <c r="BC419" s="1014"/>
      <c r="BD419" s="1014"/>
      <c r="BE419" s="1014"/>
      <c r="BF419" s="1014"/>
      <c r="BG419" s="1014"/>
      <c r="BH419" s="1014"/>
      <c r="BI419" s="1014"/>
      <c r="BJ419" s="1014"/>
      <c r="BK419" s="1014"/>
      <c r="BL419" s="1014"/>
      <c r="BM419" s="1014"/>
      <c r="BN419" s="1014"/>
      <c r="BO419" s="1014"/>
      <c r="BP419" s="1014"/>
      <c r="BQ419" s="1014"/>
      <c r="BR419" s="1014"/>
      <c r="BS419" s="1014"/>
      <c r="BT419" s="1014"/>
      <c r="BU419" s="1014"/>
      <c r="BV419" s="1014"/>
      <c r="BW419" s="1014"/>
      <c r="BX419" s="1014"/>
      <c r="BY419" s="1014"/>
      <c r="BZ419" s="1014"/>
      <c r="CA419" s="1014"/>
      <c r="CB419" s="1014"/>
      <c r="CC419" s="1014"/>
      <c r="CD419" s="1014"/>
      <c r="CE419" s="1014"/>
      <c r="CF419" s="1014"/>
      <c r="CG419" s="1014"/>
      <c r="CH419" s="1014"/>
      <c r="CI419" s="1014"/>
      <c r="CJ419" s="1014"/>
      <c r="CK419" s="1014"/>
      <c r="CL419" s="1014"/>
      <c r="CM419" s="1014"/>
      <c r="CN419" s="1014"/>
      <c r="CO419" s="1014"/>
      <c r="CP419" s="1014"/>
      <c r="CQ419" s="1014"/>
      <c r="CR419" s="1014"/>
      <c r="CS419" s="1014"/>
      <c r="CT419" s="1014"/>
      <c r="CU419" s="1014"/>
      <c r="CV419" s="1014"/>
      <c r="CW419" s="1014"/>
      <c r="CX419" s="1014"/>
      <c r="CY419" s="1014"/>
      <c r="CZ419" s="1014"/>
      <c r="DA419" s="1014"/>
      <c r="DB419" s="1014"/>
      <c r="DC419" s="1014"/>
      <c r="DD419" s="1014"/>
      <c r="DE419" s="1014"/>
      <c r="DF419" s="1014"/>
      <c r="DG419" s="1014"/>
      <c r="DH419" s="1014"/>
      <c r="DI419" s="1014"/>
      <c r="DJ419" s="1014"/>
      <c r="DK419" s="1014"/>
      <c r="DL419" s="1014"/>
      <c r="DM419" s="1014"/>
      <c r="DN419" s="1014"/>
      <c r="DO419" s="1014"/>
      <c r="DP419" s="1014"/>
      <c r="DQ419" s="1014"/>
      <c r="DR419" s="1014"/>
      <c r="DS419" s="1014"/>
      <c r="DT419" s="1014"/>
      <c r="DU419" s="1014"/>
      <c r="DV419" s="1014"/>
      <c r="DW419" s="1014"/>
      <c r="DX419" s="1014"/>
      <c r="DY419" s="1014"/>
      <c r="DZ419" s="1014"/>
      <c r="EA419" s="1014"/>
      <c r="EB419" s="1014"/>
      <c r="EC419" s="1014"/>
      <c r="ED419" s="1014"/>
      <c r="EE419" s="1014"/>
      <c r="EF419" s="1014"/>
      <c r="EG419" s="1014"/>
      <c r="EH419" s="1014"/>
      <c r="EI419" s="1014"/>
      <c r="EJ419" s="1014"/>
      <c r="EK419" s="1014"/>
      <c r="EL419" s="1014"/>
      <c r="EM419" s="1014"/>
      <c r="EN419" s="1014"/>
      <c r="EO419" s="1014"/>
      <c r="EP419" s="1014"/>
      <c r="EQ419" s="1014"/>
      <c r="ER419" s="1014"/>
      <c r="ES419" s="1014"/>
      <c r="ET419" s="1014"/>
      <c r="EU419" s="1014"/>
      <c r="EV419" s="1014"/>
      <c r="EW419" s="1014"/>
      <c r="EX419" s="1014"/>
      <c r="EY419" s="1014"/>
      <c r="EZ419" s="1014"/>
      <c r="FA419" s="1014"/>
      <c r="FB419" s="1014"/>
      <c r="FC419" s="1014"/>
    </row>
    <row r="420" spans="2:159" ht="12.75" customHeight="1">
      <c r="B420" s="1112"/>
      <c r="C420" s="1112"/>
      <c r="D420" s="1112"/>
      <c r="E420" s="1112"/>
      <c r="F420" s="1112"/>
      <c r="G420" s="1112"/>
      <c r="H420" s="1112"/>
      <c r="I420" s="1112"/>
      <c r="J420" s="1112"/>
      <c r="K420" s="1113"/>
      <c r="L420" s="1113"/>
      <c r="M420" s="1014"/>
      <c r="N420" s="1014"/>
      <c r="O420" s="1014"/>
      <c r="P420" s="1014"/>
      <c r="Q420" s="1014"/>
      <c r="R420" s="1014"/>
      <c r="S420" s="1014"/>
      <c r="T420" s="1014"/>
      <c r="U420" s="1014"/>
      <c r="V420" s="1014"/>
      <c r="W420" s="1014"/>
      <c r="X420" s="1014"/>
      <c r="Y420" s="1014"/>
      <c r="Z420" s="1014"/>
      <c r="AA420" s="1014"/>
      <c r="AB420" s="1014"/>
      <c r="AC420" s="1014"/>
      <c r="AD420" s="1014"/>
      <c r="AE420" s="1014"/>
      <c r="AF420" s="1014"/>
      <c r="AG420" s="1014"/>
      <c r="AH420" s="1014"/>
      <c r="AI420" s="1014"/>
      <c r="AJ420" s="1014"/>
      <c r="AK420" s="1014"/>
      <c r="AL420" s="1014"/>
      <c r="AM420" s="1014"/>
      <c r="AN420" s="1014"/>
      <c r="AO420" s="1014"/>
      <c r="AP420" s="1014"/>
      <c r="AQ420" s="1014"/>
      <c r="AR420" s="1014"/>
      <c r="AS420" s="1014"/>
      <c r="AT420" s="1014"/>
      <c r="AU420" s="1014"/>
      <c r="AV420" s="1014"/>
      <c r="AW420" s="1014"/>
      <c r="AX420" s="1014"/>
      <c r="AY420" s="1014"/>
      <c r="AZ420" s="1014"/>
      <c r="BA420" s="1014"/>
      <c r="BB420" s="1014"/>
      <c r="BC420" s="1014"/>
      <c r="BD420" s="1014"/>
      <c r="BE420" s="1014"/>
      <c r="BF420" s="1014"/>
      <c r="BG420" s="1014"/>
      <c r="BH420" s="1014"/>
      <c r="BI420" s="1014"/>
      <c r="BJ420" s="1014"/>
      <c r="BK420" s="1014"/>
      <c r="BL420" s="1014"/>
      <c r="BM420" s="1014"/>
      <c r="BN420" s="1014"/>
      <c r="BO420" s="1014"/>
      <c r="BP420" s="1014"/>
      <c r="BQ420" s="1014"/>
      <c r="BR420" s="1014"/>
      <c r="BS420" s="1014"/>
      <c r="BT420" s="1014"/>
      <c r="BU420" s="1014"/>
      <c r="BV420" s="1014"/>
      <c r="BW420" s="1014"/>
      <c r="BX420" s="1014"/>
      <c r="BY420" s="1014"/>
      <c r="BZ420" s="1014"/>
      <c r="CA420" s="1014"/>
      <c r="CB420" s="1014"/>
      <c r="CC420" s="1014"/>
      <c r="CD420" s="1014"/>
      <c r="CE420" s="1014"/>
      <c r="CF420" s="1014"/>
      <c r="CG420" s="1014"/>
      <c r="CH420" s="1014"/>
      <c r="CI420" s="1014"/>
      <c r="CJ420" s="1014"/>
      <c r="CK420" s="1014"/>
      <c r="CL420" s="1014"/>
      <c r="CM420" s="1014"/>
      <c r="CN420" s="1014"/>
      <c r="CO420" s="1014"/>
      <c r="CP420" s="1014"/>
      <c r="CQ420" s="1014"/>
      <c r="CR420" s="1014"/>
      <c r="CS420" s="1014"/>
      <c r="CT420" s="1014"/>
      <c r="CU420" s="1014"/>
      <c r="CV420" s="1014"/>
      <c r="CW420" s="1014"/>
      <c r="CX420" s="1014"/>
      <c r="CY420" s="1014"/>
      <c r="CZ420" s="1014"/>
      <c r="DA420" s="1014"/>
      <c r="DB420" s="1014"/>
      <c r="DC420" s="1014"/>
      <c r="DD420" s="1014"/>
      <c r="DE420" s="1014"/>
      <c r="DF420" s="1014"/>
      <c r="DG420" s="1014"/>
      <c r="DH420" s="1014"/>
      <c r="DI420" s="1014"/>
      <c r="DJ420" s="1014"/>
      <c r="DK420" s="1014"/>
      <c r="DL420" s="1014"/>
      <c r="DM420" s="1014"/>
      <c r="DN420" s="1014"/>
      <c r="DO420" s="1014"/>
      <c r="DP420" s="1014"/>
      <c r="DQ420" s="1014"/>
      <c r="DR420" s="1014"/>
      <c r="DS420" s="1014"/>
      <c r="DT420" s="1014"/>
      <c r="DU420" s="1014"/>
      <c r="DV420" s="1014"/>
      <c r="DW420" s="1014"/>
      <c r="DX420" s="1014"/>
      <c r="DY420" s="1014"/>
      <c r="DZ420" s="1014"/>
      <c r="EA420" s="1014"/>
      <c r="EB420" s="1014"/>
      <c r="EC420" s="1014"/>
      <c r="ED420" s="1014"/>
      <c r="EE420" s="1014"/>
      <c r="EF420" s="1014"/>
      <c r="EG420" s="1014"/>
      <c r="EH420" s="1014"/>
      <c r="EI420" s="1014"/>
      <c r="EJ420" s="1014"/>
      <c r="EK420" s="1014"/>
      <c r="EL420" s="1014"/>
      <c r="EM420" s="1014"/>
      <c r="EN420" s="1014"/>
      <c r="EO420" s="1014"/>
      <c r="EP420" s="1014"/>
      <c r="EQ420" s="1014"/>
      <c r="ER420" s="1014"/>
      <c r="ES420" s="1014"/>
      <c r="ET420" s="1014"/>
      <c r="EU420" s="1014"/>
      <c r="EV420" s="1014"/>
      <c r="EW420" s="1014"/>
      <c r="EX420" s="1014"/>
      <c r="EY420" s="1014"/>
      <c r="EZ420" s="1014"/>
      <c r="FA420" s="1014"/>
      <c r="FB420" s="1014"/>
      <c r="FC420" s="1014"/>
    </row>
    <row r="421" spans="2:159" ht="12.75" customHeight="1">
      <c r="B421" s="1112"/>
      <c r="C421" s="1112"/>
      <c r="D421" s="1112"/>
      <c r="E421" s="1112"/>
      <c r="F421" s="1112"/>
      <c r="G421" s="1112"/>
      <c r="H421" s="1112"/>
      <c r="I421" s="1112"/>
      <c r="J421" s="1112"/>
      <c r="K421" s="1113"/>
      <c r="L421" s="1113"/>
      <c r="M421" s="1014"/>
      <c r="N421" s="1014"/>
      <c r="O421" s="1014"/>
      <c r="P421" s="1014"/>
      <c r="Q421" s="1014"/>
      <c r="R421" s="1014"/>
      <c r="S421" s="1014"/>
      <c r="T421" s="1014"/>
      <c r="U421" s="1014"/>
      <c r="V421" s="1014"/>
      <c r="W421" s="1014"/>
      <c r="X421" s="1014"/>
      <c r="Y421" s="1014"/>
      <c r="Z421" s="1014"/>
      <c r="AA421" s="1014"/>
      <c r="AB421" s="1014"/>
      <c r="AC421" s="1014"/>
      <c r="AD421" s="1014"/>
      <c r="AE421" s="1014"/>
      <c r="AF421" s="1014"/>
      <c r="AG421" s="1014"/>
      <c r="AH421" s="1014"/>
      <c r="AI421" s="1014"/>
      <c r="AJ421" s="1014"/>
      <c r="AK421" s="1014"/>
      <c r="AL421" s="1014"/>
      <c r="AM421" s="1014"/>
      <c r="AN421" s="1014"/>
      <c r="AO421" s="1014"/>
      <c r="AP421" s="1014"/>
      <c r="AQ421" s="1014"/>
      <c r="AR421" s="1014"/>
      <c r="AS421" s="1014"/>
      <c r="AT421" s="1014"/>
      <c r="AU421" s="1014"/>
      <c r="AV421" s="1014"/>
      <c r="AW421" s="1014"/>
      <c r="AX421" s="1014"/>
      <c r="AY421" s="1014"/>
      <c r="AZ421" s="1014"/>
      <c r="BA421" s="1014"/>
      <c r="BB421" s="1014"/>
      <c r="BC421" s="1014"/>
      <c r="BD421" s="1014"/>
      <c r="BE421" s="1014"/>
      <c r="BF421" s="1014"/>
      <c r="BG421" s="1014"/>
      <c r="BH421" s="1014"/>
      <c r="BI421" s="1014"/>
      <c r="BJ421" s="1014"/>
      <c r="BK421" s="1014"/>
      <c r="BL421" s="1014"/>
      <c r="BM421" s="1014"/>
      <c r="BN421" s="1014"/>
      <c r="BO421" s="1014"/>
      <c r="BP421" s="1014"/>
      <c r="BQ421" s="1014"/>
      <c r="BR421" s="1014"/>
      <c r="BS421" s="1014"/>
      <c r="BT421" s="1014"/>
      <c r="BU421" s="1014"/>
      <c r="BV421" s="1014"/>
      <c r="BW421" s="1014"/>
      <c r="BX421" s="1014"/>
      <c r="BY421" s="1014"/>
      <c r="BZ421" s="1014"/>
      <c r="CA421" s="1014"/>
      <c r="CB421" s="1014"/>
      <c r="CC421" s="1014"/>
      <c r="CD421" s="1014"/>
      <c r="CE421" s="1014"/>
      <c r="CF421" s="1014"/>
      <c r="CG421" s="1014"/>
      <c r="CH421" s="1014"/>
      <c r="CI421" s="1014"/>
      <c r="CJ421" s="1014"/>
      <c r="CK421" s="1014"/>
      <c r="CL421" s="1014"/>
      <c r="CM421" s="1014"/>
      <c r="CN421" s="1014"/>
      <c r="CO421" s="1014"/>
      <c r="CP421" s="1014"/>
      <c r="CQ421" s="1014"/>
      <c r="CR421" s="1014"/>
      <c r="CS421" s="1014"/>
      <c r="CT421" s="1014"/>
      <c r="CU421" s="1014"/>
      <c r="CV421" s="1014"/>
      <c r="CW421" s="1014"/>
      <c r="CX421" s="1014"/>
      <c r="CY421" s="1014"/>
      <c r="CZ421" s="1014"/>
      <c r="DA421" s="1014"/>
      <c r="DB421" s="1014"/>
      <c r="DC421" s="1014"/>
      <c r="DD421" s="1014"/>
      <c r="DE421" s="1014"/>
      <c r="DF421" s="1014"/>
      <c r="DG421" s="1014"/>
      <c r="DH421" s="1014"/>
      <c r="DI421" s="1014"/>
      <c r="DJ421" s="1014"/>
      <c r="DK421" s="1014"/>
      <c r="DL421" s="1014"/>
      <c r="DM421" s="1014"/>
      <c r="DN421" s="1014"/>
      <c r="DO421" s="1014"/>
      <c r="DP421" s="1014"/>
      <c r="DQ421" s="1014"/>
      <c r="DR421" s="1014"/>
      <c r="DS421" s="1014"/>
      <c r="DT421" s="1014"/>
      <c r="DU421" s="1014"/>
      <c r="DV421" s="1014"/>
      <c r="DW421" s="1014"/>
      <c r="DX421" s="1014"/>
      <c r="DY421" s="1014"/>
      <c r="DZ421" s="1014"/>
      <c r="EA421" s="1014"/>
      <c r="EB421" s="1014"/>
      <c r="EC421" s="1014"/>
      <c r="ED421" s="1014"/>
      <c r="EE421" s="1014"/>
      <c r="EF421" s="1014"/>
      <c r="EG421" s="1014"/>
      <c r="EH421" s="1014"/>
      <c r="EI421" s="1014"/>
      <c r="EJ421" s="1014"/>
      <c r="EK421" s="1014"/>
      <c r="EL421" s="1014"/>
      <c r="EM421" s="1014"/>
      <c r="EN421" s="1014"/>
      <c r="EO421" s="1014"/>
      <c r="EP421" s="1014"/>
      <c r="EQ421" s="1014"/>
      <c r="ER421" s="1014"/>
      <c r="ES421" s="1014"/>
      <c r="ET421" s="1014"/>
      <c r="EU421" s="1014"/>
      <c r="EV421" s="1014"/>
      <c r="EW421" s="1014"/>
      <c r="EX421" s="1014"/>
      <c r="EY421" s="1014"/>
      <c r="EZ421" s="1014"/>
      <c r="FA421" s="1014"/>
      <c r="FB421" s="1014"/>
      <c r="FC421" s="1014"/>
    </row>
    <row r="422" spans="2:159" ht="12.75" customHeight="1">
      <c r="B422" s="1112"/>
      <c r="C422" s="1112"/>
      <c r="D422" s="1112"/>
      <c r="E422" s="1112"/>
      <c r="F422" s="1112"/>
      <c r="G422" s="1112"/>
      <c r="H422" s="1112"/>
      <c r="I422" s="1112"/>
      <c r="J422" s="1112"/>
      <c r="K422" s="1113"/>
      <c r="L422" s="1113"/>
      <c r="M422" s="1014"/>
      <c r="N422" s="1014"/>
      <c r="O422" s="1014"/>
      <c r="P422" s="1014"/>
      <c r="Q422" s="1014"/>
      <c r="R422" s="1014"/>
      <c r="S422" s="1014"/>
      <c r="T422" s="1014"/>
      <c r="U422" s="1014"/>
      <c r="V422" s="1014"/>
      <c r="W422" s="1014"/>
      <c r="X422" s="1014"/>
      <c r="Y422" s="1014"/>
      <c r="Z422" s="1014"/>
      <c r="AA422" s="1014"/>
      <c r="AB422" s="1014"/>
      <c r="AC422" s="1014"/>
      <c r="AD422" s="1014"/>
      <c r="AE422" s="1014"/>
      <c r="AF422" s="1014"/>
      <c r="AG422" s="1014"/>
      <c r="AH422" s="1014"/>
      <c r="AI422" s="1014"/>
      <c r="AJ422" s="1014"/>
      <c r="AK422" s="1014"/>
      <c r="AL422" s="1014"/>
      <c r="AM422" s="1014"/>
      <c r="AN422" s="1014"/>
      <c r="AO422" s="1014"/>
      <c r="AP422" s="1014"/>
      <c r="AQ422" s="1014"/>
      <c r="AR422" s="1014"/>
      <c r="AS422" s="1014"/>
      <c r="AT422" s="1014"/>
      <c r="AU422" s="1014"/>
      <c r="AV422" s="1014"/>
      <c r="AW422" s="1014"/>
      <c r="AX422" s="1014"/>
      <c r="AY422" s="1014"/>
      <c r="AZ422" s="1014"/>
      <c r="BA422" s="1014"/>
      <c r="BB422" s="1014"/>
      <c r="BC422" s="1014"/>
      <c r="BD422" s="1014"/>
      <c r="BE422" s="1014"/>
      <c r="BF422" s="1014"/>
      <c r="BG422" s="1014"/>
      <c r="BH422" s="1014"/>
      <c r="BI422" s="1014"/>
      <c r="BJ422" s="1014"/>
      <c r="BK422" s="1014"/>
      <c r="BL422" s="1014"/>
      <c r="BM422" s="1014"/>
      <c r="BN422" s="1014"/>
      <c r="BO422" s="1014"/>
      <c r="BP422" s="1014"/>
      <c r="BQ422" s="1014"/>
      <c r="BR422" s="1014"/>
      <c r="BS422" s="1014"/>
      <c r="BT422" s="1014"/>
      <c r="BU422" s="1014"/>
      <c r="BV422" s="1014"/>
      <c r="BW422" s="1014"/>
      <c r="BX422" s="1014"/>
      <c r="BY422" s="1014"/>
      <c r="BZ422" s="1014"/>
      <c r="CA422" s="1014"/>
      <c r="CB422" s="1014"/>
      <c r="CC422" s="1014"/>
      <c r="CD422" s="1014"/>
      <c r="CE422" s="1014"/>
      <c r="CF422" s="1014"/>
      <c r="CG422" s="1014"/>
      <c r="CH422" s="1014"/>
      <c r="CI422" s="1014"/>
      <c r="CJ422" s="1014"/>
      <c r="CK422" s="1014"/>
      <c r="CL422" s="1014"/>
      <c r="CM422" s="1014"/>
      <c r="CN422" s="1014"/>
      <c r="CO422" s="1014"/>
      <c r="CP422" s="1014"/>
      <c r="CQ422" s="1014"/>
      <c r="CR422" s="1014"/>
      <c r="CS422" s="1014"/>
      <c r="CT422" s="1014"/>
      <c r="CU422" s="1014"/>
      <c r="CV422" s="1014"/>
      <c r="CW422" s="1014"/>
      <c r="CX422" s="1014"/>
      <c r="CY422" s="1014"/>
      <c r="CZ422" s="1014"/>
      <c r="DA422" s="1014"/>
      <c r="DB422" s="1014"/>
      <c r="DC422" s="1014"/>
      <c r="DD422" s="1014"/>
      <c r="DE422" s="1014"/>
      <c r="DF422" s="1014"/>
      <c r="DG422" s="1014"/>
      <c r="DH422" s="1014"/>
      <c r="DI422" s="1014"/>
      <c r="DJ422" s="1014"/>
      <c r="DK422" s="1014"/>
      <c r="DL422" s="1014"/>
      <c r="DM422" s="1014"/>
      <c r="DN422" s="1014"/>
      <c r="DO422" s="1014"/>
      <c r="DP422" s="1014"/>
      <c r="DQ422" s="1014"/>
      <c r="DR422" s="1014"/>
      <c r="DS422" s="1014"/>
      <c r="DT422" s="1014"/>
      <c r="DU422" s="1014"/>
      <c r="DV422" s="1014"/>
      <c r="DW422" s="1014"/>
      <c r="DX422" s="1014"/>
      <c r="DY422" s="1014"/>
      <c r="DZ422" s="1014"/>
      <c r="EA422" s="1014"/>
      <c r="EB422" s="1014"/>
      <c r="EC422" s="1014"/>
      <c r="ED422" s="1014"/>
      <c r="EE422" s="1014"/>
      <c r="EF422" s="1014"/>
      <c r="EG422" s="1014"/>
      <c r="EH422" s="1014"/>
      <c r="EI422" s="1014"/>
      <c r="EJ422" s="1014"/>
      <c r="EK422" s="1014"/>
      <c r="EL422" s="1014"/>
      <c r="EM422" s="1014"/>
      <c r="EN422" s="1014"/>
      <c r="EO422" s="1014"/>
      <c r="EP422" s="1014"/>
      <c r="EQ422" s="1014"/>
      <c r="ER422" s="1014"/>
      <c r="ES422" s="1014"/>
      <c r="ET422" s="1014"/>
      <c r="EU422" s="1014"/>
      <c r="EV422" s="1014"/>
      <c r="EW422" s="1014"/>
      <c r="EX422" s="1014"/>
      <c r="EY422" s="1014"/>
      <c r="EZ422" s="1014"/>
      <c r="FA422" s="1014"/>
      <c r="FB422" s="1014"/>
      <c r="FC422" s="1014"/>
    </row>
    <row r="423" spans="2:159" ht="12.75" customHeight="1">
      <c r="B423" s="1112"/>
      <c r="C423" s="1112"/>
      <c r="D423" s="1112"/>
      <c r="E423" s="1112"/>
      <c r="F423" s="1112"/>
      <c r="G423" s="1112"/>
      <c r="H423" s="1112"/>
      <c r="I423" s="1112"/>
      <c r="J423" s="1112"/>
      <c r="K423" s="1113"/>
      <c r="L423" s="1113"/>
      <c r="M423" s="1014"/>
      <c r="N423" s="1014"/>
      <c r="O423" s="1014"/>
      <c r="P423" s="1014"/>
      <c r="Q423" s="1014"/>
      <c r="R423" s="1014"/>
      <c r="S423" s="1014"/>
      <c r="T423" s="1014"/>
      <c r="U423" s="1014"/>
      <c r="V423" s="1014"/>
      <c r="W423" s="1014"/>
      <c r="X423" s="1014"/>
      <c r="Y423" s="1014"/>
      <c r="Z423" s="1014"/>
      <c r="AA423" s="1014"/>
      <c r="AB423" s="1014"/>
      <c r="AC423" s="1014"/>
      <c r="AD423" s="1014"/>
      <c r="AE423" s="1014"/>
      <c r="AF423" s="1014"/>
      <c r="AG423" s="1014"/>
      <c r="AH423" s="1014"/>
      <c r="AI423" s="1014"/>
      <c r="AJ423" s="1014"/>
      <c r="AK423" s="1014"/>
      <c r="AL423" s="1014"/>
      <c r="AM423" s="1014"/>
      <c r="AN423" s="1014"/>
      <c r="AO423" s="1014"/>
      <c r="AP423" s="1014"/>
      <c r="AQ423" s="1014"/>
      <c r="AR423" s="1014"/>
      <c r="AS423" s="1014"/>
      <c r="AT423" s="1014"/>
      <c r="AU423" s="1014"/>
      <c r="AV423" s="1014"/>
      <c r="AW423" s="1014"/>
      <c r="AX423" s="1014"/>
      <c r="AY423" s="1014"/>
      <c r="AZ423" s="1014"/>
      <c r="BA423" s="1014"/>
      <c r="BB423" s="1014"/>
      <c r="BC423" s="1014"/>
      <c r="BD423" s="1014"/>
      <c r="BE423" s="1014"/>
      <c r="BF423" s="1014"/>
      <c r="BG423" s="1014"/>
      <c r="BH423" s="1014"/>
      <c r="BI423" s="1014"/>
      <c r="BJ423" s="1014"/>
      <c r="BK423" s="1014"/>
      <c r="BL423" s="1014"/>
      <c r="BM423" s="1014"/>
      <c r="BN423" s="1014"/>
      <c r="BO423" s="1014"/>
      <c r="BP423" s="1014"/>
      <c r="BQ423" s="1014"/>
      <c r="BR423" s="1014"/>
      <c r="BS423" s="1014"/>
      <c r="BT423" s="1014"/>
      <c r="BU423" s="1014"/>
      <c r="BV423" s="1014"/>
      <c r="BW423" s="1014"/>
      <c r="BX423" s="1014"/>
      <c r="BY423" s="1014"/>
      <c r="BZ423" s="1014"/>
      <c r="CA423" s="1014"/>
      <c r="CB423" s="1014"/>
      <c r="CC423" s="1014"/>
      <c r="CD423" s="1014"/>
      <c r="CE423" s="1014"/>
      <c r="CF423" s="1014"/>
      <c r="CG423" s="1014"/>
      <c r="CH423" s="1014"/>
      <c r="CI423" s="1014"/>
      <c r="CJ423" s="1014"/>
      <c r="CK423" s="1014"/>
      <c r="CL423" s="1014"/>
      <c r="CM423" s="1014"/>
      <c r="CN423" s="1014"/>
      <c r="CO423" s="1014"/>
      <c r="CP423" s="1014"/>
      <c r="CQ423" s="1014"/>
      <c r="CR423" s="1014"/>
      <c r="CS423" s="1014"/>
      <c r="CT423" s="1014"/>
      <c r="CU423" s="1014"/>
      <c r="CV423" s="1014"/>
      <c r="CW423" s="1014"/>
      <c r="CX423" s="1014"/>
      <c r="CY423" s="1014"/>
      <c r="CZ423" s="1014"/>
      <c r="DA423" s="1014"/>
      <c r="DB423" s="1014"/>
      <c r="DC423" s="1014"/>
      <c r="DD423" s="1014"/>
      <c r="DE423" s="1014"/>
      <c r="DF423" s="1014"/>
      <c r="DG423" s="1014"/>
      <c r="DH423" s="1014"/>
      <c r="DI423" s="1014"/>
      <c r="DJ423" s="1014"/>
      <c r="DK423" s="1014"/>
      <c r="DL423" s="1014"/>
      <c r="DM423" s="1014"/>
      <c r="DN423" s="1014"/>
      <c r="DO423" s="1014"/>
      <c r="DP423" s="1014"/>
      <c r="DQ423" s="1014"/>
      <c r="DR423" s="1014"/>
      <c r="DS423" s="1014"/>
      <c r="DT423" s="1014"/>
      <c r="DU423" s="1014"/>
      <c r="DV423" s="1014"/>
      <c r="DW423" s="1014"/>
      <c r="DX423" s="1014"/>
      <c r="DY423" s="1014"/>
      <c r="DZ423" s="1014"/>
      <c r="EA423" s="1014"/>
      <c r="EB423" s="1014"/>
      <c r="EC423" s="1014"/>
      <c r="ED423" s="1014"/>
      <c r="EE423" s="1014"/>
      <c r="EF423" s="1014"/>
      <c r="EG423" s="1014"/>
      <c r="EH423" s="1014"/>
      <c r="EI423" s="1014"/>
      <c r="EJ423" s="1014"/>
      <c r="EK423" s="1014"/>
      <c r="EL423" s="1014"/>
      <c r="EM423" s="1014"/>
      <c r="EN423" s="1014"/>
      <c r="EO423" s="1014"/>
      <c r="EP423" s="1014"/>
      <c r="EQ423" s="1014"/>
      <c r="ER423" s="1014"/>
      <c r="ES423" s="1014"/>
      <c r="ET423" s="1014"/>
      <c r="EU423" s="1014"/>
      <c r="EV423" s="1014"/>
      <c r="EW423" s="1014"/>
      <c r="EX423" s="1014"/>
      <c r="EY423" s="1014"/>
      <c r="EZ423" s="1014"/>
      <c r="FA423" s="1014"/>
      <c r="FB423" s="1014"/>
      <c r="FC423" s="1014"/>
    </row>
    <row r="424" spans="2:159" ht="12.75" customHeight="1">
      <c r="B424" s="1112"/>
      <c r="C424" s="1112"/>
      <c r="D424" s="1112"/>
      <c r="E424" s="1112"/>
      <c r="F424" s="1112"/>
      <c r="G424" s="1112"/>
      <c r="H424" s="1112"/>
      <c r="I424" s="1112"/>
      <c r="J424" s="1112"/>
      <c r="K424" s="1113"/>
      <c r="L424" s="1113"/>
      <c r="M424" s="1014"/>
      <c r="N424" s="1014"/>
      <c r="O424" s="1014"/>
      <c r="P424" s="1014"/>
      <c r="Q424" s="1014"/>
      <c r="R424" s="1014"/>
      <c r="S424" s="1014"/>
      <c r="T424" s="1014"/>
      <c r="U424" s="1014"/>
      <c r="V424" s="1014"/>
      <c r="W424" s="1014"/>
      <c r="X424" s="1014"/>
      <c r="Y424" s="1014"/>
      <c r="Z424" s="1014"/>
      <c r="AA424" s="1014"/>
      <c r="AB424" s="1014"/>
      <c r="AC424" s="1014"/>
      <c r="AD424" s="1014"/>
      <c r="AE424" s="1014"/>
      <c r="AF424" s="1014"/>
      <c r="AG424" s="1014"/>
      <c r="AH424" s="1014"/>
      <c r="AI424" s="1014"/>
      <c r="AJ424" s="1014"/>
      <c r="AK424" s="1014"/>
      <c r="AL424" s="1014"/>
      <c r="AM424" s="1014"/>
      <c r="AN424" s="1014"/>
      <c r="AO424" s="1014"/>
      <c r="AP424" s="1014"/>
      <c r="AQ424" s="1014"/>
      <c r="AR424" s="1014"/>
      <c r="AS424" s="1014"/>
      <c r="AT424" s="1014"/>
      <c r="AU424" s="1014"/>
      <c r="AV424" s="1014"/>
      <c r="AW424" s="1014"/>
      <c r="AX424" s="1014"/>
      <c r="AY424" s="1014"/>
      <c r="AZ424" s="1014"/>
      <c r="BA424" s="1014"/>
      <c r="BB424" s="1014"/>
      <c r="BC424" s="1014"/>
      <c r="BD424" s="1014"/>
      <c r="BE424" s="1014"/>
      <c r="BF424" s="1014"/>
      <c r="BG424" s="1014"/>
      <c r="BH424" s="1014"/>
      <c r="BI424" s="1014"/>
      <c r="BJ424" s="1014"/>
      <c r="BK424" s="1014"/>
      <c r="BL424" s="1014"/>
      <c r="BM424" s="1014"/>
      <c r="BN424" s="1014"/>
      <c r="BO424" s="1014"/>
      <c r="BP424" s="1014"/>
      <c r="BQ424" s="1014"/>
      <c r="BR424" s="1014"/>
      <c r="BS424" s="1014"/>
      <c r="BT424" s="1014"/>
      <c r="BU424" s="1014"/>
      <c r="BV424" s="1014"/>
      <c r="BW424" s="1014"/>
      <c r="BX424" s="1014"/>
      <c r="BY424" s="1014"/>
      <c r="BZ424" s="1014"/>
      <c r="CA424" s="1014"/>
      <c r="CB424" s="1014"/>
      <c r="CC424" s="1014"/>
      <c r="CD424" s="1014"/>
      <c r="CE424" s="1014"/>
      <c r="CF424" s="1014"/>
      <c r="CG424" s="1014"/>
      <c r="CH424" s="1014"/>
      <c r="CI424" s="1014"/>
      <c r="CJ424" s="1014"/>
      <c r="CK424" s="1014"/>
      <c r="CL424" s="1014"/>
      <c r="CM424" s="1014"/>
      <c r="CN424" s="1014"/>
      <c r="CO424" s="1014"/>
      <c r="CP424" s="1014"/>
      <c r="CQ424" s="1014"/>
      <c r="CR424" s="1014"/>
      <c r="CS424" s="1014"/>
      <c r="CT424" s="1014"/>
      <c r="CU424" s="1014"/>
      <c r="CV424" s="1014"/>
      <c r="CW424" s="1014"/>
      <c r="CX424" s="1014"/>
      <c r="CY424" s="1014"/>
      <c r="CZ424" s="1014"/>
      <c r="DA424" s="1014"/>
      <c r="DB424" s="1014"/>
      <c r="DC424" s="1014"/>
      <c r="DD424" s="1014"/>
      <c r="DE424" s="1014"/>
      <c r="DF424" s="1014"/>
      <c r="DG424" s="1014"/>
      <c r="DH424" s="1014"/>
      <c r="DI424" s="1014"/>
      <c r="DJ424" s="1014"/>
      <c r="DK424" s="1014"/>
      <c r="DL424" s="1014"/>
      <c r="DM424" s="1014"/>
      <c r="DN424" s="1014"/>
      <c r="DO424" s="1014"/>
      <c r="DP424" s="1014"/>
      <c r="DQ424" s="1014"/>
      <c r="DR424" s="1014"/>
      <c r="DS424" s="1014"/>
      <c r="DT424" s="1014"/>
      <c r="DU424" s="1014"/>
      <c r="DV424" s="1014"/>
      <c r="DW424" s="1014"/>
      <c r="DX424" s="1014"/>
      <c r="DY424" s="1014"/>
      <c r="DZ424" s="1014"/>
      <c r="EA424" s="1014"/>
      <c r="EB424" s="1014"/>
      <c r="EC424" s="1014"/>
      <c r="ED424" s="1014"/>
      <c r="EE424" s="1014"/>
      <c r="EF424" s="1014"/>
      <c r="EG424" s="1014"/>
      <c r="EH424" s="1014"/>
      <c r="EI424" s="1014"/>
      <c r="EJ424" s="1014"/>
      <c r="EK424" s="1014"/>
      <c r="EL424" s="1014"/>
      <c r="EM424" s="1014"/>
      <c r="EN424" s="1014"/>
      <c r="EO424" s="1014"/>
      <c r="EP424" s="1014"/>
      <c r="EQ424" s="1014"/>
      <c r="ER424" s="1014"/>
      <c r="ES424" s="1014"/>
      <c r="ET424" s="1014"/>
      <c r="EU424" s="1014"/>
      <c r="EV424" s="1014"/>
      <c r="EW424" s="1014"/>
      <c r="EX424" s="1014"/>
      <c r="EY424" s="1014"/>
      <c r="EZ424" s="1014"/>
      <c r="FA424" s="1014"/>
      <c r="FB424" s="1014"/>
      <c r="FC424" s="1014"/>
    </row>
    <row r="425" spans="2:159" ht="12.75" customHeight="1">
      <c r="B425" s="1112"/>
      <c r="C425" s="1112"/>
      <c r="D425" s="1112"/>
      <c r="E425" s="1112"/>
      <c r="F425" s="1112"/>
      <c r="G425" s="1112"/>
      <c r="H425" s="1112"/>
      <c r="I425" s="1112"/>
      <c r="J425" s="1112"/>
      <c r="K425" s="1113"/>
      <c r="L425" s="1113"/>
      <c r="M425" s="1014"/>
      <c r="N425" s="1014"/>
      <c r="O425" s="1014"/>
      <c r="P425" s="1014"/>
      <c r="Q425" s="1014"/>
      <c r="R425" s="1014"/>
      <c r="S425" s="1014"/>
      <c r="T425" s="1014"/>
      <c r="U425" s="1014"/>
      <c r="V425" s="1014"/>
      <c r="W425" s="1014"/>
      <c r="X425" s="1014"/>
      <c r="Y425" s="1014"/>
      <c r="Z425" s="1014"/>
      <c r="AA425" s="1014"/>
      <c r="AB425" s="1014"/>
      <c r="AC425" s="1014"/>
      <c r="AD425" s="1014"/>
      <c r="AE425" s="1014"/>
      <c r="AF425" s="1014"/>
      <c r="AG425" s="1014"/>
      <c r="AH425" s="1014"/>
      <c r="AI425" s="1014"/>
      <c r="AJ425" s="1014"/>
      <c r="AK425" s="1014"/>
      <c r="AL425" s="1014"/>
      <c r="AM425" s="1014"/>
      <c r="AN425" s="1014"/>
      <c r="AO425" s="1014"/>
      <c r="AP425" s="1014"/>
      <c r="AQ425" s="1014"/>
      <c r="AR425" s="1014"/>
      <c r="AS425" s="1014"/>
      <c r="AT425" s="1014"/>
      <c r="AU425" s="1014"/>
      <c r="AV425" s="1014"/>
      <c r="AW425" s="1014"/>
      <c r="AX425" s="1014"/>
      <c r="AY425" s="1014"/>
      <c r="AZ425" s="1014"/>
      <c r="BA425" s="1014"/>
      <c r="BB425" s="1014"/>
      <c r="BC425" s="1014"/>
      <c r="BD425" s="1014"/>
      <c r="BE425" s="1014"/>
      <c r="BF425" s="1014"/>
      <c r="BG425" s="1014"/>
      <c r="BH425" s="1014"/>
      <c r="BI425" s="1014"/>
      <c r="BJ425" s="1014"/>
      <c r="BK425" s="1014"/>
      <c r="BL425" s="1014"/>
      <c r="BM425" s="1014"/>
      <c r="BN425" s="1014"/>
      <c r="BO425" s="1014"/>
      <c r="BP425" s="1014"/>
      <c r="BQ425" s="1014"/>
      <c r="BR425" s="1014"/>
      <c r="BS425" s="1014"/>
      <c r="BT425" s="1014"/>
      <c r="BU425" s="1014"/>
      <c r="BV425" s="1014"/>
      <c r="BW425" s="1014"/>
      <c r="BX425" s="1014"/>
      <c r="BY425" s="1014"/>
      <c r="BZ425" s="1014"/>
      <c r="CA425" s="1014"/>
      <c r="CB425" s="1014"/>
      <c r="CC425" s="1014"/>
      <c r="CD425" s="1014"/>
      <c r="CE425" s="1014"/>
      <c r="CF425" s="1014"/>
      <c r="CG425" s="1014"/>
      <c r="CH425" s="1014"/>
      <c r="CI425" s="1014"/>
      <c r="CJ425" s="1014"/>
      <c r="CK425" s="1014"/>
      <c r="CL425" s="1014"/>
      <c r="CM425" s="1014"/>
      <c r="CN425" s="1014"/>
      <c r="CO425" s="1014"/>
      <c r="CP425" s="1014"/>
      <c r="CQ425" s="1014"/>
      <c r="CR425" s="1014"/>
      <c r="CS425" s="1014"/>
      <c r="CT425" s="1014"/>
      <c r="CU425" s="1014"/>
      <c r="CV425" s="1014"/>
      <c r="CW425" s="1014"/>
      <c r="CX425" s="1014"/>
      <c r="CY425" s="1014"/>
      <c r="CZ425" s="1014"/>
      <c r="DA425" s="1014"/>
      <c r="DB425" s="1014"/>
      <c r="DC425" s="1014"/>
      <c r="DD425" s="1014"/>
      <c r="DE425" s="1014"/>
      <c r="DF425" s="1014"/>
      <c r="DG425" s="1014"/>
      <c r="DH425" s="1014"/>
      <c r="DI425" s="1014"/>
      <c r="DJ425" s="1014"/>
      <c r="DK425" s="1014"/>
      <c r="DL425" s="1014"/>
      <c r="DM425" s="1014"/>
      <c r="DN425" s="1014"/>
      <c r="DO425" s="1014"/>
      <c r="DP425" s="1014"/>
      <c r="DQ425" s="1014"/>
      <c r="DR425" s="1014"/>
      <c r="DS425" s="1014"/>
      <c r="DT425" s="1014"/>
      <c r="DU425" s="1014"/>
      <c r="DV425" s="1014"/>
      <c r="DW425" s="1014"/>
      <c r="DX425" s="1014"/>
      <c r="DY425" s="1014"/>
      <c r="DZ425" s="1014"/>
      <c r="EA425" s="1014"/>
      <c r="EB425" s="1014"/>
      <c r="EC425" s="1014"/>
      <c r="ED425" s="1014"/>
      <c r="EE425" s="1014"/>
      <c r="EF425" s="1014"/>
      <c r="EG425" s="1014"/>
      <c r="EH425" s="1014"/>
      <c r="EI425" s="1014"/>
      <c r="EJ425" s="1014"/>
      <c r="EK425" s="1014"/>
      <c r="EL425" s="1014"/>
      <c r="EM425" s="1014"/>
      <c r="EN425" s="1014"/>
      <c r="EO425" s="1014"/>
      <c r="EP425" s="1014"/>
      <c r="EQ425" s="1014"/>
      <c r="ER425" s="1014"/>
      <c r="ES425" s="1014"/>
      <c r="ET425" s="1014"/>
      <c r="EU425" s="1014"/>
      <c r="EV425" s="1014"/>
      <c r="EW425" s="1014"/>
      <c r="EX425" s="1014"/>
      <c r="EY425" s="1014"/>
      <c r="EZ425" s="1014"/>
      <c r="FA425" s="1014"/>
      <c r="FB425" s="1014"/>
      <c r="FC425" s="1014"/>
    </row>
    <row r="426" spans="2:159" ht="12.75" customHeight="1">
      <c r="B426" s="1112"/>
      <c r="C426" s="1112"/>
      <c r="D426" s="1112"/>
      <c r="E426" s="1112"/>
      <c r="F426" s="1112"/>
      <c r="G426" s="1112"/>
      <c r="H426" s="1112"/>
      <c r="I426" s="1112"/>
      <c r="J426" s="1112"/>
      <c r="K426" s="1113"/>
      <c r="L426" s="1113"/>
      <c r="M426" s="1014"/>
      <c r="N426" s="1014"/>
      <c r="O426" s="1014"/>
      <c r="P426" s="1014"/>
      <c r="Q426" s="1014"/>
      <c r="R426" s="1014"/>
      <c r="S426" s="1014"/>
      <c r="T426" s="1014"/>
      <c r="U426" s="1014"/>
      <c r="V426" s="1014"/>
      <c r="W426" s="1014"/>
      <c r="X426" s="1014"/>
      <c r="Y426" s="1014"/>
      <c r="Z426" s="1014"/>
      <c r="AA426" s="1014"/>
      <c r="AB426" s="1014"/>
      <c r="AC426" s="1014"/>
      <c r="AD426" s="1014"/>
      <c r="AE426" s="1014"/>
      <c r="AF426" s="1014"/>
      <c r="AG426" s="1014"/>
      <c r="AH426" s="1014"/>
      <c r="AI426" s="1014"/>
      <c r="AJ426" s="1014"/>
      <c r="AK426" s="1014"/>
      <c r="AL426" s="1014"/>
      <c r="AM426" s="1014"/>
      <c r="AN426" s="1014"/>
      <c r="AO426" s="1014"/>
      <c r="AP426" s="1014"/>
      <c r="AQ426" s="1014"/>
      <c r="AR426" s="1014"/>
      <c r="AS426" s="1014"/>
      <c r="AT426" s="1014"/>
      <c r="AU426" s="1014"/>
      <c r="AV426" s="1014"/>
      <c r="AW426" s="1014"/>
      <c r="AX426" s="1014"/>
      <c r="AY426" s="1014"/>
      <c r="AZ426" s="1014"/>
      <c r="BA426" s="1014"/>
      <c r="BB426" s="1014"/>
      <c r="BC426" s="1014"/>
      <c r="BD426" s="1014"/>
      <c r="BE426" s="1014"/>
      <c r="BF426" s="1014"/>
      <c r="BG426" s="1014"/>
      <c r="BH426" s="1014"/>
      <c r="BI426" s="1014"/>
      <c r="BJ426" s="1014"/>
      <c r="BK426" s="1014"/>
      <c r="BL426" s="1014"/>
      <c r="BM426" s="1014"/>
      <c r="BN426" s="1014"/>
      <c r="BO426" s="1014"/>
      <c r="BP426" s="1014"/>
      <c r="BQ426" s="1014"/>
      <c r="BR426" s="1014"/>
      <c r="BS426" s="1014"/>
      <c r="BT426" s="1014"/>
      <c r="BU426" s="1014"/>
      <c r="BV426" s="1014"/>
      <c r="BW426" s="1014"/>
      <c r="BX426" s="1014"/>
      <c r="BY426" s="1014"/>
      <c r="BZ426" s="1014"/>
      <c r="CA426" s="1014"/>
      <c r="CB426" s="1014"/>
      <c r="CC426" s="1014"/>
      <c r="CD426" s="1014"/>
      <c r="CE426" s="1014"/>
      <c r="CF426" s="1014"/>
      <c r="CG426" s="1014"/>
      <c r="CH426" s="1014"/>
      <c r="CI426" s="1014"/>
      <c r="CJ426" s="1014"/>
      <c r="CK426" s="1014"/>
      <c r="CL426" s="1014"/>
      <c r="CM426" s="1014"/>
      <c r="CN426" s="1014"/>
      <c r="CO426" s="1014"/>
      <c r="CP426" s="1014"/>
      <c r="CQ426" s="1014"/>
      <c r="CR426" s="1014"/>
      <c r="CS426" s="1014"/>
      <c r="CT426" s="1014"/>
      <c r="CU426" s="1014"/>
      <c r="CV426" s="1014"/>
      <c r="CW426" s="1014"/>
      <c r="CX426" s="1014"/>
      <c r="CY426" s="1014"/>
      <c r="CZ426" s="1014"/>
      <c r="DA426" s="1014"/>
      <c r="DB426" s="1014"/>
      <c r="DC426" s="1014"/>
      <c r="DD426" s="1014"/>
      <c r="DE426" s="1014"/>
      <c r="DF426" s="1014"/>
      <c r="DG426" s="1014"/>
      <c r="DH426" s="1014"/>
      <c r="DI426" s="1014"/>
      <c r="DJ426" s="1014"/>
      <c r="DK426" s="1014"/>
      <c r="DL426" s="1014"/>
      <c r="DM426" s="1014"/>
      <c r="DN426" s="1014"/>
      <c r="DO426" s="1014"/>
      <c r="DP426" s="1014"/>
      <c r="DQ426" s="1014"/>
      <c r="DR426" s="1014"/>
      <c r="DS426" s="1014"/>
      <c r="DT426" s="1014"/>
      <c r="DU426" s="1014"/>
      <c r="DV426" s="1014"/>
      <c r="DW426" s="1014"/>
      <c r="DX426" s="1014"/>
      <c r="DY426" s="1014"/>
      <c r="DZ426" s="1014"/>
      <c r="EA426" s="1014"/>
      <c r="EB426" s="1014"/>
      <c r="EC426" s="1014"/>
      <c r="ED426" s="1014"/>
      <c r="EE426" s="1014"/>
      <c r="EF426" s="1014"/>
      <c r="EG426" s="1014"/>
      <c r="EH426" s="1014"/>
      <c r="EI426" s="1014"/>
      <c r="EJ426" s="1014"/>
      <c r="EK426" s="1014"/>
      <c r="EL426" s="1014"/>
      <c r="EM426" s="1014"/>
      <c r="EN426" s="1014"/>
      <c r="EO426" s="1014"/>
      <c r="EP426" s="1014"/>
      <c r="EQ426" s="1014"/>
      <c r="ER426" s="1014"/>
      <c r="ES426" s="1014"/>
      <c r="ET426" s="1014"/>
      <c r="EU426" s="1014"/>
      <c r="EV426" s="1014"/>
      <c r="EW426" s="1014"/>
      <c r="EX426" s="1014"/>
      <c r="EY426" s="1014"/>
      <c r="EZ426" s="1014"/>
      <c r="FA426" s="1014"/>
      <c r="FB426" s="1014"/>
      <c r="FC426" s="1014"/>
    </row>
    <row r="427" spans="2:159" ht="12.75" customHeight="1">
      <c r="B427" s="1112"/>
      <c r="C427" s="1112"/>
      <c r="D427" s="1112"/>
      <c r="E427" s="1112"/>
      <c r="F427" s="1112"/>
      <c r="G427" s="1112"/>
      <c r="H427" s="1112"/>
      <c r="I427" s="1112"/>
      <c r="J427" s="1112"/>
      <c r="K427" s="1113"/>
      <c r="L427" s="1113"/>
      <c r="M427" s="1014"/>
      <c r="N427" s="1014"/>
      <c r="O427" s="1014"/>
      <c r="P427" s="1014"/>
      <c r="Q427" s="1014"/>
      <c r="R427" s="1014"/>
      <c r="S427" s="1014"/>
      <c r="T427" s="1014"/>
      <c r="U427" s="1014"/>
      <c r="V427" s="1014"/>
      <c r="W427" s="1014"/>
      <c r="X427" s="1014"/>
      <c r="Y427" s="1014"/>
      <c r="Z427" s="1014"/>
      <c r="AA427" s="1014"/>
      <c r="AB427" s="1014"/>
      <c r="AC427" s="1014"/>
      <c r="AD427" s="1014"/>
      <c r="AE427" s="1014"/>
      <c r="AF427" s="1014"/>
      <c r="AG427" s="1014"/>
      <c r="AH427" s="1014"/>
      <c r="AI427" s="1014"/>
      <c r="AJ427" s="1014"/>
      <c r="AK427" s="1014"/>
      <c r="AL427" s="1014"/>
      <c r="AM427" s="1014"/>
      <c r="AN427" s="1014"/>
      <c r="AO427" s="1014"/>
      <c r="AP427" s="1014"/>
      <c r="AQ427" s="1014"/>
      <c r="AR427" s="1014"/>
      <c r="AS427" s="1014"/>
      <c r="AT427" s="1014"/>
      <c r="AU427" s="1014"/>
      <c r="AV427" s="1014"/>
      <c r="AW427" s="1014"/>
      <c r="AX427" s="1014"/>
      <c r="AY427" s="1014"/>
      <c r="AZ427" s="1014"/>
      <c r="BA427" s="1014"/>
      <c r="BB427" s="1014"/>
      <c r="BC427" s="1014"/>
      <c r="BD427" s="1014"/>
      <c r="BE427" s="1014"/>
      <c r="BF427" s="1014"/>
      <c r="BG427" s="1014"/>
      <c r="BH427" s="1014"/>
      <c r="BI427" s="1014"/>
      <c r="BJ427" s="1014"/>
      <c r="BK427" s="1014"/>
      <c r="BL427" s="1014"/>
      <c r="BM427" s="1014"/>
      <c r="BN427" s="1014"/>
      <c r="BO427" s="1014"/>
      <c r="BP427" s="1014"/>
      <c r="BQ427" s="1014"/>
      <c r="BR427" s="1014"/>
      <c r="BS427" s="1014"/>
      <c r="BT427" s="1014"/>
      <c r="BU427" s="1014"/>
      <c r="BV427" s="1014"/>
      <c r="BW427" s="1014"/>
      <c r="BX427" s="1014"/>
      <c r="BY427" s="1014"/>
      <c r="BZ427" s="1014"/>
      <c r="CA427" s="1014"/>
      <c r="CB427" s="1014"/>
      <c r="CC427" s="1014"/>
      <c r="CD427" s="1014"/>
      <c r="CE427" s="1014"/>
      <c r="CF427" s="1014"/>
      <c r="CG427" s="1014"/>
      <c r="CH427" s="1014"/>
      <c r="CI427" s="1014"/>
      <c r="CJ427" s="1014"/>
      <c r="CK427" s="1014"/>
      <c r="CL427" s="1014"/>
      <c r="CM427" s="1014"/>
      <c r="CN427" s="1014"/>
      <c r="CO427" s="1014"/>
      <c r="CP427" s="1014"/>
      <c r="CQ427" s="1014"/>
      <c r="CR427" s="1014"/>
      <c r="CS427" s="1014"/>
      <c r="CT427" s="1014"/>
      <c r="CU427" s="1014"/>
      <c r="CV427" s="1014"/>
      <c r="CW427" s="1014"/>
      <c r="CX427" s="1014"/>
      <c r="CY427" s="1014"/>
      <c r="CZ427" s="1014"/>
      <c r="DA427" s="1014"/>
      <c r="DB427" s="1014"/>
      <c r="DC427" s="1014"/>
      <c r="DD427" s="1014"/>
      <c r="DE427" s="1014"/>
      <c r="DF427" s="1014"/>
      <c r="DG427" s="1014"/>
      <c r="DH427" s="1014"/>
      <c r="DI427" s="1014"/>
      <c r="DJ427" s="1014"/>
      <c r="DK427" s="1014"/>
      <c r="DL427" s="1014"/>
      <c r="DM427" s="1014"/>
      <c r="DN427" s="1014"/>
      <c r="DO427" s="1014"/>
      <c r="DP427" s="1014"/>
      <c r="DQ427" s="1014"/>
      <c r="DR427" s="1014"/>
      <c r="DS427" s="1014"/>
      <c r="DT427" s="1014"/>
      <c r="DU427" s="1014"/>
      <c r="DV427" s="1014"/>
      <c r="DW427" s="1014"/>
      <c r="DX427" s="1014"/>
      <c r="DY427" s="1014"/>
      <c r="DZ427" s="1014"/>
      <c r="EA427" s="1014"/>
      <c r="EB427" s="1014"/>
      <c r="EC427" s="1014"/>
      <c r="ED427" s="1014"/>
      <c r="EE427" s="1014"/>
      <c r="EF427" s="1014"/>
      <c r="EG427" s="1014"/>
      <c r="EH427" s="1014"/>
      <c r="EI427" s="1014"/>
      <c r="EJ427" s="1014"/>
      <c r="EK427" s="1014"/>
      <c r="EL427" s="1014"/>
      <c r="EM427" s="1014"/>
      <c r="EN427" s="1014"/>
      <c r="EO427" s="1014"/>
      <c r="EP427" s="1014"/>
      <c r="EQ427" s="1014"/>
      <c r="ER427" s="1014"/>
      <c r="ES427" s="1014"/>
      <c r="ET427" s="1014"/>
      <c r="EU427" s="1014"/>
      <c r="EV427" s="1014"/>
      <c r="EW427" s="1014"/>
      <c r="EX427" s="1014"/>
      <c r="EY427" s="1014"/>
      <c r="EZ427" s="1014"/>
      <c r="FA427" s="1014"/>
      <c r="FB427" s="1014"/>
      <c r="FC427" s="1014"/>
    </row>
    <row r="428" spans="2:159" ht="12.75" customHeight="1">
      <c r="B428" s="1112"/>
      <c r="C428" s="1112"/>
      <c r="D428" s="1112"/>
      <c r="E428" s="1112"/>
      <c r="F428" s="1112"/>
      <c r="G428" s="1112"/>
      <c r="H428" s="1112"/>
      <c r="I428" s="1112"/>
      <c r="J428" s="1112"/>
      <c r="K428" s="1113"/>
      <c r="L428" s="1113"/>
      <c r="M428" s="1014"/>
      <c r="N428" s="1014"/>
      <c r="O428" s="1014"/>
      <c r="P428" s="1014"/>
      <c r="Q428" s="1014"/>
      <c r="R428" s="1014"/>
      <c r="S428" s="1014"/>
      <c r="T428" s="1014"/>
      <c r="U428" s="1014"/>
      <c r="V428" s="1014"/>
      <c r="W428" s="1014"/>
      <c r="X428" s="1014"/>
      <c r="Y428" s="1014"/>
      <c r="Z428" s="1014"/>
      <c r="AA428" s="1014"/>
      <c r="AB428" s="1014"/>
      <c r="AC428" s="1014"/>
      <c r="AD428" s="1014"/>
      <c r="AE428" s="1014"/>
      <c r="AF428" s="1014"/>
      <c r="AG428" s="1014"/>
      <c r="AH428" s="1014"/>
      <c r="AI428" s="1014"/>
      <c r="AJ428" s="1014"/>
      <c r="AK428" s="1014"/>
      <c r="AL428" s="1014"/>
      <c r="AM428" s="1014"/>
      <c r="AN428" s="1014"/>
      <c r="AO428" s="1014"/>
      <c r="AP428" s="1014"/>
      <c r="AQ428" s="1014"/>
      <c r="AR428" s="1014"/>
      <c r="AS428" s="1014"/>
      <c r="AT428" s="1014"/>
      <c r="AU428" s="1014"/>
      <c r="AV428" s="1014"/>
      <c r="AW428" s="1014"/>
      <c r="AX428" s="1014"/>
      <c r="AY428" s="1014"/>
      <c r="AZ428" s="1014"/>
      <c r="BA428" s="1014"/>
      <c r="BB428" s="1014"/>
      <c r="BC428" s="1014"/>
      <c r="BD428" s="1014"/>
      <c r="BE428" s="1014"/>
      <c r="BF428" s="1014"/>
      <c r="BG428" s="1014"/>
      <c r="BH428" s="1014"/>
      <c r="BI428" s="1014"/>
      <c r="BJ428" s="1014"/>
      <c r="BK428" s="1014"/>
      <c r="BL428" s="1014"/>
      <c r="BM428" s="1014"/>
      <c r="BN428" s="1014"/>
      <c r="BO428" s="1014"/>
      <c r="BP428" s="1014"/>
      <c r="BQ428" s="1014"/>
      <c r="BR428" s="1014"/>
      <c r="BS428" s="1014"/>
      <c r="BT428" s="1014"/>
      <c r="BU428" s="1014"/>
      <c r="BV428" s="1014"/>
      <c r="BW428" s="1014"/>
      <c r="BX428" s="1014"/>
      <c r="BY428" s="1014"/>
      <c r="BZ428" s="1014"/>
      <c r="CA428" s="1014"/>
      <c r="CB428" s="1014"/>
      <c r="CC428" s="1014"/>
      <c r="CD428" s="1014"/>
      <c r="CE428" s="1014"/>
      <c r="CF428" s="1014"/>
      <c r="CG428" s="1014"/>
      <c r="CH428" s="1014"/>
      <c r="CI428" s="1014"/>
      <c r="CJ428" s="1014"/>
      <c r="CK428" s="1014"/>
      <c r="CL428" s="1014"/>
      <c r="CM428" s="1014"/>
      <c r="CN428" s="1014"/>
      <c r="CO428" s="1014"/>
      <c r="CP428" s="1014"/>
      <c r="CQ428" s="1014"/>
      <c r="CR428" s="1014"/>
      <c r="CS428" s="1014"/>
      <c r="CT428" s="1014"/>
      <c r="CU428" s="1014"/>
      <c r="CV428" s="1014"/>
      <c r="CW428" s="1014"/>
      <c r="CX428" s="1014"/>
      <c r="CY428" s="1014"/>
      <c r="CZ428" s="1014"/>
      <c r="DA428" s="1014"/>
      <c r="DB428" s="1014"/>
      <c r="DC428" s="1014"/>
      <c r="DD428" s="1014"/>
      <c r="DE428" s="1014"/>
      <c r="DF428" s="1014"/>
      <c r="DG428" s="1014"/>
      <c r="DH428" s="1014"/>
      <c r="DI428" s="1014"/>
      <c r="DJ428" s="1014"/>
      <c r="DK428" s="1014"/>
      <c r="DL428" s="1014"/>
      <c r="DM428" s="1014"/>
      <c r="DN428" s="1014"/>
      <c r="DO428" s="1014"/>
      <c r="DP428" s="1014"/>
      <c r="DQ428" s="1014"/>
      <c r="DR428" s="1014"/>
      <c r="DS428" s="1014"/>
      <c r="DT428" s="1014"/>
      <c r="DU428" s="1014"/>
      <c r="DV428" s="1014"/>
      <c r="DW428" s="1014"/>
      <c r="DX428" s="1014"/>
      <c r="DY428" s="1014"/>
      <c r="DZ428" s="1014"/>
      <c r="EA428" s="1014"/>
      <c r="EB428" s="1014"/>
      <c r="EC428" s="1014"/>
      <c r="ED428" s="1014"/>
      <c r="EE428" s="1014"/>
      <c r="EF428" s="1014"/>
      <c r="EG428" s="1014"/>
      <c r="EH428" s="1014"/>
      <c r="EI428" s="1014"/>
      <c r="EJ428" s="1014"/>
      <c r="EK428" s="1014"/>
      <c r="EL428" s="1014"/>
      <c r="EM428" s="1014"/>
      <c r="EN428" s="1014"/>
      <c r="EO428" s="1014"/>
      <c r="EP428" s="1014"/>
      <c r="EQ428" s="1014"/>
      <c r="ER428" s="1014"/>
      <c r="ES428" s="1014"/>
      <c r="ET428" s="1014"/>
      <c r="EU428" s="1014"/>
      <c r="EV428" s="1014"/>
      <c r="EW428" s="1014"/>
      <c r="EX428" s="1014"/>
      <c r="EY428" s="1014"/>
      <c r="EZ428" s="1014"/>
      <c r="FA428" s="1014"/>
      <c r="FB428" s="1014"/>
      <c r="FC428" s="1014"/>
    </row>
    <row r="429" spans="2:159" ht="12.75" customHeight="1">
      <c r="B429" s="1112"/>
      <c r="C429" s="1112"/>
      <c r="D429" s="1112"/>
      <c r="E429" s="1112"/>
      <c r="F429" s="1112"/>
      <c r="G429" s="1112"/>
      <c r="H429" s="1112"/>
      <c r="I429" s="1112"/>
      <c r="J429" s="1112"/>
      <c r="K429" s="1113"/>
      <c r="L429" s="1113"/>
      <c r="M429" s="1014"/>
      <c r="N429" s="1014"/>
      <c r="O429" s="1014"/>
      <c r="P429" s="1014"/>
      <c r="Q429" s="1014"/>
      <c r="R429" s="1014"/>
      <c r="S429" s="1014"/>
      <c r="T429" s="1014"/>
      <c r="U429" s="1014"/>
      <c r="V429" s="1014"/>
      <c r="W429" s="1014"/>
      <c r="X429" s="1014"/>
      <c r="Y429" s="1014"/>
      <c r="Z429" s="1014"/>
      <c r="AA429" s="1014"/>
      <c r="AB429" s="1014"/>
      <c r="AC429" s="1014"/>
      <c r="AD429" s="1014"/>
      <c r="AE429" s="1014"/>
      <c r="AF429" s="1014"/>
      <c r="AG429" s="1014"/>
      <c r="AH429" s="1014"/>
      <c r="AI429" s="1014"/>
      <c r="AJ429" s="1014"/>
      <c r="AK429" s="1014"/>
      <c r="AL429" s="1014"/>
      <c r="AM429" s="1014"/>
      <c r="AN429" s="1014"/>
      <c r="AO429" s="1014"/>
      <c r="AP429" s="1014"/>
      <c r="AQ429" s="1014"/>
      <c r="AR429" s="1014"/>
      <c r="AS429" s="1014"/>
      <c r="AT429" s="1014"/>
      <c r="AU429" s="1014"/>
      <c r="AV429" s="1014"/>
      <c r="AW429" s="1014"/>
      <c r="AX429" s="1014"/>
      <c r="AY429" s="1014"/>
      <c r="AZ429" s="1014"/>
      <c r="BA429" s="1014"/>
      <c r="BB429" s="1014"/>
      <c r="BC429" s="1014"/>
      <c r="BD429" s="1014"/>
      <c r="BE429" s="1014"/>
      <c r="BF429" s="1014"/>
      <c r="BG429" s="1014"/>
      <c r="BH429" s="1014"/>
      <c r="BI429" s="1014"/>
      <c r="BJ429" s="1014"/>
      <c r="BK429" s="1014"/>
      <c r="BL429" s="1014"/>
      <c r="BM429" s="1014"/>
      <c r="BN429" s="1014"/>
      <c r="BO429" s="1014"/>
      <c r="BP429" s="1014"/>
      <c r="BQ429" s="1014"/>
      <c r="BR429" s="1014"/>
      <c r="BS429" s="1014"/>
      <c r="BT429" s="1014"/>
      <c r="BU429" s="1014"/>
      <c r="BV429" s="1014"/>
      <c r="BW429" s="1014"/>
      <c r="BX429" s="1014"/>
      <c r="BY429" s="1014"/>
      <c r="BZ429" s="1014"/>
      <c r="CA429" s="1014"/>
      <c r="CB429" s="1014"/>
      <c r="CC429" s="1014"/>
      <c r="CD429" s="1014"/>
      <c r="CE429" s="1014"/>
      <c r="CF429" s="1014"/>
      <c r="CG429" s="1014"/>
      <c r="CH429" s="1014"/>
      <c r="CI429" s="1014"/>
      <c r="CJ429" s="1014"/>
      <c r="CK429" s="1014"/>
      <c r="CL429" s="1014"/>
      <c r="CM429" s="1014"/>
      <c r="CN429" s="1014"/>
      <c r="CO429" s="1014"/>
      <c r="CP429" s="1014"/>
      <c r="CQ429" s="1014"/>
      <c r="CR429" s="1014"/>
      <c r="CS429" s="1014"/>
      <c r="CT429" s="1014"/>
      <c r="CU429" s="1014"/>
      <c r="CV429" s="1014"/>
      <c r="CW429" s="1014"/>
      <c r="CX429" s="1014"/>
      <c r="CY429" s="1014"/>
      <c r="CZ429" s="1014"/>
      <c r="DA429" s="1014"/>
      <c r="DB429" s="1014"/>
      <c r="DC429" s="1014"/>
      <c r="DD429" s="1014"/>
      <c r="DE429" s="1014"/>
      <c r="DF429" s="1014"/>
      <c r="DG429" s="1014"/>
      <c r="DH429" s="1014"/>
      <c r="DI429" s="1014"/>
      <c r="DJ429" s="1014"/>
      <c r="DK429" s="1014"/>
      <c r="DL429" s="1014"/>
      <c r="DM429" s="1014"/>
      <c r="DN429" s="1014"/>
      <c r="DO429" s="1014"/>
      <c r="DP429" s="1014"/>
      <c r="DQ429" s="1014"/>
      <c r="DR429" s="1014"/>
      <c r="DS429" s="1014"/>
      <c r="DT429" s="1014"/>
      <c r="DU429" s="1014"/>
      <c r="DV429" s="1014"/>
      <c r="DW429" s="1014"/>
      <c r="DX429" s="1014"/>
      <c r="DY429" s="1014"/>
      <c r="DZ429" s="1014"/>
      <c r="EA429" s="1014"/>
      <c r="EB429" s="1014"/>
      <c r="EC429" s="1014"/>
      <c r="ED429" s="1014"/>
      <c r="EE429" s="1014"/>
      <c r="EF429" s="1014"/>
      <c r="EG429" s="1014"/>
      <c r="EH429" s="1014"/>
      <c r="EI429" s="1014"/>
      <c r="EJ429" s="1014"/>
      <c r="EK429" s="1014"/>
      <c r="EL429" s="1014"/>
      <c r="EM429" s="1014"/>
      <c r="EN429" s="1014"/>
      <c r="EO429" s="1014"/>
      <c r="EP429" s="1014"/>
      <c r="EQ429" s="1014"/>
      <c r="ER429" s="1014"/>
      <c r="ES429" s="1014"/>
      <c r="ET429" s="1014"/>
      <c r="EU429" s="1014"/>
      <c r="EV429" s="1014"/>
      <c r="EW429" s="1014"/>
      <c r="EX429" s="1014"/>
      <c r="EY429" s="1014"/>
      <c r="EZ429" s="1014"/>
      <c r="FA429" s="1014"/>
      <c r="FB429" s="1014"/>
      <c r="FC429" s="1014"/>
    </row>
    <row r="430" spans="2:159" ht="12.75" customHeight="1">
      <c r="B430" s="1112"/>
      <c r="C430" s="1112"/>
      <c r="D430" s="1112"/>
      <c r="E430" s="1112"/>
      <c r="F430" s="1112"/>
      <c r="G430" s="1112"/>
      <c r="H430" s="1112"/>
      <c r="I430" s="1112"/>
      <c r="J430" s="1112"/>
      <c r="K430" s="1113"/>
      <c r="L430" s="1113"/>
      <c r="M430" s="1014"/>
      <c r="N430" s="1014"/>
      <c r="O430" s="1014"/>
      <c r="P430" s="1014"/>
      <c r="Q430" s="1014"/>
      <c r="R430" s="1014"/>
      <c r="S430" s="1014"/>
      <c r="T430" s="1014"/>
      <c r="U430" s="1014"/>
      <c r="V430" s="1014"/>
      <c r="W430" s="1014"/>
      <c r="X430" s="1014"/>
      <c r="Y430" s="1014"/>
      <c r="Z430" s="1014"/>
      <c r="AA430" s="1014"/>
      <c r="AB430" s="1014"/>
      <c r="AC430" s="1014"/>
      <c r="AD430" s="1014"/>
      <c r="AE430" s="1014"/>
      <c r="AF430" s="1014"/>
      <c r="AG430" s="1014"/>
      <c r="AH430" s="1014"/>
      <c r="AI430" s="1014"/>
      <c r="AJ430" s="1014"/>
      <c r="AK430" s="1014"/>
      <c r="AL430" s="1014"/>
      <c r="AM430" s="1014"/>
      <c r="AN430" s="1014"/>
      <c r="AO430" s="1014"/>
      <c r="AP430" s="1014"/>
      <c r="AQ430" s="1014"/>
      <c r="AR430" s="1014"/>
      <c r="AS430" s="1014"/>
      <c r="AT430" s="1014"/>
      <c r="AU430" s="1014"/>
      <c r="AV430" s="1014"/>
      <c r="AW430" s="1014"/>
      <c r="AX430" s="1014"/>
      <c r="AY430" s="1014"/>
      <c r="AZ430" s="1014"/>
      <c r="BA430" s="1014"/>
      <c r="BB430" s="1014"/>
      <c r="BC430" s="1014"/>
      <c r="BD430" s="1014"/>
      <c r="BE430" s="1014"/>
      <c r="BF430" s="1014"/>
      <c r="BG430" s="1014"/>
      <c r="BH430" s="1014"/>
      <c r="BI430" s="1014"/>
      <c r="BJ430" s="1014"/>
      <c r="BK430" s="1014"/>
      <c r="BL430" s="1014"/>
      <c r="BM430" s="1014"/>
      <c r="BN430" s="1014"/>
      <c r="BO430" s="1014"/>
      <c r="BP430" s="1014"/>
      <c r="BQ430" s="1014"/>
      <c r="BR430" s="1014"/>
      <c r="BS430" s="1014"/>
      <c r="BT430" s="1014"/>
      <c r="BU430" s="1014"/>
      <c r="BV430" s="1014"/>
      <c r="BW430" s="1014"/>
      <c r="BX430" s="1014"/>
      <c r="BY430" s="1014"/>
      <c r="BZ430" s="1014"/>
      <c r="CA430" s="1014"/>
      <c r="CB430" s="1014"/>
      <c r="CC430" s="1014"/>
      <c r="CD430" s="1014"/>
      <c r="CE430" s="1014"/>
      <c r="CF430" s="1014"/>
      <c r="CG430" s="1014"/>
      <c r="CH430" s="1014"/>
      <c r="CI430" s="1014"/>
      <c r="CJ430" s="1014"/>
      <c r="CK430" s="1014"/>
      <c r="CL430" s="1014"/>
      <c r="CM430" s="1014"/>
      <c r="CN430" s="1014"/>
      <c r="CO430" s="1014"/>
      <c r="CP430" s="1014"/>
      <c r="CQ430" s="1014"/>
      <c r="CR430" s="1014"/>
      <c r="CS430" s="1014"/>
      <c r="CT430" s="1014"/>
      <c r="CU430" s="1014"/>
      <c r="CV430" s="1014"/>
      <c r="CW430" s="1014"/>
      <c r="CX430" s="1014"/>
      <c r="CY430" s="1014"/>
      <c r="CZ430" s="1014"/>
      <c r="DA430" s="1014"/>
      <c r="DB430" s="1014"/>
      <c r="DC430" s="1014"/>
      <c r="DD430" s="1014"/>
      <c r="DE430" s="1014"/>
      <c r="DF430" s="1014"/>
      <c r="DG430" s="1014"/>
      <c r="DH430" s="1014"/>
      <c r="DI430" s="1014"/>
      <c r="DJ430" s="1014"/>
      <c r="DK430" s="1014"/>
      <c r="DL430" s="1014"/>
      <c r="DM430" s="1014"/>
      <c r="DN430" s="1014"/>
      <c r="DO430" s="1014"/>
      <c r="DP430" s="1014"/>
      <c r="DQ430" s="1014"/>
      <c r="DR430" s="1014"/>
      <c r="DS430" s="1014"/>
      <c r="DT430" s="1014"/>
      <c r="DU430" s="1014"/>
      <c r="DV430" s="1014"/>
      <c r="DW430" s="1014"/>
      <c r="DX430" s="1014"/>
      <c r="DY430" s="1014"/>
      <c r="DZ430" s="1014"/>
      <c r="EA430" s="1014"/>
      <c r="EB430" s="1014"/>
      <c r="EC430" s="1014"/>
      <c r="ED430" s="1014"/>
      <c r="EE430" s="1014"/>
      <c r="EF430" s="1014"/>
      <c r="EG430" s="1014"/>
      <c r="EH430" s="1014"/>
      <c r="EI430" s="1014"/>
      <c r="EJ430" s="1014"/>
      <c r="EK430" s="1014"/>
      <c r="EL430" s="1014"/>
      <c r="EM430" s="1014"/>
      <c r="EN430" s="1014"/>
      <c r="EO430" s="1014"/>
      <c r="EP430" s="1014"/>
      <c r="EQ430" s="1014"/>
      <c r="ER430" s="1014"/>
      <c r="ES430" s="1014"/>
      <c r="ET430" s="1014"/>
      <c r="EU430" s="1014"/>
      <c r="EV430" s="1014"/>
      <c r="EW430" s="1014"/>
      <c r="EX430" s="1014"/>
      <c r="EY430" s="1014"/>
      <c r="EZ430" s="1014"/>
      <c r="FA430" s="1014"/>
      <c r="FB430" s="1014"/>
      <c r="FC430" s="1014"/>
    </row>
    <row r="431" spans="2:159" ht="12.75" customHeight="1">
      <c r="B431" s="1112"/>
      <c r="C431" s="1112"/>
      <c r="D431" s="1112"/>
      <c r="E431" s="1112"/>
      <c r="F431" s="1112"/>
      <c r="G431" s="1112"/>
      <c r="H431" s="1112"/>
      <c r="I431" s="1112"/>
      <c r="J431" s="1112"/>
      <c r="K431" s="1113"/>
      <c r="L431" s="1113"/>
      <c r="M431" s="1014"/>
      <c r="N431" s="1014"/>
      <c r="O431" s="1014"/>
      <c r="P431" s="1014"/>
      <c r="Q431" s="1014"/>
      <c r="R431" s="1014"/>
      <c r="S431" s="1014"/>
      <c r="T431" s="1014"/>
      <c r="U431" s="1014"/>
      <c r="V431" s="1014"/>
      <c r="W431" s="1014"/>
      <c r="X431" s="1014"/>
      <c r="Y431" s="1014"/>
      <c r="Z431" s="1014"/>
      <c r="AA431" s="1014"/>
      <c r="AB431" s="1014"/>
      <c r="AC431" s="1014"/>
      <c r="AD431" s="1014"/>
      <c r="AE431" s="1014"/>
      <c r="AF431" s="1014"/>
      <c r="AG431" s="1014"/>
      <c r="AH431" s="1014"/>
      <c r="AI431" s="1014"/>
      <c r="AJ431" s="1014"/>
      <c r="AK431" s="1014"/>
      <c r="AL431" s="1014"/>
      <c r="AM431" s="1014"/>
      <c r="AN431" s="1014"/>
      <c r="AO431" s="1014"/>
      <c r="AP431" s="1014"/>
      <c r="AQ431" s="1014"/>
      <c r="AR431" s="1014"/>
      <c r="AS431" s="1014"/>
      <c r="AT431" s="1014"/>
      <c r="AU431" s="1014"/>
      <c r="AV431" s="1014"/>
      <c r="AW431" s="1014"/>
      <c r="AX431" s="1014"/>
      <c r="AY431" s="1014"/>
      <c r="AZ431" s="1014"/>
      <c r="BA431" s="1014"/>
      <c r="BB431" s="1014"/>
      <c r="BC431" s="1014"/>
      <c r="BD431" s="1014"/>
      <c r="BE431" s="1014"/>
      <c r="BF431" s="1014"/>
      <c r="BG431" s="1014"/>
      <c r="BH431" s="1014"/>
      <c r="BI431" s="1014"/>
      <c r="BJ431" s="1014"/>
      <c r="BK431" s="1014"/>
      <c r="BL431" s="1014"/>
      <c r="BM431" s="1014"/>
      <c r="BN431" s="1014"/>
      <c r="BO431" s="1014"/>
      <c r="BP431" s="1014"/>
      <c r="BQ431" s="1014"/>
      <c r="BR431" s="1014"/>
      <c r="BS431" s="1014"/>
      <c r="BT431" s="1014"/>
      <c r="BU431" s="1014"/>
      <c r="BV431" s="1014"/>
      <c r="BW431" s="1014"/>
      <c r="BX431" s="1014"/>
      <c r="BY431" s="1014"/>
      <c r="BZ431" s="1014"/>
      <c r="CA431" s="1014"/>
      <c r="CB431" s="1014"/>
      <c r="CC431" s="1014"/>
      <c r="CD431" s="1014"/>
      <c r="CE431" s="1014"/>
      <c r="CF431" s="1014"/>
      <c r="CG431" s="1014"/>
      <c r="CH431" s="1014"/>
      <c r="CI431" s="1014"/>
      <c r="CJ431" s="1014"/>
      <c r="CK431" s="1014"/>
      <c r="CL431" s="1014"/>
      <c r="CM431" s="1014"/>
      <c r="CN431" s="1014"/>
      <c r="CO431" s="1014"/>
      <c r="CP431" s="1014"/>
      <c r="CQ431" s="1014"/>
      <c r="CR431" s="1014"/>
      <c r="CS431" s="1014"/>
      <c r="CT431" s="1014"/>
      <c r="CU431" s="1014"/>
      <c r="CV431" s="1014"/>
      <c r="CW431" s="1014"/>
      <c r="CX431" s="1014"/>
      <c r="CY431" s="1014"/>
      <c r="CZ431" s="1014"/>
      <c r="DA431" s="1014"/>
      <c r="DB431" s="1014"/>
      <c r="DC431" s="1014"/>
      <c r="DD431" s="1014"/>
      <c r="DE431" s="1014"/>
      <c r="DF431" s="1014"/>
      <c r="DG431" s="1014"/>
      <c r="DH431" s="1014"/>
      <c r="DI431" s="1014"/>
      <c r="DJ431" s="1014"/>
      <c r="DK431" s="1014"/>
      <c r="DL431" s="1014"/>
      <c r="DM431" s="1014"/>
      <c r="DN431" s="1014"/>
      <c r="DO431" s="1014"/>
      <c r="DP431" s="1014"/>
      <c r="DQ431" s="1014"/>
      <c r="DR431" s="1014"/>
      <c r="DS431" s="1014"/>
      <c r="DT431" s="1014"/>
      <c r="DU431" s="1014"/>
      <c r="DV431" s="1014"/>
      <c r="DW431" s="1014"/>
      <c r="DX431" s="1014"/>
      <c r="DY431" s="1014"/>
      <c r="DZ431" s="1014"/>
      <c r="EA431" s="1014"/>
      <c r="EB431" s="1014"/>
      <c r="EC431" s="1014"/>
      <c r="ED431" s="1014"/>
      <c r="EE431" s="1014"/>
      <c r="EF431" s="1014"/>
      <c r="EG431" s="1014"/>
      <c r="EH431" s="1014"/>
      <c r="EI431" s="1014"/>
      <c r="EJ431" s="1014"/>
      <c r="EK431" s="1014"/>
      <c r="EL431" s="1014"/>
      <c r="EM431" s="1014"/>
      <c r="EN431" s="1014"/>
      <c r="EO431" s="1014"/>
      <c r="EP431" s="1014"/>
      <c r="EQ431" s="1014"/>
      <c r="ER431" s="1014"/>
      <c r="ES431" s="1014"/>
      <c r="ET431" s="1014"/>
      <c r="EU431" s="1014"/>
      <c r="EV431" s="1014"/>
      <c r="EW431" s="1014"/>
      <c r="EX431" s="1014"/>
      <c r="EY431" s="1014"/>
      <c r="EZ431" s="1014"/>
      <c r="FA431" s="1014"/>
      <c r="FB431" s="1014"/>
      <c r="FC431" s="1014"/>
    </row>
    <row r="432" spans="2:159" ht="12.75" customHeight="1">
      <c r="B432" s="1112"/>
      <c r="C432" s="1112"/>
      <c r="D432" s="1112"/>
      <c r="E432" s="1112"/>
      <c r="F432" s="1112"/>
      <c r="G432" s="1112"/>
      <c r="H432" s="1112"/>
      <c r="I432" s="1112"/>
      <c r="J432" s="1112"/>
      <c r="K432" s="1113"/>
      <c r="L432" s="1113"/>
      <c r="M432" s="1014"/>
      <c r="N432" s="1014"/>
      <c r="O432" s="1014"/>
      <c r="P432" s="1014"/>
      <c r="Q432" s="1014"/>
      <c r="R432" s="1014"/>
      <c r="S432" s="1014"/>
      <c r="T432" s="1014"/>
      <c r="U432" s="1014"/>
      <c r="V432" s="1014"/>
      <c r="W432" s="1014"/>
      <c r="X432" s="1014"/>
      <c r="Y432" s="1014"/>
      <c r="Z432" s="1014"/>
      <c r="AA432" s="1014"/>
      <c r="AB432" s="1014"/>
      <c r="AC432" s="1014"/>
      <c r="AD432" s="1014"/>
      <c r="AE432" s="1014"/>
      <c r="AF432" s="1014"/>
      <c r="AG432" s="1014"/>
      <c r="AH432" s="1014"/>
      <c r="AI432" s="1014"/>
      <c r="AJ432" s="1014"/>
      <c r="AK432" s="1014"/>
      <c r="AL432" s="1014"/>
      <c r="AM432" s="1014"/>
      <c r="AN432" s="1014"/>
      <c r="AO432" s="1014"/>
      <c r="AP432" s="1014"/>
      <c r="AQ432" s="1014"/>
      <c r="AR432" s="1014"/>
      <c r="AS432" s="1014"/>
      <c r="AT432" s="1014"/>
      <c r="AU432" s="1014"/>
      <c r="AV432" s="1014"/>
      <c r="AW432" s="1014"/>
      <c r="AX432" s="1014"/>
      <c r="AY432" s="1014"/>
      <c r="AZ432" s="1014"/>
      <c r="BA432" s="1014"/>
      <c r="BB432" s="1014"/>
      <c r="BC432" s="1014"/>
      <c r="BD432" s="1014"/>
      <c r="BE432" s="1014"/>
      <c r="BF432" s="1014"/>
      <c r="BG432" s="1014"/>
      <c r="BH432" s="1014"/>
      <c r="BI432" s="1014"/>
      <c r="BJ432" s="1014"/>
      <c r="BK432" s="1014"/>
      <c r="BL432" s="1014"/>
      <c r="BM432" s="1014"/>
      <c r="BN432" s="1014"/>
      <c r="BO432" s="1014"/>
      <c r="BP432" s="1014"/>
      <c r="BQ432" s="1014"/>
      <c r="BR432" s="1014"/>
      <c r="BS432" s="1014"/>
      <c r="BT432" s="1014"/>
      <c r="BU432" s="1014"/>
      <c r="BV432" s="1014"/>
      <c r="BW432" s="1014"/>
      <c r="BX432" s="1014"/>
      <c r="BY432" s="1014"/>
      <c r="BZ432" s="1014"/>
      <c r="CA432" s="1014"/>
      <c r="CB432" s="1014"/>
      <c r="CC432" s="1014"/>
      <c r="CD432" s="1014"/>
      <c r="CE432" s="1014"/>
      <c r="CF432" s="1014"/>
      <c r="CG432" s="1014"/>
      <c r="CH432" s="1014"/>
      <c r="CI432" s="1014"/>
      <c r="CJ432" s="1014"/>
      <c r="CK432" s="1014"/>
      <c r="CL432" s="1014"/>
      <c r="CM432" s="1014"/>
      <c r="CN432" s="1014"/>
      <c r="CO432" s="1014"/>
      <c r="CP432" s="1014"/>
      <c r="CQ432" s="1014"/>
      <c r="CR432" s="1014"/>
      <c r="CS432" s="1014"/>
      <c r="CT432" s="1014"/>
      <c r="CU432" s="1014"/>
      <c r="CV432" s="1014"/>
      <c r="CW432" s="1014"/>
      <c r="CX432" s="1014"/>
      <c r="CY432" s="1014"/>
      <c r="CZ432" s="1014"/>
      <c r="DA432" s="1014"/>
      <c r="DB432" s="1014"/>
      <c r="DC432" s="1014"/>
      <c r="DD432" s="1014"/>
      <c r="DE432" s="1014"/>
      <c r="DF432" s="1014"/>
      <c r="DG432" s="1014"/>
      <c r="DH432" s="1014"/>
      <c r="DI432" s="1014"/>
      <c r="DJ432" s="1014"/>
      <c r="DK432" s="1014"/>
      <c r="DL432" s="1014"/>
      <c r="DM432" s="1014"/>
      <c r="DN432" s="1014"/>
      <c r="DO432" s="1014"/>
      <c r="DP432" s="1014"/>
      <c r="DQ432" s="1014"/>
      <c r="DR432" s="1014"/>
      <c r="DS432" s="1014"/>
      <c r="DT432" s="1014"/>
      <c r="DU432" s="1014"/>
      <c r="DV432" s="1014"/>
      <c r="DW432" s="1014"/>
      <c r="DX432" s="1014"/>
      <c r="DY432" s="1014"/>
      <c r="DZ432" s="1014"/>
      <c r="EA432" s="1014"/>
      <c r="EB432" s="1014"/>
      <c r="EC432" s="1014"/>
      <c r="ED432" s="1014"/>
      <c r="EE432" s="1014"/>
      <c r="EF432" s="1014"/>
      <c r="EG432" s="1014"/>
      <c r="EH432" s="1014"/>
      <c r="EI432" s="1014"/>
      <c r="EJ432" s="1014"/>
      <c r="EK432" s="1014"/>
      <c r="EL432" s="1014"/>
      <c r="EM432" s="1014"/>
      <c r="EN432" s="1014"/>
      <c r="EO432" s="1014"/>
      <c r="EP432" s="1014"/>
      <c r="EQ432" s="1014"/>
      <c r="ER432" s="1014"/>
      <c r="ES432" s="1014"/>
      <c r="ET432" s="1014"/>
      <c r="EU432" s="1014"/>
      <c r="EV432" s="1014"/>
      <c r="EW432" s="1014"/>
      <c r="EX432" s="1014"/>
      <c r="EY432" s="1014"/>
      <c r="EZ432" s="1014"/>
      <c r="FA432" s="1014"/>
      <c r="FB432" s="1014"/>
      <c r="FC432" s="1014"/>
    </row>
    <row r="433" spans="2:159" ht="12.75" customHeight="1">
      <c r="B433" s="1112"/>
      <c r="C433" s="1112"/>
      <c r="D433" s="1112"/>
      <c r="E433" s="1112"/>
      <c r="F433" s="1112"/>
      <c r="G433" s="1112"/>
      <c r="H433" s="1112"/>
      <c r="I433" s="1112"/>
      <c r="J433" s="1112"/>
      <c r="K433" s="1113"/>
      <c r="L433" s="1113"/>
      <c r="M433" s="1014"/>
      <c r="N433" s="1014"/>
      <c r="O433" s="1014"/>
      <c r="P433" s="1014"/>
      <c r="Q433" s="1014"/>
      <c r="R433" s="1014"/>
      <c r="S433" s="1014"/>
      <c r="T433" s="1014"/>
      <c r="U433" s="1014"/>
      <c r="V433" s="1014"/>
      <c r="W433" s="1014"/>
      <c r="X433" s="1014"/>
      <c r="Y433" s="1014"/>
      <c r="Z433" s="1014"/>
      <c r="AA433" s="1014"/>
      <c r="AB433" s="1014"/>
      <c r="AC433" s="1014"/>
      <c r="AD433" s="1014"/>
      <c r="AE433" s="1014"/>
      <c r="AF433" s="1014"/>
      <c r="AG433" s="1014"/>
      <c r="AH433" s="1014"/>
      <c r="AI433" s="1014"/>
      <c r="AJ433" s="1014"/>
      <c r="AK433" s="1014"/>
      <c r="AL433" s="1014"/>
      <c r="AM433" s="1014"/>
      <c r="AN433" s="1014"/>
      <c r="AO433" s="1014"/>
      <c r="AP433" s="1014"/>
      <c r="AQ433" s="1014"/>
      <c r="AR433" s="1014"/>
      <c r="AS433" s="1014"/>
      <c r="AT433" s="1014"/>
      <c r="AU433" s="1014"/>
      <c r="AV433" s="1014"/>
      <c r="AW433" s="1014"/>
      <c r="AX433" s="1014"/>
      <c r="AY433" s="1014"/>
      <c r="AZ433" s="1014"/>
      <c r="BA433" s="1014"/>
      <c r="BB433" s="1014"/>
      <c r="BC433" s="1014"/>
      <c r="BD433" s="1014"/>
      <c r="BE433" s="1014"/>
      <c r="BF433" s="1014"/>
      <c r="BG433" s="1014"/>
      <c r="BH433" s="1014"/>
      <c r="BI433" s="1014"/>
      <c r="BJ433" s="1014"/>
      <c r="BK433" s="1014"/>
      <c r="BL433" s="1014"/>
      <c r="BM433" s="1014"/>
      <c r="BN433" s="1014"/>
      <c r="BO433" s="1014"/>
      <c r="BP433" s="1014"/>
      <c r="BQ433" s="1014"/>
      <c r="BR433" s="1014"/>
      <c r="BS433" s="1014"/>
      <c r="BT433" s="1014"/>
      <c r="BU433" s="1014"/>
      <c r="BV433" s="1014"/>
      <c r="BW433" s="1014"/>
      <c r="BX433" s="1014"/>
      <c r="BY433" s="1014"/>
      <c r="BZ433" s="1014"/>
      <c r="CA433" s="1014"/>
      <c r="CB433" s="1014"/>
      <c r="CC433" s="1014"/>
      <c r="CD433" s="1014"/>
      <c r="CE433" s="1014"/>
      <c r="CF433" s="1014"/>
      <c r="CG433" s="1014"/>
      <c r="CH433" s="1014"/>
      <c r="CI433" s="1014"/>
      <c r="CJ433" s="1014"/>
      <c r="CK433" s="1014"/>
      <c r="CL433" s="1014"/>
      <c r="CM433" s="1014"/>
      <c r="CN433" s="1014"/>
      <c r="CO433" s="1014"/>
      <c r="CP433" s="1014"/>
      <c r="CQ433" s="1014"/>
      <c r="CR433" s="1014"/>
      <c r="CS433" s="1014"/>
      <c r="CT433" s="1014"/>
      <c r="CU433" s="1014"/>
      <c r="CV433" s="1014"/>
      <c r="CW433" s="1014"/>
      <c r="CX433" s="1014"/>
      <c r="CY433" s="1014"/>
      <c r="CZ433" s="1014"/>
      <c r="DA433" s="1014"/>
      <c r="DB433" s="1014"/>
      <c r="DC433" s="1014"/>
      <c r="DD433" s="1014"/>
      <c r="DE433" s="1014"/>
      <c r="DF433" s="1014"/>
      <c r="DG433" s="1014"/>
      <c r="DH433" s="1014"/>
      <c r="DI433" s="1014"/>
      <c r="DJ433" s="1014"/>
      <c r="DK433" s="1014"/>
      <c r="DL433" s="1014"/>
      <c r="DM433" s="1014"/>
      <c r="DN433" s="1014"/>
      <c r="DO433" s="1014"/>
      <c r="DP433" s="1014"/>
      <c r="DQ433" s="1014"/>
      <c r="DR433" s="1014"/>
      <c r="DS433" s="1014"/>
      <c r="DT433" s="1014"/>
      <c r="DU433" s="1014"/>
      <c r="DV433" s="1014"/>
      <c r="DW433" s="1014"/>
      <c r="DX433" s="1014"/>
      <c r="DY433" s="1014"/>
      <c r="DZ433" s="1014"/>
      <c r="EA433" s="1014"/>
      <c r="EB433" s="1014"/>
      <c r="EC433" s="1014"/>
      <c r="ED433" s="1014"/>
      <c r="EE433" s="1014"/>
      <c r="EF433" s="1014"/>
      <c r="EG433" s="1014"/>
      <c r="EH433" s="1014"/>
      <c r="EI433" s="1014"/>
      <c r="EJ433" s="1014"/>
      <c r="EK433" s="1014"/>
      <c r="EL433" s="1014"/>
      <c r="EM433" s="1014"/>
      <c r="EN433" s="1014"/>
      <c r="EO433" s="1014"/>
      <c r="EP433" s="1014"/>
      <c r="EQ433" s="1014"/>
      <c r="ER433" s="1014"/>
      <c r="ES433" s="1014"/>
      <c r="ET433" s="1014"/>
      <c r="EU433" s="1014"/>
      <c r="EV433" s="1014"/>
      <c r="EW433" s="1014"/>
      <c r="EX433" s="1014"/>
      <c r="EY433" s="1014"/>
      <c r="EZ433" s="1014"/>
      <c r="FA433" s="1014"/>
      <c r="FB433" s="1014"/>
      <c r="FC433" s="1014"/>
    </row>
    <row r="434" spans="2:159" ht="12.75" customHeight="1">
      <c r="B434" s="1112"/>
      <c r="C434" s="1112"/>
      <c r="D434" s="1112"/>
      <c r="E434" s="1112"/>
      <c r="F434" s="1112"/>
      <c r="G434" s="1112"/>
      <c r="H434" s="1112"/>
      <c r="I434" s="1112"/>
      <c r="J434" s="1112"/>
      <c r="K434" s="1113"/>
      <c r="L434" s="1113"/>
      <c r="M434" s="1014"/>
    </row>
    <row r="435" spans="2:159" ht="12.75" customHeight="1">
      <c r="B435" s="1112"/>
      <c r="C435" s="1112"/>
      <c r="D435" s="1112"/>
      <c r="E435" s="1112"/>
      <c r="F435" s="1112"/>
      <c r="G435" s="1112"/>
      <c r="H435" s="1112"/>
      <c r="I435" s="1112"/>
      <c r="J435" s="1112"/>
      <c r="K435" s="1113"/>
      <c r="L435" s="1113"/>
      <c r="M435" s="1014"/>
    </row>
    <row r="436" spans="2:159" ht="12.75" customHeight="1">
      <c r="B436" s="1112"/>
      <c r="C436" s="1112"/>
      <c r="D436" s="1112"/>
      <c r="E436" s="1112"/>
      <c r="F436" s="1112"/>
      <c r="G436" s="1112"/>
      <c r="H436" s="1112"/>
      <c r="I436" s="1112"/>
      <c r="J436" s="1112"/>
      <c r="K436" s="1113"/>
      <c r="L436" s="1113"/>
      <c r="M436" s="1014"/>
      <c r="N436" s="1014"/>
      <c r="O436" s="1014"/>
      <c r="P436" s="1014"/>
      <c r="Q436" s="1014"/>
      <c r="R436" s="1014"/>
      <c r="S436" s="1014"/>
      <c r="T436" s="1014"/>
      <c r="U436" s="1014"/>
      <c r="V436" s="1014"/>
      <c r="W436" s="1014"/>
      <c r="X436" s="1014"/>
      <c r="Y436" s="1014"/>
      <c r="Z436" s="1014"/>
      <c r="AA436" s="1014"/>
      <c r="AB436" s="1014"/>
      <c r="AC436" s="1014"/>
      <c r="AD436" s="1014"/>
      <c r="AE436" s="1014"/>
      <c r="AF436" s="1014"/>
      <c r="AG436" s="1014"/>
      <c r="AH436" s="1014"/>
      <c r="AI436" s="1014"/>
      <c r="AJ436" s="1014"/>
      <c r="AK436" s="1014"/>
      <c r="AL436" s="1014"/>
      <c r="AM436" s="1014"/>
      <c r="AN436" s="1014"/>
      <c r="AO436" s="1014"/>
      <c r="AP436" s="1014"/>
      <c r="AQ436" s="1014"/>
      <c r="AR436" s="1014"/>
      <c r="AS436" s="1014"/>
      <c r="AT436" s="1014"/>
      <c r="AU436" s="1014"/>
      <c r="AV436" s="1014"/>
      <c r="AW436" s="1014"/>
      <c r="AX436" s="1014"/>
      <c r="AY436" s="1014"/>
      <c r="AZ436" s="1014"/>
      <c r="BA436" s="1014"/>
      <c r="BB436" s="1014"/>
      <c r="BC436" s="1014"/>
      <c r="BD436" s="1014"/>
      <c r="BE436" s="1014"/>
      <c r="BF436" s="1014"/>
      <c r="BG436" s="1014"/>
      <c r="BH436" s="1014"/>
      <c r="BI436" s="1014"/>
      <c r="BJ436" s="1014"/>
      <c r="BK436" s="1014"/>
      <c r="BL436" s="1014"/>
      <c r="BM436" s="1014"/>
      <c r="BN436" s="1014"/>
      <c r="BO436" s="1014"/>
      <c r="BP436" s="1014"/>
      <c r="BQ436" s="1014"/>
      <c r="BR436" s="1014"/>
      <c r="BS436" s="1014"/>
      <c r="BT436" s="1014"/>
      <c r="BU436" s="1014"/>
      <c r="BV436" s="1014"/>
      <c r="BW436" s="1014"/>
      <c r="BX436" s="1014"/>
      <c r="BY436" s="1014"/>
      <c r="BZ436" s="1014"/>
      <c r="CA436" s="1014"/>
      <c r="CB436" s="1014"/>
      <c r="CC436" s="1014"/>
      <c r="CD436" s="1014"/>
      <c r="CE436" s="1014"/>
      <c r="CF436" s="1014"/>
      <c r="CG436" s="1014"/>
      <c r="CH436" s="1014"/>
      <c r="CI436" s="1014"/>
      <c r="CJ436" s="1014"/>
      <c r="CK436" s="1014"/>
      <c r="CL436" s="1014"/>
      <c r="CM436" s="1014"/>
      <c r="CN436" s="1014"/>
      <c r="CO436" s="1014"/>
      <c r="CP436" s="1014"/>
      <c r="CQ436" s="1014"/>
      <c r="CR436" s="1014"/>
      <c r="CS436" s="1014"/>
      <c r="CT436" s="1014"/>
      <c r="CU436" s="1014"/>
      <c r="CV436" s="1014"/>
      <c r="CW436" s="1014"/>
      <c r="CX436" s="1014"/>
      <c r="CY436" s="1014"/>
      <c r="CZ436" s="1014"/>
      <c r="DA436" s="1014"/>
      <c r="DB436" s="1014"/>
      <c r="DC436" s="1014"/>
      <c r="DD436" s="1014"/>
      <c r="DE436" s="1014"/>
      <c r="DF436" s="1014"/>
      <c r="DG436" s="1014"/>
      <c r="DH436" s="1014"/>
      <c r="DI436" s="1014"/>
      <c r="DJ436" s="1014"/>
      <c r="DK436" s="1014"/>
      <c r="DL436" s="1014"/>
      <c r="DM436" s="1014"/>
      <c r="DN436" s="1014"/>
      <c r="DO436" s="1014"/>
      <c r="DP436" s="1014"/>
      <c r="DQ436" s="1014"/>
      <c r="DR436" s="1014"/>
      <c r="DS436" s="1014"/>
      <c r="DT436" s="1014"/>
      <c r="DU436" s="1014"/>
      <c r="DV436" s="1014"/>
      <c r="DW436" s="1014"/>
      <c r="DX436" s="1014"/>
      <c r="DY436" s="1014"/>
      <c r="DZ436" s="1014"/>
      <c r="EA436" s="1014"/>
      <c r="EB436" s="1014"/>
      <c r="EC436" s="1014"/>
      <c r="ED436" s="1014"/>
      <c r="EE436" s="1014"/>
      <c r="EF436" s="1014"/>
      <c r="EG436" s="1014"/>
      <c r="EH436" s="1014"/>
      <c r="EI436" s="1014"/>
      <c r="EJ436" s="1014"/>
      <c r="EK436" s="1014"/>
      <c r="EL436" s="1014"/>
      <c r="EM436" s="1014"/>
      <c r="EN436" s="1014"/>
      <c r="EO436" s="1014"/>
      <c r="EP436" s="1014"/>
      <c r="EQ436" s="1014"/>
      <c r="ER436" s="1014"/>
      <c r="ES436" s="1014"/>
      <c r="ET436" s="1014"/>
      <c r="EU436" s="1014"/>
      <c r="EV436" s="1014"/>
      <c r="EW436" s="1014"/>
      <c r="EX436" s="1014"/>
      <c r="EY436" s="1014"/>
      <c r="EZ436" s="1014"/>
      <c r="FA436" s="1014"/>
      <c r="FB436" s="1014"/>
      <c r="FC436" s="1014"/>
    </row>
    <row r="437" spans="2:159" ht="12.75" customHeight="1">
      <c r="B437" s="1112"/>
      <c r="C437" s="1112"/>
      <c r="D437" s="1112"/>
      <c r="E437" s="1112"/>
      <c r="F437" s="1112"/>
      <c r="G437" s="1112"/>
      <c r="H437" s="1112"/>
      <c r="I437" s="1112"/>
      <c r="J437" s="1112"/>
      <c r="K437" s="1113"/>
      <c r="L437" s="1113"/>
      <c r="M437" s="1014"/>
      <c r="N437" s="1014"/>
      <c r="O437" s="1014"/>
      <c r="P437" s="1014"/>
      <c r="Q437" s="1014"/>
      <c r="R437" s="1014"/>
      <c r="S437" s="1014"/>
      <c r="T437" s="1014"/>
      <c r="U437" s="1014"/>
      <c r="V437" s="1014"/>
      <c r="W437" s="1014"/>
      <c r="X437" s="1014"/>
      <c r="Y437" s="1014"/>
      <c r="Z437" s="1014"/>
      <c r="AA437" s="1014"/>
      <c r="AB437" s="1014"/>
      <c r="AC437" s="1014"/>
      <c r="AD437" s="1014"/>
      <c r="AE437" s="1014"/>
      <c r="AF437" s="1014"/>
      <c r="AG437" s="1014"/>
      <c r="AH437" s="1014"/>
      <c r="AI437" s="1014"/>
      <c r="AJ437" s="1014"/>
      <c r="AK437" s="1014"/>
      <c r="AL437" s="1014"/>
      <c r="AM437" s="1014"/>
      <c r="AN437" s="1014"/>
      <c r="AO437" s="1014"/>
      <c r="AP437" s="1014"/>
      <c r="AQ437" s="1014"/>
      <c r="AR437" s="1014"/>
      <c r="AS437" s="1014"/>
      <c r="AT437" s="1014"/>
      <c r="AU437" s="1014"/>
      <c r="AV437" s="1014"/>
      <c r="AW437" s="1014"/>
      <c r="AX437" s="1014"/>
      <c r="AY437" s="1014"/>
      <c r="AZ437" s="1014"/>
      <c r="BA437" s="1014"/>
      <c r="BB437" s="1014"/>
      <c r="BC437" s="1014"/>
      <c r="BD437" s="1014"/>
      <c r="BE437" s="1014"/>
      <c r="BF437" s="1014"/>
      <c r="BG437" s="1014"/>
      <c r="BH437" s="1014"/>
      <c r="BI437" s="1014"/>
      <c r="BJ437" s="1014"/>
      <c r="BK437" s="1014"/>
      <c r="BL437" s="1014"/>
      <c r="BM437" s="1014"/>
      <c r="BN437" s="1014"/>
      <c r="BO437" s="1014"/>
      <c r="BP437" s="1014"/>
      <c r="BQ437" s="1014"/>
      <c r="BR437" s="1014"/>
      <c r="BS437" s="1014"/>
      <c r="BT437" s="1014"/>
      <c r="BU437" s="1014"/>
      <c r="BV437" s="1014"/>
      <c r="BW437" s="1014"/>
      <c r="BX437" s="1014"/>
      <c r="BY437" s="1014"/>
      <c r="BZ437" s="1014"/>
      <c r="CA437" s="1014"/>
      <c r="CB437" s="1014"/>
      <c r="CC437" s="1014"/>
      <c r="CD437" s="1014"/>
      <c r="CE437" s="1014"/>
      <c r="CF437" s="1014"/>
      <c r="CG437" s="1014"/>
      <c r="CH437" s="1014"/>
      <c r="CI437" s="1014"/>
      <c r="CJ437" s="1014"/>
      <c r="CK437" s="1014"/>
      <c r="CL437" s="1014"/>
      <c r="CM437" s="1014"/>
      <c r="CN437" s="1014"/>
      <c r="CO437" s="1014"/>
      <c r="CP437" s="1014"/>
      <c r="CQ437" s="1014"/>
      <c r="CR437" s="1014"/>
      <c r="CS437" s="1014"/>
      <c r="CT437" s="1014"/>
      <c r="CU437" s="1014"/>
      <c r="CV437" s="1014"/>
      <c r="CW437" s="1014"/>
      <c r="CX437" s="1014"/>
      <c r="CY437" s="1014"/>
      <c r="CZ437" s="1014"/>
      <c r="DA437" s="1014"/>
      <c r="DB437" s="1014"/>
      <c r="DC437" s="1014"/>
      <c r="DD437" s="1014"/>
      <c r="DE437" s="1014"/>
      <c r="DF437" s="1014"/>
      <c r="DG437" s="1014"/>
      <c r="DH437" s="1014"/>
      <c r="DI437" s="1014"/>
      <c r="DJ437" s="1014"/>
      <c r="DK437" s="1014"/>
      <c r="DL437" s="1014"/>
      <c r="DM437" s="1014"/>
      <c r="DN437" s="1014"/>
      <c r="DO437" s="1014"/>
      <c r="DP437" s="1014"/>
      <c r="DQ437" s="1014"/>
      <c r="DR437" s="1014"/>
      <c r="DS437" s="1014"/>
      <c r="DT437" s="1014"/>
      <c r="DU437" s="1014"/>
      <c r="DV437" s="1014"/>
      <c r="DW437" s="1014"/>
      <c r="DX437" s="1014"/>
      <c r="DY437" s="1014"/>
      <c r="DZ437" s="1014"/>
      <c r="EA437" s="1014"/>
      <c r="EB437" s="1014"/>
      <c r="EC437" s="1014"/>
      <c r="ED437" s="1014"/>
      <c r="EE437" s="1014"/>
      <c r="EF437" s="1014"/>
      <c r="EG437" s="1014"/>
      <c r="EH437" s="1014"/>
      <c r="EI437" s="1014"/>
      <c r="EJ437" s="1014"/>
      <c r="EK437" s="1014"/>
      <c r="EL437" s="1014"/>
      <c r="EM437" s="1014"/>
      <c r="EN437" s="1014"/>
      <c r="EO437" s="1014"/>
      <c r="EP437" s="1014"/>
      <c r="EQ437" s="1014"/>
      <c r="ER437" s="1014"/>
      <c r="ES437" s="1014"/>
      <c r="ET437" s="1014"/>
      <c r="EU437" s="1014"/>
      <c r="EV437" s="1014"/>
      <c r="EW437" s="1014"/>
      <c r="EX437" s="1014"/>
      <c r="EY437" s="1014"/>
      <c r="EZ437" s="1014"/>
      <c r="FA437" s="1014"/>
      <c r="FB437" s="1014"/>
      <c r="FC437" s="1014"/>
    </row>
    <row r="438" spans="2:159" ht="12.75" customHeight="1">
      <c r="B438" s="1112"/>
      <c r="C438" s="1112"/>
      <c r="D438" s="1112"/>
      <c r="E438" s="1112"/>
      <c r="F438" s="1112"/>
      <c r="G438" s="1112"/>
      <c r="H438" s="1112"/>
      <c r="I438" s="1112"/>
      <c r="J438" s="1112"/>
      <c r="K438" s="1113"/>
      <c r="L438" s="1113"/>
      <c r="M438" s="1014"/>
    </row>
    <row r="439" spans="2:159" ht="12.75" customHeight="1">
      <c r="B439" s="1112"/>
      <c r="C439" s="1112"/>
      <c r="D439" s="1112"/>
      <c r="E439" s="1112"/>
      <c r="F439" s="1112"/>
      <c r="G439" s="1112"/>
      <c r="H439" s="1112"/>
      <c r="I439" s="1112"/>
      <c r="J439" s="1112"/>
      <c r="K439" s="1113"/>
      <c r="L439" s="1113"/>
      <c r="M439" s="1014"/>
      <c r="N439" s="1014"/>
      <c r="O439" s="1014"/>
      <c r="P439" s="1014"/>
      <c r="Q439" s="1014"/>
      <c r="R439" s="1014"/>
      <c r="S439" s="1014"/>
      <c r="T439" s="1014"/>
      <c r="U439" s="1014"/>
      <c r="V439" s="1014"/>
      <c r="W439" s="1014"/>
      <c r="X439" s="1014"/>
      <c r="Y439" s="1014"/>
      <c r="Z439" s="1014"/>
      <c r="AA439" s="1014"/>
      <c r="AB439" s="1014"/>
      <c r="AC439" s="1014"/>
      <c r="AD439" s="1014"/>
      <c r="AE439" s="1014"/>
      <c r="AF439" s="1014"/>
      <c r="AG439" s="1014"/>
      <c r="AH439" s="1014"/>
      <c r="AI439" s="1014"/>
      <c r="AJ439" s="1014"/>
      <c r="AK439" s="1014"/>
      <c r="AL439" s="1014"/>
      <c r="AM439" s="1014"/>
      <c r="AN439" s="1014"/>
      <c r="AO439" s="1014"/>
      <c r="AP439" s="1014"/>
      <c r="AQ439" s="1014"/>
      <c r="AR439" s="1014"/>
      <c r="AS439" s="1014"/>
      <c r="AT439" s="1014"/>
      <c r="AU439" s="1014"/>
      <c r="AV439" s="1014"/>
      <c r="AW439" s="1014"/>
      <c r="AX439" s="1014"/>
      <c r="AY439" s="1014"/>
      <c r="AZ439" s="1014"/>
      <c r="BA439" s="1014"/>
      <c r="BB439" s="1014"/>
      <c r="BC439" s="1014"/>
      <c r="BD439" s="1014"/>
      <c r="BE439" s="1014"/>
      <c r="BF439" s="1014"/>
      <c r="BG439" s="1014"/>
      <c r="BH439" s="1014"/>
      <c r="BI439" s="1014"/>
      <c r="BJ439" s="1014"/>
      <c r="BK439" s="1014"/>
      <c r="BL439" s="1014"/>
      <c r="BM439" s="1014"/>
      <c r="BN439" s="1014"/>
      <c r="BO439" s="1014"/>
      <c r="BP439" s="1014"/>
      <c r="BQ439" s="1014"/>
      <c r="BR439" s="1014"/>
      <c r="BS439" s="1014"/>
      <c r="BT439" s="1014"/>
      <c r="BU439" s="1014"/>
      <c r="BV439" s="1014"/>
      <c r="BW439" s="1014"/>
      <c r="BX439" s="1014"/>
      <c r="BY439" s="1014"/>
      <c r="BZ439" s="1014"/>
      <c r="CA439" s="1014"/>
      <c r="CB439" s="1014"/>
      <c r="CC439" s="1014"/>
      <c r="CD439" s="1014"/>
      <c r="CE439" s="1014"/>
      <c r="CF439" s="1014"/>
      <c r="CG439" s="1014"/>
      <c r="CH439" s="1014"/>
      <c r="CI439" s="1014"/>
      <c r="CJ439" s="1014"/>
      <c r="CK439" s="1014"/>
      <c r="CL439" s="1014"/>
      <c r="CM439" s="1014"/>
      <c r="CN439" s="1014"/>
      <c r="CO439" s="1014"/>
      <c r="CP439" s="1014"/>
      <c r="CQ439" s="1014"/>
      <c r="CR439" s="1014"/>
      <c r="CS439" s="1014"/>
      <c r="CT439" s="1014"/>
      <c r="CU439" s="1014"/>
      <c r="CV439" s="1014"/>
      <c r="CW439" s="1014"/>
      <c r="CX439" s="1014"/>
      <c r="CY439" s="1014"/>
      <c r="CZ439" s="1014"/>
      <c r="DA439" s="1014"/>
      <c r="DB439" s="1014"/>
      <c r="DC439" s="1014"/>
      <c r="DD439" s="1014"/>
      <c r="DE439" s="1014"/>
      <c r="DF439" s="1014"/>
      <c r="DG439" s="1014"/>
      <c r="DH439" s="1014"/>
      <c r="DI439" s="1014"/>
      <c r="DJ439" s="1014"/>
      <c r="DK439" s="1014"/>
      <c r="DL439" s="1014"/>
      <c r="DM439" s="1014"/>
      <c r="DN439" s="1014"/>
      <c r="DO439" s="1014"/>
      <c r="DP439" s="1014"/>
      <c r="DQ439" s="1014"/>
      <c r="DR439" s="1014"/>
      <c r="DS439" s="1014"/>
      <c r="DT439" s="1014"/>
      <c r="DU439" s="1014"/>
      <c r="DV439" s="1014"/>
      <c r="DW439" s="1014"/>
      <c r="DX439" s="1014"/>
      <c r="DY439" s="1014"/>
      <c r="DZ439" s="1014"/>
      <c r="EA439" s="1014"/>
      <c r="EB439" s="1014"/>
      <c r="EC439" s="1014"/>
      <c r="ED439" s="1014"/>
      <c r="EE439" s="1014"/>
      <c r="EF439" s="1014"/>
      <c r="EG439" s="1014"/>
      <c r="EH439" s="1014"/>
      <c r="EI439" s="1014"/>
      <c r="EJ439" s="1014"/>
      <c r="EK439" s="1014"/>
      <c r="EL439" s="1014"/>
      <c r="EM439" s="1014"/>
      <c r="EN439" s="1014"/>
      <c r="EO439" s="1014"/>
      <c r="EP439" s="1014"/>
      <c r="EQ439" s="1014"/>
      <c r="ER439" s="1014"/>
      <c r="ES439" s="1014"/>
      <c r="ET439" s="1014"/>
      <c r="EU439" s="1014"/>
      <c r="EV439" s="1014"/>
      <c r="EW439" s="1014"/>
      <c r="EX439" s="1014"/>
      <c r="EY439" s="1014"/>
      <c r="EZ439" s="1014"/>
      <c r="FA439" s="1014"/>
      <c r="FB439" s="1014"/>
      <c r="FC439" s="1014"/>
    </row>
    <row r="440" spans="2:159" ht="12.75" customHeight="1">
      <c r="B440" s="1112"/>
      <c r="C440" s="1112"/>
      <c r="D440" s="1112"/>
      <c r="E440" s="1112"/>
      <c r="F440" s="1112"/>
      <c r="G440" s="1112"/>
      <c r="H440" s="1112"/>
      <c r="I440" s="1112"/>
      <c r="J440" s="1112"/>
      <c r="K440" s="1113"/>
      <c r="L440" s="1113"/>
      <c r="M440" s="1014"/>
      <c r="N440" s="1014"/>
      <c r="O440" s="1014"/>
      <c r="P440" s="1014"/>
      <c r="Q440" s="1014"/>
      <c r="R440" s="1014"/>
      <c r="S440" s="1014"/>
      <c r="T440" s="1014"/>
      <c r="U440" s="1014"/>
      <c r="V440" s="1014"/>
      <c r="W440" s="1014"/>
      <c r="X440" s="1014"/>
      <c r="Y440" s="1014"/>
      <c r="Z440" s="1014"/>
      <c r="AA440" s="1014"/>
      <c r="AB440" s="1014"/>
      <c r="AC440" s="1014"/>
      <c r="AD440" s="1014"/>
      <c r="AE440" s="1014"/>
      <c r="AF440" s="1014"/>
      <c r="AG440" s="1014"/>
      <c r="AH440" s="1014"/>
      <c r="AI440" s="1014"/>
      <c r="AJ440" s="1014"/>
      <c r="AK440" s="1014"/>
      <c r="AL440" s="1014"/>
      <c r="AM440" s="1014"/>
      <c r="AN440" s="1014"/>
      <c r="AO440" s="1014"/>
      <c r="AP440" s="1014"/>
      <c r="AQ440" s="1014"/>
      <c r="AR440" s="1014"/>
      <c r="AS440" s="1014"/>
      <c r="AT440" s="1014"/>
      <c r="AU440" s="1014"/>
      <c r="AV440" s="1014"/>
      <c r="AW440" s="1014"/>
      <c r="AX440" s="1014"/>
      <c r="AY440" s="1014"/>
      <c r="AZ440" s="1014"/>
      <c r="BA440" s="1014"/>
      <c r="BB440" s="1014"/>
      <c r="BC440" s="1014"/>
      <c r="BD440" s="1014"/>
      <c r="BE440" s="1014"/>
      <c r="BF440" s="1014"/>
      <c r="BG440" s="1014"/>
      <c r="BH440" s="1014"/>
      <c r="BI440" s="1014"/>
      <c r="BJ440" s="1014"/>
      <c r="BK440" s="1014"/>
      <c r="BL440" s="1014"/>
      <c r="BM440" s="1014"/>
      <c r="BN440" s="1014"/>
      <c r="BO440" s="1014"/>
      <c r="BP440" s="1014"/>
      <c r="BQ440" s="1014"/>
      <c r="BR440" s="1014"/>
      <c r="BS440" s="1014"/>
      <c r="BT440" s="1014"/>
      <c r="BU440" s="1014"/>
      <c r="BV440" s="1014"/>
      <c r="BW440" s="1014"/>
      <c r="BX440" s="1014"/>
      <c r="BY440" s="1014"/>
      <c r="BZ440" s="1014"/>
      <c r="CA440" s="1014"/>
      <c r="CB440" s="1014"/>
      <c r="CC440" s="1014"/>
      <c r="CD440" s="1014"/>
      <c r="CE440" s="1014"/>
      <c r="CF440" s="1014"/>
      <c r="CG440" s="1014"/>
      <c r="CH440" s="1014"/>
      <c r="CI440" s="1014"/>
      <c r="CJ440" s="1014"/>
      <c r="CK440" s="1014"/>
      <c r="CL440" s="1014"/>
      <c r="CM440" s="1014"/>
      <c r="CN440" s="1014"/>
      <c r="CO440" s="1014"/>
      <c r="CP440" s="1014"/>
      <c r="CQ440" s="1014"/>
      <c r="CR440" s="1014"/>
      <c r="CS440" s="1014"/>
      <c r="CT440" s="1014"/>
      <c r="CU440" s="1014"/>
      <c r="CV440" s="1014"/>
      <c r="CW440" s="1014"/>
      <c r="CX440" s="1014"/>
      <c r="CY440" s="1014"/>
      <c r="CZ440" s="1014"/>
      <c r="DA440" s="1014"/>
      <c r="DB440" s="1014"/>
      <c r="DC440" s="1014"/>
      <c r="DD440" s="1014"/>
      <c r="DE440" s="1014"/>
      <c r="DF440" s="1014"/>
      <c r="DG440" s="1014"/>
      <c r="DH440" s="1014"/>
      <c r="DI440" s="1014"/>
      <c r="DJ440" s="1014"/>
      <c r="DK440" s="1014"/>
      <c r="DL440" s="1014"/>
      <c r="DM440" s="1014"/>
      <c r="DN440" s="1014"/>
      <c r="DO440" s="1014"/>
      <c r="DP440" s="1014"/>
      <c r="DQ440" s="1014"/>
      <c r="DR440" s="1014"/>
      <c r="DS440" s="1014"/>
      <c r="DT440" s="1014"/>
      <c r="DU440" s="1014"/>
      <c r="DV440" s="1014"/>
      <c r="DW440" s="1014"/>
      <c r="DX440" s="1014"/>
      <c r="DY440" s="1014"/>
      <c r="DZ440" s="1014"/>
      <c r="EA440" s="1014"/>
      <c r="EB440" s="1014"/>
      <c r="EC440" s="1014"/>
      <c r="ED440" s="1014"/>
      <c r="EE440" s="1014"/>
      <c r="EF440" s="1014"/>
      <c r="EG440" s="1014"/>
      <c r="EH440" s="1014"/>
      <c r="EI440" s="1014"/>
      <c r="EJ440" s="1014"/>
      <c r="EK440" s="1014"/>
      <c r="EL440" s="1014"/>
      <c r="EM440" s="1014"/>
      <c r="EN440" s="1014"/>
      <c r="EO440" s="1014"/>
      <c r="EP440" s="1014"/>
      <c r="EQ440" s="1014"/>
      <c r="ER440" s="1014"/>
      <c r="ES440" s="1014"/>
      <c r="ET440" s="1014"/>
      <c r="EU440" s="1014"/>
      <c r="EV440" s="1014"/>
      <c r="EW440" s="1014"/>
      <c r="EX440" s="1014"/>
      <c r="EY440" s="1014"/>
      <c r="EZ440" s="1014"/>
      <c r="FA440" s="1014"/>
      <c r="FB440" s="1014"/>
      <c r="FC440" s="1014"/>
    </row>
    <row r="441" spans="2:159" ht="12.75" customHeight="1">
      <c r="B441" s="1112"/>
      <c r="C441" s="1112"/>
      <c r="D441" s="1112"/>
      <c r="E441" s="1112"/>
      <c r="F441" s="1112"/>
      <c r="G441" s="1112"/>
      <c r="H441" s="1112"/>
      <c r="I441" s="1112"/>
      <c r="J441" s="1112"/>
      <c r="K441" s="1113"/>
      <c r="L441" s="1113"/>
      <c r="M441" s="1014"/>
      <c r="N441" s="1014"/>
      <c r="O441" s="1014"/>
      <c r="P441" s="1014"/>
      <c r="Q441" s="1014"/>
      <c r="R441" s="1014"/>
      <c r="S441" s="1014"/>
      <c r="T441" s="1014"/>
      <c r="U441" s="1014"/>
      <c r="V441" s="1014"/>
      <c r="W441" s="1014"/>
      <c r="X441" s="1014"/>
      <c r="Y441" s="1014"/>
      <c r="Z441" s="1014"/>
      <c r="AA441" s="1014"/>
      <c r="AB441" s="1014"/>
      <c r="AC441" s="1014"/>
      <c r="AD441" s="1014"/>
      <c r="AE441" s="1014"/>
      <c r="AF441" s="1014"/>
      <c r="AG441" s="1014"/>
      <c r="AH441" s="1014"/>
      <c r="AI441" s="1014"/>
      <c r="AJ441" s="1014"/>
      <c r="AK441" s="1014"/>
      <c r="AL441" s="1014"/>
      <c r="AM441" s="1014"/>
      <c r="AN441" s="1014"/>
      <c r="AO441" s="1014"/>
      <c r="AP441" s="1014"/>
      <c r="AQ441" s="1014"/>
      <c r="AR441" s="1014"/>
      <c r="AS441" s="1014"/>
      <c r="AT441" s="1014"/>
      <c r="AU441" s="1014"/>
      <c r="AV441" s="1014"/>
      <c r="AW441" s="1014"/>
      <c r="AX441" s="1014"/>
      <c r="AY441" s="1014"/>
      <c r="AZ441" s="1014"/>
      <c r="BA441" s="1014"/>
      <c r="BB441" s="1014"/>
      <c r="BC441" s="1014"/>
      <c r="BD441" s="1014"/>
      <c r="BE441" s="1014"/>
      <c r="BF441" s="1014"/>
      <c r="BG441" s="1014"/>
      <c r="BH441" s="1014"/>
      <c r="BI441" s="1014"/>
      <c r="BJ441" s="1014"/>
      <c r="BK441" s="1014"/>
      <c r="BL441" s="1014"/>
      <c r="BM441" s="1014"/>
      <c r="BN441" s="1014"/>
      <c r="BO441" s="1014"/>
      <c r="BP441" s="1014"/>
      <c r="BQ441" s="1014"/>
      <c r="BR441" s="1014"/>
      <c r="BS441" s="1014"/>
      <c r="BT441" s="1014"/>
      <c r="BU441" s="1014"/>
      <c r="BV441" s="1014"/>
      <c r="BW441" s="1014"/>
      <c r="BX441" s="1014"/>
      <c r="BY441" s="1014"/>
      <c r="BZ441" s="1014"/>
      <c r="CA441" s="1014"/>
      <c r="CB441" s="1014"/>
      <c r="CC441" s="1014"/>
      <c r="CD441" s="1014"/>
      <c r="CE441" s="1014"/>
      <c r="CF441" s="1014"/>
      <c r="CG441" s="1014"/>
      <c r="CH441" s="1014"/>
      <c r="CI441" s="1014"/>
      <c r="CJ441" s="1014"/>
      <c r="CK441" s="1014"/>
      <c r="CL441" s="1014"/>
      <c r="CM441" s="1014"/>
      <c r="CN441" s="1014"/>
      <c r="CO441" s="1014"/>
      <c r="CP441" s="1014"/>
      <c r="CQ441" s="1014"/>
      <c r="CR441" s="1014"/>
      <c r="CS441" s="1014"/>
      <c r="CT441" s="1014"/>
      <c r="CU441" s="1014"/>
      <c r="CV441" s="1014"/>
      <c r="CW441" s="1014"/>
      <c r="CX441" s="1014"/>
      <c r="CY441" s="1014"/>
      <c r="CZ441" s="1014"/>
      <c r="DA441" s="1014"/>
      <c r="DB441" s="1014"/>
      <c r="DC441" s="1014"/>
      <c r="DD441" s="1014"/>
      <c r="DE441" s="1014"/>
      <c r="DF441" s="1014"/>
      <c r="DG441" s="1014"/>
      <c r="DH441" s="1014"/>
      <c r="DI441" s="1014"/>
      <c r="DJ441" s="1014"/>
      <c r="DK441" s="1014"/>
      <c r="DL441" s="1014"/>
      <c r="DM441" s="1014"/>
      <c r="DN441" s="1014"/>
      <c r="DO441" s="1014"/>
      <c r="DP441" s="1014"/>
      <c r="DQ441" s="1014"/>
      <c r="DR441" s="1014"/>
      <c r="DS441" s="1014"/>
      <c r="DT441" s="1014"/>
      <c r="DU441" s="1014"/>
      <c r="DV441" s="1014"/>
      <c r="DW441" s="1014"/>
      <c r="DX441" s="1014"/>
      <c r="DY441" s="1014"/>
      <c r="DZ441" s="1014"/>
      <c r="EA441" s="1014"/>
      <c r="EB441" s="1014"/>
      <c r="EC441" s="1014"/>
      <c r="ED441" s="1014"/>
      <c r="EE441" s="1014"/>
      <c r="EF441" s="1014"/>
      <c r="EG441" s="1014"/>
      <c r="EH441" s="1014"/>
      <c r="EI441" s="1014"/>
      <c r="EJ441" s="1014"/>
      <c r="EK441" s="1014"/>
      <c r="EL441" s="1014"/>
      <c r="EM441" s="1014"/>
      <c r="EN441" s="1014"/>
      <c r="EO441" s="1014"/>
      <c r="EP441" s="1014"/>
      <c r="EQ441" s="1014"/>
      <c r="ER441" s="1014"/>
      <c r="ES441" s="1014"/>
      <c r="ET441" s="1014"/>
      <c r="EU441" s="1014"/>
      <c r="EV441" s="1014"/>
      <c r="EW441" s="1014"/>
      <c r="EX441" s="1014"/>
      <c r="EY441" s="1014"/>
      <c r="EZ441" s="1014"/>
      <c r="FA441" s="1014"/>
      <c r="FB441" s="1014"/>
      <c r="FC441" s="1014"/>
    </row>
    <row r="442" spans="2:159" ht="12.75" customHeight="1">
      <c r="B442" s="1112"/>
      <c r="C442" s="1112"/>
      <c r="D442" s="1112"/>
      <c r="E442" s="1112"/>
      <c r="F442" s="1112"/>
      <c r="G442" s="1112"/>
      <c r="H442" s="1112"/>
      <c r="I442" s="1112"/>
      <c r="J442" s="1112"/>
      <c r="K442" s="1113"/>
      <c r="L442" s="1113"/>
      <c r="M442" s="1014"/>
      <c r="N442" s="1014"/>
      <c r="O442" s="1014"/>
      <c r="P442" s="1014"/>
      <c r="Q442" s="1014"/>
      <c r="R442" s="1014"/>
      <c r="S442" s="1014"/>
      <c r="T442" s="1014"/>
      <c r="U442" s="1014"/>
      <c r="V442" s="1014"/>
      <c r="W442" s="1014"/>
      <c r="X442" s="1014"/>
      <c r="Y442" s="1014"/>
      <c r="Z442" s="1014"/>
      <c r="AA442" s="1014"/>
      <c r="AB442" s="1014"/>
      <c r="AC442" s="1014"/>
      <c r="AD442" s="1014"/>
      <c r="AE442" s="1014"/>
      <c r="AF442" s="1014"/>
      <c r="AG442" s="1014"/>
      <c r="AH442" s="1014"/>
      <c r="AI442" s="1014"/>
      <c r="AJ442" s="1014"/>
      <c r="AK442" s="1014"/>
      <c r="AL442" s="1014"/>
      <c r="AM442" s="1014"/>
      <c r="AN442" s="1014"/>
      <c r="AO442" s="1014"/>
      <c r="AP442" s="1014"/>
      <c r="AQ442" s="1014"/>
      <c r="AR442" s="1014"/>
      <c r="AS442" s="1014"/>
      <c r="AT442" s="1014"/>
      <c r="AU442" s="1014"/>
      <c r="AV442" s="1014"/>
      <c r="AW442" s="1014"/>
      <c r="AX442" s="1014"/>
      <c r="AY442" s="1014"/>
      <c r="AZ442" s="1014"/>
      <c r="BA442" s="1014"/>
      <c r="BB442" s="1014"/>
      <c r="BC442" s="1014"/>
      <c r="BD442" s="1014"/>
      <c r="BE442" s="1014"/>
      <c r="BF442" s="1014"/>
      <c r="BG442" s="1014"/>
      <c r="BH442" s="1014"/>
      <c r="BI442" s="1014"/>
      <c r="BJ442" s="1014"/>
      <c r="BK442" s="1014"/>
      <c r="BL442" s="1014"/>
      <c r="BM442" s="1014"/>
      <c r="BN442" s="1014"/>
      <c r="BO442" s="1014"/>
      <c r="BP442" s="1014"/>
      <c r="BQ442" s="1014"/>
      <c r="BR442" s="1014"/>
      <c r="BS442" s="1014"/>
      <c r="BT442" s="1014"/>
      <c r="BU442" s="1014"/>
      <c r="BV442" s="1014"/>
      <c r="BW442" s="1014"/>
      <c r="BX442" s="1014"/>
      <c r="BY442" s="1014"/>
      <c r="BZ442" s="1014"/>
      <c r="CA442" s="1014"/>
      <c r="CB442" s="1014"/>
      <c r="CC442" s="1014"/>
      <c r="CD442" s="1014"/>
      <c r="CE442" s="1014"/>
      <c r="CF442" s="1014"/>
      <c r="CG442" s="1014"/>
      <c r="CH442" s="1014"/>
      <c r="CI442" s="1014"/>
      <c r="CJ442" s="1014"/>
      <c r="CK442" s="1014"/>
      <c r="CL442" s="1014"/>
      <c r="CM442" s="1014"/>
      <c r="CN442" s="1014"/>
      <c r="CO442" s="1014"/>
      <c r="CP442" s="1014"/>
      <c r="CQ442" s="1014"/>
      <c r="CR442" s="1014"/>
      <c r="CS442" s="1014"/>
      <c r="CT442" s="1014"/>
      <c r="CU442" s="1014"/>
      <c r="CV442" s="1014"/>
      <c r="CW442" s="1014"/>
      <c r="CX442" s="1014"/>
      <c r="CY442" s="1014"/>
      <c r="CZ442" s="1014"/>
      <c r="DA442" s="1014"/>
      <c r="DB442" s="1014"/>
      <c r="DC442" s="1014"/>
      <c r="DD442" s="1014"/>
      <c r="DE442" s="1014"/>
      <c r="DF442" s="1014"/>
      <c r="DG442" s="1014"/>
      <c r="DH442" s="1014"/>
      <c r="DI442" s="1014"/>
      <c r="DJ442" s="1014"/>
      <c r="DK442" s="1014"/>
      <c r="DL442" s="1014"/>
      <c r="DM442" s="1014"/>
      <c r="DN442" s="1014"/>
      <c r="DO442" s="1014"/>
      <c r="DP442" s="1014"/>
      <c r="DQ442" s="1014"/>
      <c r="DR442" s="1014"/>
      <c r="DS442" s="1014"/>
      <c r="DT442" s="1014"/>
      <c r="DU442" s="1014"/>
      <c r="DV442" s="1014"/>
      <c r="DW442" s="1014"/>
      <c r="DX442" s="1014"/>
      <c r="DY442" s="1014"/>
      <c r="DZ442" s="1014"/>
      <c r="EA442" s="1014"/>
      <c r="EB442" s="1014"/>
      <c r="EC442" s="1014"/>
      <c r="ED442" s="1014"/>
      <c r="EE442" s="1014"/>
      <c r="EF442" s="1014"/>
      <c r="EG442" s="1014"/>
      <c r="EH442" s="1014"/>
      <c r="EI442" s="1014"/>
      <c r="EJ442" s="1014"/>
      <c r="EK442" s="1014"/>
      <c r="EL442" s="1014"/>
      <c r="EM442" s="1014"/>
      <c r="EN442" s="1014"/>
      <c r="EO442" s="1014"/>
      <c r="EP442" s="1014"/>
      <c r="EQ442" s="1014"/>
      <c r="ER442" s="1014"/>
      <c r="ES442" s="1014"/>
      <c r="ET442" s="1014"/>
      <c r="EU442" s="1014"/>
      <c r="EV442" s="1014"/>
      <c r="EW442" s="1014"/>
      <c r="EX442" s="1014"/>
      <c r="EY442" s="1014"/>
      <c r="EZ442" s="1014"/>
      <c r="FA442" s="1014"/>
      <c r="FB442" s="1014"/>
      <c r="FC442" s="1014"/>
    </row>
    <row r="443" spans="2:159" ht="12.75" customHeight="1">
      <c r="B443" s="1112"/>
      <c r="C443" s="1112"/>
      <c r="D443" s="1112"/>
      <c r="E443" s="1112"/>
      <c r="F443" s="1112"/>
      <c r="G443" s="1112"/>
      <c r="H443" s="1112"/>
      <c r="I443" s="1112"/>
      <c r="J443" s="1112"/>
      <c r="K443" s="1113"/>
      <c r="L443" s="1113"/>
      <c r="M443" s="1014"/>
      <c r="N443" s="1014"/>
      <c r="O443" s="1014"/>
      <c r="P443" s="1014"/>
      <c r="Q443" s="1014"/>
      <c r="R443" s="1014"/>
      <c r="S443" s="1014"/>
      <c r="T443" s="1014"/>
      <c r="U443" s="1014"/>
      <c r="V443" s="1014"/>
      <c r="W443" s="1014"/>
      <c r="X443" s="1014"/>
      <c r="Y443" s="1014"/>
      <c r="Z443" s="1014"/>
      <c r="AA443" s="1014"/>
      <c r="AB443" s="1014"/>
      <c r="AC443" s="1014"/>
      <c r="AD443" s="1014"/>
      <c r="AE443" s="1014"/>
      <c r="AF443" s="1014"/>
      <c r="AG443" s="1014"/>
      <c r="AH443" s="1014"/>
      <c r="AI443" s="1014"/>
      <c r="AJ443" s="1014"/>
      <c r="AK443" s="1014"/>
      <c r="AL443" s="1014"/>
      <c r="AM443" s="1014"/>
      <c r="AN443" s="1014"/>
      <c r="AO443" s="1014"/>
      <c r="AP443" s="1014"/>
      <c r="AQ443" s="1014"/>
      <c r="AR443" s="1014"/>
      <c r="AS443" s="1014"/>
      <c r="AT443" s="1014"/>
      <c r="AU443" s="1014"/>
      <c r="AV443" s="1014"/>
      <c r="AW443" s="1014"/>
      <c r="AX443" s="1014"/>
      <c r="AY443" s="1014"/>
      <c r="AZ443" s="1014"/>
      <c r="BA443" s="1014"/>
      <c r="BB443" s="1014"/>
      <c r="BC443" s="1014"/>
      <c r="BD443" s="1014"/>
      <c r="BE443" s="1014"/>
      <c r="BF443" s="1014"/>
      <c r="BG443" s="1014"/>
      <c r="BH443" s="1014"/>
      <c r="BI443" s="1014"/>
      <c r="BJ443" s="1014"/>
      <c r="BK443" s="1014"/>
      <c r="BL443" s="1014"/>
      <c r="BM443" s="1014"/>
      <c r="BN443" s="1014"/>
      <c r="BO443" s="1014"/>
      <c r="BP443" s="1014"/>
      <c r="BQ443" s="1014"/>
      <c r="BR443" s="1014"/>
      <c r="BS443" s="1014"/>
      <c r="BT443" s="1014"/>
      <c r="BU443" s="1014"/>
      <c r="BV443" s="1014"/>
      <c r="BW443" s="1014"/>
      <c r="BX443" s="1014"/>
      <c r="BY443" s="1014"/>
      <c r="BZ443" s="1014"/>
      <c r="CA443" s="1014"/>
      <c r="CB443" s="1014"/>
      <c r="CC443" s="1014"/>
      <c r="CD443" s="1014"/>
      <c r="CE443" s="1014"/>
      <c r="CF443" s="1014"/>
      <c r="CG443" s="1014"/>
      <c r="CH443" s="1014"/>
      <c r="CI443" s="1014"/>
      <c r="CJ443" s="1014"/>
      <c r="CK443" s="1014"/>
      <c r="CL443" s="1014"/>
      <c r="CM443" s="1014"/>
      <c r="CN443" s="1014"/>
      <c r="CO443" s="1014"/>
      <c r="CP443" s="1014"/>
      <c r="CQ443" s="1014"/>
      <c r="CR443" s="1014"/>
      <c r="CS443" s="1014"/>
      <c r="CT443" s="1014"/>
      <c r="CU443" s="1014"/>
      <c r="CV443" s="1014"/>
      <c r="CW443" s="1014"/>
      <c r="CX443" s="1014"/>
      <c r="CY443" s="1014"/>
      <c r="CZ443" s="1014"/>
      <c r="DA443" s="1014"/>
      <c r="DB443" s="1014"/>
      <c r="DC443" s="1014"/>
      <c r="DD443" s="1014"/>
      <c r="DE443" s="1014"/>
      <c r="DF443" s="1014"/>
      <c r="DG443" s="1014"/>
      <c r="DH443" s="1014"/>
      <c r="DI443" s="1014"/>
      <c r="DJ443" s="1014"/>
      <c r="DK443" s="1014"/>
      <c r="DL443" s="1014"/>
      <c r="DM443" s="1014"/>
      <c r="DN443" s="1014"/>
      <c r="DO443" s="1014"/>
      <c r="DP443" s="1014"/>
      <c r="DQ443" s="1014"/>
      <c r="DR443" s="1014"/>
      <c r="DS443" s="1014"/>
      <c r="DT443" s="1014"/>
      <c r="DU443" s="1014"/>
      <c r="DV443" s="1014"/>
      <c r="DW443" s="1014"/>
      <c r="DX443" s="1014"/>
      <c r="DY443" s="1014"/>
      <c r="DZ443" s="1014"/>
      <c r="EA443" s="1014"/>
      <c r="EB443" s="1014"/>
      <c r="EC443" s="1014"/>
      <c r="ED443" s="1014"/>
      <c r="EE443" s="1014"/>
      <c r="EF443" s="1014"/>
      <c r="EG443" s="1014"/>
      <c r="EH443" s="1014"/>
      <c r="EI443" s="1014"/>
      <c r="EJ443" s="1014"/>
      <c r="EK443" s="1014"/>
      <c r="EL443" s="1014"/>
      <c r="EM443" s="1014"/>
      <c r="EN443" s="1014"/>
      <c r="EO443" s="1014"/>
      <c r="EP443" s="1014"/>
      <c r="EQ443" s="1014"/>
      <c r="ER443" s="1014"/>
      <c r="ES443" s="1014"/>
      <c r="ET443" s="1014"/>
      <c r="EU443" s="1014"/>
      <c r="EV443" s="1014"/>
      <c r="EW443" s="1014"/>
      <c r="EX443" s="1014"/>
      <c r="EY443" s="1014"/>
      <c r="EZ443" s="1014"/>
      <c r="FA443" s="1014"/>
      <c r="FB443" s="1014"/>
      <c r="FC443" s="1014"/>
    </row>
    <row r="444" spans="2:159" ht="12.75" customHeight="1">
      <c r="B444" s="1112"/>
      <c r="C444" s="1112"/>
      <c r="D444" s="1112"/>
      <c r="E444" s="1112"/>
      <c r="F444" s="1112"/>
      <c r="G444" s="1112"/>
      <c r="H444" s="1112"/>
      <c r="I444" s="1112"/>
      <c r="J444" s="1112"/>
      <c r="K444" s="1113"/>
      <c r="L444" s="1113"/>
      <c r="M444" s="1014"/>
      <c r="N444" s="1014"/>
      <c r="O444" s="1014"/>
      <c r="P444" s="1014"/>
      <c r="Q444" s="1014"/>
      <c r="R444" s="1014"/>
      <c r="S444" s="1014"/>
      <c r="T444" s="1014"/>
      <c r="U444" s="1014"/>
      <c r="V444" s="1014"/>
      <c r="W444" s="1014"/>
      <c r="X444" s="1014"/>
      <c r="Y444" s="1014"/>
      <c r="Z444" s="1014"/>
      <c r="AA444" s="1014"/>
      <c r="AB444" s="1014"/>
      <c r="AC444" s="1014"/>
      <c r="AD444" s="1014"/>
      <c r="AE444" s="1014"/>
      <c r="AF444" s="1014"/>
      <c r="AG444" s="1014"/>
      <c r="AH444" s="1014"/>
      <c r="AI444" s="1014"/>
      <c r="AJ444" s="1014"/>
      <c r="AK444" s="1014"/>
      <c r="AL444" s="1014"/>
      <c r="AM444" s="1014"/>
      <c r="AN444" s="1014"/>
      <c r="AO444" s="1014"/>
      <c r="AP444" s="1014"/>
      <c r="AQ444" s="1014"/>
      <c r="AR444" s="1014"/>
      <c r="AS444" s="1014"/>
      <c r="AT444" s="1014"/>
      <c r="AU444" s="1014"/>
      <c r="AV444" s="1014"/>
      <c r="AW444" s="1014"/>
      <c r="AX444" s="1014"/>
      <c r="AY444" s="1014"/>
      <c r="AZ444" s="1014"/>
      <c r="BA444" s="1014"/>
      <c r="BB444" s="1014"/>
      <c r="BC444" s="1014"/>
      <c r="BD444" s="1014"/>
      <c r="BE444" s="1014"/>
      <c r="BF444" s="1014"/>
      <c r="BG444" s="1014"/>
      <c r="BH444" s="1014"/>
      <c r="BI444" s="1014"/>
      <c r="BJ444" s="1014"/>
      <c r="BK444" s="1014"/>
      <c r="BL444" s="1014"/>
      <c r="BM444" s="1014"/>
      <c r="BN444" s="1014"/>
      <c r="BO444" s="1014"/>
      <c r="BP444" s="1014"/>
      <c r="BQ444" s="1014"/>
      <c r="BR444" s="1014"/>
      <c r="BS444" s="1014"/>
      <c r="BT444" s="1014"/>
      <c r="BU444" s="1014"/>
      <c r="BV444" s="1014"/>
      <c r="BW444" s="1014"/>
      <c r="BX444" s="1014"/>
      <c r="BY444" s="1014"/>
      <c r="BZ444" s="1014"/>
      <c r="CA444" s="1014"/>
      <c r="CB444" s="1014"/>
      <c r="CC444" s="1014"/>
      <c r="CD444" s="1014"/>
      <c r="CE444" s="1014"/>
      <c r="CF444" s="1014"/>
      <c r="CG444" s="1014"/>
      <c r="CH444" s="1014"/>
      <c r="CI444" s="1014"/>
      <c r="CJ444" s="1014"/>
      <c r="CK444" s="1014"/>
      <c r="CL444" s="1014"/>
      <c r="CM444" s="1014"/>
      <c r="CN444" s="1014"/>
      <c r="CO444" s="1014"/>
      <c r="CP444" s="1014"/>
      <c r="CQ444" s="1014"/>
      <c r="CR444" s="1014"/>
      <c r="CS444" s="1014"/>
      <c r="CT444" s="1014"/>
      <c r="CU444" s="1014"/>
      <c r="CV444" s="1014"/>
      <c r="CW444" s="1014"/>
      <c r="CX444" s="1014"/>
      <c r="CY444" s="1014"/>
      <c r="CZ444" s="1014"/>
      <c r="DA444" s="1014"/>
      <c r="DB444" s="1014"/>
      <c r="DC444" s="1014"/>
      <c r="DD444" s="1014"/>
      <c r="DE444" s="1014"/>
      <c r="DF444" s="1014"/>
      <c r="DG444" s="1014"/>
      <c r="DH444" s="1014"/>
      <c r="DI444" s="1014"/>
      <c r="DJ444" s="1014"/>
      <c r="DK444" s="1014"/>
      <c r="DL444" s="1014"/>
      <c r="DM444" s="1014"/>
      <c r="DN444" s="1014"/>
      <c r="DO444" s="1014"/>
      <c r="DP444" s="1014"/>
      <c r="DQ444" s="1014"/>
      <c r="DR444" s="1014"/>
      <c r="DS444" s="1014"/>
      <c r="DT444" s="1014"/>
      <c r="DU444" s="1014"/>
      <c r="DV444" s="1014"/>
      <c r="DW444" s="1014"/>
      <c r="DX444" s="1014"/>
      <c r="DY444" s="1014"/>
      <c r="DZ444" s="1014"/>
      <c r="EA444" s="1014"/>
      <c r="EB444" s="1014"/>
      <c r="EC444" s="1014"/>
      <c r="ED444" s="1014"/>
      <c r="EE444" s="1014"/>
      <c r="EF444" s="1014"/>
      <c r="EG444" s="1014"/>
      <c r="EH444" s="1014"/>
      <c r="EI444" s="1014"/>
      <c r="EJ444" s="1014"/>
      <c r="EK444" s="1014"/>
      <c r="EL444" s="1014"/>
      <c r="EM444" s="1014"/>
      <c r="EN444" s="1014"/>
      <c r="EO444" s="1014"/>
      <c r="EP444" s="1014"/>
      <c r="EQ444" s="1014"/>
      <c r="ER444" s="1014"/>
      <c r="ES444" s="1014"/>
      <c r="ET444" s="1014"/>
      <c r="EU444" s="1014"/>
      <c r="EV444" s="1014"/>
      <c r="EW444" s="1014"/>
      <c r="EX444" s="1014"/>
      <c r="EY444" s="1014"/>
      <c r="EZ444" s="1014"/>
      <c r="FA444" s="1014"/>
      <c r="FB444" s="1014"/>
      <c r="FC444" s="1014"/>
    </row>
    <row r="445" spans="2:159" ht="12.75" customHeight="1">
      <c r="B445" s="1112"/>
      <c r="C445" s="1112"/>
      <c r="D445" s="1112"/>
      <c r="E445" s="1112"/>
      <c r="F445" s="1112"/>
      <c r="G445" s="1112"/>
      <c r="H445" s="1112"/>
      <c r="I445" s="1112"/>
      <c r="J445" s="1112"/>
      <c r="K445" s="1113"/>
      <c r="L445" s="1113"/>
      <c r="M445" s="1014"/>
      <c r="N445" s="1014"/>
      <c r="O445" s="1014"/>
      <c r="P445" s="1014"/>
      <c r="Q445" s="1014"/>
      <c r="R445" s="1014"/>
      <c r="S445" s="1014"/>
      <c r="T445" s="1014"/>
      <c r="U445" s="1014"/>
      <c r="V445" s="1014"/>
      <c r="W445" s="1014"/>
      <c r="X445" s="1014"/>
      <c r="Y445" s="1014"/>
      <c r="Z445" s="1014"/>
      <c r="AA445" s="1014"/>
      <c r="AB445" s="1014"/>
      <c r="AC445" s="1014"/>
      <c r="AD445" s="1014"/>
      <c r="AE445" s="1014"/>
      <c r="AF445" s="1014"/>
      <c r="AG445" s="1014"/>
      <c r="AH445" s="1014"/>
      <c r="AI445" s="1014"/>
      <c r="AJ445" s="1014"/>
      <c r="AK445" s="1014"/>
      <c r="AL445" s="1014"/>
      <c r="AM445" s="1014"/>
      <c r="AN445" s="1014"/>
      <c r="AO445" s="1014"/>
      <c r="AP445" s="1014"/>
      <c r="AQ445" s="1014"/>
      <c r="AR445" s="1014"/>
      <c r="AS445" s="1014"/>
      <c r="AT445" s="1014"/>
      <c r="AU445" s="1014"/>
      <c r="AV445" s="1014"/>
      <c r="AW445" s="1014"/>
      <c r="AX445" s="1014"/>
      <c r="AY445" s="1014"/>
      <c r="AZ445" s="1014"/>
      <c r="BA445" s="1014"/>
      <c r="BB445" s="1014"/>
      <c r="BC445" s="1014"/>
      <c r="BD445" s="1014"/>
      <c r="BE445" s="1014"/>
      <c r="BF445" s="1014"/>
      <c r="BG445" s="1014"/>
      <c r="BH445" s="1014"/>
      <c r="BI445" s="1014"/>
      <c r="BJ445" s="1014"/>
      <c r="BK445" s="1014"/>
      <c r="BL445" s="1014"/>
      <c r="BM445" s="1014"/>
      <c r="BN445" s="1014"/>
      <c r="BO445" s="1014"/>
      <c r="BP445" s="1014"/>
      <c r="BQ445" s="1014"/>
      <c r="BR445" s="1014"/>
      <c r="BS445" s="1014"/>
      <c r="BT445" s="1014"/>
      <c r="BU445" s="1014"/>
      <c r="BV445" s="1014"/>
      <c r="BW445" s="1014"/>
      <c r="BX445" s="1014"/>
      <c r="BY445" s="1014"/>
      <c r="BZ445" s="1014"/>
      <c r="CA445" s="1014"/>
      <c r="CB445" s="1014"/>
      <c r="CC445" s="1014"/>
      <c r="CD445" s="1014"/>
      <c r="CE445" s="1014"/>
      <c r="CF445" s="1014"/>
      <c r="CG445" s="1014"/>
      <c r="CH445" s="1014"/>
      <c r="CI445" s="1014"/>
      <c r="CJ445" s="1014"/>
      <c r="CK445" s="1014"/>
      <c r="CL445" s="1014"/>
      <c r="CM445" s="1014"/>
      <c r="CN445" s="1014"/>
      <c r="CO445" s="1014"/>
      <c r="CP445" s="1014"/>
      <c r="CQ445" s="1014"/>
      <c r="CR445" s="1014"/>
      <c r="CS445" s="1014"/>
      <c r="CT445" s="1014"/>
      <c r="CU445" s="1014"/>
      <c r="CV445" s="1014"/>
      <c r="CW445" s="1014"/>
      <c r="CX445" s="1014"/>
      <c r="CY445" s="1014"/>
      <c r="CZ445" s="1014"/>
      <c r="DA445" s="1014"/>
      <c r="DB445" s="1014"/>
      <c r="DC445" s="1014"/>
      <c r="DD445" s="1014"/>
      <c r="DE445" s="1014"/>
      <c r="DF445" s="1014"/>
      <c r="DG445" s="1014"/>
      <c r="DH445" s="1014"/>
      <c r="DI445" s="1014"/>
      <c r="DJ445" s="1014"/>
      <c r="DK445" s="1014"/>
      <c r="DL445" s="1014"/>
      <c r="DM445" s="1014"/>
      <c r="DN445" s="1014"/>
      <c r="DO445" s="1014"/>
      <c r="DP445" s="1014"/>
      <c r="DQ445" s="1014"/>
      <c r="DR445" s="1014"/>
      <c r="DS445" s="1014"/>
      <c r="DT445" s="1014"/>
      <c r="DU445" s="1014"/>
      <c r="DV445" s="1014"/>
      <c r="DW445" s="1014"/>
      <c r="DX445" s="1014"/>
      <c r="DY445" s="1014"/>
      <c r="DZ445" s="1014"/>
      <c r="EA445" s="1014"/>
      <c r="EB445" s="1014"/>
      <c r="EC445" s="1014"/>
      <c r="ED445" s="1014"/>
      <c r="EE445" s="1014"/>
      <c r="EF445" s="1014"/>
      <c r="EG445" s="1014"/>
      <c r="EH445" s="1014"/>
      <c r="EI445" s="1014"/>
      <c r="EJ445" s="1014"/>
      <c r="EK445" s="1014"/>
      <c r="EL445" s="1014"/>
      <c r="EM445" s="1014"/>
      <c r="EN445" s="1014"/>
      <c r="EO445" s="1014"/>
      <c r="EP445" s="1014"/>
      <c r="EQ445" s="1014"/>
      <c r="ER445" s="1014"/>
      <c r="ES445" s="1014"/>
      <c r="ET445" s="1014"/>
      <c r="EU445" s="1014"/>
      <c r="EV445" s="1014"/>
      <c r="EW445" s="1014"/>
      <c r="EX445" s="1014"/>
      <c r="EY445" s="1014"/>
      <c r="EZ445" s="1014"/>
      <c r="FA445" s="1014"/>
      <c r="FB445" s="1014"/>
      <c r="FC445" s="1014"/>
    </row>
    <row r="446" spans="2:159" ht="12.75" customHeight="1">
      <c r="B446" s="1112"/>
      <c r="C446" s="1112"/>
      <c r="D446" s="1112"/>
      <c r="E446" s="1112"/>
      <c r="F446" s="1112"/>
      <c r="G446" s="1112"/>
      <c r="H446" s="1112"/>
      <c r="I446" s="1112"/>
      <c r="J446" s="1112"/>
      <c r="K446" s="1113"/>
      <c r="L446" s="1113"/>
      <c r="M446" s="1014"/>
      <c r="N446" s="1014"/>
      <c r="O446" s="1014"/>
      <c r="P446" s="1014"/>
      <c r="Q446" s="1014"/>
      <c r="R446" s="1014"/>
      <c r="S446" s="1014"/>
      <c r="T446" s="1014"/>
      <c r="U446" s="1014"/>
      <c r="V446" s="1014"/>
      <c r="W446" s="1014"/>
      <c r="X446" s="1014"/>
      <c r="Y446" s="1014"/>
      <c r="Z446" s="1014"/>
      <c r="AA446" s="1014"/>
      <c r="AB446" s="1014"/>
      <c r="AC446" s="1014"/>
      <c r="AD446" s="1014"/>
      <c r="AE446" s="1014"/>
      <c r="AF446" s="1014"/>
      <c r="AG446" s="1014"/>
      <c r="AH446" s="1014"/>
      <c r="AI446" s="1014"/>
      <c r="AJ446" s="1014"/>
      <c r="AK446" s="1014"/>
      <c r="AL446" s="1014"/>
      <c r="AM446" s="1014"/>
      <c r="AN446" s="1014"/>
      <c r="AO446" s="1014"/>
      <c r="AP446" s="1014"/>
      <c r="AQ446" s="1014"/>
      <c r="AR446" s="1014"/>
      <c r="AS446" s="1014"/>
      <c r="AT446" s="1014"/>
      <c r="AU446" s="1014"/>
      <c r="AV446" s="1014"/>
      <c r="AW446" s="1014"/>
      <c r="AX446" s="1014"/>
      <c r="AY446" s="1014"/>
      <c r="AZ446" s="1014"/>
      <c r="BA446" s="1014"/>
      <c r="BB446" s="1014"/>
      <c r="BC446" s="1014"/>
      <c r="BD446" s="1014"/>
      <c r="BE446" s="1014"/>
      <c r="BF446" s="1014"/>
      <c r="BG446" s="1014"/>
      <c r="BH446" s="1014"/>
      <c r="BI446" s="1014"/>
      <c r="BJ446" s="1014"/>
      <c r="BK446" s="1014"/>
      <c r="BL446" s="1014"/>
      <c r="BM446" s="1014"/>
      <c r="BN446" s="1014"/>
      <c r="BO446" s="1014"/>
      <c r="BP446" s="1014"/>
      <c r="BQ446" s="1014"/>
      <c r="BR446" s="1014"/>
      <c r="BS446" s="1014"/>
      <c r="BT446" s="1014"/>
      <c r="BU446" s="1014"/>
      <c r="BV446" s="1014"/>
      <c r="BW446" s="1014"/>
      <c r="BX446" s="1014"/>
      <c r="BY446" s="1014"/>
      <c r="BZ446" s="1014"/>
      <c r="CA446" s="1014"/>
      <c r="CB446" s="1014"/>
      <c r="CC446" s="1014"/>
      <c r="CD446" s="1014"/>
      <c r="CE446" s="1014"/>
      <c r="CF446" s="1014"/>
      <c r="CG446" s="1014"/>
      <c r="CH446" s="1014"/>
      <c r="CI446" s="1014"/>
      <c r="CJ446" s="1014"/>
      <c r="CK446" s="1014"/>
      <c r="CL446" s="1014"/>
      <c r="CM446" s="1014"/>
      <c r="CN446" s="1014"/>
      <c r="CO446" s="1014"/>
      <c r="CP446" s="1014"/>
      <c r="CQ446" s="1014"/>
      <c r="CR446" s="1014"/>
      <c r="CS446" s="1014"/>
      <c r="CT446" s="1014"/>
      <c r="CU446" s="1014"/>
      <c r="CV446" s="1014"/>
      <c r="CW446" s="1014"/>
      <c r="CX446" s="1014"/>
      <c r="CY446" s="1014"/>
      <c r="CZ446" s="1014"/>
      <c r="DA446" s="1014"/>
      <c r="DB446" s="1014"/>
      <c r="DC446" s="1014"/>
      <c r="DD446" s="1014"/>
      <c r="DE446" s="1014"/>
      <c r="DF446" s="1014"/>
      <c r="DG446" s="1014"/>
      <c r="DH446" s="1014"/>
      <c r="DI446" s="1014"/>
      <c r="DJ446" s="1014"/>
      <c r="DK446" s="1014"/>
      <c r="DL446" s="1014"/>
      <c r="DM446" s="1014"/>
      <c r="DN446" s="1014"/>
      <c r="DO446" s="1014"/>
      <c r="DP446" s="1014"/>
      <c r="DQ446" s="1014"/>
      <c r="DR446" s="1014"/>
      <c r="DS446" s="1014"/>
      <c r="DT446" s="1014"/>
      <c r="DU446" s="1014"/>
      <c r="DV446" s="1014"/>
      <c r="DW446" s="1014"/>
      <c r="DX446" s="1014"/>
      <c r="DY446" s="1014"/>
      <c r="DZ446" s="1014"/>
      <c r="EA446" s="1014"/>
      <c r="EB446" s="1014"/>
      <c r="EC446" s="1014"/>
      <c r="ED446" s="1014"/>
      <c r="EE446" s="1014"/>
      <c r="EF446" s="1014"/>
      <c r="EG446" s="1014"/>
      <c r="EH446" s="1014"/>
      <c r="EI446" s="1014"/>
      <c r="EJ446" s="1014"/>
      <c r="EK446" s="1014"/>
      <c r="EL446" s="1014"/>
      <c r="EM446" s="1014"/>
      <c r="EN446" s="1014"/>
      <c r="EO446" s="1014"/>
      <c r="EP446" s="1014"/>
      <c r="EQ446" s="1014"/>
      <c r="ER446" s="1014"/>
      <c r="ES446" s="1014"/>
      <c r="ET446" s="1014"/>
      <c r="EU446" s="1014"/>
      <c r="EV446" s="1014"/>
      <c r="EW446" s="1014"/>
      <c r="EX446" s="1014"/>
      <c r="EY446" s="1014"/>
      <c r="EZ446" s="1014"/>
      <c r="FA446" s="1014"/>
      <c r="FB446" s="1014"/>
      <c r="FC446" s="1014"/>
    </row>
    <row r="447" spans="2:159" ht="12.75" customHeight="1">
      <c r="B447" s="1112"/>
      <c r="C447" s="1112"/>
      <c r="D447" s="1112"/>
      <c r="E447" s="1112"/>
      <c r="F447" s="1112"/>
      <c r="G447" s="1112"/>
      <c r="H447" s="1112"/>
      <c r="I447" s="1112"/>
      <c r="J447" s="1112"/>
      <c r="K447" s="1113"/>
      <c r="L447" s="1113"/>
      <c r="M447" s="1014"/>
      <c r="N447" s="1014"/>
      <c r="O447" s="1014"/>
      <c r="P447" s="1014"/>
      <c r="Q447" s="1014"/>
      <c r="R447" s="1014"/>
      <c r="S447" s="1014"/>
      <c r="T447" s="1014"/>
      <c r="U447" s="1014"/>
      <c r="V447" s="1014"/>
      <c r="W447" s="1014"/>
      <c r="X447" s="1014"/>
      <c r="Y447" s="1014"/>
      <c r="Z447" s="1014"/>
      <c r="AA447" s="1014"/>
      <c r="AB447" s="1014"/>
      <c r="AC447" s="1014"/>
      <c r="AD447" s="1014"/>
      <c r="AE447" s="1014"/>
      <c r="AF447" s="1014"/>
      <c r="AG447" s="1014"/>
      <c r="AH447" s="1014"/>
      <c r="AI447" s="1014"/>
      <c r="AJ447" s="1014"/>
      <c r="AK447" s="1014"/>
      <c r="AL447" s="1014"/>
      <c r="AM447" s="1014"/>
      <c r="AN447" s="1014"/>
      <c r="AO447" s="1014"/>
      <c r="AP447" s="1014"/>
      <c r="AQ447" s="1014"/>
      <c r="AR447" s="1014"/>
      <c r="AS447" s="1014"/>
      <c r="AT447" s="1014"/>
      <c r="AU447" s="1014"/>
      <c r="AV447" s="1014"/>
      <c r="AW447" s="1014"/>
      <c r="AX447" s="1014"/>
      <c r="AY447" s="1014"/>
      <c r="AZ447" s="1014"/>
      <c r="BA447" s="1014"/>
      <c r="BB447" s="1014"/>
      <c r="BC447" s="1014"/>
      <c r="BD447" s="1014"/>
      <c r="BE447" s="1014"/>
      <c r="BF447" s="1014"/>
      <c r="BG447" s="1014"/>
      <c r="BH447" s="1014"/>
      <c r="BI447" s="1014"/>
      <c r="BJ447" s="1014"/>
      <c r="BK447" s="1014"/>
      <c r="BL447" s="1014"/>
      <c r="BM447" s="1014"/>
      <c r="BN447" s="1014"/>
      <c r="BO447" s="1014"/>
      <c r="BP447" s="1014"/>
      <c r="BQ447" s="1014"/>
      <c r="BR447" s="1014"/>
      <c r="BS447" s="1014"/>
      <c r="BT447" s="1014"/>
      <c r="BU447" s="1014"/>
      <c r="BV447" s="1014"/>
      <c r="BW447" s="1014"/>
      <c r="BX447" s="1014"/>
      <c r="BY447" s="1014"/>
      <c r="BZ447" s="1014"/>
      <c r="CA447" s="1014"/>
      <c r="CB447" s="1014"/>
      <c r="CC447" s="1014"/>
      <c r="CD447" s="1014"/>
      <c r="CE447" s="1014"/>
      <c r="CF447" s="1014"/>
      <c r="CG447" s="1014"/>
      <c r="CH447" s="1014"/>
      <c r="CI447" s="1014"/>
      <c r="CJ447" s="1014"/>
      <c r="CK447" s="1014"/>
      <c r="CL447" s="1014"/>
      <c r="CM447" s="1014"/>
      <c r="CN447" s="1014"/>
      <c r="CO447" s="1014"/>
      <c r="CP447" s="1014"/>
      <c r="CQ447" s="1014"/>
      <c r="CR447" s="1014"/>
      <c r="CS447" s="1014"/>
      <c r="CT447" s="1014"/>
      <c r="CU447" s="1014"/>
      <c r="CV447" s="1014"/>
      <c r="CW447" s="1014"/>
      <c r="CX447" s="1014"/>
      <c r="CY447" s="1014"/>
      <c r="CZ447" s="1014"/>
      <c r="DA447" s="1014"/>
      <c r="DB447" s="1014"/>
      <c r="DC447" s="1014"/>
      <c r="DD447" s="1014"/>
      <c r="DE447" s="1014"/>
      <c r="DF447" s="1014"/>
      <c r="DG447" s="1014"/>
      <c r="DH447" s="1014"/>
      <c r="DI447" s="1014"/>
      <c r="DJ447" s="1014"/>
      <c r="DK447" s="1014"/>
      <c r="DL447" s="1014"/>
      <c r="DM447" s="1014"/>
      <c r="DN447" s="1014"/>
      <c r="DO447" s="1014"/>
      <c r="DP447" s="1014"/>
      <c r="DQ447" s="1014"/>
      <c r="DR447" s="1014"/>
      <c r="DS447" s="1014"/>
      <c r="DT447" s="1014"/>
      <c r="DU447" s="1014"/>
      <c r="DV447" s="1014"/>
      <c r="DW447" s="1014"/>
      <c r="DX447" s="1014"/>
      <c r="DY447" s="1014"/>
      <c r="DZ447" s="1014"/>
      <c r="EA447" s="1014"/>
      <c r="EB447" s="1014"/>
      <c r="EC447" s="1014"/>
      <c r="ED447" s="1014"/>
      <c r="EE447" s="1014"/>
      <c r="EF447" s="1014"/>
      <c r="EG447" s="1014"/>
      <c r="EH447" s="1014"/>
      <c r="EI447" s="1014"/>
      <c r="EJ447" s="1014"/>
      <c r="EK447" s="1014"/>
      <c r="EL447" s="1014"/>
      <c r="EM447" s="1014"/>
      <c r="EN447" s="1014"/>
      <c r="EO447" s="1014"/>
      <c r="EP447" s="1014"/>
      <c r="EQ447" s="1014"/>
      <c r="ER447" s="1014"/>
      <c r="ES447" s="1014"/>
      <c r="ET447" s="1014"/>
      <c r="EU447" s="1014"/>
      <c r="EV447" s="1014"/>
      <c r="EW447" s="1014"/>
      <c r="EX447" s="1014"/>
      <c r="EY447" s="1014"/>
      <c r="EZ447" s="1014"/>
      <c r="FA447" s="1014"/>
      <c r="FB447" s="1014"/>
      <c r="FC447" s="1014"/>
    </row>
    <row r="448" spans="2:159" ht="12.75" customHeight="1">
      <c r="B448" s="1112"/>
      <c r="C448" s="1112"/>
      <c r="D448" s="1112"/>
      <c r="E448" s="1112"/>
      <c r="F448" s="1112"/>
      <c r="G448" s="1112"/>
      <c r="H448" s="1112"/>
      <c r="I448" s="1112"/>
      <c r="J448" s="1112"/>
      <c r="K448" s="1113"/>
      <c r="L448" s="1113"/>
      <c r="M448" s="1014"/>
    </row>
    <row r="449" spans="2:159" ht="12.75" customHeight="1">
      <c r="B449" s="1112"/>
      <c r="C449" s="1112"/>
      <c r="D449" s="1112"/>
      <c r="E449" s="1112"/>
      <c r="F449" s="1112"/>
      <c r="G449" s="1112"/>
      <c r="H449" s="1112"/>
      <c r="I449" s="1112"/>
      <c r="J449" s="1112"/>
      <c r="K449" s="1113"/>
      <c r="L449" s="1113"/>
      <c r="M449" s="1014"/>
      <c r="N449" s="1014"/>
      <c r="O449" s="1014"/>
      <c r="P449" s="1014"/>
      <c r="Q449" s="1014"/>
      <c r="R449" s="1014"/>
      <c r="S449" s="1014"/>
      <c r="T449" s="1014"/>
      <c r="U449" s="1014"/>
      <c r="V449" s="1014"/>
      <c r="W449" s="1014"/>
      <c r="X449" s="1014"/>
      <c r="Y449" s="1014"/>
      <c r="Z449" s="1014"/>
      <c r="AA449" s="1014"/>
      <c r="AB449" s="1014"/>
      <c r="AC449" s="1014"/>
      <c r="AD449" s="1014"/>
      <c r="AE449" s="1014"/>
      <c r="AF449" s="1014"/>
      <c r="AG449" s="1014"/>
      <c r="AH449" s="1014"/>
      <c r="AI449" s="1014"/>
      <c r="AJ449" s="1014"/>
      <c r="AK449" s="1014"/>
      <c r="AL449" s="1014"/>
      <c r="AM449" s="1014"/>
      <c r="AN449" s="1014"/>
      <c r="AO449" s="1014"/>
      <c r="AP449" s="1014"/>
      <c r="AQ449" s="1014"/>
      <c r="AR449" s="1014"/>
      <c r="AS449" s="1014"/>
      <c r="AT449" s="1014"/>
      <c r="AU449" s="1014"/>
      <c r="AV449" s="1014"/>
      <c r="AW449" s="1014"/>
      <c r="AX449" s="1014"/>
      <c r="AY449" s="1014"/>
      <c r="AZ449" s="1014"/>
      <c r="BA449" s="1014"/>
      <c r="BB449" s="1014"/>
      <c r="BC449" s="1014"/>
      <c r="BD449" s="1014"/>
      <c r="BE449" s="1014"/>
      <c r="BF449" s="1014"/>
      <c r="BG449" s="1014"/>
      <c r="BH449" s="1014"/>
      <c r="BI449" s="1014"/>
      <c r="BJ449" s="1014"/>
      <c r="BK449" s="1014"/>
      <c r="BL449" s="1014"/>
      <c r="BM449" s="1014"/>
      <c r="BN449" s="1014"/>
      <c r="BO449" s="1014"/>
      <c r="BP449" s="1014"/>
      <c r="BQ449" s="1014"/>
      <c r="BR449" s="1014"/>
      <c r="BS449" s="1014"/>
      <c r="BT449" s="1014"/>
      <c r="BU449" s="1014"/>
      <c r="BV449" s="1014"/>
      <c r="BW449" s="1014"/>
      <c r="BX449" s="1014"/>
      <c r="BY449" s="1014"/>
      <c r="BZ449" s="1014"/>
      <c r="CA449" s="1014"/>
      <c r="CB449" s="1014"/>
      <c r="CC449" s="1014"/>
      <c r="CD449" s="1014"/>
      <c r="CE449" s="1014"/>
      <c r="CF449" s="1014"/>
      <c r="CG449" s="1014"/>
      <c r="CH449" s="1014"/>
      <c r="CI449" s="1014"/>
      <c r="CJ449" s="1014"/>
      <c r="CK449" s="1014"/>
      <c r="CL449" s="1014"/>
      <c r="CM449" s="1014"/>
      <c r="CN449" s="1014"/>
      <c r="CO449" s="1014"/>
      <c r="CP449" s="1014"/>
      <c r="CQ449" s="1014"/>
      <c r="CR449" s="1014"/>
      <c r="CS449" s="1014"/>
      <c r="CT449" s="1014"/>
      <c r="CU449" s="1014"/>
      <c r="CV449" s="1014"/>
      <c r="CW449" s="1014"/>
      <c r="CX449" s="1014"/>
      <c r="CY449" s="1014"/>
      <c r="CZ449" s="1014"/>
      <c r="DA449" s="1014"/>
      <c r="DB449" s="1014"/>
      <c r="DC449" s="1014"/>
      <c r="DD449" s="1014"/>
      <c r="DE449" s="1014"/>
      <c r="DF449" s="1014"/>
      <c r="DG449" s="1014"/>
      <c r="DH449" s="1014"/>
      <c r="DI449" s="1014"/>
      <c r="DJ449" s="1014"/>
      <c r="DK449" s="1014"/>
      <c r="DL449" s="1014"/>
      <c r="DM449" s="1014"/>
      <c r="DN449" s="1014"/>
      <c r="DO449" s="1014"/>
      <c r="DP449" s="1014"/>
      <c r="DQ449" s="1014"/>
      <c r="DR449" s="1014"/>
      <c r="DS449" s="1014"/>
      <c r="DT449" s="1014"/>
      <c r="DU449" s="1014"/>
      <c r="DV449" s="1014"/>
      <c r="DW449" s="1014"/>
      <c r="DX449" s="1014"/>
      <c r="DY449" s="1014"/>
      <c r="DZ449" s="1014"/>
      <c r="EA449" s="1014"/>
      <c r="EB449" s="1014"/>
      <c r="EC449" s="1014"/>
      <c r="ED449" s="1014"/>
      <c r="EE449" s="1014"/>
      <c r="EF449" s="1014"/>
      <c r="EG449" s="1014"/>
      <c r="EH449" s="1014"/>
      <c r="EI449" s="1014"/>
      <c r="EJ449" s="1014"/>
      <c r="EK449" s="1014"/>
      <c r="EL449" s="1014"/>
      <c r="EM449" s="1014"/>
      <c r="EN449" s="1014"/>
      <c r="EO449" s="1014"/>
      <c r="EP449" s="1014"/>
      <c r="EQ449" s="1014"/>
      <c r="ER449" s="1014"/>
      <c r="ES449" s="1014"/>
      <c r="ET449" s="1014"/>
      <c r="EU449" s="1014"/>
      <c r="EV449" s="1014"/>
      <c r="EW449" s="1014"/>
      <c r="EX449" s="1014"/>
      <c r="EY449" s="1014"/>
      <c r="EZ449" s="1014"/>
      <c r="FA449" s="1014"/>
      <c r="FB449" s="1014"/>
      <c r="FC449" s="1014"/>
    </row>
    <row r="450" spans="2:159" ht="12.75" customHeight="1">
      <c r="B450" s="1112"/>
      <c r="C450" s="1112"/>
      <c r="D450" s="1112"/>
      <c r="E450" s="1112"/>
      <c r="F450" s="1112"/>
      <c r="G450" s="1112"/>
      <c r="H450" s="1112"/>
      <c r="I450" s="1112"/>
      <c r="J450" s="1112"/>
      <c r="K450" s="1113"/>
      <c r="L450" s="1113"/>
      <c r="M450" s="1014"/>
      <c r="N450" s="1014"/>
      <c r="O450" s="1014"/>
      <c r="P450" s="1014"/>
      <c r="Q450" s="1014"/>
      <c r="R450" s="1014"/>
      <c r="S450" s="1014"/>
      <c r="T450" s="1014"/>
      <c r="U450" s="1014"/>
      <c r="V450" s="1014"/>
      <c r="W450" s="1014"/>
      <c r="X450" s="1014"/>
      <c r="Y450" s="1014"/>
      <c r="Z450" s="1014"/>
      <c r="AA450" s="1014"/>
      <c r="AB450" s="1014"/>
      <c r="AC450" s="1014"/>
      <c r="AD450" s="1014"/>
      <c r="AE450" s="1014"/>
      <c r="AF450" s="1014"/>
      <c r="AG450" s="1014"/>
      <c r="AH450" s="1014"/>
      <c r="AI450" s="1014"/>
      <c r="AJ450" s="1014"/>
      <c r="AK450" s="1014"/>
      <c r="AL450" s="1014"/>
      <c r="AM450" s="1014"/>
      <c r="AN450" s="1014"/>
      <c r="AO450" s="1014"/>
      <c r="AP450" s="1014"/>
      <c r="AQ450" s="1014"/>
      <c r="AR450" s="1014"/>
      <c r="AS450" s="1014"/>
      <c r="AT450" s="1014"/>
      <c r="AU450" s="1014"/>
      <c r="AV450" s="1014"/>
      <c r="AW450" s="1014"/>
      <c r="AX450" s="1014"/>
      <c r="AY450" s="1014"/>
      <c r="AZ450" s="1014"/>
      <c r="BA450" s="1014"/>
      <c r="BB450" s="1014"/>
      <c r="BC450" s="1014"/>
      <c r="BD450" s="1014"/>
      <c r="BE450" s="1014"/>
      <c r="BF450" s="1014"/>
      <c r="BG450" s="1014"/>
      <c r="BH450" s="1014"/>
      <c r="BI450" s="1014"/>
      <c r="BJ450" s="1014"/>
      <c r="BK450" s="1014"/>
      <c r="BL450" s="1014"/>
      <c r="BM450" s="1014"/>
      <c r="BN450" s="1014"/>
      <c r="BO450" s="1014"/>
      <c r="BP450" s="1014"/>
      <c r="BQ450" s="1014"/>
      <c r="BR450" s="1014"/>
      <c r="BS450" s="1014"/>
      <c r="BT450" s="1014"/>
      <c r="BU450" s="1014"/>
      <c r="BV450" s="1014"/>
      <c r="BW450" s="1014"/>
      <c r="BX450" s="1014"/>
      <c r="BY450" s="1014"/>
      <c r="BZ450" s="1014"/>
      <c r="CA450" s="1014"/>
      <c r="CB450" s="1014"/>
      <c r="CC450" s="1014"/>
      <c r="CD450" s="1014"/>
      <c r="CE450" s="1014"/>
      <c r="CF450" s="1014"/>
      <c r="CG450" s="1014"/>
      <c r="CH450" s="1014"/>
      <c r="CI450" s="1014"/>
      <c r="CJ450" s="1014"/>
      <c r="CK450" s="1014"/>
      <c r="CL450" s="1014"/>
      <c r="CM450" s="1014"/>
      <c r="CN450" s="1014"/>
      <c r="CO450" s="1014"/>
      <c r="CP450" s="1014"/>
      <c r="CQ450" s="1014"/>
      <c r="CR450" s="1014"/>
      <c r="CS450" s="1014"/>
      <c r="CT450" s="1014"/>
      <c r="CU450" s="1014"/>
      <c r="CV450" s="1014"/>
      <c r="CW450" s="1014"/>
      <c r="CX450" s="1014"/>
      <c r="CY450" s="1014"/>
      <c r="CZ450" s="1014"/>
      <c r="DA450" s="1014"/>
      <c r="DB450" s="1014"/>
      <c r="DC450" s="1014"/>
      <c r="DD450" s="1014"/>
      <c r="DE450" s="1014"/>
      <c r="DF450" s="1014"/>
      <c r="DG450" s="1014"/>
      <c r="DH450" s="1014"/>
      <c r="DI450" s="1014"/>
      <c r="DJ450" s="1014"/>
      <c r="DK450" s="1014"/>
      <c r="DL450" s="1014"/>
      <c r="DM450" s="1014"/>
      <c r="DN450" s="1014"/>
      <c r="DO450" s="1014"/>
      <c r="DP450" s="1014"/>
      <c r="DQ450" s="1014"/>
      <c r="DR450" s="1014"/>
      <c r="DS450" s="1014"/>
      <c r="DT450" s="1014"/>
      <c r="DU450" s="1014"/>
      <c r="DV450" s="1014"/>
      <c r="DW450" s="1014"/>
      <c r="DX450" s="1014"/>
      <c r="DY450" s="1014"/>
      <c r="DZ450" s="1014"/>
      <c r="EA450" s="1014"/>
      <c r="EB450" s="1014"/>
      <c r="EC450" s="1014"/>
      <c r="ED450" s="1014"/>
      <c r="EE450" s="1014"/>
      <c r="EF450" s="1014"/>
      <c r="EG450" s="1014"/>
      <c r="EH450" s="1014"/>
      <c r="EI450" s="1014"/>
      <c r="EJ450" s="1014"/>
      <c r="EK450" s="1014"/>
      <c r="EL450" s="1014"/>
      <c r="EM450" s="1014"/>
      <c r="EN450" s="1014"/>
      <c r="EO450" s="1014"/>
      <c r="EP450" s="1014"/>
      <c r="EQ450" s="1014"/>
      <c r="ER450" s="1014"/>
      <c r="ES450" s="1014"/>
      <c r="ET450" s="1014"/>
      <c r="EU450" s="1014"/>
      <c r="EV450" s="1014"/>
      <c r="EW450" s="1014"/>
      <c r="EX450" s="1014"/>
      <c r="EY450" s="1014"/>
      <c r="EZ450" s="1014"/>
      <c r="FA450" s="1014"/>
      <c r="FB450" s="1014"/>
      <c r="FC450" s="1014"/>
    </row>
    <row r="451" spans="2:159" ht="12.75" customHeight="1">
      <c r="B451" s="1112"/>
      <c r="C451" s="1112"/>
      <c r="D451" s="1112"/>
      <c r="E451" s="1112"/>
      <c r="F451" s="1112"/>
      <c r="G451" s="1112"/>
      <c r="H451" s="1112"/>
      <c r="I451" s="1112"/>
      <c r="J451" s="1112"/>
      <c r="K451" s="1113"/>
      <c r="L451" s="1113"/>
      <c r="M451" s="1014"/>
      <c r="N451" s="1014"/>
      <c r="O451" s="1014"/>
      <c r="P451" s="1014"/>
      <c r="Q451" s="1014"/>
      <c r="R451" s="1014"/>
      <c r="S451" s="1014"/>
      <c r="T451" s="1014"/>
      <c r="U451" s="1014"/>
      <c r="V451" s="1014"/>
      <c r="W451" s="1014"/>
      <c r="X451" s="1014"/>
      <c r="Y451" s="1014"/>
      <c r="Z451" s="1014"/>
      <c r="AA451" s="1014"/>
      <c r="AB451" s="1014"/>
      <c r="AC451" s="1014"/>
      <c r="AD451" s="1014"/>
      <c r="AE451" s="1014"/>
      <c r="AF451" s="1014"/>
      <c r="AG451" s="1014"/>
      <c r="AH451" s="1014"/>
      <c r="AI451" s="1014"/>
      <c r="AJ451" s="1014"/>
      <c r="AK451" s="1014"/>
      <c r="AL451" s="1014"/>
      <c r="AM451" s="1014"/>
      <c r="AN451" s="1014"/>
      <c r="AO451" s="1014"/>
      <c r="AP451" s="1014"/>
      <c r="AQ451" s="1014"/>
      <c r="AR451" s="1014"/>
      <c r="AS451" s="1014"/>
      <c r="AT451" s="1014"/>
      <c r="AU451" s="1014"/>
      <c r="AV451" s="1014"/>
      <c r="AW451" s="1014"/>
      <c r="AX451" s="1014"/>
      <c r="AY451" s="1014"/>
      <c r="AZ451" s="1014"/>
      <c r="BA451" s="1014"/>
      <c r="BB451" s="1014"/>
      <c r="BC451" s="1014"/>
      <c r="BD451" s="1014"/>
      <c r="BE451" s="1014"/>
      <c r="BF451" s="1014"/>
      <c r="BG451" s="1014"/>
      <c r="BH451" s="1014"/>
      <c r="BI451" s="1014"/>
      <c r="BJ451" s="1014"/>
      <c r="BK451" s="1014"/>
      <c r="BL451" s="1014"/>
      <c r="BM451" s="1014"/>
      <c r="BN451" s="1014"/>
      <c r="BO451" s="1014"/>
      <c r="BP451" s="1014"/>
      <c r="BQ451" s="1014"/>
      <c r="BR451" s="1014"/>
      <c r="BS451" s="1014"/>
      <c r="BT451" s="1014"/>
      <c r="BU451" s="1014"/>
      <c r="BV451" s="1014"/>
      <c r="BW451" s="1014"/>
      <c r="BX451" s="1014"/>
      <c r="BY451" s="1014"/>
      <c r="BZ451" s="1014"/>
      <c r="CA451" s="1014"/>
      <c r="CB451" s="1014"/>
      <c r="CC451" s="1014"/>
      <c r="CD451" s="1014"/>
      <c r="CE451" s="1014"/>
      <c r="CF451" s="1014"/>
      <c r="CG451" s="1014"/>
      <c r="CH451" s="1014"/>
      <c r="CI451" s="1014"/>
      <c r="CJ451" s="1014"/>
      <c r="CK451" s="1014"/>
      <c r="CL451" s="1014"/>
      <c r="CM451" s="1014"/>
      <c r="CN451" s="1014"/>
      <c r="CO451" s="1014"/>
      <c r="CP451" s="1014"/>
      <c r="CQ451" s="1014"/>
      <c r="CR451" s="1014"/>
      <c r="CS451" s="1014"/>
      <c r="CT451" s="1014"/>
      <c r="CU451" s="1014"/>
      <c r="CV451" s="1014"/>
      <c r="CW451" s="1014"/>
      <c r="CX451" s="1014"/>
      <c r="CY451" s="1014"/>
      <c r="CZ451" s="1014"/>
      <c r="DA451" s="1014"/>
      <c r="DB451" s="1014"/>
      <c r="DC451" s="1014"/>
      <c r="DD451" s="1014"/>
      <c r="DE451" s="1014"/>
      <c r="DF451" s="1014"/>
      <c r="DG451" s="1014"/>
      <c r="DH451" s="1014"/>
      <c r="DI451" s="1014"/>
      <c r="DJ451" s="1014"/>
      <c r="DK451" s="1014"/>
      <c r="DL451" s="1014"/>
      <c r="DM451" s="1014"/>
      <c r="DN451" s="1014"/>
      <c r="DO451" s="1014"/>
      <c r="DP451" s="1014"/>
      <c r="DQ451" s="1014"/>
      <c r="DR451" s="1014"/>
      <c r="DS451" s="1014"/>
      <c r="DT451" s="1014"/>
      <c r="DU451" s="1014"/>
      <c r="DV451" s="1014"/>
      <c r="DW451" s="1014"/>
      <c r="DX451" s="1014"/>
      <c r="DY451" s="1014"/>
      <c r="DZ451" s="1014"/>
      <c r="EA451" s="1014"/>
      <c r="EB451" s="1014"/>
      <c r="EC451" s="1014"/>
      <c r="ED451" s="1014"/>
      <c r="EE451" s="1014"/>
      <c r="EF451" s="1014"/>
      <c r="EG451" s="1014"/>
      <c r="EH451" s="1014"/>
      <c r="EI451" s="1014"/>
      <c r="EJ451" s="1014"/>
      <c r="EK451" s="1014"/>
      <c r="EL451" s="1014"/>
      <c r="EM451" s="1014"/>
      <c r="EN451" s="1014"/>
      <c r="EO451" s="1014"/>
      <c r="EP451" s="1014"/>
      <c r="EQ451" s="1014"/>
      <c r="ER451" s="1014"/>
      <c r="ES451" s="1014"/>
      <c r="ET451" s="1014"/>
      <c r="EU451" s="1014"/>
      <c r="EV451" s="1014"/>
      <c r="EW451" s="1014"/>
      <c r="EX451" s="1014"/>
      <c r="EY451" s="1014"/>
      <c r="EZ451" s="1014"/>
      <c r="FA451" s="1014"/>
      <c r="FB451" s="1014"/>
      <c r="FC451" s="1014"/>
    </row>
    <row r="452" spans="2:159" ht="12.75" customHeight="1">
      <c r="B452" s="1112"/>
      <c r="C452" s="1112"/>
      <c r="D452" s="1112"/>
      <c r="E452" s="1112"/>
      <c r="F452" s="1112"/>
      <c r="G452" s="1112"/>
      <c r="H452" s="1112"/>
      <c r="I452" s="1112"/>
      <c r="J452" s="1112"/>
      <c r="K452" s="1113"/>
      <c r="L452" s="1113"/>
      <c r="M452" s="1014"/>
      <c r="N452" s="1014"/>
      <c r="O452" s="1014"/>
      <c r="P452" s="1014"/>
      <c r="Q452" s="1014"/>
      <c r="R452" s="1014"/>
      <c r="S452" s="1014"/>
      <c r="T452" s="1014"/>
      <c r="U452" s="1014"/>
      <c r="V452" s="1014"/>
      <c r="W452" s="1014"/>
      <c r="X452" s="1014"/>
      <c r="Y452" s="1014"/>
      <c r="Z452" s="1014"/>
      <c r="AA452" s="1014"/>
      <c r="AB452" s="1014"/>
      <c r="AC452" s="1014"/>
      <c r="AD452" s="1014"/>
      <c r="AE452" s="1014"/>
      <c r="AF452" s="1014"/>
      <c r="AG452" s="1014"/>
      <c r="AH452" s="1014"/>
      <c r="AI452" s="1014"/>
      <c r="AJ452" s="1014"/>
      <c r="AK452" s="1014"/>
      <c r="AL452" s="1014"/>
      <c r="AM452" s="1014"/>
      <c r="AN452" s="1014"/>
      <c r="AO452" s="1014"/>
      <c r="AP452" s="1014"/>
      <c r="AQ452" s="1014"/>
      <c r="AR452" s="1014"/>
      <c r="AS452" s="1014"/>
      <c r="AT452" s="1014"/>
      <c r="AU452" s="1014"/>
      <c r="AV452" s="1014"/>
      <c r="AW452" s="1014"/>
      <c r="AX452" s="1014"/>
      <c r="AY452" s="1014"/>
      <c r="AZ452" s="1014"/>
      <c r="BA452" s="1014"/>
      <c r="BB452" s="1014"/>
      <c r="BC452" s="1014"/>
      <c r="BD452" s="1014"/>
      <c r="BE452" s="1014"/>
      <c r="BF452" s="1014"/>
      <c r="BG452" s="1014"/>
      <c r="BH452" s="1014"/>
      <c r="BI452" s="1014"/>
      <c r="BJ452" s="1014"/>
      <c r="BK452" s="1014"/>
      <c r="BL452" s="1014"/>
      <c r="BM452" s="1014"/>
      <c r="BN452" s="1014"/>
      <c r="BO452" s="1014"/>
      <c r="BP452" s="1014"/>
      <c r="BQ452" s="1014"/>
      <c r="BR452" s="1014"/>
      <c r="BS452" s="1014"/>
      <c r="BT452" s="1014"/>
      <c r="BU452" s="1014"/>
      <c r="BV452" s="1014"/>
      <c r="BW452" s="1014"/>
      <c r="BX452" s="1014"/>
      <c r="BY452" s="1014"/>
      <c r="BZ452" s="1014"/>
      <c r="CA452" s="1014"/>
      <c r="CB452" s="1014"/>
      <c r="CC452" s="1014"/>
      <c r="CD452" s="1014"/>
      <c r="CE452" s="1014"/>
      <c r="CF452" s="1014"/>
      <c r="CG452" s="1014"/>
      <c r="CH452" s="1014"/>
      <c r="CI452" s="1014"/>
      <c r="CJ452" s="1014"/>
      <c r="CK452" s="1014"/>
      <c r="CL452" s="1014"/>
      <c r="CM452" s="1014"/>
      <c r="CN452" s="1014"/>
      <c r="CO452" s="1014"/>
      <c r="CP452" s="1014"/>
      <c r="CQ452" s="1014"/>
      <c r="CR452" s="1014"/>
      <c r="CS452" s="1014"/>
      <c r="CT452" s="1014"/>
      <c r="CU452" s="1014"/>
      <c r="CV452" s="1014"/>
      <c r="CW452" s="1014"/>
      <c r="CX452" s="1014"/>
      <c r="CY452" s="1014"/>
      <c r="CZ452" s="1014"/>
      <c r="DA452" s="1014"/>
      <c r="DB452" s="1014"/>
      <c r="DC452" s="1014"/>
      <c r="DD452" s="1014"/>
      <c r="DE452" s="1014"/>
      <c r="DF452" s="1014"/>
      <c r="DG452" s="1014"/>
      <c r="DH452" s="1014"/>
      <c r="DI452" s="1014"/>
      <c r="DJ452" s="1014"/>
      <c r="DK452" s="1014"/>
      <c r="DL452" s="1014"/>
      <c r="DM452" s="1014"/>
      <c r="DN452" s="1014"/>
      <c r="DO452" s="1014"/>
      <c r="DP452" s="1014"/>
      <c r="DQ452" s="1014"/>
      <c r="DR452" s="1014"/>
      <c r="DS452" s="1014"/>
      <c r="DT452" s="1014"/>
      <c r="DU452" s="1014"/>
      <c r="DV452" s="1014"/>
      <c r="DW452" s="1014"/>
      <c r="DX452" s="1014"/>
      <c r="DY452" s="1014"/>
      <c r="DZ452" s="1014"/>
      <c r="EA452" s="1014"/>
      <c r="EB452" s="1014"/>
      <c r="EC452" s="1014"/>
      <c r="ED452" s="1014"/>
      <c r="EE452" s="1014"/>
      <c r="EF452" s="1014"/>
      <c r="EG452" s="1014"/>
      <c r="EH452" s="1014"/>
      <c r="EI452" s="1014"/>
      <c r="EJ452" s="1014"/>
      <c r="EK452" s="1014"/>
      <c r="EL452" s="1014"/>
      <c r="EM452" s="1014"/>
      <c r="EN452" s="1014"/>
      <c r="EO452" s="1014"/>
      <c r="EP452" s="1014"/>
      <c r="EQ452" s="1014"/>
      <c r="ER452" s="1014"/>
      <c r="ES452" s="1014"/>
      <c r="ET452" s="1014"/>
      <c r="EU452" s="1014"/>
      <c r="EV452" s="1014"/>
      <c r="EW452" s="1014"/>
      <c r="EX452" s="1014"/>
      <c r="EY452" s="1014"/>
      <c r="EZ452" s="1014"/>
      <c r="FA452" s="1014"/>
      <c r="FB452" s="1014"/>
      <c r="FC452" s="1014"/>
    </row>
    <row r="453" spans="2:159" ht="12.75" customHeight="1">
      <c r="B453" s="1112"/>
      <c r="C453" s="1112"/>
      <c r="D453" s="1112"/>
      <c r="E453" s="1112"/>
      <c r="F453" s="1112"/>
      <c r="G453" s="1112"/>
      <c r="H453" s="1112"/>
      <c r="I453" s="1112"/>
      <c r="J453" s="1112"/>
      <c r="K453" s="1113"/>
      <c r="L453" s="1113"/>
      <c r="M453" s="1014"/>
      <c r="N453" s="1014"/>
      <c r="O453" s="1014"/>
      <c r="P453" s="1014"/>
      <c r="Q453" s="1014"/>
      <c r="R453" s="1014"/>
      <c r="S453" s="1014"/>
      <c r="T453" s="1014"/>
      <c r="U453" s="1014"/>
      <c r="V453" s="1014"/>
      <c r="W453" s="1014"/>
      <c r="X453" s="1014"/>
      <c r="Y453" s="1014"/>
      <c r="Z453" s="1014"/>
      <c r="AA453" s="1014"/>
      <c r="AB453" s="1014"/>
      <c r="AC453" s="1014"/>
      <c r="AD453" s="1014"/>
      <c r="AE453" s="1014"/>
      <c r="AF453" s="1014"/>
      <c r="AG453" s="1014"/>
      <c r="AH453" s="1014"/>
      <c r="AI453" s="1014"/>
      <c r="AJ453" s="1014"/>
      <c r="AK453" s="1014"/>
      <c r="AL453" s="1014"/>
      <c r="AM453" s="1014"/>
      <c r="AN453" s="1014"/>
      <c r="AO453" s="1014"/>
      <c r="AP453" s="1014"/>
      <c r="AQ453" s="1014"/>
      <c r="AR453" s="1014"/>
      <c r="AS453" s="1014"/>
      <c r="AT453" s="1014"/>
      <c r="AU453" s="1014"/>
      <c r="AV453" s="1014"/>
      <c r="AW453" s="1014"/>
      <c r="AX453" s="1014"/>
      <c r="AY453" s="1014"/>
      <c r="AZ453" s="1014"/>
      <c r="BA453" s="1014"/>
      <c r="BB453" s="1014"/>
      <c r="BC453" s="1014"/>
      <c r="BD453" s="1014"/>
      <c r="BE453" s="1014"/>
      <c r="BF453" s="1014"/>
      <c r="BG453" s="1014"/>
      <c r="BH453" s="1014"/>
      <c r="BI453" s="1014"/>
      <c r="BJ453" s="1014"/>
      <c r="BK453" s="1014"/>
      <c r="BL453" s="1014"/>
      <c r="BM453" s="1014"/>
      <c r="BN453" s="1014"/>
      <c r="BO453" s="1014"/>
      <c r="BP453" s="1014"/>
      <c r="BQ453" s="1014"/>
      <c r="BR453" s="1014"/>
      <c r="BS453" s="1014"/>
      <c r="BT453" s="1014"/>
      <c r="BU453" s="1014"/>
      <c r="BV453" s="1014"/>
      <c r="BW453" s="1014"/>
      <c r="BX453" s="1014"/>
      <c r="BY453" s="1014"/>
      <c r="BZ453" s="1014"/>
      <c r="CA453" s="1014"/>
      <c r="CB453" s="1014"/>
      <c r="CC453" s="1014"/>
      <c r="CD453" s="1014"/>
      <c r="CE453" s="1014"/>
      <c r="CF453" s="1014"/>
      <c r="CG453" s="1014"/>
      <c r="CH453" s="1014"/>
      <c r="CI453" s="1014"/>
      <c r="CJ453" s="1014"/>
      <c r="CK453" s="1014"/>
      <c r="CL453" s="1014"/>
      <c r="CM453" s="1014"/>
      <c r="CN453" s="1014"/>
      <c r="CO453" s="1014"/>
      <c r="CP453" s="1014"/>
      <c r="CQ453" s="1014"/>
      <c r="CR453" s="1014"/>
      <c r="CS453" s="1014"/>
      <c r="CT453" s="1014"/>
      <c r="CU453" s="1014"/>
      <c r="CV453" s="1014"/>
      <c r="CW453" s="1014"/>
      <c r="CX453" s="1014"/>
      <c r="CY453" s="1014"/>
      <c r="CZ453" s="1014"/>
      <c r="DA453" s="1014"/>
      <c r="DB453" s="1014"/>
      <c r="DC453" s="1014"/>
      <c r="DD453" s="1014"/>
      <c r="DE453" s="1014"/>
      <c r="DF453" s="1014"/>
      <c r="DG453" s="1014"/>
      <c r="DH453" s="1014"/>
      <c r="DI453" s="1014"/>
      <c r="DJ453" s="1014"/>
      <c r="DK453" s="1014"/>
      <c r="DL453" s="1014"/>
      <c r="DM453" s="1014"/>
      <c r="DN453" s="1014"/>
      <c r="DO453" s="1014"/>
      <c r="DP453" s="1014"/>
      <c r="DQ453" s="1014"/>
      <c r="DR453" s="1014"/>
      <c r="DS453" s="1014"/>
      <c r="DT453" s="1014"/>
      <c r="DU453" s="1014"/>
      <c r="DV453" s="1014"/>
      <c r="DW453" s="1014"/>
      <c r="DX453" s="1014"/>
      <c r="DY453" s="1014"/>
      <c r="DZ453" s="1014"/>
      <c r="EA453" s="1014"/>
      <c r="EB453" s="1014"/>
      <c r="EC453" s="1014"/>
      <c r="ED453" s="1014"/>
      <c r="EE453" s="1014"/>
      <c r="EF453" s="1014"/>
      <c r="EG453" s="1014"/>
      <c r="EH453" s="1014"/>
      <c r="EI453" s="1014"/>
      <c r="EJ453" s="1014"/>
      <c r="EK453" s="1014"/>
      <c r="EL453" s="1014"/>
      <c r="EM453" s="1014"/>
      <c r="EN453" s="1014"/>
      <c r="EO453" s="1014"/>
      <c r="EP453" s="1014"/>
      <c r="EQ453" s="1014"/>
      <c r="ER453" s="1014"/>
      <c r="ES453" s="1014"/>
      <c r="ET453" s="1014"/>
      <c r="EU453" s="1014"/>
      <c r="EV453" s="1014"/>
      <c r="EW453" s="1014"/>
      <c r="EX453" s="1014"/>
      <c r="EY453" s="1014"/>
      <c r="EZ453" s="1014"/>
      <c r="FA453" s="1014"/>
      <c r="FB453" s="1014"/>
      <c r="FC453" s="1014"/>
    </row>
    <row r="454" spans="2:159" ht="12.75" customHeight="1">
      <c r="B454" s="1112"/>
      <c r="C454" s="1112"/>
      <c r="D454" s="1112"/>
      <c r="E454" s="1112"/>
      <c r="F454" s="1112"/>
      <c r="G454" s="1112"/>
      <c r="H454" s="1112"/>
      <c r="I454" s="1112"/>
      <c r="J454" s="1112"/>
      <c r="K454" s="1113"/>
      <c r="L454" s="1113"/>
      <c r="M454" s="1014"/>
      <c r="N454" s="1014"/>
      <c r="O454" s="1014"/>
      <c r="P454" s="1014"/>
      <c r="Q454" s="1014"/>
      <c r="R454" s="1014"/>
      <c r="S454" s="1014"/>
      <c r="T454" s="1014"/>
      <c r="U454" s="1014"/>
      <c r="V454" s="1014"/>
      <c r="W454" s="1014"/>
      <c r="X454" s="1014"/>
      <c r="Y454" s="1014"/>
      <c r="Z454" s="1014"/>
      <c r="AA454" s="1014"/>
      <c r="AB454" s="1014"/>
      <c r="AC454" s="1014"/>
      <c r="AD454" s="1014"/>
      <c r="AE454" s="1014"/>
      <c r="AF454" s="1014"/>
      <c r="AG454" s="1014"/>
      <c r="AH454" s="1014"/>
      <c r="AI454" s="1014"/>
      <c r="AJ454" s="1014"/>
      <c r="AK454" s="1014"/>
      <c r="AL454" s="1014"/>
      <c r="AM454" s="1014"/>
      <c r="AN454" s="1014"/>
      <c r="AO454" s="1014"/>
      <c r="AP454" s="1014"/>
      <c r="AQ454" s="1014"/>
      <c r="AR454" s="1014"/>
      <c r="AS454" s="1014"/>
      <c r="AT454" s="1014"/>
      <c r="AU454" s="1014"/>
      <c r="AV454" s="1014"/>
      <c r="AW454" s="1014"/>
      <c r="AX454" s="1014"/>
      <c r="AY454" s="1014"/>
      <c r="AZ454" s="1014"/>
      <c r="BA454" s="1014"/>
      <c r="BB454" s="1014"/>
      <c r="BC454" s="1014"/>
      <c r="BD454" s="1014"/>
      <c r="BE454" s="1014"/>
      <c r="BF454" s="1014"/>
      <c r="BG454" s="1014"/>
      <c r="BH454" s="1014"/>
      <c r="BI454" s="1014"/>
      <c r="BJ454" s="1014"/>
      <c r="BK454" s="1014"/>
      <c r="BL454" s="1014"/>
      <c r="BM454" s="1014"/>
      <c r="BN454" s="1014"/>
      <c r="BO454" s="1014"/>
      <c r="BP454" s="1014"/>
      <c r="BQ454" s="1014"/>
      <c r="BR454" s="1014"/>
      <c r="BS454" s="1014"/>
      <c r="BT454" s="1014"/>
      <c r="BU454" s="1014"/>
      <c r="BV454" s="1014"/>
      <c r="BW454" s="1014"/>
      <c r="BX454" s="1014"/>
      <c r="BY454" s="1014"/>
      <c r="BZ454" s="1014"/>
      <c r="CA454" s="1014"/>
      <c r="CB454" s="1014"/>
      <c r="CC454" s="1014"/>
      <c r="CD454" s="1014"/>
      <c r="CE454" s="1014"/>
      <c r="CF454" s="1014"/>
      <c r="CG454" s="1014"/>
      <c r="CH454" s="1014"/>
      <c r="CI454" s="1014"/>
      <c r="CJ454" s="1014"/>
      <c r="CK454" s="1014"/>
      <c r="CL454" s="1014"/>
      <c r="CM454" s="1014"/>
      <c r="CN454" s="1014"/>
      <c r="CO454" s="1014"/>
      <c r="CP454" s="1014"/>
      <c r="CQ454" s="1014"/>
      <c r="CR454" s="1014"/>
      <c r="CS454" s="1014"/>
      <c r="CT454" s="1014"/>
      <c r="CU454" s="1014"/>
      <c r="CV454" s="1014"/>
      <c r="CW454" s="1014"/>
      <c r="CX454" s="1014"/>
      <c r="CY454" s="1014"/>
      <c r="CZ454" s="1014"/>
      <c r="DA454" s="1014"/>
      <c r="DB454" s="1014"/>
      <c r="DC454" s="1014"/>
      <c r="DD454" s="1014"/>
      <c r="DE454" s="1014"/>
      <c r="DF454" s="1014"/>
      <c r="DG454" s="1014"/>
      <c r="DH454" s="1014"/>
      <c r="DI454" s="1014"/>
      <c r="DJ454" s="1014"/>
      <c r="DK454" s="1014"/>
      <c r="DL454" s="1014"/>
      <c r="DM454" s="1014"/>
      <c r="DN454" s="1014"/>
      <c r="DO454" s="1014"/>
      <c r="DP454" s="1014"/>
      <c r="DQ454" s="1014"/>
      <c r="DR454" s="1014"/>
      <c r="DS454" s="1014"/>
      <c r="DT454" s="1014"/>
      <c r="DU454" s="1014"/>
      <c r="DV454" s="1014"/>
      <c r="DW454" s="1014"/>
      <c r="DX454" s="1014"/>
      <c r="DY454" s="1014"/>
      <c r="DZ454" s="1014"/>
      <c r="EA454" s="1014"/>
      <c r="EB454" s="1014"/>
      <c r="EC454" s="1014"/>
      <c r="ED454" s="1014"/>
      <c r="EE454" s="1014"/>
      <c r="EF454" s="1014"/>
      <c r="EG454" s="1014"/>
      <c r="EH454" s="1014"/>
      <c r="EI454" s="1014"/>
      <c r="EJ454" s="1014"/>
      <c r="EK454" s="1014"/>
      <c r="EL454" s="1014"/>
      <c r="EM454" s="1014"/>
      <c r="EN454" s="1014"/>
      <c r="EO454" s="1014"/>
      <c r="EP454" s="1014"/>
      <c r="EQ454" s="1014"/>
      <c r="ER454" s="1014"/>
      <c r="ES454" s="1014"/>
      <c r="ET454" s="1014"/>
      <c r="EU454" s="1014"/>
      <c r="EV454" s="1014"/>
      <c r="EW454" s="1014"/>
      <c r="EX454" s="1014"/>
      <c r="EY454" s="1014"/>
      <c r="EZ454" s="1014"/>
      <c r="FA454" s="1014"/>
      <c r="FB454" s="1014"/>
      <c r="FC454" s="1014"/>
    </row>
    <row r="455" spans="2:159" ht="12.75" customHeight="1">
      <c r="B455" s="1112"/>
      <c r="C455" s="1112"/>
      <c r="D455" s="1112"/>
      <c r="E455" s="1112"/>
      <c r="F455" s="1112"/>
      <c r="G455" s="1112"/>
      <c r="H455" s="1112"/>
      <c r="I455" s="1112"/>
      <c r="J455" s="1112"/>
      <c r="K455" s="1113"/>
      <c r="L455" s="1113"/>
      <c r="M455" s="1014"/>
      <c r="N455" s="1014"/>
      <c r="O455" s="1014"/>
      <c r="P455" s="1014"/>
      <c r="Q455" s="1014"/>
      <c r="R455" s="1014"/>
      <c r="S455" s="1014"/>
      <c r="T455" s="1014"/>
      <c r="U455" s="1014"/>
      <c r="V455" s="1014"/>
      <c r="W455" s="1014"/>
      <c r="X455" s="1014"/>
      <c r="Y455" s="1014"/>
      <c r="Z455" s="1014"/>
      <c r="AA455" s="1014"/>
      <c r="AB455" s="1014"/>
      <c r="AC455" s="1014"/>
      <c r="AD455" s="1014"/>
      <c r="AE455" s="1014"/>
      <c r="AF455" s="1014"/>
      <c r="AG455" s="1014"/>
      <c r="AH455" s="1014"/>
      <c r="AI455" s="1014"/>
      <c r="AJ455" s="1014"/>
      <c r="AK455" s="1014"/>
      <c r="AL455" s="1014"/>
      <c r="AM455" s="1014"/>
      <c r="AN455" s="1014"/>
      <c r="AO455" s="1014"/>
      <c r="AP455" s="1014"/>
      <c r="AQ455" s="1014"/>
      <c r="AR455" s="1014"/>
      <c r="AS455" s="1014"/>
      <c r="AT455" s="1014"/>
      <c r="AU455" s="1014"/>
      <c r="AV455" s="1014"/>
      <c r="AW455" s="1014"/>
      <c r="AX455" s="1014"/>
      <c r="AY455" s="1014"/>
      <c r="AZ455" s="1014"/>
      <c r="BA455" s="1014"/>
      <c r="BB455" s="1014"/>
      <c r="BC455" s="1014"/>
      <c r="BD455" s="1014"/>
      <c r="BE455" s="1014"/>
      <c r="BF455" s="1014"/>
      <c r="BG455" s="1014"/>
      <c r="BH455" s="1014"/>
      <c r="BI455" s="1014"/>
      <c r="BJ455" s="1014"/>
      <c r="BK455" s="1014"/>
      <c r="BL455" s="1014"/>
      <c r="BM455" s="1014"/>
      <c r="BN455" s="1014"/>
      <c r="BO455" s="1014"/>
      <c r="BP455" s="1014"/>
      <c r="BQ455" s="1014"/>
      <c r="BR455" s="1014"/>
      <c r="BS455" s="1014"/>
      <c r="BT455" s="1014"/>
      <c r="BU455" s="1014"/>
      <c r="BV455" s="1014"/>
      <c r="BW455" s="1014"/>
      <c r="BX455" s="1014"/>
      <c r="BY455" s="1014"/>
      <c r="BZ455" s="1014"/>
      <c r="CA455" s="1014"/>
      <c r="CB455" s="1014"/>
      <c r="CC455" s="1014"/>
      <c r="CD455" s="1014"/>
      <c r="CE455" s="1014"/>
      <c r="CF455" s="1014"/>
      <c r="CG455" s="1014"/>
      <c r="CH455" s="1014"/>
      <c r="CI455" s="1014"/>
      <c r="CJ455" s="1014"/>
      <c r="CK455" s="1014"/>
      <c r="CL455" s="1014"/>
      <c r="CM455" s="1014"/>
      <c r="CN455" s="1014"/>
      <c r="CO455" s="1014"/>
      <c r="CP455" s="1014"/>
      <c r="CQ455" s="1014"/>
      <c r="CR455" s="1014"/>
      <c r="CS455" s="1014"/>
      <c r="CT455" s="1014"/>
      <c r="CU455" s="1014"/>
      <c r="CV455" s="1014"/>
      <c r="CW455" s="1014"/>
      <c r="CX455" s="1014"/>
      <c r="CY455" s="1014"/>
      <c r="CZ455" s="1014"/>
      <c r="DA455" s="1014"/>
      <c r="DB455" s="1014"/>
      <c r="DC455" s="1014"/>
      <c r="DD455" s="1014"/>
      <c r="DE455" s="1014"/>
      <c r="DF455" s="1014"/>
      <c r="DG455" s="1014"/>
      <c r="DH455" s="1014"/>
      <c r="DI455" s="1014"/>
      <c r="DJ455" s="1014"/>
      <c r="DK455" s="1014"/>
      <c r="DL455" s="1014"/>
      <c r="DM455" s="1014"/>
      <c r="DN455" s="1014"/>
      <c r="DO455" s="1014"/>
      <c r="DP455" s="1014"/>
      <c r="DQ455" s="1014"/>
      <c r="DR455" s="1014"/>
      <c r="DS455" s="1014"/>
      <c r="DT455" s="1014"/>
      <c r="DU455" s="1014"/>
      <c r="DV455" s="1014"/>
      <c r="DW455" s="1014"/>
      <c r="DX455" s="1014"/>
      <c r="DY455" s="1014"/>
      <c r="DZ455" s="1014"/>
      <c r="EA455" s="1014"/>
      <c r="EB455" s="1014"/>
      <c r="EC455" s="1014"/>
      <c r="ED455" s="1014"/>
      <c r="EE455" s="1014"/>
      <c r="EF455" s="1014"/>
      <c r="EG455" s="1014"/>
      <c r="EH455" s="1014"/>
      <c r="EI455" s="1014"/>
      <c r="EJ455" s="1014"/>
      <c r="EK455" s="1014"/>
      <c r="EL455" s="1014"/>
      <c r="EM455" s="1014"/>
      <c r="EN455" s="1014"/>
      <c r="EO455" s="1014"/>
      <c r="EP455" s="1014"/>
      <c r="EQ455" s="1014"/>
      <c r="ER455" s="1014"/>
      <c r="ES455" s="1014"/>
      <c r="ET455" s="1014"/>
      <c r="EU455" s="1014"/>
      <c r="EV455" s="1014"/>
      <c r="EW455" s="1014"/>
      <c r="EX455" s="1014"/>
      <c r="EY455" s="1014"/>
      <c r="EZ455" s="1014"/>
      <c r="FA455" s="1014"/>
      <c r="FB455" s="1014"/>
      <c r="FC455" s="1014"/>
    </row>
    <row r="456" spans="2:159" ht="12.75" customHeight="1">
      <c r="B456" s="1112"/>
      <c r="C456" s="1112"/>
      <c r="D456" s="1112"/>
      <c r="E456" s="1112"/>
      <c r="F456" s="1112"/>
      <c r="G456" s="1112"/>
      <c r="H456" s="1112"/>
      <c r="I456" s="1112"/>
      <c r="J456" s="1112"/>
      <c r="K456" s="1113"/>
      <c r="L456" s="1113"/>
      <c r="M456" s="1014"/>
      <c r="N456" s="1014"/>
      <c r="O456" s="1014"/>
      <c r="P456" s="1014"/>
      <c r="Q456" s="1014"/>
      <c r="R456" s="1014"/>
      <c r="S456" s="1014"/>
      <c r="T456" s="1014"/>
      <c r="U456" s="1014"/>
      <c r="V456" s="1014"/>
      <c r="W456" s="1014"/>
      <c r="X456" s="1014"/>
      <c r="Y456" s="1014"/>
      <c r="Z456" s="1014"/>
      <c r="AA456" s="1014"/>
      <c r="AB456" s="1014"/>
      <c r="AC456" s="1014"/>
      <c r="AD456" s="1014"/>
      <c r="AE456" s="1014"/>
      <c r="AF456" s="1014"/>
      <c r="AG456" s="1014"/>
      <c r="AH456" s="1014"/>
      <c r="AI456" s="1014"/>
      <c r="AJ456" s="1014"/>
      <c r="AK456" s="1014"/>
      <c r="AL456" s="1014"/>
      <c r="AM456" s="1014"/>
      <c r="AN456" s="1014"/>
      <c r="AO456" s="1014"/>
      <c r="AP456" s="1014"/>
      <c r="AQ456" s="1014"/>
      <c r="AR456" s="1014"/>
      <c r="AS456" s="1014"/>
      <c r="AT456" s="1014"/>
      <c r="AU456" s="1014"/>
      <c r="AV456" s="1014"/>
      <c r="AW456" s="1014"/>
      <c r="AX456" s="1014"/>
      <c r="AY456" s="1014"/>
      <c r="AZ456" s="1014"/>
      <c r="BA456" s="1014"/>
      <c r="BB456" s="1014"/>
      <c r="BC456" s="1014"/>
      <c r="BD456" s="1014"/>
      <c r="BE456" s="1014"/>
      <c r="BF456" s="1014"/>
      <c r="BG456" s="1014"/>
      <c r="BH456" s="1014"/>
      <c r="BI456" s="1014"/>
      <c r="BJ456" s="1014"/>
      <c r="BK456" s="1014"/>
      <c r="BL456" s="1014"/>
      <c r="BM456" s="1014"/>
      <c r="BN456" s="1014"/>
      <c r="BO456" s="1014"/>
      <c r="BP456" s="1014"/>
      <c r="BQ456" s="1014"/>
      <c r="BR456" s="1014"/>
      <c r="BS456" s="1014"/>
      <c r="BT456" s="1014"/>
      <c r="BU456" s="1014"/>
      <c r="BV456" s="1014"/>
      <c r="BW456" s="1014"/>
      <c r="BX456" s="1014"/>
      <c r="BY456" s="1014"/>
      <c r="BZ456" s="1014"/>
      <c r="CA456" s="1014"/>
      <c r="CB456" s="1014"/>
      <c r="CC456" s="1014"/>
      <c r="CD456" s="1014"/>
      <c r="CE456" s="1014"/>
      <c r="CF456" s="1014"/>
      <c r="CG456" s="1014"/>
      <c r="CH456" s="1014"/>
      <c r="CI456" s="1014"/>
      <c r="CJ456" s="1014"/>
      <c r="CK456" s="1014"/>
      <c r="CL456" s="1014"/>
      <c r="CM456" s="1014"/>
      <c r="CN456" s="1014"/>
      <c r="CO456" s="1014"/>
      <c r="CP456" s="1014"/>
      <c r="CQ456" s="1014"/>
      <c r="CR456" s="1014"/>
      <c r="CS456" s="1014"/>
      <c r="CT456" s="1014"/>
      <c r="CU456" s="1014"/>
      <c r="CV456" s="1014"/>
      <c r="CW456" s="1014"/>
      <c r="CX456" s="1014"/>
      <c r="CY456" s="1014"/>
      <c r="CZ456" s="1014"/>
      <c r="DA456" s="1014"/>
      <c r="DB456" s="1014"/>
      <c r="DC456" s="1014"/>
      <c r="DD456" s="1014"/>
      <c r="DE456" s="1014"/>
      <c r="DF456" s="1014"/>
      <c r="DG456" s="1014"/>
      <c r="DH456" s="1014"/>
      <c r="DI456" s="1014"/>
      <c r="DJ456" s="1014"/>
      <c r="DK456" s="1014"/>
      <c r="DL456" s="1014"/>
      <c r="DM456" s="1014"/>
      <c r="DN456" s="1014"/>
      <c r="DO456" s="1014"/>
      <c r="DP456" s="1014"/>
      <c r="DQ456" s="1014"/>
      <c r="DR456" s="1014"/>
      <c r="DS456" s="1014"/>
      <c r="DT456" s="1014"/>
      <c r="DU456" s="1014"/>
      <c r="DV456" s="1014"/>
      <c r="DW456" s="1014"/>
      <c r="DX456" s="1014"/>
      <c r="DY456" s="1014"/>
      <c r="DZ456" s="1014"/>
      <c r="EA456" s="1014"/>
      <c r="EB456" s="1014"/>
      <c r="EC456" s="1014"/>
      <c r="ED456" s="1014"/>
      <c r="EE456" s="1014"/>
      <c r="EF456" s="1014"/>
      <c r="EG456" s="1014"/>
      <c r="EH456" s="1014"/>
      <c r="EI456" s="1014"/>
      <c r="EJ456" s="1014"/>
      <c r="EK456" s="1014"/>
      <c r="EL456" s="1014"/>
      <c r="EM456" s="1014"/>
      <c r="EN456" s="1014"/>
      <c r="EO456" s="1014"/>
      <c r="EP456" s="1014"/>
      <c r="EQ456" s="1014"/>
      <c r="ER456" s="1014"/>
      <c r="ES456" s="1014"/>
      <c r="ET456" s="1014"/>
      <c r="EU456" s="1014"/>
      <c r="EV456" s="1014"/>
      <c r="EW456" s="1014"/>
      <c r="EX456" s="1014"/>
      <c r="EY456" s="1014"/>
      <c r="EZ456" s="1014"/>
      <c r="FA456" s="1014"/>
      <c r="FB456" s="1014"/>
      <c r="FC456" s="1014"/>
    </row>
    <row r="457" spans="2:159" ht="12.75" customHeight="1">
      <c r="B457" s="1112"/>
      <c r="C457" s="1112"/>
      <c r="D457" s="1112"/>
      <c r="E457" s="1112"/>
      <c r="F457" s="1112"/>
      <c r="G457" s="1112"/>
      <c r="H457" s="1112"/>
      <c r="I457" s="1112"/>
      <c r="J457" s="1112"/>
      <c r="K457" s="1113"/>
      <c r="L457" s="1113"/>
      <c r="M457" s="1014"/>
      <c r="N457" s="1014"/>
      <c r="O457" s="1014"/>
      <c r="P457" s="1014"/>
      <c r="Q457" s="1014"/>
      <c r="R457" s="1014"/>
      <c r="S457" s="1014"/>
      <c r="T457" s="1014"/>
      <c r="U457" s="1014"/>
      <c r="V457" s="1014"/>
      <c r="W457" s="1014"/>
      <c r="X457" s="1014"/>
      <c r="Y457" s="1014"/>
      <c r="Z457" s="1014"/>
      <c r="AA457" s="1014"/>
      <c r="AB457" s="1014"/>
      <c r="AC457" s="1014"/>
      <c r="AD457" s="1014"/>
      <c r="AE457" s="1014"/>
      <c r="AF457" s="1014"/>
      <c r="AG457" s="1014"/>
      <c r="AH457" s="1014"/>
      <c r="AI457" s="1014"/>
      <c r="AJ457" s="1014"/>
      <c r="AK457" s="1014"/>
      <c r="AL457" s="1014"/>
      <c r="AM457" s="1014"/>
      <c r="AN457" s="1014"/>
      <c r="AO457" s="1014"/>
      <c r="AP457" s="1014"/>
      <c r="AQ457" s="1014"/>
      <c r="AR457" s="1014"/>
      <c r="AS457" s="1014"/>
      <c r="AT457" s="1014"/>
      <c r="AU457" s="1014"/>
      <c r="AV457" s="1014"/>
      <c r="AW457" s="1014"/>
      <c r="AX457" s="1014"/>
      <c r="AY457" s="1014"/>
      <c r="AZ457" s="1014"/>
      <c r="BA457" s="1014"/>
      <c r="BB457" s="1014"/>
      <c r="BC457" s="1014"/>
      <c r="BD457" s="1014"/>
      <c r="BE457" s="1014"/>
      <c r="BF457" s="1014"/>
      <c r="BG457" s="1014"/>
      <c r="BH457" s="1014"/>
      <c r="BI457" s="1014"/>
      <c r="BJ457" s="1014"/>
      <c r="BK457" s="1014"/>
      <c r="BL457" s="1014"/>
      <c r="BM457" s="1014"/>
      <c r="BN457" s="1014"/>
      <c r="BO457" s="1014"/>
      <c r="BP457" s="1014"/>
      <c r="BQ457" s="1014"/>
      <c r="BR457" s="1014"/>
      <c r="BS457" s="1014"/>
      <c r="BT457" s="1014"/>
      <c r="BU457" s="1014"/>
      <c r="BV457" s="1014"/>
      <c r="BW457" s="1014"/>
      <c r="BX457" s="1014"/>
      <c r="BY457" s="1014"/>
      <c r="BZ457" s="1014"/>
      <c r="CA457" s="1014"/>
      <c r="CB457" s="1014"/>
      <c r="CC457" s="1014"/>
      <c r="CD457" s="1014"/>
      <c r="CE457" s="1014"/>
      <c r="CF457" s="1014"/>
      <c r="CG457" s="1014"/>
      <c r="CH457" s="1014"/>
      <c r="CI457" s="1014"/>
      <c r="CJ457" s="1014"/>
      <c r="CK457" s="1014"/>
      <c r="CL457" s="1014"/>
      <c r="CM457" s="1014"/>
      <c r="CN457" s="1014"/>
      <c r="CO457" s="1014"/>
      <c r="CP457" s="1014"/>
      <c r="CQ457" s="1014"/>
      <c r="CR457" s="1014"/>
      <c r="CS457" s="1014"/>
      <c r="CT457" s="1014"/>
      <c r="CU457" s="1014"/>
      <c r="CV457" s="1014"/>
      <c r="CW457" s="1014"/>
      <c r="CX457" s="1014"/>
      <c r="CY457" s="1014"/>
      <c r="CZ457" s="1014"/>
      <c r="DA457" s="1014"/>
      <c r="DB457" s="1014"/>
      <c r="DC457" s="1014"/>
      <c r="DD457" s="1014"/>
      <c r="DE457" s="1014"/>
      <c r="DF457" s="1014"/>
      <c r="DG457" s="1014"/>
      <c r="DH457" s="1014"/>
      <c r="DI457" s="1014"/>
      <c r="DJ457" s="1014"/>
      <c r="DK457" s="1014"/>
      <c r="DL457" s="1014"/>
      <c r="DM457" s="1014"/>
      <c r="DN457" s="1014"/>
      <c r="DO457" s="1014"/>
      <c r="DP457" s="1014"/>
      <c r="DQ457" s="1014"/>
      <c r="DR457" s="1014"/>
      <c r="DS457" s="1014"/>
      <c r="DT457" s="1014"/>
      <c r="DU457" s="1014"/>
      <c r="DV457" s="1014"/>
      <c r="DW457" s="1014"/>
      <c r="DX457" s="1014"/>
      <c r="DY457" s="1014"/>
      <c r="DZ457" s="1014"/>
      <c r="EA457" s="1014"/>
      <c r="EB457" s="1014"/>
      <c r="EC457" s="1014"/>
      <c r="ED457" s="1014"/>
      <c r="EE457" s="1014"/>
      <c r="EF457" s="1014"/>
      <c r="EG457" s="1014"/>
      <c r="EH457" s="1014"/>
      <c r="EI457" s="1014"/>
      <c r="EJ457" s="1014"/>
      <c r="EK457" s="1014"/>
      <c r="EL457" s="1014"/>
      <c r="EM457" s="1014"/>
      <c r="EN457" s="1014"/>
      <c r="EO457" s="1014"/>
      <c r="EP457" s="1014"/>
      <c r="EQ457" s="1014"/>
      <c r="ER457" s="1014"/>
      <c r="ES457" s="1014"/>
      <c r="ET457" s="1014"/>
      <c r="EU457" s="1014"/>
      <c r="EV457" s="1014"/>
      <c r="EW457" s="1014"/>
      <c r="EX457" s="1014"/>
      <c r="EY457" s="1014"/>
      <c r="EZ457" s="1014"/>
      <c r="FA457" s="1014"/>
      <c r="FB457" s="1014"/>
      <c r="FC457" s="1014"/>
    </row>
    <row r="458" spans="2:159" ht="12.75" customHeight="1">
      <c r="B458" s="1112"/>
      <c r="C458" s="1112"/>
      <c r="D458" s="1112"/>
      <c r="E458" s="1112"/>
      <c r="F458" s="1112"/>
      <c r="G458" s="1112"/>
      <c r="H458" s="1112"/>
      <c r="I458" s="1112"/>
      <c r="J458" s="1112"/>
      <c r="K458" s="1113"/>
      <c r="L458" s="1113"/>
      <c r="M458" s="1014"/>
      <c r="N458" s="1014"/>
      <c r="O458" s="1014"/>
      <c r="P458" s="1014"/>
      <c r="Q458" s="1014"/>
      <c r="R458" s="1014"/>
      <c r="S458" s="1014"/>
      <c r="T458" s="1014"/>
      <c r="U458" s="1014"/>
      <c r="V458" s="1014"/>
      <c r="W458" s="1014"/>
      <c r="X458" s="1014"/>
      <c r="Y458" s="1014"/>
      <c r="Z458" s="1014"/>
      <c r="AA458" s="1014"/>
      <c r="AB458" s="1014"/>
      <c r="AC458" s="1014"/>
      <c r="AD458" s="1014"/>
      <c r="AE458" s="1014"/>
      <c r="AF458" s="1014"/>
      <c r="AG458" s="1014"/>
      <c r="AH458" s="1014"/>
      <c r="AI458" s="1014"/>
      <c r="AJ458" s="1014"/>
      <c r="AK458" s="1014"/>
      <c r="AL458" s="1014"/>
      <c r="AM458" s="1014"/>
      <c r="AN458" s="1014"/>
      <c r="AO458" s="1014"/>
      <c r="AP458" s="1014"/>
      <c r="AQ458" s="1014"/>
      <c r="AR458" s="1014"/>
      <c r="AS458" s="1014"/>
      <c r="AT458" s="1014"/>
      <c r="AU458" s="1014"/>
      <c r="AV458" s="1014"/>
      <c r="AW458" s="1014"/>
      <c r="AX458" s="1014"/>
      <c r="AY458" s="1014"/>
      <c r="AZ458" s="1014"/>
      <c r="BA458" s="1014"/>
      <c r="BB458" s="1014"/>
      <c r="BC458" s="1014"/>
      <c r="BD458" s="1014"/>
      <c r="BE458" s="1014"/>
      <c r="BF458" s="1014"/>
      <c r="BG458" s="1014"/>
      <c r="BH458" s="1014"/>
      <c r="BI458" s="1014"/>
      <c r="BJ458" s="1014"/>
      <c r="BK458" s="1014"/>
      <c r="BL458" s="1014"/>
      <c r="BM458" s="1014"/>
      <c r="BN458" s="1014"/>
      <c r="BO458" s="1014"/>
      <c r="BP458" s="1014"/>
      <c r="BQ458" s="1014"/>
      <c r="BR458" s="1014"/>
      <c r="BS458" s="1014"/>
      <c r="BT458" s="1014"/>
      <c r="BU458" s="1014"/>
      <c r="BV458" s="1014"/>
      <c r="BW458" s="1014"/>
      <c r="BX458" s="1014"/>
      <c r="BY458" s="1014"/>
      <c r="BZ458" s="1014"/>
      <c r="CA458" s="1014"/>
      <c r="CB458" s="1014"/>
      <c r="CC458" s="1014"/>
      <c r="CD458" s="1014"/>
      <c r="CE458" s="1014"/>
      <c r="CF458" s="1014"/>
      <c r="CG458" s="1014"/>
      <c r="CH458" s="1014"/>
      <c r="CI458" s="1014"/>
      <c r="CJ458" s="1014"/>
      <c r="CK458" s="1014"/>
      <c r="CL458" s="1014"/>
      <c r="CM458" s="1014"/>
      <c r="CN458" s="1014"/>
      <c r="CO458" s="1014"/>
      <c r="CP458" s="1014"/>
      <c r="CQ458" s="1014"/>
      <c r="CR458" s="1014"/>
      <c r="CS458" s="1014"/>
      <c r="CT458" s="1014"/>
      <c r="CU458" s="1014"/>
      <c r="CV458" s="1014"/>
      <c r="CW458" s="1014"/>
      <c r="CX458" s="1014"/>
      <c r="CY458" s="1014"/>
      <c r="CZ458" s="1014"/>
      <c r="DA458" s="1014"/>
      <c r="DB458" s="1014"/>
      <c r="DC458" s="1014"/>
      <c r="DD458" s="1014"/>
      <c r="DE458" s="1014"/>
      <c r="DF458" s="1014"/>
      <c r="DG458" s="1014"/>
      <c r="DH458" s="1014"/>
      <c r="DI458" s="1014"/>
      <c r="DJ458" s="1014"/>
      <c r="DK458" s="1014"/>
      <c r="DL458" s="1014"/>
      <c r="DM458" s="1014"/>
      <c r="DN458" s="1014"/>
      <c r="DO458" s="1014"/>
      <c r="DP458" s="1014"/>
      <c r="DQ458" s="1014"/>
      <c r="DR458" s="1014"/>
      <c r="DS458" s="1014"/>
      <c r="DT458" s="1014"/>
      <c r="DU458" s="1014"/>
      <c r="DV458" s="1014"/>
      <c r="DW458" s="1014"/>
      <c r="DX458" s="1014"/>
      <c r="DY458" s="1014"/>
      <c r="DZ458" s="1014"/>
      <c r="EA458" s="1014"/>
      <c r="EB458" s="1014"/>
      <c r="EC458" s="1014"/>
      <c r="ED458" s="1014"/>
      <c r="EE458" s="1014"/>
      <c r="EF458" s="1014"/>
      <c r="EG458" s="1014"/>
      <c r="EH458" s="1014"/>
      <c r="EI458" s="1014"/>
      <c r="EJ458" s="1014"/>
      <c r="EK458" s="1014"/>
      <c r="EL458" s="1014"/>
      <c r="EM458" s="1014"/>
      <c r="EN458" s="1014"/>
      <c r="EO458" s="1014"/>
      <c r="EP458" s="1014"/>
      <c r="EQ458" s="1014"/>
      <c r="ER458" s="1014"/>
      <c r="ES458" s="1014"/>
      <c r="ET458" s="1014"/>
      <c r="EU458" s="1014"/>
      <c r="EV458" s="1014"/>
      <c r="EW458" s="1014"/>
      <c r="EX458" s="1014"/>
      <c r="EY458" s="1014"/>
      <c r="EZ458" s="1014"/>
      <c r="FA458" s="1014"/>
      <c r="FB458" s="1014"/>
      <c r="FC458" s="1014"/>
    </row>
    <row r="459" spans="2:159" ht="12.75" customHeight="1">
      <c r="B459" s="1112"/>
      <c r="C459" s="1112"/>
      <c r="D459" s="1112"/>
      <c r="E459" s="1112"/>
      <c r="F459" s="1112"/>
      <c r="G459" s="1112"/>
      <c r="H459" s="1112"/>
      <c r="I459" s="1112"/>
      <c r="J459" s="1112"/>
      <c r="K459" s="1113"/>
      <c r="L459" s="1113"/>
      <c r="M459" s="1014"/>
      <c r="N459" s="1014"/>
      <c r="O459" s="1014"/>
      <c r="P459" s="1014"/>
      <c r="Q459" s="1014"/>
      <c r="R459" s="1014"/>
      <c r="S459" s="1014"/>
      <c r="T459" s="1014"/>
      <c r="U459" s="1014"/>
      <c r="V459" s="1014"/>
      <c r="W459" s="1014"/>
      <c r="X459" s="1014"/>
      <c r="Y459" s="1014"/>
      <c r="Z459" s="1014"/>
      <c r="AA459" s="1014"/>
      <c r="AB459" s="1014"/>
      <c r="AC459" s="1014"/>
      <c r="AD459" s="1014"/>
      <c r="AE459" s="1014"/>
      <c r="AF459" s="1014"/>
      <c r="AG459" s="1014"/>
      <c r="AH459" s="1014"/>
      <c r="AI459" s="1014"/>
      <c r="AJ459" s="1014"/>
      <c r="AK459" s="1014"/>
      <c r="AL459" s="1014"/>
      <c r="AM459" s="1014"/>
      <c r="AN459" s="1014"/>
      <c r="AO459" s="1014"/>
      <c r="AP459" s="1014"/>
      <c r="AQ459" s="1014"/>
      <c r="AR459" s="1014"/>
      <c r="AS459" s="1014"/>
      <c r="AT459" s="1014"/>
      <c r="AU459" s="1014"/>
      <c r="AV459" s="1014"/>
      <c r="AW459" s="1014"/>
      <c r="AX459" s="1014"/>
      <c r="AY459" s="1014"/>
      <c r="AZ459" s="1014"/>
      <c r="BA459" s="1014"/>
      <c r="BB459" s="1014"/>
      <c r="BC459" s="1014"/>
      <c r="BD459" s="1014"/>
      <c r="BE459" s="1014"/>
      <c r="BF459" s="1014"/>
      <c r="BG459" s="1014"/>
      <c r="BH459" s="1014"/>
      <c r="BI459" s="1014"/>
      <c r="BJ459" s="1014"/>
      <c r="BK459" s="1014"/>
      <c r="BL459" s="1014"/>
      <c r="BM459" s="1014"/>
      <c r="BN459" s="1014"/>
      <c r="BO459" s="1014"/>
      <c r="BP459" s="1014"/>
      <c r="BQ459" s="1014"/>
      <c r="BR459" s="1014"/>
      <c r="BS459" s="1014"/>
      <c r="BT459" s="1014"/>
      <c r="BU459" s="1014"/>
      <c r="BV459" s="1014"/>
      <c r="BW459" s="1014"/>
      <c r="BX459" s="1014"/>
      <c r="BY459" s="1014"/>
      <c r="BZ459" s="1014"/>
      <c r="CA459" s="1014"/>
      <c r="CB459" s="1014"/>
      <c r="CC459" s="1014"/>
      <c r="CD459" s="1014"/>
      <c r="CE459" s="1014"/>
      <c r="CF459" s="1014"/>
      <c r="CG459" s="1014"/>
      <c r="CH459" s="1014"/>
      <c r="CI459" s="1014"/>
      <c r="CJ459" s="1014"/>
      <c r="CK459" s="1014"/>
      <c r="CL459" s="1014"/>
      <c r="CM459" s="1014"/>
      <c r="CN459" s="1014"/>
      <c r="CO459" s="1014"/>
      <c r="CP459" s="1014"/>
      <c r="CQ459" s="1014"/>
      <c r="CR459" s="1014"/>
      <c r="CS459" s="1014"/>
      <c r="CT459" s="1014"/>
      <c r="CU459" s="1014"/>
      <c r="CV459" s="1014"/>
      <c r="CW459" s="1014"/>
      <c r="CX459" s="1014"/>
      <c r="CY459" s="1014"/>
      <c r="CZ459" s="1014"/>
      <c r="DA459" s="1014"/>
      <c r="DB459" s="1014"/>
      <c r="DC459" s="1014"/>
      <c r="DD459" s="1014"/>
      <c r="DE459" s="1014"/>
      <c r="DF459" s="1014"/>
      <c r="DG459" s="1014"/>
      <c r="DH459" s="1014"/>
      <c r="DI459" s="1014"/>
      <c r="DJ459" s="1014"/>
      <c r="DK459" s="1014"/>
      <c r="DL459" s="1014"/>
      <c r="DM459" s="1014"/>
      <c r="DN459" s="1014"/>
      <c r="DO459" s="1014"/>
      <c r="DP459" s="1014"/>
      <c r="DQ459" s="1014"/>
      <c r="DR459" s="1014"/>
      <c r="DS459" s="1014"/>
      <c r="DT459" s="1014"/>
      <c r="DU459" s="1014"/>
      <c r="DV459" s="1014"/>
      <c r="DW459" s="1014"/>
      <c r="DX459" s="1014"/>
      <c r="DY459" s="1014"/>
      <c r="DZ459" s="1014"/>
      <c r="EA459" s="1014"/>
      <c r="EB459" s="1014"/>
      <c r="EC459" s="1014"/>
      <c r="ED459" s="1014"/>
      <c r="EE459" s="1014"/>
      <c r="EF459" s="1014"/>
      <c r="EG459" s="1014"/>
      <c r="EH459" s="1014"/>
      <c r="EI459" s="1014"/>
      <c r="EJ459" s="1014"/>
      <c r="EK459" s="1014"/>
      <c r="EL459" s="1014"/>
      <c r="EM459" s="1014"/>
      <c r="EN459" s="1014"/>
      <c r="EO459" s="1014"/>
      <c r="EP459" s="1014"/>
      <c r="EQ459" s="1014"/>
      <c r="ER459" s="1014"/>
      <c r="ES459" s="1014"/>
      <c r="ET459" s="1014"/>
      <c r="EU459" s="1014"/>
      <c r="EV459" s="1014"/>
      <c r="EW459" s="1014"/>
      <c r="EX459" s="1014"/>
      <c r="EY459" s="1014"/>
      <c r="EZ459" s="1014"/>
      <c r="FA459" s="1014"/>
      <c r="FB459" s="1014"/>
      <c r="FC459" s="1014"/>
    </row>
    <row r="460" spans="2:159" ht="12.75" customHeight="1">
      <c r="B460" s="1112"/>
      <c r="C460" s="1112"/>
      <c r="D460" s="1112"/>
      <c r="E460" s="1112"/>
      <c r="F460" s="1112"/>
      <c r="G460" s="1112"/>
      <c r="H460" s="1112"/>
      <c r="I460" s="1112"/>
      <c r="J460" s="1112"/>
      <c r="K460" s="1113"/>
      <c r="L460" s="1113"/>
      <c r="M460" s="1014"/>
      <c r="N460" s="1014"/>
      <c r="O460" s="1014"/>
      <c r="P460" s="1014"/>
      <c r="Q460" s="1014"/>
      <c r="R460" s="1014"/>
      <c r="S460" s="1014"/>
      <c r="T460" s="1014"/>
      <c r="U460" s="1014"/>
      <c r="V460" s="1014"/>
      <c r="W460" s="1014"/>
      <c r="X460" s="1014"/>
      <c r="Y460" s="1014"/>
      <c r="Z460" s="1014"/>
      <c r="AA460" s="1014"/>
      <c r="AB460" s="1014"/>
      <c r="AC460" s="1014"/>
      <c r="AD460" s="1014"/>
      <c r="AE460" s="1014"/>
      <c r="AF460" s="1014"/>
      <c r="AG460" s="1014"/>
      <c r="AH460" s="1014"/>
      <c r="AI460" s="1014"/>
      <c r="AJ460" s="1014"/>
      <c r="AK460" s="1014"/>
      <c r="AL460" s="1014"/>
      <c r="AM460" s="1014"/>
      <c r="AN460" s="1014"/>
      <c r="AO460" s="1014"/>
      <c r="AP460" s="1014"/>
      <c r="AQ460" s="1014"/>
      <c r="AR460" s="1014"/>
      <c r="AS460" s="1014"/>
      <c r="AT460" s="1014"/>
      <c r="AU460" s="1014"/>
      <c r="AV460" s="1014"/>
      <c r="AW460" s="1014"/>
      <c r="AX460" s="1014"/>
      <c r="AY460" s="1014"/>
      <c r="AZ460" s="1014"/>
      <c r="BA460" s="1014"/>
      <c r="BB460" s="1014"/>
      <c r="BC460" s="1014"/>
      <c r="BD460" s="1014"/>
      <c r="BE460" s="1014"/>
      <c r="BF460" s="1014"/>
      <c r="BG460" s="1014"/>
      <c r="BH460" s="1014"/>
      <c r="BI460" s="1014"/>
      <c r="BJ460" s="1014"/>
      <c r="BK460" s="1014"/>
      <c r="BL460" s="1014"/>
      <c r="BM460" s="1014"/>
      <c r="BN460" s="1014"/>
      <c r="BO460" s="1014"/>
      <c r="BP460" s="1014"/>
      <c r="BQ460" s="1014"/>
      <c r="BR460" s="1014"/>
      <c r="BS460" s="1014"/>
      <c r="BT460" s="1014"/>
      <c r="BU460" s="1014"/>
      <c r="BV460" s="1014"/>
      <c r="BW460" s="1014"/>
      <c r="BX460" s="1014"/>
      <c r="BY460" s="1014"/>
      <c r="BZ460" s="1014"/>
      <c r="CA460" s="1014"/>
      <c r="CB460" s="1014"/>
      <c r="CC460" s="1014"/>
      <c r="CD460" s="1014"/>
      <c r="CE460" s="1014"/>
      <c r="CF460" s="1014"/>
      <c r="CG460" s="1014"/>
      <c r="CH460" s="1014"/>
      <c r="CI460" s="1014"/>
      <c r="CJ460" s="1014"/>
      <c r="CK460" s="1014"/>
      <c r="CL460" s="1014"/>
      <c r="CM460" s="1014"/>
      <c r="CN460" s="1014"/>
      <c r="CO460" s="1014"/>
      <c r="CP460" s="1014"/>
      <c r="CQ460" s="1014"/>
      <c r="CR460" s="1014"/>
      <c r="CS460" s="1014"/>
      <c r="CT460" s="1014"/>
      <c r="CU460" s="1014"/>
      <c r="CV460" s="1014"/>
      <c r="CW460" s="1014"/>
      <c r="CX460" s="1014"/>
      <c r="CY460" s="1014"/>
      <c r="CZ460" s="1014"/>
      <c r="DA460" s="1014"/>
      <c r="DB460" s="1014"/>
      <c r="DC460" s="1014"/>
      <c r="DD460" s="1014"/>
      <c r="DE460" s="1014"/>
      <c r="DF460" s="1014"/>
      <c r="DG460" s="1014"/>
      <c r="DH460" s="1014"/>
      <c r="DI460" s="1014"/>
      <c r="DJ460" s="1014"/>
      <c r="DK460" s="1014"/>
      <c r="DL460" s="1014"/>
      <c r="DM460" s="1014"/>
      <c r="DN460" s="1014"/>
      <c r="DO460" s="1014"/>
      <c r="DP460" s="1014"/>
      <c r="DQ460" s="1014"/>
      <c r="DR460" s="1014"/>
      <c r="DS460" s="1014"/>
      <c r="DT460" s="1014"/>
      <c r="DU460" s="1014"/>
      <c r="DV460" s="1014"/>
      <c r="DW460" s="1014"/>
      <c r="DX460" s="1014"/>
      <c r="DY460" s="1014"/>
      <c r="DZ460" s="1014"/>
      <c r="EA460" s="1014"/>
      <c r="EB460" s="1014"/>
      <c r="EC460" s="1014"/>
      <c r="ED460" s="1014"/>
      <c r="EE460" s="1014"/>
      <c r="EF460" s="1014"/>
      <c r="EG460" s="1014"/>
      <c r="EH460" s="1014"/>
      <c r="EI460" s="1014"/>
      <c r="EJ460" s="1014"/>
      <c r="EK460" s="1014"/>
      <c r="EL460" s="1014"/>
      <c r="EM460" s="1014"/>
      <c r="EN460" s="1014"/>
      <c r="EO460" s="1014"/>
      <c r="EP460" s="1014"/>
      <c r="EQ460" s="1014"/>
      <c r="ER460" s="1014"/>
      <c r="ES460" s="1014"/>
      <c r="ET460" s="1014"/>
      <c r="EU460" s="1014"/>
      <c r="EV460" s="1014"/>
      <c r="EW460" s="1014"/>
      <c r="EX460" s="1014"/>
      <c r="EY460" s="1014"/>
      <c r="EZ460" s="1014"/>
      <c r="FA460" s="1014"/>
      <c r="FB460" s="1014"/>
      <c r="FC460" s="1014"/>
    </row>
    <row r="461" spans="2:159" ht="12.75" customHeight="1">
      <c r="B461" s="1112"/>
      <c r="C461" s="1112"/>
      <c r="D461" s="1112"/>
      <c r="E461" s="1112"/>
      <c r="F461" s="1112"/>
      <c r="G461" s="1112"/>
      <c r="H461" s="1112"/>
      <c r="I461" s="1112"/>
      <c r="J461" s="1112"/>
      <c r="K461" s="1113"/>
      <c r="L461" s="1113"/>
      <c r="M461" s="1014"/>
      <c r="N461" s="1014"/>
      <c r="O461" s="1014"/>
      <c r="P461" s="1014"/>
      <c r="Q461" s="1014"/>
      <c r="R461" s="1014"/>
      <c r="S461" s="1014"/>
      <c r="T461" s="1014"/>
      <c r="U461" s="1014"/>
      <c r="V461" s="1014"/>
      <c r="W461" s="1014"/>
      <c r="X461" s="1014"/>
      <c r="Y461" s="1014"/>
      <c r="Z461" s="1014"/>
      <c r="AA461" s="1014"/>
      <c r="AB461" s="1014"/>
      <c r="AC461" s="1014"/>
      <c r="AD461" s="1014"/>
      <c r="AE461" s="1014"/>
      <c r="AF461" s="1014"/>
      <c r="AG461" s="1014"/>
      <c r="AH461" s="1014"/>
      <c r="AI461" s="1014"/>
      <c r="AJ461" s="1014"/>
      <c r="AK461" s="1014"/>
      <c r="AL461" s="1014"/>
      <c r="AM461" s="1014"/>
      <c r="AN461" s="1014"/>
      <c r="AO461" s="1014"/>
      <c r="AP461" s="1014"/>
      <c r="AQ461" s="1014"/>
      <c r="AR461" s="1014"/>
      <c r="AS461" s="1014"/>
      <c r="AT461" s="1014"/>
      <c r="AU461" s="1014"/>
      <c r="AV461" s="1014"/>
      <c r="AW461" s="1014"/>
      <c r="AX461" s="1014"/>
      <c r="AY461" s="1014"/>
      <c r="AZ461" s="1014"/>
      <c r="BA461" s="1014"/>
      <c r="BB461" s="1014"/>
      <c r="BC461" s="1014"/>
      <c r="BD461" s="1014"/>
      <c r="BE461" s="1014"/>
      <c r="BF461" s="1014"/>
      <c r="BG461" s="1014"/>
      <c r="BH461" s="1014"/>
      <c r="BI461" s="1014"/>
      <c r="BJ461" s="1014"/>
      <c r="BK461" s="1014"/>
      <c r="BL461" s="1014"/>
      <c r="BM461" s="1014"/>
      <c r="BN461" s="1014"/>
      <c r="BO461" s="1014"/>
      <c r="BP461" s="1014"/>
      <c r="BQ461" s="1014"/>
      <c r="BR461" s="1014"/>
      <c r="BS461" s="1014"/>
      <c r="BT461" s="1014"/>
      <c r="BU461" s="1014"/>
      <c r="BV461" s="1014"/>
      <c r="BW461" s="1014"/>
      <c r="BX461" s="1014"/>
      <c r="BY461" s="1014"/>
      <c r="BZ461" s="1014"/>
      <c r="CA461" s="1014"/>
      <c r="CB461" s="1014"/>
      <c r="CC461" s="1014"/>
      <c r="CD461" s="1014"/>
      <c r="CE461" s="1014"/>
      <c r="CF461" s="1014"/>
      <c r="CG461" s="1014"/>
      <c r="CH461" s="1014"/>
      <c r="CI461" s="1014"/>
      <c r="CJ461" s="1014"/>
      <c r="CK461" s="1014"/>
      <c r="CL461" s="1014"/>
      <c r="CM461" s="1014"/>
      <c r="CN461" s="1014"/>
      <c r="CO461" s="1014"/>
      <c r="CP461" s="1014"/>
      <c r="CQ461" s="1014"/>
      <c r="CR461" s="1014"/>
      <c r="CS461" s="1014"/>
      <c r="CT461" s="1014"/>
      <c r="CU461" s="1014"/>
      <c r="CV461" s="1014"/>
      <c r="CW461" s="1014"/>
      <c r="CX461" s="1014"/>
      <c r="CY461" s="1014"/>
      <c r="CZ461" s="1014"/>
      <c r="DA461" s="1014"/>
      <c r="DB461" s="1014"/>
      <c r="DC461" s="1014"/>
      <c r="DD461" s="1014"/>
      <c r="DE461" s="1014"/>
      <c r="DF461" s="1014"/>
      <c r="DG461" s="1014"/>
      <c r="DH461" s="1014"/>
      <c r="DI461" s="1014"/>
      <c r="DJ461" s="1014"/>
      <c r="DK461" s="1014"/>
      <c r="DL461" s="1014"/>
      <c r="DM461" s="1014"/>
      <c r="DN461" s="1014"/>
      <c r="DO461" s="1014"/>
      <c r="DP461" s="1014"/>
      <c r="DQ461" s="1014"/>
      <c r="DR461" s="1014"/>
      <c r="DS461" s="1014"/>
      <c r="DT461" s="1014"/>
      <c r="DU461" s="1014"/>
      <c r="DV461" s="1014"/>
      <c r="DW461" s="1014"/>
      <c r="DX461" s="1014"/>
      <c r="DY461" s="1014"/>
      <c r="DZ461" s="1014"/>
      <c r="EA461" s="1014"/>
      <c r="EB461" s="1014"/>
      <c r="EC461" s="1014"/>
      <c r="ED461" s="1014"/>
      <c r="EE461" s="1014"/>
      <c r="EF461" s="1014"/>
      <c r="EG461" s="1014"/>
      <c r="EH461" s="1014"/>
      <c r="EI461" s="1014"/>
      <c r="EJ461" s="1014"/>
      <c r="EK461" s="1014"/>
      <c r="EL461" s="1014"/>
      <c r="EM461" s="1014"/>
      <c r="EN461" s="1014"/>
      <c r="EO461" s="1014"/>
      <c r="EP461" s="1014"/>
      <c r="EQ461" s="1014"/>
      <c r="ER461" s="1014"/>
      <c r="ES461" s="1014"/>
      <c r="ET461" s="1014"/>
      <c r="EU461" s="1014"/>
      <c r="EV461" s="1014"/>
      <c r="EW461" s="1014"/>
      <c r="EX461" s="1014"/>
      <c r="EY461" s="1014"/>
      <c r="EZ461" s="1014"/>
      <c r="FA461" s="1014"/>
      <c r="FB461" s="1014"/>
      <c r="FC461" s="1014"/>
    </row>
    <row r="462" spans="2:159" ht="12.75" customHeight="1">
      <c r="B462" s="1112"/>
      <c r="C462" s="1112"/>
      <c r="D462" s="1112"/>
      <c r="E462" s="1112"/>
      <c r="F462" s="1112"/>
      <c r="G462" s="1112"/>
      <c r="H462" s="1112"/>
      <c r="I462" s="1112"/>
      <c r="J462" s="1112"/>
      <c r="K462" s="1113"/>
      <c r="L462" s="1113"/>
      <c r="M462" s="1014"/>
      <c r="N462" s="1014"/>
      <c r="O462" s="1014"/>
      <c r="P462" s="1014"/>
      <c r="Q462" s="1014"/>
      <c r="R462" s="1014"/>
      <c r="S462" s="1014"/>
      <c r="T462" s="1014"/>
      <c r="U462" s="1014"/>
      <c r="V462" s="1014"/>
      <c r="W462" s="1014"/>
      <c r="X462" s="1014"/>
      <c r="Y462" s="1014"/>
      <c r="Z462" s="1014"/>
      <c r="AA462" s="1014"/>
      <c r="AB462" s="1014"/>
      <c r="AC462" s="1014"/>
      <c r="AD462" s="1014"/>
      <c r="AE462" s="1014"/>
      <c r="AF462" s="1014"/>
      <c r="AG462" s="1014"/>
      <c r="AH462" s="1014"/>
      <c r="AI462" s="1014"/>
      <c r="AJ462" s="1014"/>
      <c r="AK462" s="1014"/>
      <c r="AL462" s="1014"/>
      <c r="AM462" s="1014"/>
      <c r="AN462" s="1014"/>
      <c r="AO462" s="1014"/>
      <c r="AP462" s="1014"/>
      <c r="AQ462" s="1014"/>
      <c r="AR462" s="1014"/>
      <c r="AS462" s="1014"/>
      <c r="AT462" s="1014"/>
      <c r="AU462" s="1014"/>
      <c r="AV462" s="1014"/>
      <c r="AW462" s="1014"/>
      <c r="AX462" s="1014"/>
      <c r="AY462" s="1014"/>
      <c r="AZ462" s="1014"/>
      <c r="BA462" s="1014"/>
      <c r="BB462" s="1014"/>
      <c r="BC462" s="1014"/>
      <c r="BD462" s="1014"/>
      <c r="BE462" s="1014"/>
      <c r="BF462" s="1014"/>
      <c r="BG462" s="1014"/>
      <c r="BH462" s="1014"/>
      <c r="BI462" s="1014"/>
      <c r="BJ462" s="1014"/>
      <c r="BK462" s="1014"/>
      <c r="BL462" s="1014"/>
      <c r="BM462" s="1014"/>
      <c r="BN462" s="1014"/>
      <c r="BO462" s="1014"/>
      <c r="BP462" s="1014"/>
      <c r="BQ462" s="1014"/>
      <c r="BR462" s="1014"/>
      <c r="BS462" s="1014"/>
      <c r="BT462" s="1014"/>
      <c r="BU462" s="1014"/>
      <c r="BV462" s="1014"/>
      <c r="BW462" s="1014"/>
      <c r="BX462" s="1014"/>
      <c r="BY462" s="1014"/>
      <c r="BZ462" s="1014"/>
      <c r="CA462" s="1014"/>
      <c r="CB462" s="1014"/>
      <c r="CC462" s="1014"/>
      <c r="CD462" s="1014"/>
      <c r="CE462" s="1014"/>
      <c r="CF462" s="1014"/>
      <c r="CG462" s="1014"/>
      <c r="CH462" s="1014"/>
      <c r="CI462" s="1014"/>
      <c r="CJ462" s="1014"/>
      <c r="CK462" s="1014"/>
      <c r="CL462" s="1014"/>
      <c r="CM462" s="1014"/>
      <c r="CN462" s="1014"/>
      <c r="CO462" s="1014"/>
      <c r="CP462" s="1014"/>
      <c r="CQ462" s="1014"/>
      <c r="CR462" s="1014"/>
      <c r="CS462" s="1014"/>
      <c r="CT462" s="1014"/>
      <c r="CU462" s="1014"/>
      <c r="CV462" s="1014"/>
      <c r="CW462" s="1014"/>
      <c r="CX462" s="1014"/>
      <c r="CY462" s="1014"/>
      <c r="CZ462" s="1014"/>
      <c r="DA462" s="1014"/>
      <c r="DB462" s="1014"/>
      <c r="DC462" s="1014"/>
      <c r="DD462" s="1014"/>
      <c r="DE462" s="1014"/>
      <c r="DF462" s="1014"/>
      <c r="DG462" s="1014"/>
      <c r="DH462" s="1014"/>
      <c r="DI462" s="1014"/>
      <c r="DJ462" s="1014"/>
      <c r="DK462" s="1014"/>
      <c r="DL462" s="1014"/>
      <c r="DM462" s="1014"/>
      <c r="DN462" s="1014"/>
      <c r="DO462" s="1014"/>
      <c r="DP462" s="1014"/>
      <c r="DQ462" s="1014"/>
      <c r="DR462" s="1014"/>
      <c r="DS462" s="1014"/>
      <c r="DT462" s="1014"/>
      <c r="DU462" s="1014"/>
      <c r="DV462" s="1014"/>
      <c r="DW462" s="1014"/>
      <c r="DX462" s="1014"/>
      <c r="DY462" s="1014"/>
      <c r="DZ462" s="1014"/>
      <c r="EA462" s="1014"/>
      <c r="EB462" s="1014"/>
      <c r="EC462" s="1014"/>
      <c r="ED462" s="1014"/>
      <c r="EE462" s="1014"/>
      <c r="EF462" s="1014"/>
      <c r="EG462" s="1014"/>
      <c r="EH462" s="1014"/>
      <c r="EI462" s="1014"/>
      <c r="EJ462" s="1014"/>
      <c r="EK462" s="1014"/>
      <c r="EL462" s="1014"/>
      <c r="EM462" s="1014"/>
      <c r="EN462" s="1014"/>
      <c r="EO462" s="1014"/>
      <c r="EP462" s="1014"/>
      <c r="EQ462" s="1014"/>
      <c r="ER462" s="1014"/>
      <c r="ES462" s="1014"/>
      <c r="ET462" s="1014"/>
      <c r="EU462" s="1014"/>
      <c r="EV462" s="1014"/>
      <c r="EW462" s="1014"/>
      <c r="EX462" s="1014"/>
      <c r="EY462" s="1014"/>
      <c r="EZ462" s="1014"/>
      <c r="FA462" s="1014"/>
      <c r="FB462" s="1014"/>
      <c r="FC462" s="1014"/>
    </row>
    <row r="463" spans="2:159" ht="12.75" customHeight="1">
      <c r="L463" s="1113"/>
      <c r="M463" s="1014"/>
    </row>
    <row r="464" spans="2:159" ht="12.75" customHeight="1">
      <c r="L464" s="1113"/>
      <c r="M464" s="1014"/>
    </row>
    <row r="465" spans="12:13" ht="12.75" customHeight="1">
      <c r="L465" s="1113"/>
      <c r="M465" s="1014"/>
    </row>
    <row r="466" spans="12:13" ht="12.75" customHeight="1">
      <c r="L466" s="1113"/>
      <c r="M466" s="1014"/>
    </row>
    <row r="467" spans="12:13" ht="12.75" customHeight="1">
      <c r="L467" s="1113"/>
      <c r="M467" s="1014"/>
    </row>
    <row r="468" spans="12:13" ht="12.75" customHeight="1">
      <c r="L468" s="1113"/>
      <c r="M468" s="1014"/>
    </row>
    <row r="469" spans="12:13" ht="12.75" customHeight="1">
      <c r="L469" s="1113"/>
      <c r="M469" s="1014"/>
    </row>
    <row r="470" spans="12:13" ht="12.75" customHeight="1">
      <c r="L470" s="1113"/>
      <c r="M470" s="1014"/>
    </row>
    <row r="471" spans="12:13" ht="12.75" customHeight="1">
      <c r="L471" s="1113"/>
      <c r="M471" s="1014"/>
    </row>
    <row r="472" spans="12:13" ht="12.75" customHeight="1">
      <c r="L472" s="1113"/>
      <c r="M472" s="1014"/>
    </row>
    <row r="473" spans="12:13" ht="12.75" customHeight="1">
      <c r="L473" s="1113"/>
      <c r="M473" s="1014"/>
    </row>
    <row r="474" spans="12:13" ht="12.75" customHeight="1">
      <c r="L474" s="1113"/>
      <c r="M474" s="1014"/>
    </row>
    <row r="475" spans="12:13" ht="12.75" customHeight="1">
      <c r="L475" s="1113"/>
      <c r="M475" s="1014"/>
    </row>
    <row r="476" spans="12:13" ht="12.75" customHeight="1">
      <c r="L476" s="1113"/>
      <c r="M476" s="1014"/>
    </row>
    <row r="477" spans="12:13" ht="12.75" customHeight="1">
      <c r="L477" s="1113"/>
      <c r="M477" s="1014"/>
    </row>
    <row r="478" spans="12:13" ht="12.75" customHeight="1">
      <c r="L478" s="1113"/>
      <c r="M478" s="1014"/>
    </row>
    <row r="479" spans="12:13" ht="12.75" customHeight="1">
      <c r="L479" s="1113"/>
      <c r="M479" s="1014"/>
    </row>
    <row r="480" spans="12:13" ht="12.75" customHeight="1">
      <c r="L480" s="1113"/>
      <c r="M480" s="1014"/>
    </row>
    <row r="481" spans="12:13" ht="12.75" customHeight="1">
      <c r="L481" s="1113"/>
      <c r="M481" s="1014"/>
    </row>
    <row r="482" spans="12:13" ht="12.75" customHeight="1">
      <c r="L482" s="1113"/>
      <c r="M482" s="1014"/>
    </row>
    <row r="483" spans="12:13" ht="12.75" customHeight="1">
      <c r="L483" s="1113"/>
      <c r="M483" s="1014"/>
    </row>
    <row r="484" spans="12:13" ht="12.75" customHeight="1">
      <c r="L484" s="1113"/>
      <c r="M484" s="1014"/>
    </row>
    <row r="485" spans="12:13" ht="12.75" customHeight="1">
      <c r="L485" s="1113"/>
      <c r="M485" s="1014"/>
    </row>
    <row r="486" spans="12:13" ht="12.75" customHeight="1">
      <c r="L486" s="1113"/>
      <c r="M486" s="1014"/>
    </row>
    <row r="487" spans="12:13" ht="12.75" customHeight="1">
      <c r="L487" s="1113"/>
      <c r="M487" s="1014"/>
    </row>
    <row r="488" spans="12:13" ht="12.75" customHeight="1">
      <c r="L488" s="1113"/>
      <c r="M488" s="1014"/>
    </row>
    <row r="489" spans="12:13" ht="12.75" customHeight="1">
      <c r="L489" s="1113"/>
      <c r="M489" s="1014"/>
    </row>
    <row r="490" spans="12:13" ht="12.75" customHeight="1">
      <c r="L490" s="1113"/>
      <c r="M490" s="1014"/>
    </row>
    <row r="491" spans="12:13" ht="12.75" customHeight="1">
      <c r="L491" s="1113"/>
      <c r="M491" s="1014"/>
    </row>
    <row r="492" spans="12:13" ht="12.75" customHeight="1">
      <c r="L492" s="1113"/>
      <c r="M492" s="1014"/>
    </row>
    <row r="493" spans="12:13" ht="12.75" customHeight="1">
      <c r="L493" s="1113"/>
      <c r="M493" s="1014"/>
    </row>
    <row r="494" spans="12:13" ht="12.75" customHeight="1">
      <c r="L494" s="1113"/>
      <c r="M494" s="1014"/>
    </row>
    <row r="495" spans="12:13" ht="12.75" customHeight="1">
      <c r="L495" s="1113"/>
      <c r="M495" s="1014"/>
    </row>
    <row r="496" spans="12:13" ht="12.75" customHeight="1">
      <c r="L496" s="1113"/>
      <c r="M496" s="1014"/>
    </row>
    <row r="497" spans="12:13" ht="12.75" customHeight="1">
      <c r="L497" s="1113"/>
      <c r="M497" s="1014"/>
    </row>
    <row r="498" spans="12:13" ht="12.75" customHeight="1">
      <c r="L498" s="1113"/>
      <c r="M498" s="1014"/>
    </row>
    <row r="499" spans="12:13" ht="12.75" customHeight="1">
      <c r="L499" s="1113"/>
      <c r="M499" s="1014"/>
    </row>
    <row r="500" spans="12:13" ht="12.75" customHeight="1">
      <c r="L500" s="1113"/>
      <c r="M500" s="1014"/>
    </row>
    <row r="501" spans="12:13" ht="12.75" customHeight="1">
      <c r="L501" s="1113"/>
      <c r="M501" s="1014"/>
    </row>
    <row r="502" spans="12:13" ht="12.75" customHeight="1">
      <c r="L502" s="1113"/>
      <c r="M502" s="1014"/>
    </row>
    <row r="503" spans="12:13" ht="12.75" customHeight="1">
      <c r="L503" s="1113"/>
      <c r="M503" s="1014"/>
    </row>
    <row r="504" spans="12:13" ht="12.75" customHeight="1">
      <c r="L504" s="1113"/>
      <c r="M504" s="1014"/>
    </row>
    <row r="505" spans="12:13" ht="12.75" customHeight="1">
      <c r="L505" s="1113"/>
      <c r="M505" s="1014"/>
    </row>
    <row r="506" spans="12:13" ht="12.75" customHeight="1">
      <c r="L506" s="1113"/>
      <c r="M506" s="1014"/>
    </row>
    <row r="507" spans="12:13" ht="12.75" customHeight="1">
      <c r="L507" s="1113"/>
      <c r="M507" s="1014"/>
    </row>
    <row r="508" spans="12:13" ht="12.75" customHeight="1">
      <c r="L508" s="1113"/>
      <c r="M508" s="1014"/>
    </row>
    <row r="509" spans="12:13" ht="12.75" customHeight="1">
      <c r="L509" s="1113"/>
      <c r="M509" s="1014"/>
    </row>
    <row r="510" spans="12:13" ht="12.75" customHeight="1">
      <c r="L510" s="1113"/>
      <c r="M510" s="1014"/>
    </row>
    <row r="511" spans="12:13" ht="12.75" customHeight="1">
      <c r="L511" s="1113"/>
      <c r="M511" s="1014"/>
    </row>
    <row r="512" spans="12:13" ht="12.75" customHeight="1">
      <c r="L512" s="1113"/>
      <c r="M512" s="1014"/>
    </row>
    <row r="513" spans="12:13" ht="12.75" customHeight="1">
      <c r="L513" s="1113"/>
      <c r="M513" s="1014"/>
    </row>
    <row r="514" spans="12:13" ht="12.75" customHeight="1">
      <c r="L514" s="1113"/>
      <c r="M514" s="1014"/>
    </row>
    <row r="515" spans="12:13" ht="12.75" customHeight="1">
      <c r="L515" s="1113"/>
      <c r="M515" s="1014"/>
    </row>
    <row r="516" spans="12:13" ht="12.75" customHeight="1">
      <c r="L516" s="1113"/>
      <c r="M516" s="1014"/>
    </row>
    <row r="517" spans="12:13" ht="12.75" customHeight="1">
      <c r="L517" s="1113"/>
      <c r="M517" s="1014"/>
    </row>
    <row r="518" spans="12:13" ht="12.75" customHeight="1">
      <c r="L518" s="1113"/>
      <c r="M518" s="1014"/>
    </row>
    <row r="519" spans="12:13" ht="12.75" customHeight="1">
      <c r="L519" s="1113"/>
      <c r="M519" s="1014"/>
    </row>
    <row r="520" spans="12:13" ht="12.75" customHeight="1">
      <c r="L520" s="1113"/>
      <c r="M520" s="1014"/>
    </row>
    <row r="521" spans="12:13" ht="12.75" customHeight="1">
      <c r="L521" s="1113"/>
      <c r="M521" s="1014"/>
    </row>
    <row r="522" spans="12:13" ht="12.75" customHeight="1">
      <c r="L522" s="1113"/>
      <c r="M522" s="1014"/>
    </row>
    <row r="523" spans="12:13" ht="12.75" customHeight="1">
      <c r="L523" s="1113"/>
      <c r="M523" s="1014"/>
    </row>
    <row r="524" spans="12:13" ht="12.75" customHeight="1">
      <c r="L524" s="1113"/>
      <c r="M524" s="1014"/>
    </row>
    <row r="525" spans="12:13" ht="12.75" customHeight="1">
      <c r="L525" s="1113"/>
      <c r="M525" s="1014"/>
    </row>
    <row r="526" spans="12:13" ht="12.75" customHeight="1">
      <c r="L526" s="1113"/>
      <c r="M526" s="1014"/>
    </row>
    <row r="527" spans="12:13" ht="12.75" customHeight="1">
      <c r="L527" s="1113"/>
      <c r="M527" s="1014"/>
    </row>
    <row r="528" spans="12:13" ht="12.75" customHeight="1">
      <c r="L528" s="1113"/>
      <c r="M528" s="1014"/>
    </row>
    <row r="529" spans="12:13" ht="12.75" customHeight="1">
      <c r="L529" s="1113"/>
      <c r="M529" s="1014"/>
    </row>
    <row r="530" spans="12:13" ht="12.75" customHeight="1">
      <c r="L530" s="1113"/>
      <c r="M530" s="1014"/>
    </row>
    <row r="531" spans="12:13" ht="12.75" customHeight="1">
      <c r="L531" s="1113"/>
      <c r="M531" s="1014"/>
    </row>
    <row r="532" spans="12:13" ht="12.75" customHeight="1">
      <c r="L532" s="1113"/>
      <c r="M532" s="1014"/>
    </row>
    <row r="533" spans="12:13" ht="12.75" customHeight="1">
      <c r="L533" s="1113"/>
      <c r="M533" s="1014"/>
    </row>
    <row r="534" spans="12:13" ht="12.75" customHeight="1">
      <c r="L534" s="1113"/>
      <c r="M534" s="1014"/>
    </row>
    <row r="535" spans="12:13" ht="12.75" customHeight="1">
      <c r="L535" s="1113"/>
      <c r="M535" s="1014"/>
    </row>
    <row r="536" spans="12:13" ht="12.75" customHeight="1">
      <c r="L536" s="1113"/>
      <c r="M536" s="1014"/>
    </row>
    <row r="537" spans="12:13" ht="12.75" customHeight="1">
      <c r="L537" s="1113"/>
      <c r="M537" s="1014"/>
    </row>
    <row r="538" spans="12:13" ht="12.75" customHeight="1">
      <c r="L538" s="1113"/>
      <c r="M538" s="1014"/>
    </row>
    <row r="539" spans="12:13" ht="12.75" customHeight="1">
      <c r="L539" s="1113"/>
      <c r="M539" s="1014"/>
    </row>
    <row r="540" spans="12:13" ht="12.75" customHeight="1">
      <c r="L540" s="1113"/>
      <c r="M540" s="1014"/>
    </row>
    <row r="541" spans="12:13" ht="12.75" customHeight="1">
      <c r="L541" s="1113"/>
      <c r="M541" s="1014"/>
    </row>
    <row r="542" spans="12:13" ht="12.75" customHeight="1">
      <c r="L542" s="1113"/>
      <c r="M542" s="1014"/>
    </row>
    <row r="543" spans="12:13" ht="12.75" customHeight="1">
      <c r="L543" s="1113"/>
      <c r="M543" s="1014"/>
    </row>
    <row r="544" spans="12:13" ht="12.75" customHeight="1">
      <c r="L544" s="1113"/>
      <c r="M544" s="1014"/>
    </row>
    <row r="545" spans="12:13" ht="12.75" customHeight="1">
      <c r="L545" s="1113"/>
      <c r="M545" s="1014"/>
    </row>
    <row r="546" spans="12:13" ht="12.75" customHeight="1">
      <c r="L546" s="1113"/>
      <c r="M546" s="1014"/>
    </row>
    <row r="547" spans="12:13" ht="12.75" customHeight="1">
      <c r="L547" s="1113"/>
      <c r="M547" s="1014"/>
    </row>
    <row r="548" spans="12:13" ht="12.75" customHeight="1">
      <c r="L548" s="1113"/>
      <c r="M548" s="1014"/>
    </row>
    <row r="549" spans="12:13" ht="12.75" customHeight="1">
      <c r="L549" s="1113"/>
      <c r="M549" s="1014"/>
    </row>
    <row r="550" spans="12:13" ht="12.75" customHeight="1">
      <c r="L550" s="1113"/>
      <c r="M550" s="1014"/>
    </row>
    <row r="551" spans="12:13" ht="12.75" customHeight="1">
      <c r="L551" s="1113"/>
      <c r="M551" s="1014"/>
    </row>
    <row r="552" spans="12:13" ht="12.75" customHeight="1">
      <c r="L552" s="1113"/>
      <c r="M552" s="1014"/>
    </row>
    <row r="553" spans="12:13" ht="12.75" customHeight="1">
      <c r="L553" s="1113"/>
      <c r="M553" s="1014"/>
    </row>
    <row r="554" spans="12:13" ht="12.75" customHeight="1">
      <c r="L554" s="1113"/>
      <c r="M554" s="1014"/>
    </row>
    <row r="555" spans="12:13" ht="12.75" customHeight="1">
      <c r="L555" s="1113"/>
      <c r="M555" s="1014"/>
    </row>
    <row r="556" spans="12:13" ht="12.75" customHeight="1">
      <c r="L556" s="1113"/>
      <c r="M556" s="1014"/>
    </row>
    <row r="557" spans="12:13" ht="12.75" customHeight="1">
      <c r="L557" s="1113"/>
      <c r="M557" s="1014"/>
    </row>
    <row r="558" spans="12:13" ht="12.75" customHeight="1">
      <c r="L558" s="1113"/>
      <c r="M558" s="1014"/>
    </row>
    <row r="559" spans="12:13" ht="12.75" customHeight="1">
      <c r="L559" s="1113"/>
      <c r="M559" s="1014"/>
    </row>
    <row r="560" spans="12:13" ht="12.75" customHeight="1">
      <c r="L560" s="1113"/>
      <c r="M560" s="1014"/>
    </row>
    <row r="561" spans="12:13" ht="12.75" customHeight="1">
      <c r="L561" s="1113"/>
      <c r="M561" s="1014"/>
    </row>
    <row r="562" spans="12:13" ht="12.75" customHeight="1">
      <c r="L562" s="1113"/>
      <c r="M562" s="1014"/>
    </row>
    <row r="563" spans="12:13" ht="12.75" customHeight="1">
      <c r="L563" s="1113"/>
      <c r="M563" s="1014"/>
    </row>
    <row r="564" spans="12:13" ht="12.75" customHeight="1">
      <c r="L564" s="1113"/>
      <c r="M564" s="1014"/>
    </row>
    <row r="565" spans="12:13" ht="12.75" customHeight="1">
      <c r="L565" s="1113"/>
      <c r="M565" s="1014"/>
    </row>
    <row r="566" spans="12:13" ht="12.75" customHeight="1">
      <c r="L566" s="1113"/>
      <c r="M566" s="1014"/>
    </row>
    <row r="567" spans="12:13" ht="12.75" customHeight="1">
      <c r="L567" s="1113"/>
      <c r="M567" s="1014"/>
    </row>
    <row r="568" spans="12:13" ht="12.75" customHeight="1">
      <c r="L568" s="1113"/>
      <c r="M568" s="1014"/>
    </row>
    <row r="569" spans="12:13" ht="12.75" customHeight="1">
      <c r="L569" s="1113"/>
      <c r="M569" s="1014"/>
    </row>
    <row r="570" spans="12:13" ht="12.75" customHeight="1">
      <c r="L570" s="1113"/>
      <c r="M570" s="1014"/>
    </row>
    <row r="571" spans="12:13" ht="12.75" customHeight="1">
      <c r="L571" s="1113"/>
      <c r="M571" s="1014"/>
    </row>
    <row r="572" spans="12:13" ht="12.75" customHeight="1">
      <c r="L572" s="1113"/>
      <c r="M572" s="1014"/>
    </row>
    <row r="573" spans="12:13" ht="12.75" customHeight="1">
      <c r="L573" s="1113"/>
      <c r="M573" s="1014"/>
    </row>
    <row r="574" spans="12:13" ht="12.75" customHeight="1">
      <c r="L574" s="1113"/>
      <c r="M574" s="1014"/>
    </row>
    <row r="575" spans="12:13" ht="12.75" customHeight="1">
      <c r="L575" s="1113"/>
      <c r="M575" s="1014"/>
    </row>
    <row r="576" spans="12:13" ht="12.75" customHeight="1">
      <c r="L576" s="1113"/>
      <c r="M576" s="1014"/>
    </row>
    <row r="577" spans="12:13" ht="12.75" customHeight="1">
      <c r="L577" s="1113"/>
      <c r="M577" s="1014"/>
    </row>
    <row r="578" spans="12:13" ht="12.75" customHeight="1">
      <c r="L578" s="1113"/>
      <c r="M578" s="1014"/>
    </row>
    <row r="579" spans="12:13" ht="12.75" customHeight="1">
      <c r="L579" s="1113"/>
      <c r="M579" s="1014"/>
    </row>
    <row r="580" spans="12:13" ht="12.75" customHeight="1">
      <c r="L580" s="1113"/>
      <c r="M580" s="1014"/>
    </row>
    <row r="581" spans="12:13" ht="12.75" customHeight="1">
      <c r="L581" s="1113"/>
      <c r="M581" s="1014"/>
    </row>
    <row r="582" spans="12:13" ht="12.75" customHeight="1">
      <c r="L582" s="1113"/>
      <c r="M582" s="1014"/>
    </row>
    <row r="583" spans="12:13" ht="12.75" customHeight="1">
      <c r="L583" s="1113"/>
      <c r="M583" s="1014"/>
    </row>
    <row r="584" spans="12:13" ht="12.75" customHeight="1">
      <c r="L584" s="1113"/>
      <c r="M584" s="1014"/>
    </row>
    <row r="585" spans="12:13" ht="12.75" customHeight="1">
      <c r="L585" s="1113"/>
      <c r="M585" s="1014"/>
    </row>
    <row r="586" spans="12:13" ht="12.75" customHeight="1">
      <c r="L586" s="1113"/>
      <c r="M586" s="1014"/>
    </row>
    <row r="587" spans="12:13" ht="12.75" customHeight="1">
      <c r="L587" s="1113"/>
      <c r="M587" s="1014"/>
    </row>
    <row r="588" spans="12:13" ht="12.75" customHeight="1">
      <c r="L588" s="1113"/>
      <c r="M588" s="1014"/>
    </row>
    <row r="589" spans="12:13" ht="12.75" customHeight="1">
      <c r="L589" s="1113"/>
      <c r="M589" s="1014"/>
    </row>
    <row r="590" spans="12:13" ht="12.75" customHeight="1">
      <c r="L590" s="1113"/>
      <c r="M590" s="1014"/>
    </row>
    <row r="591" spans="12:13" ht="12.75" customHeight="1">
      <c r="L591" s="1113"/>
      <c r="M591" s="1014"/>
    </row>
    <row r="592" spans="12:13" ht="12.75" customHeight="1">
      <c r="L592" s="1113"/>
      <c r="M592" s="1014"/>
    </row>
    <row r="593" spans="12:13" ht="12.75" customHeight="1">
      <c r="L593" s="1113"/>
      <c r="M593" s="1014"/>
    </row>
    <row r="594" spans="12:13" ht="12.75" customHeight="1">
      <c r="L594" s="1113"/>
      <c r="M594" s="1014"/>
    </row>
    <row r="595" spans="12:13" ht="12.75" customHeight="1">
      <c r="L595" s="1113"/>
      <c r="M595" s="1014"/>
    </row>
    <row r="596" spans="12:13" ht="12.75" customHeight="1">
      <c r="L596" s="1113"/>
      <c r="M596" s="1014"/>
    </row>
    <row r="597" spans="12:13" ht="12.75" customHeight="1">
      <c r="L597" s="1113"/>
      <c r="M597" s="1014"/>
    </row>
    <row r="598" spans="12:13" ht="12.75" customHeight="1">
      <c r="L598" s="1113"/>
      <c r="M598" s="1014"/>
    </row>
    <row r="599" spans="12:13" ht="12.75" customHeight="1">
      <c r="L599" s="1113"/>
      <c r="M599" s="1014"/>
    </row>
    <row r="600" spans="12:13" ht="12.75" customHeight="1">
      <c r="L600" s="1113"/>
      <c r="M600" s="1014"/>
    </row>
    <row r="601" spans="12:13" ht="12.75" customHeight="1">
      <c r="L601" s="1113"/>
      <c r="M601" s="1014"/>
    </row>
    <row r="602" spans="12:13" ht="12.75" customHeight="1">
      <c r="L602" s="1113"/>
      <c r="M602" s="1014"/>
    </row>
    <row r="603" spans="12:13" ht="12.75" customHeight="1">
      <c r="L603" s="1113"/>
      <c r="M603" s="1014"/>
    </row>
    <row r="604" spans="12:13" ht="12.75" customHeight="1">
      <c r="L604" s="1113"/>
      <c r="M604" s="1014"/>
    </row>
    <row r="605" spans="12:13" ht="12.75" customHeight="1">
      <c r="L605" s="1113"/>
      <c r="M605" s="1014"/>
    </row>
    <row r="606" spans="12:13" ht="12.75" customHeight="1">
      <c r="L606" s="1113"/>
      <c r="M606" s="1014"/>
    </row>
    <row r="607" spans="12:13" ht="12.75" customHeight="1">
      <c r="L607" s="1113"/>
      <c r="M607" s="1014"/>
    </row>
    <row r="608" spans="12:13" ht="12.75" customHeight="1">
      <c r="L608" s="1113"/>
      <c r="M608" s="1014"/>
    </row>
    <row r="609" spans="12:13" ht="12.75" customHeight="1">
      <c r="L609" s="1113"/>
      <c r="M609" s="1014"/>
    </row>
    <row r="610" spans="12:13" ht="12.75" customHeight="1">
      <c r="L610" s="1113"/>
      <c r="M610" s="1014"/>
    </row>
    <row r="611" spans="12:13" ht="12.75" customHeight="1">
      <c r="L611" s="1113"/>
      <c r="M611" s="1014"/>
    </row>
    <row r="612" spans="12:13" ht="12.75" customHeight="1">
      <c r="L612" s="1113"/>
      <c r="M612" s="1014"/>
    </row>
    <row r="613" spans="12:13" ht="12.75" customHeight="1">
      <c r="L613" s="1113"/>
      <c r="M613" s="1014"/>
    </row>
    <row r="614" spans="12:13" ht="12.75" customHeight="1">
      <c r="L614" s="1113"/>
      <c r="M614" s="1014"/>
    </row>
    <row r="615" spans="12:13" ht="12.75" customHeight="1">
      <c r="L615" s="1113"/>
      <c r="M615" s="1014"/>
    </row>
    <row r="616" spans="12:13" ht="12.75" customHeight="1">
      <c r="L616" s="1113"/>
      <c r="M616" s="1014"/>
    </row>
    <row r="617" spans="12:13" ht="12.75" customHeight="1">
      <c r="L617" s="1113"/>
      <c r="M617" s="1014"/>
    </row>
    <row r="618" spans="12:13" ht="12.75" customHeight="1">
      <c r="L618" s="1113"/>
      <c r="M618" s="1014"/>
    </row>
    <row r="619" spans="12:13" ht="12.75" customHeight="1">
      <c r="L619" s="1113"/>
      <c r="M619" s="1014"/>
    </row>
    <row r="620" spans="12:13" ht="12.75" customHeight="1">
      <c r="L620" s="1113"/>
      <c r="M620" s="1014"/>
    </row>
    <row r="621" spans="12:13" ht="12.75" customHeight="1">
      <c r="L621" s="1113"/>
      <c r="M621" s="1014"/>
    </row>
    <row r="622" spans="12:13" ht="12.75" customHeight="1">
      <c r="L622" s="1113"/>
      <c r="M622" s="1014"/>
    </row>
    <row r="623" spans="12:13" ht="12.75" customHeight="1">
      <c r="L623" s="1113"/>
      <c r="M623" s="1014"/>
    </row>
    <row r="624" spans="12:13" ht="12.75" customHeight="1">
      <c r="L624" s="1113"/>
      <c r="M624" s="1014"/>
    </row>
    <row r="625" spans="12:13" ht="12.75" customHeight="1">
      <c r="L625" s="1113"/>
      <c r="M625" s="1014"/>
    </row>
    <row r="626" spans="12:13" ht="12.75" customHeight="1">
      <c r="L626" s="1113"/>
      <c r="M626" s="1014"/>
    </row>
    <row r="627" spans="12:13" ht="12.75" customHeight="1">
      <c r="L627" s="1113"/>
      <c r="M627" s="1014"/>
    </row>
    <row r="628" spans="12:13" ht="12.75" customHeight="1">
      <c r="L628" s="1113"/>
      <c r="M628" s="1014"/>
    </row>
    <row r="629" spans="12:13" ht="12.75" customHeight="1">
      <c r="L629" s="1113"/>
      <c r="M629" s="1014"/>
    </row>
    <row r="630" spans="12:13" ht="12.75" customHeight="1">
      <c r="L630" s="1113"/>
      <c r="M630" s="1014"/>
    </row>
    <row r="631" spans="12:13" ht="12.75" customHeight="1">
      <c r="L631" s="1113"/>
      <c r="M631" s="1014"/>
    </row>
    <row r="632" spans="12:13" ht="12.75" customHeight="1">
      <c r="L632" s="1113"/>
      <c r="M632" s="1014"/>
    </row>
    <row r="633" spans="12:13" ht="12.75" customHeight="1">
      <c r="L633" s="1113"/>
      <c r="M633" s="1014"/>
    </row>
    <row r="634" spans="12:13" ht="12.75" customHeight="1">
      <c r="L634" s="1113"/>
      <c r="M634" s="1014"/>
    </row>
    <row r="635" spans="12:13" ht="12.75" customHeight="1">
      <c r="L635" s="1113"/>
      <c r="M635" s="1014"/>
    </row>
    <row r="636" spans="12:13" ht="12.75" customHeight="1">
      <c r="L636" s="1113"/>
      <c r="M636" s="1014"/>
    </row>
    <row r="637" spans="12:13" ht="12.75" customHeight="1">
      <c r="L637" s="1113"/>
      <c r="M637" s="1014"/>
    </row>
    <row r="638" spans="12:13" ht="12.75" customHeight="1">
      <c r="L638" s="1113"/>
      <c r="M638" s="1014"/>
    </row>
    <row r="639" spans="12:13" ht="12.75" customHeight="1">
      <c r="L639" s="1113"/>
      <c r="M639" s="1014"/>
    </row>
    <row r="640" spans="12:13" ht="12.75" customHeight="1">
      <c r="L640" s="1113"/>
      <c r="M640" s="1014"/>
    </row>
    <row r="641" spans="12:13" ht="12.75" customHeight="1">
      <c r="L641" s="1113"/>
      <c r="M641" s="1014"/>
    </row>
    <row r="642" spans="12:13" ht="12.75" customHeight="1">
      <c r="L642" s="1113"/>
      <c r="M642" s="1014"/>
    </row>
    <row r="643" spans="12:13" ht="12.75" customHeight="1">
      <c r="L643" s="1113"/>
      <c r="M643" s="1014"/>
    </row>
    <row r="644" spans="12:13" ht="12.75" customHeight="1">
      <c r="L644" s="1113"/>
      <c r="M644" s="1014"/>
    </row>
    <row r="645" spans="12:13" ht="12.75" customHeight="1">
      <c r="L645" s="1113"/>
      <c r="M645" s="1014"/>
    </row>
    <row r="646" spans="12:13" ht="12.75" customHeight="1">
      <c r="L646" s="1113"/>
      <c r="M646" s="1014"/>
    </row>
    <row r="647" spans="12:13" ht="12.75" customHeight="1">
      <c r="L647" s="1113"/>
      <c r="M647" s="1014"/>
    </row>
    <row r="648" spans="12:13" ht="12.75" customHeight="1">
      <c r="L648" s="1113"/>
      <c r="M648" s="1014"/>
    </row>
    <row r="649" spans="12:13" ht="12.75" customHeight="1">
      <c r="L649" s="1113"/>
      <c r="M649" s="1014"/>
    </row>
    <row r="650" spans="12:13" ht="12.75" customHeight="1">
      <c r="L650" s="1113"/>
      <c r="M650" s="1014"/>
    </row>
    <row r="651" spans="12:13" ht="12.75" customHeight="1">
      <c r="L651" s="1113"/>
      <c r="M651" s="1014"/>
    </row>
    <row r="652" spans="12:13" ht="12.75" customHeight="1">
      <c r="L652" s="1113"/>
      <c r="M652" s="1014"/>
    </row>
    <row r="653" spans="12:13" ht="12.75" customHeight="1">
      <c r="L653" s="1113"/>
      <c r="M653" s="1014"/>
    </row>
    <row r="654" spans="12:13" ht="12.75" customHeight="1">
      <c r="L654" s="1113"/>
      <c r="M654" s="1014"/>
    </row>
    <row r="655" spans="12:13" ht="12.75" customHeight="1">
      <c r="L655" s="1113"/>
      <c r="M655" s="1014"/>
    </row>
    <row r="656" spans="12:13" ht="12.75" customHeight="1">
      <c r="L656" s="1113"/>
      <c r="M656" s="1014"/>
    </row>
    <row r="657" spans="12:13" ht="12.75" customHeight="1">
      <c r="L657" s="1113"/>
      <c r="M657" s="1014"/>
    </row>
    <row r="658" spans="12:13" ht="12.75" customHeight="1">
      <c r="L658" s="1113"/>
      <c r="M658" s="1014"/>
    </row>
    <row r="659" spans="12:13" ht="12.75" customHeight="1">
      <c r="L659" s="1113"/>
      <c r="M659" s="1014"/>
    </row>
    <row r="660" spans="12:13" ht="12.75" customHeight="1">
      <c r="L660" s="1113"/>
      <c r="M660" s="1014"/>
    </row>
    <row r="661" spans="12:13" ht="12.75" customHeight="1">
      <c r="L661" s="1113"/>
      <c r="M661" s="1014"/>
    </row>
    <row r="662" spans="12:13" ht="12.75" customHeight="1">
      <c r="L662" s="1113"/>
      <c r="M662" s="1014"/>
    </row>
    <row r="663" spans="12:13" ht="12.75" customHeight="1">
      <c r="L663" s="1113"/>
      <c r="M663" s="1014"/>
    </row>
    <row r="664" spans="12:13" ht="12.75" customHeight="1">
      <c r="L664" s="1113"/>
      <c r="M664" s="1014"/>
    </row>
    <row r="665" spans="12:13" ht="12.75" customHeight="1">
      <c r="L665" s="1113"/>
      <c r="M665" s="1014"/>
    </row>
    <row r="666" spans="12:13" ht="12.75" customHeight="1">
      <c r="L666" s="1113"/>
      <c r="M666" s="1014"/>
    </row>
    <row r="667" spans="12:13" ht="12.75" customHeight="1">
      <c r="L667" s="1113"/>
      <c r="M667" s="1014"/>
    </row>
    <row r="668" spans="12:13" ht="12.75" customHeight="1">
      <c r="L668" s="1113"/>
      <c r="M668" s="1014"/>
    </row>
    <row r="669" spans="12:13" ht="12.75" customHeight="1">
      <c r="L669" s="1113"/>
      <c r="M669" s="1014"/>
    </row>
    <row r="670" spans="12:13" ht="12.75" customHeight="1">
      <c r="L670" s="1113"/>
      <c r="M670" s="1014"/>
    </row>
    <row r="671" spans="12:13" ht="12.75" customHeight="1">
      <c r="L671" s="1113"/>
      <c r="M671" s="1014"/>
    </row>
    <row r="672" spans="12:13" ht="12.75" customHeight="1">
      <c r="L672" s="1113"/>
      <c r="M672" s="1014"/>
    </row>
    <row r="673" spans="12:13" ht="12.75" customHeight="1">
      <c r="L673" s="1113"/>
      <c r="M673" s="1014"/>
    </row>
    <row r="674" spans="12:13" ht="12.75" customHeight="1">
      <c r="L674" s="1113"/>
      <c r="M674" s="1014"/>
    </row>
    <row r="675" spans="12:13" ht="12.75" customHeight="1">
      <c r="L675" s="1113"/>
      <c r="M675" s="1014"/>
    </row>
    <row r="676" spans="12:13" ht="12.75" customHeight="1">
      <c r="L676" s="1113"/>
      <c r="M676" s="1014"/>
    </row>
    <row r="677" spans="12:13" ht="12.75" customHeight="1">
      <c r="L677" s="1113"/>
      <c r="M677" s="1014"/>
    </row>
    <row r="678" spans="12:13" ht="12.75" customHeight="1">
      <c r="L678" s="1113"/>
      <c r="M678" s="1014"/>
    </row>
    <row r="679" spans="12:13" ht="12.75" customHeight="1">
      <c r="L679" s="1113"/>
      <c r="M679" s="1014"/>
    </row>
    <row r="680" spans="12:13" ht="12.75" customHeight="1">
      <c r="L680" s="1113"/>
      <c r="M680" s="1014"/>
    </row>
    <row r="681" spans="12:13" ht="12.75" customHeight="1">
      <c r="L681" s="1113"/>
      <c r="M681" s="1014"/>
    </row>
    <row r="682" spans="12:13" ht="12.75" customHeight="1">
      <c r="L682" s="1113"/>
      <c r="M682" s="1014"/>
    </row>
    <row r="683" spans="12:13" ht="12.75" customHeight="1">
      <c r="L683" s="1113"/>
      <c r="M683" s="1014"/>
    </row>
    <row r="684" spans="12:13" ht="12.75" customHeight="1">
      <c r="L684" s="1113"/>
      <c r="M684" s="1014"/>
    </row>
    <row r="685" spans="12:13" ht="12.75" customHeight="1">
      <c r="L685" s="1113"/>
      <c r="M685" s="1014"/>
    </row>
    <row r="686" spans="12:13" ht="12.75" customHeight="1">
      <c r="L686" s="1113"/>
      <c r="M686" s="1014"/>
    </row>
    <row r="687" spans="12:13" ht="12.75" customHeight="1">
      <c r="L687" s="1113"/>
      <c r="M687" s="1014"/>
    </row>
    <row r="688" spans="12:13" ht="12.75" customHeight="1">
      <c r="L688" s="1113"/>
      <c r="M688" s="1014"/>
    </row>
    <row r="689" spans="12:13" ht="12.75" customHeight="1">
      <c r="L689" s="1113"/>
      <c r="M689" s="1014"/>
    </row>
    <row r="690" spans="12:13" ht="12.75" customHeight="1">
      <c r="L690" s="1113"/>
      <c r="M690" s="1014"/>
    </row>
    <row r="691" spans="12:13" ht="12.75" customHeight="1">
      <c r="L691" s="1113"/>
      <c r="M691" s="1014"/>
    </row>
    <row r="692" spans="12:13" ht="12.75" customHeight="1">
      <c r="L692" s="1113"/>
      <c r="M692" s="1014"/>
    </row>
    <row r="693" spans="12:13" ht="12.75" customHeight="1">
      <c r="L693" s="1113"/>
      <c r="M693" s="1014"/>
    </row>
    <row r="694" spans="12:13" ht="12.75" customHeight="1">
      <c r="L694" s="1113"/>
      <c r="M694" s="1014"/>
    </row>
    <row r="695" spans="12:13" ht="12.75" customHeight="1">
      <c r="L695" s="1113"/>
      <c r="M695" s="1014"/>
    </row>
    <row r="696" spans="12:13" ht="12.75" customHeight="1">
      <c r="L696" s="1113"/>
      <c r="M696" s="1014"/>
    </row>
    <row r="697" spans="12:13" ht="12.75" customHeight="1">
      <c r="L697" s="1113"/>
      <c r="M697" s="1014"/>
    </row>
    <row r="698" spans="12:13" ht="12.75" customHeight="1">
      <c r="L698" s="1113"/>
      <c r="M698" s="1014"/>
    </row>
    <row r="699" spans="12:13" ht="12.75" customHeight="1">
      <c r="L699" s="1113"/>
      <c r="M699" s="1014"/>
    </row>
    <row r="700" spans="12:13" ht="12.75" customHeight="1">
      <c r="L700" s="1113"/>
      <c r="M700" s="1014"/>
    </row>
    <row r="701" spans="12:13" ht="12.75" customHeight="1">
      <c r="L701" s="1113"/>
      <c r="M701" s="1014"/>
    </row>
    <row r="702" spans="12:13" ht="12.75" customHeight="1">
      <c r="L702" s="1113"/>
      <c r="M702" s="1014"/>
    </row>
    <row r="703" spans="12:13" ht="12.75" customHeight="1">
      <c r="L703" s="1113"/>
      <c r="M703" s="1014"/>
    </row>
    <row r="704" spans="12:13" ht="12.75" customHeight="1">
      <c r="L704" s="1113"/>
      <c r="M704" s="1014"/>
    </row>
    <row r="705" spans="12:13" ht="12.75" customHeight="1">
      <c r="L705" s="1113"/>
      <c r="M705" s="1014"/>
    </row>
    <row r="706" spans="12:13" ht="12.75" customHeight="1">
      <c r="L706" s="1113"/>
      <c r="M706" s="1014"/>
    </row>
    <row r="707" spans="12:13" ht="12.75" customHeight="1">
      <c r="L707" s="1113"/>
      <c r="M707" s="1014"/>
    </row>
    <row r="708" spans="12:13" ht="12.75" customHeight="1">
      <c r="L708" s="1113"/>
      <c r="M708" s="1014"/>
    </row>
    <row r="709" spans="12:13" ht="12.75" customHeight="1">
      <c r="L709" s="1113"/>
      <c r="M709" s="1014"/>
    </row>
    <row r="710" spans="12:13" ht="12.75" customHeight="1">
      <c r="L710" s="1113"/>
      <c r="M710" s="1014"/>
    </row>
    <row r="711" spans="12:13" ht="12.75" customHeight="1">
      <c r="L711" s="1113"/>
      <c r="M711" s="1014"/>
    </row>
    <row r="712" spans="12:13" ht="12.75" customHeight="1">
      <c r="L712" s="1113"/>
      <c r="M712" s="1014"/>
    </row>
    <row r="713" spans="12:13" ht="12.75" customHeight="1">
      <c r="L713" s="1113"/>
      <c r="M713" s="1014"/>
    </row>
    <row r="714" spans="12:13" ht="12.75" customHeight="1">
      <c r="L714" s="1113"/>
      <c r="M714" s="1014"/>
    </row>
    <row r="715" spans="12:13" ht="12.75" customHeight="1">
      <c r="L715" s="1113"/>
      <c r="M715" s="1014"/>
    </row>
    <row r="716" spans="12:13" ht="12.75" customHeight="1">
      <c r="L716" s="1113"/>
      <c r="M716" s="1014"/>
    </row>
    <row r="717" spans="12:13" ht="12.75" customHeight="1">
      <c r="L717" s="1113"/>
      <c r="M717" s="1014"/>
    </row>
    <row r="718" spans="12:13" ht="12.75" customHeight="1">
      <c r="L718" s="1113"/>
      <c r="M718" s="1014"/>
    </row>
    <row r="719" spans="12:13" ht="12.75" customHeight="1">
      <c r="L719" s="1113"/>
      <c r="M719" s="1014"/>
    </row>
    <row r="720" spans="12:13" ht="12.75" customHeight="1">
      <c r="L720" s="1113"/>
      <c r="M720" s="1014"/>
    </row>
    <row r="721" spans="12:13" ht="12.75" customHeight="1">
      <c r="L721" s="1113"/>
      <c r="M721" s="1014"/>
    </row>
    <row r="722" spans="12:13" ht="12.75" customHeight="1">
      <c r="L722" s="1113"/>
      <c r="M722" s="1014"/>
    </row>
    <row r="723" spans="12:13" ht="12.75" customHeight="1">
      <c r="L723" s="1113"/>
      <c r="M723" s="1014"/>
    </row>
    <row r="724" spans="12:13" ht="12.75" customHeight="1">
      <c r="L724" s="1113"/>
      <c r="M724" s="1014"/>
    </row>
    <row r="725" spans="12:13" ht="12.75" customHeight="1">
      <c r="L725" s="1113"/>
      <c r="M725" s="1014"/>
    </row>
    <row r="726" spans="12:13" ht="12.75" customHeight="1">
      <c r="L726" s="1113"/>
      <c r="M726" s="1014"/>
    </row>
    <row r="727" spans="12:13" ht="12.75" customHeight="1">
      <c r="L727" s="1113"/>
      <c r="M727" s="1014"/>
    </row>
    <row r="728" spans="12:13" ht="12.75" customHeight="1">
      <c r="L728" s="1113"/>
      <c r="M728" s="1014"/>
    </row>
    <row r="729" spans="12:13" ht="12.75" customHeight="1">
      <c r="L729" s="1113"/>
      <c r="M729" s="1014"/>
    </row>
    <row r="730" spans="12:13" ht="12.75" customHeight="1">
      <c r="L730" s="1113"/>
      <c r="M730" s="1014"/>
    </row>
    <row r="731" spans="12:13" ht="12.75" customHeight="1">
      <c r="L731" s="1113"/>
      <c r="M731" s="1014"/>
    </row>
    <row r="732" spans="12:13" ht="12.75" customHeight="1">
      <c r="L732" s="1113"/>
      <c r="M732" s="1014"/>
    </row>
    <row r="733" spans="12:13" ht="12.75" customHeight="1">
      <c r="L733" s="1113"/>
      <c r="M733" s="1014"/>
    </row>
    <row r="734" spans="12:13" ht="12.75" customHeight="1">
      <c r="L734" s="1113"/>
      <c r="M734" s="1014"/>
    </row>
    <row r="735" spans="12:13" ht="12.75" customHeight="1">
      <c r="L735" s="1113"/>
      <c r="M735" s="1014"/>
    </row>
    <row r="736" spans="12:13" ht="12.75" customHeight="1">
      <c r="L736" s="1113"/>
      <c r="M736" s="1014"/>
    </row>
    <row r="737" spans="12:13" ht="12.75" customHeight="1">
      <c r="L737" s="1113"/>
      <c r="M737" s="1014"/>
    </row>
    <row r="738" spans="12:13" ht="12.75" customHeight="1">
      <c r="L738" s="1113"/>
      <c r="M738" s="1014"/>
    </row>
    <row r="739" spans="12:13" ht="12.75" customHeight="1">
      <c r="L739" s="1113"/>
      <c r="M739" s="1014"/>
    </row>
    <row r="740" spans="12:13" ht="12.75" customHeight="1">
      <c r="L740" s="1113"/>
      <c r="M740" s="1014"/>
    </row>
    <row r="741" spans="12:13" ht="12.75" customHeight="1">
      <c r="L741" s="1113"/>
      <c r="M741" s="1014"/>
    </row>
    <row r="742" spans="12:13" ht="12.75" customHeight="1">
      <c r="L742" s="1113"/>
      <c r="M742" s="1014"/>
    </row>
    <row r="743" spans="12:13" ht="12.75" customHeight="1">
      <c r="L743" s="1113"/>
      <c r="M743" s="1014"/>
    </row>
    <row r="744" spans="12:13" ht="12.75" customHeight="1">
      <c r="L744" s="1113"/>
      <c r="M744" s="1014"/>
    </row>
    <row r="745" spans="12:13" ht="12.75" customHeight="1">
      <c r="L745" s="1113"/>
      <c r="M745" s="1014"/>
    </row>
    <row r="746" spans="12:13" ht="12.75" customHeight="1">
      <c r="L746" s="1113"/>
      <c r="M746" s="1014"/>
    </row>
    <row r="747" spans="12:13" ht="12.75" customHeight="1">
      <c r="L747" s="1113"/>
      <c r="M747" s="1014"/>
    </row>
    <row r="748" spans="12:13" ht="12.75" customHeight="1">
      <c r="L748" s="1113"/>
      <c r="M748" s="1014"/>
    </row>
    <row r="749" spans="12:13" ht="12.75" customHeight="1">
      <c r="L749" s="1113"/>
      <c r="M749" s="1014"/>
    </row>
    <row r="750" spans="12:13" ht="12.75" customHeight="1">
      <c r="L750" s="1113"/>
      <c r="M750" s="1014"/>
    </row>
    <row r="751" spans="12:13" ht="12.75" customHeight="1">
      <c r="L751" s="1113"/>
      <c r="M751" s="1014"/>
    </row>
    <row r="752" spans="12:13" ht="12.75" customHeight="1">
      <c r="L752" s="1113"/>
      <c r="M752" s="1014"/>
    </row>
    <row r="753" spans="12:13" ht="12.75" customHeight="1">
      <c r="L753" s="1113"/>
      <c r="M753" s="1014"/>
    </row>
    <row r="754" spans="12:13" ht="12.75" customHeight="1">
      <c r="L754" s="1113"/>
      <c r="M754" s="1014"/>
    </row>
    <row r="755" spans="12:13" ht="12.75" customHeight="1">
      <c r="L755" s="1113"/>
      <c r="M755" s="1014"/>
    </row>
    <row r="756" spans="12:13" ht="12.75" customHeight="1">
      <c r="L756" s="1113"/>
      <c r="M756" s="1014"/>
    </row>
    <row r="757" spans="12:13" ht="12.75" customHeight="1">
      <c r="L757" s="1113"/>
      <c r="M757" s="1014"/>
    </row>
    <row r="758" spans="12:13" ht="12.75" customHeight="1">
      <c r="L758" s="1113"/>
      <c r="M758" s="1014"/>
    </row>
    <row r="759" spans="12:13" ht="12.75" customHeight="1">
      <c r="L759" s="1113"/>
      <c r="M759" s="1014"/>
    </row>
    <row r="760" spans="12:13" ht="12.75" customHeight="1">
      <c r="L760" s="1113"/>
      <c r="M760" s="1014"/>
    </row>
    <row r="761" spans="12:13" ht="12.75" customHeight="1">
      <c r="L761" s="1113"/>
      <c r="M761" s="1014"/>
    </row>
    <row r="762" spans="12:13" ht="12.75" customHeight="1">
      <c r="L762" s="1113"/>
      <c r="M762" s="1014"/>
    </row>
    <row r="763" spans="12:13" ht="12.75" customHeight="1">
      <c r="L763" s="1113"/>
      <c r="M763" s="1014"/>
    </row>
    <row r="764" spans="12:13" ht="12.75" customHeight="1">
      <c r="L764" s="1113"/>
      <c r="M764" s="1014"/>
    </row>
    <row r="765" spans="12:13" ht="12.75" customHeight="1">
      <c r="L765" s="1113"/>
      <c r="M765" s="1014"/>
    </row>
    <row r="766" spans="12:13" ht="12.75" customHeight="1">
      <c r="L766" s="1113"/>
      <c r="M766" s="1014"/>
    </row>
    <row r="767" spans="12:13" ht="12.75" customHeight="1">
      <c r="L767" s="1113"/>
      <c r="M767" s="1014"/>
    </row>
    <row r="768" spans="12:13" ht="12.75" customHeight="1">
      <c r="L768" s="1113"/>
      <c r="M768" s="1014"/>
    </row>
    <row r="769" spans="12:13" ht="12.75" customHeight="1">
      <c r="L769" s="1113"/>
      <c r="M769" s="1014"/>
    </row>
    <row r="770" spans="12:13" ht="12.75" customHeight="1">
      <c r="L770" s="1113"/>
      <c r="M770" s="1014"/>
    </row>
    <row r="771" spans="12:13" ht="12.75" customHeight="1">
      <c r="L771" s="1113"/>
      <c r="M771" s="1014"/>
    </row>
    <row r="772" spans="12:13" ht="12.75" customHeight="1">
      <c r="L772" s="1113"/>
      <c r="M772" s="1014"/>
    </row>
    <row r="773" spans="12:13" ht="12.75" customHeight="1">
      <c r="L773" s="1113"/>
      <c r="M773" s="1014"/>
    </row>
    <row r="774" spans="12:13" ht="12.75" customHeight="1">
      <c r="L774" s="1113"/>
      <c r="M774" s="1014"/>
    </row>
    <row r="775" spans="12:13" ht="12.75" customHeight="1">
      <c r="L775" s="1113"/>
      <c r="M775" s="1014"/>
    </row>
    <row r="776" spans="12:13" ht="12.75" customHeight="1">
      <c r="L776" s="1113"/>
      <c r="M776" s="1014"/>
    </row>
    <row r="777" spans="12:13" ht="12.75" customHeight="1">
      <c r="L777" s="1113"/>
      <c r="M777" s="1014"/>
    </row>
    <row r="778" spans="12:13" ht="12.75" customHeight="1">
      <c r="L778" s="1113"/>
      <c r="M778" s="1014"/>
    </row>
    <row r="779" spans="12:13" ht="12.75" customHeight="1">
      <c r="L779" s="1113"/>
      <c r="M779" s="1014"/>
    </row>
    <row r="780" spans="12:13" ht="12.75" customHeight="1">
      <c r="L780" s="1113"/>
      <c r="M780" s="1014"/>
    </row>
    <row r="781" spans="12:13" ht="12.75" customHeight="1">
      <c r="L781" s="1113"/>
      <c r="M781" s="1014"/>
    </row>
    <row r="782" spans="12:13" ht="12.75" customHeight="1">
      <c r="L782" s="1113"/>
      <c r="M782" s="1014"/>
    </row>
    <row r="783" spans="12:13" ht="12.75" customHeight="1">
      <c r="L783" s="1113"/>
      <c r="M783" s="1014"/>
    </row>
    <row r="784" spans="12:13" ht="12.75" customHeight="1">
      <c r="L784" s="1113"/>
      <c r="M784" s="1014"/>
    </row>
    <row r="785" spans="12:13" ht="12.75" customHeight="1">
      <c r="L785" s="1113"/>
      <c r="M785" s="1014"/>
    </row>
    <row r="786" spans="12:13" ht="12.75" customHeight="1">
      <c r="L786" s="1113"/>
      <c r="M786" s="1014"/>
    </row>
    <row r="787" spans="12:13" ht="12.75" customHeight="1">
      <c r="L787" s="1113"/>
      <c r="M787" s="1014"/>
    </row>
    <row r="788" spans="12:13" ht="12.75" customHeight="1">
      <c r="L788" s="1113"/>
      <c r="M788" s="1014"/>
    </row>
    <row r="789" spans="12:13" ht="12.75" customHeight="1">
      <c r="L789" s="1113"/>
      <c r="M789" s="1014"/>
    </row>
    <row r="790" spans="12:13" ht="12.75" customHeight="1">
      <c r="L790" s="1113"/>
      <c r="M790" s="1014"/>
    </row>
    <row r="791" spans="12:13" ht="12.75" customHeight="1">
      <c r="L791" s="1113"/>
      <c r="M791" s="1014"/>
    </row>
    <row r="792" spans="12:13" ht="12.75" customHeight="1">
      <c r="L792" s="1113"/>
      <c r="M792" s="1014"/>
    </row>
    <row r="793" spans="12:13" ht="12.75" customHeight="1">
      <c r="L793" s="1113"/>
      <c r="M793" s="1014"/>
    </row>
    <row r="794" spans="12:13" ht="12.75" customHeight="1">
      <c r="L794" s="1113"/>
      <c r="M794" s="1014"/>
    </row>
    <row r="795" spans="12:13" ht="12.75" customHeight="1">
      <c r="L795" s="1113"/>
      <c r="M795" s="1014"/>
    </row>
    <row r="796" spans="12:13" ht="12.75" customHeight="1">
      <c r="L796" s="1113"/>
      <c r="M796" s="1014"/>
    </row>
    <row r="797" spans="12:13" ht="12.75" customHeight="1">
      <c r="L797" s="1113"/>
      <c r="M797" s="1014"/>
    </row>
    <row r="798" spans="12:13" ht="12.75" customHeight="1">
      <c r="L798" s="1113"/>
      <c r="M798" s="1014"/>
    </row>
    <row r="799" spans="12:13" ht="12.75" customHeight="1">
      <c r="L799" s="1113"/>
      <c r="M799" s="1014"/>
    </row>
    <row r="800" spans="12:13" ht="12.75" customHeight="1">
      <c r="L800" s="1113"/>
      <c r="M800" s="1014"/>
    </row>
    <row r="801" spans="12:13" ht="12.75" customHeight="1">
      <c r="L801" s="1113"/>
      <c r="M801" s="1014"/>
    </row>
    <row r="802" spans="12:13" ht="12.75" customHeight="1">
      <c r="L802" s="1113"/>
      <c r="M802" s="1014"/>
    </row>
    <row r="803" spans="12:13" ht="12.75" customHeight="1">
      <c r="L803" s="1113"/>
      <c r="M803" s="1014"/>
    </row>
    <row r="804" spans="12:13" ht="12.75" customHeight="1">
      <c r="L804" s="1113"/>
      <c r="M804" s="1014"/>
    </row>
    <row r="805" spans="12:13" ht="12.75" customHeight="1">
      <c r="L805" s="1113"/>
      <c r="M805" s="1014"/>
    </row>
    <row r="806" spans="12:13" ht="12.75" customHeight="1">
      <c r="L806" s="1113"/>
      <c r="M806" s="1014"/>
    </row>
    <row r="807" spans="12:13" ht="12.75" customHeight="1">
      <c r="L807" s="1113"/>
      <c r="M807" s="1014"/>
    </row>
    <row r="808" spans="12:13" ht="12.75" customHeight="1">
      <c r="L808" s="1113"/>
      <c r="M808" s="1014"/>
    </row>
    <row r="809" spans="12:13" ht="12.75" customHeight="1">
      <c r="L809" s="1113"/>
      <c r="M809" s="1014"/>
    </row>
    <row r="810" spans="12:13" ht="12.75" customHeight="1">
      <c r="L810" s="1113"/>
      <c r="M810" s="1014"/>
    </row>
    <row r="811" spans="12:13" ht="12.75" customHeight="1">
      <c r="L811" s="1113"/>
      <c r="M811" s="1014"/>
    </row>
    <row r="812" spans="12:13" ht="12.75" customHeight="1">
      <c r="L812" s="1113"/>
      <c r="M812" s="1014"/>
    </row>
    <row r="813" spans="12:13" ht="12.75" customHeight="1">
      <c r="L813" s="1113"/>
      <c r="M813" s="1014"/>
    </row>
    <row r="814" spans="12:13" ht="12.75" customHeight="1">
      <c r="L814" s="1113"/>
      <c r="M814" s="1014"/>
    </row>
    <row r="815" spans="12:13" ht="12.75" customHeight="1">
      <c r="L815" s="1113"/>
      <c r="M815" s="1014"/>
    </row>
    <row r="816" spans="12:13" ht="12.75" customHeight="1">
      <c r="L816" s="1113"/>
      <c r="M816" s="1014"/>
    </row>
    <row r="817" spans="12:13" ht="12.75" customHeight="1">
      <c r="L817" s="1113"/>
      <c r="M817" s="1014"/>
    </row>
    <row r="818" spans="12:13" ht="12.75" customHeight="1">
      <c r="L818" s="1113"/>
      <c r="M818" s="1014"/>
    </row>
    <row r="819" spans="12:13" ht="12.75" customHeight="1">
      <c r="L819" s="1113"/>
      <c r="M819" s="1014"/>
    </row>
    <row r="820" spans="12:13" ht="12.75" customHeight="1">
      <c r="L820" s="1113"/>
      <c r="M820" s="1014"/>
    </row>
    <row r="821" spans="12:13" ht="12.75" customHeight="1">
      <c r="L821" s="1113"/>
      <c r="M821" s="1014"/>
    </row>
    <row r="822" spans="12:13" ht="12.75" customHeight="1">
      <c r="L822" s="1113"/>
      <c r="M822" s="1014"/>
    </row>
    <row r="823" spans="12:13" ht="12.75" customHeight="1">
      <c r="L823" s="1113"/>
      <c r="M823" s="1014"/>
    </row>
    <row r="824" spans="12:13" ht="12.75" customHeight="1">
      <c r="L824" s="1113"/>
      <c r="M824" s="1014"/>
    </row>
    <row r="825" spans="12:13" ht="12.75" customHeight="1">
      <c r="L825" s="1113"/>
      <c r="M825" s="1014"/>
    </row>
    <row r="826" spans="12:13" ht="12.75" customHeight="1">
      <c r="L826" s="1113"/>
      <c r="M826" s="1014"/>
    </row>
    <row r="827" spans="12:13" ht="12.75" customHeight="1">
      <c r="L827" s="1113"/>
      <c r="M827" s="1014"/>
    </row>
    <row r="828" spans="12:13" ht="12.75" customHeight="1">
      <c r="L828" s="1113"/>
      <c r="M828" s="1014"/>
    </row>
    <row r="829" spans="12:13" ht="12.75" customHeight="1">
      <c r="L829" s="1113"/>
      <c r="M829" s="1014"/>
    </row>
    <row r="830" spans="12:13" ht="12.75" customHeight="1">
      <c r="L830" s="1113"/>
      <c r="M830" s="1014"/>
    </row>
    <row r="831" spans="12:13" ht="12.75" customHeight="1">
      <c r="L831" s="1113"/>
      <c r="M831" s="1014"/>
    </row>
    <row r="832" spans="12:13" ht="12.75" customHeight="1">
      <c r="L832" s="1113"/>
      <c r="M832" s="1014"/>
    </row>
    <row r="833" spans="12:13" ht="12.75" customHeight="1">
      <c r="L833" s="1113"/>
      <c r="M833" s="1014"/>
    </row>
    <row r="834" spans="12:13" ht="12.75" customHeight="1">
      <c r="L834" s="1113"/>
      <c r="M834" s="1014"/>
    </row>
    <row r="835" spans="12:13" ht="12.75" customHeight="1">
      <c r="L835" s="1113"/>
      <c r="M835" s="1014"/>
    </row>
    <row r="836" spans="12:13" ht="12.75" customHeight="1">
      <c r="L836" s="1113"/>
      <c r="M836" s="1014"/>
    </row>
    <row r="837" spans="12:13" ht="12.75" customHeight="1">
      <c r="L837" s="1113"/>
      <c r="M837" s="1014"/>
    </row>
    <row r="838" spans="12:13" ht="12.75" customHeight="1">
      <c r="L838" s="1113"/>
      <c r="M838" s="1014"/>
    </row>
    <row r="839" spans="12:13" ht="12.75" customHeight="1">
      <c r="L839" s="1113"/>
      <c r="M839" s="1014"/>
    </row>
    <row r="840" spans="12:13" ht="12.75" customHeight="1">
      <c r="L840" s="1113"/>
      <c r="M840" s="1014"/>
    </row>
    <row r="841" spans="12:13" ht="12.75" customHeight="1">
      <c r="L841" s="1113"/>
      <c r="M841" s="1014"/>
    </row>
    <row r="842" spans="12:13" ht="12.75" customHeight="1">
      <c r="L842" s="1113"/>
      <c r="M842" s="1014"/>
    </row>
    <row r="843" spans="12:13" ht="12.75" customHeight="1">
      <c r="L843" s="1113"/>
      <c r="M843" s="1014"/>
    </row>
    <row r="844" spans="12:13" ht="12.75" customHeight="1">
      <c r="L844" s="1113"/>
      <c r="M844" s="1014"/>
    </row>
    <row r="845" spans="12:13" ht="12.75" customHeight="1">
      <c r="L845" s="1113"/>
      <c r="M845" s="1014"/>
    </row>
    <row r="846" spans="12:13" ht="12.75" customHeight="1">
      <c r="L846" s="1113"/>
      <c r="M846" s="1014"/>
    </row>
    <row r="847" spans="12:13" ht="12.75" customHeight="1">
      <c r="L847" s="1113"/>
      <c r="M847" s="1014"/>
    </row>
    <row r="848" spans="12:13" ht="12.75" customHeight="1">
      <c r="L848" s="1113"/>
      <c r="M848" s="1014"/>
    </row>
    <row r="849" spans="12:13" ht="12.75" customHeight="1">
      <c r="L849" s="1113"/>
      <c r="M849" s="1014"/>
    </row>
    <row r="850" spans="12:13" ht="12.75" customHeight="1">
      <c r="L850" s="1113"/>
      <c r="M850" s="1014"/>
    </row>
    <row r="851" spans="12:13" ht="12.75" customHeight="1">
      <c r="L851" s="1113"/>
      <c r="M851" s="1014"/>
    </row>
    <row r="852" spans="12:13" ht="12.75" customHeight="1">
      <c r="L852" s="1113"/>
      <c r="M852" s="1014"/>
    </row>
    <row r="853" spans="12:13" ht="12.75" customHeight="1">
      <c r="L853" s="1113"/>
      <c r="M853" s="1014"/>
    </row>
    <row r="854" spans="12:13" ht="12.75" customHeight="1">
      <c r="L854" s="1113"/>
      <c r="M854" s="1014"/>
    </row>
    <row r="855" spans="12:13" ht="12.75" customHeight="1">
      <c r="L855" s="1113"/>
      <c r="M855" s="1014"/>
    </row>
    <row r="856" spans="12:13" ht="12.75" customHeight="1">
      <c r="L856" s="1113"/>
      <c r="M856" s="1014"/>
    </row>
    <row r="857" spans="12:13" ht="12.75" customHeight="1">
      <c r="L857" s="1113"/>
      <c r="M857" s="1014"/>
    </row>
    <row r="858" spans="12:13" ht="12.75" customHeight="1">
      <c r="L858" s="1113"/>
      <c r="M858" s="1014"/>
    </row>
    <row r="859" spans="12:13" ht="12.75" customHeight="1">
      <c r="L859" s="1113"/>
      <c r="M859" s="1014"/>
    </row>
    <row r="860" spans="12:13" ht="12.75" customHeight="1">
      <c r="L860" s="1113"/>
      <c r="M860" s="1014"/>
    </row>
    <row r="861" spans="12:13" ht="12.75" customHeight="1">
      <c r="L861" s="1113"/>
      <c r="M861" s="1014"/>
    </row>
    <row r="862" spans="12:13" ht="12.75" customHeight="1">
      <c r="L862" s="1113"/>
      <c r="M862" s="1014"/>
    </row>
    <row r="863" spans="12:13" ht="12.75" customHeight="1">
      <c r="L863" s="1113"/>
      <c r="M863" s="1014"/>
    </row>
    <row r="864" spans="12:13" ht="12.75" customHeight="1">
      <c r="L864" s="1113"/>
      <c r="M864" s="1014"/>
    </row>
    <row r="865" spans="12:13" ht="12.75" customHeight="1">
      <c r="L865" s="1113"/>
      <c r="M865" s="1014"/>
    </row>
    <row r="866" spans="12:13" ht="12.75" customHeight="1">
      <c r="L866" s="1113"/>
      <c r="M866" s="1014"/>
    </row>
    <row r="867" spans="12:13" ht="12.75" customHeight="1">
      <c r="L867" s="1113"/>
      <c r="M867" s="1014"/>
    </row>
    <row r="868" spans="12:13" ht="12.75" customHeight="1">
      <c r="L868" s="1113"/>
      <c r="M868" s="1014"/>
    </row>
    <row r="869" spans="12:13" ht="12.75" customHeight="1">
      <c r="L869" s="1113"/>
      <c r="M869" s="1014"/>
    </row>
    <row r="870" spans="12:13" ht="12.75" customHeight="1">
      <c r="L870" s="1113"/>
      <c r="M870" s="1014"/>
    </row>
    <row r="871" spans="12:13" ht="12.75" customHeight="1">
      <c r="L871" s="1113"/>
      <c r="M871" s="1014"/>
    </row>
    <row r="872" spans="12:13" ht="12.75" customHeight="1">
      <c r="L872" s="1113"/>
      <c r="M872" s="1014"/>
    </row>
    <row r="873" spans="12:13" ht="12.75" customHeight="1">
      <c r="L873" s="1113"/>
      <c r="M873" s="1014"/>
    </row>
    <row r="874" spans="12:13" ht="12.75" customHeight="1">
      <c r="L874" s="1113"/>
      <c r="M874" s="1014"/>
    </row>
    <row r="875" spans="12:13" ht="12.75" customHeight="1">
      <c r="L875" s="1113"/>
      <c r="M875" s="1014"/>
    </row>
    <row r="876" spans="12:13" ht="12.75" customHeight="1">
      <c r="L876" s="1113"/>
      <c r="M876" s="1014"/>
    </row>
    <row r="877" spans="12:13" ht="12.75" customHeight="1">
      <c r="L877" s="1113"/>
      <c r="M877" s="1014"/>
    </row>
    <row r="878" spans="12:13" ht="12.75" customHeight="1">
      <c r="L878" s="1113"/>
      <c r="M878" s="1014"/>
    </row>
    <row r="879" spans="12:13" ht="12.75" customHeight="1">
      <c r="L879" s="1113"/>
      <c r="M879" s="1014"/>
    </row>
    <row r="880" spans="12:13" ht="12.75" customHeight="1">
      <c r="L880" s="1113"/>
      <c r="M880" s="1014"/>
    </row>
    <row r="881" spans="12:13" ht="12.75" customHeight="1">
      <c r="L881" s="1113"/>
      <c r="M881" s="1014"/>
    </row>
    <row r="882" spans="12:13" ht="12.75" customHeight="1">
      <c r="L882" s="1113"/>
      <c r="M882" s="1014"/>
    </row>
    <row r="883" spans="12:13" ht="12.75" customHeight="1">
      <c r="L883" s="1113"/>
      <c r="M883" s="1014"/>
    </row>
    <row r="884" spans="12:13" ht="12.75" customHeight="1">
      <c r="L884" s="1113"/>
      <c r="M884" s="1014"/>
    </row>
    <row r="885" spans="12:13" ht="12.75" customHeight="1">
      <c r="L885" s="1113"/>
      <c r="M885" s="1014"/>
    </row>
    <row r="886" spans="12:13" ht="12.75" customHeight="1">
      <c r="L886" s="1113"/>
      <c r="M886" s="1014"/>
    </row>
    <row r="887" spans="12:13" ht="12.75" customHeight="1">
      <c r="L887" s="1113"/>
      <c r="M887" s="1014"/>
    </row>
    <row r="888" spans="12:13" ht="12.75" customHeight="1">
      <c r="L888" s="1113"/>
      <c r="M888" s="1014"/>
    </row>
    <row r="889" spans="12:13" ht="12.75" customHeight="1">
      <c r="L889" s="1113"/>
      <c r="M889" s="1014"/>
    </row>
    <row r="890" spans="12:13" ht="12.75" customHeight="1">
      <c r="L890" s="1113"/>
      <c r="M890" s="1014"/>
    </row>
    <row r="891" spans="12:13" ht="12.75" customHeight="1">
      <c r="L891" s="1113"/>
      <c r="M891" s="1014"/>
    </row>
    <row r="892" spans="12:13" ht="12.75" customHeight="1">
      <c r="L892" s="1113"/>
      <c r="M892" s="1014"/>
    </row>
    <row r="893" spans="12:13" ht="12.75" customHeight="1">
      <c r="L893" s="1113"/>
      <c r="M893" s="1014"/>
    </row>
    <row r="894" spans="12:13" ht="12.75" customHeight="1">
      <c r="L894" s="1113"/>
      <c r="M894" s="1014"/>
    </row>
    <row r="895" spans="12:13" ht="12.75" customHeight="1">
      <c r="L895" s="1113"/>
      <c r="M895" s="1014"/>
    </row>
    <row r="896" spans="12:13" ht="12.75" customHeight="1">
      <c r="L896" s="1113"/>
      <c r="M896" s="1014"/>
    </row>
    <row r="897" spans="12:13" ht="12.75" customHeight="1">
      <c r="L897" s="1113"/>
      <c r="M897" s="1014"/>
    </row>
    <row r="898" spans="12:13" ht="12.75" customHeight="1">
      <c r="L898" s="1113"/>
      <c r="M898" s="1014"/>
    </row>
    <row r="899" spans="12:13" ht="12.75" customHeight="1">
      <c r="L899" s="1113"/>
      <c r="M899" s="1014"/>
    </row>
    <row r="900" spans="12:13" ht="12.75" customHeight="1">
      <c r="L900" s="1113"/>
      <c r="M900" s="1014"/>
    </row>
    <row r="901" spans="12:13" ht="12.75" customHeight="1">
      <c r="L901" s="1113"/>
      <c r="M901" s="1014"/>
    </row>
    <row r="902" spans="12:13" ht="12.75" customHeight="1">
      <c r="L902" s="1113"/>
      <c r="M902" s="1014"/>
    </row>
    <row r="903" spans="12:13" ht="12.75" customHeight="1">
      <c r="L903" s="1113"/>
      <c r="M903" s="1014"/>
    </row>
    <row r="904" spans="12:13" ht="12.75" customHeight="1">
      <c r="L904" s="1113"/>
      <c r="M904" s="1014"/>
    </row>
    <row r="905" spans="12:13" ht="12.75" customHeight="1">
      <c r="L905" s="1113"/>
      <c r="M905" s="1014"/>
    </row>
    <row r="906" spans="12:13" ht="12.75" customHeight="1">
      <c r="L906" s="1113"/>
      <c r="M906" s="1014"/>
    </row>
    <row r="907" spans="12:13" ht="12.75" customHeight="1">
      <c r="L907" s="1113"/>
      <c r="M907" s="1014"/>
    </row>
    <row r="908" spans="12:13" ht="12.75" customHeight="1">
      <c r="L908" s="1113"/>
      <c r="M908" s="1014"/>
    </row>
    <row r="909" spans="12:13" ht="12.75" customHeight="1">
      <c r="L909" s="1113"/>
      <c r="M909" s="1014"/>
    </row>
    <row r="910" spans="12:13" ht="12.75" customHeight="1">
      <c r="L910" s="1113"/>
      <c r="M910" s="1014"/>
    </row>
    <row r="911" spans="12:13" ht="12.75" customHeight="1">
      <c r="L911" s="1113"/>
      <c r="M911" s="1014"/>
    </row>
    <row r="912" spans="12:13" ht="12.75" customHeight="1">
      <c r="L912" s="1113"/>
      <c r="M912" s="1014"/>
    </row>
    <row r="913" spans="12:13" ht="12.75" customHeight="1">
      <c r="L913" s="1113"/>
      <c r="M913" s="1014"/>
    </row>
    <row r="914" spans="12:13" ht="12.75" customHeight="1">
      <c r="L914" s="1113"/>
      <c r="M914" s="1014"/>
    </row>
    <row r="915" spans="12:13" ht="12.75" customHeight="1">
      <c r="L915" s="1113"/>
      <c r="M915" s="1014"/>
    </row>
    <row r="916" spans="12:13" ht="12.75" customHeight="1">
      <c r="L916" s="1113"/>
      <c r="M916" s="1014"/>
    </row>
    <row r="917" spans="12:13" ht="12.75" customHeight="1">
      <c r="L917" s="1113"/>
      <c r="M917" s="1014"/>
    </row>
    <row r="918" spans="12:13" ht="12.75" customHeight="1">
      <c r="L918" s="1113"/>
      <c r="M918" s="1014"/>
    </row>
    <row r="919" spans="12:13" ht="12.75" customHeight="1">
      <c r="L919" s="1113"/>
      <c r="M919" s="1014"/>
    </row>
    <row r="920" spans="12:13" ht="12.75" customHeight="1">
      <c r="L920" s="1113"/>
      <c r="M920" s="1014"/>
    </row>
    <row r="921" spans="12:13" ht="12.75" customHeight="1">
      <c r="L921" s="1113"/>
      <c r="M921" s="1014"/>
    </row>
    <row r="922" spans="12:13" ht="12.75" customHeight="1">
      <c r="L922" s="1113"/>
      <c r="M922" s="1014"/>
    </row>
    <row r="923" spans="12:13" ht="12.75" customHeight="1">
      <c r="L923" s="1113"/>
      <c r="M923" s="1014"/>
    </row>
    <row r="924" spans="12:13" ht="12.75" customHeight="1">
      <c r="L924" s="1113"/>
      <c r="M924" s="1014"/>
    </row>
    <row r="925" spans="12:13" ht="12.75" customHeight="1">
      <c r="L925" s="1113"/>
      <c r="M925" s="1014"/>
    </row>
    <row r="926" spans="12:13" ht="12.75" customHeight="1">
      <c r="L926" s="1113"/>
      <c r="M926" s="1014"/>
    </row>
    <row r="927" spans="12:13" ht="12.75" customHeight="1">
      <c r="L927" s="1113"/>
      <c r="M927" s="1014"/>
    </row>
    <row r="928" spans="12:13" ht="12.75" customHeight="1">
      <c r="L928" s="1113"/>
      <c r="M928" s="1014"/>
    </row>
    <row r="929" spans="12:13" ht="12.75" customHeight="1">
      <c r="L929" s="1113"/>
      <c r="M929" s="1014"/>
    </row>
    <row r="930" spans="12:13" ht="12.75" customHeight="1">
      <c r="L930" s="1113"/>
      <c r="M930" s="1014"/>
    </row>
    <row r="931" spans="12:13" ht="12.75" customHeight="1">
      <c r="L931" s="1113"/>
      <c r="M931" s="1014"/>
    </row>
    <row r="932" spans="12:13" ht="12.75" customHeight="1">
      <c r="L932" s="1113"/>
      <c r="M932" s="1014"/>
    </row>
    <row r="933" spans="12:13" ht="12.75" customHeight="1">
      <c r="L933" s="1113"/>
      <c r="M933" s="1014"/>
    </row>
    <row r="934" spans="12:13" ht="12.75" customHeight="1">
      <c r="L934" s="1113"/>
      <c r="M934" s="1014"/>
    </row>
    <row r="935" spans="12:13" ht="12.75" customHeight="1">
      <c r="L935" s="1113"/>
      <c r="M935" s="1014"/>
    </row>
    <row r="936" spans="12:13" ht="12.75" customHeight="1">
      <c r="L936" s="1113"/>
      <c r="M936" s="1014"/>
    </row>
    <row r="937" spans="12:13" ht="12.75" customHeight="1">
      <c r="L937" s="1113"/>
      <c r="M937" s="1014"/>
    </row>
    <row r="938" spans="12:13" ht="12.75" customHeight="1">
      <c r="L938" s="1113"/>
      <c r="M938" s="1014"/>
    </row>
    <row r="939" spans="12:13" ht="12.75" customHeight="1">
      <c r="L939" s="1113"/>
      <c r="M939" s="1014"/>
    </row>
    <row r="940" spans="12:13" ht="12.75" customHeight="1">
      <c r="L940" s="1113"/>
      <c r="M940" s="1014"/>
    </row>
    <row r="941" spans="12:13" ht="12.75" customHeight="1">
      <c r="L941" s="1113"/>
      <c r="M941" s="1014"/>
    </row>
    <row r="942" spans="12:13" ht="12.75" customHeight="1">
      <c r="L942" s="1113"/>
      <c r="M942" s="1014"/>
    </row>
    <row r="943" spans="12:13" ht="12.75" customHeight="1">
      <c r="L943" s="1113"/>
      <c r="M943" s="1014"/>
    </row>
    <row r="944" spans="12:13" ht="12.75" customHeight="1">
      <c r="L944" s="1113"/>
      <c r="M944" s="1014"/>
    </row>
    <row r="945" spans="12:13" ht="12.75" customHeight="1">
      <c r="L945" s="1113"/>
      <c r="M945" s="1014"/>
    </row>
    <row r="946" spans="12:13" ht="12.75" customHeight="1">
      <c r="L946" s="1113"/>
      <c r="M946" s="1014"/>
    </row>
    <row r="947" spans="12:13" ht="12.75" customHeight="1">
      <c r="L947" s="1113"/>
      <c r="M947" s="1014"/>
    </row>
    <row r="948" spans="12:13" ht="12.75" customHeight="1">
      <c r="L948" s="1113"/>
      <c r="M948" s="1014"/>
    </row>
    <row r="949" spans="12:13" ht="12.75" customHeight="1">
      <c r="L949" s="1113"/>
      <c r="M949" s="1014"/>
    </row>
    <row r="950" spans="12:13" ht="12.75" customHeight="1">
      <c r="L950" s="1113"/>
      <c r="M950" s="1014"/>
    </row>
    <row r="951" spans="12:13" ht="12.75" customHeight="1">
      <c r="L951" s="1113"/>
      <c r="M951" s="1014"/>
    </row>
    <row r="952" spans="12:13" ht="12.75" customHeight="1">
      <c r="L952" s="1113"/>
      <c r="M952" s="1014"/>
    </row>
    <row r="953" spans="12:13" ht="12.75" customHeight="1">
      <c r="L953" s="1113"/>
      <c r="M953" s="1014"/>
    </row>
    <row r="954" spans="12:13" ht="12.75" customHeight="1">
      <c r="L954" s="1113"/>
      <c r="M954" s="1014"/>
    </row>
    <row r="955" spans="12:13" ht="12.75" customHeight="1">
      <c r="L955" s="1113"/>
      <c r="M955" s="1014"/>
    </row>
    <row r="956" spans="12:13" ht="12.75" customHeight="1">
      <c r="L956" s="1113"/>
      <c r="M956" s="1014"/>
    </row>
    <row r="957" spans="12:13" ht="12.75" customHeight="1">
      <c r="L957" s="1113"/>
      <c r="M957" s="1014"/>
    </row>
    <row r="958" spans="12:13" ht="12.75" customHeight="1">
      <c r="L958" s="1113"/>
      <c r="M958" s="1014"/>
    </row>
    <row r="959" spans="12:13" ht="12.75" customHeight="1">
      <c r="L959" s="1113"/>
      <c r="M959" s="1014"/>
    </row>
    <row r="960" spans="12:13" ht="12.75" customHeight="1">
      <c r="L960" s="1113"/>
      <c r="M960" s="1014"/>
    </row>
    <row r="961" spans="12:13" ht="12.75" customHeight="1">
      <c r="L961" s="1113"/>
      <c r="M961" s="1014"/>
    </row>
    <row r="962" spans="12:13" ht="12.75" customHeight="1">
      <c r="L962" s="1113"/>
      <c r="M962" s="1014"/>
    </row>
    <row r="963" spans="12:13" ht="12.75" customHeight="1">
      <c r="L963" s="1113"/>
      <c r="M963" s="1014"/>
    </row>
    <row r="964" spans="12:13" ht="12.75" customHeight="1">
      <c r="L964" s="1113"/>
      <c r="M964" s="1014"/>
    </row>
    <row r="965" spans="12:13" ht="12.75" customHeight="1">
      <c r="L965" s="1113"/>
      <c r="M965" s="1014"/>
    </row>
    <row r="966" spans="12:13" ht="12.75" customHeight="1">
      <c r="L966" s="1113"/>
      <c r="M966" s="1014"/>
    </row>
    <row r="967" spans="12:13" ht="12.75" customHeight="1">
      <c r="L967" s="1113"/>
      <c r="M967" s="1014"/>
    </row>
    <row r="968" spans="12:13" ht="12.75" customHeight="1">
      <c r="L968" s="1113"/>
      <c r="M968" s="1014"/>
    </row>
    <row r="969" spans="12:13" ht="12.75" customHeight="1">
      <c r="L969" s="1113"/>
      <c r="M969" s="1014"/>
    </row>
    <row r="970" spans="12:13" ht="12.75" customHeight="1">
      <c r="L970" s="1113"/>
      <c r="M970" s="1014"/>
    </row>
    <row r="971" spans="12:13" ht="12.75" customHeight="1">
      <c r="L971" s="1113"/>
      <c r="M971" s="1014"/>
    </row>
    <row r="972" spans="12:13" ht="12.75" customHeight="1">
      <c r="L972" s="1113"/>
      <c r="M972" s="1014"/>
    </row>
    <row r="973" spans="12:13" ht="12.75" customHeight="1">
      <c r="L973" s="1113"/>
      <c r="M973" s="1014"/>
    </row>
    <row r="974" spans="12:13" ht="12.75" customHeight="1">
      <c r="L974" s="1113"/>
      <c r="M974" s="1014"/>
    </row>
    <row r="975" spans="12:13" ht="12.75" customHeight="1">
      <c r="L975" s="1113"/>
      <c r="M975" s="1014"/>
    </row>
    <row r="976" spans="12:13" ht="12.75" customHeight="1">
      <c r="L976" s="1113"/>
      <c r="M976" s="1014"/>
    </row>
    <row r="977" spans="12:13" ht="12.75" customHeight="1">
      <c r="L977" s="1113"/>
      <c r="M977" s="1014"/>
    </row>
    <row r="978" spans="12:13" ht="12.75" customHeight="1">
      <c r="L978" s="1113"/>
      <c r="M978" s="1014"/>
    </row>
    <row r="979" spans="12:13" ht="12.75" customHeight="1">
      <c r="L979" s="1113"/>
      <c r="M979" s="1014"/>
    </row>
    <row r="980" spans="12:13" ht="12.75" customHeight="1">
      <c r="L980" s="1113"/>
      <c r="M980" s="1014"/>
    </row>
    <row r="981" spans="12:13" ht="12.75" customHeight="1">
      <c r="L981" s="1113"/>
      <c r="M981" s="1014"/>
    </row>
    <row r="982" spans="12:13" ht="12.75" customHeight="1">
      <c r="L982" s="1113"/>
      <c r="M982" s="1014"/>
    </row>
    <row r="983" spans="12:13" ht="12.75" customHeight="1">
      <c r="L983" s="1113"/>
      <c r="M983" s="1014"/>
    </row>
    <row r="984" spans="12:13" ht="12.75" customHeight="1">
      <c r="L984" s="1113"/>
      <c r="M984" s="1014"/>
    </row>
    <row r="985" spans="12:13" ht="12.75" customHeight="1">
      <c r="L985" s="1113"/>
      <c r="M985" s="1014"/>
    </row>
    <row r="986" spans="12:13" ht="12.75" customHeight="1">
      <c r="L986" s="1113"/>
      <c r="M986" s="1014"/>
    </row>
    <row r="987" spans="12:13" ht="12.75" customHeight="1">
      <c r="L987" s="1113"/>
      <c r="M987" s="1014"/>
    </row>
    <row r="988" spans="12:13" ht="12.75" customHeight="1">
      <c r="L988" s="1113"/>
      <c r="M988" s="1014"/>
    </row>
    <row r="989" spans="12:13" ht="12.75" customHeight="1">
      <c r="L989" s="1113"/>
      <c r="M989" s="1014"/>
    </row>
    <row r="990" spans="12:13" ht="12.75" customHeight="1">
      <c r="L990" s="1113"/>
      <c r="M990" s="1014"/>
    </row>
    <row r="991" spans="12:13" ht="12.75" customHeight="1">
      <c r="L991" s="1113"/>
      <c r="M991" s="1014"/>
    </row>
    <row r="992" spans="12:13" ht="12.75" customHeight="1">
      <c r="L992" s="1113"/>
      <c r="M992" s="1014"/>
    </row>
    <row r="993" spans="12:13" ht="12.75" customHeight="1">
      <c r="L993" s="1113"/>
      <c r="M993" s="1014"/>
    </row>
    <row r="994" spans="12:13" ht="12.75" customHeight="1">
      <c r="L994" s="1113"/>
      <c r="M994" s="1014"/>
    </row>
    <row r="995" spans="12:13" ht="12.75" customHeight="1">
      <c r="L995" s="1113"/>
      <c r="M995" s="1014"/>
    </row>
    <row r="996" spans="12:13" ht="12.75" customHeight="1">
      <c r="L996" s="1113"/>
      <c r="M996" s="1014"/>
    </row>
    <row r="997" spans="12:13" ht="12.75" customHeight="1">
      <c r="L997" s="1113"/>
      <c r="M997" s="1014"/>
    </row>
    <row r="998" spans="12:13" ht="12.75" customHeight="1">
      <c r="L998" s="1113"/>
      <c r="M998" s="1014"/>
    </row>
    <row r="999" spans="12:13" ht="12.75" customHeight="1">
      <c r="L999" s="1113"/>
      <c r="M999" s="1014"/>
    </row>
    <row r="1000" spans="12:13" ht="12.75" customHeight="1">
      <c r="L1000" s="1113"/>
      <c r="M1000" s="1014"/>
    </row>
    <row r="1001" spans="12:13" ht="12.75" customHeight="1">
      <c r="L1001" s="1113"/>
      <c r="M1001" s="1014"/>
    </row>
    <row r="1002" spans="12:13" ht="12.75" customHeight="1">
      <c r="L1002" s="1113"/>
      <c r="M1002" s="1014"/>
    </row>
    <row r="1003" spans="12:13" ht="12.75" customHeight="1">
      <c r="L1003" s="1113"/>
      <c r="M1003" s="1014"/>
    </row>
    <row r="1004" spans="12:13" ht="12.75" customHeight="1">
      <c r="L1004" s="1113"/>
      <c r="M1004" s="1014"/>
    </row>
    <row r="1005" spans="12:13" ht="12.75" customHeight="1">
      <c r="L1005" s="1113"/>
      <c r="M1005" s="1014"/>
    </row>
    <row r="1006" spans="12:13" ht="12.75" customHeight="1">
      <c r="L1006" s="1113"/>
      <c r="M1006" s="1014"/>
    </row>
    <row r="1007" spans="12:13" ht="12.75" customHeight="1">
      <c r="L1007" s="1113"/>
      <c r="M1007" s="1014"/>
    </row>
    <row r="1008" spans="12:13" ht="12.75" customHeight="1">
      <c r="L1008" s="1113"/>
      <c r="M1008" s="1014"/>
    </row>
    <row r="1009" spans="12:13" ht="12.75" customHeight="1">
      <c r="L1009" s="1113"/>
      <c r="M1009" s="1014"/>
    </row>
    <row r="1010" spans="12:13" ht="12.75" customHeight="1">
      <c r="L1010" s="1113"/>
      <c r="M1010" s="1014"/>
    </row>
    <row r="1011" spans="12:13" ht="12.75" customHeight="1">
      <c r="L1011" s="1113"/>
      <c r="M1011" s="1014"/>
    </row>
    <row r="1012" spans="12:13" ht="12.75" customHeight="1">
      <c r="L1012" s="1113"/>
      <c r="M1012" s="1014"/>
    </row>
    <row r="1013" spans="12:13" ht="12.75" customHeight="1">
      <c r="L1013" s="1113"/>
      <c r="M1013" s="1014"/>
    </row>
    <row r="1014" spans="12:13" ht="12.75" customHeight="1">
      <c r="L1014" s="1113"/>
      <c r="M1014" s="1014"/>
    </row>
    <row r="1015" spans="12:13" ht="12.75" customHeight="1">
      <c r="L1015" s="1113"/>
      <c r="M1015" s="1014"/>
    </row>
    <row r="1016" spans="12:13" ht="12.75" customHeight="1">
      <c r="L1016" s="1113"/>
      <c r="M1016" s="1014"/>
    </row>
    <row r="1017" spans="12:13" ht="12.75" customHeight="1">
      <c r="L1017" s="1113"/>
      <c r="M1017" s="1014"/>
    </row>
    <row r="1018" spans="12:13" ht="12.75" customHeight="1">
      <c r="L1018" s="1113"/>
      <c r="M1018" s="1014"/>
    </row>
    <row r="1019" spans="12:13" ht="12.75" customHeight="1">
      <c r="L1019" s="1113"/>
      <c r="M1019" s="1014"/>
    </row>
    <row r="1020" spans="12:13" ht="12.75" customHeight="1">
      <c r="L1020" s="1113"/>
      <c r="M1020" s="1014"/>
    </row>
    <row r="1021" spans="12:13" ht="12.75" customHeight="1">
      <c r="L1021" s="1113"/>
      <c r="M1021" s="1014"/>
    </row>
    <row r="1022" spans="12:13" ht="12.75" customHeight="1">
      <c r="L1022" s="1113"/>
      <c r="M1022" s="1014"/>
    </row>
    <row r="1023" spans="12:13" ht="12.75" customHeight="1">
      <c r="L1023" s="1113"/>
      <c r="M1023" s="1014"/>
    </row>
    <row r="1024" spans="12:13" ht="12.75" customHeight="1">
      <c r="L1024" s="1113"/>
      <c r="M1024" s="1014"/>
    </row>
    <row r="1025" spans="12:13" ht="12.75" customHeight="1">
      <c r="L1025" s="1113"/>
      <c r="M1025" s="1014"/>
    </row>
    <row r="1026" spans="12:13" ht="12.75" customHeight="1">
      <c r="L1026" s="1113"/>
      <c r="M1026" s="1014"/>
    </row>
    <row r="1027" spans="12:13" ht="12.75" customHeight="1">
      <c r="L1027" s="1113"/>
      <c r="M1027" s="1014"/>
    </row>
    <row r="1028" spans="12:13" ht="12.75" customHeight="1">
      <c r="L1028" s="1113"/>
      <c r="M1028" s="1014"/>
    </row>
    <row r="1029" spans="12:13" ht="12.75" customHeight="1">
      <c r="L1029" s="1113"/>
      <c r="M1029" s="1014"/>
    </row>
    <row r="1030" spans="12:13" ht="12.75" customHeight="1">
      <c r="L1030" s="1113"/>
      <c r="M1030" s="1014"/>
    </row>
    <row r="1031" spans="12:13" ht="12.75" customHeight="1">
      <c r="L1031" s="1113"/>
      <c r="M1031" s="1014"/>
    </row>
    <row r="1032" spans="12:13" ht="12.75" customHeight="1">
      <c r="L1032" s="1113"/>
      <c r="M1032" s="1014"/>
    </row>
    <row r="1033" spans="12:13" ht="12.75" customHeight="1">
      <c r="L1033" s="1113"/>
      <c r="M1033" s="1014"/>
    </row>
    <row r="1034" spans="12:13" ht="12.75" customHeight="1">
      <c r="L1034" s="1113"/>
      <c r="M1034" s="1014"/>
    </row>
    <row r="1035" spans="12:13" ht="12.75" customHeight="1">
      <c r="L1035" s="1113"/>
      <c r="M1035" s="1014"/>
    </row>
    <row r="1036" spans="12:13" ht="12.75" customHeight="1">
      <c r="L1036" s="1113"/>
      <c r="M1036" s="1014"/>
    </row>
    <row r="1037" spans="12:13" ht="12.75" customHeight="1">
      <c r="L1037" s="1113"/>
      <c r="M1037" s="1014"/>
    </row>
    <row r="1038" spans="12:13" ht="12.75" customHeight="1">
      <c r="L1038" s="1113"/>
      <c r="M1038" s="1014"/>
    </row>
    <row r="1039" spans="12:13" ht="12.75" customHeight="1">
      <c r="L1039" s="1113"/>
      <c r="M1039" s="1014"/>
    </row>
    <row r="1040" spans="12:13" ht="12.75" customHeight="1">
      <c r="L1040" s="1113"/>
      <c r="M1040" s="1014"/>
    </row>
    <row r="1041" spans="12:13" ht="12.75" customHeight="1">
      <c r="L1041" s="1113"/>
      <c r="M1041" s="1014"/>
    </row>
    <row r="1042" spans="12:13" ht="12.75" customHeight="1">
      <c r="L1042" s="1113"/>
      <c r="M1042" s="1014"/>
    </row>
    <row r="1043" spans="12:13" ht="12.75" customHeight="1">
      <c r="L1043" s="1113"/>
      <c r="M1043" s="1014"/>
    </row>
  </sheetData>
  <mergeCells count="23">
    <mergeCell ref="B279:L279"/>
    <mergeCell ref="A281:C281"/>
    <mergeCell ref="B282:H282"/>
    <mergeCell ref="B152:C152"/>
    <mergeCell ref="B153:L153"/>
    <mergeCell ref="B161:C161"/>
    <mergeCell ref="A162:L162"/>
    <mergeCell ref="B270:H270"/>
    <mergeCell ref="B93:L93"/>
    <mergeCell ref="B105:C105"/>
    <mergeCell ref="B106:L106"/>
    <mergeCell ref="B138:C138"/>
    <mergeCell ref="B139:L139"/>
    <mergeCell ref="B69:C69"/>
    <mergeCell ref="B70:L70"/>
    <mergeCell ref="B88:C88"/>
    <mergeCell ref="B89:L89"/>
    <mergeCell ref="B92:C92"/>
    <mergeCell ref="A1:L1"/>
    <mergeCell ref="B5:L5"/>
    <mergeCell ref="B16:C16"/>
    <mergeCell ref="B17:L17"/>
    <mergeCell ref="B46:L46"/>
  </mergeCells>
  <hyperlinks>
    <hyperlink ref="I236" r:id="rId1"/>
  </hyperlinks>
  <pageMargins left="0.35433099999999995" right="0.35433099999999995" top="0.59055100000000005" bottom="0.9842519999999999" header="0.51181100000000002" footer="0.51181100000000002"/>
  <pageSetup paperSize="9" scale="48" firstPageNumber="2147483648" fitToHeight="0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E0D1E3"/>
    <pageSetUpPr fitToPage="1"/>
  </sheetPr>
  <dimension ref="A1:AI124"/>
  <sheetViews>
    <sheetView zoomScale="80" workbookViewId="0">
      <selection sqref="A1:M1"/>
    </sheetView>
  </sheetViews>
  <sheetFormatPr defaultRowHeight="12.75" customHeight="1"/>
  <cols>
    <col min="1" max="1" width="5.140625" bestFit="1" customWidth="1"/>
    <col min="2" max="2" width="28.7109375" style="1" bestFit="1" customWidth="1"/>
    <col min="3" max="3" width="28.7109375" style="1" customWidth="1"/>
    <col min="4" max="4" width="32.28515625" bestFit="1" customWidth="1"/>
    <col min="5" max="5" width="34.7109375" bestFit="1" customWidth="1"/>
    <col min="6" max="6" width="14" bestFit="1" customWidth="1"/>
    <col min="7" max="7" width="15.85546875" bestFit="1" customWidth="1"/>
    <col min="8" max="8" width="11.28515625" bestFit="1" customWidth="1"/>
    <col min="9" max="9" width="19.5703125" bestFit="1" customWidth="1"/>
    <col min="10" max="10" width="19" style="2" bestFit="1" customWidth="1"/>
    <col min="11" max="11" width="9.28515625" style="2" bestFit="1" customWidth="1"/>
    <col min="12" max="12" width="11.7109375" bestFit="1" customWidth="1"/>
    <col min="13" max="13" width="12.5703125" bestFit="1" customWidth="1"/>
  </cols>
  <sheetData>
    <row r="1" spans="1:35" ht="39" customHeight="1">
      <c r="A1" s="2384" t="s">
        <v>11462</v>
      </c>
      <c r="B1" s="2383"/>
      <c r="C1" s="2383"/>
      <c r="D1" s="2384"/>
      <c r="E1" s="2384"/>
      <c r="F1" s="2384"/>
      <c r="G1" s="2384"/>
      <c r="H1" s="2384"/>
      <c r="I1" s="2384"/>
      <c r="J1" s="2384"/>
      <c r="K1" s="2384"/>
      <c r="L1" s="2384"/>
      <c r="M1" s="2384"/>
    </row>
    <row r="2" spans="1:35" ht="15.75" customHeight="1">
      <c r="A2" s="1114"/>
      <c r="B2" s="2511"/>
      <c r="C2" s="2511"/>
      <c r="D2" s="2512"/>
      <c r="E2" s="2512"/>
      <c r="F2" s="2512"/>
      <c r="G2" s="2512"/>
      <c r="H2" s="2512"/>
      <c r="I2" s="2512"/>
      <c r="J2" s="2512"/>
      <c r="K2" s="2512"/>
      <c r="L2" s="2512"/>
      <c r="M2" s="1114"/>
    </row>
    <row r="3" spans="1:35" ht="16.5" customHeight="1">
      <c r="A3" s="1114"/>
      <c r="B3" s="1115"/>
      <c r="C3" s="1115"/>
      <c r="D3" s="1114"/>
      <c r="E3" s="1114"/>
      <c r="F3" s="1114"/>
      <c r="G3" s="1114"/>
      <c r="H3" s="1114"/>
      <c r="I3" s="1116"/>
      <c r="J3" s="1117"/>
      <c r="K3" s="1117"/>
      <c r="L3" s="1114"/>
      <c r="M3" s="1114"/>
    </row>
    <row r="4" spans="1:35" ht="12.75" customHeight="1">
      <c r="A4" s="1118"/>
      <c r="B4" s="1118"/>
      <c r="C4" s="1118"/>
      <c r="D4" s="1118"/>
      <c r="E4" s="1118"/>
      <c r="F4" s="1118"/>
      <c r="G4" s="1118"/>
      <c r="H4" s="1118"/>
      <c r="I4" s="1118"/>
      <c r="J4" s="1118"/>
      <c r="K4" s="1118"/>
      <c r="L4" s="1118"/>
      <c r="M4" s="1118"/>
    </row>
    <row r="5" spans="1:35" ht="62.25" customHeight="1">
      <c r="A5" s="1119" t="s">
        <v>1</v>
      </c>
      <c r="B5" s="16" t="s">
        <v>2</v>
      </c>
      <c r="C5" s="510" t="s">
        <v>3</v>
      </c>
      <c r="D5" s="1119" t="s">
        <v>4</v>
      </c>
      <c r="E5" s="1119" t="s">
        <v>5</v>
      </c>
      <c r="F5" s="1119" t="s">
        <v>6</v>
      </c>
      <c r="G5" s="1119" t="s">
        <v>7</v>
      </c>
      <c r="H5" s="1119" t="s">
        <v>8</v>
      </c>
      <c r="I5" s="1119" t="s">
        <v>9</v>
      </c>
      <c r="J5" s="1119" t="s">
        <v>10</v>
      </c>
      <c r="K5" s="1119" t="s">
        <v>11</v>
      </c>
      <c r="L5" s="1119" t="s">
        <v>12</v>
      </c>
      <c r="M5" s="1119" t="s">
        <v>13</v>
      </c>
    </row>
    <row r="6" spans="1:35" ht="27" customHeight="1">
      <c r="A6" s="2456" t="s">
        <v>5285</v>
      </c>
      <c r="B6" s="2457"/>
      <c r="C6" s="2457"/>
      <c r="D6" s="2457"/>
      <c r="E6" s="2457"/>
      <c r="F6" s="2457"/>
      <c r="G6" s="2457"/>
      <c r="H6" s="2457"/>
      <c r="I6" s="2457"/>
      <c r="J6" s="2457"/>
      <c r="K6" s="2457"/>
      <c r="L6" s="2457"/>
      <c r="M6" s="2458"/>
    </row>
    <row r="7" spans="1:35" ht="21" customHeight="1">
      <c r="A7" s="932" t="s">
        <v>21</v>
      </c>
      <c r="B7" s="2513" t="s">
        <v>408</v>
      </c>
      <c r="C7" s="2514"/>
      <c r="D7" s="2515"/>
      <c r="E7" s="1120">
        <v>0</v>
      </c>
      <c r="F7" s="931">
        <v>0</v>
      </c>
      <c r="G7" s="931">
        <v>0</v>
      </c>
      <c r="H7" s="1121">
        <v>0</v>
      </c>
      <c r="I7" s="1120">
        <v>0</v>
      </c>
      <c r="J7" s="932">
        <v>0</v>
      </c>
      <c r="K7" s="931">
        <v>0</v>
      </c>
      <c r="L7" s="931">
        <v>0</v>
      </c>
      <c r="M7" s="919">
        <v>0</v>
      </c>
    </row>
    <row r="8" spans="1:35" ht="27" customHeight="1">
      <c r="A8" s="2456" t="s">
        <v>5299</v>
      </c>
      <c r="B8" s="2457"/>
      <c r="C8" s="2457"/>
      <c r="D8" s="2457"/>
      <c r="E8" s="2457"/>
      <c r="F8" s="2457"/>
      <c r="G8" s="2457"/>
      <c r="H8" s="2457"/>
      <c r="I8" s="2457"/>
      <c r="J8" s="2457"/>
      <c r="K8" s="2457"/>
      <c r="L8" s="2457"/>
      <c r="M8" s="2458"/>
    </row>
    <row r="9" spans="1:35" s="1122" customFormat="1" ht="37.700000000000003" customHeight="1">
      <c r="A9" s="1123">
        <v>1</v>
      </c>
      <c r="B9" s="1124" t="s">
        <v>11463</v>
      </c>
      <c r="C9" s="1125"/>
      <c r="D9" s="1124" t="s">
        <v>11464</v>
      </c>
      <c r="E9" s="1124" t="s">
        <v>11465</v>
      </c>
      <c r="F9" s="1126">
        <v>5</v>
      </c>
      <c r="G9" s="1126">
        <v>5</v>
      </c>
      <c r="H9" s="1124" t="s">
        <v>1571</v>
      </c>
      <c r="I9" s="1124" t="s">
        <v>11466</v>
      </c>
      <c r="J9" s="1124" t="s">
        <v>11467</v>
      </c>
      <c r="K9" s="1126">
        <v>1</v>
      </c>
      <c r="L9" s="1126">
        <v>0</v>
      </c>
      <c r="M9" s="1126">
        <v>0</v>
      </c>
      <c r="N9" s="1127"/>
      <c r="O9" s="1127"/>
      <c r="P9" s="1127"/>
      <c r="Q9" s="1127"/>
      <c r="R9" s="1127"/>
      <c r="S9" s="1127"/>
      <c r="T9" s="1127"/>
      <c r="U9" s="1127"/>
      <c r="V9" s="1127"/>
      <c r="W9" s="1127"/>
      <c r="X9" s="1127"/>
      <c r="Y9" s="1127"/>
      <c r="Z9" s="1127"/>
      <c r="AA9" s="1127"/>
      <c r="AB9" s="1127"/>
      <c r="AC9" s="1127"/>
      <c r="AD9" s="1127"/>
      <c r="AE9" s="1127"/>
      <c r="AF9" s="1127"/>
      <c r="AG9" s="1127"/>
      <c r="AH9" s="1127"/>
      <c r="AI9" s="1127"/>
    </row>
    <row r="10" spans="1:35" s="1122" customFormat="1" ht="37.700000000000003" customHeight="1">
      <c r="A10" s="1123">
        <v>2</v>
      </c>
      <c r="B10" s="1123" t="s">
        <v>11468</v>
      </c>
      <c r="C10" s="1128"/>
      <c r="D10" s="1129" t="s">
        <v>11469</v>
      </c>
      <c r="E10" s="1130" t="s">
        <v>11469</v>
      </c>
      <c r="F10" s="1126">
        <v>12</v>
      </c>
      <c r="G10" s="1126">
        <v>12</v>
      </c>
      <c r="H10" s="1130" t="s">
        <v>699</v>
      </c>
      <c r="I10" s="1124" t="s">
        <v>11470</v>
      </c>
      <c r="J10" s="1124" t="s">
        <v>11471</v>
      </c>
      <c r="K10" s="1126">
        <v>1</v>
      </c>
      <c r="L10" s="1126">
        <v>0</v>
      </c>
      <c r="M10" s="1126">
        <v>0</v>
      </c>
      <c r="N10" s="1127"/>
      <c r="O10" s="1127"/>
      <c r="P10" s="1127"/>
      <c r="Q10" s="1127"/>
      <c r="R10" s="1127"/>
      <c r="S10" s="1127"/>
      <c r="T10" s="1127"/>
      <c r="U10" s="1127"/>
      <c r="V10" s="1127"/>
      <c r="W10" s="1127"/>
      <c r="X10" s="1127"/>
      <c r="Y10" s="1127"/>
      <c r="Z10" s="1127"/>
      <c r="AA10" s="1127"/>
      <c r="AB10" s="1127"/>
      <c r="AC10" s="1127"/>
      <c r="AD10" s="1127"/>
      <c r="AE10" s="1127"/>
      <c r="AF10" s="1127"/>
      <c r="AG10" s="1127"/>
      <c r="AH10" s="1127"/>
      <c r="AI10" s="1127"/>
    </row>
    <row r="11" spans="1:35" ht="21" customHeight="1">
      <c r="A11" s="919" t="s">
        <v>21</v>
      </c>
      <c r="B11" s="2516" t="s">
        <v>408</v>
      </c>
      <c r="C11" s="2517"/>
      <c r="D11" s="2518"/>
      <c r="E11" s="1132">
        <v>2</v>
      </c>
      <c r="F11" s="970">
        <v>17</v>
      </c>
      <c r="G11" s="970">
        <v>17</v>
      </c>
      <c r="H11" s="962"/>
      <c r="I11" s="1132"/>
      <c r="J11" s="962"/>
      <c r="K11" s="970">
        <v>2</v>
      </c>
      <c r="L11" s="970">
        <v>0</v>
      </c>
      <c r="M11" s="962">
        <v>0</v>
      </c>
    </row>
    <row r="12" spans="1:35" ht="27" customHeight="1">
      <c r="A12" s="2456" t="s">
        <v>5340</v>
      </c>
      <c r="B12" s="2457"/>
      <c r="C12" s="2519"/>
      <c r="D12" s="2457"/>
      <c r="E12" s="2457"/>
      <c r="F12" s="2457"/>
      <c r="G12" s="2457"/>
      <c r="H12" s="2457"/>
      <c r="I12" s="2457"/>
      <c r="J12" s="2457"/>
      <c r="K12" s="2457"/>
      <c r="L12" s="2457"/>
      <c r="M12" s="2458"/>
    </row>
    <row r="13" spans="1:35" ht="37.700000000000003" customHeight="1">
      <c r="A13" s="1133" t="s">
        <v>7653</v>
      </c>
      <c r="B13" s="1134" t="s">
        <v>11472</v>
      </c>
      <c r="C13" s="1135">
        <v>311200011736</v>
      </c>
      <c r="D13" s="1136" t="s">
        <v>11473</v>
      </c>
      <c r="E13" s="1137" t="s">
        <v>11473</v>
      </c>
      <c r="F13" s="1138">
        <v>40</v>
      </c>
      <c r="G13" s="1138">
        <v>15</v>
      </c>
      <c r="H13" s="1133" t="s">
        <v>699</v>
      </c>
      <c r="I13" s="1136" t="s">
        <v>11474</v>
      </c>
      <c r="J13" s="1133" t="s">
        <v>11475</v>
      </c>
      <c r="K13" s="1138">
        <v>1</v>
      </c>
      <c r="L13" s="1138">
        <v>0</v>
      </c>
      <c r="M13" s="1133">
        <v>0</v>
      </c>
    </row>
    <row r="14" spans="1:35" ht="37.700000000000003" customHeight="1">
      <c r="A14" s="1133" t="s">
        <v>7660</v>
      </c>
      <c r="B14" s="1136" t="s">
        <v>11476</v>
      </c>
      <c r="C14" s="1139"/>
      <c r="D14" s="1136" t="s">
        <v>11477</v>
      </c>
      <c r="E14" s="1137" t="s">
        <v>11477</v>
      </c>
      <c r="F14" s="1138">
        <v>10</v>
      </c>
      <c r="G14" s="1138">
        <v>10</v>
      </c>
      <c r="H14" s="1140" t="s">
        <v>11478</v>
      </c>
      <c r="I14" s="1136" t="s">
        <v>11479</v>
      </c>
      <c r="J14" s="1133" t="s">
        <v>11480</v>
      </c>
      <c r="K14" s="1138">
        <v>1</v>
      </c>
      <c r="L14" s="1138">
        <v>0</v>
      </c>
      <c r="M14" s="1133">
        <v>0</v>
      </c>
    </row>
    <row r="15" spans="1:35" ht="21" customHeight="1">
      <c r="A15" s="1131"/>
      <c r="B15" s="2516" t="s">
        <v>408</v>
      </c>
      <c r="C15" s="2517"/>
      <c r="D15" s="2518"/>
      <c r="E15" s="1141">
        <v>2</v>
      </c>
      <c r="F15" s="931">
        <v>50</v>
      </c>
      <c r="G15" s="931">
        <v>25</v>
      </c>
      <c r="H15" s="919"/>
      <c r="I15" s="1141"/>
      <c r="J15" s="919"/>
      <c r="K15" s="931">
        <v>2</v>
      </c>
      <c r="L15" s="931">
        <v>0</v>
      </c>
      <c r="M15" s="919">
        <v>0</v>
      </c>
    </row>
    <row r="16" spans="1:35" ht="27" customHeight="1">
      <c r="A16" s="2456" t="s">
        <v>5415</v>
      </c>
      <c r="B16" s="2457"/>
      <c r="C16" s="2457"/>
      <c r="D16" s="2457"/>
      <c r="E16" s="2457"/>
      <c r="F16" s="2457"/>
      <c r="G16" s="2457"/>
      <c r="H16" s="2457"/>
      <c r="I16" s="2457"/>
      <c r="J16" s="2457"/>
      <c r="K16" s="2457"/>
      <c r="L16" s="2457"/>
      <c r="M16" s="2458"/>
    </row>
    <row r="17" spans="1:13" ht="21" customHeight="1">
      <c r="A17" s="919" t="s">
        <v>21</v>
      </c>
      <c r="B17" s="2516" t="s">
        <v>408</v>
      </c>
      <c r="C17" s="2517"/>
      <c r="D17" s="2518"/>
      <c r="E17" s="1141">
        <v>0</v>
      </c>
      <c r="F17" s="931">
        <v>0</v>
      </c>
      <c r="G17" s="931">
        <v>0</v>
      </c>
      <c r="H17" s="919">
        <v>0</v>
      </c>
      <c r="I17" s="1141">
        <v>0</v>
      </c>
      <c r="J17" s="919">
        <v>0</v>
      </c>
      <c r="K17" s="931">
        <v>0</v>
      </c>
      <c r="L17" s="931">
        <v>0</v>
      </c>
      <c r="M17" s="919">
        <v>0</v>
      </c>
    </row>
    <row r="18" spans="1:13" ht="27" customHeight="1">
      <c r="A18" s="2385" t="s">
        <v>5420</v>
      </c>
      <c r="B18" s="2386"/>
      <c r="C18" s="2386"/>
      <c r="D18" s="2386"/>
      <c r="E18" s="2386"/>
      <c r="F18" s="2386"/>
      <c r="G18" s="2386"/>
      <c r="H18" s="2386"/>
      <c r="I18" s="2386"/>
      <c r="J18" s="2386"/>
      <c r="K18" s="2386"/>
      <c r="L18" s="2386"/>
      <c r="M18" s="2387"/>
    </row>
    <row r="19" spans="1:13" ht="21" customHeight="1">
      <c r="A19" s="919" t="s">
        <v>21</v>
      </c>
      <c r="B19" s="2516" t="s">
        <v>408</v>
      </c>
      <c r="C19" s="2517"/>
      <c r="D19" s="2518"/>
      <c r="E19" s="1141">
        <v>0</v>
      </c>
      <c r="F19" s="931">
        <v>0</v>
      </c>
      <c r="G19" s="931">
        <v>0</v>
      </c>
      <c r="H19" s="919">
        <v>0</v>
      </c>
      <c r="I19" s="1141">
        <v>0</v>
      </c>
      <c r="J19" s="919"/>
      <c r="K19" s="970">
        <v>0</v>
      </c>
      <c r="L19" s="970">
        <v>0</v>
      </c>
      <c r="M19" s="919">
        <v>0</v>
      </c>
    </row>
    <row r="20" spans="1:13" ht="27" customHeight="1">
      <c r="A20" s="2456" t="s">
        <v>5425</v>
      </c>
      <c r="B20" s="2457"/>
      <c r="C20" s="2457"/>
      <c r="D20" s="2457"/>
      <c r="E20" s="2457"/>
      <c r="F20" s="2457"/>
      <c r="G20" s="2457"/>
      <c r="H20" s="2457"/>
      <c r="I20" s="2457"/>
      <c r="J20" s="2457"/>
      <c r="K20" s="2457"/>
      <c r="L20" s="2457"/>
      <c r="M20" s="2458"/>
    </row>
    <row r="21" spans="1:13" ht="37.700000000000003" customHeight="1">
      <c r="A21" s="1142" t="s">
        <v>8320</v>
      </c>
      <c r="B21" s="1143" t="s">
        <v>11481</v>
      </c>
      <c r="C21" s="1144">
        <v>312200062316</v>
      </c>
      <c r="D21" s="1142" t="s">
        <v>11482</v>
      </c>
      <c r="E21" s="1145" t="s">
        <v>11482</v>
      </c>
      <c r="F21" s="1146">
        <v>150</v>
      </c>
      <c r="G21" s="1146">
        <v>150</v>
      </c>
      <c r="H21" s="917" t="s">
        <v>1482</v>
      </c>
      <c r="I21" s="1147" t="s">
        <v>11483</v>
      </c>
      <c r="J21" s="917" t="s">
        <v>11484</v>
      </c>
      <c r="K21" s="1146">
        <v>1</v>
      </c>
      <c r="L21" s="1146">
        <v>0</v>
      </c>
      <c r="M21" s="1142">
        <v>0</v>
      </c>
    </row>
    <row r="22" spans="1:13" ht="37.700000000000003" customHeight="1">
      <c r="A22" s="1148" t="s">
        <v>8326</v>
      </c>
      <c r="B22" s="1143" t="s">
        <v>11485</v>
      </c>
      <c r="C22" s="1144"/>
      <c r="D22" s="1142" t="s">
        <v>11486</v>
      </c>
      <c r="E22" s="1145" t="s">
        <v>11486</v>
      </c>
      <c r="F22" s="1146">
        <v>35</v>
      </c>
      <c r="G22" s="1146">
        <v>35</v>
      </c>
      <c r="H22" s="1149" t="s">
        <v>1482</v>
      </c>
      <c r="I22" s="1147" t="s">
        <v>11487</v>
      </c>
      <c r="J22" s="917" t="s">
        <v>11488</v>
      </c>
      <c r="K22" s="1146">
        <v>1</v>
      </c>
      <c r="L22" s="1146">
        <v>0</v>
      </c>
      <c r="M22" s="1142"/>
    </row>
    <row r="23" spans="1:13" ht="37.700000000000003" customHeight="1">
      <c r="A23" s="1148" t="s">
        <v>8332</v>
      </c>
      <c r="B23" s="1143" t="s">
        <v>11489</v>
      </c>
      <c r="C23" s="1144"/>
      <c r="D23" s="1142" t="s">
        <v>11490</v>
      </c>
      <c r="E23" s="1145" t="s">
        <v>11490</v>
      </c>
      <c r="F23" s="1146">
        <v>25</v>
      </c>
      <c r="G23" s="1146">
        <v>25</v>
      </c>
      <c r="H23" s="1149" t="s">
        <v>1482</v>
      </c>
      <c r="I23" s="1147" t="s">
        <v>11491</v>
      </c>
      <c r="J23" s="917" t="s">
        <v>11492</v>
      </c>
      <c r="K23" s="1146">
        <v>1</v>
      </c>
      <c r="L23" s="1146">
        <v>0</v>
      </c>
      <c r="M23" s="1142">
        <v>0</v>
      </c>
    </row>
    <row r="24" spans="1:13" ht="37.700000000000003" customHeight="1">
      <c r="A24" s="1148" t="s">
        <v>8339</v>
      </c>
      <c r="B24" s="1142" t="s">
        <v>11493</v>
      </c>
      <c r="C24" s="1150">
        <v>311301940445</v>
      </c>
      <c r="D24" s="1142" t="s">
        <v>11494</v>
      </c>
      <c r="E24" s="1145" t="s">
        <v>11494</v>
      </c>
      <c r="F24" s="1146">
        <v>60</v>
      </c>
      <c r="G24" s="1146">
        <v>60</v>
      </c>
      <c r="H24" s="917" t="s">
        <v>1482</v>
      </c>
      <c r="I24" s="1147" t="s">
        <v>11495</v>
      </c>
      <c r="J24" s="1149" t="s">
        <v>11496</v>
      </c>
      <c r="K24" s="1146">
        <v>1</v>
      </c>
      <c r="L24" s="1146">
        <v>0</v>
      </c>
      <c r="M24" s="1142">
        <v>0</v>
      </c>
    </row>
    <row r="25" spans="1:13" ht="21" customHeight="1">
      <c r="A25" s="1151"/>
      <c r="B25" s="2520" t="s">
        <v>408</v>
      </c>
      <c r="C25" s="2521"/>
      <c r="D25" s="2522"/>
      <c r="E25" s="1132">
        <v>4</v>
      </c>
      <c r="F25" s="970">
        <f>SUM(F21:F24)</f>
        <v>270</v>
      </c>
      <c r="G25" s="970">
        <f>SUM(G21:G24)</f>
        <v>270</v>
      </c>
      <c r="H25" s="962"/>
      <c r="I25" s="1132"/>
      <c r="J25" s="962"/>
      <c r="K25" s="970">
        <v>4</v>
      </c>
      <c r="L25" s="970">
        <v>0</v>
      </c>
      <c r="M25" s="1151">
        <v>0</v>
      </c>
    </row>
    <row r="26" spans="1:13" ht="27" customHeight="1">
      <c r="A26" s="2469" t="s">
        <v>5524</v>
      </c>
      <c r="B26" s="2470"/>
      <c r="C26" s="2470"/>
      <c r="D26" s="2470"/>
      <c r="E26" s="2470"/>
      <c r="F26" s="2470"/>
      <c r="G26" s="2470"/>
      <c r="H26" s="2470"/>
      <c r="I26" s="2470"/>
      <c r="J26" s="2470"/>
      <c r="K26" s="2470"/>
      <c r="L26" s="2470"/>
      <c r="M26" s="2471"/>
    </row>
    <row r="27" spans="1:13" ht="37.700000000000003" customHeight="1">
      <c r="A27" s="1142" t="s">
        <v>8344</v>
      </c>
      <c r="B27" s="1143" t="s">
        <v>11497</v>
      </c>
      <c r="C27" s="1144">
        <v>311200008211</v>
      </c>
      <c r="D27" s="1145" t="s">
        <v>11498</v>
      </c>
      <c r="E27" s="1145" t="s">
        <v>11482</v>
      </c>
      <c r="F27" s="1146">
        <v>12</v>
      </c>
      <c r="G27" s="1146">
        <v>9</v>
      </c>
      <c r="H27" s="1152" t="s">
        <v>1482</v>
      </c>
      <c r="I27" s="1153" t="s">
        <v>11499</v>
      </c>
      <c r="J27" s="1152" t="s">
        <v>11500</v>
      </c>
      <c r="K27" s="1146">
        <v>1</v>
      </c>
      <c r="L27" s="1146">
        <v>0</v>
      </c>
      <c r="M27" s="917">
        <v>0</v>
      </c>
    </row>
    <row r="28" spans="1:13" ht="37.700000000000003" customHeight="1">
      <c r="A28" s="1148" t="s">
        <v>8350</v>
      </c>
      <c r="B28" s="1154" t="s">
        <v>11501</v>
      </c>
      <c r="C28" s="1155"/>
      <c r="D28" s="1156" t="s">
        <v>11464</v>
      </c>
      <c r="E28" s="1156" t="s">
        <v>11464</v>
      </c>
      <c r="F28" s="1157">
        <v>40</v>
      </c>
      <c r="G28" s="1157">
        <v>40</v>
      </c>
      <c r="H28" s="1158" t="s">
        <v>1482</v>
      </c>
      <c r="I28" s="1159" t="s">
        <v>11502</v>
      </c>
      <c r="J28" s="1158" t="s">
        <v>11503</v>
      </c>
      <c r="K28" s="1157">
        <v>1</v>
      </c>
      <c r="L28" s="1157">
        <v>0</v>
      </c>
      <c r="M28" s="305">
        <v>0</v>
      </c>
    </row>
    <row r="29" spans="1:13" ht="21" customHeight="1">
      <c r="A29" s="1148"/>
      <c r="B29" s="1160" t="s">
        <v>408</v>
      </c>
      <c r="C29" s="1160"/>
      <c r="D29" s="1161">
        <v>2</v>
      </c>
      <c r="E29" s="1161">
        <v>2</v>
      </c>
      <c r="F29" s="519">
        <f>SUM(F27:F28)</f>
        <v>52</v>
      </c>
      <c r="G29" s="519">
        <f>SUM(G27:G28)</f>
        <v>49</v>
      </c>
      <c r="H29" s="1162"/>
      <c r="I29" s="1163"/>
      <c r="J29" s="1162"/>
      <c r="K29" s="519">
        <v>1</v>
      </c>
      <c r="L29" s="519">
        <v>0</v>
      </c>
      <c r="M29" s="963">
        <v>0</v>
      </c>
    </row>
    <row r="30" spans="1:13" ht="27" customHeight="1">
      <c r="A30" s="2469" t="s">
        <v>5540</v>
      </c>
      <c r="B30" s="2470"/>
      <c r="C30" s="2470"/>
      <c r="D30" s="2470"/>
      <c r="E30" s="2470"/>
      <c r="F30" s="2470"/>
      <c r="G30" s="2470"/>
      <c r="H30" s="2470"/>
      <c r="I30" s="2470"/>
      <c r="J30" s="2470"/>
      <c r="K30" s="2470"/>
      <c r="L30" s="2470"/>
      <c r="M30" s="2471"/>
    </row>
    <row r="31" spans="1:13" ht="26.25" customHeight="1">
      <c r="A31" s="1142" t="s">
        <v>8355</v>
      </c>
      <c r="B31" s="1143" t="s">
        <v>11504</v>
      </c>
      <c r="C31" s="1144">
        <v>311200869490</v>
      </c>
      <c r="D31" s="1142" t="s">
        <v>11505</v>
      </c>
      <c r="E31" s="1164" t="s">
        <v>11505</v>
      </c>
      <c r="F31" s="1165">
        <v>35</v>
      </c>
      <c r="G31" s="1165">
        <v>35</v>
      </c>
      <c r="H31" s="1166" t="s">
        <v>11506</v>
      </c>
      <c r="I31" s="1142" t="s">
        <v>11507</v>
      </c>
      <c r="J31" s="1167" t="s">
        <v>11508</v>
      </c>
      <c r="K31" s="1165">
        <v>1</v>
      </c>
      <c r="L31" s="1165">
        <v>0</v>
      </c>
      <c r="M31" s="1166">
        <v>0</v>
      </c>
    </row>
    <row r="32" spans="1:13" ht="21" customHeight="1">
      <c r="A32" s="1168"/>
      <c r="B32" s="2520" t="s">
        <v>408</v>
      </c>
      <c r="C32" s="2521"/>
      <c r="D32" s="2522"/>
      <c r="E32" s="1151">
        <v>1</v>
      </c>
      <c r="F32" s="957">
        <v>35</v>
      </c>
      <c r="G32" s="957">
        <v>35</v>
      </c>
      <c r="H32" s="955"/>
      <c r="I32" s="1151"/>
      <c r="J32" s="955"/>
      <c r="K32" s="957">
        <v>1</v>
      </c>
      <c r="L32" s="957">
        <v>0</v>
      </c>
      <c r="M32" s="955">
        <v>0</v>
      </c>
    </row>
    <row r="33" spans="1:13" ht="27" customHeight="1">
      <c r="A33" s="2469" t="s">
        <v>5554</v>
      </c>
      <c r="B33" s="2470"/>
      <c r="C33" s="2470"/>
      <c r="D33" s="2470"/>
      <c r="E33" s="2470"/>
      <c r="F33" s="2470"/>
      <c r="G33" s="2470"/>
      <c r="H33" s="2470"/>
      <c r="I33" s="2470"/>
      <c r="J33" s="2470"/>
      <c r="K33" s="2470"/>
      <c r="L33" s="2470"/>
      <c r="M33" s="2471"/>
    </row>
    <row r="34" spans="1:13" ht="37.700000000000003" customHeight="1">
      <c r="A34" s="1142" t="s">
        <v>8362</v>
      </c>
      <c r="B34" s="1142" t="s">
        <v>11509</v>
      </c>
      <c r="C34" s="1150">
        <v>312200822895</v>
      </c>
      <c r="D34" s="1164" t="s">
        <v>11465</v>
      </c>
      <c r="E34" s="1145" t="s">
        <v>11465</v>
      </c>
      <c r="F34" s="1119">
        <v>15</v>
      </c>
      <c r="G34" s="1119">
        <v>15</v>
      </c>
      <c r="H34" s="917" t="s">
        <v>1482</v>
      </c>
      <c r="I34" s="1147" t="s">
        <v>11510</v>
      </c>
      <c r="J34" s="917" t="s">
        <v>11511</v>
      </c>
      <c r="K34" s="1146">
        <v>1</v>
      </c>
      <c r="L34" s="1146">
        <v>0</v>
      </c>
      <c r="M34" s="917">
        <v>0</v>
      </c>
    </row>
    <row r="35" spans="1:13" ht="37.700000000000003" customHeight="1">
      <c r="A35" s="1142" t="s">
        <v>8436</v>
      </c>
      <c r="B35" s="1142" t="s">
        <v>11512</v>
      </c>
      <c r="C35" s="1150">
        <v>890409502859</v>
      </c>
      <c r="D35" s="1164" t="s">
        <v>11465</v>
      </c>
      <c r="E35" s="1169" t="s">
        <v>11465</v>
      </c>
      <c r="F35" s="1119">
        <v>9</v>
      </c>
      <c r="G35" s="1119">
        <v>9</v>
      </c>
      <c r="H35" s="917" t="s">
        <v>1482</v>
      </c>
      <c r="I35" s="1147" t="s">
        <v>11513</v>
      </c>
      <c r="J35" s="917" t="s">
        <v>11514</v>
      </c>
      <c r="K35" s="1146">
        <v>1</v>
      </c>
      <c r="L35" s="1146">
        <v>0</v>
      </c>
      <c r="M35" s="917"/>
    </row>
    <row r="36" spans="1:13" ht="37.700000000000003" customHeight="1">
      <c r="A36" s="1142" t="s">
        <v>8442</v>
      </c>
      <c r="B36" s="1142" t="s">
        <v>11515</v>
      </c>
      <c r="C36" s="1150">
        <v>290304976855</v>
      </c>
      <c r="D36" s="1164" t="s">
        <v>11465</v>
      </c>
      <c r="E36" s="1145" t="s">
        <v>11465</v>
      </c>
      <c r="F36" s="1119">
        <v>16</v>
      </c>
      <c r="G36" s="1119">
        <v>16</v>
      </c>
      <c r="H36" s="917" t="s">
        <v>1482</v>
      </c>
      <c r="I36" s="1147" t="s">
        <v>11516</v>
      </c>
      <c r="J36" s="917" t="s">
        <v>11517</v>
      </c>
      <c r="K36" s="1146">
        <v>1</v>
      </c>
      <c r="L36" s="1146">
        <v>0</v>
      </c>
      <c r="M36" s="917">
        <v>0</v>
      </c>
    </row>
    <row r="37" spans="1:13" ht="37.700000000000003" customHeight="1">
      <c r="A37" s="1142" t="s">
        <v>8450</v>
      </c>
      <c r="B37" s="1170" t="s">
        <v>11518</v>
      </c>
      <c r="C37" s="1171">
        <v>311201044822</v>
      </c>
      <c r="D37" s="1172" t="s">
        <v>11519</v>
      </c>
      <c r="E37" s="1145" t="s">
        <v>11519</v>
      </c>
      <c r="F37" s="1119">
        <v>20</v>
      </c>
      <c r="G37" s="1119">
        <v>20</v>
      </c>
      <c r="H37" s="917" t="s">
        <v>1482</v>
      </c>
      <c r="I37" s="1145" t="s">
        <v>11520</v>
      </c>
      <c r="J37" s="1149" t="s">
        <v>11521</v>
      </c>
      <c r="K37" s="1146">
        <v>1</v>
      </c>
      <c r="L37" s="1146">
        <v>0</v>
      </c>
      <c r="M37" s="917">
        <v>0</v>
      </c>
    </row>
    <row r="38" spans="1:13" ht="37.700000000000003" customHeight="1">
      <c r="A38" s="1148" t="s">
        <v>8457</v>
      </c>
      <c r="B38" s="1173" t="s">
        <v>11522</v>
      </c>
      <c r="C38" s="1174">
        <v>312800282225</v>
      </c>
      <c r="D38" s="1175" t="s">
        <v>11523</v>
      </c>
      <c r="E38" s="1176" t="s">
        <v>11523</v>
      </c>
      <c r="F38" s="1119">
        <v>15</v>
      </c>
      <c r="G38" s="1119">
        <v>15</v>
      </c>
      <c r="H38" s="917" t="s">
        <v>1482</v>
      </c>
      <c r="I38" s="1145" t="s">
        <v>11524</v>
      </c>
      <c r="J38" s="1149" t="s">
        <v>11525</v>
      </c>
      <c r="K38" s="1146">
        <v>1</v>
      </c>
      <c r="L38" s="1146">
        <v>0</v>
      </c>
      <c r="M38" s="917">
        <v>0</v>
      </c>
    </row>
    <row r="39" spans="1:13" ht="37.700000000000003" customHeight="1">
      <c r="A39" s="1148" t="s">
        <v>11526</v>
      </c>
      <c r="B39" s="1173" t="s">
        <v>11527</v>
      </c>
      <c r="C39" s="1174">
        <v>312801634085</v>
      </c>
      <c r="D39" s="1175" t="s">
        <v>11519</v>
      </c>
      <c r="E39" s="1176" t="s">
        <v>11519</v>
      </c>
      <c r="F39" s="1119">
        <v>20</v>
      </c>
      <c r="G39" s="1119">
        <v>20</v>
      </c>
      <c r="H39" s="917" t="s">
        <v>1482</v>
      </c>
      <c r="I39" s="1145" t="s">
        <v>11528</v>
      </c>
      <c r="J39" s="1149" t="s">
        <v>11521</v>
      </c>
      <c r="K39" s="1146">
        <v>1</v>
      </c>
      <c r="L39" s="1146">
        <v>0</v>
      </c>
      <c r="M39" s="917">
        <v>0</v>
      </c>
    </row>
    <row r="40" spans="1:13" ht="37.700000000000003" customHeight="1">
      <c r="A40" s="1148" t="s">
        <v>8591</v>
      </c>
      <c r="B40" s="1173" t="s">
        <v>11529</v>
      </c>
      <c r="C40" s="1174"/>
      <c r="D40" s="1175" t="s">
        <v>11530</v>
      </c>
      <c r="E40" s="1176" t="s">
        <v>11530</v>
      </c>
      <c r="F40" s="1119">
        <v>24</v>
      </c>
      <c r="G40" s="1119">
        <v>24</v>
      </c>
      <c r="H40" s="917" t="s">
        <v>1482</v>
      </c>
      <c r="I40" s="1145" t="s">
        <v>11531</v>
      </c>
      <c r="J40" s="1149" t="s">
        <v>11532</v>
      </c>
      <c r="K40" s="1146">
        <v>1</v>
      </c>
      <c r="L40" s="1146">
        <v>0</v>
      </c>
      <c r="M40" s="917">
        <v>0</v>
      </c>
    </row>
    <row r="41" spans="1:13" ht="37.700000000000003" customHeight="1">
      <c r="A41" s="1148" t="s">
        <v>8596</v>
      </c>
      <c r="B41" s="1173" t="s">
        <v>11533</v>
      </c>
      <c r="C41" s="1174"/>
      <c r="D41" s="1175" t="s">
        <v>11465</v>
      </c>
      <c r="E41" s="1176" t="s">
        <v>11465</v>
      </c>
      <c r="F41" s="1119">
        <v>15</v>
      </c>
      <c r="G41" s="1119">
        <v>15</v>
      </c>
      <c r="H41" s="917" t="s">
        <v>1482</v>
      </c>
      <c r="I41" s="1145" t="s">
        <v>11534</v>
      </c>
      <c r="J41" s="1149" t="s">
        <v>11535</v>
      </c>
      <c r="K41" s="1146">
        <v>1</v>
      </c>
      <c r="L41" s="1146">
        <v>0</v>
      </c>
      <c r="M41" s="917">
        <v>0</v>
      </c>
    </row>
    <row r="42" spans="1:13" ht="37.700000000000003" customHeight="1">
      <c r="A42" s="1148" t="s">
        <v>11536</v>
      </c>
      <c r="B42" s="1173" t="s">
        <v>11537</v>
      </c>
      <c r="C42" s="1174">
        <v>290300497890</v>
      </c>
      <c r="D42" s="1175" t="s">
        <v>11530</v>
      </c>
      <c r="E42" s="1176" t="s">
        <v>11530</v>
      </c>
      <c r="F42" s="1119">
        <v>10</v>
      </c>
      <c r="G42" s="1119">
        <v>10</v>
      </c>
      <c r="H42" s="917" t="s">
        <v>1571</v>
      </c>
      <c r="I42" s="1145" t="s">
        <v>11538</v>
      </c>
      <c r="J42" s="1149" t="s">
        <v>11539</v>
      </c>
      <c r="K42" s="1146">
        <v>1</v>
      </c>
      <c r="L42" s="1146">
        <v>0</v>
      </c>
      <c r="M42" s="917">
        <v>0</v>
      </c>
    </row>
    <row r="43" spans="1:13" ht="21" customHeight="1">
      <c r="A43" s="1168"/>
      <c r="B43" s="2523" t="s">
        <v>408</v>
      </c>
      <c r="C43" s="2524"/>
      <c r="D43" s="2525"/>
      <c r="E43" s="1132">
        <v>9</v>
      </c>
      <c r="F43" s="1177">
        <f>SUM(F34:F42)</f>
        <v>144</v>
      </c>
      <c r="G43" s="1177">
        <f>SUM(G34:G42)</f>
        <v>144</v>
      </c>
      <c r="H43" s="962"/>
      <c r="I43" s="1132"/>
      <c r="J43" s="962"/>
      <c r="K43" s="970">
        <f>SUM(K34:K42)</f>
        <v>9</v>
      </c>
      <c r="L43" s="970">
        <v>0</v>
      </c>
      <c r="M43" s="962">
        <v>0</v>
      </c>
    </row>
    <row r="44" spans="1:13" ht="27" customHeight="1">
      <c r="A44" s="2469" t="s">
        <v>5783</v>
      </c>
      <c r="B44" s="2470"/>
      <c r="C44" s="2470"/>
      <c r="D44" s="2470"/>
      <c r="E44" s="2470"/>
      <c r="F44" s="2470"/>
      <c r="G44" s="2470"/>
      <c r="H44" s="2470"/>
      <c r="I44" s="2470"/>
      <c r="J44" s="2470"/>
      <c r="K44" s="2470"/>
      <c r="L44" s="2470"/>
      <c r="M44" s="2471"/>
    </row>
    <row r="45" spans="1:13" ht="21" customHeight="1">
      <c r="A45" s="1151" t="s">
        <v>21</v>
      </c>
      <c r="B45" s="2520" t="s">
        <v>408</v>
      </c>
      <c r="C45" s="2521"/>
      <c r="D45" s="2522"/>
      <c r="E45" s="1151" t="s">
        <v>11540</v>
      </c>
      <c r="F45" s="970"/>
      <c r="G45" s="970"/>
      <c r="H45" s="962"/>
      <c r="I45" s="1132"/>
      <c r="J45" s="962"/>
      <c r="K45" s="970"/>
      <c r="L45" s="970"/>
      <c r="M45" s="1151" t="s">
        <v>21</v>
      </c>
    </row>
    <row r="46" spans="1:13" ht="27" customHeight="1">
      <c r="A46" s="2469" t="s">
        <v>5789</v>
      </c>
      <c r="B46" s="2470"/>
      <c r="C46" s="2470"/>
      <c r="D46" s="2470"/>
      <c r="E46" s="2470"/>
      <c r="F46" s="2470"/>
      <c r="G46" s="2470"/>
      <c r="H46" s="2470"/>
      <c r="I46" s="2470"/>
      <c r="J46" s="2470"/>
      <c r="K46" s="2470"/>
      <c r="L46" s="2470"/>
      <c r="M46" s="2471"/>
    </row>
    <row r="47" spans="1:13" ht="27" customHeight="1">
      <c r="A47" s="950"/>
      <c r="B47" s="951"/>
      <c r="C47" s="951"/>
      <c r="D47" s="951"/>
      <c r="E47" s="951"/>
      <c r="F47" s="951"/>
      <c r="G47" s="951"/>
      <c r="H47" s="951"/>
      <c r="I47" s="951"/>
      <c r="J47" s="951"/>
      <c r="K47" s="951"/>
      <c r="L47" s="951"/>
      <c r="M47" s="952"/>
    </row>
    <row r="48" spans="1:13" ht="37.700000000000003" customHeight="1">
      <c r="A48" s="1142" t="s">
        <v>11541</v>
      </c>
      <c r="B48" s="1143" t="s">
        <v>11542</v>
      </c>
      <c r="C48" s="1144">
        <v>311200009021</v>
      </c>
      <c r="D48" s="1178" t="s">
        <v>11519</v>
      </c>
      <c r="E48" s="1178" t="s">
        <v>11519</v>
      </c>
      <c r="F48" s="1146">
        <v>28</v>
      </c>
      <c r="G48" s="1146">
        <v>28</v>
      </c>
      <c r="H48" s="1179" t="s">
        <v>1482</v>
      </c>
      <c r="I48" s="1180" t="s">
        <v>11543</v>
      </c>
      <c r="J48" s="1179" t="s">
        <v>11521</v>
      </c>
      <c r="K48" s="1146">
        <v>1</v>
      </c>
      <c r="L48" s="1146">
        <v>0</v>
      </c>
      <c r="M48" s="1181">
        <v>0</v>
      </c>
    </row>
    <row r="49" spans="1:13" ht="37.700000000000003" customHeight="1">
      <c r="A49" s="1148" t="s">
        <v>11544</v>
      </c>
      <c r="B49" s="1154" t="s">
        <v>11545</v>
      </c>
      <c r="C49" s="1155">
        <v>362600374368</v>
      </c>
      <c r="D49" s="1182" t="s">
        <v>11546</v>
      </c>
      <c r="E49" s="1178" t="s">
        <v>11547</v>
      </c>
      <c r="F49" s="1146">
        <v>20</v>
      </c>
      <c r="G49" s="1146">
        <v>20</v>
      </c>
      <c r="H49" s="1179" t="s">
        <v>1996</v>
      </c>
      <c r="I49" s="1180" t="s">
        <v>11548</v>
      </c>
      <c r="J49" s="1179" t="s">
        <v>11549</v>
      </c>
      <c r="K49" s="1146">
        <v>1</v>
      </c>
      <c r="L49" s="1146">
        <v>0</v>
      </c>
      <c r="M49" s="1181">
        <v>0</v>
      </c>
    </row>
    <row r="50" spans="1:13" ht="21" customHeight="1">
      <c r="A50" s="1168"/>
      <c r="B50" s="1183"/>
      <c r="C50" s="1183"/>
      <c r="D50" s="956"/>
      <c r="E50" s="1184">
        <v>2</v>
      </c>
      <c r="F50" s="970">
        <v>48</v>
      </c>
      <c r="G50" s="970">
        <v>48</v>
      </c>
      <c r="H50" s="1185"/>
      <c r="I50" s="1186"/>
      <c r="J50" s="1185"/>
      <c r="K50" s="970">
        <v>2</v>
      </c>
      <c r="L50" s="970"/>
      <c r="M50" s="1184"/>
    </row>
    <row r="51" spans="1:13" ht="27" customHeight="1">
      <c r="A51" s="972" t="s">
        <v>5803</v>
      </c>
      <c r="B51" s="973"/>
      <c r="C51" s="973"/>
      <c r="D51" s="973"/>
      <c r="E51" s="973"/>
      <c r="F51" s="973"/>
      <c r="G51" s="973"/>
      <c r="H51" s="973"/>
      <c r="I51" s="973"/>
      <c r="J51" s="973"/>
      <c r="K51" s="973">
        <v>2</v>
      </c>
      <c r="L51" s="973">
        <v>0</v>
      </c>
      <c r="M51" s="974">
        <v>0</v>
      </c>
    </row>
    <row r="52" spans="1:13" ht="21" customHeight="1">
      <c r="A52" s="1151" t="s">
        <v>21</v>
      </c>
      <c r="B52" s="973"/>
      <c r="C52" s="973"/>
      <c r="D52" s="956"/>
      <c r="E52" s="1187">
        <v>0</v>
      </c>
      <c r="F52" s="970">
        <v>0</v>
      </c>
      <c r="G52" s="970">
        <v>0</v>
      </c>
      <c r="H52" s="1188"/>
      <c r="I52" s="1187"/>
      <c r="J52" s="1188"/>
      <c r="K52" s="970">
        <v>0</v>
      </c>
      <c r="L52" s="970"/>
      <c r="M52" s="1185"/>
    </row>
    <row r="53" spans="1:13" ht="21" customHeight="1">
      <c r="A53" s="1189"/>
      <c r="B53" s="1190" t="s">
        <v>5822</v>
      </c>
      <c r="C53" s="1190"/>
      <c r="D53" s="1191"/>
      <c r="E53" s="1192">
        <v>22</v>
      </c>
      <c r="F53" s="1193">
        <v>616</v>
      </c>
      <c r="G53" s="1193">
        <v>588</v>
      </c>
      <c r="H53" s="1193"/>
      <c r="I53" s="1192"/>
      <c r="J53" s="1193"/>
      <c r="K53" s="1193">
        <v>22</v>
      </c>
      <c r="L53" s="1193">
        <v>0</v>
      </c>
      <c r="M53" s="1194">
        <v>0</v>
      </c>
    </row>
    <row r="54" spans="1:13" ht="12.75" customHeight="1">
      <c r="A54" s="1195"/>
      <c r="B54" s="1196"/>
      <c r="C54" s="1196"/>
      <c r="D54" s="1196"/>
      <c r="E54" s="1196"/>
      <c r="F54" s="1195"/>
      <c r="G54" s="1195"/>
      <c r="H54" s="1195"/>
      <c r="I54" s="1196"/>
      <c r="J54" s="1195"/>
      <c r="K54" s="1195"/>
      <c r="L54" s="1195"/>
      <c r="M54" s="1195"/>
    </row>
    <row r="55" spans="1:13" ht="12.75" customHeight="1">
      <c r="A55" s="1115" t="s">
        <v>5278</v>
      </c>
      <c r="B55" s="1115"/>
      <c r="C55" s="1115"/>
      <c r="D55" s="1197" t="s">
        <v>11550</v>
      </c>
      <c r="E55" s="1197"/>
      <c r="F55" s="1198"/>
      <c r="G55" s="1198"/>
      <c r="H55" s="1198"/>
      <c r="I55" s="1197"/>
      <c r="J55" s="1198"/>
      <c r="K55" s="1198">
        <v>22</v>
      </c>
      <c r="L55" s="1198"/>
      <c r="M55" s="1198"/>
    </row>
    <row r="56" spans="1:13" ht="12.75" customHeight="1">
      <c r="A56" s="1115" t="s">
        <v>5280</v>
      </c>
      <c r="B56" s="1115"/>
      <c r="C56" s="1115"/>
      <c r="D56" s="1197" t="s">
        <v>11551</v>
      </c>
      <c r="E56" s="1197"/>
      <c r="F56" s="1198"/>
      <c r="G56" s="1198"/>
      <c r="H56" s="1198"/>
      <c r="I56" s="1197"/>
      <c r="J56" s="1198"/>
      <c r="K56" s="1198"/>
      <c r="L56" s="1198"/>
      <c r="M56" s="1198"/>
    </row>
    <row r="57" spans="1:13" ht="12.75" customHeight="1">
      <c r="A57" s="376"/>
      <c r="B57" s="589"/>
      <c r="C57" s="987"/>
      <c r="D57" s="376"/>
      <c r="E57" s="376"/>
      <c r="F57" s="376"/>
      <c r="G57" s="376"/>
      <c r="H57" s="376"/>
      <c r="I57" s="376"/>
      <c r="J57" s="377"/>
      <c r="K57" s="377"/>
      <c r="L57" s="376"/>
    </row>
    <row r="58" spans="1:13" ht="12.75" customHeight="1">
      <c r="A58" s="376"/>
      <c r="B58" s="589"/>
      <c r="C58" s="987"/>
      <c r="D58" s="376"/>
      <c r="E58" s="376"/>
      <c r="F58" s="376"/>
      <c r="G58" s="376"/>
      <c r="H58" s="376"/>
      <c r="I58" s="376"/>
      <c r="J58" s="377"/>
      <c r="K58" s="377"/>
      <c r="L58" s="376"/>
    </row>
    <row r="59" spans="1:13" ht="12.75" customHeight="1">
      <c r="A59" s="376"/>
      <c r="B59" s="589"/>
      <c r="C59" s="987"/>
      <c r="D59" s="376"/>
      <c r="E59" s="376"/>
      <c r="F59" s="376"/>
      <c r="G59" s="376"/>
      <c r="H59" s="376"/>
      <c r="I59" s="376"/>
      <c r="J59" s="377"/>
      <c r="K59" s="377"/>
      <c r="L59" s="376"/>
    </row>
    <row r="60" spans="1:13" ht="12.75" customHeight="1">
      <c r="A60" s="376"/>
      <c r="B60" s="589"/>
      <c r="C60" s="987"/>
      <c r="D60" s="376"/>
      <c r="E60" s="376"/>
      <c r="F60" s="376"/>
      <c r="G60" s="376"/>
      <c r="H60" s="376"/>
      <c r="I60" s="376"/>
      <c r="J60" s="377"/>
      <c r="K60" s="377"/>
      <c r="L60" s="376"/>
    </row>
    <row r="61" spans="1:13" ht="12.75" customHeight="1">
      <c r="A61" s="376"/>
      <c r="B61" s="589"/>
      <c r="C61" s="987"/>
      <c r="D61" s="376"/>
      <c r="E61" s="376"/>
      <c r="F61" s="376"/>
      <c r="G61" s="376"/>
      <c r="H61" s="376"/>
      <c r="I61" s="376"/>
      <c r="J61" s="377"/>
      <c r="K61" s="377"/>
      <c r="L61" s="376"/>
    </row>
    <row r="62" spans="1:13" ht="12.75" customHeight="1">
      <c r="A62" s="376"/>
      <c r="B62" s="589"/>
      <c r="C62" s="987"/>
      <c r="D62" s="376"/>
      <c r="E62" s="376"/>
      <c r="F62" s="376"/>
      <c r="G62" s="376"/>
      <c r="H62" s="376"/>
      <c r="I62" s="376"/>
      <c r="J62" s="377"/>
      <c r="K62" s="377"/>
      <c r="L62" s="376"/>
    </row>
    <row r="63" spans="1:13" ht="12.75" customHeight="1">
      <c r="A63" s="376"/>
      <c r="B63" s="589"/>
      <c r="C63" s="987"/>
      <c r="D63" s="376"/>
      <c r="E63" s="376"/>
      <c r="F63" s="376"/>
      <c r="G63" s="376"/>
      <c r="H63" s="376"/>
      <c r="I63" s="376"/>
      <c r="J63" s="377"/>
      <c r="K63" s="377"/>
      <c r="L63" s="376"/>
    </row>
    <row r="64" spans="1:13" ht="12.75" customHeight="1">
      <c r="A64" s="376"/>
      <c r="B64" s="589"/>
      <c r="C64" s="987"/>
      <c r="D64" s="376"/>
      <c r="E64" s="376"/>
      <c r="F64" s="376"/>
      <c r="G64" s="376"/>
      <c r="H64" s="376"/>
      <c r="I64" s="376"/>
      <c r="J64" s="377"/>
      <c r="K64" s="377"/>
      <c r="L64" s="376"/>
    </row>
    <row r="65" spans="1:12" ht="12.75" customHeight="1">
      <c r="A65" s="376"/>
      <c r="B65" s="589"/>
      <c r="C65" s="987"/>
      <c r="D65" s="376"/>
      <c r="E65" s="376"/>
      <c r="F65" s="376"/>
      <c r="G65" s="376"/>
      <c r="H65" s="376"/>
      <c r="I65" s="376"/>
      <c r="J65" s="377"/>
      <c r="K65" s="377"/>
      <c r="L65" s="376"/>
    </row>
    <row r="66" spans="1:12" ht="12.75" customHeight="1">
      <c r="A66" s="376"/>
      <c r="B66" s="589"/>
      <c r="C66" s="987"/>
      <c r="D66" s="376"/>
      <c r="E66" s="376"/>
      <c r="F66" s="376"/>
      <c r="G66" s="376"/>
      <c r="H66" s="376"/>
      <c r="I66" s="376"/>
      <c r="J66" s="377"/>
      <c r="K66" s="377"/>
      <c r="L66" s="376"/>
    </row>
    <row r="67" spans="1:12" ht="12.75" customHeight="1">
      <c r="A67" s="376"/>
      <c r="B67" s="589"/>
      <c r="C67" s="987"/>
      <c r="D67" s="376"/>
      <c r="E67" s="376"/>
      <c r="F67" s="376"/>
      <c r="G67" s="376"/>
      <c r="H67" s="376"/>
      <c r="I67" s="376"/>
      <c r="J67" s="377"/>
      <c r="K67" s="377"/>
      <c r="L67" s="376"/>
    </row>
    <row r="68" spans="1:12" ht="12.75" customHeight="1">
      <c r="A68" s="376"/>
      <c r="B68" s="589"/>
      <c r="C68" s="987"/>
      <c r="D68" s="376"/>
      <c r="E68" s="376"/>
      <c r="F68" s="376"/>
      <c r="G68" s="376"/>
      <c r="H68" s="376"/>
      <c r="I68" s="376"/>
      <c r="J68" s="377"/>
      <c r="K68" s="377"/>
      <c r="L68" s="376"/>
    </row>
    <row r="69" spans="1:12" ht="12.75" customHeight="1">
      <c r="A69" s="376"/>
      <c r="B69" s="589"/>
      <c r="C69" s="987"/>
      <c r="D69" s="376"/>
      <c r="E69" s="376"/>
      <c r="F69" s="376"/>
      <c r="G69" s="376"/>
      <c r="H69" s="376"/>
      <c r="I69" s="376"/>
      <c r="J69" s="377"/>
      <c r="K69" s="377"/>
      <c r="L69" s="376"/>
    </row>
    <row r="70" spans="1:12" ht="12.75" customHeight="1">
      <c r="A70" s="376"/>
      <c r="B70" s="589"/>
      <c r="C70" s="987"/>
      <c r="D70" s="376"/>
      <c r="E70" s="376"/>
      <c r="F70" s="376"/>
      <c r="G70" s="376"/>
      <c r="H70" s="376"/>
      <c r="I70" s="376"/>
      <c r="J70" s="377"/>
      <c r="K70" s="377"/>
      <c r="L70" s="376"/>
    </row>
    <row r="71" spans="1:12" ht="12.75" customHeight="1">
      <c r="A71" s="376"/>
      <c r="B71" s="589"/>
      <c r="C71" s="987"/>
      <c r="D71" s="376"/>
      <c r="E71" s="376"/>
      <c r="F71" s="376"/>
      <c r="G71" s="376"/>
      <c r="H71" s="376"/>
      <c r="I71" s="376"/>
      <c r="J71" s="377"/>
      <c r="K71" s="377"/>
      <c r="L71" s="376"/>
    </row>
    <row r="72" spans="1:12" ht="12.75" customHeight="1">
      <c r="A72" s="376"/>
      <c r="B72" s="589"/>
      <c r="C72" s="987"/>
      <c r="D72" s="376"/>
      <c r="E72" s="376"/>
      <c r="F72" s="376"/>
      <c r="G72" s="376"/>
      <c r="H72" s="376"/>
      <c r="I72" s="376"/>
      <c r="J72" s="377"/>
      <c r="K72" s="377"/>
      <c r="L72" s="376"/>
    </row>
    <row r="73" spans="1:12" ht="12.75" customHeight="1">
      <c r="A73" s="376"/>
      <c r="B73" s="589"/>
      <c r="C73" s="987"/>
      <c r="D73" s="376"/>
      <c r="E73" s="376"/>
      <c r="F73" s="376"/>
      <c r="G73" s="376"/>
      <c r="H73" s="376"/>
      <c r="I73" s="376"/>
      <c r="J73" s="377"/>
      <c r="K73" s="377"/>
      <c r="L73" s="376"/>
    </row>
    <row r="74" spans="1:12" ht="12.75" customHeight="1">
      <c r="A74" s="376"/>
      <c r="B74" s="589"/>
      <c r="C74" s="987"/>
      <c r="D74" s="376"/>
      <c r="E74" s="376"/>
      <c r="F74" s="376"/>
      <c r="G74" s="376"/>
      <c r="H74" s="376"/>
      <c r="I74" s="376"/>
      <c r="J74" s="377"/>
      <c r="K74" s="377"/>
      <c r="L74" s="376"/>
    </row>
    <row r="75" spans="1:12" ht="12.75" customHeight="1">
      <c r="A75" s="376"/>
      <c r="B75" s="589"/>
      <c r="C75" s="987"/>
      <c r="D75" s="376"/>
      <c r="E75" s="376"/>
      <c r="F75" s="376"/>
      <c r="G75" s="376"/>
      <c r="H75" s="376"/>
      <c r="I75" s="376"/>
      <c r="J75" s="377"/>
      <c r="K75" s="377"/>
      <c r="L75" s="376"/>
    </row>
    <row r="76" spans="1:12" ht="12.75" customHeight="1">
      <c r="A76" s="376"/>
      <c r="B76" s="589"/>
      <c r="C76" s="987"/>
      <c r="D76" s="376"/>
      <c r="E76" s="376"/>
      <c r="F76" s="376"/>
      <c r="G76" s="376"/>
      <c r="H76" s="376"/>
      <c r="I76" s="376"/>
      <c r="J76" s="377"/>
      <c r="K76" s="377"/>
      <c r="L76" s="376"/>
    </row>
    <row r="77" spans="1:12" ht="12.75" customHeight="1">
      <c r="A77" s="376"/>
      <c r="B77" s="589"/>
      <c r="C77" s="987"/>
      <c r="D77" s="376"/>
      <c r="E77" s="376"/>
      <c r="F77" s="376"/>
      <c r="G77" s="376"/>
      <c r="H77" s="376"/>
      <c r="I77" s="376"/>
      <c r="J77" s="377"/>
      <c r="K77" s="377"/>
      <c r="L77" s="376"/>
    </row>
    <row r="78" spans="1:12" ht="12.75" customHeight="1">
      <c r="A78" s="376"/>
      <c r="B78" s="589"/>
      <c r="C78" s="987"/>
      <c r="D78" s="376"/>
      <c r="E78" s="376"/>
      <c r="F78" s="376"/>
      <c r="G78" s="376"/>
      <c r="H78" s="376"/>
      <c r="I78" s="376"/>
      <c r="J78" s="377"/>
      <c r="K78" s="377"/>
      <c r="L78" s="376"/>
    </row>
    <row r="79" spans="1:12" ht="12.75" customHeight="1">
      <c r="A79" s="376"/>
      <c r="B79" s="589"/>
      <c r="C79" s="987"/>
      <c r="D79" s="376"/>
      <c r="E79" s="376"/>
      <c r="F79" s="376"/>
      <c r="G79" s="376"/>
      <c r="H79" s="376"/>
      <c r="I79" s="376"/>
      <c r="J79" s="377"/>
      <c r="K79" s="377"/>
      <c r="L79" s="376"/>
    </row>
    <row r="80" spans="1:12" ht="12.75" customHeight="1">
      <c r="A80" s="376"/>
      <c r="B80" s="589"/>
      <c r="C80" s="987"/>
      <c r="D80" s="376"/>
      <c r="E80" s="376"/>
      <c r="F80" s="376"/>
      <c r="G80" s="376"/>
      <c r="H80" s="376"/>
      <c r="I80" s="376"/>
      <c r="J80" s="377"/>
      <c r="K80" s="377"/>
      <c r="L80" s="376"/>
    </row>
    <row r="81" spans="1:12" ht="12.75" customHeight="1">
      <c r="A81" s="376"/>
      <c r="B81" s="589"/>
      <c r="C81" s="987"/>
      <c r="D81" s="376"/>
      <c r="E81" s="376"/>
      <c r="F81" s="376"/>
      <c r="G81" s="376"/>
      <c r="H81" s="376"/>
      <c r="I81" s="376"/>
      <c r="J81" s="377"/>
      <c r="K81" s="377"/>
      <c r="L81" s="376"/>
    </row>
    <row r="82" spans="1:12" ht="12.75" customHeight="1">
      <c r="A82" s="376"/>
      <c r="B82" s="589"/>
      <c r="C82" s="987"/>
      <c r="D82" s="376"/>
      <c r="E82" s="376"/>
      <c r="F82" s="376"/>
      <c r="G82" s="376"/>
      <c r="H82" s="376"/>
      <c r="I82" s="376"/>
      <c r="J82" s="377"/>
      <c r="K82" s="377"/>
      <c r="L82" s="376"/>
    </row>
    <row r="83" spans="1:12" ht="12.75" customHeight="1">
      <c r="A83" s="376"/>
      <c r="B83" s="589"/>
      <c r="C83" s="987"/>
      <c r="D83" s="376"/>
      <c r="E83" s="376"/>
      <c r="F83" s="376"/>
      <c r="G83" s="376"/>
      <c r="H83" s="376"/>
      <c r="I83" s="376"/>
      <c r="J83" s="377"/>
      <c r="K83" s="377"/>
      <c r="L83" s="376"/>
    </row>
    <row r="84" spans="1:12" ht="12.75" customHeight="1">
      <c r="A84" s="376"/>
      <c r="B84" s="589"/>
      <c r="C84" s="987"/>
      <c r="D84" s="376"/>
      <c r="E84" s="376"/>
      <c r="F84" s="376"/>
      <c r="G84" s="376"/>
      <c r="H84" s="376"/>
      <c r="I84" s="376"/>
      <c r="J84" s="377"/>
      <c r="K84" s="377"/>
      <c r="L84" s="376"/>
    </row>
    <row r="85" spans="1:12" ht="12.75" customHeight="1">
      <c r="A85" s="376"/>
      <c r="B85" s="589"/>
      <c r="C85" s="987"/>
      <c r="D85" s="376"/>
      <c r="E85" s="376"/>
      <c r="F85" s="376"/>
      <c r="G85" s="376"/>
      <c r="H85" s="376"/>
      <c r="I85" s="376"/>
      <c r="J85" s="377"/>
      <c r="K85" s="377"/>
      <c r="L85" s="376"/>
    </row>
    <row r="86" spans="1:12" ht="12.75" customHeight="1">
      <c r="A86" s="376"/>
      <c r="B86" s="589"/>
      <c r="C86" s="987"/>
      <c r="D86" s="376"/>
      <c r="E86" s="376"/>
      <c r="F86" s="376"/>
      <c r="G86" s="376"/>
      <c r="H86" s="376"/>
      <c r="I86" s="376"/>
      <c r="J86" s="377"/>
      <c r="K86" s="377"/>
      <c r="L86" s="376"/>
    </row>
    <row r="87" spans="1:12" ht="12.75" customHeight="1">
      <c r="A87" s="376"/>
      <c r="B87" s="589"/>
      <c r="C87" s="987"/>
      <c r="D87" s="376"/>
      <c r="E87" s="376"/>
      <c r="F87" s="376"/>
      <c r="G87" s="376"/>
      <c r="H87" s="376"/>
      <c r="I87" s="376"/>
      <c r="J87" s="377"/>
      <c r="K87" s="377"/>
      <c r="L87" s="376"/>
    </row>
    <row r="88" spans="1:12" ht="12.75" customHeight="1">
      <c r="A88" s="376"/>
      <c r="B88" s="589"/>
      <c r="C88" s="987"/>
      <c r="D88" s="376"/>
      <c r="E88" s="376"/>
      <c r="F88" s="376"/>
      <c r="G88" s="376"/>
      <c r="H88" s="376"/>
      <c r="I88" s="376"/>
      <c r="J88" s="377"/>
      <c r="K88" s="377"/>
      <c r="L88" s="376"/>
    </row>
    <row r="89" spans="1:12" ht="12.75" customHeight="1">
      <c r="A89" s="376"/>
      <c r="B89" s="589"/>
      <c r="C89" s="987"/>
      <c r="D89" s="376"/>
      <c r="E89" s="376"/>
      <c r="F89" s="376"/>
      <c r="G89" s="376"/>
      <c r="H89" s="376"/>
      <c r="I89" s="376"/>
      <c r="J89" s="377"/>
      <c r="K89" s="377"/>
      <c r="L89" s="376"/>
    </row>
    <row r="90" spans="1:12" ht="12.75" customHeight="1">
      <c r="A90" s="376"/>
      <c r="B90" s="589"/>
      <c r="C90" s="987"/>
      <c r="D90" s="376"/>
      <c r="E90" s="376"/>
      <c r="F90" s="376"/>
      <c r="G90" s="376"/>
      <c r="H90" s="376"/>
      <c r="I90" s="376"/>
      <c r="J90" s="377"/>
      <c r="K90" s="377"/>
      <c r="L90" s="376"/>
    </row>
    <row r="91" spans="1:12" ht="12.75" customHeight="1">
      <c r="A91" s="376"/>
      <c r="B91" s="589"/>
      <c r="C91" s="987"/>
      <c r="D91" s="376"/>
      <c r="E91" s="376"/>
      <c r="F91" s="376"/>
      <c r="G91" s="376"/>
      <c r="H91" s="376"/>
      <c r="I91" s="376"/>
      <c r="J91" s="377"/>
      <c r="K91" s="377"/>
      <c r="L91" s="376"/>
    </row>
    <row r="92" spans="1:12" ht="12.75" customHeight="1">
      <c r="A92" s="376"/>
      <c r="B92" s="589"/>
      <c r="C92" s="987"/>
      <c r="D92" s="376"/>
      <c r="E92" s="376"/>
      <c r="F92" s="376"/>
      <c r="G92" s="376"/>
      <c r="H92" s="376"/>
      <c r="I92" s="376"/>
      <c r="J92" s="377"/>
      <c r="K92" s="377"/>
      <c r="L92" s="376"/>
    </row>
    <row r="93" spans="1:12" ht="12.75" customHeight="1">
      <c r="A93" s="376"/>
      <c r="B93" s="589"/>
      <c r="C93" s="987"/>
      <c r="D93" s="376"/>
      <c r="E93" s="376"/>
      <c r="F93" s="376"/>
      <c r="G93" s="376"/>
      <c r="H93" s="376"/>
      <c r="I93" s="376"/>
      <c r="J93" s="377"/>
      <c r="K93" s="377"/>
      <c r="L93" s="376"/>
    </row>
    <row r="94" spans="1:12" ht="12.75" customHeight="1">
      <c r="A94" s="376"/>
      <c r="B94" s="589"/>
      <c r="C94" s="987"/>
      <c r="D94" s="376"/>
      <c r="E94" s="376"/>
      <c r="F94" s="376"/>
      <c r="G94" s="376"/>
      <c r="H94" s="376"/>
      <c r="I94" s="376"/>
      <c r="J94" s="377"/>
      <c r="K94" s="377"/>
      <c r="L94" s="376"/>
    </row>
    <row r="95" spans="1:12" ht="12.75" customHeight="1">
      <c r="A95" s="376"/>
      <c r="B95" s="589"/>
      <c r="C95" s="987"/>
      <c r="D95" s="376"/>
      <c r="E95" s="376"/>
      <c r="F95" s="376"/>
      <c r="G95" s="376"/>
      <c r="H95" s="376"/>
      <c r="I95" s="376"/>
      <c r="J95" s="377"/>
      <c r="K95" s="377"/>
      <c r="L95" s="376"/>
    </row>
    <row r="96" spans="1:12" ht="12.75" customHeight="1">
      <c r="A96" s="376"/>
      <c r="B96" s="589"/>
      <c r="C96" s="987"/>
      <c r="D96" s="376"/>
      <c r="E96" s="376"/>
      <c r="F96" s="376"/>
      <c r="G96" s="376"/>
      <c r="H96" s="376"/>
      <c r="I96" s="376"/>
      <c r="J96" s="377"/>
      <c r="K96" s="377"/>
      <c r="L96" s="376"/>
    </row>
    <row r="97" spans="1:12" ht="12.75" customHeight="1">
      <c r="A97" s="376"/>
      <c r="B97" s="589"/>
      <c r="C97" s="987"/>
      <c r="D97" s="376"/>
      <c r="E97" s="376"/>
      <c r="F97" s="376"/>
      <c r="G97" s="376"/>
      <c r="H97" s="376"/>
      <c r="I97" s="376"/>
      <c r="J97" s="377"/>
      <c r="K97" s="377"/>
      <c r="L97" s="376"/>
    </row>
    <row r="98" spans="1:12" ht="12.75" customHeight="1">
      <c r="A98" s="376"/>
      <c r="B98" s="589"/>
      <c r="C98" s="987"/>
      <c r="D98" s="376"/>
      <c r="E98" s="376"/>
      <c r="F98" s="376"/>
      <c r="G98" s="376"/>
      <c r="H98" s="376"/>
      <c r="I98" s="376"/>
      <c r="J98" s="377"/>
      <c r="K98" s="377"/>
      <c r="L98" s="376"/>
    </row>
    <row r="99" spans="1:12" ht="12.75" customHeight="1">
      <c r="A99" s="376"/>
      <c r="B99" s="589"/>
      <c r="C99" s="987"/>
      <c r="D99" s="376"/>
      <c r="E99" s="376"/>
      <c r="F99" s="376"/>
      <c r="G99" s="376"/>
      <c r="H99" s="376"/>
      <c r="I99" s="376"/>
      <c r="J99" s="377"/>
      <c r="K99" s="377"/>
      <c r="L99" s="376"/>
    </row>
    <row r="100" spans="1:12" ht="12.75" customHeight="1">
      <c r="A100" s="376"/>
      <c r="B100" s="589"/>
      <c r="C100" s="987"/>
      <c r="D100" s="376"/>
      <c r="E100" s="376"/>
      <c r="F100" s="376"/>
      <c r="G100" s="376"/>
      <c r="H100" s="376"/>
      <c r="I100" s="376"/>
      <c r="J100" s="377"/>
      <c r="K100" s="377"/>
      <c r="L100" s="376"/>
    </row>
    <row r="101" spans="1:12" ht="12.75" customHeight="1">
      <c r="A101" s="376"/>
      <c r="B101" s="589"/>
      <c r="C101" s="987"/>
      <c r="D101" s="376"/>
      <c r="E101" s="376"/>
      <c r="F101" s="376"/>
      <c r="G101" s="376"/>
      <c r="H101" s="376"/>
      <c r="I101" s="376"/>
      <c r="J101" s="377"/>
      <c r="K101" s="377"/>
      <c r="L101" s="376"/>
    </row>
    <row r="102" spans="1:12" ht="12.75" customHeight="1">
      <c r="A102" s="376"/>
      <c r="B102" s="589"/>
      <c r="C102" s="987"/>
      <c r="D102" s="376"/>
      <c r="E102" s="376"/>
      <c r="F102" s="376"/>
      <c r="G102" s="376"/>
      <c r="H102" s="376"/>
      <c r="I102" s="376"/>
      <c r="J102" s="377"/>
      <c r="K102" s="377"/>
      <c r="L102" s="376"/>
    </row>
    <row r="103" spans="1:12" ht="12.75" customHeight="1">
      <c r="A103" s="376"/>
      <c r="B103" s="589"/>
      <c r="C103" s="987"/>
      <c r="D103" s="376"/>
      <c r="E103" s="376"/>
      <c r="F103" s="376"/>
      <c r="G103" s="376"/>
      <c r="H103" s="376"/>
      <c r="I103" s="376"/>
      <c r="J103" s="377"/>
      <c r="K103" s="377"/>
      <c r="L103" s="376"/>
    </row>
    <row r="104" spans="1:12" ht="12.75" customHeight="1">
      <c r="A104" s="376"/>
      <c r="B104" s="589"/>
      <c r="C104" s="987"/>
      <c r="D104" s="376"/>
      <c r="E104" s="376"/>
      <c r="F104" s="376"/>
      <c r="G104" s="376"/>
      <c r="H104" s="376"/>
      <c r="I104" s="376"/>
      <c r="J104" s="377"/>
      <c r="K104" s="377"/>
      <c r="L104" s="376"/>
    </row>
    <row r="105" spans="1:12" ht="12.75" customHeight="1">
      <c r="A105" s="376"/>
      <c r="B105" s="589"/>
      <c r="C105" s="987"/>
      <c r="D105" s="376"/>
      <c r="E105" s="376"/>
      <c r="F105" s="376"/>
      <c r="G105" s="376"/>
      <c r="H105" s="376"/>
      <c r="I105" s="376"/>
      <c r="J105" s="377"/>
      <c r="K105" s="377"/>
      <c r="L105" s="376"/>
    </row>
    <row r="106" spans="1:12" ht="12.75" customHeight="1">
      <c r="A106" s="376"/>
      <c r="B106" s="589"/>
      <c r="C106" s="987"/>
      <c r="D106" s="376"/>
      <c r="E106" s="376"/>
      <c r="F106" s="376"/>
      <c r="G106" s="376"/>
      <c r="H106" s="376"/>
      <c r="I106" s="376"/>
      <c r="J106" s="377"/>
      <c r="K106" s="377"/>
      <c r="L106" s="376"/>
    </row>
    <row r="107" spans="1:12" ht="12.75" customHeight="1">
      <c r="A107" s="376"/>
      <c r="B107" s="589"/>
      <c r="C107" s="987"/>
      <c r="D107" s="376"/>
      <c r="E107" s="376"/>
      <c r="F107" s="376"/>
      <c r="G107" s="376"/>
      <c r="H107" s="376"/>
      <c r="I107" s="376"/>
      <c r="J107" s="377"/>
      <c r="K107" s="377"/>
      <c r="L107" s="376"/>
    </row>
    <row r="108" spans="1:12" ht="12.75" customHeight="1">
      <c r="A108" s="376"/>
      <c r="B108" s="589"/>
      <c r="C108" s="987"/>
      <c r="D108" s="376"/>
      <c r="E108" s="376"/>
      <c r="F108" s="376"/>
      <c r="G108" s="376"/>
      <c r="H108" s="376"/>
      <c r="I108" s="376"/>
      <c r="J108" s="377"/>
      <c r="K108" s="377"/>
      <c r="L108" s="376"/>
    </row>
    <row r="109" spans="1:12" ht="12.75" customHeight="1">
      <c r="A109" s="376"/>
      <c r="B109" s="589"/>
      <c r="C109" s="987"/>
      <c r="D109" s="376"/>
      <c r="E109" s="376"/>
      <c r="F109" s="376"/>
      <c r="G109" s="376"/>
      <c r="H109" s="376"/>
      <c r="I109" s="376"/>
      <c r="J109" s="377"/>
      <c r="K109" s="377"/>
      <c r="L109" s="376"/>
    </row>
    <row r="110" spans="1:12" ht="12.75" customHeight="1">
      <c r="A110" s="376"/>
      <c r="B110" s="589"/>
      <c r="C110" s="987"/>
      <c r="D110" s="376"/>
      <c r="E110" s="376"/>
      <c r="F110" s="376"/>
      <c r="G110" s="376"/>
      <c r="H110" s="376"/>
      <c r="I110" s="376"/>
      <c r="J110" s="377"/>
      <c r="K110" s="377"/>
      <c r="L110" s="376"/>
    </row>
    <row r="111" spans="1:12" ht="12.75" customHeight="1">
      <c r="A111" s="376"/>
      <c r="B111" s="589"/>
      <c r="C111" s="987"/>
      <c r="D111" s="376"/>
      <c r="E111" s="376"/>
      <c r="F111" s="376"/>
      <c r="G111" s="376"/>
      <c r="H111" s="376"/>
      <c r="I111" s="376"/>
      <c r="J111" s="377"/>
      <c r="K111" s="377"/>
      <c r="L111" s="376"/>
    </row>
    <row r="112" spans="1:12" ht="12.75" customHeight="1">
      <c r="A112" s="376"/>
      <c r="B112" s="589"/>
      <c r="C112" s="987"/>
      <c r="D112" s="376"/>
      <c r="E112" s="376"/>
      <c r="F112" s="376"/>
      <c r="G112" s="376"/>
      <c r="H112" s="376"/>
      <c r="I112" s="376"/>
      <c r="J112" s="377"/>
      <c r="K112" s="377"/>
      <c r="L112" s="376"/>
    </row>
    <row r="113" spans="1:12" ht="12.75" customHeight="1">
      <c r="A113" s="376"/>
      <c r="B113" s="589"/>
      <c r="C113" s="987"/>
      <c r="D113" s="376"/>
      <c r="E113" s="376"/>
      <c r="F113" s="376"/>
      <c r="G113" s="376"/>
      <c r="H113" s="376"/>
      <c r="I113" s="376"/>
      <c r="J113" s="377"/>
      <c r="K113" s="377"/>
      <c r="L113" s="376"/>
    </row>
    <row r="114" spans="1:12" ht="12.75" customHeight="1">
      <c r="A114" s="376"/>
      <c r="B114" s="589"/>
      <c r="C114" s="987"/>
      <c r="D114" s="376"/>
      <c r="E114" s="376"/>
      <c r="F114" s="376"/>
      <c r="G114" s="376"/>
      <c r="H114" s="376"/>
      <c r="I114" s="376"/>
      <c r="J114" s="377"/>
      <c r="K114" s="377"/>
      <c r="L114" s="376"/>
    </row>
    <row r="115" spans="1:12" ht="12.75" customHeight="1">
      <c r="A115" s="376"/>
      <c r="B115" s="589"/>
      <c r="C115" s="987"/>
      <c r="D115" s="376"/>
      <c r="E115" s="376"/>
      <c r="F115" s="376"/>
      <c r="G115" s="376"/>
      <c r="H115" s="376"/>
      <c r="I115" s="376"/>
      <c r="J115" s="377"/>
      <c r="K115" s="377"/>
      <c r="L115" s="376"/>
    </row>
    <row r="116" spans="1:12" ht="12.75" customHeight="1">
      <c r="A116" s="376"/>
      <c r="B116" s="589"/>
      <c r="C116" s="987"/>
      <c r="D116" s="376"/>
      <c r="E116" s="376"/>
      <c r="F116" s="376"/>
      <c r="G116" s="376"/>
      <c r="H116" s="376"/>
      <c r="I116" s="376"/>
      <c r="J116" s="377"/>
      <c r="K116" s="377"/>
      <c r="L116" s="376"/>
    </row>
    <row r="117" spans="1:12" ht="12.75" customHeight="1">
      <c r="A117" s="376"/>
      <c r="B117" s="589"/>
      <c r="C117" s="987"/>
      <c r="D117" s="376"/>
      <c r="E117" s="376"/>
      <c r="F117" s="376"/>
      <c r="G117" s="376"/>
      <c r="H117" s="376"/>
      <c r="I117" s="376"/>
      <c r="J117" s="377"/>
      <c r="K117" s="377"/>
      <c r="L117" s="376"/>
    </row>
    <row r="118" spans="1:12" ht="12.75" customHeight="1">
      <c r="A118" s="376"/>
      <c r="B118" s="589"/>
      <c r="C118" s="987"/>
      <c r="D118" s="376"/>
      <c r="E118" s="376"/>
      <c r="F118" s="376"/>
      <c r="G118" s="376"/>
      <c r="H118" s="376"/>
      <c r="I118" s="376"/>
      <c r="J118" s="377"/>
      <c r="K118" s="377"/>
      <c r="L118" s="376"/>
    </row>
    <row r="119" spans="1:12" ht="12.75" customHeight="1">
      <c r="A119" s="376"/>
      <c r="B119" s="589"/>
      <c r="C119" s="987"/>
      <c r="D119" s="376"/>
      <c r="E119" s="376"/>
      <c r="F119" s="376"/>
      <c r="G119" s="376"/>
      <c r="H119" s="376"/>
      <c r="I119" s="376"/>
      <c r="J119" s="377"/>
      <c r="K119" s="377"/>
      <c r="L119" s="376"/>
    </row>
    <row r="120" spans="1:12" ht="12.75" customHeight="1">
      <c r="A120" s="376"/>
      <c r="B120" s="589"/>
      <c r="C120" s="987"/>
      <c r="D120" s="376"/>
      <c r="E120" s="376"/>
      <c r="F120" s="376"/>
      <c r="G120" s="376"/>
      <c r="H120" s="376"/>
      <c r="I120" s="376"/>
      <c r="J120" s="377"/>
      <c r="K120" s="377"/>
      <c r="L120" s="376"/>
    </row>
    <row r="121" spans="1:12" ht="12.75" customHeight="1">
      <c r="A121" s="376"/>
      <c r="B121" s="589"/>
      <c r="C121" s="987"/>
      <c r="D121" s="376"/>
      <c r="E121" s="376"/>
      <c r="F121" s="376"/>
      <c r="G121" s="376"/>
      <c r="H121" s="376"/>
      <c r="I121" s="376"/>
      <c r="J121" s="377"/>
      <c r="K121" s="377"/>
      <c r="L121" s="376"/>
    </row>
    <row r="122" spans="1:12" ht="12.75" customHeight="1">
      <c r="A122" s="376"/>
      <c r="B122" s="589"/>
      <c r="C122" s="987"/>
      <c r="D122" s="376"/>
      <c r="E122" s="376"/>
      <c r="F122" s="376"/>
      <c r="G122" s="376"/>
      <c r="H122" s="376"/>
      <c r="I122" s="376"/>
      <c r="J122" s="377"/>
      <c r="K122" s="377"/>
      <c r="L122" s="376"/>
    </row>
    <row r="123" spans="1:12" ht="12.75" customHeight="1">
      <c r="A123" s="376"/>
      <c r="B123" s="589"/>
      <c r="C123" s="987"/>
      <c r="D123" s="376"/>
      <c r="E123" s="376"/>
      <c r="F123" s="376"/>
      <c r="G123" s="376"/>
      <c r="H123" s="376"/>
      <c r="I123" s="376"/>
      <c r="J123" s="377"/>
      <c r="K123" s="377"/>
      <c r="L123" s="376"/>
    </row>
    <row r="124" spans="1:12" ht="12.75" customHeight="1">
      <c r="A124" s="376"/>
      <c r="B124" s="589"/>
      <c r="C124" s="987"/>
      <c r="D124" s="376"/>
      <c r="E124" s="376"/>
      <c r="F124" s="376"/>
      <c r="G124" s="376"/>
      <c r="H124" s="376"/>
      <c r="I124" s="376"/>
      <c r="J124" s="377"/>
      <c r="K124" s="377"/>
      <c r="L124" s="376"/>
    </row>
  </sheetData>
  <mergeCells count="22">
    <mergeCell ref="B45:D45"/>
    <mergeCell ref="A46:M46"/>
    <mergeCell ref="A30:M30"/>
    <mergeCell ref="B32:D32"/>
    <mergeCell ref="A33:M33"/>
    <mergeCell ref="B43:D43"/>
    <mergeCell ref="A44:M44"/>
    <mergeCell ref="A18:M18"/>
    <mergeCell ref="B19:D19"/>
    <mergeCell ref="A20:M20"/>
    <mergeCell ref="B25:D25"/>
    <mergeCell ref="A26:M26"/>
    <mergeCell ref="B11:D11"/>
    <mergeCell ref="A12:M12"/>
    <mergeCell ref="B15:D15"/>
    <mergeCell ref="A16:M16"/>
    <mergeCell ref="B17:D17"/>
    <mergeCell ref="A1:M1"/>
    <mergeCell ref="B2:L2"/>
    <mergeCell ref="A6:M6"/>
    <mergeCell ref="B7:D7"/>
    <mergeCell ref="A8:M8"/>
  </mergeCells>
  <pageMargins left="0.3543307086614173" right="0.3543307086614173" top="0.59055118110236249" bottom="0.98425196850393704" header="0.51181100000000002" footer="0.51181100000000002"/>
  <pageSetup paperSize="9" scale="39" firstPageNumber="2147483648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E0D1E3"/>
  </sheetPr>
  <dimension ref="A1:N116"/>
  <sheetViews>
    <sheetView topLeftCell="A100" zoomScale="80" workbookViewId="0">
      <selection sqref="A1:L1"/>
    </sheetView>
  </sheetViews>
  <sheetFormatPr defaultRowHeight="12.75" customHeight="1"/>
  <cols>
    <col min="1" max="1" width="5.140625" bestFit="1" customWidth="1"/>
    <col min="2" max="2" width="20.7109375" style="1" bestFit="1" customWidth="1"/>
    <col min="3" max="3" width="25.42578125" style="1199" customWidth="1"/>
    <col min="4" max="4" width="27.28515625" style="1" bestFit="1" customWidth="1"/>
    <col min="5" max="5" width="25.140625" style="1" bestFit="1" customWidth="1"/>
    <col min="6" max="6" width="14" bestFit="1" customWidth="1"/>
    <col min="7" max="7" width="15.85546875" bestFit="1" customWidth="1"/>
    <col min="8" max="8" width="11.28515625" bestFit="1" customWidth="1"/>
    <col min="9" max="9" width="29" style="1" bestFit="1" customWidth="1"/>
    <col min="10" max="10" width="19.5703125" style="2" bestFit="1" customWidth="1"/>
    <col min="11" max="11" width="12.5703125" style="2" customWidth="1"/>
    <col min="12" max="12" width="11.7109375" style="2" bestFit="1" customWidth="1"/>
    <col min="13" max="13" width="15.42578125" style="2" bestFit="1" customWidth="1"/>
    <col min="14" max="14" width="10.28515625" bestFit="1" customWidth="1"/>
  </cols>
  <sheetData>
    <row r="1" spans="1:14" ht="33.75" customHeight="1">
      <c r="A1" s="2433" t="s">
        <v>11552</v>
      </c>
      <c r="B1" s="2454"/>
      <c r="C1" s="2526"/>
      <c r="D1" s="2454"/>
      <c r="E1" s="2454"/>
      <c r="F1" s="2433"/>
      <c r="G1" s="2433"/>
      <c r="H1" s="2433"/>
      <c r="I1" s="2454"/>
      <c r="J1" s="2433"/>
      <c r="K1" s="2433"/>
      <c r="L1" s="2433"/>
      <c r="M1" s="2433"/>
      <c r="N1" s="380"/>
    </row>
    <row r="2" spans="1:14" ht="15.75" customHeight="1">
      <c r="A2" s="2323"/>
      <c r="B2" s="2455"/>
      <c r="C2" s="2527"/>
      <c r="D2" s="2455"/>
      <c r="E2" s="2455"/>
      <c r="F2" s="2323"/>
      <c r="G2" s="2323"/>
      <c r="H2" s="2323"/>
      <c r="I2" s="2455"/>
      <c r="J2" s="2323"/>
      <c r="K2" s="2323"/>
      <c r="L2" s="2323"/>
      <c r="M2" s="2323"/>
      <c r="N2" s="9"/>
    </row>
    <row r="3" spans="1:14" ht="12.75" customHeight="1">
      <c r="A3" s="13"/>
      <c r="B3" s="13"/>
      <c r="C3" s="1200"/>
      <c r="D3" s="13"/>
      <c r="E3" s="13"/>
      <c r="F3" s="13"/>
      <c r="G3" s="13"/>
      <c r="H3" s="13"/>
      <c r="I3" s="13"/>
      <c r="J3" s="13"/>
      <c r="K3" s="13"/>
      <c r="L3" s="13"/>
      <c r="M3" s="13"/>
    </row>
    <row r="4" spans="1:14" ht="62.25" customHeight="1">
      <c r="A4" s="509" t="s">
        <v>1</v>
      </c>
      <c r="B4" s="16" t="s">
        <v>2</v>
      </c>
      <c r="C4" s="453" t="s">
        <v>3</v>
      </c>
      <c r="D4" s="509" t="s">
        <v>4</v>
      </c>
      <c r="E4" s="509" t="s">
        <v>5</v>
      </c>
      <c r="F4" s="509" t="s">
        <v>6</v>
      </c>
      <c r="G4" s="509" t="s">
        <v>7</v>
      </c>
      <c r="H4" s="509" t="s">
        <v>8</v>
      </c>
      <c r="I4" s="509" t="s">
        <v>9</v>
      </c>
      <c r="J4" s="1201" t="s">
        <v>10</v>
      </c>
      <c r="K4" s="1201" t="s">
        <v>11</v>
      </c>
      <c r="L4" s="509" t="s">
        <v>12</v>
      </c>
      <c r="M4" s="509" t="s">
        <v>13</v>
      </c>
    </row>
    <row r="5" spans="1:14" ht="16.5" customHeight="1">
      <c r="A5" s="894">
        <v>1</v>
      </c>
      <c r="B5" s="894">
        <v>2</v>
      </c>
      <c r="C5" s="1202"/>
      <c r="D5" s="894">
        <v>3</v>
      </c>
      <c r="E5" s="894">
        <v>4</v>
      </c>
      <c r="F5" s="894">
        <v>5</v>
      </c>
      <c r="G5" s="894">
        <v>7</v>
      </c>
      <c r="H5" s="894">
        <v>8</v>
      </c>
      <c r="I5" s="894">
        <v>9</v>
      </c>
      <c r="J5" s="1203" t="s">
        <v>2603</v>
      </c>
      <c r="K5" s="1203">
        <v>11</v>
      </c>
      <c r="L5" s="894">
        <v>12</v>
      </c>
      <c r="M5" s="894">
        <v>13</v>
      </c>
    </row>
    <row r="6" spans="1:14" ht="18" customHeight="1">
      <c r="A6" s="2528" t="s">
        <v>5285</v>
      </c>
      <c r="B6" s="2529"/>
      <c r="C6" s="2530"/>
      <c r="D6" s="2529"/>
      <c r="E6" s="2529"/>
      <c r="F6" s="2529"/>
      <c r="G6" s="2529"/>
      <c r="H6" s="2529"/>
      <c r="I6" s="2529"/>
      <c r="J6" s="2529"/>
      <c r="K6" s="2529"/>
      <c r="L6" s="2529"/>
      <c r="M6" s="2531"/>
    </row>
    <row r="7" spans="1:14" ht="12.75" customHeight="1">
      <c r="A7" s="1204">
        <v>1</v>
      </c>
      <c r="B7" s="1204"/>
      <c r="C7" s="1205"/>
      <c r="D7" s="1204"/>
      <c r="E7" s="1204"/>
      <c r="F7" s="1204"/>
      <c r="G7" s="1204"/>
      <c r="H7" s="1206"/>
      <c r="I7" s="1204"/>
      <c r="J7" s="1207"/>
      <c r="K7" s="1207"/>
      <c r="L7" s="1204"/>
      <c r="M7" s="753"/>
    </row>
    <row r="8" spans="1:14" ht="18.75" customHeight="1">
      <c r="A8" s="932"/>
      <c r="B8" s="932" t="s">
        <v>408</v>
      </c>
      <c r="C8" s="1208"/>
      <c r="D8" s="932"/>
      <c r="E8" s="932"/>
      <c r="F8" s="932"/>
      <c r="G8" s="932"/>
      <c r="H8" s="1209"/>
      <c r="I8" s="932"/>
      <c r="J8" s="1210"/>
      <c r="K8" s="1210"/>
      <c r="L8" s="932"/>
      <c r="M8" s="919"/>
    </row>
    <row r="9" spans="1:14" ht="16.5" customHeight="1">
      <c r="A9" s="2528" t="s">
        <v>5299</v>
      </c>
      <c r="B9" s="2529"/>
      <c r="C9" s="2530"/>
      <c r="D9" s="2529"/>
      <c r="E9" s="2529"/>
      <c r="F9" s="2529"/>
      <c r="G9" s="2529"/>
      <c r="H9" s="2529"/>
      <c r="I9" s="2529"/>
      <c r="J9" s="2529"/>
      <c r="K9" s="2529"/>
      <c r="L9" s="2529"/>
      <c r="M9" s="2531"/>
    </row>
    <row r="10" spans="1:14" ht="30" customHeight="1">
      <c r="A10" s="1204">
        <v>1</v>
      </c>
      <c r="B10" s="1204" t="s">
        <v>799</v>
      </c>
      <c r="C10" s="1205">
        <v>310900119437</v>
      </c>
      <c r="D10" s="1204" t="s">
        <v>11553</v>
      </c>
      <c r="E10" s="1211" t="s">
        <v>11554</v>
      </c>
      <c r="F10" s="1204">
        <v>18</v>
      </c>
      <c r="G10" s="1204">
        <v>18</v>
      </c>
      <c r="H10" s="1206" t="s">
        <v>6427</v>
      </c>
      <c r="I10" s="1204" t="s">
        <v>11555</v>
      </c>
      <c r="J10" s="1207" t="s">
        <v>11556</v>
      </c>
      <c r="K10" s="1207" t="s">
        <v>2676</v>
      </c>
      <c r="L10" s="1204">
        <v>1</v>
      </c>
      <c r="M10" s="753">
        <v>0</v>
      </c>
    </row>
    <row r="11" spans="1:14" ht="30.75" customHeight="1">
      <c r="A11" s="1204">
        <v>2</v>
      </c>
      <c r="B11" s="1204" t="s">
        <v>799</v>
      </c>
      <c r="C11" s="1205">
        <v>310902007009</v>
      </c>
      <c r="D11" s="1204" t="s">
        <v>11557</v>
      </c>
      <c r="E11" s="1204" t="s">
        <v>11558</v>
      </c>
      <c r="F11" s="1204">
        <v>9</v>
      </c>
      <c r="G11" s="1204">
        <v>9</v>
      </c>
      <c r="H11" s="1206" t="s">
        <v>1571</v>
      </c>
      <c r="I11" s="1204" t="s">
        <v>11559</v>
      </c>
      <c r="J11" s="1207" t="s">
        <v>11560</v>
      </c>
      <c r="K11" s="1207" t="s">
        <v>2676</v>
      </c>
      <c r="L11" s="1204">
        <v>1</v>
      </c>
      <c r="M11" s="753">
        <v>0</v>
      </c>
    </row>
    <row r="12" spans="1:14" ht="63" customHeight="1">
      <c r="A12" s="1204">
        <v>3</v>
      </c>
      <c r="B12" s="1204" t="s">
        <v>11561</v>
      </c>
      <c r="C12" s="1205" t="s">
        <v>36</v>
      </c>
      <c r="D12" s="1204" t="s">
        <v>11562</v>
      </c>
      <c r="E12" s="1204" t="s">
        <v>11563</v>
      </c>
      <c r="F12" s="1204">
        <v>17</v>
      </c>
      <c r="G12" s="1204">
        <v>17</v>
      </c>
      <c r="H12" s="1206" t="s">
        <v>1571</v>
      </c>
      <c r="I12" s="1204" t="s">
        <v>11564</v>
      </c>
      <c r="J12" s="1207" t="s">
        <v>11565</v>
      </c>
      <c r="K12" s="1207" t="s">
        <v>2676</v>
      </c>
      <c r="L12" s="1204">
        <v>1</v>
      </c>
      <c r="M12" s="753">
        <v>0</v>
      </c>
    </row>
    <row r="13" spans="1:14" ht="91.5" customHeight="1">
      <c r="A13" s="1204">
        <v>4</v>
      </c>
      <c r="B13" s="1204" t="s">
        <v>11566</v>
      </c>
      <c r="C13" s="1205" t="s">
        <v>36</v>
      </c>
      <c r="D13" s="1204" t="s">
        <v>11567</v>
      </c>
      <c r="E13" s="1204" t="s">
        <v>11568</v>
      </c>
      <c r="F13" s="1204">
        <v>15</v>
      </c>
      <c r="G13" s="1204">
        <v>15</v>
      </c>
      <c r="H13" s="1206" t="s">
        <v>11569</v>
      </c>
      <c r="I13" s="1204" t="s">
        <v>11570</v>
      </c>
      <c r="J13" s="1207" t="s">
        <v>11571</v>
      </c>
      <c r="K13" s="1207" t="s">
        <v>2676</v>
      </c>
      <c r="L13" s="1204">
        <v>1</v>
      </c>
      <c r="M13" s="753">
        <v>0</v>
      </c>
    </row>
    <row r="14" spans="1:14" ht="17.25" customHeight="1">
      <c r="A14" s="931"/>
      <c r="B14" s="931" t="s">
        <v>408</v>
      </c>
      <c r="C14" s="1212"/>
      <c r="D14" s="1213">
        <v>4</v>
      </c>
      <c r="E14" s="931"/>
      <c r="F14" s="931">
        <f>SUM(F10:F13)</f>
        <v>59</v>
      </c>
      <c r="G14" s="931">
        <f>SUM(G10:G13)</f>
        <v>59</v>
      </c>
      <c r="H14" s="1214"/>
      <c r="I14" s="931"/>
      <c r="J14" s="1215"/>
      <c r="K14" s="1215" t="s">
        <v>2622</v>
      </c>
      <c r="L14" s="931">
        <v>4</v>
      </c>
      <c r="M14" s="1213">
        <v>0</v>
      </c>
    </row>
    <row r="15" spans="1:14" ht="16.5" customHeight="1">
      <c r="A15" s="2528" t="s">
        <v>5340</v>
      </c>
      <c r="B15" s="2529"/>
      <c r="C15" s="2530"/>
      <c r="D15" s="2529"/>
      <c r="E15" s="2529"/>
      <c r="F15" s="2529">
        <f>SUM(F10:F14)</f>
        <v>118</v>
      </c>
      <c r="G15" s="2529">
        <f>SUM(G10:G14)</f>
        <v>118</v>
      </c>
      <c r="H15" s="2529"/>
      <c r="I15" s="2529"/>
      <c r="J15" s="2529"/>
      <c r="K15" s="2529"/>
      <c r="L15" s="2529"/>
      <c r="M15" s="2531"/>
    </row>
    <row r="16" spans="1:14" ht="33" customHeight="1">
      <c r="A16" s="753">
        <v>1</v>
      </c>
      <c r="B16" s="753" t="s">
        <v>11572</v>
      </c>
      <c r="C16" s="1216">
        <v>310901802685</v>
      </c>
      <c r="D16" s="753" t="s">
        <v>11573</v>
      </c>
      <c r="E16" s="868" t="s">
        <v>11574</v>
      </c>
      <c r="F16" s="753">
        <v>10</v>
      </c>
      <c r="G16" s="753">
        <v>10</v>
      </c>
      <c r="H16" s="1217" t="s">
        <v>36</v>
      </c>
      <c r="I16" s="868" t="s">
        <v>11575</v>
      </c>
      <c r="J16" s="1218" t="s">
        <v>11576</v>
      </c>
      <c r="K16" s="1218" t="s">
        <v>2676</v>
      </c>
      <c r="L16" s="753">
        <v>1</v>
      </c>
      <c r="M16" s="753">
        <v>0</v>
      </c>
    </row>
    <row r="17" spans="1:13" ht="30.75" customHeight="1">
      <c r="A17" s="753">
        <v>2</v>
      </c>
      <c r="B17" s="753" t="s">
        <v>11577</v>
      </c>
      <c r="C17" s="1216">
        <v>760905227340</v>
      </c>
      <c r="D17" s="753" t="s">
        <v>11578</v>
      </c>
      <c r="E17" s="753" t="s">
        <v>11579</v>
      </c>
      <c r="F17" s="753">
        <v>10</v>
      </c>
      <c r="G17" s="753">
        <v>10</v>
      </c>
      <c r="H17" s="1206" t="s">
        <v>1571</v>
      </c>
      <c r="I17" s="753" t="s">
        <v>11580</v>
      </c>
      <c r="J17" s="1218" t="s">
        <v>36</v>
      </c>
      <c r="K17" s="1218" t="s">
        <v>2676</v>
      </c>
      <c r="L17" s="753">
        <v>1</v>
      </c>
      <c r="M17" s="753">
        <v>0</v>
      </c>
    </row>
    <row r="18" spans="1:13" ht="28.5" customHeight="1">
      <c r="A18" s="753">
        <v>3</v>
      </c>
      <c r="B18" s="753" t="s">
        <v>11572</v>
      </c>
      <c r="C18" s="753" t="s">
        <v>36</v>
      </c>
      <c r="D18" s="753" t="s">
        <v>11581</v>
      </c>
      <c r="E18" s="753" t="s">
        <v>11582</v>
      </c>
      <c r="F18" s="753">
        <v>10</v>
      </c>
      <c r="G18" s="753">
        <v>10</v>
      </c>
      <c r="H18" s="1206" t="s">
        <v>1571</v>
      </c>
      <c r="I18" s="753" t="s">
        <v>11583</v>
      </c>
      <c r="J18" s="1218" t="s">
        <v>11584</v>
      </c>
      <c r="K18" s="1218" t="s">
        <v>2676</v>
      </c>
      <c r="L18" s="753">
        <v>1</v>
      </c>
      <c r="M18" s="753">
        <v>0</v>
      </c>
    </row>
    <row r="19" spans="1:13" ht="28.5" customHeight="1">
      <c r="A19" s="753">
        <v>4</v>
      </c>
      <c r="B19" s="753" t="s">
        <v>11585</v>
      </c>
      <c r="C19" s="1219">
        <v>310902453564</v>
      </c>
      <c r="D19" s="1220" t="s">
        <v>11573</v>
      </c>
      <c r="E19" s="753" t="s">
        <v>11586</v>
      </c>
      <c r="F19" s="753">
        <v>20</v>
      </c>
      <c r="G19" s="753">
        <v>20</v>
      </c>
      <c r="H19" s="1221" t="s">
        <v>1571</v>
      </c>
      <c r="I19" s="753" t="s">
        <v>11587</v>
      </c>
      <c r="J19" s="1218" t="s">
        <v>11588</v>
      </c>
      <c r="K19" s="1218" t="s">
        <v>2676</v>
      </c>
      <c r="L19" s="753">
        <v>1</v>
      </c>
      <c r="M19" s="753">
        <v>0</v>
      </c>
    </row>
    <row r="20" spans="1:13" ht="15.75" customHeight="1">
      <c r="A20" s="1213"/>
      <c r="B20" s="1213" t="s">
        <v>408</v>
      </c>
      <c r="C20" s="1222"/>
      <c r="D20" s="1213">
        <v>4</v>
      </c>
      <c r="E20" s="1213"/>
      <c r="F20" s="1213">
        <f>SUM(F16:F19)</f>
        <v>50</v>
      </c>
      <c r="G20" s="1213">
        <f>SUM(G16:G19)</f>
        <v>50</v>
      </c>
      <c r="H20" s="1213"/>
      <c r="I20" s="1213"/>
      <c r="J20" s="1223"/>
      <c r="K20" s="1223" t="s">
        <v>2622</v>
      </c>
      <c r="L20" s="1213">
        <v>4</v>
      </c>
      <c r="M20" s="1213">
        <v>0</v>
      </c>
    </row>
    <row r="21" spans="1:13" ht="16.5" customHeight="1">
      <c r="A21" s="2528" t="s">
        <v>6418</v>
      </c>
      <c r="B21" s="2529"/>
      <c r="C21" s="2530"/>
      <c r="D21" s="2529"/>
      <c r="E21" s="2529"/>
      <c r="F21" s="2529">
        <f>SUM(F16:F20)</f>
        <v>100</v>
      </c>
      <c r="G21" s="2529">
        <f>SUM(G16:G20)</f>
        <v>100</v>
      </c>
      <c r="H21" s="2529"/>
      <c r="I21" s="2529"/>
      <c r="J21" s="2529"/>
      <c r="K21" s="2529"/>
      <c r="L21" s="2529"/>
      <c r="M21" s="2531"/>
    </row>
    <row r="22" spans="1:13" ht="12.75" customHeight="1">
      <c r="A22" s="753">
        <v>1</v>
      </c>
      <c r="B22" s="753"/>
      <c r="C22" s="1216"/>
      <c r="D22" s="753"/>
      <c r="E22" s="753"/>
      <c r="F22" s="753"/>
      <c r="G22" s="753"/>
      <c r="H22" s="1218"/>
      <c r="I22" s="753"/>
      <c r="J22" s="1218"/>
      <c r="K22" s="1218"/>
      <c r="L22" s="753"/>
      <c r="M22" s="753"/>
    </row>
    <row r="23" spans="1:13" ht="21" customHeight="1">
      <c r="A23" s="919"/>
      <c r="B23" s="1213" t="s">
        <v>408</v>
      </c>
      <c r="C23" s="1222"/>
      <c r="D23" s="919"/>
      <c r="E23" s="919"/>
      <c r="F23" s="919"/>
      <c r="G23" s="919"/>
      <c r="H23" s="919"/>
      <c r="I23" s="919"/>
      <c r="J23" s="1224"/>
      <c r="K23" s="1224"/>
      <c r="L23" s="919"/>
      <c r="M23" s="919"/>
    </row>
    <row r="24" spans="1:13" ht="17.25" customHeight="1">
      <c r="A24" s="2528" t="s">
        <v>10640</v>
      </c>
      <c r="B24" s="2529"/>
      <c r="C24" s="2530"/>
      <c r="D24" s="2529"/>
      <c r="E24" s="2529"/>
      <c r="F24" s="2529"/>
      <c r="G24" s="2529"/>
      <c r="H24" s="2529"/>
      <c r="I24" s="2529"/>
      <c r="J24" s="2529"/>
      <c r="K24" s="2529"/>
      <c r="L24" s="2529"/>
      <c r="M24" s="2531"/>
    </row>
    <row r="25" spans="1:13" ht="12.75" customHeight="1">
      <c r="A25" s="753">
        <v>1</v>
      </c>
      <c r="B25" s="753"/>
      <c r="C25" s="1216"/>
      <c r="D25" s="753"/>
      <c r="E25" s="753"/>
      <c r="F25" s="753"/>
      <c r="G25" s="1225"/>
      <c r="H25" s="1217"/>
      <c r="I25" s="753"/>
      <c r="J25" s="1218"/>
      <c r="K25" s="1218"/>
      <c r="L25" s="753"/>
      <c r="M25" s="753"/>
    </row>
    <row r="26" spans="1:13" ht="12.75" customHeight="1">
      <c r="A26" s="919"/>
      <c r="B26" s="1213" t="s">
        <v>408</v>
      </c>
      <c r="C26" s="1222"/>
      <c r="D26" s="919"/>
      <c r="E26" s="919"/>
      <c r="F26" s="919"/>
      <c r="G26" s="919"/>
      <c r="H26" s="919"/>
      <c r="I26" s="919"/>
      <c r="J26" s="1224"/>
      <c r="K26" s="1224"/>
      <c r="L26" s="919"/>
      <c r="M26" s="919"/>
    </row>
    <row r="27" spans="1:13" ht="14.25" customHeight="1">
      <c r="A27" s="2528" t="s">
        <v>11589</v>
      </c>
      <c r="B27" s="2529"/>
      <c r="C27" s="2530"/>
      <c r="D27" s="2529"/>
      <c r="E27" s="2529"/>
      <c r="F27" s="2529"/>
      <c r="G27" s="2529"/>
      <c r="H27" s="2529"/>
      <c r="I27" s="2529"/>
      <c r="J27" s="2529"/>
      <c r="K27" s="2529"/>
      <c r="L27" s="2529"/>
      <c r="M27" s="2531"/>
    </row>
    <row r="28" spans="1:13" ht="59.25" customHeight="1">
      <c r="A28" s="753">
        <v>1</v>
      </c>
      <c r="B28" s="753" t="s">
        <v>11590</v>
      </c>
      <c r="C28" s="1216" t="s">
        <v>36</v>
      </c>
      <c r="D28" s="753" t="s">
        <v>11591</v>
      </c>
      <c r="E28" s="1226" t="s">
        <v>11592</v>
      </c>
      <c r="F28" s="753">
        <v>50</v>
      </c>
      <c r="G28" s="753">
        <v>50</v>
      </c>
      <c r="H28" s="1133" t="s">
        <v>699</v>
      </c>
      <c r="I28" s="753" t="s">
        <v>11593</v>
      </c>
      <c r="J28" s="1218" t="s">
        <v>11594</v>
      </c>
      <c r="K28" s="1218" t="s">
        <v>2676</v>
      </c>
      <c r="L28" s="753">
        <v>1</v>
      </c>
      <c r="M28" s="753">
        <v>0</v>
      </c>
    </row>
    <row r="29" spans="1:13" ht="19.5" customHeight="1">
      <c r="A29" s="919"/>
      <c r="B29" s="1213" t="s">
        <v>408</v>
      </c>
      <c r="C29" s="1222"/>
      <c r="D29" s="1213">
        <v>1</v>
      </c>
      <c r="E29" s="1213"/>
      <c r="F29" s="1213">
        <v>50</v>
      </c>
      <c r="G29" s="1213">
        <v>50</v>
      </c>
      <c r="H29" s="1227"/>
      <c r="I29" s="1213"/>
      <c r="J29" s="1223"/>
      <c r="K29" s="1223" t="s">
        <v>2676</v>
      </c>
      <c r="L29" s="1213">
        <v>1</v>
      </c>
      <c r="M29" s="1213">
        <v>0</v>
      </c>
    </row>
    <row r="30" spans="1:13" ht="18.75" customHeight="1">
      <c r="A30" s="2528" t="s">
        <v>11595</v>
      </c>
      <c r="B30" s="2529"/>
      <c r="C30" s="2530"/>
      <c r="D30" s="2529"/>
      <c r="E30" s="2529"/>
      <c r="F30" s="2529"/>
      <c r="G30" s="2529"/>
      <c r="H30" s="2529"/>
      <c r="I30" s="2529"/>
      <c r="J30" s="2529"/>
      <c r="K30" s="2529"/>
      <c r="L30" s="2529"/>
      <c r="M30" s="2531"/>
    </row>
    <row r="31" spans="1:13" ht="31.5" customHeight="1">
      <c r="A31" s="1133">
        <v>1</v>
      </c>
      <c r="B31" s="1133" t="s">
        <v>2302</v>
      </c>
      <c r="C31" s="1228">
        <v>312100484804</v>
      </c>
      <c r="D31" s="1133" t="s">
        <v>11596</v>
      </c>
      <c r="E31" s="848" t="s">
        <v>11597</v>
      </c>
      <c r="F31" s="1133">
        <v>150</v>
      </c>
      <c r="G31" s="1133">
        <v>150</v>
      </c>
      <c r="H31" s="1133" t="s">
        <v>699</v>
      </c>
      <c r="I31" s="848" t="s">
        <v>11598</v>
      </c>
      <c r="J31" s="1133">
        <v>89045338155</v>
      </c>
      <c r="K31" s="1133">
        <v>1</v>
      </c>
      <c r="L31" s="1133">
        <v>1</v>
      </c>
      <c r="M31" s="1133">
        <v>0</v>
      </c>
    </row>
    <row r="32" spans="1:13" ht="31.5" customHeight="1">
      <c r="A32" s="1229">
        <v>2</v>
      </c>
      <c r="B32" s="1229" t="s">
        <v>2302</v>
      </c>
      <c r="C32" s="1230">
        <v>310900622898</v>
      </c>
      <c r="D32" s="1229" t="s">
        <v>11599</v>
      </c>
      <c r="E32" s="1229" t="s">
        <v>11600</v>
      </c>
      <c r="F32" s="1229">
        <v>260</v>
      </c>
      <c r="G32" s="1229">
        <v>260</v>
      </c>
      <c r="H32" s="1229" t="s">
        <v>699</v>
      </c>
      <c r="I32" s="1229" t="s">
        <v>11601</v>
      </c>
      <c r="J32" s="1229">
        <v>89102244661</v>
      </c>
      <c r="K32" s="1229">
        <v>2</v>
      </c>
      <c r="L32" s="1229">
        <v>2</v>
      </c>
      <c r="M32" s="1229">
        <v>0</v>
      </c>
    </row>
    <row r="33" spans="1:13" ht="30" customHeight="1">
      <c r="A33" s="1229">
        <v>3</v>
      </c>
      <c r="B33" s="1229" t="s">
        <v>2302</v>
      </c>
      <c r="C33" s="1230">
        <v>310901503692</v>
      </c>
      <c r="D33" s="1229" t="s">
        <v>11602</v>
      </c>
      <c r="E33" s="1229" t="s">
        <v>11603</v>
      </c>
      <c r="F33" s="1229">
        <v>200</v>
      </c>
      <c r="G33" s="1229">
        <v>200</v>
      </c>
      <c r="H33" s="1229" t="s">
        <v>699</v>
      </c>
      <c r="I33" s="1229" t="s">
        <v>11604</v>
      </c>
      <c r="J33" s="1229">
        <v>89102264701</v>
      </c>
      <c r="K33" s="1229">
        <v>1</v>
      </c>
      <c r="L33" s="1229">
        <v>1</v>
      </c>
      <c r="M33" s="1229">
        <v>0</v>
      </c>
    </row>
    <row r="34" spans="1:13" ht="28.5" customHeight="1">
      <c r="A34" s="1229">
        <v>4</v>
      </c>
      <c r="B34" s="1229" t="s">
        <v>2302</v>
      </c>
      <c r="C34" s="1230">
        <v>310900019915</v>
      </c>
      <c r="D34" s="1229" t="s">
        <v>11605</v>
      </c>
      <c r="E34" s="1229" t="s">
        <v>11606</v>
      </c>
      <c r="F34" s="1229">
        <v>400</v>
      </c>
      <c r="G34" s="1229">
        <v>400</v>
      </c>
      <c r="H34" s="1229" t="s">
        <v>699</v>
      </c>
      <c r="I34" s="1229" t="s">
        <v>11607</v>
      </c>
      <c r="J34" s="1229">
        <v>89051700696</v>
      </c>
      <c r="K34" s="1229">
        <v>2</v>
      </c>
      <c r="L34" s="1229">
        <v>2</v>
      </c>
      <c r="M34" s="1229">
        <v>0</v>
      </c>
    </row>
    <row r="35" spans="1:13" ht="32.25" customHeight="1">
      <c r="A35" s="1229">
        <v>5</v>
      </c>
      <c r="B35" s="1229" t="s">
        <v>2302</v>
      </c>
      <c r="C35" s="1230">
        <v>310900002823</v>
      </c>
      <c r="D35" s="1229" t="s">
        <v>11608</v>
      </c>
      <c r="E35" s="1229" t="s">
        <v>11609</v>
      </c>
      <c r="F35" s="1229">
        <v>200</v>
      </c>
      <c r="G35" s="1229">
        <v>200</v>
      </c>
      <c r="H35" s="1229" t="s">
        <v>5327</v>
      </c>
      <c r="I35" s="1229" t="s">
        <v>11610</v>
      </c>
      <c r="J35" s="1229">
        <v>89194339641</v>
      </c>
      <c r="K35" s="1229">
        <v>4</v>
      </c>
      <c r="L35" s="1229">
        <v>4</v>
      </c>
      <c r="M35" s="1229">
        <v>0</v>
      </c>
    </row>
    <row r="36" spans="1:13" ht="31.5" customHeight="1">
      <c r="A36" s="753">
        <v>6</v>
      </c>
      <c r="B36" s="753" t="s">
        <v>11611</v>
      </c>
      <c r="C36" s="1216">
        <v>310900040226</v>
      </c>
      <c r="D36" s="753" t="s">
        <v>11612</v>
      </c>
      <c r="E36" s="753" t="s">
        <v>11613</v>
      </c>
      <c r="F36" s="753">
        <v>360</v>
      </c>
      <c r="G36" s="753">
        <v>80</v>
      </c>
      <c r="H36" s="753" t="s">
        <v>699</v>
      </c>
      <c r="I36" s="753" t="s">
        <v>11614</v>
      </c>
      <c r="J36" s="753" t="s">
        <v>11615</v>
      </c>
      <c r="K36" s="753">
        <v>1</v>
      </c>
      <c r="L36" s="753">
        <v>1</v>
      </c>
      <c r="M36" s="753">
        <v>0</v>
      </c>
    </row>
    <row r="37" spans="1:13" ht="30.75" customHeight="1">
      <c r="A37" s="753">
        <v>7</v>
      </c>
      <c r="B37" s="753" t="s">
        <v>11616</v>
      </c>
      <c r="C37" s="1216">
        <v>310901962368</v>
      </c>
      <c r="D37" s="753" t="s">
        <v>11617</v>
      </c>
      <c r="E37" s="753" t="s">
        <v>11618</v>
      </c>
      <c r="F37" s="753">
        <v>0</v>
      </c>
      <c r="G37" s="753">
        <v>0</v>
      </c>
      <c r="H37" s="1229" t="s">
        <v>11569</v>
      </c>
      <c r="I37" s="753" t="s">
        <v>11619</v>
      </c>
      <c r="J37" s="1218" t="s">
        <v>11620</v>
      </c>
      <c r="K37" s="1218" t="s">
        <v>2676</v>
      </c>
      <c r="L37" s="753">
        <v>1</v>
      </c>
      <c r="M37" s="753">
        <v>0</v>
      </c>
    </row>
    <row r="38" spans="1:13" ht="32.25" customHeight="1">
      <c r="A38" s="753">
        <v>8</v>
      </c>
      <c r="B38" s="753" t="s">
        <v>11621</v>
      </c>
      <c r="C38" s="1216">
        <v>310901787980</v>
      </c>
      <c r="D38" s="753" t="s">
        <v>11622</v>
      </c>
      <c r="E38" s="753" t="s">
        <v>11623</v>
      </c>
      <c r="F38" s="753">
        <v>0</v>
      </c>
      <c r="G38" s="753">
        <v>0</v>
      </c>
      <c r="H38" s="1229" t="s">
        <v>11569</v>
      </c>
      <c r="I38" s="753" t="s">
        <v>11624</v>
      </c>
      <c r="J38" s="1218" t="s">
        <v>11625</v>
      </c>
      <c r="K38" s="1218" t="s">
        <v>2676</v>
      </c>
      <c r="L38" s="753">
        <v>1</v>
      </c>
      <c r="M38" s="753">
        <v>0</v>
      </c>
    </row>
    <row r="39" spans="1:13" ht="30" customHeight="1">
      <c r="A39" s="753">
        <v>9</v>
      </c>
      <c r="B39" s="753" t="s">
        <v>11626</v>
      </c>
      <c r="C39" s="1216" t="s">
        <v>36</v>
      </c>
      <c r="D39" s="753" t="s">
        <v>11627</v>
      </c>
      <c r="E39" s="753" t="s">
        <v>11628</v>
      </c>
      <c r="F39" s="753">
        <v>45</v>
      </c>
      <c r="G39" s="753">
        <v>45</v>
      </c>
      <c r="H39" s="753" t="s">
        <v>479</v>
      </c>
      <c r="I39" s="753" t="s">
        <v>11629</v>
      </c>
      <c r="J39" s="1218" t="s">
        <v>11630</v>
      </c>
      <c r="K39" s="1218" t="s">
        <v>2676</v>
      </c>
      <c r="L39" s="753">
        <v>1</v>
      </c>
      <c r="M39" s="753">
        <v>0</v>
      </c>
    </row>
    <row r="40" spans="1:13" ht="46.5" customHeight="1">
      <c r="A40" s="753">
        <v>10</v>
      </c>
      <c r="B40" s="98" t="s">
        <v>2302</v>
      </c>
      <c r="C40" s="1216" t="s">
        <v>36</v>
      </c>
      <c r="D40" s="99" t="s">
        <v>11631</v>
      </c>
      <c r="E40" s="98" t="s">
        <v>11632</v>
      </c>
      <c r="F40" s="98">
        <v>35</v>
      </c>
      <c r="G40" s="98">
        <v>35</v>
      </c>
      <c r="H40" s="1231" t="s">
        <v>5327</v>
      </c>
      <c r="I40" s="98" t="s">
        <v>11633</v>
      </c>
      <c r="J40" s="564" t="s">
        <v>11634</v>
      </c>
      <c r="K40" s="564" t="s">
        <v>2676</v>
      </c>
      <c r="L40" s="98">
        <v>1</v>
      </c>
      <c r="M40" s="98">
        <v>0</v>
      </c>
    </row>
    <row r="41" spans="1:13" ht="46.5" customHeight="1">
      <c r="A41" s="753">
        <v>11</v>
      </c>
      <c r="B41" s="98" t="s">
        <v>11635</v>
      </c>
      <c r="C41" s="1232">
        <v>310901820571</v>
      </c>
      <c r="D41" s="98" t="s">
        <v>11636</v>
      </c>
      <c r="E41" s="94" t="s">
        <v>11637</v>
      </c>
      <c r="F41" s="98">
        <v>20</v>
      </c>
      <c r="G41" s="98">
        <v>20</v>
      </c>
      <c r="H41" s="1229" t="s">
        <v>11569</v>
      </c>
      <c r="I41" s="94" t="s">
        <v>11638</v>
      </c>
      <c r="J41" s="564" t="s">
        <v>11639</v>
      </c>
      <c r="K41" s="564" t="s">
        <v>2676</v>
      </c>
      <c r="L41" s="98">
        <v>1</v>
      </c>
      <c r="M41" s="98">
        <v>0</v>
      </c>
    </row>
    <row r="42" spans="1:13" ht="15.75" customHeight="1">
      <c r="A42" s="1213"/>
      <c r="B42" s="1213" t="s">
        <v>408</v>
      </c>
      <c r="C42" s="1222"/>
      <c r="D42" s="1213">
        <v>11</v>
      </c>
      <c r="E42" s="1213"/>
      <c r="F42" s="1233">
        <f>SUM(F31:F41)</f>
        <v>1670</v>
      </c>
      <c r="G42" s="1213">
        <f>SUM(G31:G41)</f>
        <v>1390</v>
      </c>
      <c r="H42" s="1213"/>
      <c r="I42" s="1213"/>
      <c r="J42" s="1223"/>
      <c r="K42" s="1223" t="s">
        <v>2608</v>
      </c>
      <c r="L42" s="1213">
        <v>16</v>
      </c>
      <c r="M42" s="1213">
        <v>0</v>
      </c>
    </row>
    <row r="43" spans="1:13" ht="19.5" customHeight="1">
      <c r="A43" s="2528" t="s">
        <v>5524</v>
      </c>
      <c r="B43" s="2529"/>
      <c r="C43" s="2530"/>
      <c r="D43" s="2529"/>
      <c r="E43" s="2529"/>
      <c r="F43" s="2529">
        <f>SUM(F31:F42)</f>
        <v>3340</v>
      </c>
      <c r="G43" s="2529">
        <f>SUM(G31:G42)</f>
        <v>2780</v>
      </c>
      <c r="H43" s="2529"/>
      <c r="I43" s="2529"/>
      <c r="J43" s="2529"/>
      <c r="K43" s="2529"/>
      <c r="L43" s="2529">
        <f>SUM(L31:L42)</f>
        <v>32</v>
      </c>
      <c r="M43" s="2531"/>
    </row>
    <row r="44" spans="1:13" ht="30" customHeight="1">
      <c r="A44" s="753">
        <v>1</v>
      </c>
      <c r="B44" s="753" t="s">
        <v>11640</v>
      </c>
      <c r="C44" s="1216">
        <v>310900185479</v>
      </c>
      <c r="D44" s="753" t="s">
        <v>11641</v>
      </c>
      <c r="E44" s="868" t="s">
        <v>11642</v>
      </c>
      <c r="F44" s="753">
        <v>25</v>
      </c>
      <c r="G44" s="753">
        <v>25</v>
      </c>
      <c r="H44" s="1217" t="s">
        <v>1571</v>
      </c>
      <c r="I44" s="868" t="s">
        <v>11643</v>
      </c>
      <c r="J44" s="1218" t="s">
        <v>11644</v>
      </c>
      <c r="K44" s="1218" t="s">
        <v>2676</v>
      </c>
      <c r="L44" s="753">
        <v>1</v>
      </c>
      <c r="M44" s="753">
        <v>0</v>
      </c>
    </row>
    <row r="45" spans="1:13" ht="47.25" customHeight="1">
      <c r="A45" s="753">
        <v>2</v>
      </c>
      <c r="B45" s="753" t="s">
        <v>11640</v>
      </c>
      <c r="C45" s="1216">
        <v>310901623189</v>
      </c>
      <c r="D45" s="753" t="s">
        <v>11645</v>
      </c>
      <c r="E45" s="753" t="s">
        <v>11646</v>
      </c>
      <c r="F45" s="753">
        <v>18</v>
      </c>
      <c r="G45" s="753">
        <v>18</v>
      </c>
      <c r="H45" s="1217" t="s">
        <v>1571</v>
      </c>
      <c r="I45" s="753" t="s">
        <v>11647</v>
      </c>
      <c r="J45" s="1218" t="s">
        <v>11648</v>
      </c>
      <c r="K45" s="1218" t="s">
        <v>2676</v>
      </c>
      <c r="L45" s="1218" t="s">
        <v>2676</v>
      </c>
      <c r="M45" s="753">
        <v>0</v>
      </c>
    </row>
    <row r="46" spans="1:13" ht="30.75" customHeight="1">
      <c r="A46" s="753">
        <v>3</v>
      </c>
      <c r="B46" s="753" t="s">
        <v>11649</v>
      </c>
      <c r="C46" s="1216" t="s">
        <v>36</v>
      </c>
      <c r="D46" s="753" t="s">
        <v>11650</v>
      </c>
      <c r="E46" s="753" t="s">
        <v>11651</v>
      </c>
      <c r="F46" s="753">
        <v>0</v>
      </c>
      <c r="G46" s="753">
        <v>0</v>
      </c>
      <c r="H46" s="1229" t="s">
        <v>11569</v>
      </c>
      <c r="I46" s="753" t="s">
        <v>11652</v>
      </c>
      <c r="J46" s="1218" t="s">
        <v>11653</v>
      </c>
      <c r="K46" s="1218" t="s">
        <v>2676</v>
      </c>
      <c r="L46" s="1218" t="s">
        <v>2676</v>
      </c>
      <c r="M46" s="753">
        <v>0</v>
      </c>
    </row>
    <row r="47" spans="1:13" ht="30.75" customHeight="1">
      <c r="A47" s="753">
        <v>4</v>
      </c>
      <c r="B47" s="753" t="s">
        <v>11654</v>
      </c>
      <c r="C47" s="1216"/>
      <c r="D47" s="1220" t="s">
        <v>11655</v>
      </c>
      <c r="E47" s="1234" t="s">
        <v>11656</v>
      </c>
      <c r="F47" s="753">
        <v>0</v>
      </c>
      <c r="G47" s="753">
        <v>0</v>
      </c>
      <c r="H47" s="1235" t="s">
        <v>11569</v>
      </c>
      <c r="I47" s="753" t="s">
        <v>11657</v>
      </c>
      <c r="J47" s="1218" t="s">
        <v>11658</v>
      </c>
      <c r="K47" s="1218" t="s">
        <v>2676</v>
      </c>
      <c r="L47" s="1218" t="s">
        <v>2676</v>
      </c>
      <c r="M47" s="753">
        <v>0</v>
      </c>
    </row>
    <row r="48" spans="1:13" ht="21" customHeight="1">
      <c r="A48" s="1213"/>
      <c r="B48" s="1213" t="s">
        <v>408</v>
      </c>
      <c r="C48" s="1222"/>
      <c r="D48" s="1213">
        <v>4</v>
      </c>
      <c r="E48" s="1213"/>
      <c r="F48" s="1213">
        <f>SUM(F44:F47)</f>
        <v>43</v>
      </c>
      <c r="G48" s="1213">
        <f>SUM(G44:G47)</f>
        <v>43</v>
      </c>
      <c r="H48" s="1227"/>
      <c r="I48" s="1213"/>
      <c r="J48" s="1223"/>
      <c r="K48" s="1223" t="s">
        <v>2622</v>
      </c>
      <c r="L48" s="1213">
        <v>4</v>
      </c>
      <c r="M48" s="1213">
        <v>0</v>
      </c>
    </row>
    <row r="49" spans="1:13" ht="18.75" customHeight="1">
      <c r="A49" s="2528" t="s">
        <v>5540</v>
      </c>
      <c r="B49" s="2529"/>
      <c r="C49" s="2530"/>
      <c r="D49" s="2529"/>
      <c r="E49" s="2529"/>
      <c r="F49" s="2529"/>
      <c r="G49" s="2529"/>
      <c r="H49" s="2529"/>
      <c r="I49" s="2529"/>
      <c r="J49" s="2529"/>
      <c r="K49" s="2529"/>
      <c r="L49" s="2529"/>
      <c r="M49" s="2531"/>
    </row>
    <row r="50" spans="1:13" ht="13.5" customHeight="1">
      <c r="A50" s="753">
        <v>1</v>
      </c>
      <c r="B50" s="753"/>
      <c r="C50" s="1216"/>
      <c r="D50" s="753"/>
      <c r="E50" s="753"/>
      <c r="F50" s="753"/>
      <c r="G50" s="753"/>
      <c r="H50" s="753"/>
      <c r="I50" s="753"/>
      <c r="J50" s="753"/>
      <c r="K50" s="753"/>
      <c r="L50" s="753"/>
      <c r="M50" s="753"/>
    </row>
    <row r="51" spans="1:13" ht="13.5" customHeight="1">
      <c r="A51" s="1213"/>
      <c r="B51" s="1213" t="s">
        <v>408</v>
      </c>
      <c r="C51" s="1222"/>
      <c r="D51" s="1213"/>
      <c r="E51" s="1213"/>
      <c r="F51" s="1213"/>
      <c r="G51" s="1213"/>
      <c r="H51" s="1213"/>
      <c r="I51" s="1213"/>
      <c r="J51" s="1213"/>
      <c r="K51" s="1213"/>
      <c r="L51" s="1213"/>
      <c r="M51" s="1213"/>
    </row>
    <row r="52" spans="1:13" ht="14.25" customHeight="1">
      <c r="A52" s="2528" t="s">
        <v>11659</v>
      </c>
      <c r="B52" s="2529"/>
      <c r="C52" s="2530"/>
      <c r="D52" s="2529"/>
      <c r="E52" s="2529"/>
      <c r="F52" s="2529"/>
      <c r="G52" s="2529"/>
      <c r="H52" s="2529"/>
      <c r="I52" s="2529"/>
      <c r="J52" s="2529"/>
      <c r="K52" s="2529"/>
      <c r="L52" s="2529"/>
      <c r="M52" s="2531"/>
    </row>
    <row r="53" spans="1:13" ht="48" customHeight="1">
      <c r="A53" s="1229">
        <v>1</v>
      </c>
      <c r="B53" s="1229" t="s">
        <v>11660</v>
      </c>
      <c r="C53" s="1230">
        <v>310900827824</v>
      </c>
      <c r="D53" s="1229" t="s">
        <v>11661</v>
      </c>
      <c r="E53" s="1236" t="s">
        <v>11662</v>
      </c>
      <c r="F53" s="1229">
        <v>7</v>
      </c>
      <c r="G53" s="1229">
        <v>7</v>
      </c>
      <c r="H53" s="1229" t="s">
        <v>1571</v>
      </c>
      <c r="I53" s="1236" t="s">
        <v>11663</v>
      </c>
      <c r="J53" s="1229" t="s">
        <v>11664</v>
      </c>
      <c r="K53" s="1229">
        <v>1</v>
      </c>
      <c r="L53" s="1229">
        <v>1</v>
      </c>
      <c r="M53" s="1229">
        <v>0</v>
      </c>
    </row>
    <row r="54" spans="1:13" ht="46.5" customHeight="1">
      <c r="A54" s="1229">
        <v>2</v>
      </c>
      <c r="B54" s="753" t="s">
        <v>4167</v>
      </c>
      <c r="C54" s="1216">
        <v>310902493366</v>
      </c>
      <c r="D54" s="1229" t="s">
        <v>11665</v>
      </c>
      <c r="E54" s="1229" t="s">
        <v>11662</v>
      </c>
      <c r="F54" s="753">
        <v>7</v>
      </c>
      <c r="G54" s="753">
        <v>7</v>
      </c>
      <c r="H54" s="1229" t="s">
        <v>1571</v>
      </c>
      <c r="I54" s="753" t="s">
        <v>11666</v>
      </c>
      <c r="J54" s="753">
        <v>89040950407</v>
      </c>
      <c r="K54" s="753">
        <v>1</v>
      </c>
      <c r="L54" s="753">
        <v>1</v>
      </c>
      <c r="M54" s="753">
        <v>0</v>
      </c>
    </row>
    <row r="55" spans="1:13" ht="45.75" customHeight="1">
      <c r="A55" s="1229">
        <v>3</v>
      </c>
      <c r="B55" s="1229" t="s">
        <v>11667</v>
      </c>
      <c r="C55" s="1230">
        <v>312333653011</v>
      </c>
      <c r="D55" s="1229" t="s">
        <v>11668</v>
      </c>
      <c r="E55" s="1229" t="s">
        <v>11669</v>
      </c>
      <c r="F55" s="1229">
        <v>50</v>
      </c>
      <c r="G55" s="1229">
        <v>50</v>
      </c>
      <c r="H55" s="1229" t="s">
        <v>1571</v>
      </c>
      <c r="I55" s="1229" t="s">
        <v>11670</v>
      </c>
      <c r="J55" s="1237" t="s">
        <v>11671</v>
      </c>
      <c r="K55" s="1229">
        <v>2</v>
      </c>
      <c r="L55" s="1229">
        <v>2</v>
      </c>
      <c r="M55" s="1229">
        <v>0</v>
      </c>
    </row>
    <row r="56" spans="1:13" ht="51" customHeight="1">
      <c r="A56" s="753">
        <v>4</v>
      </c>
      <c r="B56" s="753" t="s">
        <v>11672</v>
      </c>
      <c r="C56" s="1216">
        <v>310901280284</v>
      </c>
      <c r="D56" s="753" t="s">
        <v>11673</v>
      </c>
      <c r="E56" s="753" t="s">
        <v>11674</v>
      </c>
      <c r="F56" s="753">
        <v>30</v>
      </c>
      <c r="G56" s="753">
        <v>30</v>
      </c>
      <c r="H56" s="753" t="s">
        <v>699</v>
      </c>
      <c r="I56" s="753" t="s">
        <v>11675</v>
      </c>
      <c r="J56" s="753">
        <v>89511426614</v>
      </c>
      <c r="K56" s="753">
        <v>1</v>
      </c>
      <c r="L56" s="753">
        <v>1</v>
      </c>
      <c r="M56" s="753">
        <v>0</v>
      </c>
    </row>
    <row r="57" spans="1:13" ht="31.5" customHeight="1">
      <c r="A57" s="1229">
        <v>5</v>
      </c>
      <c r="B57" s="1229" t="s">
        <v>4167</v>
      </c>
      <c r="C57" s="1230">
        <v>310901932998</v>
      </c>
      <c r="D57" s="1229" t="s">
        <v>11676</v>
      </c>
      <c r="E57" s="1229" t="s">
        <v>11558</v>
      </c>
      <c r="F57" s="1229">
        <v>13</v>
      </c>
      <c r="G57" s="1229">
        <v>13</v>
      </c>
      <c r="H57" s="753" t="s">
        <v>7401</v>
      </c>
      <c r="I57" s="1229" t="s">
        <v>11677</v>
      </c>
      <c r="J57" s="1229" t="s">
        <v>36</v>
      </c>
      <c r="K57" s="1229">
        <v>1</v>
      </c>
      <c r="L57" s="1229">
        <v>1</v>
      </c>
      <c r="M57" s="1229">
        <v>0</v>
      </c>
    </row>
    <row r="58" spans="1:13" ht="31.5" customHeight="1">
      <c r="A58" s="1229">
        <v>6</v>
      </c>
      <c r="B58" s="753" t="s">
        <v>4167</v>
      </c>
      <c r="C58" s="1216" t="s">
        <v>36</v>
      </c>
      <c r="D58" s="753" t="s">
        <v>11678</v>
      </c>
      <c r="E58" s="1229" t="s">
        <v>11558</v>
      </c>
      <c r="F58" s="753">
        <v>13.5</v>
      </c>
      <c r="G58" s="753">
        <v>13.5</v>
      </c>
      <c r="H58" s="753" t="s">
        <v>7401</v>
      </c>
      <c r="I58" s="753" t="s">
        <v>11679</v>
      </c>
      <c r="J58" s="753">
        <v>89511356831</v>
      </c>
      <c r="K58" s="753">
        <v>1</v>
      </c>
      <c r="L58" s="753">
        <v>1</v>
      </c>
      <c r="M58" s="753">
        <v>0</v>
      </c>
    </row>
    <row r="59" spans="1:13" ht="34.5" customHeight="1">
      <c r="A59" s="1229">
        <v>7</v>
      </c>
      <c r="B59" s="753" t="s">
        <v>4167</v>
      </c>
      <c r="C59" s="1216">
        <v>310900002502</v>
      </c>
      <c r="D59" s="1229" t="s">
        <v>11680</v>
      </c>
      <c r="E59" s="1229" t="s">
        <v>11558</v>
      </c>
      <c r="F59" s="753">
        <v>7</v>
      </c>
      <c r="G59" s="753">
        <v>7</v>
      </c>
      <c r="H59" s="753" t="s">
        <v>7401</v>
      </c>
      <c r="I59" s="753" t="s">
        <v>11681</v>
      </c>
      <c r="J59" s="753" t="s">
        <v>36</v>
      </c>
      <c r="K59" s="753">
        <v>1</v>
      </c>
      <c r="L59" s="753">
        <v>1</v>
      </c>
      <c r="M59" s="753">
        <v>0</v>
      </c>
    </row>
    <row r="60" spans="1:13" ht="30" customHeight="1">
      <c r="A60" s="1229">
        <v>8</v>
      </c>
      <c r="B60" s="753" t="s">
        <v>4167</v>
      </c>
      <c r="C60" s="1216">
        <v>310901896309</v>
      </c>
      <c r="D60" s="753" t="s">
        <v>11682</v>
      </c>
      <c r="E60" s="1229" t="s">
        <v>11558</v>
      </c>
      <c r="F60" s="753">
        <v>14</v>
      </c>
      <c r="G60" s="753">
        <v>14</v>
      </c>
      <c r="H60" s="753" t="s">
        <v>7401</v>
      </c>
      <c r="I60" s="753" t="s">
        <v>11683</v>
      </c>
      <c r="J60" s="753">
        <v>89087854248</v>
      </c>
      <c r="K60" s="753">
        <v>1</v>
      </c>
      <c r="L60" s="753">
        <v>1</v>
      </c>
      <c r="M60" s="753">
        <v>0</v>
      </c>
    </row>
    <row r="61" spans="1:13" ht="44.25" customHeight="1">
      <c r="A61" s="1229">
        <v>9</v>
      </c>
      <c r="B61" s="753" t="s">
        <v>4167</v>
      </c>
      <c r="C61" s="1216">
        <v>310903025723</v>
      </c>
      <c r="D61" s="753" t="s">
        <v>11573</v>
      </c>
      <c r="E61" s="1229" t="s">
        <v>11558</v>
      </c>
      <c r="F61" s="753">
        <v>7</v>
      </c>
      <c r="G61" s="753">
        <v>7</v>
      </c>
      <c r="H61" s="753" t="s">
        <v>7401</v>
      </c>
      <c r="I61" s="753" t="s">
        <v>11684</v>
      </c>
      <c r="J61" s="753">
        <v>89205611789</v>
      </c>
      <c r="K61" s="753">
        <v>1</v>
      </c>
      <c r="L61" s="753">
        <v>1</v>
      </c>
      <c r="M61" s="753">
        <v>0</v>
      </c>
    </row>
    <row r="62" spans="1:13" ht="28.5" customHeight="1">
      <c r="A62" s="1229">
        <v>10</v>
      </c>
      <c r="B62" s="753" t="s">
        <v>4167</v>
      </c>
      <c r="C62" s="1216">
        <v>310901717609</v>
      </c>
      <c r="D62" s="1229" t="s">
        <v>11685</v>
      </c>
      <c r="E62" s="753" t="s">
        <v>11686</v>
      </c>
      <c r="F62" s="753">
        <v>10</v>
      </c>
      <c r="G62" s="753">
        <v>10</v>
      </c>
      <c r="H62" s="753" t="s">
        <v>6176</v>
      </c>
      <c r="I62" s="753" t="s">
        <v>11687</v>
      </c>
      <c r="J62" s="753">
        <v>89205845240</v>
      </c>
      <c r="K62" s="753">
        <v>1</v>
      </c>
      <c r="L62" s="753">
        <v>1</v>
      </c>
      <c r="M62" s="753">
        <v>0</v>
      </c>
    </row>
    <row r="63" spans="1:13" ht="33" customHeight="1">
      <c r="A63" s="1229">
        <v>11</v>
      </c>
      <c r="B63" s="753" t="s">
        <v>4167</v>
      </c>
      <c r="C63" s="1216">
        <v>310900801505</v>
      </c>
      <c r="D63" s="1229" t="s">
        <v>11688</v>
      </c>
      <c r="E63" s="753" t="s">
        <v>11689</v>
      </c>
      <c r="F63" s="753">
        <v>24</v>
      </c>
      <c r="G63" s="753">
        <v>24</v>
      </c>
      <c r="H63" s="753" t="s">
        <v>5705</v>
      </c>
      <c r="I63" s="753" t="s">
        <v>11690</v>
      </c>
      <c r="J63" s="753" t="s">
        <v>11691</v>
      </c>
      <c r="K63" s="753">
        <v>1</v>
      </c>
      <c r="L63" s="753">
        <v>1</v>
      </c>
      <c r="M63" s="753">
        <v>0</v>
      </c>
    </row>
    <row r="64" spans="1:13" ht="33" customHeight="1">
      <c r="A64" s="1229">
        <v>12</v>
      </c>
      <c r="B64" s="753" t="s">
        <v>11692</v>
      </c>
      <c r="C64" s="1216">
        <v>310900441771</v>
      </c>
      <c r="D64" s="1229"/>
      <c r="E64" s="1229" t="s">
        <v>11693</v>
      </c>
      <c r="F64" s="753">
        <v>40</v>
      </c>
      <c r="G64" s="753">
        <v>40</v>
      </c>
      <c r="H64" s="753" t="s">
        <v>6136</v>
      </c>
      <c r="I64" s="753" t="s">
        <v>11694</v>
      </c>
      <c r="J64" s="753">
        <v>89155208577</v>
      </c>
      <c r="K64" s="753">
        <v>2</v>
      </c>
      <c r="L64" s="753">
        <v>2</v>
      </c>
      <c r="M64" s="753">
        <v>0</v>
      </c>
    </row>
    <row r="65" spans="1:13" ht="64.5" customHeight="1">
      <c r="A65" s="1229">
        <v>13</v>
      </c>
      <c r="B65" s="753" t="s">
        <v>11695</v>
      </c>
      <c r="C65" s="1216" t="s">
        <v>36</v>
      </c>
      <c r="D65" s="753" t="s">
        <v>11573</v>
      </c>
      <c r="E65" s="753" t="s">
        <v>11696</v>
      </c>
      <c r="F65" s="753">
        <v>20</v>
      </c>
      <c r="G65" s="753">
        <v>20</v>
      </c>
      <c r="H65" s="753" t="s">
        <v>6176</v>
      </c>
      <c r="I65" s="753" t="s">
        <v>11697</v>
      </c>
      <c r="J65" s="753">
        <v>89803705546</v>
      </c>
      <c r="K65" s="753">
        <v>1</v>
      </c>
      <c r="L65" s="753">
        <v>1</v>
      </c>
      <c r="M65" s="753">
        <v>0</v>
      </c>
    </row>
    <row r="66" spans="1:13" ht="59.25" customHeight="1">
      <c r="A66" s="753">
        <v>14</v>
      </c>
      <c r="B66" s="753" t="s">
        <v>4167</v>
      </c>
      <c r="C66" s="1216">
        <v>310901865029</v>
      </c>
      <c r="D66" s="753" t="s">
        <v>11573</v>
      </c>
      <c r="E66" s="753" t="s">
        <v>11574</v>
      </c>
      <c r="F66" s="753">
        <v>10</v>
      </c>
      <c r="G66" s="753">
        <v>10</v>
      </c>
      <c r="H66" s="753" t="s">
        <v>1571</v>
      </c>
      <c r="I66" s="753" t="s">
        <v>11698</v>
      </c>
      <c r="J66" s="753">
        <v>89511485217</v>
      </c>
      <c r="K66" s="753">
        <v>1</v>
      </c>
      <c r="L66" s="753">
        <v>1</v>
      </c>
      <c r="M66" s="753">
        <v>0</v>
      </c>
    </row>
    <row r="67" spans="1:13" ht="48.75" customHeight="1">
      <c r="A67" s="753">
        <v>15</v>
      </c>
      <c r="B67" s="753" t="s">
        <v>4167</v>
      </c>
      <c r="C67" s="1216">
        <v>310901721796</v>
      </c>
      <c r="D67" s="753" t="s">
        <v>11573</v>
      </c>
      <c r="E67" s="753" t="s">
        <v>11574</v>
      </c>
      <c r="F67" s="753">
        <v>5</v>
      </c>
      <c r="G67" s="753">
        <v>5</v>
      </c>
      <c r="H67" s="753" t="s">
        <v>758</v>
      </c>
      <c r="I67" s="753" t="s">
        <v>11699</v>
      </c>
      <c r="J67" s="753">
        <v>89155685494</v>
      </c>
      <c r="K67" s="753">
        <v>1</v>
      </c>
      <c r="L67" s="753">
        <v>1</v>
      </c>
      <c r="M67" s="753">
        <v>0</v>
      </c>
    </row>
    <row r="68" spans="1:13" ht="33.75" customHeight="1">
      <c r="A68" s="753">
        <v>16</v>
      </c>
      <c r="B68" s="753" t="s">
        <v>10305</v>
      </c>
      <c r="C68" s="1216">
        <v>310902271885</v>
      </c>
      <c r="D68" s="753" t="s">
        <v>11573</v>
      </c>
      <c r="E68" s="753" t="s">
        <v>11574</v>
      </c>
      <c r="F68" s="753">
        <v>3</v>
      </c>
      <c r="G68" s="753">
        <v>3</v>
      </c>
      <c r="H68" s="753" t="s">
        <v>6176</v>
      </c>
      <c r="I68" s="753" t="s">
        <v>11700</v>
      </c>
      <c r="J68" s="753">
        <v>89511340394</v>
      </c>
      <c r="K68" s="753">
        <v>1</v>
      </c>
      <c r="L68" s="753">
        <v>1</v>
      </c>
      <c r="M68" s="753">
        <v>0</v>
      </c>
    </row>
    <row r="69" spans="1:13" ht="47.25" customHeight="1">
      <c r="A69" s="753">
        <v>17</v>
      </c>
      <c r="B69" s="753" t="s">
        <v>11701</v>
      </c>
      <c r="C69" s="1216" t="s">
        <v>36</v>
      </c>
      <c r="D69" s="753" t="s">
        <v>11573</v>
      </c>
      <c r="E69" s="753" t="s">
        <v>11574</v>
      </c>
      <c r="F69" s="753">
        <v>15</v>
      </c>
      <c r="G69" s="753">
        <v>15</v>
      </c>
      <c r="H69" s="753" t="s">
        <v>11702</v>
      </c>
      <c r="I69" s="753" t="s">
        <v>11703</v>
      </c>
      <c r="J69" s="753">
        <v>89511416807</v>
      </c>
      <c r="K69" s="753">
        <v>1</v>
      </c>
      <c r="L69" s="753">
        <v>1</v>
      </c>
      <c r="M69" s="753">
        <v>0</v>
      </c>
    </row>
    <row r="70" spans="1:13" ht="45" customHeight="1">
      <c r="A70" s="753">
        <v>18</v>
      </c>
      <c r="B70" s="753" t="s">
        <v>10305</v>
      </c>
      <c r="C70" s="1216">
        <v>310901599578</v>
      </c>
      <c r="D70" s="753" t="s">
        <v>11704</v>
      </c>
      <c r="E70" s="753" t="s">
        <v>11574</v>
      </c>
      <c r="F70" s="753">
        <v>15</v>
      </c>
      <c r="G70" s="753">
        <v>15</v>
      </c>
      <c r="H70" s="753" t="s">
        <v>6176</v>
      </c>
      <c r="I70" s="753" t="s">
        <v>11705</v>
      </c>
      <c r="J70" s="753">
        <v>89805226455</v>
      </c>
      <c r="K70" s="753">
        <v>1</v>
      </c>
      <c r="L70" s="753">
        <v>1</v>
      </c>
      <c r="M70" s="753">
        <v>0</v>
      </c>
    </row>
    <row r="71" spans="1:13" ht="45.75" customHeight="1">
      <c r="A71" s="753">
        <v>19</v>
      </c>
      <c r="B71" s="753" t="s">
        <v>4167</v>
      </c>
      <c r="C71" s="1216" t="s">
        <v>36</v>
      </c>
      <c r="D71" s="753" t="s">
        <v>11706</v>
      </c>
      <c r="E71" s="753" t="s">
        <v>11662</v>
      </c>
      <c r="F71" s="753">
        <v>10</v>
      </c>
      <c r="G71" s="753">
        <v>10</v>
      </c>
      <c r="H71" s="753" t="s">
        <v>6176</v>
      </c>
      <c r="I71" s="753" t="s">
        <v>11707</v>
      </c>
      <c r="J71" s="753">
        <v>89511556405</v>
      </c>
      <c r="K71" s="753">
        <v>1</v>
      </c>
      <c r="L71" s="753">
        <v>1</v>
      </c>
      <c r="M71" s="753">
        <v>0</v>
      </c>
    </row>
    <row r="72" spans="1:13" ht="44.25" customHeight="1">
      <c r="A72" s="753">
        <v>20</v>
      </c>
      <c r="B72" s="753" t="s">
        <v>10303</v>
      </c>
      <c r="C72" s="1216">
        <v>310901594033</v>
      </c>
      <c r="D72" s="753" t="s">
        <v>11708</v>
      </c>
      <c r="E72" s="753" t="s">
        <v>11709</v>
      </c>
      <c r="F72" s="753">
        <v>10</v>
      </c>
      <c r="G72" s="753">
        <v>10</v>
      </c>
      <c r="H72" s="753" t="s">
        <v>699</v>
      </c>
      <c r="I72" s="753" t="s">
        <v>11710</v>
      </c>
      <c r="J72" s="753">
        <v>89205516429</v>
      </c>
      <c r="K72" s="753">
        <v>1</v>
      </c>
      <c r="L72" s="753">
        <v>1</v>
      </c>
      <c r="M72" s="753">
        <v>0</v>
      </c>
    </row>
    <row r="73" spans="1:13" ht="45" customHeight="1">
      <c r="A73" s="753">
        <v>21</v>
      </c>
      <c r="B73" s="753" t="s">
        <v>11711</v>
      </c>
      <c r="C73" s="1216">
        <v>310902779118</v>
      </c>
      <c r="D73" s="753" t="s">
        <v>11712</v>
      </c>
      <c r="E73" s="753" t="s">
        <v>11713</v>
      </c>
      <c r="F73" s="753">
        <v>15</v>
      </c>
      <c r="G73" s="753">
        <v>15</v>
      </c>
      <c r="H73" s="753" t="s">
        <v>6176</v>
      </c>
      <c r="I73" s="753" t="s">
        <v>11714</v>
      </c>
      <c r="J73" s="753" t="s">
        <v>11715</v>
      </c>
      <c r="K73" s="753">
        <v>1</v>
      </c>
      <c r="L73" s="753">
        <v>1</v>
      </c>
      <c r="M73" s="753">
        <v>0</v>
      </c>
    </row>
    <row r="74" spans="1:13" ht="43.5" customHeight="1">
      <c r="A74" s="753">
        <v>22</v>
      </c>
      <c r="B74" s="753" t="s">
        <v>10305</v>
      </c>
      <c r="C74" s="1216" t="s">
        <v>36</v>
      </c>
      <c r="D74" s="753" t="s">
        <v>11716</v>
      </c>
      <c r="E74" s="753" t="s">
        <v>11582</v>
      </c>
      <c r="F74" s="753">
        <v>20</v>
      </c>
      <c r="G74" s="753">
        <v>20</v>
      </c>
      <c r="H74" s="753" t="s">
        <v>6176</v>
      </c>
      <c r="I74" s="753" t="s">
        <v>11717</v>
      </c>
      <c r="J74" s="753">
        <v>89040875652</v>
      </c>
      <c r="K74" s="753">
        <v>1</v>
      </c>
      <c r="L74" s="753">
        <v>1</v>
      </c>
      <c r="M74" s="753">
        <v>0</v>
      </c>
    </row>
    <row r="75" spans="1:13" ht="45" customHeight="1">
      <c r="A75" s="753">
        <v>23</v>
      </c>
      <c r="B75" s="753" t="s">
        <v>11718</v>
      </c>
      <c r="C75" s="1216" t="s">
        <v>36</v>
      </c>
      <c r="D75" s="753" t="s">
        <v>11719</v>
      </c>
      <c r="E75" s="753" t="s">
        <v>11720</v>
      </c>
      <c r="F75" s="753">
        <v>10</v>
      </c>
      <c r="G75" s="753">
        <v>10</v>
      </c>
      <c r="H75" s="753" t="s">
        <v>6176</v>
      </c>
      <c r="I75" s="753" t="s">
        <v>11721</v>
      </c>
      <c r="J75" s="753">
        <v>89103227049</v>
      </c>
      <c r="K75" s="753">
        <v>1</v>
      </c>
      <c r="L75" s="753">
        <v>1</v>
      </c>
      <c r="M75" s="753">
        <v>0</v>
      </c>
    </row>
    <row r="76" spans="1:13" ht="77.25" customHeight="1">
      <c r="A76" s="753">
        <v>24</v>
      </c>
      <c r="B76" s="753" t="s">
        <v>11722</v>
      </c>
      <c r="C76" s="1216" t="s">
        <v>36</v>
      </c>
      <c r="D76" s="753" t="s">
        <v>11723</v>
      </c>
      <c r="E76" s="753" t="s">
        <v>11724</v>
      </c>
      <c r="F76" s="753">
        <v>10</v>
      </c>
      <c r="G76" s="753">
        <v>10</v>
      </c>
      <c r="H76" s="753" t="s">
        <v>6176</v>
      </c>
      <c r="I76" s="753" t="s">
        <v>11725</v>
      </c>
      <c r="J76" s="753">
        <v>89511389270</v>
      </c>
      <c r="K76" s="753">
        <v>1</v>
      </c>
      <c r="L76" s="753">
        <v>1</v>
      </c>
      <c r="M76" s="753">
        <v>0</v>
      </c>
    </row>
    <row r="77" spans="1:13" ht="47.25" customHeight="1">
      <c r="A77" s="753">
        <v>25</v>
      </c>
      <c r="B77" s="753" t="s">
        <v>11726</v>
      </c>
      <c r="C77" s="1216" t="s">
        <v>36</v>
      </c>
      <c r="D77" s="753" t="s">
        <v>11727</v>
      </c>
      <c r="E77" s="753" t="s">
        <v>11724</v>
      </c>
      <c r="F77" s="753">
        <v>10</v>
      </c>
      <c r="G77" s="753">
        <v>10</v>
      </c>
      <c r="H77" s="753" t="s">
        <v>6176</v>
      </c>
      <c r="I77" s="753" t="s">
        <v>11728</v>
      </c>
      <c r="J77" s="753">
        <v>89511351340</v>
      </c>
      <c r="K77" s="753">
        <v>1</v>
      </c>
      <c r="L77" s="753">
        <v>1</v>
      </c>
      <c r="M77" s="753">
        <v>0</v>
      </c>
    </row>
    <row r="78" spans="1:13" ht="48" customHeight="1">
      <c r="A78" s="753">
        <v>26</v>
      </c>
      <c r="B78" s="753" t="s">
        <v>11729</v>
      </c>
      <c r="C78" s="1216" t="s">
        <v>36</v>
      </c>
      <c r="D78" s="753" t="s">
        <v>11730</v>
      </c>
      <c r="E78" s="753" t="s">
        <v>11731</v>
      </c>
      <c r="F78" s="753">
        <v>10</v>
      </c>
      <c r="G78" s="753">
        <v>10</v>
      </c>
      <c r="H78" s="753" t="s">
        <v>6176</v>
      </c>
      <c r="I78" s="753" t="s">
        <v>11732</v>
      </c>
      <c r="J78" s="753">
        <v>89040893153</v>
      </c>
      <c r="K78" s="753">
        <v>1</v>
      </c>
      <c r="L78" s="753">
        <v>1</v>
      </c>
      <c r="M78" s="753">
        <v>0</v>
      </c>
    </row>
    <row r="79" spans="1:13" ht="47.25" customHeight="1">
      <c r="A79" s="753">
        <v>27</v>
      </c>
      <c r="B79" s="753" t="s">
        <v>4167</v>
      </c>
      <c r="C79" s="1216" t="s">
        <v>36</v>
      </c>
      <c r="D79" s="753" t="s">
        <v>11573</v>
      </c>
      <c r="E79" s="753" t="s">
        <v>11733</v>
      </c>
      <c r="F79" s="753">
        <v>10</v>
      </c>
      <c r="G79" s="753">
        <v>10</v>
      </c>
      <c r="H79" s="753" t="s">
        <v>6176</v>
      </c>
      <c r="I79" s="753" t="s">
        <v>11734</v>
      </c>
      <c r="J79" s="753">
        <v>89066035682</v>
      </c>
      <c r="K79" s="753">
        <v>1</v>
      </c>
      <c r="L79" s="753">
        <v>1</v>
      </c>
      <c r="M79" s="753">
        <v>0</v>
      </c>
    </row>
    <row r="80" spans="1:13" ht="45" customHeight="1">
      <c r="A80" s="753">
        <v>28</v>
      </c>
      <c r="B80" s="753" t="s">
        <v>11735</v>
      </c>
      <c r="C80" s="1216" t="s">
        <v>36</v>
      </c>
      <c r="D80" s="753" t="s">
        <v>11736</v>
      </c>
      <c r="E80" s="753" t="s">
        <v>11737</v>
      </c>
      <c r="F80" s="753"/>
      <c r="G80" s="753"/>
      <c r="H80" s="753" t="s">
        <v>6176</v>
      </c>
      <c r="I80" s="753" t="s">
        <v>11738</v>
      </c>
      <c r="J80" s="753">
        <v>89040877502</v>
      </c>
      <c r="K80" s="753">
        <v>1</v>
      </c>
      <c r="L80" s="753">
        <v>1</v>
      </c>
      <c r="M80" s="753">
        <v>0</v>
      </c>
    </row>
    <row r="81" spans="1:13" ht="45" customHeight="1">
      <c r="A81" s="753">
        <v>29</v>
      </c>
      <c r="B81" s="753" t="s">
        <v>11739</v>
      </c>
      <c r="C81" s="1216"/>
      <c r="D81" s="753" t="s">
        <v>11740</v>
      </c>
      <c r="E81" s="753" t="s">
        <v>11741</v>
      </c>
      <c r="F81" s="753"/>
      <c r="G81" s="753"/>
      <c r="H81" s="753" t="s">
        <v>6176</v>
      </c>
      <c r="I81" s="753" t="s">
        <v>11742</v>
      </c>
      <c r="J81" s="753" t="s">
        <v>11743</v>
      </c>
      <c r="K81" s="753">
        <v>1</v>
      </c>
      <c r="L81" s="753">
        <v>1</v>
      </c>
      <c r="M81" s="753">
        <v>0</v>
      </c>
    </row>
    <row r="82" spans="1:13" ht="45" customHeight="1">
      <c r="A82" s="753">
        <v>30</v>
      </c>
      <c r="B82" s="753" t="s">
        <v>11735</v>
      </c>
      <c r="C82" s="1216"/>
      <c r="D82" s="753" t="s">
        <v>11744</v>
      </c>
      <c r="E82" s="753" t="s">
        <v>11745</v>
      </c>
      <c r="F82" s="753"/>
      <c r="G82" s="753"/>
      <c r="H82" s="753" t="s">
        <v>6176</v>
      </c>
      <c r="I82" s="753" t="s">
        <v>11746</v>
      </c>
      <c r="J82" s="753">
        <v>89524210596</v>
      </c>
      <c r="K82" s="753">
        <v>1</v>
      </c>
      <c r="L82" s="753">
        <v>1</v>
      </c>
      <c r="M82" s="753">
        <v>0</v>
      </c>
    </row>
    <row r="83" spans="1:13" ht="45" customHeight="1">
      <c r="A83" s="753">
        <v>31</v>
      </c>
      <c r="B83" s="753" t="s">
        <v>11747</v>
      </c>
      <c r="C83" s="1216"/>
      <c r="D83" s="753" t="s">
        <v>11748</v>
      </c>
      <c r="E83" s="753" t="s">
        <v>11749</v>
      </c>
      <c r="F83" s="753">
        <v>70</v>
      </c>
      <c r="G83" s="753">
        <v>70</v>
      </c>
      <c r="H83" s="753" t="s">
        <v>6176</v>
      </c>
      <c r="I83" s="753" t="s">
        <v>11750</v>
      </c>
      <c r="J83" s="753" t="s">
        <v>11751</v>
      </c>
      <c r="K83" s="753">
        <v>1</v>
      </c>
      <c r="L83" s="753">
        <v>1</v>
      </c>
      <c r="M83" s="753">
        <v>0</v>
      </c>
    </row>
    <row r="84" spans="1:13" ht="45" customHeight="1">
      <c r="A84" s="753">
        <v>32</v>
      </c>
      <c r="B84" s="753" t="s">
        <v>11752</v>
      </c>
      <c r="C84" s="1216"/>
      <c r="D84" s="753" t="s">
        <v>11753</v>
      </c>
      <c r="E84" s="753" t="s">
        <v>11754</v>
      </c>
      <c r="F84" s="753"/>
      <c r="G84" s="753"/>
      <c r="H84" s="753" t="s">
        <v>6176</v>
      </c>
      <c r="I84" s="753" t="s">
        <v>11755</v>
      </c>
      <c r="J84" s="753">
        <v>89913155498</v>
      </c>
      <c r="K84" s="753">
        <v>1</v>
      </c>
      <c r="L84" s="753">
        <v>1</v>
      </c>
      <c r="M84" s="753">
        <v>0</v>
      </c>
    </row>
    <row r="85" spans="1:13" ht="45" customHeight="1">
      <c r="A85" s="753">
        <v>33</v>
      </c>
      <c r="B85" s="753" t="s">
        <v>11756</v>
      </c>
      <c r="C85" s="1216"/>
      <c r="D85" s="753" t="s">
        <v>11757</v>
      </c>
      <c r="E85" s="753" t="s">
        <v>11758</v>
      </c>
      <c r="F85" s="753"/>
      <c r="G85" s="753"/>
      <c r="H85" s="753" t="s">
        <v>6176</v>
      </c>
      <c r="I85" s="753" t="s">
        <v>11759</v>
      </c>
      <c r="J85" s="753" t="s">
        <v>11760</v>
      </c>
      <c r="K85" s="753">
        <v>1</v>
      </c>
      <c r="L85" s="753">
        <v>1</v>
      </c>
      <c r="M85" s="753">
        <v>0</v>
      </c>
    </row>
    <row r="86" spans="1:13" ht="45" customHeight="1">
      <c r="A86" s="753">
        <v>34</v>
      </c>
      <c r="B86" s="753" t="s">
        <v>11739</v>
      </c>
      <c r="C86" s="1216"/>
      <c r="D86" s="753" t="s">
        <v>11761</v>
      </c>
      <c r="E86" s="753" t="s">
        <v>11693</v>
      </c>
      <c r="F86" s="753"/>
      <c r="G86" s="753"/>
      <c r="H86" s="753" t="s">
        <v>6176</v>
      </c>
      <c r="I86" s="753" t="s">
        <v>11762</v>
      </c>
      <c r="J86" s="753" t="s">
        <v>11763</v>
      </c>
      <c r="K86" s="753">
        <v>1</v>
      </c>
      <c r="L86" s="753">
        <v>1</v>
      </c>
      <c r="M86" s="753">
        <v>0</v>
      </c>
    </row>
    <row r="87" spans="1:13" ht="45" customHeight="1">
      <c r="A87" s="753">
        <v>35</v>
      </c>
      <c r="B87" s="753" t="s">
        <v>4167</v>
      </c>
      <c r="C87" s="1216"/>
      <c r="D87" s="753" t="s">
        <v>11764</v>
      </c>
      <c r="E87" s="753" t="s">
        <v>11765</v>
      </c>
      <c r="F87" s="753">
        <v>20</v>
      </c>
      <c r="G87" s="753">
        <v>20</v>
      </c>
      <c r="H87" s="753" t="s">
        <v>6176</v>
      </c>
      <c r="I87" s="753" t="s">
        <v>11766</v>
      </c>
      <c r="J87" s="753">
        <v>89087846315</v>
      </c>
      <c r="K87" s="753">
        <v>1</v>
      </c>
      <c r="L87" s="753">
        <v>1</v>
      </c>
      <c r="M87" s="753">
        <v>0</v>
      </c>
    </row>
    <row r="88" spans="1:13" ht="18.75" customHeight="1">
      <c r="A88" s="1213"/>
      <c r="B88" s="1213" t="s">
        <v>408</v>
      </c>
      <c r="C88" s="1222"/>
      <c r="D88" s="1213">
        <v>35</v>
      </c>
      <c r="E88" s="1213"/>
      <c r="F88" s="1213">
        <f>SUM(F53:F87)</f>
        <v>485.5</v>
      </c>
      <c r="G88" s="1213">
        <f>SUM(G53:G87)</f>
        <v>485.5</v>
      </c>
      <c r="H88" s="1213"/>
      <c r="I88" s="1213"/>
      <c r="J88" s="1213"/>
      <c r="K88" s="1213">
        <f>SUM(K53:K87)</f>
        <v>37</v>
      </c>
      <c r="L88" s="1213">
        <f>SUM(L53:L87)</f>
        <v>37</v>
      </c>
      <c r="M88" s="1213">
        <v>0</v>
      </c>
    </row>
    <row r="89" spans="1:13" ht="17.25" customHeight="1">
      <c r="A89" s="2528" t="s">
        <v>5783</v>
      </c>
      <c r="B89" s="2529"/>
      <c r="C89" s="2530"/>
      <c r="D89" s="2529"/>
      <c r="E89" s="2529"/>
      <c r="F89" s="2529"/>
      <c r="G89" s="2529"/>
      <c r="H89" s="2529"/>
      <c r="I89" s="2529"/>
      <c r="J89" s="2529"/>
      <c r="K89" s="2529"/>
      <c r="L89" s="2529"/>
      <c r="M89" s="2531"/>
    </row>
    <row r="90" spans="1:13" ht="23.25" customHeight="1">
      <c r="A90" s="753">
        <v>1</v>
      </c>
      <c r="B90" s="753"/>
      <c r="C90" s="1216"/>
      <c r="D90" s="753"/>
      <c r="E90" s="753"/>
      <c r="F90" s="753"/>
      <c r="G90" s="753"/>
      <c r="H90" s="753"/>
      <c r="I90" s="753"/>
      <c r="J90" s="753"/>
      <c r="K90" s="753"/>
      <c r="L90" s="753"/>
      <c r="M90" s="753"/>
    </row>
    <row r="91" spans="1:13" ht="17.25" customHeight="1">
      <c r="A91" s="1213"/>
      <c r="B91" s="1213" t="s">
        <v>408</v>
      </c>
      <c r="C91" s="1222"/>
      <c r="D91" s="1213"/>
      <c r="E91" s="1213"/>
      <c r="F91" s="1213"/>
      <c r="G91" s="1213"/>
      <c r="H91" s="1213"/>
      <c r="I91" s="1213"/>
      <c r="J91" s="1213"/>
      <c r="K91" s="1213"/>
      <c r="L91" s="1213"/>
      <c r="M91" s="1213"/>
    </row>
    <row r="92" spans="1:13" ht="16.5" customHeight="1">
      <c r="A92" s="2528" t="s">
        <v>5789</v>
      </c>
      <c r="B92" s="2529"/>
      <c r="C92" s="2530"/>
      <c r="D92" s="2529"/>
      <c r="E92" s="2529"/>
      <c r="F92" s="2529"/>
      <c r="G92" s="2529"/>
      <c r="H92" s="2529"/>
      <c r="I92" s="2529"/>
      <c r="J92" s="2529"/>
      <c r="K92" s="2529"/>
      <c r="L92" s="2529"/>
      <c r="M92" s="2531"/>
    </row>
    <row r="93" spans="1:13" ht="31.5" customHeight="1">
      <c r="A93" s="753">
        <v>1</v>
      </c>
      <c r="B93" s="753" t="s">
        <v>4946</v>
      </c>
      <c r="C93" s="1216">
        <v>310900803904</v>
      </c>
      <c r="D93" s="753" t="s">
        <v>11767</v>
      </c>
      <c r="E93" s="868" t="s">
        <v>11768</v>
      </c>
      <c r="F93" s="753">
        <v>28</v>
      </c>
      <c r="G93" s="753">
        <v>28</v>
      </c>
      <c r="H93" s="753" t="s">
        <v>1482</v>
      </c>
      <c r="I93" s="868" t="s">
        <v>11769</v>
      </c>
      <c r="J93" s="753" t="s">
        <v>11770</v>
      </c>
      <c r="K93" s="753">
        <v>2</v>
      </c>
      <c r="L93" s="753">
        <v>2</v>
      </c>
      <c r="M93" s="753">
        <v>0</v>
      </c>
    </row>
    <row r="94" spans="1:13" ht="28.5" customHeight="1">
      <c r="A94" s="753">
        <v>2</v>
      </c>
      <c r="B94" s="753" t="s">
        <v>4946</v>
      </c>
      <c r="C94" s="1216">
        <v>310900014949</v>
      </c>
      <c r="D94" s="753" t="s">
        <v>11771</v>
      </c>
      <c r="E94" s="753" t="s">
        <v>11772</v>
      </c>
      <c r="F94" s="753">
        <v>13</v>
      </c>
      <c r="G94" s="753">
        <v>13</v>
      </c>
      <c r="H94" s="753" t="s">
        <v>36</v>
      </c>
      <c r="I94" s="753" t="s">
        <v>11773</v>
      </c>
      <c r="J94" s="753" t="s">
        <v>36</v>
      </c>
      <c r="K94" s="753">
        <v>2</v>
      </c>
      <c r="L94" s="753">
        <v>2</v>
      </c>
      <c r="M94" s="753">
        <v>0</v>
      </c>
    </row>
    <row r="95" spans="1:13" s="1238" customFormat="1" ht="42.75" customHeight="1">
      <c r="A95" s="753">
        <v>3</v>
      </c>
      <c r="B95" s="753" t="s">
        <v>4946</v>
      </c>
      <c r="C95" s="1216">
        <v>310206055664</v>
      </c>
      <c r="D95" s="753" t="s">
        <v>11774</v>
      </c>
      <c r="E95" s="753" t="s">
        <v>11775</v>
      </c>
      <c r="F95" s="753">
        <v>25</v>
      </c>
      <c r="G95" s="753">
        <v>25</v>
      </c>
      <c r="H95" s="753" t="s">
        <v>36</v>
      </c>
      <c r="I95" s="753" t="s">
        <v>11776</v>
      </c>
      <c r="J95" s="1218" t="s">
        <v>11777</v>
      </c>
      <c r="K95" s="753">
        <v>3</v>
      </c>
      <c r="L95" s="753">
        <v>3</v>
      </c>
      <c r="M95" s="753">
        <v>0</v>
      </c>
    </row>
    <row r="96" spans="1:13" s="1238" customFormat="1" ht="31.5" customHeight="1">
      <c r="A96" s="753">
        <v>4</v>
      </c>
      <c r="B96" s="753" t="s">
        <v>4946</v>
      </c>
      <c r="C96" s="1216">
        <v>310901688563</v>
      </c>
      <c r="D96" s="753" t="s">
        <v>11778</v>
      </c>
      <c r="E96" s="753" t="s">
        <v>11779</v>
      </c>
      <c r="F96" s="753">
        <v>50</v>
      </c>
      <c r="G96" s="753">
        <v>50</v>
      </c>
      <c r="H96" s="753" t="s">
        <v>1482</v>
      </c>
      <c r="I96" s="753" t="s">
        <v>11780</v>
      </c>
      <c r="J96" s="1218" t="s">
        <v>11781</v>
      </c>
      <c r="K96" s="753">
        <v>2</v>
      </c>
      <c r="L96" s="753">
        <v>2</v>
      </c>
      <c r="M96" s="753">
        <v>0</v>
      </c>
    </row>
    <row r="97" spans="1:13" ht="17.25" customHeight="1">
      <c r="A97" s="1213"/>
      <c r="B97" s="1213" t="s">
        <v>408</v>
      </c>
      <c r="C97" s="1222"/>
      <c r="D97" s="1239">
        <v>4</v>
      </c>
      <c r="E97" s="1239"/>
      <c r="F97" s="1239">
        <f>SUM(F93:F96)</f>
        <v>116</v>
      </c>
      <c r="G97" s="1239">
        <f>SUM(G93:G96)</f>
        <v>116</v>
      </c>
      <c r="H97" s="1239"/>
      <c r="I97" s="1239"/>
      <c r="J97" s="1240"/>
      <c r="K97" s="1240" t="s">
        <v>3049</v>
      </c>
      <c r="L97" s="1239">
        <v>9</v>
      </c>
      <c r="M97" s="1241">
        <v>0</v>
      </c>
    </row>
    <row r="98" spans="1:13" ht="17.25" customHeight="1">
      <c r="A98" s="2532" t="s">
        <v>5803</v>
      </c>
      <c r="B98" s="2532"/>
      <c r="C98" s="2533"/>
      <c r="D98" s="2532"/>
      <c r="E98" s="2532"/>
      <c r="F98" s="2532"/>
      <c r="G98" s="2532"/>
      <c r="H98" s="2532"/>
      <c r="I98" s="2532"/>
      <c r="J98" s="2532"/>
      <c r="K98" s="2532"/>
      <c r="L98" s="2532"/>
      <c r="M98" s="2532"/>
    </row>
    <row r="99" spans="1:13" ht="61.5" customHeight="1">
      <c r="A99" s="753">
        <v>1</v>
      </c>
      <c r="B99" s="753" t="s">
        <v>11782</v>
      </c>
      <c r="C99" s="1216">
        <v>310902469525</v>
      </c>
      <c r="D99" s="753" t="s">
        <v>11783</v>
      </c>
      <c r="E99" s="753" t="s">
        <v>11784</v>
      </c>
      <c r="F99" s="753">
        <v>0</v>
      </c>
      <c r="G99" s="753">
        <v>0</v>
      </c>
      <c r="H99" s="753" t="s">
        <v>36</v>
      </c>
      <c r="I99" s="753" t="s">
        <v>11785</v>
      </c>
      <c r="J99" s="753">
        <v>89805224699</v>
      </c>
      <c r="K99" s="753">
        <v>1</v>
      </c>
      <c r="L99" s="753">
        <v>1</v>
      </c>
      <c r="M99" s="753">
        <v>0</v>
      </c>
    </row>
    <row r="100" spans="1:13" ht="45" customHeight="1">
      <c r="A100" s="753">
        <v>2</v>
      </c>
      <c r="B100" s="753" t="s">
        <v>11786</v>
      </c>
      <c r="C100" s="1216" t="s">
        <v>36</v>
      </c>
      <c r="D100" s="753" t="s">
        <v>11787</v>
      </c>
      <c r="E100" s="753" t="s">
        <v>11784</v>
      </c>
      <c r="F100" s="753">
        <v>0</v>
      </c>
      <c r="G100" s="753">
        <v>0</v>
      </c>
      <c r="H100" s="753" t="s">
        <v>36</v>
      </c>
      <c r="I100" s="753" t="s">
        <v>11788</v>
      </c>
      <c r="J100" s="753">
        <v>89511558226</v>
      </c>
      <c r="K100" s="753">
        <v>1</v>
      </c>
      <c r="L100" s="753">
        <v>1</v>
      </c>
      <c r="M100" s="753">
        <v>0</v>
      </c>
    </row>
    <row r="101" spans="1:13" ht="48.75" customHeight="1">
      <c r="A101" s="753">
        <v>3</v>
      </c>
      <c r="B101" s="753" t="s">
        <v>11789</v>
      </c>
      <c r="C101" s="1216" t="s">
        <v>36</v>
      </c>
      <c r="D101" s="753" t="s">
        <v>11790</v>
      </c>
      <c r="E101" s="753" t="s">
        <v>11791</v>
      </c>
      <c r="F101" s="753">
        <v>20</v>
      </c>
      <c r="G101" s="753">
        <v>20</v>
      </c>
      <c r="H101" s="753" t="s">
        <v>11569</v>
      </c>
      <c r="I101" s="753" t="s">
        <v>11792</v>
      </c>
      <c r="J101" s="753">
        <v>89517680713</v>
      </c>
      <c r="K101" s="753">
        <v>1</v>
      </c>
      <c r="L101" s="753">
        <v>1</v>
      </c>
      <c r="M101" s="753">
        <v>0</v>
      </c>
    </row>
    <row r="102" spans="1:13" ht="74.25" customHeight="1">
      <c r="A102" s="753">
        <v>4</v>
      </c>
      <c r="B102" s="753" t="s">
        <v>11793</v>
      </c>
      <c r="C102" s="1216" t="s">
        <v>36</v>
      </c>
      <c r="D102" s="753" t="s">
        <v>11794</v>
      </c>
      <c r="E102" s="753" t="s">
        <v>11795</v>
      </c>
      <c r="F102" s="753">
        <v>18</v>
      </c>
      <c r="G102" s="753">
        <v>18</v>
      </c>
      <c r="H102" s="753" t="s">
        <v>11569</v>
      </c>
      <c r="I102" s="753" t="s">
        <v>11796</v>
      </c>
      <c r="J102" s="753">
        <v>89205558800</v>
      </c>
      <c r="K102" s="753">
        <v>1</v>
      </c>
      <c r="L102" s="753">
        <v>1</v>
      </c>
      <c r="M102" s="753">
        <v>0</v>
      </c>
    </row>
    <row r="103" spans="1:13" ht="43.5" customHeight="1">
      <c r="A103" s="753">
        <v>5</v>
      </c>
      <c r="B103" s="753" t="s">
        <v>8803</v>
      </c>
      <c r="C103" s="1216"/>
      <c r="D103" s="564" t="s">
        <v>11797</v>
      </c>
      <c r="E103" s="753" t="s">
        <v>11798</v>
      </c>
      <c r="F103" s="753"/>
      <c r="G103" s="753"/>
      <c r="H103" s="753" t="s">
        <v>11569</v>
      </c>
      <c r="I103" s="753" t="s">
        <v>11799</v>
      </c>
      <c r="J103" s="753" t="s">
        <v>11800</v>
      </c>
      <c r="K103" s="753">
        <v>1</v>
      </c>
      <c r="L103" s="753">
        <v>1</v>
      </c>
      <c r="M103" s="753">
        <v>0</v>
      </c>
    </row>
    <row r="104" spans="1:13" ht="47.25" customHeight="1">
      <c r="A104" s="753">
        <v>6</v>
      </c>
      <c r="B104" s="753" t="s">
        <v>11801</v>
      </c>
      <c r="C104" s="1216"/>
      <c r="D104" s="753" t="s">
        <v>11802</v>
      </c>
      <c r="E104" s="753" t="s">
        <v>11803</v>
      </c>
      <c r="F104" s="753"/>
      <c r="G104" s="753"/>
      <c r="H104" s="1242" t="s">
        <v>1996</v>
      </c>
      <c r="I104" s="753" t="s">
        <v>11804</v>
      </c>
      <c r="J104" s="753" t="s">
        <v>11805</v>
      </c>
      <c r="K104" s="753">
        <v>1</v>
      </c>
      <c r="L104" s="753">
        <v>1</v>
      </c>
      <c r="M104" s="753">
        <v>0</v>
      </c>
    </row>
    <row r="105" spans="1:13" ht="48" customHeight="1">
      <c r="A105" s="753">
        <v>7</v>
      </c>
      <c r="B105" s="753" t="s">
        <v>11806</v>
      </c>
      <c r="C105" s="1216"/>
      <c r="D105" s="753" t="s">
        <v>11807</v>
      </c>
      <c r="E105" s="1234" t="s">
        <v>11808</v>
      </c>
      <c r="F105" s="753"/>
      <c r="G105" s="753"/>
      <c r="H105" s="1234" t="s">
        <v>11569</v>
      </c>
      <c r="I105" s="753" t="s">
        <v>11809</v>
      </c>
      <c r="J105" s="753">
        <v>89803292705</v>
      </c>
      <c r="K105" s="753">
        <v>1</v>
      </c>
      <c r="L105" s="753">
        <v>1</v>
      </c>
      <c r="M105" s="753">
        <v>0</v>
      </c>
    </row>
    <row r="106" spans="1:13" ht="18" customHeight="1">
      <c r="A106" s="1213"/>
      <c r="B106" s="1213" t="s">
        <v>408</v>
      </c>
      <c r="C106" s="1222"/>
      <c r="D106" s="1213">
        <v>7</v>
      </c>
      <c r="E106" s="1213"/>
      <c r="F106" s="1241">
        <f>SUM(F99:F102)</f>
        <v>38</v>
      </c>
      <c r="G106" s="1241">
        <f>SUM(G99:G102)</f>
        <v>38</v>
      </c>
      <c r="H106" s="1241"/>
      <c r="I106" s="1241"/>
      <c r="J106" s="1243"/>
      <c r="K106" s="1243" t="s">
        <v>2756</v>
      </c>
      <c r="L106" s="1241">
        <v>7</v>
      </c>
      <c r="M106" s="1241">
        <v>0</v>
      </c>
    </row>
    <row r="107" spans="1:13" ht="25.5" customHeight="1">
      <c r="A107" s="1244"/>
      <c r="B107" s="1244" t="s">
        <v>5822</v>
      </c>
      <c r="C107" s="1245"/>
      <c r="D107" s="1246">
        <f>SUM(D106+D97+D88+D48+D42+D29+D20+D14)</f>
        <v>70</v>
      </c>
      <c r="E107" s="1246"/>
      <c r="F107" s="1247">
        <f>SUM(F106+F97+F88+F48+F42+F29+F20+F14)</f>
        <v>2511.5</v>
      </c>
      <c r="G107" s="1247">
        <f>SUM(G106+G97+G88+G48+G42+G29+G20+G14)</f>
        <v>2231.5</v>
      </c>
      <c r="H107" s="1247"/>
      <c r="I107" s="1247"/>
      <c r="J107" s="1248"/>
      <c r="K107" s="1249" t="s">
        <v>11810</v>
      </c>
      <c r="L107" s="1247">
        <v>82</v>
      </c>
      <c r="M107" s="1250">
        <v>0</v>
      </c>
    </row>
    <row r="113" spans="4:11" ht="12.75" customHeight="1">
      <c r="D113" s="130"/>
    </row>
    <row r="116" spans="4:11" ht="12.75" customHeight="1">
      <c r="K116" s="255"/>
    </row>
  </sheetData>
  <mergeCells count="15">
    <mergeCell ref="A49:M49"/>
    <mergeCell ref="A52:M52"/>
    <mergeCell ref="A89:M89"/>
    <mergeCell ref="A92:M92"/>
    <mergeCell ref="A98:M98"/>
    <mergeCell ref="A21:M21"/>
    <mergeCell ref="A24:M24"/>
    <mergeCell ref="A27:M27"/>
    <mergeCell ref="A30:M30"/>
    <mergeCell ref="A43:M43"/>
    <mergeCell ref="A1:M1"/>
    <mergeCell ref="A2:M2"/>
    <mergeCell ref="A6:M6"/>
    <mergeCell ref="A9:M9"/>
    <mergeCell ref="A15:M15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E0D1E3"/>
  </sheetPr>
  <dimension ref="A1:N217"/>
  <sheetViews>
    <sheetView topLeftCell="A106" zoomScale="80" workbookViewId="0">
      <selection sqref="A1:M1"/>
    </sheetView>
  </sheetViews>
  <sheetFormatPr defaultRowHeight="12.75" customHeight="1"/>
  <cols>
    <col min="1" max="1" width="5.140625" style="252" bestFit="1" customWidth="1"/>
    <col min="2" max="2" width="27.42578125" style="253" bestFit="1" customWidth="1"/>
    <col min="3" max="3" width="27.140625" style="253" customWidth="1"/>
    <col min="4" max="4" width="24.28515625" style="253" bestFit="1" customWidth="1"/>
    <col min="5" max="5" width="23.7109375" style="253" bestFit="1" customWidth="1"/>
    <col min="6" max="6" width="14" style="252" bestFit="1" customWidth="1"/>
    <col min="7" max="7" width="15.85546875" style="252" bestFit="1" customWidth="1"/>
    <col min="8" max="8" width="11.28515625" style="252" bestFit="1" customWidth="1"/>
    <col min="9" max="9" width="17.7109375" style="252" bestFit="1" customWidth="1"/>
    <col min="10" max="10" width="17.85546875" style="1251" bestFit="1" customWidth="1"/>
    <col min="11" max="11" width="9.28515625" style="1251" bestFit="1" customWidth="1"/>
    <col min="12" max="12" width="11.7109375" style="252" bestFit="1" customWidth="1"/>
    <col min="13" max="13" width="12.5703125" style="252" bestFit="1" customWidth="1"/>
  </cols>
  <sheetData>
    <row r="1" spans="1:14" ht="31.5" customHeight="1">
      <c r="A1" s="2433" t="s">
        <v>11811</v>
      </c>
      <c r="B1" s="2454"/>
      <c r="C1" s="2454"/>
      <c r="D1" s="2454"/>
      <c r="E1" s="2454"/>
      <c r="F1" s="2433"/>
      <c r="G1" s="2433"/>
      <c r="H1" s="2433"/>
      <c r="I1" s="2433"/>
      <c r="J1" s="2433"/>
      <c r="K1" s="2433"/>
      <c r="L1" s="2433"/>
      <c r="M1" s="2433"/>
    </row>
    <row r="2" spans="1:14" ht="15.75" customHeight="1">
      <c r="A2" s="5"/>
      <c r="B2" s="2381"/>
      <c r="C2" s="2382"/>
      <c r="D2" s="2381"/>
      <c r="E2" s="2381"/>
      <c r="F2" s="2322"/>
      <c r="G2" s="2322"/>
      <c r="H2" s="2322"/>
      <c r="I2" s="2322"/>
      <c r="J2" s="2322"/>
      <c r="K2" s="2322"/>
      <c r="L2" s="2322"/>
      <c r="M2" s="5"/>
    </row>
    <row r="3" spans="1:14" ht="16.5" customHeight="1">
      <c r="A3" s="5"/>
      <c r="B3" s="10"/>
      <c r="C3" s="11"/>
      <c r="D3" s="10"/>
      <c r="E3" s="10"/>
      <c r="F3" s="5"/>
      <c r="G3" s="5"/>
      <c r="H3" s="5"/>
      <c r="I3" s="256"/>
      <c r="J3" s="12"/>
      <c r="K3" s="12"/>
      <c r="L3" s="5"/>
      <c r="M3" s="5"/>
    </row>
    <row r="4" spans="1:14" ht="12.75" customHeight="1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</row>
    <row r="5" spans="1:14" ht="62.25" customHeight="1">
      <c r="A5" s="1252" t="s">
        <v>1</v>
      </c>
      <c r="B5" s="16" t="s">
        <v>2</v>
      </c>
      <c r="C5" s="510" t="s">
        <v>3</v>
      </c>
      <c r="D5" s="1253" t="s">
        <v>4</v>
      </c>
      <c r="E5" s="1252" t="s">
        <v>5</v>
      </c>
      <c r="F5" s="1252" t="s">
        <v>6</v>
      </c>
      <c r="G5" s="1252" t="s">
        <v>7</v>
      </c>
      <c r="H5" s="1252" t="s">
        <v>8</v>
      </c>
      <c r="I5" s="1252" t="s">
        <v>9</v>
      </c>
      <c r="J5" s="1252" t="s">
        <v>10</v>
      </c>
      <c r="K5" s="1252" t="s">
        <v>11</v>
      </c>
      <c r="L5" s="1252" t="s">
        <v>12</v>
      </c>
      <c r="M5" s="1252" t="s">
        <v>13</v>
      </c>
    </row>
    <row r="6" spans="1:14" ht="27" customHeight="1">
      <c r="A6" s="2534" t="s">
        <v>5285</v>
      </c>
      <c r="B6" s="2535"/>
      <c r="C6" s="2535"/>
      <c r="D6" s="2534"/>
      <c r="E6" s="2534"/>
      <c r="F6" s="2534"/>
      <c r="G6" s="2534"/>
      <c r="H6" s="2534"/>
      <c r="I6" s="2534"/>
      <c r="J6" s="2534"/>
      <c r="K6" s="2534"/>
      <c r="L6" s="2534"/>
      <c r="M6" s="2534"/>
    </row>
    <row r="7" spans="1:14" ht="33.75" customHeight="1">
      <c r="A7" s="1254">
        <v>1</v>
      </c>
      <c r="B7" s="1255" t="s">
        <v>11812</v>
      </c>
      <c r="C7" s="1255"/>
      <c r="D7" s="1255" t="s">
        <v>11813</v>
      </c>
      <c r="E7" s="1255" t="s">
        <v>11813</v>
      </c>
      <c r="F7" s="1256">
        <v>9</v>
      </c>
      <c r="G7" s="1256">
        <v>9</v>
      </c>
      <c r="H7" s="1257" t="s">
        <v>11814</v>
      </c>
      <c r="I7" s="1255" t="s">
        <v>11815</v>
      </c>
      <c r="J7" s="1256"/>
      <c r="K7" s="1256">
        <v>1</v>
      </c>
      <c r="L7" s="1256">
        <v>1</v>
      </c>
      <c r="M7" s="1256">
        <v>0</v>
      </c>
    </row>
    <row r="8" spans="1:14" s="1258" customFormat="1" ht="21" customHeight="1">
      <c r="A8" s="1259" t="s">
        <v>21</v>
      </c>
      <c r="B8" s="1260" t="s">
        <v>11816</v>
      </c>
      <c r="C8" s="1260"/>
      <c r="D8" s="1259"/>
      <c r="E8" s="1260"/>
      <c r="F8" s="1259">
        <v>9</v>
      </c>
      <c r="G8" s="1259">
        <v>9</v>
      </c>
      <c r="H8" s="1261"/>
      <c r="I8" s="1262"/>
      <c r="J8" s="1263"/>
      <c r="K8" s="1259">
        <v>1</v>
      </c>
      <c r="L8" s="1259">
        <v>1</v>
      </c>
      <c r="M8" s="1263"/>
      <c r="N8" s="1258">
        <v>1</v>
      </c>
    </row>
    <row r="9" spans="1:14" ht="27" customHeight="1">
      <c r="A9" s="2534" t="s">
        <v>5299</v>
      </c>
      <c r="B9" s="2534"/>
      <c r="C9" s="2534"/>
      <c r="D9" s="2534"/>
      <c r="E9" s="2534"/>
      <c r="F9" s="2534"/>
      <c r="G9" s="2534"/>
      <c r="H9" s="2534"/>
      <c r="I9" s="2534"/>
      <c r="J9" s="2534"/>
      <c r="K9" s="2534"/>
      <c r="L9" s="2534"/>
      <c r="M9" s="2534"/>
    </row>
    <row r="10" spans="1:14" s="873" customFormat="1" ht="33.75" customHeight="1">
      <c r="A10" s="1254">
        <v>1</v>
      </c>
      <c r="B10" s="1264" t="s">
        <v>11817</v>
      </c>
      <c r="C10" s="1265">
        <v>311101142343</v>
      </c>
      <c r="D10" s="1264" t="s">
        <v>11818</v>
      </c>
      <c r="E10" s="1264" t="s">
        <v>11818</v>
      </c>
      <c r="F10" s="1257">
        <v>12</v>
      </c>
      <c r="G10" s="1257">
        <v>12</v>
      </c>
      <c r="H10" s="1257" t="s">
        <v>11814</v>
      </c>
      <c r="I10" s="1264" t="s">
        <v>11819</v>
      </c>
      <c r="J10" s="1257" t="s">
        <v>21</v>
      </c>
      <c r="K10" s="1257">
        <v>1</v>
      </c>
      <c r="L10" s="1257">
        <v>1</v>
      </c>
      <c r="M10" s="1256">
        <v>0</v>
      </c>
    </row>
    <row r="11" spans="1:14" s="873" customFormat="1" ht="33.75" customHeight="1">
      <c r="A11" s="1254">
        <v>2</v>
      </c>
      <c r="B11" s="1264" t="s">
        <v>11820</v>
      </c>
      <c r="C11" s="1265">
        <v>311102198860</v>
      </c>
      <c r="D11" s="1264" t="s">
        <v>11821</v>
      </c>
      <c r="E11" s="1264" t="s">
        <v>11821</v>
      </c>
      <c r="F11" s="1257">
        <v>12</v>
      </c>
      <c r="G11" s="1257">
        <v>10</v>
      </c>
      <c r="H11" s="1257" t="s">
        <v>11814</v>
      </c>
      <c r="I11" s="1264" t="s">
        <v>11822</v>
      </c>
      <c r="J11" s="1257" t="s">
        <v>21</v>
      </c>
      <c r="K11" s="1257">
        <v>1</v>
      </c>
      <c r="L11" s="1257">
        <v>1</v>
      </c>
      <c r="M11" s="1256">
        <v>0</v>
      </c>
    </row>
    <row r="12" spans="1:14" ht="33.75" customHeight="1">
      <c r="A12" s="1254">
        <v>3</v>
      </c>
      <c r="B12" s="1264" t="s">
        <v>11823</v>
      </c>
      <c r="C12" s="1265">
        <v>311112509522</v>
      </c>
      <c r="D12" s="1266" t="s">
        <v>11824</v>
      </c>
      <c r="E12" s="1266" t="s">
        <v>11824</v>
      </c>
      <c r="F12" s="1257">
        <v>45</v>
      </c>
      <c r="G12" s="1257">
        <v>45</v>
      </c>
      <c r="H12" s="1257" t="s">
        <v>11825</v>
      </c>
      <c r="I12" s="1264" t="s">
        <v>11826</v>
      </c>
      <c r="J12" s="1257">
        <v>89205577505</v>
      </c>
      <c r="K12" s="1257">
        <v>2</v>
      </c>
      <c r="L12" s="1257">
        <v>2</v>
      </c>
      <c r="M12" s="1256">
        <v>0</v>
      </c>
    </row>
    <row r="13" spans="1:14" ht="33.75" customHeight="1">
      <c r="A13" s="1254">
        <v>4</v>
      </c>
      <c r="B13" s="1264" t="s">
        <v>11827</v>
      </c>
      <c r="C13" s="1265">
        <v>311102777900</v>
      </c>
      <c r="D13" s="1266" t="s">
        <v>11828</v>
      </c>
      <c r="E13" s="1266" t="s">
        <v>11828</v>
      </c>
      <c r="F13" s="1257">
        <v>10</v>
      </c>
      <c r="G13" s="1257">
        <v>10</v>
      </c>
      <c r="H13" s="1257" t="s">
        <v>21</v>
      </c>
      <c r="I13" s="1264" t="s">
        <v>11829</v>
      </c>
      <c r="J13" s="1257" t="s">
        <v>21</v>
      </c>
      <c r="K13" s="1257">
        <v>1</v>
      </c>
      <c r="L13" s="1257">
        <v>1</v>
      </c>
      <c r="M13" s="1256">
        <v>0</v>
      </c>
    </row>
    <row r="14" spans="1:14" ht="33.75" customHeight="1">
      <c r="A14" s="1254">
        <v>5</v>
      </c>
      <c r="B14" s="1264" t="s">
        <v>11830</v>
      </c>
      <c r="C14" s="1265">
        <v>311110631100</v>
      </c>
      <c r="D14" s="1266" t="s">
        <v>11831</v>
      </c>
      <c r="E14" s="1266" t="s">
        <v>11832</v>
      </c>
      <c r="F14" s="1257">
        <v>4</v>
      </c>
      <c r="G14" s="1257">
        <v>4</v>
      </c>
      <c r="H14" s="1257" t="s">
        <v>11814</v>
      </c>
      <c r="I14" s="1264" t="s">
        <v>11833</v>
      </c>
      <c r="J14" s="1257">
        <v>89103610345</v>
      </c>
      <c r="K14" s="1257">
        <v>1</v>
      </c>
      <c r="L14" s="1257">
        <v>1</v>
      </c>
      <c r="M14" s="1256">
        <v>0</v>
      </c>
    </row>
    <row r="15" spans="1:14" s="873" customFormat="1" ht="33.75" customHeight="1">
      <c r="A15" s="1254">
        <v>6</v>
      </c>
      <c r="B15" s="1264" t="s">
        <v>11834</v>
      </c>
      <c r="C15" s="1265">
        <v>311102955800</v>
      </c>
      <c r="D15" s="1266" t="s">
        <v>11835</v>
      </c>
      <c r="E15" s="1266" t="s">
        <v>11836</v>
      </c>
      <c r="F15" s="1257">
        <v>7</v>
      </c>
      <c r="G15" s="1257">
        <v>7</v>
      </c>
      <c r="H15" s="1257" t="s">
        <v>11814</v>
      </c>
      <c r="I15" s="1264" t="s">
        <v>11834</v>
      </c>
      <c r="J15" s="1257">
        <v>89524367725</v>
      </c>
      <c r="K15" s="1257">
        <v>1</v>
      </c>
      <c r="L15" s="1257">
        <v>1</v>
      </c>
      <c r="M15" s="1256">
        <v>0</v>
      </c>
    </row>
    <row r="16" spans="1:14" s="873" customFormat="1" ht="33.75" customHeight="1">
      <c r="A16" s="1254">
        <v>7</v>
      </c>
      <c r="B16" s="1264" t="s">
        <v>11837</v>
      </c>
      <c r="C16" s="1265"/>
      <c r="D16" s="1266" t="s">
        <v>11838</v>
      </c>
      <c r="E16" s="1266" t="s">
        <v>11813</v>
      </c>
      <c r="F16" s="1257">
        <v>10</v>
      </c>
      <c r="G16" s="1257">
        <v>10</v>
      </c>
      <c r="H16" s="1257" t="s">
        <v>11814</v>
      </c>
      <c r="I16" s="1264" t="s">
        <v>11839</v>
      </c>
      <c r="J16" s="1257"/>
      <c r="K16" s="1257">
        <v>1</v>
      </c>
      <c r="L16" s="1257">
        <v>1</v>
      </c>
      <c r="M16" s="1256">
        <v>0</v>
      </c>
      <c r="N16" s="873">
        <v>8</v>
      </c>
    </row>
    <row r="17" spans="1:14" s="1127" customFormat="1" ht="21" customHeight="1">
      <c r="A17" s="1267" t="s">
        <v>21</v>
      </c>
      <c r="B17" s="1268" t="s">
        <v>8875</v>
      </c>
      <c r="C17" s="1268"/>
      <c r="D17" s="1269"/>
      <c r="E17" s="1270" t="s">
        <v>21</v>
      </c>
      <c r="F17" s="1271">
        <f>SUM(F10:F16)</f>
        <v>100</v>
      </c>
      <c r="G17" s="1271">
        <f>SUM(G10:G16)</f>
        <v>98</v>
      </c>
      <c r="H17" s="1252"/>
      <c r="I17" s="1272"/>
      <c r="J17" s="1252"/>
      <c r="K17" s="1271">
        <f>SUM(K10:K16)</f>
        <v>8</v>
      </c>
      <c r="L17" s="1271">
        <f>SUM(L10:L16)</f>
        <v>8</v>
      </c>
      <c r="M17" s="1252" t="s">
        <v>21</v>
      </c>
    </row>
    <row r="18" spans="1:14" ht="27" customHeight="1">
      <c r="A18" s="2534" t="s">
        <v>5340</v>
      </c>
      <c r="B18" s="2534"/>
      <c r="C18" s="2534"/>
      <c r="D18" s="2534"/>
      <c r="E18" s="2534"/>
      <c r="F18" s="2534"/>
      <c r="G18" s="2534"/>
      <c r="H18" s="2534"/>
      <c r="I18" s="2534"/>
      <c r="J18" s="2534"/>
      <c r="K18" s="2534"/>
      <c r="L18" s="2534"/>
      <c r="M18" s="2534"/>
    </row>
    <row r="19" spans="1:14" s="873" customFormat="1" ht="33.75" customHeight="1">
      <c r="A19" s="1254">
        <v>1</v>
      </c>
      <c r="B19" s="1255" t="s">
        <v>7529</v>
      </c>
      <c r="C19" s="1273"/>
      <c r="D19" s="1255" t="s">
        <v>11840</v>
      </c>
      <c r="E19" s="1255" t="s">
        <v>11841</v>
      </c>
      <c r="F19" s="1256">
        <v>60</v>
      </c>
      <c r="G19" s="1256">
        <v>45</v>
      </c>
      <c r="H19" s="1256" t="s">
        <v>11814</v>
      </c>
      <c r="I19" s="1255" t="s">
        <v>11842</v>
      </c>
      <c r="J19" s="1256" t="s">
        <v>21</v>
      </c>
      <c r="K19" s="1256">
        <v>5</v>
      </c>
      <c r="L19" s="1256">
        <v>5</v>
      </c>
      <c r="M19" s="1256">
        <v>0</v>
      </c>
    </row>
    <row r="20" spans="1:14" s="873" customFormat="1" ht="33.75" customHeight="1">
      <c r="A20" s="1254">
        <v>2</v>
      </c>
      <c r="B20" s="1255" t="s">
        <v>11843</v>
      </c>
      <c r="C20" s="1273">
        <v>311100626285</v>
      </c>
      <c r="D20" s="1255" t="s">
        <v>11844</v>
      </c>
      <c r="E20" s="1255" t="s">
        <v>11844</v>
      </c>
      <c r="F20" s="1256">
        <v>20</v>
      </c>
      <c r="G20" s="1256">
        <v>20</v>
      </c>
      <c r="H20" s="1256" t="s">
        <v>11814</v>
      </c>
      <c r="I20" s="1255" t="s">
        <v>11845</v>
      </c>
      <c r="J20" s="1256" t="s">
        <v>21</v>
      </c>
      <c r="K20" s="1256">
        <v>2</v>
      </c>
      <c r="L20" s="1256">
        <v>2</v>
      </c>
      <c r="M20" s="1256">
        <v>0</v>
      </c>
    </row>
    <row r="21" spans="1:14" ht="33.75" customHeight="1">
      <c r="A21" s="1254">
        <v>3</v>
      </c>
      <c r="B21" s="1255" t="s">
        <v>11846</v>
      </c>
      <c r="C21" s="1273">
        <v>311152150991</v>
      </c>
      <c r="D21" s="1255" t="s">
        <v>11847</v>
      </c>
      <c r="E21" s="1255" t="s">
        <v>11848</v>
      </c>
      <c r="F21" s="1256">
        <v>4</v>
      </c>
      <c r="G21" s="1256">
        <v>4</v>
      </c>
      <c r="H21" s="1256" t="s">
        <v>11814</v>
      </c>
      <c r="I21" s="1255" t="s">
        <v>11849</v>
      </c>
      <c r="J21" s="1256" t="s">
        <v>21</v>
      </c>
      <c r="K21" s="1256">
        <v>1</v>
      </c>
      <c r="L21" s="1256">
        <v>1</v>
      </c>
      <c r="M21" s="1256">
        <v>0</v>
      </c>
    </row>
    <row r="22" spans="1:14" ht="33.75" customHeight="1">
      <c r="A22" s="1254">
        <v>4</v>
      </c>
      <c r="B22" s="1255" t="s">
        <v>11850</v>
      </c>
      <c r="C22" s="1273"/>
      <c r="D22" s="1255" t="s">
        <v>11851</v>
      </c>
      <c r="E22" s="1255" t="s">
        <v>11851</v>
      </c>
      <c r="F22" s="1256">
        <v>40</v>
      </c>
      <c r="G22" s="1256">
        <v>40</v>
      </c>
      <c r="H22" s="1256" t="s">
        <v>11814</v>
      </c>
      <c r="I22" s="1255" t="s">
        <v>11852</v>
      </c>
      <c r="J22" s="1257">
        <v>89045329183</v>
      </c>
      <c r="K22" s="1256">
        <v>3</v>
      </c>
      <c r="L22" s="1256">
        <v>3</v>
      </c>
      <c r="M22" s="1256">
        <v>0</v>
      </c>
    </row>
    <row r="23" spans="1:14" ht="33.75" customHeight="1">
      <c r="A23" s="1254">
        <v>5</v>
      </c>
      <c r="B23" s="1274" t="s">
        <v>11853</v>
      </c>
      <c r="C23" s="1273">
        <v>311111745968</v>
      </c>
      <c r="D23" s="1266" t="s">
        <v>11854</v>
      </c>
      <c r="E23" s="1266" t="s">
        <v>11854</v>
      </c>
      <c r="F23" s="1256">
        <v>15</v>
      </c>
      <c r="G23" s="1256">
        <v>15</v>
      </c>
      <c r="H23" s="1256" t="s">
        <v>11855</v>
      </c>
      <c r="I23" s="1255" t="s">
        <v>11856</v>
      </c>
      <c r="J23" s="1257" t="s">
        <v>21</v>
      </c>
      <c r="K23" s="1256">
        <v>1</v>
      </c>
      <c r="L23" s="1256">
        <v>1</v>
      </c>
      <c r="M23" s="1256">
        <v>0</v>
      </c>
    </row>
    <row r="24" spans="1:14" ht="33.75" customHeight="1">
      <c r="A24" s="1254">
        <v>6</v>
      </c>
      <c r="B24" s="1274" t="s">
        <v>11857</v>
      </c>
      <c r="C24" s="1273"/>
      <c r="D24" s="1266" t="s">
        <v>11858</v>
      </c>
      <c r="E24" s="1266" t="s">
        <v>11859</v>
      </c>
      <c r="F24" s="1256">
        <v>0</v>
      </c>
      <c r="G24" s="1256">
        <v>0</v>
      </c>
      <c r="H24" s="1256" t="s">
        <v>11860</v>
      </c>
      <c r="I24" s="1255" t="s">
        <v>11861</v>
      </c>
      <c r="J24" s="1257">
        <v>89205665173</v>
      </c>
      <c r="K24" s="1256">
        <v>1</v>
      </c>
      <c r="L24" s="1256">
        <v>1</v>
      </c>
      <c r="M24" s="1256">
        <v>0</v>
      </c>
    </row>
    <row r="25" spans="1:14" ht="33.75" customHeight="1">
      <c r="A25" s="1254">
        <v>7</v>
      </c>
      <c r="B25" s="1274" t="s">
        <v>11862</v>
      </c>
      <c r="C25" s="1273"/>
      <c r="D25" s="1266" t="s">
        <v>11863</v>
      </c>
      <c r="E25" s="1266" t="s">
        <v>11863</v>
      </c>
      <c r="F25" s="1256">
        <v>5</v>
      </c>
      <c r="G25" s="1256">
        <v>5</v>
      </c>
      <c r="H25" s="1256" t="s">
        <v>11814</v>
      </c>
      <c r="I25" s="1255" t="s">
        <v>11864</v>
      </c>
      <c r="J25" s="1257">
        <v>89040904688</v>
      </c>
      <c r="K25" s="1256">
        <v>1</v>
      </c>
      <c r="L25" s="1256">
        <v>1</v>
      </c>
      <c r="M25" s="1256">
        <v>0</v>
      </c>
      <c r="N25">
        <v>14</v>
      </c>
    </row>
    <row r="26" spans="1:14" s="1127" customFormat="1" ht="21" customHeight="1">
      <c r="A26" s="1267" t="s">
        <v>21</v>
      </c>
      <c r="B26" s="1268" t="s">
        <v>8875</v>
      </c>
      <c r="C26" s="1268"/>
      <c r="D26" s="1267"/>
      <c r="E26" s="1268" t="s">
        <v>21</v>
      </c>
      <c r="F26" s="1275">
        <f>SUM(F19:F25)</f>
        <v>144</v>
      </c>
      <c r="G26" s="1275">
        <f>SUM(G19:G25)</f>
        <v>129</v>
      </c>
      <c r="H26" s="1276"/>
      <c r="I26" s="1277"/>
      <c r="J26" s="1276"/>
      <c r="K26" s="1275">
        <v>14</v>
      </c>
      <c r="L26" s="1275">
        <v>14</v>
      </c>
      <c r="M26" s="1276"/>
    </row>
    <row r="27" spans="1:14" ht="21" customHeight="1">
      <c r="A27" s="2536" t="s">
        <v>5402</v>
      </c>
      <c r="B27" s="2537"/>
      <c r="C27" s="2537"/>
      <c r="D27" s="2537"/>
      <c r="E27" s="2537"/>
      <c r="F27" s="2537"/>
      <c r="G27" s="2537"/>
      <c r="H27" s="2537"/>
      <c r="I27" s="2537"/>
      <c r="J27" s="2537"/>
      <c r="K27" s="2537"/>
      <c r="L27" s="2537"/>
      <c r="M27" s="2538"/>
    </row>
    <row r="28" spans="1:14" ht="21" customHeight="1">
      <c r="A28" s="1278">
        <v>1</v>
      </c>
      <c r="B28" s="1279" t="s">
        <v>11865</v>
      </c>
      <c r="C28" s="1280">
        <v>311102563270</v>
      </c>
      <c r="D28" s="1279" t="s">
        <v>11866</v>
      </c>
      <c r="E28" s="1279" t="s">
        <v>11866</v>
      </c>
      <c r="F28" s="1281">
        <v>60</v>
      </c>
      <c r="G28" s="1281">
        <v>45</v>
      </c>
      <c r="H28" s="1279"/>
      <c r="I28" s="1279" t="s">
        <v>11865</v>
      </c>
      <c r="J28" s="1281"/>
      <c r="K28" s="1281">
        <v>1</v>
      </c>
      <c r="L28" s="1281">
        <v>1</v>
      </c>
      <c r="M28" s="1281"/>
    </row>
    <row r="29" spans="1:14" ht="21" customHeight="1">
      <c r="A29" s="1278">
        <v>2</v>
      </c>
      <c r="B29" s="1279" t="s">
        <v>11867</v>
      </c>
      <c r="C29" s="1280">
        <v>311110340528</v>
      </c>
      <c r="D29" s="1279" t="s">
        <v>11868</v>
      </c>
      <c r="E29" s="1279" t="s">
        <v>11868</v>
      </c>
      <c r="F29" s="1281">
        <v>20</v>
      </c>
      <c r="G29" s="1281">
        <v>20</v>
      </c>
      <c r="H29" s="1279"/>
      <c r="I29" s="1279" t="s">
        <v>11867</v>
      </c>
      <c r="J29" s="1281"/>
      <c r="K29" s="1281">
        <v>1</v>
      </c>
      <c r="L29" s="1281">
        <v>1</v>
      </c>
      <c r="M29" s="1281"/>
    </row>
    <row r="30" spans="1:14" ht="28.5" customHeight="1">
      <c r="A30" s="1278">
        <v>3</v>
      </c>
      <c r="B30" s="1279" t="s">
        <v>11869</v>
      </c>
      <c r="C30" s="1280">
        <v>311101644368</v>
      </c>
      <c r="D30" s="1279" t="s">
        <v>11870</v>
      </c>
      <c r="E30" s="1279" t="s">
        <v>11870</v>
      </c>
      <c r="F30" s="1281">
        <v>20</v>
      </c>
      <c r="G30" s="1281">
        <v>20</v>
      </c>
      <c r="H30" s="1279"/>
      <c r="I30" s="1279" t="s">
        <v>11869</v>
      </c>
      <c r="J30" s="1281"/>
      <c r="K30" s="1281">
        <v>1</v>
      </c>
      <c r="L30" s="1281">
        <v>1</v>
      </c>
      <c r="M30" s="1281"/>
    </row>
    <row r="31" spans="1:14" s="1127" customFormat="1" ht="21" customHeight="1">
      <c r="A31" s="1267"/>
      <c r="B31" s="1268" t="s">
        <v>11871</v>
      </c>
      <c r="C31" s="1268"/>
      <c r="D31" s="1267"/>
      <c r="E31" s="1268"/>
      <c r="F31" s="1275">
        <v>100</v>
      </c>
      <c r="G31" s="1275">
        <v>85</v>
      </c>
      <c r="H31" s="1276"/>
      <c r="I31" s="1277"/>
      <c r="J31" s="1276"/>
      <c r="K31" s="1275">
        <v>3</v>
      </c>
      <c r="L31" s="1275">
        <v>3</v>
      </c>
      <c r="M31" s="1276"/>
      <c r="N31" s="1127">
        <v>3</v>
      </c>
    </row>
    <row r="32" spans="1:14" ht="27" customHeight="1">
      <c r="A32" s="2534" t="s">
        <v>5415</v>
      </c>
      <c r="B32" s="2534"/>
      <c r="C32" s="2534"/>
      <c r="D32" s="2534"/>
      <c r="E32" s="2534"/>
      <c r="F32" s="2534"/>
      <c r="G32" s="2534"/>
      <c r="H32" s="2534"/>
      <c r="I32" s="2534"/>
      <c r="J32" s="2534"/>
      <c r="K32" s="2534"/>
      <c r="L32" s="2534"/>
      <c r="M32" s="2534"/>
    </row>
    <row r="33" spans="1:14" ht="21" customHeight="1">
      <c r="A33" s="1278" t="s">
        <v>21</v>
      </c>
      <c r="B33" s="1282" t="s">
        <v>408</v>
      </c>
      <c r="C33" s="1282"/>
      <c r="D33" s="998">
        <v>0</v>
      </c>
      <c r="E33" s="998">
        <v>0</v>
      </c>
      <c r="F33" s="1275">
        <v>0</v>
      </c>
      <c r="G33" s="1275">
        <v>0</v>
      </c>
      <c r="H33" s="1283">
        <v>0</v>
      </c>
      <c r="I33" s="1284">
        <v>0</v>
      </c>
      <c r="J33" s="1283">
        <v>0</v>
      </c>
      <c r="K33" s="1275">
        <v>0</v>
      </c>
      <c r="L33" s="1275">
        <v>0</v>
      </c>
      <c r="M33" s="1283">
        <v>0</v>
      </c>
    </row>
    <row r="34" spans="1:14" ht="27" customHeight="1">
      <c r="A34" s="2539" t="s">
        <v>5420</v>
      </c>
      <c r="B34" s="2539"/>
      <c r="C34" s="2539"/>
      <c r="D34" s="2539"/>
      <c r="E34" s="2539"/>
      <c r="F34" s="2539"/>
      <c r="G34" s="2539"/>
      <c r="H34" s="2539"/>
      <c r="I34" s="2539"/>
      <c r="J34" s="2539"/>
      <c r="K34" s="2539"/>
      <c r="L34" s="2539"/>
      <c r="M34" s="2539"/>
    </row>
    <row r="35" spans="1:14" s="873" customFormat="1" ht="33.75" customHeight="1">
      <c r="A35" s="1002">
        <v>1</v>
      </c>
      <c r="B35" s="1255" t="s">
        <v>11872</v>
      </c>
      <c r="C35" s="1273"/>
      <c r="D35" s="1255" t="s">
        <v>11873</v>
      </c>
      <c r="E35" s="1255" t="s">
        <v>11874</v>
      </c>
      <c r="F35" s="1256" t="s">
        <v>21</v>
      </c>
      <c r="G35" s="1285"/>
      <c r="H35" s="1256" t="s">
        <v>21</v>
      </c>
      <c r="I35" s="1255" t="s">
        <v>11875</v>
      </c>
      <c r="J35" s="1256" t="s">
        <v>11876</v>
      </c>
      <c r="K35" s="1256">
        <v>90</v>
      </c>
      <c r="L35" s="1256">
        <v>90</v>
      </c>
      <c r="M35" s="1256">
        <v>0</v>
      </c>
    </row>
    <row r="36" spans="1:14" s="873" customFormat="1" ht="33.75" customHeight="1">
      <c r="A36" s="1002">
        <v>2</v>
      </c>
      <c r="B36" s="1255" t="s">
        <v>11877</v>
      </c>
      <c r="C36" s="1273"/>
      <c r="D36" s="1255" t="s">
        <v>11878</v>
      </c>
      <c r="E36" s="1255" t="s">
        <v>11878</v>
      </c>
      <c r="F36" s="1256" t="s">
        <v>21</v>
      </c>
      <c r="G36" s="1256" t="s">
        <v>21</v>
      </c>
      <c r="H36" s="1256" t="s">
        <v>21</v>
      </c>
      <c r="I36" s="1255" t="s">
        <v>11879</v>
      </c>
      <c r="J36" s="1256" t="s">
        <v>11880</v>
      </c>
      <c r="K36" s="1256">
        <v>19</v>
      </c>
      <c r="L36" s="1256">
        <v>19</v>
      </c>
      <c r="M36" s="1256">
        <v>0</v>
      </c>
    </row>
    <row r="37" spans="1:14" s="873" customFormat="1" ht="33.75" customHeight="1">
      <c r="A37" s="1002">
        <v>3</v>
      </c>
      <c r="B37" s="1255" t="s">
        <v>11881</v>
      </c>
      <c r="C37" s="1273">
        <v>311111148224</v>
      </c>
      <c r="D37" s="1255" t="s">
        <v>11873</v>
      </c>
      <c r="E37" s="1255" t="s">
        <v>11874</v>
      </c>
      <c r="F37" s="1256"/>
      <c r="G37" s="1256"/>
      <c r="H37" s="1256"/>
      <c r="I37" s="1255" t="s">
        <v>11882</v>
      </c>
      <c r="J37" s="1256" t="s">
        <v>11876</v>
      </c>
      <c r="K37" s="1256">
        <v>3</v>
      </c>
      <c r="L37" s="1256">
        <v>3</v>
      </c>
      <c r="M37" s="1256">
        <v>0</v>
      </c>
    </row>
    <row r="38" spans="1:14" s="1127" customFormat="1" ht="21" customHeight="1">
      <c r="A38" s="1267" t="s">
        <v>21</v>
      </c>
      <c r="B38" s="1268" t="s">
        <v>11871</v>
      </c>
      <c r="C38" s="1268"/>
      <c r="D38" s="1269"/>
      <c r="E38" s="1268" t="s">
        <v>21</v>
      </c>
      <c r="F38" s="1275"/>
      <c r="G38" s="1275"/>
      <c r="H38" s="1276"/>
      <c r="I38" s="1277"/>
      <c r="J38" s="1276"/>
      <c r="K38" s="1271">
        <f>SUM(K35:K37)</f>
        <v>112</v>
      </c>
      <c r="L38" s="1271">
        <v>112</v>
      </c>
      <c r="M38" s="1276" t="s">
        <v>21</v>
      </c>
      <c r="N38" s="1127">
        <v>112</v>
      </c>
    </row>
    <row r="39" spans="1:14" ht="27" customHeight="1">
      <c r="A39" s="2534" t="s">
        <v>5425</v>
      </c>
      <c r="B39" s="2534"/>
      <c r="C39" s="2534"/>
      <c r="D39" s="2534"/>
      <c r="E39" s="2534"/>
      <c r="F39" s="2534"/>
      <c r="G39" s="2534"/>
      <c r="H39" s="2534"/>
      <c r="I39" s="2534"/>
      <c r="J39" s="2534"/>
      <c r="K39" s="2534"/>
      <c r="L39" s="2534"/>
      <c r="M39" s="2534"/>
    </row>
    <row r="40" spans="1:14" s="873" customFormat="1" ht="33.75" customHeight="1">
      <c r="A40" s="1254">
        <v>1</v>
      </c>
      <c r="B40" s="1255" t="s">
        <v>11883</v>
      </c>
      <c r="C40" s="1273">
        <v>311102167654</v>
      </c>
      <c r="D40" s="1255" t="s">
        <v>11884</v>
      </c>
      <c r="E40" s="1255" t="s">
        <v>11884</v>
      </c>
      <c r="F40" s="1256">
        <v>50</v>
      </c>
      <c r="G40" s="1256">
        <v>50</v>
      </c>
      <c r="H40" s="1256" t="s">
        <v>11814</v>
      </c>
      <c r="I40" s="1255" t="s">
        <v>11885</v>
      </c>
      <c r="J40" s="1256" t="s">
        <v>11886</v>
      </c>
      <c r="K40" s="1256">
        <v>3</v>
      </c>
      <c r="L40" s="1256">
        <v>3</v>
      </c>
      <c r="M40" s="1256">
        <v>0</v>
      </c>
    </row>
    <row r="41" spans="1:14" s="873" customFormat="1" ht="33.75" customHeight="1">
      <c r="A41" s="1254">
        <v>2</v>
      </c>
      <c r="B41" s="1255" t="s">
        <v>11887</v>
      </c>
      <c r="C41" s="1273">
        <v>311100075920</v>
      </c>
      <c r="D41" s="1255" t="s">
        <v>11888</v>
      </c>
      <c r="E41" s="1255" t="s">
        <v>11889</v>
      </c>
      <c r="F41" s="1256">
        <v>100</v>
      </c>
      <c r="G41" s="1256">
        <v>100</v>
      </c>
      <c r="H41" s="1256" t="s">
        <v>11814</v>
      </c>
      <c r="I41" s="1255" t="s">
        <v>11890</v>
      </c>
      <c r="J41" s="1256" t="s">
        <v>11891</v>
      </c>
      <c r="K41" s="1256">
        <v>9</v>
      </c>
      <c r="L41" s="1256">
        <v>9</v>
      </c>
      <c r="M41" s="1256">
        <v>0</v>
      </c>
    </row>
    <row r="42" spans="1:14" s="873" customFormat="1" ht="33.75" customHeight="1">
      <c r="A42" s="1254">
        <v>3</v>
      </c>
      <c r="B42" s="1255" t="s">
        <v>11892</v>
      </c>
      <c r="C42" s="1273">
        <v>311110309574</v>
      </c>
      <c r="D42" s="1255" t="s">
        <v>11893</v>
      </c>
      <c r="E42" s="1255" t="s">
        <v>11893</v>
      </c>
      <c r="F42" s="1256">
        <v>62</v>
      </c>
      <c r="G42" s="1256">
        <v>62</v>
      </c>
      <c r="H42" s="1256" t="s">
        <v>11894</v>
      </c>
      <c r="I42" s="1255" t="s">
        <v>11895</v>
      </c>
      <c r="J42" s="1256" t="s">
        <v>11896</v>
      </c>
      <c r="K42" s="1256">
        <v>2</v>
      </c>
      <c r="L42" s="1256">
        <v>2</v>
      </c>
      <c r="M42" s="1256">
        <v>0</v>
      </c>
    </row>
    <row r="43" spans="1:14" s="873" customFormat="1" ht="33.75" customHeight="1">
      <c r="A43" s="1254">
        <v>4</v>
      </c>
      <c r="B43" s="1255" t="s">
        <v>11897</v>
      </c>
      <c r="C43" s="1273">
        <v>311110309711</v>
      </c>
      <c r="D43" s="1255" t="s">
        <v>11898</v>
      </c>
      <c r="E43" s="1255" t="s">
        <v>11898</v>
      </c>
      <c r="F43" s="1256">
        <v>174.4</v>
      </c>
      <c r="G43" s="1256">
        <v>174.4</v>
      </c>
      <c r="H43" s="1256" t="s">
        <v>11894</v>
      </c>
      <c r="I43" s="1255" t="s">
        <v>11899</v>
      </c>
      <c r="J43" s="1256" t="s">
        <v>11900</v>
      </c>
      <c r="K43" s="1256">
        <v>7</v>
      </c>
      <c r="L43" s="1256">
        <v>7</v>
      </c>
      <c r="M43" s="1256">
        <v>0</v>
      </c>
    </row>
    <row r="44" spans="1:14" s="1286" customFormat="1" ht="33.75" customHeight="1">
      <c r="A44" s="1287">
        <v>5</v>
      </c>
      <c r="B44" s="1279" t="s">
        <v>11901</v>
      </c>
      <c r="C44" s="1280">
        <v>311100427346</v>
      </c>
      <c r="D44" s="1279" t="s">
        <v>11902</v>
      </c>
      <c r="E44" s="1279" t="s">
        <v>11902</v>
      </c>
      <c r="F44" s="1281">
        <v>35</v>
      </c>
      <c r="G44" s="1281">
        <v>35</v>
      </c>
      <c r="H44" s="1281" t="s">
        <v>11894</v>
      </c>
      <c r="I44" s="1279" t="s">
        <v>11903</v>
      </c>
      <c r="J44" s="1281">
        <v>89507134452</v>
      </c>
      <c r="K44" s="1281">
        <v>1</v>
      </c>
      <c r="L44" s="1281">
        <v>1</v>
      </c>
      <c r="M44" s="1281">
        <v>0</v>
      </c>
    </row>
    <row r="45" spans="1:14" s="873" customFormat="1" ht="33.75" customHeight="1">
      <c r="A45" s="1254">
        <v>6</v>
      </c>
      <c r="B45" s="1255" t="s">
        <v>11904</v>
      </c>
      <c r="C45" s="1273">
        <v>3111110233377</v>
      </c>
      <c r="D45" s="1255" t="s">
        <v>11905</v>
      </c>
      <c r="E45" s="1255" t="s">
        <v>11905</v>
      </c>
      <c r="F45" s="1256">
        <v>40</v>
      </c>
      <c r="G45" s="1256">
        <v>35</v>
      </c>
      <c r="H45" s="1256" t="s">
        <v>11814</v>
      </c>
      <c r="I45" s="1255" t="s">
        <v>11906</v>
      </c>
      <c r="J45" s="1256">
        <v>89202089230</v>
      </c>
      <c r="K45" s="1256">
        <v>1</v>
      </c>
      <c r="L45" s="1256">
        <v>1</v>
      </c>
      <c r="M45" s="1256">
        <v>0</v>
      </c>
    </row>
    <row r="46" spans="1:14" s="873" customFormat="1" ht="33.75" customHeight="1">
      <c r="A46" s="1254">
        <v>7</v>
      </c>
      <c r="B46" s="1255" t="s">
        <v>11907</v>
      </c>
      <c r="C46" s="1273">
        <v>311100028447</v>
      </c>
      <c r="D46" s="1255" t="s">
        <v>11908</v>
      </c>
      <c r="E46" s="1255" t="s">
        <v>11908</v>
      </c>
      <c r="F46" s="1256">
        <v>150</v>
      </c>
      <c r="G46" s="1256">
        <v>150</v>
      </c>
      <c r="H46" s="1256" t="s">
        <v>11814</v>
      </c>
      <c r="I46" s="1255" t="s">
        <v>11909</v>
      </c>
      <c r="J46" s="1256">
        <v>89517665080</v>
      </c>
      <c r="K46" s="1256">
        <v>3</v>
      </c>
      <c r="L46" s="1256">
        <v>3</v>
      </c>
      <c r="M46" s="1256">
        <v>0</v>
      </c>
    </row>
    <row r="47" spans="1:14" s="873" customFormat="1" ht="33.75" customHeight="1">
      <c r="A47" s="1254">
        <v>8</v>
      </c>
      <c r="B47" s="1255" t="s">
        <v>11910</v>
      </c>
      <c r="C47" s="1273">
        <v>311100028447</v>
      </c>
      <c r="D47" s="1255" t="s">
        <v>11911</v>
      </c>
      <c r="E47" s="1255" t="s">
        <v>11911</v>
      </c>
      <c r="F47" s="1256">
        <v>25</v>
      </c>
      <c r="G47" s="1256">
        <v>25</v>
      </c>
      <c r="H47" s="1256" t="s">
        <v>11814</v>
      </c>
      <c r="I47" s="1255" t="s">
        <v>11912</v>
      </c>
      <c r="J47" s="1256" t="s">
        <v>21</v>
      </c>
      <c r="K47" s="1256">
        <v>2</v>
      </c>
      <c r="L47" s="1256">
        <v>2</v>
      </c>
      <c r="M47" s="1256">
        <v>0</v>
      </c>
    </row>
    <row r="48" spans="1:14" s="873" customFormat="1" ht="33.75" customHeight="1">
      <c r="A48" s="1254">
        <v>9</v>
      </c>
      <c r="B48" s="1255" t="s">
        <v>11913</v>
      </c>
      <c r="C48" s="1273">
        <v>311111707391</v>
      </c>
      <c r="D48" s="1255" t="s">
        <v>11914</v>
      </c>
      <c r="E48" s="1255" t="s">
        <v>11915</v>
      </c>
      <c r="F48" s="1256">
        <v>20</v>
      </c>
      <c r="G48" s="1256">
        <v>20</v>
      </c>
      <c r="H48" s="1256" t="s">
        <v>11814</v>
      </c>
      <c r="I48" s="1255" t="s">
        <v>11916</v>
      </c>
      <c r="J48" s="1256">
        <v>89953400800</v>
      </c>
      <c r="K48" s="1256">
        <v>2</v>
      </c>
      <c r="L48" s="1256">
        <v>2</v>
      </c>
      <c r="M48" s="1256">
        <v>0</v>
      </c>
    </row>
    <row r="49" spans="1:14" s="873" customFormat="1" ht="33.75" customHeight="1">
      <c r="A49" s="1254">
        <v>10</v>
      </c>
      <c r="B49" s="1255" t="s">
        <v>11917</v>
      </c>
      <c r="C49" s="1273"/>
      <c r="D49" s="1255" t="s">
        <v>11918</v>
      </c>
      <c r="E49" s="1255" t="s">
        <v>11918</v>
      </c>
      <c r="F49" s="1256">
        <v>25</v>
      </c>
      <c r="G49" s="1256">
        <v>25</v>
      </c>
      <c r="H49" s="1256" t="s">
        <v>11814</v>
      </c>
      <c r="I49" s="1255" t="s">
        <v>11919</v>
      </c>
      <c r="J49" s="1256">
        <v>89202048741</v>
      </c>
      <c r="K49" s="1256">
        <v>1</v>
      </c>
      <c r="L49" s="1256">
        <v>1</v>
      </c>
      <c r="M49" s="1256">
        <v>0</v>
      </c>
    </row>
    <row r="50" spans="1:14" s="873" customFormat="1" ht="33.75" customHeight="1">
      <c r="A50" s="1254">
        <v>11</v>
      </c>
      <c r="B50" s="1255" t="s">
        <v>11920</v>
      </c>
      <c r="C50" s="1273">
        <v>311102548106</v>
      </c>
      <c r="D50" s="1255" t="s">
        <v>11921</v>
      </c>
      <c r="E50" s="1255" t="s">
        <v>11921</v>
      </c>
      <c r="F50" s="1256">
        <v>25</v>
      </c>
      <c r="G50" s="1256">
        <v>25</v>
      </c>
      <c r="H50" s="1256" t="s">
        <v>11814</v>
      </c>
      <c r="I50" s="1255" t="s">
        <v>11922</v>
      </c>
      <c r="J50" s="1256">
        <v>89205978610</v>
      </c>
      <c r="K50" s="1256">
        <v>1</v>
      </c>
      <c r="L50" s="1256">
        <v>1</v>
      </c>
      <c r="M50" s="1256">
        <v>0</v>
      </c>
    </row>
    <row r="51" spans="1:14" s="873" customFormat="1" ht="33.75" customHeight="1">
      <c r="A51" s="1254">
        <v>12</v>
      </c>
      <c r="B51" s="1255" t="s">
        <v>11923</v>
      </c>
      <c r="C51" s="1273"/>
      <c r="D51" s="1255" t="s">
        <v>11924</v>
      </c>
      <c r="E51" s="1255" t="s">
        <v>11924</v>
      </c>
      <c r="F51" s="1256">
        <v>50</v>
      </c>
      <c r="G51" s="1256">
        <v>50</v>
      </c>
      <c r="H51" s="1256" t="s">
        <v>11814</v>
      </c>
      <c r="I51" s="1255" t="s">
        <v>11925</v>
      </c>
      <c r="J51" s="1256">
        <v>89040844564</v>
      </c>
      <c r="K51" s="1256">
        <v>1</v>
      </c>
      <c r="L51" s="1256">
        <v>1</v>
      </c>
      <c r="M51" s="1256">
        <v>0</v>
      </c>
    </row>
    <row r="52" spans="1:14" s="873" customFormat="1" ht="33.75" customHeight="1">
      <c r="A52" s="1254">
        <v>13</v>
      </c>
      <c r="B52" s="1255" t="s">
        <v>11926</v>
      </c>
      <c r="C52" s="1273"/>
      <c r="D52" s="1255" t="s">
        <v>11927</v>
      </c>
      <c r="E52" s="1255" t="s">
        <v>11927</v>
      </c>
      <c r="F52" s="1256">
        <v>50</v>
      </c>
      <c r="G52" s="1256">
        <v>50</v>
      </c>
      <c r="H52" s="1256" t="s">
        <v>11814</v>
      </c>
      <c r="I52" s="1255" t="s">
        <v>11819</v>
      </c>
      <c r="J52" s="1256"/>
      <c r="K52" s="1256">
        <v>1</v>
      </c>
      <c r="L52" s="1256">
        <v>1</v>
      </c>
      <c r="M52" s="1256">
        <v>0</v>
      </c>
    </row>
    <row r="53" spans="1:14" s="873" customFormat="1" ht="33.75" customHeight="1">
      <c r="A53" s="1254">
        <v>14</v>
      </c>
      <c r="B53" s="1255" t="s">
        <v>11928</v>
      </c>
      <c r="C53" s="1273"/>
      <c r="D53" s="1255" t="s">
        <v>11929</v>
      </c>
      <c r="E53" s="1255" t="s">
        <v>11929</v>
      </c>
      <c r="F53" s="1256">
        <v>60</v>
      </c>
      <c r="G53" s="1256">
        <v>60</v>
      </c>
      <c r="H53" s="1256" t="s">
        <v>11814</v>
      </c>
      <c r="I53" s="1255" t="s">
        <v>11928</v>
      </c>
      <c r="J53" s="1256" t="s">
        <v>11930</v>
      </c>
      <c r="K53" s="1256">
        <v>1</v>
      </c>
      <c r="L53" s="1256">
        <v>1</v>
      </c>
      <c r="M53" s="1256">
        <v>0</v>
      </c>
    </row>
    <row r="54" spans="1:14" s="1127" customFormat="1" ht="21" customHeight="1">
      <c r="A54" s="1264"/>
      <c r="B54" s="1288" t="s">
        <v>11931</v>
      </c>
      <c r="C54" s="1288"/>
      <c r="D54" s="1289"/>
      <c r="E54" s="1270" t="s">
        <v>21</v>
      </c>
      <c r="F54" s="1271">
        <f>SUM(F40:F53)</f>
        <v>866.4</v>
      </c>
      <c r="G54" s="1271">
        <f>SUM(G40:G53)</f>
        <v>861.4</v>
      </c>
      <c r="H54" s="1252"/>
      <c r="I54" s="1272"/>
      <c r="J54" s="1252"/>
      <c r="K54" s="1271">
        <f>SUM(K40:K53)</f>
        <v>35</v>
      </c>
      <c r="L54" s="1271">
        <f>SUM(L40:L53)</f>
        <v>35</v>
      </c>
      <c r="M54" s="1290" t="s">
        <v>21</v>
      </c>
      <c r="N54" s="1127">
        <v>32</v>
      </c>
    </row>
    <row r="55" spans="1:14" ht="27" customHeight="1">
      <c r="A55" s="2540" t="s">
        <v>5524</v>
      </c>
      <c r="B55" s="2540"/>
      <c r="C55" s="2540"/>
      <c r="D55" s="2540"/>
      <c r="E55" s="2540"/>
      <c r="F55" s="2540"/>
      <c r="G55" s="2540"/>
      <c r="H55" s="2540"/>
      <c r="I55" s="2540"/>
      <c r="J55" s="2540"/>
      <c r="K55" s="2540"/>
      <c r="L55" s="2540"/>
      <c r="M55" s="2540"/>
    </row>
    <row r="56" spans="1:14" s="873" customFormat="1" ht="33.75" customHeight="1">
      <c r="A56" s="1291">
        <v>1</v>
      </c>
      <c r="B56" s="1255" t="s">
        <v>11932</v>
      </c>
      <c r="C56" s="1273"/>
      <c r="D56" s="1255" t="s">
        <v>11933</v>
      </c>
      <c r="E56" s="1255" t="s">
        <v>11933</v>
      </c>
      <c r="F56" s="1256">
        <v>20</v>
      </c>
      <c r="G56" s="1256">
        <v>10</v>
      </c>
      <c r="H56" s="1256" t="s">
        <v>11814</v>
      </c>
      <c r="I56" s="1255" t="s">
        <v>11934</v>
      </c>
      <c r="J56" s="1256" t="s">
        <v>11935</v>
      </c>
      <c r="K56" s="1256">
        <v>2</v>
      </c>
      <c r="L56" s="1256">
        <v>2</v>
      </c>
      <c r="M56" s="1256">
        <v>0</v>
      </c>
    </row>
    <row r="57" spans="1:14" s="873" customFormat="1" ht="33.75" customHeight="1">
      <c r="A57" s="1291">
        <v>2</v>
      </c>
      <c r="B57" s="1255" t="s">
        <v>11936</v>
      </c>
      <c r="C57" s="1273">
        <v>311102178960</v>
      </c>
      <c r="D57" s="1255" t="s">
        <v>11937</v>
      </c>
      <c r="E57" s="1255" t="s">
        <v>11938</v>
      </c>
      <c r="F57" s="1256">
        <v>15</v>
      </c>
      <c r="G57" s="1256">
        <v>12</v>
      </c>
      <c r="H57" s="1256" t="s">
        <v>11814</v>
      </c>
      <c r="I57" s="1255" t="s">
        <v>11939</v>
      </c>
      <c r="J57" s="1256" t="s">
        <v>11935</v>
      </c>
      <c r="K57" s="1256">
        <v>1</v>
      </c>
      <c r="L57" s="1256">
        <v>1</v>
      </c>
      <c r="M57" s="1256">
        <v>0</v>
      </c>
    </row>
    <row r="58" spans="1:14" s="873" customFormat="1" ht="33.75" customHeight="1">
      <c r="A58" s="1291">
        <v>3</v>
      </c>
      <c r="B58" s="1255" t="s">
        <v>11940</v>
      </c>
      <c r="C58" s="1273"/>
      <c r="D58" s="1255" t="s">
        <v>11941</v>
      </c>
      <c r="E58" s="1255" t="s">
        <v>11941</v>
      </c>
      <c r="F58" s="1256">
        <v>25</v>
      </c>
      <c r="G58" s="1256">
        <v>25</v>
      </c>
      <c r="H58" s="1256" t="s">
        <v>11814</v>
      </c>
      <c r="I58" s="1255" t="s">
        <v>11940</v>
      </c>
      <c r="J58" s="1256"/>
      <c r="K58" s="1256">
        <v>1</v>
      </c>
      <c r="L58" s="1256">
        <v>1</v>
      </c>
      <c r="M58" s="1256">
        <v>0</v>
      </c>
    </row>
    <row r="59" spans="1:14" s="1127" customFormat="1" ht="21" customHeight="1">
      <c r="A59" s="1288" t="s">
        <v>21</v>
      </c>
      <c r="B59" s="1288" t="s">
        <v>11871</v>
      </c>
      <c r="C59" s="1288"/>
      <c r="D59" s="1269"/>
      <c r="E59" s="1270" t="s">
        <v>21</v>
      </c>
      <c r="F59" s="1271">
        <f>SUM(F56:F58)</f>
        <v>60</v>
      </c>
      <c r="G59" s="1271">
        <f>SUM(G56:G58)</f>
        <v>47</v>
      </c>
      <c r="H59" s="1292"/>
      <c r="I59" s="1293"/>
      <c r="J59" s="1292"/>
      <c r="K59" s="1271">
        <v>4</v>
      </c>
      <c r="L59" s="1271">
        <v>4</v>
      </c>
      <c r="M59" s="1252" t="s">
        <v>21</v>
      </c>
    </row>
    <row r="60" spans="1:14" ht="27" customHeight="1">
      <c r="A60" s="2540" t="s">
        <v>5540</v>
      </c>
      <c r="B60" s="2540"/>
      <c r="C60" s="2540"/>
      <c r="D60" s="2540"/>
      <c r="E60" s="2540"/>
      <c r="F60" s="2540"/>
      <c r="G60" s="2540"/>
      <c r="H60" s="2540"/>
      <c r="I60" s="2540"/>
      <c r="J60" s="2540"/>
      <c r="K60" s="2540"/>
      <c r="L60" s="2540"/>
      <c r="M60" s="2540"/>
    </row>
    <row r="61" spans="1:14" s="873" customFormat="1" ht="33.75" customHeight="1">
      <c r="A61" s="1291">
        <v>1</v>
      </c>
      <c r="B61" s="1255" t="s">
        <v>11942</v>
      </c>
      <c r="C61" s="1273">
        <v>3111003034</v>
      </c>
      <c r="D61" s="1255" t="s">
        <v>11943</v>
      </c>
      <c r="E61" s="1255" t="s">
        <v>11943</v>
      </c>
      <c r="F61" s="1256">
        <v>650</v>
      </c>
      <c r="G61" s="1256">
        <v>600</v>
      </c>
      <c r="H61" s="1256" t="s">
        <v>11944</v>
      </c>
      <c r="I61" s="1255" t="s">
        <v>11945</v>
      </c>
      <c r="J61" s="1256" t="s">
        <v>11946</v>
      </c>
      <c r="K61" s="1256">
        <v>3</v>
      </c>
      <c r="L61" s="1256">
        <v>3</v>
      </c>
      <c r="M61" s="1256">
        <v>0</v>
      </c>
    </row>
    <row r="62" spans="1:14" s="873" customFormat="1" ht="33.75" customHeight="1">
      <c r="A62" s="1291">
        <v>2</v>
      </c>
      <c r="B62" s="1255" t="s">
        <v>11947</v>
      </c>
      <c r="C62" s="1273">
        <v>311110298957</v>
      </c>
      <c r="D62" s="1255" t="s">
        <v>11948</v>
      </c>
      <c r="E62" s="1255" t="s">
        <v>11948</v>
      </c>
      <c r="F62" s="1256">
        <v>150</v>
      </c>
      <c r="G62" s="1256">
        <v>110</v>
      </c>
      <c r="H62" s="1256" t="s">
        <v>11949</v>
      </c>
      <c r="I62" s="1255" t="s">
        <v>11950</v>
      </c>
      <c r="J62" s="1256" t="s">
        <v>21</v>
      </c>
      <c r="K62" s="1256">
        <v>2</v>
      </c>
      <c r="L62" s="1256">
        <v>2</v>
      </c>
      <c r="M62" s="1256">
        <v>0</v>
      </c>
    </row>
    <row r="63" spans="1:14" s="873" customFormat="1" ht="33.75" customHeight="1">
      <c r="A63" s="1291">
        <v>3</v>
      </c>
      <c r="B63" s="1255" t="s">
        <v>11951</v>
      </c>
      <c r="C63" s="1273"/>
      <c r="D63" s="1255" t="s">
        <v>11952</v>
      </c>
      <c r="E63" s="1255" t="s">
        <v>11952</v>
      </c>
      <c r="F63" s="1256">
        <v>55</v>
      </c>
      <c r="G63" s="1256">
        <v>55</v>
      </c>
      <c r="H63" s="1256" t="s">
        <v>11953</v>
      </c>
      <c r="I63" s="1255" t="s">
        <v>11954</v>
      </c>
      <c r="J63" s="1256" t="s">
        <v>21</v>
      </c>
      <c r="K63" s="1256">
        <v>1</v>
      </c>
      <c r="L63" s="1256">
        <v>1</v>
      </c>
      <c r="M63" s="1256">
        <v>0</v>
      </c>
    </row>
    <row r="64" spans="1:14" s="873" customFormat="1" ht="33.75" customHeight="1">
      <c r="A64" s="1291">
        <v>4</v>
      </c>
      <c r="B64" s="1255" t="s">
        <v>11955</v>
      </c>
      <c r="C64" s="1273"/>
      <c r="D64" s="1255" t="s">
        <v>11956</v>
      </c>
      <c r="E64" s="1255" t="s">
        <v>11956</v>
      </c>
      <c r="F64" s="1256">
        <v>100</v>
      </c>
      <c r="G64" s="1256">
        <v>80</v>
      </c>
      <c r="H64" s="1256" t="s">
        <v>11957</v>
      </c>
      <c r="I64" s="1255" t="s">
        <v>11958</v>
      </c>
      <c r="J64" s="1256" t="s">
        <v>21</v>
      </c>
      <c r="K64" s="1256">
        <v>2</v>
      </c>
      <c r="L64" s="1256">
        <v>2</v>
      </c>
      <c r="M64" s="1256">
        <v>0</v>
      </c>
    </row>
    <row r="65" spans="1:13" s="873" customFormat="1" ht="33.75" customHeight="1">
      <c r="A65" s="1291">
        <v>5</v>
      </c>
      <c r="B65" s="1255" t="s">
        <v>11951</v>
      </c>
      <c r="C65" s="1273"/>
      <c r="D65" s="1255" t="s">
        <v>11959</v>
      </c>
      <c r="E65" s="1255" t="s">
        <v>11959</v>
      </c>
      <c r="F65" s="1256">
        <v>50</v>
      </c>
      <c r="G65" s="1256">
        <v>50</v>
      </c>
      <c r="H65" s="1256" t="s">
        <v>11960</v>
      </c>
      <c r="I65" s="1255" t="s">
        <v>11961</v>
      </c>
      <c r="J65" s="1256"/>
      <c r="K65" s="1256">
        <v>2</v>
      </c>
      <c r="L65" s="1256">
        <v>2</v>
      </c>
      <c r="M65" s="1256"/>
    </row>
    <row r="66" spans="1:13" s="1127" customFormat="1" ht="21" customHeight="1">
      <c r="A66" s="1288" t="s">
        <v>21</v>
      </c>
      <c r="B66" s="1288" t="s">
        <v>11962</v>
      </c>
      <c r="C66" s="1288"/>
      <c r="D66" s="1269"/>
      <c r="E66" s="1270" t="s">
        <v>21</v>
      </c>
      <c r="F66" s="1271">
        <f>SUM(F61:F65)</f>
        <v>1005</v>
      </c>
      <c r="G66" s="1271">
        <f>SUM(G61:G65)</f>
        <v>895</v>
      </c>
      <c r="H66" s="1294"/>
      <c r="I66" s="1290"/>
      <c r="J66" s="1294"/>
      <c r="K66" s="1295">
        <v>10</v>
      </c>
      <c r="L66" s="1295">
        <v>10</v>
      </c>
      <c r="M66" s="1294" t="s">
        <v>21</v>
      </c>
    </row>
    <row r="67" spans="1:13" ht="27" customHeight="1">
      <c r="A67" s="2540" t="s">
        <v>5554</v>
      </c>
      <c r="B67" s="2540"/>
      <c r="C67" s="2540"/>
      <c r="D67" s="2540"/>
      <c r="E67" s="2540"/>
      <c r="F67" s="2540"/>
      <c r="G67" s="2540"/>
      <c r="H67" s="2540"/>
      <c r="I67" s="2540"/>
      <c r="J67" s="2540"/>
      <c r="K67" s="2540"/>
      <c r="L67" s="2540"/>
      <c r="M67" s="2540"/>
    </row>
    <row r="68" spans="1:13" s="1286" customFormat="1" ht="33.75" customHeight="1">
      <c r="A68" s="1296">
        <v>1</v>
      </c>
      <c r="B68" s="1279" t="s">
        <v>11963</v>
      </c>
      <c r="C68" s="1280">
        <v>3111003034</v>
      </c>
      <c r="D68" s="1279" t="s">
        <v>11964</v>
      </c>
      <c r="E68" s="1279" t="s">
        <v>11933</v>
      </c>
      <c r="F68" s="1281">
        <v>28</v>
      </c>
      <c r="G68" s="1281">
        <v>25</v>
      </c>
      <c r="H68" s="1281" t="s">
        <v>11814</v>
      </c>
      <c r="I68" s="1279" t="s">
        <v>11934</v>
      </c>
      <c r="J68" s="1281" t="s">
        <v>11965</v>
      </c>
      <c r="K68" s="1281">
        <v>4</v>
      </c>
      <c r="L68" s="1281">
        <v>4</v>
      </c>
      <c r="M68" s="1281">
        <v>0</v>
      </c>
    </row>
    <row r="69" spans="1:13" s="1286" customFormat="1" ht="33.75" customHeight="1">
      <c r="A69" s="1296">
        <v>2</v>
      </c>
      <c r="B69" s="1279" t="s">
        <v>11966</v>
      </c>
      <c r="C69" s="1280">
        <v>311102278308</v>
      </c>
      <c r="D69" s="1279" t="s">
        <v>11967</v>
      </c>
      <c r="E69" s="1279" t="s">
        <v>11967</v>
      </c>
      <c r="F69" s="1281">
        <v>12</v>
      </c>
      <c r="G69" s="1281">
        <v>12</v>
      </c>
      <c r="H69" s="1281" t="s">
        <v>11814</v>
      </c>
      <c r="I69" s="1279" t="s">
        <v>11968</v>
      </c>
      <c r="J69" s="1281" t="s">
        <v>11969</v>
      </c>
      <c r="K69" s="1281">
        <v>1</v>
      </c>
      <c r="L69" s="1281">
        <v>1</v>
      </c>
      <c r="M69" s="1281">
        <v>0</v>
      </c>
    </row>
    <row r="70" spans="1:13" s="1286" customFormat="1" ht="33.75" customHeight="1">
      <c r="A70" s="1296">
        <v>3</v>
      </c>
      <c r="B70" s="1279" t="s">
        <v>11970</v>
      </c>
      <c r="C70" s="1280">
        <v>311100010087</v>
      </c>
      <c r="D70" s="1279" t="s">
        <v>11971</v>
      </c>
      <c r="E70" s="1279" t="s">
        <v>11971</v>
      </c>
      <c r="F70" s="1281">
        <v>45</v>
      </c>
      <c r="G70" s="1281">
        <v>15</v>
      </c>
      <c r="H70" s="1281" t="s">
        <v>11814</v>
      </c>
      <c r="I70" s="1279" t="s">
        <v>11972</v>
      </c>
      <c r="J70" s="1281" t="s">
        <v>11973</v>
      </c>
      <c r="K70" s="1281">
        <v>5</v>
      </c>
      <c r="L70" s="1281">
        <v>5</v>
      </c>
      <c r="M70" s="1281">
        <v>0</v>
      </c>
    </row>
    <row r="71" spans="1:13" s="873" customFormat="1" ht="33.75" customHeight="1">
      <c r="A71" s="1291">
        <v>4</v>
      </c>
      <c r="B71" s="1255" t="s">
        <v>11974</v>
      </c>
      <c r="C71" s="1273"/>
      <c r="D71" s="1255" t="s">
        <v>11975</v>
      </c>
      <c r="E71" s="1255" t="s">
        <v>11975</v>
      </c>
      <c r="F71" s="1256">
        <v>15</v>
      </c>
      <c r="G71" s="1256">
        <v>15</v>
      </c>
      <c r="H71" s="1256" t="s">
        <v>11976</v>
      </c>
      <c r="I71" s="1255" t="s">
        <v>11977</v>
      </c>
      <c r="J71" s="1256" t="s">
        <v>11978</v>
      </c>
      <c r="K71" s="1256">
        <v>1</v>
      </c>
      <c r="L71" s="1256">
        <v>1</v>
      </c>
      <c r="M71" s="1256">
        <v>0</v>
      </c>
    </row>
    <row r="72" spans="1:13" s="873" customFormat="1" ht="33.75" customHeight="1">
      <c r="A72" s="1291">
        <v>5</v>
      </c>
      <c r="B72" s="1255" t="s">
        <v>11979</v>
      </c>
      <c r="C72" s="1273">
        <v>311100190697</v>
      </c>
      <c r="D72" s="1255" t="s">
        <v>11980</v>
      </c>
      <c r="E72" s="1255" t="s">
        <v>11980</v>
      </c>
      <c r="F72" s="1256">
        <v>30</v>
      </c>
      <c r="G72" s="1256">
        <v>25</v>
      </c>
      <c r="H72" s="1256" t="s">
        <v>11894</v>
      </c>
      <c r="I72" s="1255" t="s">
        <v>11981</v>
      </c>
      <c r="J72" s="1256" t="s">
        <v>21</v>
      </c>
      <c r="K72" s="1256">
        <v>1</v>
      </c>
      <c r="L72" s="1256">
        <v>1</v>
      </c>
      <c r="M72" s="1256">
        <v>0</v>
      </c>
    </row>
    <row r="73" spans="1:13" s="873" customFormat="1" ht="27" customHeight="1">
      <c r="A73" s="1291">
        <v>6</v>
      </c>
      <c r="B73" s="1255" t="s">
        <v>11982</v>
      </c>
      <c r="C73" s="1273">
        <v>311111767094</v>
      </c>
      <c r="D73" s="1255" t="s">
        <v>11983</v>
      </c>
      <c r="E73" s="1255" t="s">
        <v>11984</v>
      </c>
      <c r="F73" s="1256">
        <v>22</v>
      </c>
      <c r="G73" s="1256">
        <v>22</v>
      </c>
      <c r="H73" s="1256" t="s">
        <v>11894</v>
      </c>
      <c r="I73" s="1255" t="s">
        <v>11985</v>
      </c>
      <c r="J73" s="1256">
        <v>89202050963</v>
      </c>
      <c r="K73" s="1256">
        <v>1</v>
      </c>
      <c r="L73" s="1256">
        <v>1</v>
      </c>
      <c r="M73" s="1256">
        <v>0</v>
      </c>
    </row>
    <row r="74" spans="1:13" s="873" customFormat="1" ht="26.25" customHeight="1">
      <c r="A74" s="1291">
        <v>7</v>
      </c>
      <c r="B74" s="1255" t="s">
        <v>11986</v>
      </c>
      <c r="C74" s="1273"/>
      <c r="D74" s="1255" t="s">
        <v>11987</v>
      </c>
      <c r="E74" s="1255" t="s">
        <v>11987</v>
      </c>
      <c r="F74" s="1256">
        <v>20</v>
      </c>
      <c r="G74" s="1256">
        <v>15</v>
      </c>
      <c r="H74" s="1256" t="s">
        <v>11814</v>
      </c>
      <c r="I74" s="1255" t="s">
        <v>11986</v>
      </c>
      <c r="J74" s="1256" t="s">
        <v>21</v>
      </c>
      <c r="K74" s="1256">
        <v>1</v>
      </c>
      <c r="L74" s="1256">
        <v>1</v>
      </c>
      <c r="M74" s="1256">
        <v>0</v>
      </c>
    </row>
    <row r="75" spans="1:13" s="873" customFormat="1" ht="24" customHeight="1">
      <c r="A75" s="1291">
        <v>8</v>
      </c>
      <c r="B75" s="1255" t="s">
        <v>11988</v>
      </c>
      <c r="C75" s="1273">
        <v>311111474193</v>
      </c>
      <c r="D75" s="1266" t="s">
        <v>11975</v>
      </c>
      <c r="E75" s="1266" t="s">
        <v>11975</v>
      </c>
      <c r="F75" s="1256">
        <v>31.5</v>
      </c>
      <c r="G75" s="1256">
        <v>31.5</v>
      </c>
      <c r="H75" s="1256" t="s">
        <v>21</v>
      </c>
      <c r="I75" s="1255" t="s">
        <v>11989</v>
      </c>
      <c r="J75" s="1256" t="s">
        <v>21</v>
      </c>
      <c r="K75" s="1256">
        <v>1</v>
      </c>
      <c r="L75" s="1256">
        <v>1</v>
      </c>
      <c r="M75" s="1256">
        <v>0</v>
      </c>
    </row>
    <row r="76" spans="1:13" s="873" customFormat="1" ht="23.25" customHeight="1">
      <c r="A76" s="1291">
        <v>9</v>
      </c>
      <c r="B76" s="1266" t="s">
        <v>11990</v>
      </c>
      <c r="C76" s="1273">
        <v>311101943103</v>
      </c>
      <c r="D76" s="1266" t="s">
        <v>11991</v>
      </c>
      <c r="E76" s="1266" t="s">
        <v>11991</v>
      </c>
      <c r="F76" s="1256">
        <v>21.5</v>
      </c>
      <c r="G76" s="1256">
        <v>21.5</v>
      </c>
      <c r="H76" s="1256" t="s">
        <v>11894</v>
      </c>
      <c r="I76" s="1255" t="s">
        <v>11992</v>
      </c>
      <c r="J76" s="1257"/>
      <c r="K76" s="1256">
        <v>1</v>
      </c>
      <c r="L76" s="1256">
        <v>1</v>
      </c>
      <c r="M76" s="1256">
        <v>0</v>
      </c>
    </row>
    <row r="77" spans="1:13" s="873" customFormat="1" ht="33.75" customHeight="1">
      <c r="A77" s="1291">
        <v>10</v>
      </c>
      <c r="B77" s="1266" t="s">
        <v>11993</v>
      </c>
      <c r="C77" s="1273">
        <v>311102488094</v>
      </c>
      <c r="D77" s="1266" t="s">
        <v>11994</v>
      </c>
      <c r="E77" s="1266" t="s">
        <v>11994</v>
      </c>
      <c r="F77" s="1256">
        <v>10</v>
      </c>
      <c r="G77" s="1256">
        <v>10</v>
      </c>
      <c r="H77" s="1256" t="s">
        <v>11814</v>
      </c>
      <c r="I77" s="1255" t="s">
        <v>11995</v>
      </c>
      <c r="J77" s="1257" t="s">
        <v>21</v>
      </c>
      <c r="K77" s="1256">
        <v>1</v>
      </c>
      <c r="L77" s="1256">
        <v>1</v>
      </c>
      <c r="M77" s="1256">
        <v>0</v>
      </c>
    </row>
    <row r="78" spans="1:13" s="873" customFormat="1" ht="33.75" customHeight="1">
      <c r="A78" s="1291">
        <v>11</v>
      </c>
      <c r="B78" s="1266" t="s">
        <v>11996</v>
      </c>
      <c r="C78" s="1273">
        <v>311100234425</v>
      </c>
      <c r="D78" s="1266" t="s">
        <v>11828</v>
      </c>
      <c r="E78" s="1266" t="s">
        <v>11828</v>
      </c>
      <c r="F78" s="1256">
        <v>18</v>
      </c>
      <c r="G78" s="1256">
        <v>18</v>
      </c>
      <c r="H78" s="1256" t="s">
        <v>11814</v>
      </c>
      <c r="I78" s="1255" t="s">
        <v>11997</v>
      </c>
      <c r="J78" s="1257" t="s">
        <v>21</v>
      </c>
      <c r="K78" s="1256">
        <v>1</v>
      </c>
      <c r="L78" s="1256">
        <v>1</v>
      </c>
      <c r="M78" s="1256">
        <v>0</v>
      </c>
    </row>
    <row r="79" spans="1:13" s="873" customFormat="1" ht="33.75" customHeight="1">
      <c r="A79" s="1291">
        <v>12</v>
      </c>
      <c r="B79" s="1266" t="s">
        <v>11998</v>
      </c>
      <c r="C79" s="1273">
        <v>311110714639</v>
      </c>
      <c r="D79" s="1266" t="s">
        <v>11828</v>
      </c>
      <c r="E79" s="1266" t="s">
        <v>11828</v>
      </c>
      <c r="F79" s="1256">
        <v>18</v>
      </c>
      <c r="G79" s="1256">
        <v>18</v>
      </c>
      <c r="H79" s="1256" t="s">
        <v>21</v>
      </c>
      <c r="I79" s="1255" t="s">
        <v>11999</v>
      </c>
      <c r="J79" s="1257" t="s">
        <v>21</v>
      </c>
      <c r="K79" s="1256">
        <v>1</v>
      </c>
      <c r="L79" s="1256">
        <v>1</v>
      </c>
      <c r="M79" s="1256">
        <v>0</v>
      </c>
    </row>
    <row r="80" spans="1:13" s="873" customFormat="1" ht="22.5" customHeight="1">
      <c r="A80" s="1291">
        <v>13</v>
      </c>
      <c r="B80" s="1266" t="s">
        <v>12000</v>
      </c>
      <c r="C80" s="1273">
        <v>311101087068</v>
      </c>
      <c r="D80" s="1255" t="s">
        <v>11964</v>
      </c>
      <c r="E80" s="1255" t="s">
        <v>11964</v>
      </c>
      <c r="F80" s="1256">
        <v>10</v>
      </c>
      <c r="G80" s="1256">
        <v>10</v>
      </c>
      <c r="H80" s="1256" t="s">
        <v>12001</v>
      </c>
      <c r="I80" s="1255" t="s">
        <v>12002</v>
      </c>
      <c r="J80" s="1257" t="s">
        <v>21</v>
      </c>
      <c r="K80" s="1256">
        <v>1</v>
      </c>
      <c r="L80" s="1256">
        <v>1</v>
      </c>
      <c r="M80" s="1256">
        <v>0</v>
      </c>
    </row>
    <row r="81" spans="1:13" s="873" customFormat="1" ht="33.75" customHeight="1">
      <c r="A81" s="1291">
        <v>14</v>
      </c>
      <c r="B81" s="1266" t="s">
        <v>12003</v>
      </c>
      <c r="C81" s="1273">
        <v>311102783607</v>
      </c>
      <c r="D81" s="1266" t="s">
        <v>12004</v>
      </c>
      <c r="E81" s="1266" t="s">
        <v>12004</v>
      </c>
      <c r="F81" s="1256">
        <v>15</v>
      </c>
      <c r="G81" s="1256">
        <v>15</v>
      </c>
      <c r="H81" s="1256" t="s">
        <v>12005</v>
      </c>
      <c r="I81" s="1255" t="s">
        <v>12006</v>
      </c>
      <c r="J81" s="1257" t="s">
        <v>21</v>
      </c>
      <c r="K81" s="1256">
        <v>1</v>
      </c>
      <c r="L81" s="1256">
        <v>1</v>
      </c>
      <c r="M81" s="1256">
        <v>0</v>
      </c>
    </row>
    <row r="82" spans="1:13" s="873" customFormat="1" ht="33.75" customHeight="1">
      <c r="A82" s="1291">
        <v>15</v>
      </c>
      <c r="B82" s="1266" t="s">
        <v>12007</v>
      </c>
      <c r="C82" s="1273">
        <v>311102801366</v>
      </c>
      <c r="D82" s="1266" t="s">
        <v>12008</v>
      </c>
      <c r="E82" s="1266" t="s">
        <v>12008</v>
      </c>
      <c r="F82" s="1256">
        <v>20</v>
      </c>
      <c r="G82" s="1256">
        <v>20</v>
      </c>
      <c r="H82" s="1256" t="s">
        <v>12009</v>
      </c>
      <c r="I82" s="1255" t="s">
        <v>12010</v>
      </c>
      <c r="J82" s="1257" t="s">
        <v>21</v>
      </c>
      <c r="K82" s="1256">
        <v>1</v>
      </c>
      <c r="L82" s="1256">
        <v>1</v>
      </c>
      <c r="M82" s="1256">
        <v>0</v>
      </c>
    </row>
    <row r="83" spans="1:13" s="873" customFormat="1" ht="33.75" customHeight="1">
      <c r="A83" s="1291">
        <v>16</v>
      </c>
      <c r="B83" s="1266" t="s">
        <v>12011</v>
      </c>
      <c r="C83" s="1273"/>
      <c r="D83" s="1266" t="s">
        <v>12012</v>
      </c>
      <c r="E83" s="1266" t="s">
        <v>12012</v>
      </c>
      <c r="F83" s="1256">
        <v>16</v>
      </c>
      <c r="G83" s="1256">
        <v>16</v>
      </c>
      <c r="H83" s="1256" t="s">
        <v>12013</v>
      </c>
      <c r="I83" s="1255" t="s">
        <v>12014</v>
      </c>
      <c r="J83" s="1257">
        <v>89511311817</v>
      </c>
      <c r="K83" s="1256">
        <v>1</v>
      </c>
      <c r="L83" s="1256">
        <v>1</v>
      </c>
      <c r="M83" s="1256">
        <v>0</v>
      </c>
    </row>
    <row r="84" spans="1:13" s="873" customFormat="1" ht="33.75" customHeight="1">
      <c r="A84" s="1291">
        <v>17</v>
      </c>
      <c r="B84" s="1266" t="s">
        <v>12015</v>
      </c>
      <c r="C84" s="1273"/>
      <c r="D84" s="1266" t="s">
        <v>12016</v>
      </c>
      <c r="E84" s="1266" t="s">
        <v>12016</v>
      </c>
      <c r="F84" s="1256">
        <v>20</v>
      </c>
      <c r="G84" s="1256">
        <v>15</v>
      </c>
      <c r="H84" s="1256" t="s">
        <v>12017</v>
      </c>
      <c r="I84" s="1255" t="s">
        <v>12018</v>
      </c>
      <c r="J84" s="1257" t="s">
        <v>21</v>
      </c>
      <c r="K84" s="1256">
        <v>1</v>
      </c>
      <c r="L84" s="1256">
        <v>1</v>
      </c>
      <c r="M84" s="1256">
        <v>0</v>
      </c>
    </row>
    <row r="85" spans="1:13" s="873" customFormat="1" ht="33.75" customHeight="1">
      <c r="A85" s="1291">
        <v>18</v>
      </c>
      <c r="B85" s="1266" t="s">
        <v>12019</v>
      </c>
      <c r="C85" s="1273"/>
      <c r="D85" s="1266" t="s">
        <v>12020</v>
      </c>
      <c r="E85" s="1266" t="s">
        <v>12020</v>
      </c>
      <c r="F85" s="1256">
        <v>20</v>
      </c>
      <c r="G85" s="1256">
        <v>20</v>
      </c>
      <c r="H85" s="1256" t="s">
        <v>12021</v>
      </c>
      <c r="I85" s="1255" t="s">
        <v>12022</v>
      </c>
      <c r="J85" s="1257" t="s">
        <v>21</v>
      </c>
      <c r="K85" s="1256">
        <v>1</v>
      </c>
      <c r="L85" s="1256">
        <v>1</v>
      </c>
      <c r="M85" s="1256">
        <v>0</v>
      </c>
    </row>
    <row r="86" spans="1:13" s="873" customFormat="1" ht="33.75" customHeight="1">
      <c r="A86" s="1291">
        <v>19</v>
      </c>
      <c r="B86" s="1266" t="s">
        <v>12023</v>
      </c>
      <c r="C86" s="1273"/>
      <c r="D86" s="1266" t="s">
        <v>12024</v>
      </c>
      <c r="E86" s="1266" t="s">
        <v>12024</v>
      </c>
      <c r="F86" s="1256">
        <v>20</v>
      </c>
      <c r="G86" s="1256">
        <v>20</v>
      </c>
      <c r="H86" s="1256" t="s">
        <v>12013</v>
      </c>
      <c r="I86" s="1266" t="s">
        <v>12023</v>
      </c>
      <c r="J86" s="1257" t="s">
        <v>21</v>
      </c>
      <c r="K86" s="1256">
        <v>1</v>
      </c>
      <c r="L86" s="1256">
        <v>1</v>
      </c>
      <c r="M86" s="1256">
        <v>0</v>
      </c>
    </row>
    <row r="87" spans="1:13" s="873" customFormat="1" ht="33.75" customHeight="1">
      <c r="A87" s="1291">
        <v>20</v>
      </c>
      <c r="B87" s="1266" t="s">
        <v>12025</v>
      </c>
      <c r="C87" s="1273"/>
      <c r="D87" s="1266" t="s">
        <v>12026</v>
      </c>
      <c r="E87" s="1266" t="s">
        <v>12026</v>
      </c>
      <c r="F87" s="1256">
        <v>15</v>
      </c>
      <c r="G87" s="1256">
        <v>15</v>
      </c>
      <c r="H87" s="1256" t="s">
        <v>21</v>
      </c>
      <c r="I87" s="1255" t="s">
        <v>12025</v>
      </c>
      <c r="J87" s="1257" t="s">
        <v>21</v>
      </c>
      <c r="K87" s="1256">
        <v>1</v>
      </c>
      <c r="L87" s="1256">
        <v>1</v>
      </c>
      <c r="M87" s="1256">
        <v>0</v>
      </c>
    </row>
    <row r="88" spans="1:13" s="873" customFormat="1" ht="33.75" customHeight="1">
      <c r="A88" s="1291">
        <v>21</v>
      </c>
      <c r="B88" s="1266" t="s">
        <v>12027</v>
      </c>
      <c r="C88" s="1273"/>
      <c r="D88" s="1266" t="s">
        <v>12028</v>
      </c>
      <c r="E88" s="1266" t="s">
        <v>12028</v>
      </c>
      <c r="F88" s="1256">
        <v>15</v>
      </c>
      <c r="G88" s="1256">
        <v>15</v>
      </c>
      <c r="H88" s="1256" t="s">
        <v>21</v>
      </c>
      <c r="I88" s="1255" t="s">
        <v>12027</v>
      </c>
      <c r="J88" s="1257" t="s">
        <v>21</v>
      </c>
      <c r="K88" s="1256">
        <v>1</v>
      </c>
      <c r="L88" s="1256">
        <v>1</v>
      </c>
      <c r="M88" s="1256">
        <v>0</v>
      </c>
    </row>
    <row r="89" spans="1:13" s="873" customFormat="1" ht="33.75" customHeight="1">
      <c r="A89" s="1291">
        <v>22</v>
      </c>
      <c r="B89" s="1266" t="s">
        <v>12029</v>
      </c>
      <c r="C89" s="1273"/>
      <c r="D89" s="1266" t="s">
        <v>12030</v>
      </c>
      <c r="E89" s="1266" t="s">
        <v>12030</v>
      </c>
      <c r="F89" s="1256">
        <v>11</v>
      </c>
      <c r="G89" s="1256">
        <v>11</v>
      </c>
      <c r="H89" s="1256" t="s">
        <v>21</v>
      </c>
      <c r="I89" s="1255" t="s">
        <v>12029</v>
      </c>
      <c r="J89" s="1257" t="s">
        <v>21</v>
      </c>
      <c r="K89" s="1256">
        <v>1</v>
      </c>
      <c r="L89" s="1256">
        <v>1</v>
      </c>
      <c r="M89" s="1256">
        <v>0</v>
      </c>
    </row>
    <row r="90" spans="1:13" s="873" customFormat="1" ht="33.75" customHeight="1">
      <c r="A90" s="1291">
        <v>23</v>
      </c>
      <c r="B90" s="1266" t="s">
        <v>12031</v>
      </c>
      <c r="C90" s="1273"/>
      <c r="D90" s="1266" t="s">
        <v>12004</v>
      </c>
      <c r="E90" s="1266" t="s">
        <v>12004</v>
      </c>
      <c r="F90" s="1256">
        <v>15</v>
      </c>
      <c r="G90" s="1256">
        <v>15</v>
      </c>
      <c r="H90" s="1256" t="s">
        <v>21</v>
      </c>
      <c r="I90" s="1255" t="s">
        <v>12031</v>
      </c>
      <c r="J90" s="1257" t="s">
        <v>21</v>
      </c>
      <c r="K90" s="1256">
        <v>1</v>
      </c>
      <c r="L90" s="1256">
        <v>1</v>
      </c>
      <c r="M90" s="1256">
        <v>0</v>
      </c>
    </row>
    <row r="91" spans="1:13" s="873" customFormat="1" ht="33.75" customHeight="1">
      <c r="A91" s="1291">
        <v>24</v>
      </c>
      <c r="B91" s="1266" t="s">
        <v>12032</v>
      </c>
      <c r="C91" s="1273"/>
      <c r="D91" s="1266" t="s">
        <v>11952</v>
      </c>
      <c r="E91" s="1266" t="s">
        <v>11952</v>
      </c>
      <c r="F91" s="1256">
        <v>8.5</v>
      </c>
      <c r="G91" s="1256">
        <v>8.5</v>
      </c>
      <c r="H91" s="1256" t="s">
        <v>21</v>
      </c>
      <c r="I91" s="1255" t="s">
        <v>12032</v>
      </c>
      <c r="J91" s="1257" t="s">
        <v>21</v>
      </c>
      <c r="K91" s="1256">
        <v>1</v>
      </c>
      <c r="L91" s="1256">
        <v>1</v>
      </c>
      <c r="M91" s="1256">
        <v>0</v>
      </c>
    </row>
    <row r="92" spans="1:13" s="873" customFormat="1" ht="33.75" customHeight="1">
      <c r="A92" s="1291">
        <v>25</v>
      </c>
      <c r="B92" s="1266" t="s">
        <v>12033</v>
      </c>
      <c r="C92" s="1273"/>
      <c r="D92" s="1266" t="s">
        <v>12034</v>
      </c>
      <c r="E92" s="1266" t="s">
        <v>12034</v>
      </c>
      <c r="F92" s="1256">
        <v>10</v>
      </c>
      <c r="G92" s="1256">
        <v>10</v>
      </c>
      <c r="H92" s="1256" t="s">
        <v>21</v>
      </c>
      <c r="I92" s="1255" t="s">
        <v>12033</v>
      </c>
      <c r="J92" s="1257" t="s">
        <v>21</v>
      </c>
      <c r="K92" s="1256">
        <v>1</v>
      </c>
      <c r="L92" s="1256">
        <v>1</v>
      </c>
      <c r="M92" s="1256">
        <v>0</v>
      </c>
    </row>
    <row r="93" spans="1:13" s="873" customFormat="1" ht="33.75" customHeight="1">
      <c r="A93" s="1291">
        <v>26</v>
      </c>
      <c r="B93" s="1266" t="s">
        <v>12035</v>
      </c>
      <c r="C93" s="1273"/>
      <c r="D93" s="1266" t="s">
        <v>12030</v>
      </c>
      <c r="E93" s="1266" t="s">
        <v>12030</v>
      </c>
      <c r="F93" s="1256">
        <v>10</v>
      </c>
      <c r="G93" s="1256">
        <v>10</v>
      </c>
      <c r="H93" s="1256" t="s">
        <v>21</v>
      </c>
      <c r="I93" s="1255" t="s">
        <v>12035</v>
      </c>
      <c r="J93" s="1257" t="s">
        <v>21</v>
      </c>
      <c r="K93" s="1256">
        <v>1</v>
      </c>
      <c r="L93" s="1256">
        <v>1</v>
      </c>
      <c r="M93" s="1256">
        <v>0</v>
      </c>
    </row>
    <row r="94" spans="1:13" s="873" customFormat="1" ht="33.75" customHeight="1">
      <c r="A94" s="1291">
        <v>27</v>
      </c>
      <c r="B94" s="1266" t="s">
        <v>12036</v>
      </c>
      <c r="C94" s="1273"/>
      <c r="D94" s="1266" t="s">
        <v>12037</v>
      </c>
      <c r="E94" s="1266" t="s">
        <v>12037</v>
      </c>
      <c r="F94" s="1256">
        <v>20</v>
      </c>
      <c r="G94" s="1256">
        <v>20</v>
      </c>
      <c r="H94" s="1256" t="s">
        <v>12038</v>
      </c>
      <c r="I94" s="1255" t="s">
        <v>12036</v>
      </c>
      <c r="J94" s="1257" t="s">
        <v>21</v>
      </c>
      <c r="K94" s="1256">
        <v>1</v>
      </c>
      <c r="L94" s="1256">
        <v>1</v>
      </c>
      <c r="M94" s="1256">
        <v>0</v>
      </c>
    </row>
    <row r="95" spans="1:13" s="873" customFormat="1" ht="33.75" customHeight="1">
      <c r="A95" s="1291">
        <v>28</v>
      </c>
      <c r="B95" s="1266" t="s">
        <v>12039</v>
      </c>
      <c r="C95" s="1273">
        <v>311102481250</v>
      </c>
      <c r="D95" s="1266" t="s">
        <v>12030</v>
      </c>
      <c r="E95" s="1266" t="s">
        <v>12030</v>
      </c>
      <c r="F95" s="1256">
        <v>15</v>
      </c>
      <c r="G95" s="1256">
        <v>15</v>
      </c>
      <c r="H95" s="1256" t="s">
        <v>12040</v>
      </c>
      <c r="I95" s="1255" t="s">
        <v>12041</v>
      </c>
      <c r="J95" s="1257"/>
      <c r="K95" s="1256">
        <v>1</v>
      </c>
      <c r="L95" s="1256">
        <v>1</v>
      </c>
      <c r="M95" s="1256">
        <v>0</v>
      </c>
    </row>
    <row r="96" spans="1:13" s="873" customFormat="1" ht="33.75" customHeight="1">
      <c r="A96" s="1291">
        <v>29</v>
      </c>
      <c r="B96" s="1266" t="s">
        <v>12042</v>
      </c>
      <c r="C96" s="1273"/>
      <c r="D96" s="1266" t="s">
        <v>12030</v>
      </c>
      <c r="E96" s="1266" t="s">
        <v>12030</v>
      </c>
      <c r="F96" s="1256">
        <v>15</v>
      </c>
      <c r="G96" s="1256">
        <v>15</v>
      </c>
      <c r="H96" s="1256" t="s">
        <v>12043</v>
      </c>
      <c r="I96" s="1255" t="s">
        <v>12044</v>
      </c>
      <c r="J96" s="1257"/>
      <c r="K96" s="1256">
        <v>1</v>
      </c>
      <c r="L96" s="1256">
        <v>1</v>
      </c>
      <c r="M96" s="1256">
        <v>0</v>
      </c>
    </row>
    <row r="97" spans="1:13" s="873" customFormat="1" ht="33.75" customHeight="1">
      <c r="A97" s="1291">
        <v>30</v>
      </c>
      <c r="B97" s="1266" t="s">
        <v>12045</v>
      </c>
      <c r="C97" s="1273"/>
      <c r="D97" s="1266" t="s">
        <v>12046</v>
      </c>
      <c r="E97" s="1266" t="s">
        <v>12046</v>
      </c>
      <c r="F97" s="1256">
        <v>10</v>
      </c>
      <c r="G97" s="1256">
        <v>10</v>
      </c>
      <c r="H97" s="1256" t="s">
        <v>12043</v>
      </c>
      <c r="I97" s="1266" t="s">
        <v>12045</v>
      </c>
      <c r="J97" s="1257"/>
      <c r="K97" s="1256">
        <v>1</v>
      </c>
      <c r="L97" s="1256">
        <v>1</v>
      </c>
      <c r="M97" s="1256">
        <v>0</v>
      </c>
    </row>
    <row r="98" spans="1:13" s="873" customFormat="1" ht="33.75" customHeight="1">
      <c r="A98" s="1291">
        <v>31</v>
      </c>
      <c r="B98" s="1266" t="s">
        <v>12047</v>
      </c>
      <c r="C98" s="1273"/>
      <c r="D98" s="1266" t="s">
        <v>12046</v>
      </c>
      <c r="E98" s="1266" t="s">
        <v>12046</v>
      </c>
      <c r="F98" s="1256">
        <v>10</v>
      </c>
      <c r="G98" s="1256">
        <v>10</v>
      </c>
      <c r="H98" s="1256" t="s">
        <v>12043</v>
      </c>
      <c r="I98" s="1266" t="s">
        <v>12047</v>
      </c>
      <c r="J98" s="1257"/>
      <c r="K98" s="1256">
        <v>1</v>
      </c>
      <c r="L98" s="1256">
        <v>1</v>
      </c>
      <c r="M98" s="1256">
        <v>0</v>
      </c>
    </row>
    <row r="99" spans="1:13" s="873" customFormat="1" ht="33.75" customHeight="1">
      <c r="A99" s="1291">
        <v>32</v>
      </c>
      <c r="B99" s="1266" t="s">
        <v>12048</v>
      </c>
      <c r="C99" s="1273"/>
      <c r="D99" s="1266" t="s">
        <v>12049</v>
      </c>
      <c r="E99" s="1266" t="s">
        <v>12049</v>
      </c>
      <c r="F99" s="1256">
        <v>10</v>
      </c>
      <c r="G99" s="1256">
        <v>10</v>
      </c>
      <c r="H99" s="1256" t="s">
        <v>12050</v>
      </c>
      <c r="I99" s="1255" t="s">
        <v>12048</v>
      </c>
      <c r="J99" s="1257">
        <v>89205708308</v>
      </c>
      <c r="K99" s="1256">
        <v>1</v>
      </c>
      <c r="L99" s="1256">
        <v>1</v>
      </c>
      <c r="M99" s="1256">
        <v>0</v>
      </c>
    </row>
    <row r="100" spans="1:13" s="873" customFormat="1" ht="33.75" customHeight="1">
      <c r="A100" s="1291">
        <v>33</v>
      </c>
      <c r="B100" s="1266" t="s">
        <v>12051</v>
      </c>
      <c r="C100" s="1273"/>
      <c r="D100" s="1266" t="s">
        <v>12052</v>
      </c>
      <c r="E100" s="1266" t="s">
        <v>12052</v>
      </c>
      <c r="F100" s="1256">
        <v>10</v>
      </c>
      <c r="G100" s="1256">
        <v>10</v>
      </c>
      <c r="H100" s="1256" t="s">
        <v>12043</v>
      </c>
      <c r="I100" s="1266" t="s">
        <v>12051</v>
      </c>
      <c r="J100" s="1257">
        <v>89511405402</v>
      </c>
      <c r="K100" s="1256">
        <v>1</v>
      </c>
      <c r="L100" s="1256">
        <v>1</v>
      </c>
      <c r="M100" s="1256">
        <v>0</v>
      </c>
    </row>
    <row r="101" spans="1:13" s="873" customFormat="1" ht="33.75" customHeight="1">
      <c r="A101" s="1285">
        <v>34</v>
      </c>
      <c r="B101" s="1266" t="s">
        <v>12053</v>
      </c>
      <c r="C101" s="1273"/>
      <c r="D101" s="1266" t="s">
        <v>12054</v>
      </c>
      <c r="E101" s="1266" t="s">
        <v>12054</v>
      </c>
      <c r="F101" s="1256">
        <v>10</v>
      </c>
      <c r="G101" s="1256">
        <v>10</v>
      </c>
      <c r="H101" s="1256" t="s">
        <v>12043</v>
      </c>
      <c r="I101" s="1266" t="s">
        <v>12053</v>
      </c>
      <c r="J101" s="1257">
        <v>89524330539</v>
      </c>
      <c r="K101" s="1256">
        <v>1</v>
      </c>
      <c r="L101" s="1256">
        <v>1</v>
      </c>
      <c r="M101" s="1256">
        <v>0</v>
      </c>
    </row>
    <row r="102" spans="1:13" s="1286" customFormat="1" ht="33.75" customHeight="1">
      <c r="A102" s="1297">
        <v>35</v>
      </c>
      <c r="B102" s="1298" t="s">
        <v>12055</v>
      </c>
      <c r="C102" s="1280"/>
      <c r="D102" s="1298" t="s">
        <v>12056</v>
      </c>
      <c r="E102" s="1298" t="s">
        <v>12056</v>
      </c>
      <c r="F102" s="1281">
        <v>10</v>
      </c>
      <c r="G102" s="1281">
        <v>10</v>
      </c>
      <c r="H102" s="1281" t="s">
        <v>12043</v>
      </c>
      <c r="I102" s="1298" t="s">
        <v>12055</v>
      </c>
      <c r="J102" s="1299"/>
      <c r="K102" s="1281">
        <v>1</v>
      </c>
      <c r="L102" s="1281">
        <v>1</v>
      </c>
      <c r="M102" s="1281">
        <v>0</v>
      </c>
    </row>
    <row r="103" spans="1:13" s="873" customFormat="1" ht="33.75" customHeight="1">
      <c r="A103" s="1285">
        <v>36</v>
      </c>
      <c r="B103" s="1266" t="s">
        <v>12057</v>
      </c>
      <c r="C103" s="1273">
        <v>311111386229</v>
      </c>
      <c r="D103" s="1266" t="s">
        <v>11835</v>
      </c>
      <c r="E103" s="1266" t="s">
        <v>11835</v>
      </c>
      <c r="F103" s="1256">
        <v>15</v>
      </c>
      <c r="G103" s="1256">
        <v>15</v>
      </c>
      <c r="H103" s="1256" t="s">
        <v>12050</v>
      </c>
      <c r="I103" s="1266" t="s">
        <v>12057</v>
      </c>
      <c r="J103" s="1257"/>
      <c r="K103" s="1256">
        <v>1</v>
      </c>
      <c r="L103" s="1256">
        <v>1</v>
      </c>
      <c r="M103" s="1256">
        <v>0</v>
      </c>
    </row>
    <row r="104" spans="1:13" s="873" customFormat="1" ht="33.75" customHeight="1">
      <c r="A104" s="1285">
        <v>37</v>
      </c>
      <c r="B104" s="1266" t="s">
        <v>12058</v>
      </c>
      <c r="C104" s="1273"/>
      <c r="D104" s="1266" t="s">
        <v>11838</v>
      </c>
      <c r="E104" s="1266" t="s">
        <v>11838</v>
      </c>
      <c r="F104" s="1256">
        <v>10</v>
      </c>
      <c r="G104" s="1256">
        <v>10</v>
      </c>
      <c r="H104" s="1256" t="s">
        <v>12043</v>
      </c>
      <c r="I104" s="1266" t="s">
        <v>12058</v>
      </c>
      <c r="J104" s="1257"/>
      <c r="K104" s="1256">
        <v>1</v>
      </c>
      <c r="L104" s="1256">
        <v>1</v>
      </c>
      <c r="M104" s="1256">
        <v>0</v>
      </c>
    </row>
    <row r="105" spans="1:13" s="873" customFormat="1" ht="33.75" customHeight="1">
      <c r="A105" s="1285">
        <v>38</v>
      </c>
      <c r="B105" s="1266" t="s">
        <v>12059</v>
      </c>
      <c r="C105" s="1273"/>
      <c r="D105" s="1266" t="s">
        <v>12060</v>
      </c>
      <c r="E105" s="1266" t="s">
        <v>12060</v>
      </c>
      <c r="F105" s="1256">
        <v>18</v>
      </c>
      <c r="G105" s="1256">
        <v>18</v>
      </c>
      <c r="H105" s="1256" t="s">
        <v>12061</v>
      </c>
      <c r="I105" s="1266" t="s">
        <v>12059</v>
      </c>
      <c r="J105" s="1257">
        <v>89202088820</v>
      </c>
      <c r="K105" s="1256">
        <v>1</v>
      </c>
      <c r="L105" s="1256">
        <v>1</v>
      </c>
      <c r="M105" s="1256">
        <v>0</v>
      </c>
    </row>
    <row r="106" spans="1:13" s="873" customFormat="1" ht="33.75" customHeight="1">
      <c r="A106" s="1285">
        <v>39</v>
      </c>
      <c r="B106" s="1266" t="s">
        <v>12062</v>
      </c>
      <c r="C106" s="1273"/>
      <c r="D106" s="1266" t="s">
        <v>11838</v>
      </c>
      <c r="E106" s="1266" t="s">
        <v>11838</v>
      </c>
      <c r="F106" s="1256">
        <v>10</v>
      </c>
      <c r="G106" s="1256">
        <v>10</v>
      </c>
      <c r="H106" s="1256" t="s">
        <v>12061</v>
      </c>
      <c r="I106" s="1266" t="s">
        <v>12062</v>
      </c>
      <c r="J106" s="1257">
        <v>89205602150</v>
      </c>
      <c r="K106" s="1256">
        <v>1</v>
      </c>
      <c r="L106" s="1256">
        <v>1</v>
      </c>
      <c r="M106" s="1256">
        <v>0</v>
      </c>
    </row>
    <row r="107" spans="1:13" s="873" customFormat="1" ht="33.75" customHeight="1">
      <c r="A107" s="1285">
        <v>40</v>
      </c>
      <c r="B107" s="1266" t="s">
        <v>12063</v>
      </c>
      <c r="C107" s="1273"/>
      <c r="D107" s="1266" t="s">
        <v>12064</v>
      </c>
      <c r="E107" s="1266" t="s">
        <v>12064</v>
      </c>
      <c r="F107" s="1256">
        <v>10</v>
      </c>
      <c r="G107" s="1256">
        <v>10</v>
      </c>
      <c r="H107" s="1256" t="s">
        <v>12061</v>
      </c>
      <c r="I107" s="1266" t="s">
        <v>12063</v>
      </c>
      <c r="J107" s="1257">
        <v>89202049034</v>
      </c>
      <c r="K107" s="1256">
        <v>1</v>
      </c>
      <c r="L107" s="1256">
        <v>1</v>
      </c>
      <c r="M107" s="1256">
        <v>0</v>
      </c>
    </row>
    <row r="108" spans="1:13" s="873" customFormat="1" ht="33.75" customHeight="1">
      <c r="A108" s="1285">
        <v>41</v>
      </c>
      <c r="B108" s="1266" t="s">
        <v>12065</v>
      </c>
      <c r="C108" s="1273"/>
      <c r="D108" s="1266" t="s">
        <v>11838</v>
      </c>
      <c r="E108" s="1266" t="s">
        <v>11838</v>
      </c>
      <c r="F108" s="1256">
        <v>10</v>
      </c>
      <c r="G108" s="1256">
        <v>10</v>
      </c>
      <c r="H108" s="1256" t="s">
        <v>12061</v>
      </c>
      <c r="I108" s="1266" t="s">
        <v>12065</v>
      </c>
      <c r="J108" s="1257"/>
      <c r="K108" s="1256">
        <v>1</v>
      </c>
      <c r="L108" s="1256">
        <v>1</v>
      </c>
      <c r="M108" s="1256">
        <v>0</v>
      </c>
    </row>
    <row r="109" spans="1:13" s="873" customFormat="1" ht="29.25" customHeight="1">
      <c r="A109" s="1285">
        <v>42</v>
      </c>
      <c r="B109" s="1266" t="s">
        <v>12066</v>
      </c>
      <c r="C109" s="1273"/>
      <c r="D109" s="1266" t="s">
        <v>11838</v>
      </c>
      <c r="E109" s="1266" t="s">
        <v>11838</v>
      </c>
      <c r="F109" s="1256">
        <v>10</v>
      </c>
      <c r="G109" s="1256">
        <v>10</v>
      </c>
      <c r="H109" s="1256" t="s">
        <v>12061</v>
      </c>
      <c r="I109" s="1266" t="s">
        <v>12067</v>
      </c>
      <c r="J109" s="1257">
        <v>89045333911</v>
      </c>
      <c r="K109" s="1256">
        <v>1</v>
      </c>
      <c r="L109" s="1256">
        <v>1</v>
      </c>
      <c r="M109" s="1256">
        <v>0</v>
      </c>
    </row>
    <row r="110" spans="1:13" s="873" customFormat="1" ht="33.75" customHeight="1">
      <c r="A110" s="1285">
        <v>43</v>
      </c>
      <c r="B110" s="1266" t="s">
        <v>12068</v>
      </c>
      <c r="C110" s="1273"/>
      <c r="D110" s="1266" t="s">
        <v>12016</v>
      </c>
      <c r="E110" s="1266" t="s">
        <v>12016</v>
      </c>
      <c r="F110" s="1256">
        <v>20</v>
      </c>
      <c r="G110" s="1256">
        <v>20</v>
      </c>
      <c r="H110" s="1256" t="s">
        <v>12069</v>
      </c>
      <c r="I110" s="1266" t="s">
        <v>12068</v>
      </c>
      <c r="J110" s="1257">
        <v>89202094442</v>
      </c>
      <c r="K110" s="1256">
        <v>1</v>
      </c>
      <c r="L110" s="1256">
        <v>1</v>
      </c>
      <c r="M110" s="1256">
        <v>0</v>
      </c>
    </row>
    <row r="111" spans="1:13" s="873" customFormat="1" ht="33.75" customHeight="1">
      <c r="A111" s="1285">
        <v>44</v>
      </c>
      <c r="B111" s="1266" t="s">
        <v>12070</v>
      </c>
      <c r="C111" s="1273"/>
      <c r="D111" s="1266" t="s">
        <v>12046</v>
      </c>
      <c r="E111" s="1266" t="s">
        <v>12046</v>
      </c>
      <c r="F111" s="1256">
        <v>10</v>
      </c>
      <c r="G111" s="1256">
        <v>10</v>
      </c>
      <c r="H111" s="1300" t="s">
        <v>11953</v>
      </c>
      <c r="I111" s="1266" t="s">
        <v>12070</v>
      </c>
      <c r="J111" s="1257"/>
      <c r="K111" s="1256">
        <v>1</v>
      </c>
      <c r="L111" s="1256">
        <v>1</v>
      </c>
      <c r="M111" s="1256">
        <v>0</v>
      </c>
    </row>
    <row r="112" spans="1:13" s="873" customFormat="1" ht="33.75" customHeight="1">
      <c r="A112" s="1285">
        <v>45</v>
      </c>
      <c r="B112" s="1266" t="s">
        <v>12071</v>
      </c>
      <c r="C112" s="1273"/>
      <c r="D112" s="1266" t="s">
        <v>12072</v>
      </c>
      <c r="E112" s="1266"/>
      <c r="F112" s="1256">
        <v>10</v>
      </c>
      <c r="G112" s="1256">
        <v>10</v>
      </c>
      <c r="H112" s="1300" t="s">
        <v>11953</v>
      </c>
      <c r="I112" s="1266" t="s">
        <v>12071</v>
      </c>
      <c r="J112" s="1257"/>
      <c r="K112" s="1256">
        <v>1</v>
      </c>
      <c r="L112" s="1256">
        <v>1</v>
      </c>
      <c r="M112" s="1256">
        <v>0</v>
      </c>
    </row>
    <row r="113" spans="1:13" s="873" customFormat="1" ht="33.75" customHeight="1">
      <c r="A113" s="1285">
        <v>46</v>
      </c>
      <c r="B113" s="1266" t="s">
        <v>12073</v>
      </c>
      <c r="C113" s="1273"/>
      <c r="D113" s="1266" t="s">
        <v>11838</v>
      </c>
      <c r="E113" s="1266" t="s">
        <v>12074</v>
      </c>
      <c r="F113" s="1256">
        <v>20</v>
      </c>
      <c r="G113" s="1256">
        <v>15</v>
      </c>
      <c r="H113" s="1300" t="s">
        <v>11953</v>
      </c>
      <c r="I113" s="1266" t="s">
        <v>12073</v>
      </c>
      <c r="J113" s="1301" t="s">
        <v>12075</v>
      </c>
      <c r="K113" s="1256">
        <v>1</v>
      </c>
      <c r="L113" s="1256">
        <v>1</v>
      </c>
      <c r="M113" s="1256">
        <v>0</v>
      </c>
    </row>
    <row r="114" spans="1:13" ht="33.75" customHeight="1">
      <c r="A114" s="1288" t="s">
        <v>21</v>
      </c>
      <c r="B114" s="1288" t="s">
        <v>12076</v>
      </c>
      <c r="C114" s="1288"/>
      <c r="D114" s="1269"/>
      <c r="E114" s="1270" t="s">
        <v>21</v>
      </c>
      <c r="F114" s="1269">
        <f>SUM(F68:F113)</f>
        <v>729.5</v>
      </c>
      <c r="G114" s="1269">
        <f>SUM(G68:G113)</f>
        <v>676.5</v>
      </c>
      <c r="H114" s="1252"/>
      <c r="I114" s="1272"/>
      <c r="J114" s="1252"/>
      <c r="K114" s="1271">
        <f>SUM(K68:K113)</f>
        <v>53</v>
      </c>
      <c r="L114" s="1271">
        <f>SUM(L68:L113)</f>
        <v>53</v>
      </c>
      <c r="M114" s="1252">
        <v>0</v>
      </c>
    </row>
    <row r="115" spans="1:13" ht="27" customHeight="1">
      <c r="A115" s="2540" t="s">
        <v>5783</v>
      </c>
      <c r="B115" s="2540"/>
      <c r="C115" s="2540"/>
      <c r="D115" s="2540"/>
      <c r="E115" s="2540"/>
      <c r="F115" s="2540"/>
      <c r="G115" s="2540"/>
      <c r="H115" s="2540"/>
      <c r="I115" s="2540"/>
      <c r="J115" s="2540"/>
      <c r="K115" s="2540"/>
      <c r="L115" s="2540"/>
      <c r="M115" s="2540"/>
    </row>
    <row r="116" spans="1:13" ht="21" customHeight="1">
      <c r="A116" s="1302" t="s">
        <v>21</v>
      </c>
      <c r="B116" s="1302" t="s">
        <v>408</v>
      </c>
      <c r="C116" s="1302"/>
      <c r="D116" s="1302">
        <v>0</v>
      </c>
      <c r="E116" s="1302">
        <v>0</v>
      </c>
      <c r="F116" s="1271">
        <v>0</v>
      </c>
      <c r="G116" s="1271">
        <v>0</v>
      </c>
      <c r="H116" s="937">
        <v>0</v>
      </c>
      <c r="I116" s="1303">
        <v>0</v>
      </c>
      <c r="J116" s="937">
        <v>0</v>
      </c>
      <c r="K116" s="1271">
        <v>0</v>
      </c>
      <c r="L116" s="1271">
        <v>0</v>
      </c>
      <c r="M116" s="1173">
        <v>0</v>
      </c>
    </row>
    <row r="117" spans="1:13" ht="27" customHeight="1">
      <c r="A117" s="2540" t="s">
        <v>5789</v>
      </c>
      <c r="B117" s="2540"/>
      <c r="C117" s="2540"/>
      <c r="D117" s="2540"/>
      <c r="E117" s="2540"/>
      <c r="F117" s="2540"/>
      <c r="G117" s="2540"/>
      <c r="H117" s="2540"/>
      <c r="I117" s="2540"/>
      <c r="J117" s="2540"/>
      <c r="K117" s="2540"/>
      <c r="L117" s="2540"/>
      <c r="M117" s="2540"/>
    </row>
    <row r="118" spans="1:13" s="873" customFormat="1" ht="33.75" customHeight="1">
      <c r="A118" s="1291">
        <v>1</v>
      </c>
      <c r="B118" s="1255" t="s">
        <v>12077</v>
      </c>
      <c r="C118" s="1273">
        <v>311100030372</v>
      </c>
      <c r="D118" s="1256" t="s">
        <v>11828</v>
      </c>
      <c r="E118" s="1256" t="s">
        <v>11828</v>
      </c>
      <c r="F118" s="1256">
        <v>25</v>
      </c>
      <c r="G118" s="1256">
        <v>16</v>
      </c>
      <c r="H118" s="1256" t="s">
        <v>11814</v>
      </c>
      <c r="I118" s="1255" t="s">
        <v>12078</v>
      </c>
      <c r="J118" s="1256" t="s">
        <v>12079</v>
      </c>
      <c r="K118" s="1256">
        <v>4</v>
      </c>
      <c r="L118" s="1256">
        <v>4</v>
      </c>
      <c r="M118" s="1256">
        <v>0</v>
      </c>
    </row>
    <row r="119" spans="1:13" s="873" customFormat="1" ht="33.75" customHeight="1">
      <c r="A119" s="1291">
        <v>2</v>
      </c>
      <c r="B119" s="1255" t="s">
        <v>12080</v>
      </c>
      <c r="C119" s="1273">
        <v>311100030446</v>
      </c>
      <c r="D119" s="1255" t="s">
        <v>12081</v>
      </c>
      <c r="E119" s="1256" t="s">
        <v>12082</v>
      </c>
      <c r="F119" s="1256">
        <v>16</v>
      </c>
      <c r="G119" s="1256">
        <v>16</v>
      </c>
      <c r="H119" s="1256" t="s">
        <v>11814</v>
      </c>
      <c r="I119" s="1255" t="s">
        <v>12083</v>
      </c>
      <c r="J119" s="1256" t="s">
        <v>21</v>
      </c>
      <c r="K119" s="1256">
        <v>2</v>
      </c>
      <c r="L119" s="1256">
        <v>2</v>
      </c>
      <c r="M119" s="1256">
        <v>0</v>
      </c>
    </row>
    <row r="120" spans="1:13" s="873" customFormat="1" ht="33.75" customHeight="1">
      <c r="A120" s="1291">
        <v>3</v>
      </c>
      <c r="B120" s="1255" t="s">
        <v>12084</v>
      </c>
      <c r="C120" s="1273"/>
      <c r="D120" s="1255" t="s">
        <v>12085</v>
      </c>
      <c r="E120" s="1255" t="s">
        <v>12085</v>
      </c>
      <c r="F120" s="1256">
        <v>15</v>
      </c>
      <c r="G120" s="1256">
        <v>15</v>
      </c>
      <c r="H120" s="1256" t="s">
        <v>11814</v>
      </c>
      <c r="I120" s="1255" t="s">
        <v>12086</v>
      </c>
      <c r="J120" s="1256" t="s">
        <v>21</v>
      </c>
      <c r="K120" s="1256">
        <v>3</v>
      </c>
      <c r="L120" s="1256">
        <v>3</v>
      </c>
      <c r="M120" s="1256">
        <v>0</v>
      </c>
    </row>
    <row r="121" spans="1:13" s="873" customFormat="1" ht="33.75" customHeight="1">
      <c r="A121" s="1291">
        <v>4</v>
      </c>
      <c r="B121" s="1255" t="s">
        <v>12087</v>
      </c>
      <c r="C121" s="1273"/>
      <c r="D121" s="1255" t="s">
        <v>12088</v>
      </c>
      <c r="E121" s="1255" t="s">
        <v>12088</v>
      </c>
      <c r="F121" s="1256">
        <v>50</v>
      </c>
      <c r="G121" s="1256">
        <v>40</v>
      </c>
      <c r="H121" s="1256" t="s">
        <v>11814</v>
      </c>
      <c r="I121" s="1255" t="s">
        <v>12087</v>
      </c>
      <c r="J121" s="1256">
        <v>89507118984</v>
      </c>
      <c r="K121" s="1256">
        <v>2</v>
      </c>
      <c r="L121" s="1256">
        <v>2</v>
      </c>
      <c r="M121" s="1256">
        <v>0</v>
      </c>
    </row>
    <row r="122" spans="1:13" s="873" customFormat="1" ht="33.75" customHeight="1">
      <c r="A122" s="1291">
        <v>5</v>
      </c>
      <c r="B122" s="1255" t="s">
        <v>12089</v>
      </c>
      <c r="C122" s="1273"/>
      <c r="D122" s="1255" t="s">
        <v>11937</v>
      </c>
      <c r="E122" s="1255" t="s">
        <v>11937</v>
      </c>
      <c r="F122" s="1256">
        <v>20</v>
      </c>
      <c r="G122" s="1256">
        <v>15</v>
      </c>
      <c r="H122" s="1256" t="s">
        <v>11814</v>
      </c>
      <c r="I122" s="1255" t="s">
        <v>12090</v>
      </c>
      <c r="J122" s="1256">
        <v>89092015842</v>
      </c>
      <c r="K122" s="1256">
        <v>4</v>
      </c>
      <c r="L122" s="1256">
        <v>4</v>
      </c>
      <c r="M122" s="1256">
        <v>0</v>
      </c>
    </row>
    <row r="123" spans="1:13" s="873" customFormat="1" ht="33.75" customHeight="1">
      <c r="A123" s="1291">
        <v>6</v>
      </c>
      <c r="B123" s="1255" t="s">
        <v>12089</v>
      </c>
      <c r="C123" s="1273"/>
      <c r="D123" s="1255" t="s">
        <v>12091</v>
      </c>
      <c r="E123" s="1255" t="s">
        <v>12091</v>
      </c>
      <c r="F123" s="1256">
        <v>20</v>
      </c>
      <c r="G123" s="1256">
        <v>15</v>
      </c>
      <c r="H123" s="1256" t="s">
        <v>11814</v>
      </c>
      <c r="I123" s="1255" t="s">
        <v>12090</v>
      </c>
      <c r="J123" s="1256">
        <v>89092015842</v>
      </c>
      <c r="K123" s="1256">
        <v>2</v>
      </c>
      <c r="L123" s="1256">
        <v>2</v>
      </c>
      <c r="M123" s="1256">
        <v>0</v>
      </c>
    </row>
    <row r="124" spans="1:13" s="873" customFormat="1" ht="33.75" customHeight="1">
      <c r="A124" s="1291">
        <v>7</v>
      </c>
      <c r="B124" s="1255" t="s">
        <v>12092</v>
      </c>
      <c r="C124" s="1273">
        <v>311602590346</v>
      </c>
      <c r="D124" s="1255" t="s">
        <v>11668</v>
      </c>
      <c r="E124" s="1256" t="s">
        <v>12093</v>
      </c>
      <c r="F124" s="1256">
        <v>15</v>
      </c>
      <c r="G124" s="1256">
        <v>15</v>
      </c>
      <c r="H124" s="1256" t="s">
        <v>11814</v>
      </c>
      <c r="I124" s="1255" t="s">
        <v>12092</v>
      </c>
      <c r="J124" s="1256">
        <v>89100307111</v>
      </c>
      <c r="K124" s="1256">
        <v>3</v>
      </c>
      <c r="L124" s="1256">
        <v>3</v>
      </c>
      <c r="M124" s="1256">
        <v>0</v>
      </c>
    </row>
    <row r="125" spans="1:13" s="873" customFormat="1" ht="33.75" customHeight="1">
      <c r="A125" s="1291">
        <v>8</v>
      </c>
      <c r="B125" s="1255" t="s">
        <v>12080</v>
      </c>
      <c r="C125" s="1273">
        <v>311100030446</v>
      </c>
      <c r="D125" s="1255" t="s">
        <v>12094</v>
      </c>
      <c r="E125" s="1255" t="s">
        <v>12094</v>
      </c>
      <c r="F125" s="1256">
        <v>35</v>
      </c>
      <c r="G125" s="1256">
        <v>30</v>
      </c>
      <c r="H125" s="1256" t="s">
        <v>11814</v>
      </c>
      <c r="I125" s="1255" t="s">
        <v>12083</v>
      </c>
      <c r="J125" s="1256" t="s">
        <v>21</v>
      </c>
      <c r="K125" s="1256">
        <v>2</v>
      </c>
      <c r="L125" s="1256">
        <v>2</v>
      </c>
      <c r="M125" s="1256">
        <v>0</v>
      </c>
    </row>
    <row r="126" spans="1:13" s="873" customFormat="1" ht="49.5" customHeight="1">
      <c r="A126" s="1291">
        <v>9</v>
      </c>
      <c r="B126" s="1255" t="s">
        <v>12095</v>
      </c>
      <c r="C126" s="1273">
        <v>311102231910</v>
      </c>
      <c r="D126" s="1255" t="s">
        <v>12096</v>
      </c>
      <c r="E126" s="873" t="s">
        <v>12097</v>
      </c>
      <c r="F126" s="1256">
        <v>20</v>
      </c>
      <c r="G126" s="1256">
        <v>20</v>
      </c>
      <c r="H126" s="1256" t="s">
        <v>11814</v>
      </c>
      <c r="I126" s="1255" t="s">
        <v>12095</v>
      </c>
      <c r="J126" s="1256">
        <v>89606406500</v>
      </c>
      <c r="K126" s="1256">
        <v>2</v>
      </c>
      <c r="L126" s="1256">
        <v>2</v>
      </c>
      <c r="M126" s="1256">
        <v>0</v>
      </c>
    </row>
    <row r="127" spans="1:13" s="1127" customFormat="1" ht="25.5" customHeight="1">
      <c r="A127" s="1288" t="s">
        <v>21</v>
      </c>
      <c r="B127" s="1288" t="s">
        <v>9420</v>
      </c>
      <c r="C127" s="1288"/>
      <c r="D127" s="1304"/>
      <c r="E127" s="1305" t="s">
        <v>21</v>
      </c>
      <c r="F127" s="1271">
        <f>SUM(F118:F126)</f>
        <v>216</v>
      </c>
      <c r="G127" s="1271">
        <f>SUM(G118:G126)</f>
        <v>182</v>
      </c>
      <c r="H127" s="1306"/>
      <c r="I127" s="1307"/>
      <c r="J127" s="1306"/>
      <c r="K127" s="1271">
        <f>SUM(K118:K126)</f>
        <v>24</v>
      </c>
      <c r="L127" s="1271">
        <f>SUM(L118:L126)</f>
        <v>24</v>
      </c>
      <c r="M127" s="1308" t="s">
        <v>21</v>
      </c>
    </row>
    <row r="128" spans="1:13" ht="27" customHeight="1">
      <c r="A128" s="2542" t="s">
        <v>5803</v>
      </c>
      <c r="B128" s="2542"/>
      <c r="C128" s="2542"/>
      <c r="D128" s="2542"/>
      <c r="E128" s="2542"/>
      <c r="F128" s="2542"/>
      <c r="G128" s="2542"/>
      <c r="H128" s="2542"/>
      <c r="I128" s="2542"/>
      <c r="J128" s="2542"/>
      <c r="K128" s="2542"/>
      <c r="L128" s="2542"/>
      <c r="M128" s="2542"/>
    </row>
    <row r="129" spans="1:13" s="873" customFormat="1" ht="33.75" customHeight="1">
      <c r="A129" s="1309">
        <v>1</v>
      </c>
      <c r="B129" s="1255" t="s">
        <v>12098</v>
      </c>
      <c r="C129" s="1273"/>
      <c r="D129" s="1310" t="s">
        <v>12096</v>
      </c>
      <c r="E129" s="1311" t="s">
        <v>12096</v>
      </c>
      <c r="F129" s="1310" t="s">
        <v>21</v>
      </c>
      <c r="G129" s="1310" t="s">
        <v>21</v>
      </c>
      <c r="H129" s="1310" t="s">
        <v>11814</v>
      </c>
      <c r="I129" s="1310" t="s">
        <v>12099</v>
      </c>
      <c r="J129" s="1310" t="s">
        <v>21</v>
      </c>
      <c r="K129" s="1312">
        <v>1</v>
      </c>
      <c r="L129" s="1312">
        <v>1</v>
      </c>
      <c r="M129" s="1312">
        <v>0</v>
      </c>
    </row>
    <row r="130" spans="1:13" s="873" customFormat="1" ht="33.75" customHeight="1">
      <c r="A130" s="1309">
        <v>2</v>
      </c>
      <c r="B130" s="1255" t="s">
        <v>12100</v>
      </c>
      <c r="C130" s="1273"/>
      <c r="D130" s="1310" t="s">
        <v>12096</v>
      </c>
      <c r="E130" s="1311" t="s">
        <v>12096</v>
      </c>
      <c r="F130" s="1310" t="s">
        <v>21</v>
      </c>
      <c r="G130" s="1310" t="s">
        <v>21</v>
      </c>
      <c r="H130" s="1310" t="s">
        <v>11814</v>
      </c>
      <c r="I130" s="1310" t="s">
        <v>12101</v>
      </c>
      <c r="J130" s="1310" t="s">
        <v>21</v>
      </c>
      <c r="K130" s="1312">
        <v>1</v>
      </c>
      <c r="L130" s="1312">
        <v>1</v>
      </c>
      <c r="M130" s="1312">
        <v>0</v>
      </c>
    </row>
    <row r="131" spans="1:13" s="873" customFormat="1" ht="33.75" customHeight="1">
      <c r="A131" s="1309">
        <v>3</v>
      </c>
      <c r="B131" s="1255" t="s">
        <v>12102</v>
      </c>
      <c r="C131" s="1273">
        <v>311101064663</v>
      </c>
      <c r="D131" s="1310" t="s">
        <v>12103</v>
      </c>
      <c r="E131" s="1310" t="s">
        <v>12103</v>
      </c>
      <c r="F131" s="1310" t="s">
        <v>21</v>
      </c>
      <c r="G131" s="1310" t="s">
        <v>21</v>
      </c>
      <c r="H131" s="1310" t="s">
        <v>11814</v>
      </c>
      <c r="I131" s="1310" t="s">
        <v>12104</v>
      </c>
      <c r="J131" s="1310" t="s">
        <v>12105</v>
      </c>
      <c r="K131" s="1312">
        <v>2</v>
      </c>
      <c r="L131" s="1312">
        <v>2</v>
      </c>
      <c r="M131" s="1312">
        <v>0</v>
      </c>
    </row>
    <row r="132" spans="1:13" s="873" customFormat="1" ht="33.75" customHeight="1">
      <c r="A132" s="1309">
        <v>4</v>
      </c>
      <c r="B132" s="1255" t="s">
        <v>12106</v>
      </c>
      <c r="C132" s="1273">
        <v>311701477493</v>
      </c>
      <c r="D132" s="1310" t="s">
        <v>12020</v>
      </c>
      <c r="E132" s="1311" t="s">
        <v>12020</v>
      </c>
      <c r="F132" s="1310" t="s">
        <v>21</v>
      </c>
      <c r="G132" s="1310" t="s">
        <v>21</v>
      </c>
      <c r="H132" s="1310" t="s">
        <v>11894</v>
      </c>
      <c r="I132" s="1310" t="s">
        <v>12107</v>
      </c>
      <c r="J132" s="1310" t="s">
        <v>21</v>
      </c>
      <c r="K132" s="1312">
        <v>1</v>
      </c>
      <c r="L132" s="1312">
        <v>1</v>
      </c>
      <c r="M132" s="1312">
        <v>0</v>
      </c>
    </row>
    <row r="133" spans="1:13" s="873" customFormat="1" ht="33.75" customHeight="1">
      <c r="A133" s="1309">
        <v>5</v>
      </c>
      <c r="B133" s="1255" t="s">
        <v>12108</v>
      </c>
      <c r="C133" s="1273"/>
      <c r="D133" s="1310" t="s">
        <v>12020</v>
      </c>
      <c r="E133" s="1311" t="s">
        <v>12020</v>
      </c>
      <c r="F133" s="1310" t="s">
        <v>21</v>
      </c>
      <c r="G133" s="1310" t="s">
        <v>21</v>
      </c>
      <c r="H133" s="1310" t="s">
        <v>11894</v>
      </c>
      <c r="I133" s="1310" t="s">
        <v>12109</v>
      </c>
      <c r="J133" s="1310">
        <v>89517695563</v>
      </c>
      <c r="K133" s="1312">
        <v>1</v>
      </c>
      <c r="L133" s="1312">
        <v>1</v>
      </c>
      <c r="M133" s="1312">
        <v>0</v>
      </c>
    </row>
    <row r="134" spans="1:13" s="873" customFormat="1" ht="33.75" customHeight="1">
      <c r="A134" s="1309">
        <v>6</v>
      </c>
      <c r="B134" s="1255" t="s">
        <v>12110</v>
      </c>
      <c r="C134" s="1273">
        <v>311111539027</v>
      </c>
      <c r="D134" s="1310" t="s">
        <v>12020</v>
      </c>
      <c r="E134" s="1310" t="s">
        <v>12020</v>
      </c>
      <c r="F134" s="1310" t="s">
        <v>21</v>
      </c>
      <c r="G134" s="1310" t="s">
        <v>21</v>
      </c>
      <c r="H134" s="1310" t="s">
        <v>12111</v>
      </c>
      <c r="I134" s="1310" t="s">
        <v>12112</v>
      </c>
      <c r="J134" s="1310">
        <v>89205573909</v>
      </c>
      <c r="K134" s="1312">
        <v>1</v>
      </c>
      <c r="L134" s="1312">
        <v>1</v>
      </c>
      <c r="M134" s="1312" t="s">
        <v>21</v>
      </c>
    </row>
    <row r="135" spans="1:13" s="873" customFormat="1" ht="33.75" customHeight="1">
      <c r="A135" s="1309">
        <v>7</v>
      </c>
      <c r="B135" s="1255" t="s">
        <v>12113</v>
      </c>
      <c r="C135" s="1273">
        <v>311100354874</v>
      </c>
      <c r="D135" s="1311" t="s">
        <v>12114</v>
      </c>
      <c r="E135" s="1311" t="s">
        <v>12114</v>
      </c>
      <c r="F135" s="1310" t="s">
        <v>21</v>
      </c>
      <c r="G135" s="1310" t="s">
        <v>21</v>
      </c>
      <c r="H135" s="1310" t="s">
        <v>11814</v>
      </c>
      <c r="I135" s="1310" t="s">
        <v>12115</v>
      </c>
      <c r="J135" s="1310" t="s">
        <v>21</v>
      </c>
      <c r="K135" s="1312">
        <v>1</v>
      </c>
      <c r="L135" s="1312">
        <v>1</v>
      </c>
      <c r="M135" s="1312">
        <v>0</v>
      </c>
    </row>
    <row r="136" spans="1:13" s="873" customFormat="1" ht="33.75" customHeight="1">
      <c r="A136" s="1309">
        <v>8</v>
      </c>
      <c r="B136" s="1255" t="s">
        <v>12116</v>
      </c>
      <c r="C136" s="1273"/>
      <c r="D136" s="1255" t="s">
        <v>12117</v>
      </c>
      <c r="E136" s="1255" t="s">
        <v>12117</v>
      </c>
      <c r="F136" s="1256">
        <v>10</v>
      </c>
      <c r="G136" s="1256">
        <v>10</v>
      </c>
      <c r="H136" s="1255" t="s">
        <v>11814</v>
      </c>
      <c r="I136" s="1255" t="s">
        <v>12118</v>
      </c>
      <c r="J136" s="1256" t="s">
        <v>21</v>
      </c>
      <c r="K136" s="1256">
        <v>1</v>
      </c>
      <c r="L136" s="1256">
        <v>1</v>
      </c>
      <c r="M136" s="1256">
        <v>0</v>
      </c>
    </row>
    <row r="137" spans="1:13" s="873" customFormat="1" ht="33.75" customHeight="1">
      <c r="A137" s="1309">
        <v>9</v>
      </c>
      <c r="B137" s="1255" t="s">
        <v>12119</v>
      </c>
      <c r="C137" s="1273"/>
      <c r="D137" s="1255" t="s">
        <v>12120</v>
      </c>
      <c r="E137" s="1255" t="s">
        <v>12120</v>
      </c>
      <c r="F137" s="1256">
        <v>8</v>
      </c>
      <c r="G137" s="1256">
        <v>8</v>
      </c>
      <c r="H137" s="1255" t="s">
        <v>11814</v>
      </c>
      <c r="I137" s="1255" t="s">
        <v>12121</v>
      </c>
      <c r="J137" s="1256" t="s">
        <v>21</v>
      </c>
      <c r="K137" s="1256">
        <v>1</v>
      </c>
      <c r="L137" s="1256">
        <v>1</v>
      </c>
      <c r="M137" s="1256">
        <v>0</v>
      </c>
    </row>
    <row r="138" spans="1:13" s="873" customFormat="1" ht="33.75" customHeight="1">
      <c r="A138" s="1309">
        <v>10</v>
      </c>
      <c r="B138" s="1255" t="s">
        <v>12122</v>
      </c>
      <c r="C138" s="1273"/>
      <c r="D138" s="1255" t="s">
        <v>12020</v>
      </c>
      <c r="E138" s="1255" t="s">
        <v>12020</v>
      </c>
      <c r="F138" s="1256">
        <v>10</v>
      </c>
      <c r="G138" s="1256">
        <v>10</v>
      </c>
      <c r="H138" s="1255" t="s">
        <v>11814</v>
      </c>
      <c r="I138" s="1255" t="s">
        <v>12123</v>
      </c>
      <c r="J138" s="1256" t="s">
        <v>21</v>
      </c>
      <c r="K138" s="1256">
        <v>1</v>
      </c>
      <c r="L138" s="1256">
        <v>1</v>
      </c>
      <c r="M138" s="1256">
        <v>0</v>
      </c>
    </row>
    <row r="139" spans="1:13" s="873" customFormat="1" ht="33.75" customHeight="1">
      <c r="A139" s="1309">
        <v>11</v>
      </c>
      <c r="B139" s="1255" t="s">
        <v>12124</v>
      </c>
      <c r="C139" s="1273"/>
      <c r="D139" s="1255" t="s">
        <v>12125</v>
      </c>
      <c r="E139" s="1255" t="s">
        <v>12125</v>
      </c>
      <c r="F139" s="1256">
        <v>8</v>
      </c>
      <c r="G139" s="1256">
        <v>8</v>
      </c>
      <c r="H139" s="1255" t="s">
        <v>11814</v>
      </c>
      <c r="I139" s="1255" t="s">
        <v>12126</v>
      </c>
      <c r="J139" s="1256" t="s">
        <v>21</v>
      </c>
      <c r="K139" s="1256">
        <v>1</v>
      </c>
      <c r="L139" s="1256">
        <v>1</v>
      </c>
      <c r="M139" s="1256">
        <v>0</v>
      </c>
    </row>
    <row r="140" spans="1:13" s="873" customFormat="1" ht="33.75" customHeight="1">
      <c r="A140" s="1309">
        <v>12</v>
      </c>
      <c r="B140" s="1255" t="s">
        <v>12127</v>
      </c>
      <c r="C140" s="1273"/>
      <c r="D140" s="1255" t="s">
        <v>12128</v>
      </c>
      <c r="E140" s="1255" t="s">
        <v>12129</v>
      </c>
      <c r="F140" s="1256">
        <v>80</v>
      </c>
      <c r="G140" s="1256">
        <v>80</v>
      </c>
      <c r="H140" s="1255" t="s">
        <v>21</v>
      </c>
      <c r="I140" s="1255" t="s">
        <v>12130</v>
      </c>
      <c r="J140" s="1256" t="s">
        <v>21</v>
      </c>
      <c r="K140" s="1256">
        <v>2</v>
      </c>
      <c r="L140" s="1256">
        <v>2</v>
      </c>
      <c r="M140" s="1256">
        <v>0</v>
      </c>
    </row>
    <row r="141" spans="1:13" s="873" customFormat="1" ht="33.75" customHeight="1">
      <c r="A141" s="1309">
        <v>13</v>
      </c>
      <c r="B141" s="1255" t="s">
        <v>12131</v>
      </c>
      <c r="C141" s="1273">
        <v>311110443717</v>
      </c>
      <c r="D141" s="1255" t="s">
        <v>12020</v>
      </c>
      <c r="E141" s="1255" t="s">
        <v>12132</v>
      </c>
      <c r="F141" s="1256">
        <v>98</v>
      </c>
      <c r="G141" s="1256">
        <v>98</v>
      </c>
      <c r="H141" s="1255" t="s">
        <v>21</v>
      </c>
      <c r="I141" s="1255" t="s">
        <v>12133</v>
      </c>
      <c r="J141" s="1256" t="s">
        <v>12134</v>
      </c>
      <c r="K141" s="1256">
        <v>2</v>
      </c>
      <c r="L141" s="1256">
        <v>2</v>
      </c>
      <c r="M141" s="1256" t="s">
        <v>21</v>
      </c>
    </row>
    <row r="142" spans="1:13" s="873" customFormat="1" ht="33.75" customHeight="1">
      <c r="A142" s="1309">
        <v>14</v>
      </c>
      <c r="B142" s="1255" t="s">
        <v>12135</v>
      </c>
      <c r="C142" s="1273">
        <v>311102462875</v>
      </c>
      <c r="D142" s="1255" t="s">
        <v>12136</v>
      </c>
      <c r="E142" s="1255" t="s">
        <v>12136</v>
      </c>
      <c r="F142" s="1256">
        <v>79</v>
      </c>
      <c r="G142" s="1256">
        <v>79</v>
      </c>
      <c r="H142" s="1255" t="s">
        <v>21</v>
      </c>
      <c r="I142" s="1255" t="s">
        <v>12137</v>
      </c>
      <c r="J142" s="1256">
        <v>84724732593</v>
      </c>
      <c r="K142" s="1256">
        <v>2</v>
      </c>
      <c r="L142" s="1256">
        <v>2</v>
      </c>
      <c r="M142" s="1256" t="s">
        <v>21</v>
      </c>
    </row>
    <row r="143" spans="1:13" s="873" customFormat="1" ht="33.75" customHeight="1">
      <c r="A143" s="1309">
        <v>15</v>
      </c>
      <c r="B143" s="1255" t="s">
        <v>12138</v>
      </c>
      <c r="C143" s="1273">
        <v>311110325914</v>
      </c>
      <c r="D143" s="1255" t="s">
        <v>12114</v>
      </c>
      <c r="E143" s="1255" t="s">
        <v>12114</v>
      </c>
      <c r="F143" s="1256">
        <v>30</v>
      </c>
      <c r="G143" s="1256">
        <v>30</v>
      </c>
      <c r="H143" s="1255" t="s">
        <v>21</v>
      </c>
      <c r="I143" s="1255" t="s">
        <v>12139</v>
      </c>
      <c r="J143" s="1256">
        <v>89205584394</v>
      </c>
      <c r="K143" s="1256">
        <v>2</v>
      </c>
      <c r="L143" s="1256">
        <v>2</v>
      </c>
      <c r="M143" s="1256" t="s">
        <v>21</v>
      </c>
    </row>
    <row r="144" spans="1:13" s="873" customFormat="1" ht="33.75" customHeight="1">
      <c r="A144" s="1309">
        <v>16</v>
      </c>
      <c r="B144" s="1255" t="s">
        <v>12140</v>
      </c>
      <c r="C144" s="1273"/>
      <c r="D144" s="1255" t="s">
        <v>12020</v>
      </c>
      <c r="E144" s="1255" t="s">
        <v>12020</v>
      </c>
      <c r="F144" s="1256">
        <v>25</v>
      </c>
      <c r="G144" s="1256">
        <v>25</v>
      </c>
      <c r="H144" s="1255" t="s">
        <v>21</v>
      </c>
      <c r="I144" s="1255" t="s">
        <v>12141</v>
      </c>
      <c r="J144" s="1256" t="s">
        <v>21</v>
      </c>
      <c r="K144" s="1256">
        <v>5</v>
      </c>
      <c r="L144" s="1256">
        <v>5</v>
      </c>
      <c r="M144" s="1256" t="s">
        <v>21</v>
      </c>
    </row>
    <row r="145" spans="1:13" s="873" customFormat="1" ht="33.75" customHeight="1">
      <c r="A145" s="1309">
        <v>17</v>
      </c>
      <c r="B145" s="1255" t="s">
        <v>11815</v>
      </c>
      <c r="C145" s="1273"/>
      <c r="D145" s="1255" t="s">
        <v>11813</v>
      </c>
      <c r="E145" s="1255" t="s">
        <v>11813</v>
      </c>
      <c r="F145" s="1256">
        <v>5</v>
      </c>
      <c r="G145" s="1256">
        <v>5</v>
      </c>
      <c r="H145" s="1255" t="s">
        <v>11814</v>
      </c>
      <c r="I145" s="1255" t="s">
        <v>11815</v>
      </c>
      <c r="J145" s="1256"/>
      <c r="K145" s="1256">
        <v>1</v>
      </c>
      <c r="L145" s="1256">
        <v>1</v>
      </c>
      <c r="M145" s="1256"/>
    </row>
    <row r="146" spans="1:13" s="873" customFormat="1" ht="33.75" customHeight="1">
      <c r="A146" s="1309">
        <v>18</v>
      </c>
      <c r="B146" s="1255" t="s">
        <v>12142</v>
      </c>
      <c r="C146" s="1273"/>
      <c r="D146" s="1255" t="s">
        <v>12143</v>
      </c>
      <c r="E146" s="1255" t="s">
        <v>12143</v>
      </c>
      <c r="F146" s="1256"/>
      <c r="G146" s="1256"/>
      <c r="H146" s="1255"/>
      <c r="I146" s="1255" t="s">
        <v>12144</v>
      </c>
      <c r="J146" s="1256"/>
      <c r="K146" s="1256">
        <v>1</v>
      </c>
      <c r="L146" s="1256">
        <v>1</v>
      </c>
      <c r="M146" s="1256"/>
    </row>
    <row r="147" spans="1:13" s="873" customFormat="1" ht="33.75" customHeight="1">
      <c r="A147" s="1309">
        <v>19</v>
      </c>
      <c r="B147" s="1255" t="s">
        <v>12145</v>
      </c>
      <c r="C147" s="1273"/>
      <c r="D147" s="1255" t="s">
        <v>11863</v>
      </c>
      <c r="E147" s="1255" t="s">
        <v>11863</v>
      </c>
      <c r="F147" s="1256"/>
      <c r="G147" s="1256"/>
      <c r="H147" s="1255"/>
      <c r="I147" s="1255" t="s">
        <v>12146</v>
      </c>
      <c r="J147" s="1256"/>
      <c r="K147" s="1256">
        <v>1</v>
      </c>
      <c r="L147" s="1256">
        <v>1</v>
      </c>
      <c r="M147" s="1256"/>
    </row>
    <row r="148" spans="1:13" s="873" customFormat="1" ht="33.75" customHeight="1">
      <c r="A148" s="1309">
        <v>20</v>
      </c>
      <c r="B148" s="1255" t="s">
        <v>12147</v>
      </c>
      <c r="C148" s="1273"/>
      <c r="D148" s="1255" t="s">
        <v>11838</v>
      </c>
      <c r="E148" s="1255" t="s">
        <v>11838</v>
      </c>
      <c r="F148" s="1256"/>
      <c r="G148" s="1256"/>
      <c r="H148" s="1255"/>
      <c r="I148" s="1255" t="s">
        <v>12148</v>
      </c>
      <c r="J148" s="1256"/>
      <c r="K148" s="1256">
        <v>1</v>
      </c>
      <c r="L148" s="1256">
        <v>1</v>
      </c>
      <c r="M148" s="1256"/>
    </row>
    <row r="149" spans="1:13" s="873" customFormat="1" ht="33.75" customHeight="1">
      <c r="A149" s="1309">
        <v>21</v>
      </c>
      <c r="B149" s="1255" t="s">
        <v>12149</v>
      </c>
      <c r="C149" s="1273">
        <v>311100036470</v>
      </c>
      <c r="D149" s="1255" t="s">
        <v>11838</v>
      </c>
      <c r="E149" s="1255" t="s">
        <v>11838</v>
      </c>
      <c r="F149" s="1256"/>
      <c r="G149" s="1256"/>
      <c r="H149" s="1255"/>
      <c r="I149" s="1255" t="s">
        <v>12150</v>
      </c>
      <c r="J149" s="1256"/>
      <c r="K149" s="1256">
        <v>1</v>
      </c>
      <c r="L149" s="1256">
        <v>1</v>
      </c>
      <c r="M149" s="1256"/>
    </row>
    <row r="150" spans="1:13" s="873" customFormat="1" ht="33.75" customHeight="1">
      <c r="A150" s="1309">
        <v>22</v>
      </c>
      <c r="B150" s="1255" t="s">
        <v>12151</v>
      </c>
      <c r="C150" s="1273"/>
      <c r="D150" s="1255" t="s">
        <v>11964</v>
      </c>
      <c r="E150" s="1255" t="s">
        <v>11964</v>
      </c>
      <c r="F150" s="1256">
        <v>3</v>
      </c>
      <c r="G150" s="1256">
        <v>3</v>
      </c>
      <c r="H150" s="1255"/>
      <c r="I150" s="1255" t="s">
        <v>12152</v>
      </c>
      <c r="J150" s="1256">
        <v>89087829901</v>
      </c>
      <c r="K150" s="1256">
        <v>1</v>
      </c>
      <c r="L150" s="1256">
        <v>1</v>
      </c>
      <c r="M150" s="1256"/>
    </row>
    <row r="151" spans="1:13" s="1286" customFormat="1" ht="33.75" customHeight="1">
      <c r="A151" s="1309">
        <v>23</v>
      </c>
      <c r="B151" s="1279" t="s">
        <v>12153</v>
      </c>
      <c r="C151" s="1280">
        <v>311100227604</v>
      </c>
      <c r="D151" s="1279" t="s">
        <v>12154</v>
      </c>
      <c r="E151" s="1279" t="s">
        <v>12154</v>
      </c>
      <c r="F151" s="1281"/>
      <c r="G151" s="1281"/>
      <c r="H151" s="1279"/>
      <c r="I151" s="1279" t="s">
        <v>12155</v>
      </c>
      <c r="J151" s="1281"/>
      <c r="K151" s="1281">
        <v>1</v>
      </c>
      <c r="L151" s="1281">
        <v>1</v>
      </c>
      <c r="M151" s="1281"/>
    </row>
    <row r="152" spans="1:13" s="1286" customFormat="1" ht="33.75" customHeight="1">
      <c r="A152" s="1309">
        <v>24</v>
      </c>
      <c r="B152" s="1279" t="s">
        <v>12156</v>
      </c>
      <c r="C152" s="1280"/>
      <c r="D152" s="1279" t="s">
        <v>11838</v>
      </c>
      <c r="E152" s="1279" t="s">
        <v>11838</v>
      </c>
      <c r="F152" s="1281"/>
      <c r="G152" s="1281"/>
      <c r="H152" s="1279"/>
      <c r="I152" s="1279" t="s">
        <v>12157</v>
      </c>
      <c r="J152" s="1281"/>
      <c r="K152" s="1281">
        <v>1</v>
      </c>
      <c r="L152" s="1281">
        <v>1</v>
      </c>
      <c r="M152" s="1281"/>
    </row>
    <row r="153" spans="1:13" s="1286" customFormat="1" ht="33.75" customHeight="1">
      <c r="A153" s="1309">
        <v>25</v>
      </c>
      <c r="B153" s="1279" t="s">
        <v>12158</v>
      </c>
      <c r="C153" s="1280"/>
      <c r="D153" s="1279" t="s">
        <v>11838</v>
      </c>
      <c r="E153" s="1279" t="s">
        <v>12159</v>
      </c>
      <c r="F153" s="1281">
        <v>5</v>
      </c>
      <c r="G153" s="1281">
        <v>5</v>
      </c>
      <c r="H153" s="1279"/>
      <c r="I153" s="1279" t="s">
        <v>12158</v>
      </c>
      <c r="J153" s="1281"/>
      <c r="K153" s="1281">
        <v>1</v>
      </c>
      <c r="L153" s="1281">
        <v>1</v>
      </c>
      <c r="M153" s="1281"/>
    </row>
    <row r="154" spans="1:13" s="1286" customFormat="1" ht="33.75" customHeight="1">
      <c r="A154" s="1309">
        <v>26</v>
      </c>
      <c r="B154" s="1279" t="s">
        <v>12160</v>
      </c>
      <c r="C154" s="1280">
        <v>311102275593</v>
      </c>
      <c r="D154" s="1279" t="s">
        <v>11838</v>
      </c>
      <c r="E154" s="1279" t="s">
        <v>12161</v>
      </c>
      <c r="F154" s="1281">
        <v>15</v>
      </c>
      <c r="G154" s="1281">
        <v>15</v>
      </c>
      <c r="H154" s="1279"/>
      <c r="I154" s="1279" t="s">
        <v>12160</v>
      </c>
      <c r="J154" s="1281"/>
      <c r="K154" s="1281">
        <v>1</v>
      </c>
      <c r="L154" s="1281">
        <v>1</v>
      </c>
      <c r="M154" s="1281"/>
    </row>
    <row r="155" spans="1:13" s="1286" customFormat="1" ht="33.75" customHeight="1">
      <c r="A155" s="1309">
        <v>27</v>
      </c>
      <c r="B155" s="1279" t="s">
        <v>12162</v>
      </c>
      <c r="C155" s="1280"/>
      <c r="D155" s="1279" t="s">
        <v>12163</v>
      </c>
      <c r="E155" s="1279" t="s">
        <v>12163</v>
      </c>
      <c r="F155" s="1281">
        <v>10</v>
      </c>
      <c r="G155" s="1281">
        <v>10</v>
      </c>
      <c r="H155" s="1279"/>
      <c r="I155" s="1279" t="s">
        <v>12162</v>
      </c>
      <c r="J155" s="1281"/>
      <c r="K155" s="1281">
        <v>1</v>
      </c>
      <c r="L155" s="1281">
        <v>1</v>
      </c>
      <c r="M155" s="1281"/>
    </row>
    <row r="156" spans="1:13" s="1286" customFormat="1" ht="45.75" customHeight="1">
      <c r="A156" s="1309">
        <v>28</v>
      </c>
      <c r="B156" s="1279" t="s">
        <v>12164</v>
      </c>
      <c r="C156" s="1280"/>
      <c r="D156" s="1279" t="s">
        <v>12165</v>
      </c>
      <c r="E156" s="1279" t="s">
        <v>12165</v>
      </c>
      <c r="F156" s="1281">
        <v>10</v>
      </c>
      <c r="G156" s="1281">
        <v>10</v>
      </c>
      <c r="H156" s="1279"/>
      <c r="I156" s="1279" t="s">
        <v>12166</v>
      </c>
      <c r="J156" s="1281" t="s">
        <v>12167</v>
      </c>
      <c r="K156" s="1281">
        <v>1</v>
      </c>
      <c r="L156" s="1281">
        <v>1</v>
      </c>
      <c r="M156" s="1281"/>
    </row>
    <row r="157" spans="1:13" s="1286" customFormat="1" ht="55.5" customHeight="1">
      <c r="A157" s="1309">
        <v>29</v>
      </c>
      <c r="B157" s="1279" t="s">
        <v>12168</v>
      </c>
      <c r="C157" s="1280"/>
      <c r="D157" s="1279" t="s">
        <v>12169</v>
      </c>
      <c r="E157" s="1279" t="s">
        <v>12169</v>
      </c>
      <c r="F157" s="1281">
        <v>20</v>
      </c>
      <c r="G157" s="1281">
        <v>20</v>
      </c>
      <c r="H157" s="1279"/>
      <c r="I157" s="1279" t="s">
        <v>12170</v>
      </c>
      <c r="J157" s="1281">
        <v>89205574781</v>
      </c>
      <c r="K157" s="1281">
        <v>1</v>
      </c>
      <c r="L157" s="1281">
        <v>1</v>
      </c>
      <c r="M157" s="1281"/>
    </row>
    <row r="158" spans="1:13" s="1286" customFormat="1" ht="55.5" customHeight="1">
      <c r="A158" s="1309">
        <v>30</v>
      </c>
      <c r="B158" s="1279" t="s">
        <v>12171</v>
      </c>
      <c r="C158" s="1280"/>
      <c r="D158" s="1279" t="s">
        <v>12172</v>
      </c>
      <c r="E158" s="1279" t="s">
        <v>12172</v>
      </c>
      <c r="F158" s="1281">
        <v>15</v>
      </c>
      <c r="G158" s="1281">
        <v>15</v>
      </c>
      <c r="H158" s="1279"/>
      <c r="I158" s="1279" t="s">
        <v>12173</v>
      </c>
      <c r="J158" s="1281" t="s">
        <v>12174</v>
      </c>
      <c r="K158" s="1281">
        <v>1</v>
      </c>
      <c r="L158" s="1281">
        <v>1</v>
      </c>
      <c r="M158" s="1281">
        <v>0</v>
      </c>
    </row>
    <row r="159" spans="1:13" s="1286" customFormat="1" ht="55.5" customHeight="1">
      <c r="A159" s="1309">
        <v>31</v>
      </c>
      <c r="B159" s="1279" t="s">
        <v>12175</v>
      </c>
      <c r="C159" s="1280"/>
      <c r="D159" s="1279" t="s">
        <v>12176</v>
      </c>
      <c r="E159" s="1279" t="s">
        <v>12176</v>
      </c>
      <c r="F159" s="1281">
        <v>20</v>
      </c>
      <c r="G159" s="1281">
        <v>20</v>
      </c>
      <c r="H159" s="1279"/>
      <c r="I159" s="1279" t="s">
        <v>12177</v>
      </c>
      <c r="J159" s="1281" t="s">
        <v>12178</v>
      </c>
      <c r="K159" s="1281">
        <v>1</v>
      </c>
      <c r="L159" s="1281">
        <v>1</v>
      </c>
      <c r="M159" s="1281">
        <v>0</v>
      </c>
    </row>
    <row r="160" spans="1:13" s="1286" customFormat="1" ht="55.5" customHeight="1">
      <c r="A160" s="1309">
        <v>32</v>
      </c>
      <c r="B160" s="1279" t="s">
        <v>12179</v>
      </c>
      <c r="C160" s="1280"/>
      <c r="D160" s="1279" t="s">
        <v>12180</v>
      </c>
      <c r="E160" s="1279" t="s">
        <v>12180</v>
      </c>
      <c r="F160" s="1281">
        <v>10</v>
      </c>
      <c r="G160" s="1281">
        <v>10</v>
      </c>
      <c r="H160" s="1279"/>
      <c r="I160" s="1279" t="s">
        <v>12181</v>
      </c>
      <c r="J160" s="1281"/>
      <c r="K160" s="1281">
        <v>1</v>
      </c>
      <c r="L160" s="1281">
        <v>1</v>
      </c>
      <c r="M160" s="1281"/>
    </row>
    <row r="161" spans="1:13" s="1313" customFormat="1" ht="21" customHeight="1">
      <c r="A161" s="1314"/>
      <c r="B161" s="1315" t="s">
        <v>12182</v>
      </c>
      <c r="C161" s="1315"/>
      <c r="D161" s="1315"/>
      <c r="E161" s="1315"/>
      <c r="F161" s="1315">
        <f>SUM(F153:F160)</f>
        <v>105</v>
      </c>
      <c r="G161" s="1315">
        <f>SUM(G153:G160)</f>
        <v>105</v>
      </c>
      <c r="H161" s="1316"/>
      <c r="I161" s="1316"/>
      <c r="J161" s="1316"/>
      <c r="K161" s="1315">
        <f>SUM(K129:K160)</f>
        <v>41</v>
      </c>
      <c r="L161" s="1315">
        <f>SUM(L129:L160)</f>
        <v>41</v>
      </c>
      <c r="M161" s="1316"/>
    </row>
    <row r="162" spans="1:13" s="1317" customFormat="1" ht="21" customHeight="1">
      <c r="A162" s="1318"/>
      <c r="B162" s="1319" t="s">
        <v>5822</v>
      </c>
      <c r="C162" s="1320">
        <v>130</v>
      </c>
      <c r="D162" s="1318"/>
      <c r="E162" s="1321"/>
      <c r="F162" s="1322">
        <v>3334.9</v>
      </c>
      <c r="G162" s="1322">
        <v>3087.9</v>
      </c>
      <c r="H162" s="1322"/>
      <c r="I162" s="1321"/>
      <c r="J162" s="1322"/>
      <c r="K162" s="1322">
        <v>305</v>
      </c>
      <c r="L162" s="1322">
        <v>305</v>
      </c>
      <c r="M162" s="1323"/>
    </row>
    <row r="163" spans="1:13" ht="12.75" customHeight="1">
      <c r="A163" s="432"/>
      <c r="B163" s="434"/>
      <c r="C163" s="434"/>
      <c r="D163" s="434"/>
      <c r="E163" s="434"/>
      <c r="F163" s="432"/>
      <c r="G163" s="432"/>
      <c r="H163" s="432"/>
      <c r="I163" s="434"/>
      <c r="J163" s="432"/>
      <c r="K163" s="432"/>
      <c r="L163" s="432"/>
      <c r="M163" s="432"/>
    </row>
    <row r="164" spans="1:13" ht="12.75" customHeight="1">
      <c r="A164" s="2541" t="s">
        <v>5278</v>
      </c>
      <c r="B164" s="2541"/>
      <c r="C164" s="11"/>
      <c r="D164" s="434" t="s">
        <v>12183</v>
      </c>
      <c r="E164" s="434"/>
      <c r="F164" s="432"/>
      <c r="G164" s="432"/>
      <c r="H164" s="432"/>
      <c r="I164" s="434"/>
      <c r="J164" s="432"/>
      <c r="K164" s="432"/>
      <c r="L164" s="432"/>
      <c r="M164" s="432"/>
    </row>
    <row r="165" spans="1:13" ht="12.75" customHeight="1">
      <c r="A165" s="2541" t="s">
        <v>5280</v>
      </c>
      <c r="B165" s="2541"/>
      <c r="C165" s="11"/>
      <c r="D165" s="434"/>
      <c r="E165" s="434"/>
      <c r="F165" s="432"/>
      <c r="G165" s="432"/>
      <c r="H165" s="432"/>
      <c r="I165" s="434"/>
      <c r="J165" s="432"/>
      <c r="K165" s="432"/>
      <c r="L165" s="432"/>
      <c r="M165" s="432"/>
    </row>
    <row r="166" spans="1:13" ht="12.75" customHeight="1">
      <c r="A166" s="1324"/>
      <c r="B166" s="1325"/>
      <c r="C166" s="1325"/>
      <c r="D166" s="1325"/>
      <c r="E166" s="1325"/>
      <c r="F166" s="1324"/>
      <c r="G166" s="1324"/>
      <c r="H166" s="1324"/>
      <c r="I166" s="1324"/>
      <c r="J166" s="1326"/>
      <c r="K166" s="1326"/>
      <c r="L166" s="1324"/>
      <c r="M166" s="432"/>
    </row>
    <row r="167" spans="1:13" ht="12.75" customHeight="1">
      <c r="A167" s="1324"/>
      <c r="B167" s="1325"/>
      <c r="C167" s="1325"/>
      <c r="D167" s="1325"/>
      <c r="E167" s="1325"/>
      <c r="F167" s="1324"/>
      <c r="G167" s="1324"/>
      <c r="H167" s="1324"/>
      <c r="I167" s="1324"/>
      <c r="J167" s="1326"/>
      <c r="K167" s="1326"/>
      <c r="L167" s="1324"/>
      <c r="M167" s="432"/>
    </row>
    <row r="168" spans="1:13" ht="12.75" customHeight="1">
      <c r="A168" s="1324"/>
      <c r="B168" s="1325"/>
      <c r="C168" s="1325"/>
      <c r="D168" s="1325"/>
      <c r="E168" s="1325"/>
      <c r="F168" s="1324"/>
      <c r="G168" s="1324"/>
      <c r="H168" s="1324"/>
      <c r="I168" s="1324"/>
      <c r="J168" s="1326"/>
      <c r="K168" s="1326"/>
      <c r="L168" s="1324"/>
      <c r="M168" s="432"/>
    </row>
    <row r="169" spans="1:13" ht="12.75" customHeight="1">
      <c r="A169" s="1324"/>
      <c r="B169" s="1325"/>
      <c r="C169" s="1325"/>
      <c r="D169" s="1327"/>
      <c r="E169" s="1325"/>
      <c r="F169" s="1324"/>
      <c r="G169" s="1324"/>
      <c r="H169" s="1324"/>
      <c r="I169" s="1324"/>
      <c r="J169" s="1326" t="s">
        <v>11427</v>
      </c>
      <c r="K169" s="1326"/>
      <c r="L169" s="1324"/>
      <c r="M169" s="432"/>
    </row>
    <row r="170" spans="1:13" ht="12.75" customHeight="1">
      <c r="A170" s="1324"/>
      <c r="B170" s="1325"/>
      <c r="C170" s="1325"/>
      <c r="D170" s="1325"/>
      <c r="E170" s="1325"/>
      <c r="F170" s="1324"/>
      <c r="G170" s="1324"/>
      <c r="H170" s="1324"/>
      <c r="I170" s="1324"/>
      <c r="J170" s="1326"/>
      <c r="K170" s="1326"/>
      <c r="L170" s="1324"/>
      <c r="M170" s="432"/>
    </row>
    <row r="171" spans="1:13" ht="12.75" customHeight="1">
      <c r="A171" s="1324"/>
      <c r="B171" s="1325"/>
      <c r="C171" s="1325"/>
      <c r="D171" s="1325"/>
      <c r="E171" s="1325"/>
      <c r="F171" s="1324"/>
      <c r="G171" s="1324"/>
      <c r="H171" s="1324"/>
      <c r="I171" s="1324"/>
      <c r="J171" s="1326"/>
      <c r="K171" s="1326"/>
      <c r="L171" s="1324"/>
      <c r="M171" s="432"/>
    </row>
    <row r="172" spans="1:13" ht="12.75" customHeight="1">
      <c r="A172" s="1324"/>
      <c r="B172" s="1325"/>
      <c r="C172" s="1325"/>
      <c r="D172" s="1325"/>
      <c r="E172" s="1325"/>
      <c r="F172" s="1324"/>
      <c r="G172" s="1324"/>
      <c r="H172" s="1324"/>
      <c r="I172" s="1324"/>
      <c r="J172" s="1326"/>
      <c r="K172" s="1326"/>
      <c r="L172" s="1324"/>
      <c r="M172" s="432"/>
    </row>
    <row r="173" spans="1:13" ht="12.75" customHeight="1">
      <c r="A173" s="1324"/>
      <c r="B173" s="1325"/>
      <c r="C173" s="1325"/>
      <c r="D173" s="1325"/>
      <c r="E173" s="1325"/>
      <c r="F173" s="1324"/>
      <c r="G173" s="1324"/>
      <c r="H173" s="1324"/>
      <c r="I173" s="1324"/>
      <c r="J173" s="1326"/>
      <c r="K173" s="1326"/>
      <c r="L173" s="1324"/>
      <c r="M173" s="432"/>
    </row>
    <row r="174" spans="1:13" ht="12.75" customHeight="1">
      <c r="A174" s="1324"/>
      <c r="B174" s="1325"/>
      <c r="C174" s="1325"/>
      <c r="D174" s="1325">
        <f>D8+D17+D26+D38+D54+D59+D66+D127+D161+J169</f>
        <v>45</v>
      </c>
      <c r="E174" s="1325">
        <v>45</v>
      </c>
      <c r="F174" s="1324"/>
      <c r="G174" s="1324"/>
      <c r="H174" s="1324"/>
      <c r="I174" s="1324"/>
      <c r="J174" s="1326"/>
      <c r="K174" s="1326"/>
      <c r="L174" s="1324"/>
      <c r="M174" s="432"/>
    </row>
    <row r="175" spans="1:13" ht="12.75" customHeight="1">
      <c r="A175" s="1324"/>
      <c r="B175" s="1325"/>
      <c r="C175" s="1325"/>
      <c r="D175" s="1325"/>
      <c r="E175" s="1325"/>
      <c r="F175" s="1324"/>
      <c r="G175" s="1324"/>
      <c r="H175" s="1324"/>
      <c r="I175" s="1324"/>
      <c r="J175" s="1326"/>
      <c r="K175" s="1326"/>
      <c r="L175" s="1324"/>
      <c r="M175" s="432"/>
    </row>
    <row r="176" spans="1:13" ht="12.75" customHeight="1">
      <c r="A176" s="1324"/>
      <c r="B176" s="1325"/>
      <c r="C176" s="1325"/>
      <c r="D176" s="1325"/>
      <c r="E176" s="1325"/>
      <c r="F176" s="1324"/>
      <c r="G176" s="1324"/>
      <c r="H176" s="1324"/>
      <c r="I176" s="1324"/>
      <c r="J176" s="1326"/>
      <c r="K176" s="1326"/>
      <c r="L176" s="1324"/>
      <c r="M176" s="432"/>
    </row>
    <row r="177" spans="1:13" ht="12.75" customHeight="1">
      <c r="A177" s="1324"/>
      <c r="B177" s="1325"/>
      <c r="C177" s="1325" t="e">
        <f>A7+A16+A25+A30+A37+A50+A57++A65+A113+A125+#REF!</f>
        <v>#REF!</v>
      </c>
      <c r="D177" s="1325"/>
      <c r="E177" s="1325"/>
      <c r="F177" s="1324"/>
      <c r="G177" s="1324"/>
      <c r="H177" s="1324"/>
      <c r="I177" s="1324"/>
      <c r="J177" s="1326"/>
      <c r="K177" s="1326"/>
      <c r="L177" s="1324"/>
      <c r="M177" s="432"/>
    </row>
    <row r="178" spans="1:13" ht="12.75" customHeight="1">
      <c r="A178" s="1324"/>
      <c r="B178" s="1325"/>
      <c r="C178" s="1325"/>
      <c r="D178" s="1325"/>
      <c r="E178" s="1325"/>
      <c r="F178" s="1324"/>
      <c r="G178" s="1324"/>
      <c r="H178" s="1324"/>
      <c r="I178" s="1324"/>
      <c r="J178" s="1326"/>
      <c r="K178" s="1326"/>
      <c r="L178" s="1324"/>
      <c r="M178" s="432"/>
    </row>
    <row r="179" spans="1:13" ht="12.75" customHeight="1">
      <c r="A179" s="1324"/>
      <c r="B179" s="1325"/>
      <c r="C179" s="1325"/>
      <c r="D179" s="1325"/>
      <c r="E179" s="1325"/>
      <c r="F179" s="1324"/>
      <c r="G179" s="1324"/>
      <c r="H179" s="1324"/>
      <c r="I179" s="1324"/>
      <c r="J179" s="1326"/>
      <c r="K179" s="1326"/>
      <c r="L179" s="1324"/>
      <c r="M179" s="432"/>
    </row>
    <row r="180" spans="1:13" ht="12.75" customHeight="1">
      <c r="A180" s="1324"/>
      <c r="B180" s="1325"/>
      <c r="C180" s="1325"/>
      <c r="D180" s="1325"/>
      <c r="E180" s="1325"/>
      <c r="F180" s="1324"/>
      <c r="G180" s="1324"/>
      <c r="H180" s="1324"/>
      <c r="I180" s="1324"/>
      <c r="J180" s="1326"/>
      <c r="K180" s="1326"/>
      <c r="L180" s="1324"/>
      <c r="M180" s="432"/>
    </row>
    <row r="181" spans="1:13" ht="12.75" customHeight="1">
      <c r="A181" s="1324"/>
      <c r="B181" s="1325"/>
      <c r="C181" s="1325"/>
      <c r="D181" s="1325"/>
      <c r="E181" s="1325"/>
      <c r="F181" s="1324"/>
      <c r="G181" s="1324"/>
      <c r="H181" s="1324"/>
      <c r="I181" s="1324"/>
      <c r="J181" s="1326"/>
      <c r="K181" s="1326"/>
      <c r="L181" s="1324"/>
      <c r="M181" s="432"/>
    </row>
    <row r="182" spans="1:13" ht="12.75" customHeight="1">
      <c r="A182" s="1324"/>
      <c r="B182" s="1325"/>
      <c r="C182" s="1325"/>
      <c r="D182" s="1325"/>
      <c r="E182" s="1325"/>
      <c r="F182" s="1324"/>
      <c r="G182" s="1324"/>
      <c r="H182" s="1324"/>
      <c r="I182" s="1324"/>
      <c r="J182" s="1326"/>
      <c r="K182" s="1326"/>
      <c r="L182" s="1324"/>
      <c r="M182" s="432"/>
    </row>
    <row r="183" spans="1:13" ht="12.75" customHeight="1">
      <c r="A183" s="1324"/>
      <c r="B183" s="1325"/>
      <c r="C183" s="1325"/>
      <c r="D183" s="1325"/>
      <c r="E183" s="1325"/>
      <c r="F183" s="1324"/>
      <c r="G183" s="1324"/>
      <c r="H183" s="1324"/>
      <c r="I183" s="1324"/>
      <c r="J183" s="1326"/>
      <c r="K183" s="1326"/>
      <c r="L183" s="1324"/>
      <c r="M183" s="432"/>
    </row>
    <row r="184" spans="1:13" ht="12.75" customHeight="1">
      <c r="A184" s="1324"/>
      <c r="B184" s="1325"/>
      <c r="C184" s="1325"/>
      <c r="D184" s="1325"/>
      <c r="E184" s="1325"/>
      <c r="F184" s="1324"/>
      <c r="G184" s="1324"/>
      <c r="H184" s="1324"/>
      <c r="I184" s="1324"/>
      <c r="J184" s="1326"/>
      <c r="K184" s="1326"/>
      <c r="L184" s="1324"/>
      <c r="M184" s="432"/>
    </row>
    <row r="185" spans="1:13" ht="12.75" customHeight="1">
      <c r="A185" s="1324"/>
      <c r="B185" s="1325"/>
      <c r="C185" s="1325"/>
      <c r="D185" s="1325"/>
      <c r="E185" s="1325"/>
      <c r="F185" s="1324"/>
      <c r="G185" s="1324"/>
      <c r="H185" s="1324"/>
      <c r="I185" s="1324"/>
      <c r="J185" s="1326"/>
      <c r="K185" s="1326"/>
      <c r="L185" s="1324"/>
      <c r="M185" s="432"/>
    </row>
    <row r="186" spans="1:13" ht="12.75" customHeight="1">
      <c r="A186" s="1324"/>
      <c r="B186" s="1325"/>
      <c r="C186" s="1325"/>
      <c r="D186" s="1325"/>
      <c r="E186" s="1325"/>
      <c r="F186" s="1324"/>
      <c r="G186" s="1324"/>
      <c r="H186" s="1324"/>
      <c r="I186" s="1324"/>
      <c r="J186" s="1326"/>
      <c r="K186" s="1326"/>
      <c r="L186" s="1324"/>
      <c r="M186" s="432"/>
    </row>
    <row r="187" spans="1:13" ht="12.75" customHeight="1">
      <c r="A187" s="1324"/>
      <c r="B187" s="1325"/>
      <c r="C187" s="1325"/>
      <c r="D187" s="1325"/>
      <c r="E187" s="1325"/>
      <c r="F187" s="1324"/>
      <c r="G187" s="1324"/>
      <c r="H187" s="1324"/>
      <c r="I187" s="1324"/>
      <c r="J187" s="1326"/>
      <c r="K187" s="1326"/>
      <c r="L187" s="1324"/>
      <c r="M187" s="432"/>
    </row>
    <row r="188" spans="1:13" ht="12.75" customHeight="1">
      <c r="A188" s="1324"/>
      <c r="B188" s="1325"/>
      <c r="C188" s="1325"/>
      <c r="D188" s="1325"/>
      <c r="E188" s="1325"/>
      <c r="F188" s="1324"/>
      <c r="G188" s="1324"/>
      <c r="H188" s="1324"/>
      <c r="I188" s="1324"/>
      <c r="J188" s="1326"/>
      <c r="K188" s="1326"/>
      <c r="L188" s="1324"/>
      <c r="M188" s="432"/>
    </row>
    <row r="189" spans="1:13" ht="12.75" customHeight="1">
      <c r="A189" s="1324"/>
      <c r="B189" s="1325"/>
      <c r="C189" s="1325"/>
      <c r="D189" s="1325"/>
      <c r="E189" s="1325"/>
      <c r="F189" s="1324"/>
      <c r="G189" s="1324"/>
      <c r="H189" s="1324"/>
      <c r="I189" s="1324"/>
      <c r="J189" s="1326"/>
      <c r="K189" s="1326"/>
      <c r="L189" s="1324"/>
      <c r="M189" s="432"/>
    </row>
    <row r="190" spans="1:13" ht="12.75" customHeight="1">
      <c r="A190" s="1324"/>
      <c r="B190" s="1325"/>
      <c r="C190" s="1325"/>
      <c r="D190" s="1325"/>
      <c r="E190" s="1325"/>
      <c r="F190" s="1324"/>
      <c r="G190" s="1324"/>
      <c r="H190" s="1324"/>
      <c r="I190" s="1324"/>
      <c r="J190" s="1326"/>
      <c r="K190" s="1326"/>
      <c r="L190" s="1324"/>
      <c r="M190" s="432"/>
    </row>
    <row r="191" spans="1:13" ht="12.75" customHeight="1">
      <c r="A191" s="1324"/>
      <c r="B191" s="1325"/>
      <c r="C191" s="1325"/>
      <c r="D191" s="1325"/>
      <c r="E191" s="1325"/>
      <c r="F191" s="1324"/>
      <c r="G191" s="1324"/>
      <c r="H191" s="1324"/>
      <c r="I191" s="1324"/>
      <c r="J191" s="1326"/>
      <c r="K191" s="1326"/>
      <c r="L191" s="1324"/>
      <c r="M191" s="432"/>
    </row>
    <row r="192" spans="1:13" ht="12.75" customHeight="1">
      <c r="A192" s="1324"/>
      <c r="B192" s="1325"/>
      <c r="C192" s="1325"/>
      <c r="D192" s="1325"/>
      <c r="E192" s="1325"/>
      <c r="F192" s="1324"/>
      <c r="G192" s="1324"/>
      <c r="H192" s="1324"/>
      <c r="I192" s="1324"/>
      <c r="J192" s="1326"/>
      <c r="K192" s="1326"/>
      <c r="L192" s="1324"/>
      <c r="M192" s="432"/>
    </row>
    <row r="193" spans="1:13" ht="12.75" customHeight="1">
      <c r="A193" s="1324"/>
      <c r="B193" s="1325"/>
      <c r="C193" s="1325"/>
      <c r="D193" s="1325"/>
      <c r="E193" s="1325"/>
      <c r="F193" s="1324"/>
      <c r="G193" s="1324"/>
      <c r="H193" s="1324"/>
      <c r="I193" s="1324"/>
      <c r="J193" s="1326"/>
      <c r="K193" s="1326"/>
      <c r="L193" s="1324"/>
      <c r="M193" s="432"/>
    </row>
    <row r="194" spans="1:13" ht="12.75" customHeight="1">
      <c r="A194" s="1324"/>
      <c r="B194" s="1325"/>
      <c r="C194" s="1325"/>
      <c r="D194" s="1325"/>
      <c r="E194" s="1325"/>
      <c r="F194" s="1324"/>
      <c r="G194" s="1324"/>
      <c r="H194" s="1324"/>
      <c r="I194" s="1324"/>
      <c r="J194" s="1326"/>
      <c r="K194" s="1326"/>
      <c r="L194" s="1324"/>
      <c r="M194" s="432"/>
    </row>
    <row r="195" spans="1:13" ht="12.75" customHeight="1">
      <c r="A195" s="1324"/>
      <c r="B195" s="1325"/>
      <c r="C195" s="1325"/>
      <c r="D195" s="1325"/>
      <c r="E195" s="1325"/>
      <c r="F195" s="1324"/>
      <c r="G195" s="1324"/>
      <c r="H195" s="1324"/>
      <c r="I195" s="1324"/>
      <c r="J195" s="1326"/>
      <c r="K195" s="1326"/>
      <c r="L195" s="1324"/>
      <c r="M195" s="432"/>
    </row>
    <row r="196" spans="1:13" ht="12.75" customHeight="1">
      <c r="A196" s="1324"/>
      <c r="B196" s="1325"/>
      <c r="C196" s="1325"/>
      <c r="D196" s="1325"/>
      <c r="E196" s="1325"/>
      <c r="F196" s="1324"/>
      <c r="G196" s="1324"/>
      <c r="H196" s="1324"/>
      <c r="I196" s="1324"/>
      <c r="J196" s="1326"/>
      <c r="K196" s="1326"/>
      <c r="L196" s="1324"/>
      <c r="M196" s="432"/>
    </row>
    <row r="197" spans="1:13" ht="12.75" customHeight="1">
      <c r="A197" s="1324"/>
      <c r="B197" s="1325"/>
      <c r="C197" s="1325"/>
      <c r="D197" s="1325"/>
      <c r="E197" s="1325"/>
      <c r="F197" s="1324"/>
      <c r="G197" s="1324"/>
      <c r="H197" s="1324"/>
      <c r="I197" s="1324"/>
      <c r="J197" s="1326"/>
      <c r="K197" s="1326"/>
      <c r="L197" s="1324"/>
      <c r="M197" s="432"/>
    </row>
    <row r="198" spans="1:13" ht="12.75" customHeight="1">
      <c r="A198" s="1324"/>
      <c r="B198" s="1325"/>
      <c r="C198" s="1325"/>
      <c r="D198" s="1325"/>
      <c r="E198" s="1325"/>
      <c r="F198" s="1324"/>
      <c r="G198" s="1324"/>
      <c r="H198" s="1324"/>
      <c r="I198" s="1324"/>
      <c r="J198" s="1326"/>
      <c r="K198" s="1326"/>
      <c r="L198" s="1324"/>
      <c r="M198" s="432"/>
    </row>
    <row r="199" spans="1:13" ht="12.75" customHeight="1">
      <c r="A199" s="1324"/>
      <c r="B199" s="1325"/>
      <c r="C199" s="1325"/>
      <c r="D199" s="1325"/>
      <c r="E199" s="1325"/>
      <c r="F199" s="1324"/>
      <c r="G199" s="1324"/>
      <c r="H199" s="1324"/>
      <c r="I199" s="1324"/>
      <c r="J199" s="1326"/>
      <c r="K199" s="1326"/>
      <c r="L199" s="1324"/>
      <c r="M199" s="432"/>
    </row>
    <row r="200" spans="1:13" ht="12.75" customHeight="1">
      <c r="A200" s="1324"/>
      <c r="B200" s="1325"/>
      <c r="C200" s="1325"/>
      <c r="D200" s="1325"/>
      <c r="E200" s="1325"/>
      <c r="F200" s="1324"/>
      <c r="G200" s="1324"/>
      <c r="H200" s="1324"/>
      <c r="I200" s="1324"/>
      <c r="J200" s="1326"/>
      <c r="K200" s="1326"/>
      <c r="L200" s="1324"/>
      <c r="M200" s="432"/>
    </row>
    <row r="201" spans="1:13" ht="12.75" customHeight="1">
      <c r="A201" s="1324"/>
      <c r="B201" s="1325"/>
      <c r="C201" s="1325"/>
      <c r="D201" s="1325"/>
      <c r="E201" s="1325"/>
      <c r="F201" s="1324"/>
      <c r="G201" s="1324"/>
      <c r="H201" s="1324"/>
      <c r="I201" s="1324"/>
      <c r="J201" s="1326"/>
      <c r="K201" s="1326"/>
      <c r="L201" s="1324"/>
      <c r="M201" s="432"/>
    </row>
    <row r="202" spans="1:13" ht="12.75" customHeight="1">
      <c r="A202" s="1324"/>
      <c r="B202" s="1325"/>
      <c r="C202" s="1325"/>
      <c r="D202" s="1325"/>
      <c r="E202" s="1325"/>
      <c r="F202" s="1324"/>
      <c r="G202" s="1324"/>
      <c r="H202" s="1324"/>
      <c r="I202" s="1324"/>
      <c r="J202" s="1326"/>
      <c r="K202" s="1326"/>
      <c r="L202" s="1324"/>
      <c r="M202" s="432"/>
    </row>
    <row r="203" spans="1:13" ht="12.75" customHeight="1">
      <c r="A203" s="1324"/>
      <c r="B203" s="1325"/>
      <c r="C203" s="1325"/>
      <c r="D203" s="1325"/>
      <c r="E203" s="1325"/>
      <c r="F203" s="1324"/>
      <c r="G203" s="1324"/>
      <c r="H203" s="1324"/>
      <c r="I203" s="1324"/>
      <c r="J203" s="1326"/>
      <c r="K203" s="1326"/>
      <c r="L203" s="1324"/>
      <c r="M203" s="432"/>
    </row>
    <row r="204" spans="1:13" ht="12.75" customHeight="1">
      <c r="A204" s="1324"/>
      <c r="B204" s="1325"/>
      <c r="C204" s="1325"/>
      <c r="D204" s="1325"/>
      <c r="E204" s="1325"/>
      <c r="F204" s="1324"/>
      <c r="G204" s="1324"/>
      <c r="H204" s="1324"/>
      <c r="I204" s="1324"/>
      <c r="J204" s="1326"/>
      <c r="K204" s="1326"/>
      <c r="L204" s="1324"/>
      <c r="M204" s="432"/>
    </row>
    <row r="205" spans="1:13" ht="12.75" customHeight="1">
      <c r="A205" s="1324"/>
      <c r="B205" s="1325"/>
      <c r="C205" s="1325"/>
      <c r="D205" s="1325"/>
      <c r="E205" s="1325"/>
      <c r="F205" s="1324"/>
      <c r="G205" s="1324"/>
      <c r="H205" s="1324"/>
      <c r="I205" s="1324"/>
      <c r="J205" s="1326"/>
      <c r="K205" s="1326"/>
      <c r="L205" s="1324"/>
      <c r="M205" s="432"/>
    </row>
    <row r="206" spans="1:13" ht="12.75" customHeight="1">
      <c r="A206" s="1324"/>
      <c r="B206" s="1325"/>
      <c r="C206" s="1325"/>
      <c r="D206" s="1325"/>
      <c r="E206" s="1325"/>
      <c r="F206" s="1324"/>
      <c r="G206" s="1324"/>
      <c r="H206" s="1324"/>
      <c r="I206" s="1324"/>
      <c r="J206" s="1326"/>
      <c r="K206" s="1326"/>
      <c r="L206" s="1324"/>
      <c r="M206" s="432"/>
    </row>
    <row r="207" spans="1:13" ht="12.75" customHeight="1">
      <c r="A207" s="1324"/>
      <c r="B207" s="1325"/>
      <c r="C207" s="1325"/>
      <c r="D207" s="1325"/>
      <c r="E207" s="1325"/>
      <c r="F207" s="1324"/>
      <c r="G207" s="1324"/>
      <c r="H207" s="1324"/>
      <c r="I207" s="1324"/>
      <c r="J207" s="1326"/>
      <c r="K207" s="1326"/>
      <c r="L207" s="1324"/>
      <c r="M207" s="432"/>
    </row>
    <row r="208" spans="1:13" ht="12.75" customHeight="1">
      <c r="A208" s="1324"/>
      <c r="B208" s="1325"/>
      <c r="C208" s="1325"/>
      <c r="D208" s="1325"/>
      <c r="E208" s="1325"/>
      <c r="F208" s="1324"/>
      <c r="G208" s="1324"/>
      <c r="H208" s="1324"/>
      <c r="I208" s="1324"/>
      <c r="J208" s="1326"/>
      <c r="K208" s="1326"/>
      <c r="L208" s="1324"/>
      <c r="M208" s="432"/>
    </row>
    <row r="209" spans="1:13" ht="12.75" customHeight="1">
      <c r="A209" s="1324"/>
      <c r="B209" s="1325"/>
      <c r="C209" s="1325"/>
      <c r="D209" s="1325"/>
      <c r="E209" s="1325"/>
      <c r="F209" s="1324"/>
      <c r="G209" s="1324"/>
      <c r="H209" s="1324"/>
      <c r="I209" s="1324"/>
      <c r="J209" s="1326"/>
      <c r="K209" s="1326"/>
      <c r="L209" s="1324"/>
      <c r="M209" s="432"/>
    </row>
    <row r="210" spans="1:13" ht="12.75" customHeight="1">
      <c r="A210" s="1324"/>
      <c r="B210" s="1325"/>
      <c r="C210" s="1325"/>
      <c r="D210" s="1325"/>
      <c r="E210" s="1325"/>
      <c r="F210" s="1324"/>
      <c r="G210" s="1324"/>
      <c r="H210" s="1324"/>
      <c r="I210" s="1324"/>
      <c r="J210" s="1326"/>
      <c r="K210" s="1326"/>
      <c r="L210" s="1324"/>
      <c r="M210" s="432"/>
    </row>
    <row r="211" spans="1:13" ht="12.75" customHeight="1">
      <c r="A211" s="1324"/>
      <c r="B211" s="1325"/>
      <c r="C211" s="1325"/>
      <c r="D211" s="1325"/>
      <c r="E211" s="1325"/>
      <c r="F211" s="1324"/>
      <c r="G211" s="1324"/>
      <c r="H211" s="1324"/>
      <c r="I211" s="1324"/>
      <c r="J211" s="1326"/>
      <c r="K211" s="1326"/>
      <c r="L211" s="1324"/>
      <c r="M211" s="432"/>
    </row>
    <row r="212" spans="1:13" ht="12.75" customHeight="1">
      <c r="A212" s="432"/>
      <c r="B212" s="434"/>
      <c r="C212" s="434"/>
      <c r="D212" s="434"/>
      <c r="E212" s="434"/>
      <c r="F212" s="432"/>
      <c r="G212" s="432"/>
      <c r="H212" s="432"/>
      <c r="I212" s="432"/>
      <c r="J212" s="1328"/>
      <c r="K212" s="1328"/>
      <c r="L212" s="432"/>
      <c r="M212" s="432"/>
    </row>
    <row r="213" spans="1:13" ht="12.75" customHeight="1">
      <c r="A213" s="432"/>
      <c r="B213" s="434"/>
      <c r="C213" s="434"/>
      <c r="D213" s="434"/>
      <c r="E213" s="434"/>
      <c r="F213" s="432"/>
      <c r="G213" s="432"/>
      <c r="H213" s="432"/>
      <c r="I213" s="432"/>
      <c r="J213" s="1328"/>
      <c r="K213" s="1328"/>
      <c r="L213" s="432"/>
      <c r="M213" s="432"/>
    </row>
    <row r="214" spans="1:13" ht="12.75" customHeight="1">
      <c r="A214" s="432"/>
      <c r="B214" s="434"/>
      <c r="C214" s="434"/>
      <c r="D214" s="434"/>
      <c r="E214" s="434"/>
      <c r="F214" s="432"/>
      <c r="G214" s="432"/>
      <c r="H214" s="432"/>
      <c r="I214" s="432"/>
      <c r="J214" s="1328"/>
      <c r="K214" s="1328"/>
      <c r="L214" s="432"/>
      <c r="M214" s="432"/>
    </row>
    <row r="215" spans="1:13" ht="12.75" customHeight="1">
      <c r="A215" s="432"/>
      <c r="B215" s="434"/>
      <c r="C215" s="434"/>
      <c r="D215" s="434"/>
      <c r="E215" s="434"/>
      <c r="F215" s="432"/>
      <c r="G215" s="432"/>
      <c r="H215" s="432"/>
      <c r="I215" s="432"/>
      <c r="J215" s="1328"/>
      <c r="K215" s="1328"/>
      <c r="L215" s="432"/>
      <c r="M215" s="432"/>
    </row>
    <row r="216" spans="1:13" ht="12.75" customHeight="1">
      <c r="A216" s="432"/>
      <c r="B216" s="434"/>
      <c r="C216" s="434"/>
      <c r="D216" s="434"/>
      <c r="E216" s="434"/>
      <c r="F216" s="432"/>
      <c r="G216" s="432"/>
      <c r="H216" s="432"/>
      <c r="I216" s="432"/>
      <c r="J216" s="1328"/>
      <c r="K216" s="1328"/>
      <c r="L216" s="432"/>
      <c r="M216" s="432"/>
    </row>
    <row r="217" spans="1:13" ht="12.75" customHeight="1">
      <c r="A217" s="432"/>
      <c r="B217" s="434"/>
      <c r="C217" s="434"/>
      <c r="D217" s="434"/>
      <c r="E217" s="434"/>
      <c r="F217" s="432"/>
      <c r="G217" s="432"/>
      <c r="H217" s="432"/>
      <c r="I217" s="432"/>
      <c r="J217" s="1328"/>
      <c r="K217" s="1328"/>
      <c r="L217" s="432"/>
      <c r="M217" s="432"/>
    </row>
  </sheetData>
  <mergeCells count="17">
    <mergeCell ref="A164:B164"/>
    <mergeCell ref="A165:B165"/>
    <mergeCell ref="A60:M60"/>
    <mergeCell ref="A67:M67"/>
    <mergeCell ref="A115:M115"/>
    <mergeCell ref="A117:M117"/>
    <mergeCell ref="A128:M128"/>
    <mergeCell ref="A27:M27"/>
    <mergeCell ref="A32:M32"/>
    <mergeCell ref="A34:M34"/>
    <mergeCell ref="A39:M39"/>
    <mergeCell ref="A55:M55"/>
    <mergeCell ref="A1:M1"/>
    <mergeCell ref="B2:L2"/>
    <mergeCell ref="A6:M6"/>
    <mergeCell ref="A9:M9"/>
    <mergeCell ref="A18:M18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E0D1E3"/>
  </sheetPr>
  <dimension ref="A1:O235"/>
  <sheetViews>
    <sheetView zoomScale="80" workbookViewId="0">
      <selection activeCell="A2" sqref="A2:M2"/>
    </sheetView>
  </sheetViews>
  <sheetFormatPr defaultRowHeight="12.75" customHeight="1"/>
  <cols>
    <col min="1" max="1" width="5.140625" bestFit="1" customWidth="1"/>
    <col min="2" max="2" width="35.28515625" bestFit="1" customWidth="1"/>
    <col min="3" max="3" width="20.85546875" customWidth="1"/>
    <col min="4" max="4" width="27" bestFit="1" customWidth="1"/>
    <col min="5" max="5" width="34.42578125" bestFit="1" customWidth="1"/>
    <col min="6" max="6" width="20" bestFit="1" customWidth="1"/>
    <col min="7" max="7" width="21.140625" bestFit="1" customWidth="1"/>
    <col min="8" max="8" width="16" bestFit="1" customWidth="1"/>
    <col min="9" max="9" width="33.85546875" bestFit="1" customWidth="1"/>
    <col min="10" max="10" width="18.5703125" bestFit="1" customWidth="1"/>
    <col min="11" max="12" width="14.85546875" bestFit="1" customWidth="1"/>
    <col min="13" max="13" width="17" bestFit="1" customWidth="1"/>
  </cols>
  <sheetData>
    <row r="1" spans="1:15" ht="15.75" customHeight="1">
      <c r="A1" s="1"/>
      <c r="B1" s="1"/>
      <c r="C1" s="130"/>
      <c r="D1" s="1"/>
      <c r="E1" s="1"/>
      <c r="F1" s="1"/>
      <c r="G1" s="1"/>
      <c r="H1" s="1"/>
      <c r="I1" s="1329"/>
      <c r="J1" s="1330"/>
      <c r="K1" s="2543"/>
      <c r="L1" s="2543"/>
      <c r="M1" s="2543"/>
      <c r="N1" s="1331"/>
      <c r="O1" s="1331"/>
    </row>
    <row r="2" spans="1:15" ht="28.5" customHeight="1">
      <c r="A2" s="2433" t="s">
        <v>12184</v>
      </c>
      <c r="B2" s="2433"/>
      <c r="C2" s="2433"/>
      <c r="D2" s="2433"/>
      <c r="E2" s="2433"/>
      <c r="F2" s="2433"/>
      <c r="G2" s="2433"/>
      <c r="H2" s="2433"/>
      <c r="I2" s="2433"/>
      <c r="J2" s="2433"/>
      <c r="K2" s="2433"/>
      <c r="L2" s="2433"/>
      <c r="M2" s="2433"/>
      <c r="N2" s="1"/>
      <c r="O2" s="1"/>
    </row>
    <row r="3" spans="1:15" ht="23.25" customHeight="1">
      <c r="A3" s="1"/>
      <c r="B3" s="2455"/>
      <c r="C3" s="2435"/>
      <c r="D3" s="2455"/>
      <c r="E3" s="2455"/>
      <c r="F3" s="2455"/>
      <c r="G3" s="2455"/>
      <c r="H3" s="2455"/>
      <c r="I3" s="2455"/>
      <c r="J3" s="2455"/>
      <c r="K3" s="2455"/>
      <c r="L3" s="2455"/>
      <c r="M3" s="1"/>
      <c r="N3" s="1"/>
      <c r="O3" s="1"/>
    </row>
    <row r="4" spans="1:15" ht="15" hidden="1" customHeight="1">
      <c r="A4" s="254" t="s">
        <v>21</v>
      </c>
      <c r="B4" s="11" t="s">
        <v>21</v>
      </c>
      <c r="C4" s="11"/>
      <c r="D4" s="254" t="s">
        <v>21</v>
      </c>
      <c r="E4" s="254" t="s">
        <v>21</v>
      </c>
      <c r="F4" s="254" t="s">
        <v>21</v>
      </c>
      <c r="G4" s="254" t="s">
        <v>21</v>
      </c>
      <c r="H4" s="254" t="s">
        <v>21</v>
      </c>
      <c r="I4" s="11" t="s">
        <v>21</v>
      </c>
      <c r="J4" s="1332" t="s">
        <v>21</v>
      </c>
      <c r="K4" s="254" t="s">
        <v>21</v>
      </c>
      <c r="L4" s="254" t="s">
        <v>21</v>
      </c>
      <c r="M4" s="254" t="s">
        <v>21</v>
      </c>
      <c r="N4" s="1"/>
      <c r="O4" s="1"/>
    </row>
    <row r="5" spans="1:15" ht="61.5" customHeight="1">
      <c r="A5" s="1333" t="s">
        <v>1</v>
      </c>
      <c r="B5" s="1333" t="s">
        <v>2</v>
      </c>
      <c r="C5" s="1334" t="s">
        <v>3</v>
      </c>
      <c r="D5" s="1335" t="s">
        <v>12185</v>
      </c>
      <c r="E5" s="1333" t="s">
        <v>5</v>
      </c>
      <c r="F5" s="1333" t="s">
        <v>6</v>
      </c>
      <c r="G5" s="1333" t="s">
        <v>7</v>
      </c>
      <c r="H5" s="1333" t="s">
        <v>8</v>
      </c>
      <c r="I5" s="1333" t="s">
        <v>9</v>
      </c>
      <c r="J5" s="1333" t="s">
        <v>10</v>
      </c>
      <c r="K5" s="1333" t="s">
        <v>11</v>
      </c>
      <c r="L5" s="1333" t="s">
        <v>12</v>
      </c>
      <c r="M5" s="1333" t="s">
        <v>13</v>
      </c>
      <c r="N5" s="1"/>
      <c r="O5" s="1"/>
    </row>
    <row r="6" spans="1:15" ht="12.75" customHeight="1">
      <c r="A6" s="1336">
        <v>1</v>
      </c>
      <c r="B6" s="1337">
        <v>2</v>
      </c>
      <c r="C6" s="1338"/>
      <c r="D6" s="1339">
        <v>3</v>
      </c>
      <c r="E6" s="1337">
        <v>4</v>
      </c>
      <c r="F6" s="1337">
        <v>5</v>
      </c>
      <c r="G6" s="1337">
        <v>7</v>
      </c>
      <c r="H6" s="1337">
        <v>8</v>
      </c>
      <c r="I6" s="1337">
        <v>9</v>
      </c>
      <c r="J6" s="1340">
        <v>10</v>
      </c>
      <c r="K6" s="1337">
        <v>11</v>
      </c>
      <c r="L6" s="1337">
        <v>12</v>
      </c>
      <c r="M6" s="1341">
        <v>13</v>
      </c>
      <c r="N6" s="1"/>
      <c r="O6" s="1"/>
    </row>
    <row r="7" spans="1:15" ht="27" customHeight="1">
      <c r="A7" s="2544" t="s">
        <v>5285</v>
      </c>
      <c r="B7" s="2545"/>
      <c r="C7" s="2545"/>
      <c r="D7" s="2545"/>
      <c r="E7" s="2545"/>
      <c r="F7" s="2545"/>
      <c r="G7" s="2545"/>
      <c r="H7" s="2545"/>
      <c r="I7" s="2545"/>
      <c r="J7" s="2545"/>
      <c r="K7" s="2545"/>
      <c r="L7" s="2545"/>
      <c r="M7" s="2546"/>
      <c r="N7" s="1"/>
      <c r="O7" s="1"/>
    </row>
    <row r="8" spans="1:15" ht="33.75" customHeight="1">
      <c r="A8" s="291" t="s">
        <v>7438</v>
      </c>
      <c r="B8" s="1342" t="s">
        <v>12186</v>
      </c>
      <c r="C8" s="1343">
        <v>311500070203</v>
      </c>
      <c r="D8" s="1344" t="s">
        <v>21</v>
      </c>
      <c r="E8" s="1344" t="s">
        <v>12187</v>
      </c>
      <c r="F8" s="1344">
        <v>15</v>
      </c>
      <c r="G8" s="1344">
        <v>15</v>
      </c>
      <c r="H8" s="1344" t="s">
        <v>12188</v>
      </c>
      <c r="I8" s="1342" t="s">
        <v>12189</v>
      </c>
      <c r="J8" s="269" t="s">
        <v>21</v>
      </c>
      <c r="K8" s="1344">
        <v>1</v>
      </c>
      <c r="L8" s="1344">
        <v>1</v>
      </c>
      <c r="M8" s="1344" t="s">
        <v>21</v>
      </c>
      <c r="N8" s="1"/>
      <c r="O8" s="1"/>
    </row>
    <row r="9" spans="1:15" ht="33.75" customHeight="1">
      <c r="A9" s="291">
        <v>2</v>
      </c>
      <c r="B9" s="1342" t="s">
        <v>12190</v>
      </c>
      <c r="C9" s="870">
        <v>312831019538</v>
      </c>
      <c r="D9" s="1344" t="s">
        <v>21</v>
      </c>
      <c r="E9" s="1344" t="s">
        <v>12191</v>
      </c>
      <c r="F9" s="1344">
        <v>10</v>
      </c>
      <c r="G9" s="1344">
        <v>10</v>
      </c>
      <c r="H9" s="1344" t="s">
        <v>12192</v>
      </c>
      <c r="I9" s="1342" t="s">
        <v>12193</v>
      </c>
      <c r="J9" s="269" t="s">
        <v>21</v>
      </c>
      <c r="K9" s="1344">
        <v>1</v>
      </c>
      <c r="L9" s="1344">
        <v>1</v>
      </c>
      <c r="M9" s="1344" t="s">
        <v>21</v>
      </c>
      <c r="N9" s="1"/>
      <c r="O9" s="1"/>
    </row>
    <row r="10" spans="1:15" ht="21" customHeight="1">
      <c r="A10" s="1345" t="s">
        <v>21</v>
      </c>
      <c r="B10" s="2547" t="s">
        <v>8495</v>
      </c>
      <c r="C10" s="2548"/>
      <c r="D10" s="2549"/>
      <c r="E10" s="1346"/>
      <c r="F10" s="1346">
        <v>25</v>
      </c>
      <c r="G10" s="1346">
        <v>25</v>
      </c>
      <c r="H10" s="1346" t="s">
        <v>21</v>
      </c>
      <c r="I10" s="1347" t="s">
        <v>21</v>
      </c>
      <c r="J10" s="1348" t="s">
        <v>21</v>
      </c>
      <c r="K10" s="1346">
        <v>2</v>
      </c>
      <c r="L10" s="1346">
        <v>2</v>
      </c>
      <c r="M10" s="1344" t="s">
        <v>21</v>
      </c>
      <c r="N10" s="1"/>
      <c r="O10" s="1"/>
    </row>
    <row r="11" spans="1:15" ht="27" customHeight="1">
      <c r="A11" s="2544" t="s">
        <v>5299</v>
      </c>
      <c r="B11" s="2545"/>
      <c r="C11" s="2545"/>
      <c r="D11" s="2545"/>
      <c r="E11" s="2545"/>
      <c r="F11" s="2545"/>
      <c r="G11" s="2545"/>
      <c r="H11" s="2545"/>
      <c r="I11" s="2545"/>
      <c r="J11" s="2545"/>
      <c r="K11" s="2545"/>
      <c r="L11" s="2545"/>
      <c r="M11" s="2546"/>
      <c r="N11" s="1"/>
      <c r="O11" s="1"/>
    </row>
    <row r="12" spans="1:15" ht="30.75" customHeight="1">
      <c r="A12" s="291">
        <v>1</v>
      </c>
      <c r="B12" s="1344" t="s">
        <v>12194</v>
      </c>
      <c r="C12" s="1349">
        <v>311501171758</v>
      </c>
      <c r="D12" s="1344" t="s">
        <v>21</v>
      </c>
      <c r="E12" s="1344" t="s">
        <v>12195</v>
      </c>
      <c r="F12" s="1344">
        <v>26</v>
      </c>
      <c r="G12" s="1344">
        <v>15</v>
      </c>
      <c r="H12" s="1344" t="s">
        <v>12196</v>
      </c>
      <c r="I12" s="1342" t="s">
        <v>12197</v>
      </c>
      <c r="J12" s="269" t="s">
        <v>21</v>
      </c>
      <c r="K12" s="1344">
        <v>1</v>
      </c>
      <c r="L12" s="1344">
        <v>1</v>
      </c>
      <c r="M12" s="1344" t="s">
        <v>21</v>
      </c>
      <c r="N12" s="1"/>
      <c r="O12" s="1"/>
    </row>
    <row r="13" spans="1:15" ht="30.75" customHeight="1">
      <c r="A13" s="291">
        <v>2</v>
      </c>
      <c r="B13" s="1344" t="s">
        <v>12198</v>
      </c>
      <c r="C13" s="1349">
        <v>311512552804</v>
      </c>
      <c r="D13" s="1344" t="s">
        <v>21</v>
      </c>
      <c r="E13" s="1344" t="s">
        <v>12199</v>
      </c>
      <c r="F13" s="1344">
        <v>20</v>
      </c>
      <c r="G13" s="1344">
        <v>20</v>
      </c>
      <c r="H13" s="1344" t="s">
        <v>12200</v>
      </c>
      <c r="I13" s="1342" t="s">
        <v>12201</v>
      </c>
      <c r="J13" s="269" t="s">
        <v>21</v>
      </c>
      <c r="K13" s="1344">
        <v>1</v>
      </c>
      <c r="L13" s="1344">
        <v>1</v>
      </c>
      <c r="M13" s="1344" t="s">
        <v>21</v>
      </c>
      <c r="N13" s="1"/>
      <c r="O13" s="1"/>
    </row>
    <row r="14" spans="1:15" ht="30.75" customHeight="1">
      <c r="A14" s="291">
        <v>3</v>
      </c>
      <c r="B14" s="1344" t="s">
        <v>12202</v>
      </c>
      <c r="C14" s="1349">
        <v>311512690434</v>
      </c>
      <c r="D14" s="1344" t="s">
        <v>21</v>
      </c>
      <c r="E14" s="1344" t="s">
        <v>12203</v>
      </c>
      <c r="F14" s="1344">
        <v>20</v>
      </c>
      <c r="G14" s="1344">
        <v>20</v>
      </c>
      <c r="H14" s="1344" t="s">
        <v>12204</v>
      </c>
      <c r="I14" s="1342" t="s">
        <v>12205</v>
      </c>
      <c r="J14" s="269" t="s">
        <v>21</v>
      </c>
      <c r="K14" s="1344">
        <v>2</v>
      </c>
      <c r="L14" s="1344">
        <v>2</v>
      </c>
      <c r="M14" s="1344" t="s">
        <v>21</v>
      </c>
      <c r="N14" s="1"/>
      <c r="O14" s="1"/>
    </row>
    <row r="15" spans="1:15" ht="30.75" customHeight="1">
      <c r="A15" s="291">
        <v>4</v>
      </c>
      <c r="B15" s="1344" t="s">
        <v>12206</v>
      </c>
      <c r="C15" s="1350">
        <v>311500716110</v>
      </c>
      <c r="D15" s="1344" t="s">
        <v>21</v>
      </c>
      <c r="E15" s="1344" t="s">
        <v>12199</v>
      </c>
      <c r="F15" s="1344">
        <v>5</v>
      </c>
      <c r="G15" s="1344">
        <v>5</v>
      </c>
      <c r="H15" s="1344" t="s">
        <v>12207</v>
      </c>
      <c r="I15" s="1342" t="s">
        <v>12208</v>
      </c>
      <c r="J15" s="269" t="s">
        <v>21</v>
      </c>
      <c r="K15" s="1344">
        <v>1</v>
      </c>
      <c r="L15" s="1344">
        <v>1</v>
      </c>
      <c r="M15" s="1344" t="s">
        <v>21</v>
      </c>
      <c r="N15" s="1"/>
      <c r="O15" s="1"/>
    </row>
    <row r="16" spans="1:15" ht="30.75" customHeight="1">
      <c r="A16" s="868">
        <v>5</v>
      </c>
      <c r="B16" s="871" t="s">
        <v>10378</v>
      </c>
      <c r="C16" s="1350" t="s">
        <v>11452</v>
      </c>
      <c r="D16" s="871"/>
      <c r="E16" s="871" t="s">
        <v>12209</v>
      </c>
      <c r="F16" s="871">
        <v>12</v>
      </c>
      <c r="G16" s="871">
        <v>12</v>
      </c>
      <c r="H16" s="871" t="s">
        <v>12210</v>
      </c>
      <c r="I16" s="869" t="s">
        <v>12211</v>
      </c>
      <c r="J16" s="150"/>
      <c r="K16" s="871">
        <v>1</v>
      </c>
      <c r="L16" s="871">
        <v>1</v>
      </c>
      <c r="M16" s="871"/>
      <c r="N16" s="130"/>
      <c r="O16" s="130"/>
    </row>
    <row r="17" spans="1:15" ht="30.75" customHeight="1">
      <c r="A17" s="291">
        <v>6</v>
      </c>
      <c r="B17" s="1006" t="s">
        <v>799</v>
      </c>
      <c r="C17" s="1351" t="s">
        <v>11452</v>
      </c>
      <c r="D17" s="1344" t="s">
        <v>21</v>
      </c>
      <c r="E17" s="1344" t="s">
        <v>12212</v>
      </c>
      <c r="F17" s="1344">
        <v>20</v>
      </c>
      <c r="G17" s="1344">
        <v>20</v>
      </c>
      <c r="H17" s="1344" t="s">
        <v>12213</v>
      </c>
      <c r="I17" s="1342" t="s">
        <v>12214</v>
      </c>
      <c r="J17" s="269" t="s">
        <v>21</v>
      </c>
      <c r="K17" s="1344">
        <v>1</v>
      </c>
      <c r="L17" s="1344">
        <v>1</v>
      </c>
      <c r="M17" s="1344" t="s">
        <v>21</v>
      </c>
      <c r="N17" s="1"/>
      <c r="O17" s="1"/>
    </row>
    <row r="18" spans="1:15" ht="45" customHeight="1">
      <c r="A18" s="868">
        <v>7</v>
      </c>
      <c r="B18" s="1006" t="s">
        <v>799</v>
      </c>
      <c r="C18" s="1352">
        <v>311513003814</v>
      </c>
      <c r="D18" s="871"/>
      <c r="E18" s="871" t="s">
        <v>12215</v>
      </c>
      <c r="F18" s="871">
        <v>29</v>
      </c>
      <c r="G18" s="871">
        <v>27</v>
      </c>
      <c r="H18" s="871" t="s">
        <v>12216</v>
      </c>
      <c r="I18" s="869" t="s">
        <v>12217</v>
      </c>
      <c r="J18" s="150"/>
      <c r="K18" s="871">
        <v>2</v>
      </c>
      <c r="L18" s="871">
        <v>2</v>
      </c>
      <c r="M18" s="871"/>
      <c r="N18" s="130"/>
      <c r="O18" s="130"/>
    </row>
    <row r="19" spans="1:15" ht="30.75" customHeight="1">
      <c r="A19" s="291">
        <v>8</v>
      </c>
      <c r="B19" s="1006" t="s">
        <v>12218</v>
      </c>
      <c r="C19" s="1351" t="s">
        <v>11452</v>
      </c>
      <c r="D19" s="1344" t="s">
        <v>21</v>
      </c>
      <c r="E19" s="1344" t="s">
        <v>12219</v>
      </c>
      <c r="F19" s="1344">
        <v>14</v>
      </c>
      <c r="G19" s="1344">
        <v>14</v>
      </c>
      <c r="H19" s="1344" t="s">
        <v>12220</v>
      </c>
      <c r="I19" s="1342" t="s">
        <v>12221</v>
      </c>
      <c r="J19" s="269" t="s">
        <v>21</v>
      </c>
      <c r="K19" s="1344">
        <v>1</v>
      </c>
      <c r="L19" s="1344">
        <v>1</v>
      </c>
      <c r="M19" s="1344" t="s">
        <v>21</v>
      </c>
      <c r="N19" s="1"/>
      <c r="O19" s="1"/>
    </row>
    <row r="20" spans="1:15" ht="21" customHeight="1">
      <c r="A20" s="1353" t="s">
        <v>21</v>
      </c>
      <c r="B20" s="2550" t="s">
        <v>8926</v>
      </c>
      <c r="C20" s="2551"/>
      <c r="D20" s="2552"/>
      <c r="E20" s="1354"/>
      <c r="F20" s="1354">
        <v>146</v>
      </c>
      <c r="G20" s="1354">
        <f>SUM(G12:G19)</f>
        <v>133</v>
      </c>
      <c r="H20" s="1346" t="s">
        <v>21</v>
      </c>
      <c r="I20" s="1347" t="s">
        <v>21</v>
      </c>
      <c r="J20" s="1348" t="s">
        <v>21</v>
      </c>
      <c r="K20" s="1354">
        <v>10</v>
      </c>
      <c r="L20" s="1354">
        <v>10</v>
      </c>
      <c r="M20" s="1344" t="s">
        <v>21</v>
      </c>
      <c r="N20" s="1"/>
      <c r="O20" s="1"/>
    </row>
    <row r="21" spans="1:15" ht="27" customHeight="1">
      <c r="A21" s="2544" t="s">
        <v>12222</v>
      </c>
      <c r="B21" s="2545"/>
      <c r="C21" s="2545"/>
      <c r="D21" s="2545"/>
      <c r="E21" s="2545"/>
      <c r="F21" s="2545"/>
      <c r="G21" s="2545"/>
      <c r="H21" s="2545"/>
      <c r="I21" s="2545"/>
      <c r="J21" s="2545"/>
      <c r="K21" s="2545"/>
      <c r="L21" s="2545"/>
      <c r="M21" s="2546"/>
      <c r="N21" s="1"/>
      <c r="O21" s="1"/>
    </row>
    <row r="22" spans="1:15" ht="31.5" customHeight="1">
      <c r="A22" s="291" t="s">
        <v>7438</v>
      </c>
      <c r="B22" s="1344" t="s">
        <v>12223</v>
      </c>
      <c r="C22" s="1349">
        <v>311500141165</v>
      </c>
      <c r="D22" s="1344" t="s">
        <v>21</v>
      </c>
      <c r="E22" s="1344" t="s">
        <v>12224</v>
      </c>
      <c r="F22" s="1344">
        <v>62</v>
      </c>
      <c r="G22" s="1344">
        <v>24</v>
      </c>
      <c r="H22" s="1344" t="s">
        <v>12225</v>
      </c>
      <c r="I22" s="1342" t="s">
        <v>12226</v>
      </c>
      <c r="J22" s="269" t="s">
        <v>21</v>
      </c>
      <c r="K22" s="1344">
        <v>1</v>
      </c>
      <c r="L22" s="1344">
        <v>1</v>
      </c>
      <c r="M22" s="1344" t="s">
        <v>21</v>
      </c>
      <c r="N22" s="1"/>
      <c r="O22" s="1"/>
    </row>
    <row r="23" spans="1:15" ht="31.5" customHeight="1">
      <c r="A23" s="291">
        <v>2</v>
      </c>
      <c r="B23" s="1344" t="s">
        <v>12227</v>
      </c>
      <c r="C23" s="1349" t="s">
        <v>12228</v>
      </c>
      <c r="D23" s="1344" t="s">
        <v>21</v>
      </c>
      <c r="E23" s="1344" t="s">
        <v>12229</v>
      </c>
      <c r="F23" s="1006" t="s">
        <v>5921</v>
      </c>
      <c r="G23" s="1006" t="s">
        <v>5921</v>
      </c>
      <c r="H23" s="1344" t="s">
        <v>21</v>
      </c>
      <c r="I23" s="1342" t="s">
        <v>12230</v>
      </c>
      <c r="J23" s="269" t="s">
        <v>21</v>
      </c>
      <c r="K23" s="1344">
        <v>1</v>
      </c>
      <c r="L23" s="1344">
        <v>1</v>
      </c>
      <c r="M23" s="1344" t="s">
        <v>21</v>
      </c>
      <c r="N23" s="1"/>
      <c r="O23" s="1"/>
    </row>
    <row r="24" spans="1:15" ht="31.5" customHeight="1">
      <c r="A24" s="291">
        <v>3</v>
      </c>
      <c r="B24" s="1344" t="s">
        <v>12231</v>
      </c>
      <c r="C24" s="1349">
        <v>311501583720</v>
      </c>
      <c r="D24" s="1344" t="s">
        <v>21</v>
      </c>
      <c r="E24" s="1344" t="s">
        <v>12199</v>
      </c>
      <c r="F24" s="1344">
        <v>11</v>
      </c>
      <c r="G24" s="1344">
        <v>11</v>
      </c>
      <c r="H24" s="1344" t="s">
        <v>12232</v>
      </c>
      <c r="I24" s="1342" t="s">
        <v>12233</v>
      </c>
      <c r="J24" s="269" t="s">
        <v>21</v>
      </c>
      <c r="K24" s="1344">
        <v>1</v>
      </c>
      <c r="L24" s="1344">
        <v>1</v>
      </c>
      <c r="M24" s="1344" t="s">
        <v>21</v>
      </c>
      <c r="N24" s="1"/>
      <c r="O24" s="1"/>
    </row>
    <row r="25" spans="1:15" ht="31.5" customHeight="1">
      <c r="A25" s="868">
        <v>4</v>
      </c>
      <c r="B25" s="871" t="s">
        <v>12234</v>
      </c>
      <c r="C25" s="1349">
        <v>311516189211</v>
      </c>
      <c r="D25" s="871"/>
      <c r="E25" s="871" t="s">
        <v>12235</v>
      </c>
      <c r="F25" s="871">
        <v>21.8</v>
      </c>
      <c r="G25" s="871">
        <v>10</v>
      </c>
      <c r="H25" s="871" t="s">
        <v>12236</v>
      </c>
      <c r="I25" s="869" t="s">
        <v>12237</v>
      </c>
      <c r="J25" s="150"/>
      <c r="K25" s="871">
        <v>1</v>
      </c>
      <c r="L25" s="871">
        <v>1</v>
      </c>
      <c r="M25" s="871"/>
      <c r="N25" s="130"/>
      <c r="O25" s="130"/>
    </row>
    <row r="26" spans="1:15" ht="65.45" customHeight="1">
      <c r="A26" s="291">
        <v>5</v>
      </c>
      <c r="B26" s="1344" t="s">
        <v>12238</v>
      </c>
      <c r="C26" s="1349">
        <v>311501322157</v>
      </c>
      <c r="D26" s="1344" t="s">
        <v>21</v>
      </c>
      <c r="E26" s="1344" t="s">
        <v>12239</v>
      </c>
      <c r="F26" s="1344">
        <v>8</v>
      </c>
      <c r="G26" s="1344">
        <v>8</v>
      </c>
      <c r="H26" s="269" t="s">
        <v>12240</v>
      </c>
      <c r="I26" s="1342" t="s">
        <v>12241</v>
      </c>
      <c r="J26" s="269" t="s">
        <v>21</v>
      </c>
      <c r="K26" s="1344">
        <v>1</v>
      </c>
      <c r="L26" s="1344">
        <v>1</v>
      </c>
      <c r="M26" s="1344" t="s">
        <v>21</v>
      </c>
      <c r="N26" s="1"/>
      <c r="O26" s="1"/>
    </row>
    <row r="27" spans="1:15" ht="21" customHeight="1">
      <c r="A27" s="291" t="s">
        <v>21</v>
      </c>
      <c r="B27" s="2550" t="s">
        <v>12242</v>
      </c>
      <c r="C27" s="2551"/>
      <c r="D27" s="2552"/>
      <c r="E27" s="1354"/>
      <c r="F27" s="1354">
        <v>102.8</v>
      </c>
      <c r="G27" s="1354">
        <v>53</v>
      </c>
      <c r="H27" s="1346" t="s">
        <v>21</v>
      </c>
      <c r="I27" s="1347" t="s">
        <v>21</v>
      </c>
      <c r="J27" s="1348" t="s">
        <v>21</v>
      </c>
      <c r="K27" s="1354">
        <v>5</v>
      </c>
      <c r="L27" s="1354">
        <v>5</v>
      </c>
      <c r="M27" s="1344" t="s">
        <v>21</v>
      </c>
      <c r="N27" s="1"/>
      <c r="O27" s="1"/>
    </row>
    <row r="28" spans="1:15" ht="27" customHeight="1">
      <c r="A28" s="2544" t="s">
        <v>6418</v>
      </c>
      <c r="B28" s="2545"/>
      <c r="C28" s="2545"/>
      <c r="D28" s="2545"/>
      <c r="E28" s="2545"/>
      <c r="F28" s="2545"/>
      <c r="G28" s="2545"/>
      <c r="H28" s="2545"/>
      <c r="I28" s="2545"/>
      <c r="J28" s="2545"/>
      <c r="K28" s="2545"/>
      <c r="L28" s="2545"/>
      <c r="M28" s="2546"/>
      <c r="N28" s="1"/>
      <c r="O28" s="1"/>
    </row>
    <row r="29" spans="1:15" ht="33.75" customHeight="1">
      <c r="A29" s="291" t="s">
        <v>7438</v>
      </c>
      <c r="B29" s="1344" t="s">
        <v>12243</v>
      </c>
      <c r="C29" s="1349">
        <v>312328423502</v>
      </c>
      <c r="D29" s="1344" t="s">
        <v>21</v>
      </c>
      <c r="E29" s="1006" t="s">
        <v>12244</v>
      </c>
      <c r="F29" s="1344">
        <v>60</v>
      </c>
      <c r="G29" s="1344">
        <v>60</v>
      </c>
      <c r="H29" s="1344" t="s">
        <v>12245</v>
      </c>
      <c r="I29" s="1342" t="s">
        <v>12246</v>
      </c>
      <c r="J29" s="269" t="s">
        <v>21</v>
      </c>
      <c r="K29" s="1344">
        <v>2</v>
      </c>
      <c r="L29" s="1344">
        <v>2</v>
      </c>
      <c r="M29" s="1344" t="s">
        <v>21</v>
      </c>
      <c r="N29" s="1"/>
      <c r="O29" s="1"/>
    </row>
    <row r="30" spans="1:15" ht="21" customHeight="1">
      <c r="A30" s="291" t="s">
        <v>21</v>
      </c>
      <c r="B30" s="2550" t="s">
        <v>12247</v>
      </c>
      <c r="C30" s="2551"/>
      <c r="D30" s="2552"/>
      <c r="E30" s="1354"/>
      <c r="F30" s="1354">
        <v>60</v>
      </c>
      <c r="G30" s="1354">
        <v>60</v>
      </c>
      <c r="H30" s="1346" t="s">
        <v>21</v>
      </c>
      <c r="I30" s="1347" t="s">
        <v>21</v>
      </c>
      <c r="J30" s="1348" t="s">
        <v>21</v>
      </c>
      <c r="K30" s="1354">
        <v>2</v>
      </c>
      <c r="L30" s="1354">
        <v>2</v>
      </c>
      <c r="M30" s="1346" t="s">
        <v>21</v>
      </c>
      <c r="N30" s="1"/>
      <c r="O30" s="1"/>
    </row>
    <row r="31" spans="1:15" ht="27" customHeight="1">
      <c r="A31" s="2544" t="s">
        <v>10640</v>
      </c>
      <c r="B31" s="2545"/>
      <c r="C31" s="2545"/>
      <c r="D31" s="2545"/>
      <c r="E31" s="2545"/>
      <c r="F31" s="2545"/>
      <c r="G31" s="2545"/>
      <c r="H31" s="2545"/>
      <c r="I31" s="2545"/>
      <c r="J31" s="2545"/>
      <c r="K31" s="2545"/>
      <c r="L31" s="2545"/>
      <c r="M31" s="2546"/>
      <c r="N31" s="1"/>
      <c r="O31" s="1"/>
    </row>
    <row r="32" spans="1:15" ht="22.5" customHeight="1">
      <c r="A32" s="291" t="s">
        <v>7438</v>
      </c>
      <c r="B32" s="1344" t="s">
        <v>21</v>
      </c>
      <c r="C32" s="871"/>
      <c r="D32" s="1344" t="s">
        <v>21</v>
      </c>
      <c r="E32" s="1344" t="s">
        <v>21</v>
      </c>
      <c r="F32" s="1006" t="s">
        <v>21</v>
      </c>
      <c r="G32" s="1006" t="s">
        <v>21</v>
      </c>
      <c r="H32" s="1344" t="s">
        <v>21</v>
      </c>
      <c r="I32" s="1344" t="s">
        <v>21</v>
      </c>
      <c r="J32" s="269" t="s">
        <v>21</v>
      </c>
      <c r="K32" s="1344" t="s">
        <v>21</v>
      </c>
      <c r="L32" s="1344" t="s">
        <v>21</v>
      </c>
      <c r="M32" s="1344" t="s">
        <v>21</v>
      </c>
      <c r="N32" s="1"/>
      <c r="O32" s="1"/>
    </row>
    <row r="33" spans="1:15" ht="21" customHeight="1">
      <c r="A33" s="291" t="s">
        <v>21</v>
      </c>
      <c r="B33" s="2553" t="s">
        <v>408</v>
      </c>
      <c r="C33" s="2554"/>
      <c r="D33" s="2555"/>
      <c r="E33" s="1355" t="s">
        <v>11540</v>
      </c>
      <c r="F33" s="1344" t="s">
        <v>21</v>
      </c>
      <c r="G33" s="1344" t="s">
        <v>21</v>
      </c>
      <c r="H33" s="1344" t="s">
        <v>21</v>
      </c>
      <c r="I33" s="1342" t="s">
        <v>21</v>
      </c>
      <c r="J33" s="269" t="s">
        <v>21</v>
      </c>
      <c r="K33" s="1344" t="s">
        <v>21</v>
      </c>
      <c r="L33" s="1344" t="s">
        <v>21</v>
      </c>
      <c r="M33" s="1344" t="s">
        <v>21</v>
      </c>
      <c r="N33" s="1"/>
      <c r="O33" s="1"/>
    </row>
    <row r="34" spans="1:15" ht="27" customHeight="1">
      <c r="A34" s="2544" t="s">
        <v>5420</v>
      </c>
      <c r="B34" s="2545"/>
      <c r="C34" s="2545"/>
      <c r="D34" s="2545"/>
      <c r="E34" s="2545"/>
      <c r="F34" s="2545"/>
      <c r="G34" s="2545"/>
      <c r="H34" s="2545"/>
      <c r="I34" s="2545"/>
      <c r="J34" s="2545"/>
      <c r="K34" s="2545"/>
      <c r="L34" s="2545"/>
      <c r="M34" s="2546"/>
      <c r="N34" s="1"/>
      <c r="O34" s="1"/>
    </row>
    <row r="35" spans="1:15" ht="45" customHeight="1">
      <c r="A35" s="291">
        <v>1</v>
      </c>
      <c r="B35" s="1356" t="s">
        <v>12248</v>
      </c>
      <c r="C35" s="1357">
        <v>245721532690</v>
      </c>
      <c r="D35" s="1358" t="s">
        <v>21</v>
      </c>
      <c r="E35" s="1359" t="s">
        <v>12249</v>
      </c>
      <c r="F35" s="1006" t="s">
        <v>9304</v>
      </c>
      <c r="G35" s="1006" t="s">
        <v>9304</v>
      </c>
      <c r="H35" s="269" t="s">
        <v>12250</v>
      </c>
      <c r="I35" s="1356" t="s">
        <v>12251</v>
      </c>
      <c r="J35" s="1360" t="s">
        <v>21</v>
      </c>
      <c r="K35" s="1361">
        <v>1</v>
      </c>
      <c r="L35" s="1361">
        <v>1</v>
      </c>
      <c r="M35" s="1358" t="s">
        <v>21</v>
      </c>
      <c r="N35" s="1"/>
      <c r="O35" s="1"/>
    </row>
    <row r="36" spans="1:15" ht="45" customHeight="1">
      <c r="A36" s="1362">
        <v>2</v>
      </c>
      <c r="B36" s="1363" t="s">
        <v>12252</v>
      </c>
      <c r="C36" s="1357">
        <v>311516210008</v>
      </c>
      <c r="D36" s="1364"/>
      <c r="E36" s="1365"/>
      <c r="F36" s="1006" t="s">
        <v>9304</v>
      </c>
      <c r="G36" s="1006" t="s">
        <v>9304</v>
      </c>
      <c r="H36" s="150" t="s">
        <v>12250</v>
      </c>
      <c r="I36" s="1363" t="s">
        <v>12253</v>
      </c>
      <c r="J36" s="1366"/>
      <c r="K36" s="1367">
        <v>1</v>
      </c>
      <c r="L36" s="1367">
        <v>1</v>
      </c>
      <c r="M36" s="1364"/>
      <c r="N36" s="130"/>
      <c r="O36" s="130"/>
    </row>
    <row r="37" spans="1:15" ht="45" customHeight="1">
      <c r="A37" s="1362">
        <v>3</v>
      </c>
      <c r="B37" s="1363" t="s">
        <v>12254</v>
      </c>
      <c r="C37" s="1368" t="s">
        <v>7478</v>
      </c>
      <c r="D37" s="1364"/>
      <c r="E37" s="1365"/>
      <c r="F37" s="1006" t="s">
        <v>9304</v>
      </c>
      <c r="G37" s="1006" t="s">
        <v>9304</v>
      </c>
      <c r="H37" s="150" t="s">
        <v>12255</v>
      </c>
      <c r="I37" s="1363" t="s">
        <v>12256</v>
      </c>
      <c r="J37" s="1366"/>
      <c r="K37" s="1367">
        <v>1</v>
      </c>
      <c r="L37" s="1367">
        <v>1</v>
      </c>
      <c r="M37" s="1364"/>
      <c r="N37" s="130"/>
      <c r="O37" s="130"/>
    </row>
    <row r="38" spans="1:15" ht="45" customHeight="1">
      <c r="A38" s="1362">
        <v>4</v>
      </c>
      <c r="B38" s="1363" t="s">
        <v>12257</v>
      </c>
      <c r="C38" s="1368" t="s">
        <v>7478</v>
      </c>
      <c r="D38" s="1364"/>
      <c r="E38" s="1365" t="s">
        <v>12258</v>
      </c>
      <c r="F38" s="1006" t="s">
        <v>9304</v>
      </c>
      <c r="G38" s="1006" t="s">
        <v>9304</v>
      </c>
      <c r="H38" s="150" t="s">
        <v>12250</v>
      </c>
      <c r="I38" s="1363" t="s">
        <v>12259</v>
      </c>
      <c r="J38" s="1366"/>
      <c r="K38" s="1367">
        <v>1</v>
      </c>
      <c r="L38" s="1367">
        <v>1</v>
      </c>
      <c r="M38" s="1364"/>
      <c r="N38" s="130"/>
      <c r="O38" s="130"/>
    </row>
    <row r="39" spans="1:15" ht="45" customHeight="1">
      <c r="A39" s="1362">
        <v>5</v>
      </c>
      <c r="B39" s="1363" t="s">
        <v>12260</v>
      </c>
      <c r="C39" s="1368" t="s">
        <v>7478</v>
      </c>
      <c r="D39" s="1364"/>
      <c r="E39" s="1365" t="s">
        <v>12261</v>
      </c>
      <c r="F39" s="1006" t="s">
        <v>9304</v>
      </c>
      <c r="G39" s="1006" t="s">
        <v>9304</v>
      </c>
      <c r="H39" s="150" t="s">
        <v>12250</v>
      </c>
      <c r="I39" s="1363" t="s">
        <v>12262</v>
      </c>
      <c r="J39" s="1366"/>
      <c r="K39" s="1367">
        <v>1</v>
      </c>
      <c r="L39" s="1367">
        <v>1</v>
      </c>
      <c r="M39" s="1364"/>
      <c r="N39" s="130"/>
      <c r="O39" s="130"/>
    </row>
    <row r="40" spans="1:15" ht="59.25" customHeight="1">
      <c r="A40" s="1369">
        <v>6</v>
      </c>
      <c r="B40" s="1370" t="s">
        <v>12263</v>
      </c>
      <c r="C40" s="1357">
        <v>311500219319</v>
      </c>
      <c r="D40" s="1358" t="s">
        <v>21</v>
      </c>
      <c r="E40" s="1359" t="s">
        <v>21</v>
      </c>
      <c r="F40" s="1006" t="s">
        <v>9304</v>
      </c>
      <c r="G40" s="1006" t="s">
        <v>9304</v>
      </c>
      <c r="H40" s="269" t="s">
        <v>12250</v>
      </c>
      <c r="I40" s="1356" t="s">
        <v>12264</v>
      </c>
      <c r="J40" s="1360" t="s">
        <v>21</v>
      </c>
      <c r="K40" s="1361">
        <v>1</v>
      </c>
      <c r="L40" s="1361">
        <v>1</v>
      </c>
      <c r="M40" s="1358" t="s">
        <v>21</v>
      </c>
      <c r="N40" s="1"/>
      <c r="O40" s="1"/>
    </row>
    <row r="41" spans="1:15" ht="21" customHeight="1">
      <c r="A41" s="253"/>
      <c r="B41" s="2550" t="s">
        <v>12265</v>
      </c>
      <c r="C41" s="2551"/>
      <c r="D41" s="2552"/>
      <c r="E41" s="1355"/>
      <c r="F41" s="1344" t="s">
        <v>21</v>
      </c>
      <c r="G41" s="1344" t="s">
        <v>21</v>
      </c>
      <c r="H41" s="1344" t="s">
        <v>21</v>
      </c>
      <c r="I41" s="1342" t="s">
        <v>21</v>
      </c>
      <c r="J41" s="269" t="s">
        <v>21</v>
      </c>
      <c r="K41" s="1355">
        <v>6</v>
      </c>
      <c r="L41" s="1355">
        <v>6</v>
      </c>
      <c r="M41" s="1344" t="s">
        <v>21</v>
      </c>
      <c r="N41" s="1"/>
      <c r="O41" s="1"/>
    </row>
    <row r="42" spans="1:15" ht="27" customHeight="1">
      <c r="A42" s="2544" t="s">
        <v>6483</v>
      </c>
      <c r="B42" s="2545"/>
      <c r="C42" s="2545"/>
      <c r="D42" s="2545"/>
      <c r="E42" s="2545"/>
      <c r="F42" s="2545"/>
      <c r="G42" s="2545"/>
      <c r="H42" s="2545"/>
      <c r="I42" s="2545"/>
      <c r="J42" s="2545"/>
      <c r="K42" s="2545"/>
      <c r="L42" s="2545"/>
      <c r="M42" s="2546"/>
      <c r="N42" s="1"/>
      <c r="O42" s="1"/>
    </row>
    <row r="43" spans="1:15" ht="33.75" customHeight="1">
      <c r="A43" s="291">
        <v>1</v>
      </c>
      <c r="B43" s="269" t="s">
        <v>12266</v>
      </c>
      <c r="C43" s="858">
        <v>311512853103</v>
      </c>
      <c r="D43" s="269" t="s">
        <v>21</v>
      </c>
      <c r="E43" s="269" t="s">
        <v>12267</v>
      </c>
      <c r="F43" s="269">
        <v>60</v>
      </c>
      <c r="G43" s="269">
        <v>60</v>
      </c>
      <c r="H43" s="269" t="s">
        <v>12268</v>
      </c>
      <c r="I43" s="269" t="s">
        <v>12269</v>
      </c>
      <c r="J43" s="269" t="s">
        <v>21</v>
      </c>
      <c r="K43" s="269">
        <v>1</v>
      </c>
      <c r="L43" s="269">
        <v>1</v>
      </c>
      <c r="M43" s="1344" t="s">
        <v>21</v>
      </c>
      <c r="N43" s="1"/>
      <c r="O43" s="1"/>
    </row>
    <row r="44" spans="1:15" ht="33.75" customHeight="1">
      <c r="A44" s="291">
        <v>2</v>
      </c>
      <c r="B44" s="269" t="s">
        <v>12270</v>
      </c>
      <c r="C44" s="858">
        <v>311500743096</v>
      </c>
      <c r="D44" s="269" t="s">
        <v>21</v>
      </c>
      <c r="E44" s="269" t="s">
        <v>12271</v>
      </c>
      <c r="F44" s="269">
        <v>120</v>
      </c>
      <c r="G44" s="269">
        <v>60</v>
      </c>
      <c r="H44" s="269" t="s">
        <v>12272</v>
      </c>
      <c r="I44" s="269" t="s">
        <v>12273</v>
      </c>
      <c r="J44" s="269" t="s">
        <v>12274</v>
      </c>
      <c r="K44" s="387">
        <v>1</v>
      </c>
      <c r="L44" s="269">
        <v>1</v>
      </c>
      <c r="M44" s="1344" t="s">
        <v>21</v>
      </c>
      <c r="N44" s="1"/>
      <c r="O44" s="1"/>
    </row>
    <row r="45" spans="1:15" ht="33.75" customHeight="1">
      <c r="A45" s="868">
        <v>3</v>
      </c>
      <c r="B45" s="150" t="s">
        <v>12275</v>
      </c>
      <c r="C45" s="858" t="s">
        <v>7478</v>
      </c>
      <c r="D45" s="150"/>
      <c r="E45" s="150" t="s">
        <v>12276</v>
      </c>
      <c r="F45" s="150">
        <v>45</v>
      </c>
      <c r="G45" s="150">
        <v>45</v>
      </c>
      <c r="H45" s="150" t="s">
        <v>12277</v>
      </c>
      <c r="I45" s="150" t="s">
        <v>12275</v>
      </c>
      <c r="J45" s="150"/>
      <c r="K45" s="387">
        <v>1</v>
      </c>
      <c r="L45" s="150">
        <v>1</v>
      </c>
      <c r="M45" s="871"/>
      <c r="N45" s="130"/>
      <c r="O45" s="130"/>
    </row>
    <row r="46" spans="1:15" ht="33.75" customHeight="1">
      <c r="A46" s="291">
        <v>4</v>
      </c>
      <c r="B46" s="269" t="s">
        <v>12278</v>
      </c>
      <c r="C46" s="858" t="s">
        <v>7478</v>
      </c>
      <c r="D46" s="269" t="s">
        <v>21</v>
      </c>
      <c r="E46" s="387" t="s">
        <v>12279</v>
      </c>
      <c r="F46" s="269">
        <v>25</v>
      </c>
      <c r="G46" s="269">
        <v>25</v>
      </c>
      <c r="H46" s="269" t="s">
        <v>12280</v>
      </c>
      <c r="I46" s="269" t="s">
        <v>12281</v>
      </c>
      <c r="J46" s="269" t="s">
        <v>21</v>
      </c>
      <c r="K46" s="269">
        <v>1</v>
      </c>
      <c r="L46" s="269">
        <v>1</v>
      </c>
      <c r="M46" s="1344" t="s">
        <v>21</v>
      </c>
      <c r="N46" s="1"/>
      <c r="O46" s="1"/>
    </row>
    <row r="47" spans="1:15" ht="33.75" customHeight="1">
      <c r="A47" s="291">
        <v>5</v>
      </c>
      <c r="B47" s="269" t="s">
        <v>12282</v>
      </c>
      <c r="C47" s="1371" t="s">
        <v>7478</v>
      </c>
      <c r="D47" s="269" t="s">
        <v>21</v>
      </c>
      <c r="E47" s="387" t="s">
        <v>12283</v>
      </c>
      <c r="F47" s="269">
        <v>10</v>
      </c>
      <c r="G47" s="269">
        <v>10</v>
      </c>
      <c r="H47" s="269" t="s">
        <v>10408</v>
      </c>
      <c r="I47" s="269" t="s">
        <v>12284</v>
      </c>
      <c r="J47" s="269" t="s">
        <v>21</v>
      </c>
      <c r="K47" s="269">
        <v>1</v>
      </c>
      <c r="L47" s="269">
        <v>1</v>
      </c>
      <c r="M47" s="1344" t="s">
        <v>21</v>
      </c>
      <c r="N47" s="1"/>
      <c r="O47" s="1"/>
    </row>
    <row r="48" spans="1:15" ht="33.75" customHeight="1">
      <c r="A48" s="291">
        <v>6</v>
      </c>
      <c r="B48" s="269" t="s">
        <v>12285</v>
      </c>
      <c r="C48" s="858">
        <v>311500189858</v>
      </c>
      <c r="D48" s="269" t="s">
        <v>21</v>
      </c>
      <c r="E48" s="387" t="s">
        <v>12286</v>
      </c>
      <c r="F48" s="269">
        <v>70</v>
      </c>
      <c r="G48" s="269">
        <v>70</v>
      </c>
      <c r="H48" s="269" t="s">
        <v>12287</v>
      </c>
      <c r="I48" s="269" t="s">
        <v>12288</v>
      </c>
      <c r="J48" s="269" t="s">
        <v>21</v>
      </c>
      <c r="K48" s="269">
        <v>1</v>
      </c>
      <c r="L48" s="269">
        <v>1</v>
      </c>
      <c r="M48" s="1344" t="s">
        <v>21</v>
      </c>
      <c r="N48" s="1"/>
      <c r="O48" s="1"/>
    </row>
    <row r="49" spans="1:15" ht="33.75" customHeight="1">
      <c r="A49" s="291">
        <v>7</v>
      </c>
      <c r="B49" s="269" t="s">
        <v>12289</v>
      </c>
      <c r="C49" s="858">
        <v>312302451262</v>
      </c>
      <c r="D49" s="269" t="s">
        <v>21</v>
      </c>
      <c r="E49" s="269" t="s">
        <v>12290</v>
      </c>
      <c r="F49" s="269">
        <v>120</v>
      </c>
      <c r="G49" s="269">
        <v>120</v>
      </c>
      <c r="H49" s="269" t="s">
        <v>12280</v>
      </c>
      <c r="I49" s="269" t="s">
        <v>12291</v>
      </c>
      <c r="J49" s="269" t="s">
        <v>21</v>
      </c>
      <c r="K49" s="269">
        <v>1</v>
      </c>
      <c r="L49" s="269">
        <v>1</v>
      </c>
      <c r="M49" s="1344" t="s">
        <v>21</v>
      </c>
      <c r="N49" s="1"/>
      <c r="O49" s="1"/>
    </row>
    <row r="50" spans="1:15" ht="45.75" customHeight="1">
      <c r="A50" s="291">
        <v>8</v>
      </c>
      <c r="B50" s="269" t="s">
        <v>12292</v>
      </c>
      <c r="C50" s="858" t="s">
        <v>7478</v>
      </c>
      <c r="D50" s="269" t="s">
        <v>21</v>
      </c>
      <c r="E50" s="269" t="s">
        <v>12293</v>
      </c>
      <c r="F50" s="269">
        <v>48</v>
      </c>
      <c r="G50" s="269">
        <v>48</v>
      </c>
      <c r="H50" s="269" t="s">
        <v>12280</v>
      </c>
      <c r="I50" s="269" t="s">
        <v>12294</v>
      </c>
      <c r="J50" s="362" t="s">
        <v>21</v>
      </c>
      <c r="K50" s="269">
        <v>2</v>
      </c>
      <c r="L50" s="269">
        <v>2</v>
      </c>
      <c r="M50" s="1344" t="s">
        <v>21</v>
      </c>
      <c r="N50" s="1"/>
      <c r="O50" s="1"/>
    </row>
    <row r="51" spans="1:15" ht="33.75" customHeight="1">
      <c r="A51" s="291">
        <v>9</v>
      </c>
      <c r="B51" s="269" t="s">
        <v>12295</v>
      </c>
      <c r="C51" s="858">
        <v>311515733573</v>
      </c>
      <c r="D51" s="269" t="s">
        <v>21</v>
      </c>
      <c r="E51" s="269" t="s">
        <v>12296</v>
      </c>
      <c r="F51" s="269">
        <v>60</v>
      </c>
      <c r="G51" s="269">
        <v>60</v>
      </c>
      <c r="H51" s="269" t="s">
        <v>12250</v>
      </c>
      <c r="I51" s="269" t="s">
        <v>12297</v>
      </c>
      <c r="J51" s="1372"/>
      <c r="K51" s="269">
        <v>1</v>
      </c>
      <c r="L51" s="269">
        <v>1</v>
      </c>
      <c r="M51" s="1344" t="s">
        <v>21</v>
      </c>
      <c r="N51" s="1"/>
      <c r="O51" s="1"/>
    </row>
    <row r="52" spans="1:15" ht="33.75" customHeight="1">
      <c r="A52" s="868">
        <v>10</v>
      </c>
      <c r="B52" s="150" t="s">
        <v>2302</v>
      </c>
      <c r="C52" s="858" t="s">
        <v>7478</v>
      </c>
      <c r="D52" s="150"/>
      <c r="E52" s="150" t="s">
        <v>12298</v>
      </c>
      <c r="F52" s="150">
        <v>75</v>
      </c>
      <c r="G52" s="150">
        <v>75</v>
      </c>
      <c r="H52" s="150" t="s">
        <v>12299</v>
      </c>
      <c r="I52" s="150" t="s">
        <v>12300</v>
      </c>
      <c r="J52" s="1373"/>
      <c r="K52" s="150">
        <v>1</v>
      </c>
      <c r="L52" s="150">
        <v>1</v>
      </c>
      <c r="M52" s="871"/>
      <c r="N52" s="130"/>
      <c r="O52" s="130"/>
    </row>
    <row r="53" spans="1:15" ht="33.75" customHeight="1">
      <c r="A53" s="868">
        <v>11</v>
      </c>
      <c r="B53" s="150" t="s">
        <v>12301</v>
      </c>
      <c r="C53" s="858" t="s">
        <v>7478</v>
      </c>
      <c r="D53" s="150"/>
      <c r="E53" s="150" t="s">
        <v>12276</v>
      </c>
      <c r="F53" s="150">
        <v>50</v>
      </c>
      <c r="G53" s="150">
        <v>50</v>
      </c>
      <c r="H53" s="150" t="s">
        <v>12302</v>
      </c>
      <c r="I53" s="150" t="s">
        <v>12303</v>
      </c>
      <c r="J53" s="1373"/>
      <c r="K53" s="150">
        <v>1</v>
      </c>
      <c r="L53" s="150">
        <v>1</v>
      </c>
      <c r="M53" s="871"/>
      <c r="N53" s="130"/>
      <c r="O53" s="130"/>
    </row>
    <row r="54" spans="1:15" ht="33.75" customHeight="1">
      <c r="A54" s="868">
        <v>12</v>
      </c>
      <c r="B54" s="150" t="s">
        <v>12304</v>
      </c>
      <c r="C54" s="858" t="s">
        <v>7478</v>
      </c>
      <c r="D54" s="150"/>
      <c r="E54" s="150" t="s">
        <v>12305</v>
      </c>
      <c r="F54" s="150">
        <v>40</v>
      </c>
      <c r="G54" s="150">
        <v>40</v>
      </c>
      <c r="H54" s="150" t="s">
        <v>12306</v>
      </c>
      <c r="I54" s="150" t="s">
        <v>12307</v>
      </c>
      <c r="J54" s="1373"/>
      <c r="K54" s="150">
        <v>1</v>
      </c>
      <c r="L54" s="150">
        <v>1</v>
      </c>
      <c r="M54" s="871"/>
      <c r="N54" s="130"/>
      <c r="O54" s="130"/>
    </row>
    <row r="55" spans="1:15" ht="47.25" customHeight="1">
      <c r="A55" s="868">
        <v>13</v>
      </c>
      <c r="B55" s="150" t="s">
        <v>12308</v>
      </c>
      <c r="C55" s="858">
        <v>615520915430</v>
      </c>
      <c r="D55" s="150"/>
      <c r="E55" s="150" t="s">
        <v>12267</v>
      </c>
      <c r="F55" s="150">
        <v>40</v>
      </c>
      <c r="G55" s="150">
        <v>40</v>
      </c>
      <c r="H55" s="150" t="s">
        <v>12309</v>
      </c>
      <c r="I55" s="150" t="s">
        <v>12310</v>
      </c>
      <c r="J55" s="1373"/>
      <c r="K55" s="150">
        <v>1</v>
      </c>
      <c r="L55" s="150">
        <v>1</v>
      </c>
      <c r="M55" s="871"/>
      <c r="N55" s="130"/>
      <c r="O55" s="130"/>
    </row>
    <row r="56" spans="1:15" ht="47.25" customHeight="1">
      <c r="A56" s="868">
        <v>14</v>
      </c>
      <c r="B56" s="150" t="s">
        <v>12311</v>
      </c>
      <c r="C56" s="858" t="s">
        <v>7478</v>
      </c>
      <c r="D56" s="150"/>
      <c r="E56" s="150" t="s">
        <v>12312</v>
      </c>
      <c r="F56" s="150">
        <v>30</v>
      </c>
      <c r="G56" s="150">
        <v>30</v>
      </c>
      <c r="H56" s="150" t="s">
        <v>6176</v>
      </c>
      <c r="I56" s="150" t="s">
        <v>12313</v>
      </c>
      <c r="J56" s="1373"/>
      <c r="K56" s="150">
        <v>1</v>
      </c>
      <c r="L56" s="150">
        <v>1</v>
      </c>
      <c r="M56" s="871"/>
      <c r="N56" s="130"/>
      <c r="O56" s="130"/>
    </row>
    <row r="57" spans="1:15" ht="47.25" customHeight="1">
      <c r="A57" s="868">
        <v>15</v>
      </c>
      <c r="B57" s="150" t="s">
        <v>12314</v>
      </c>
      <c r="C57" s="858">
        <v>311551706166</v>
      </c>
      <c r="D57" s="150"/>
      <c r="E57" s="150" t="s">
        <v>12315</v>
      </c>
      <c r="F57" s="150">
        <v>40</v>
      </c>
      <c r="G57" s="150">
        <v>40</v>
      </c>
      <c r="H57" s="150"/>
      <c r="I57" s="150" t="s">
        <v>12316</v>
      </c>
      <c r="J57" s="1373"/>
      <c r="K57" s="150">
        <v>1</v>
      </c>
      <c r="L57" s="150">
        <v>1</v>
      </c>
      <c r="M57" s="871"/>
      <c r="N57" s="130"/>
      <c r="O57" s="130"/>
    </row>
    <row r="58" spans="1:15" ht="33.75" customHeight="1">
      <c r="A58" s="291">
        <v>16</v>
      </c>
      <c r="B58" s="269" t="s">
        <v>12317</v>
      </c>
      <c r="C58" s="858">
        <v>311500907107</v>
      </c>
      <c r="D58" s="269" t="s">
        <v>21</v>
      </c>
      <c r="E58" s="269" t="s">
        <v>12318</v>
      </c>
      <c r="F58" s="269">
        <v>40</v>
      </c>
      <c r="G58" s="269">
        <v>40</v>
      </c>
      <c r="H58" s="269" t="s">
        <v>12280</v>
      </c>
      <c r="I58" s="269" t="s">
        <v>12319</v>
      </c>
      <c r="J58" s="362" t="s">
        <v>21</v>
      </c>
      <c r="K58" s="269">
        <v>1</v>
      </c>
      <c r="L58" s="269">
        <v>1</v>
      </c>
      <c r="M58" s="1344" t="s">
        <v>21</v>
      </c>
      <c r="N58" s="1"/>
      <c r="O58" s="1"/>
    </row>
    <row r="59" spans="1:15" ht="21" customHeight="1">
      <c r="A59" s="291" t="s">
        <v>21</v>
      </c>
      <c r="B59" s="2550" t="s">
        <v>12320</v>
      </c>
      <c r="C59" s="2551"/>
      <c r="D59" s="2552"/>
      <c r="E59" s="1354"/>
      <c r="F59" s="1354">
        <f>SUM(F43:F58)</f>
        <v>873</v>
      </c>
      <c r="G59" s="1354">
        <f>SUM(G43:G58)</f>
        <v>813</v>
      </c>
      <c r="H59" s="1346" t="s">
        <v>21</v>
      </c>
      <c r="I59" s="1347" t="s">
        <v>21</v>
      </c>
      <c r="J59" s="1348" t="s">
        <v>21</v>
      </c>
      <c r="K59" s="1354">
        <f>SUM(K43:K58)</f>
        <v>17</v>
      </c>
      <c r="L59" s="1354">
        <f>SUM(L43:L58)</f>
        <v>17</v>
      </c>
      <c r="M59" s="1344" t="s">
        <v>21</v>
      </c>
      <c r="N59" s="1"/>
      <c r="O59" s="1"/>
    </row>
    <row r="60" spans="1:15" ht="27" customHeight="1">
      <c r="A60" s="2544" t="s">
        <v>5524</v>
      </c>
      <c r="B60" s="2545"/>
      <c r="C60" s="2545"/>
      <c r="D60" s="2545"/>
      <c r="E60" s="2545"/>
      <c r="F60" s="2545"/>
      <c r="G60" s="2545"/>
      <c r="H60" s="2545"/>
      <c r="I60" s="2545"/>
      <c r="J60" s="2545"/>
      <c r="K60" s="2545"/>
      <c r="L60" s="2545"/>
      <c r="M60" s="2546"/>
      <c r="N60" s="1"/>
      <c r="O60" s="1"/>
    </row>
    <row r="61" spans="1:15" ht="33.75" customHeight="1">
      <c r="A61" s="291" t="s">
        <v>7438</v>
      </c>
      <c r="B61" s="269" t="s">
        <v>12321</v>
      </c>
      <c r="C61" s="150" t="s">
        <v>11452</v>
      </c>
      <c r="D61" s="1374" t="s">
        <v>21</v>
      </c>
      <c r="E61" s="269" t="s">
        <v>12322</v>
      </c>
      <c r="F61" s="269">
        <v>25</v>
      </c>
      <c r="G61" s="269">
        <v>13</v>
      </c>
      <c r="H61" s="269" t="s">
        <v>12323</v>
      </c>
      <c r="I61" s="269" t="s">
        <v>12324</v>
      </c>
      <c r="J61" s="1374" t="s">
        <v>21</v>
      </c>
      <c r="K61" s="269">
        <v>1</v>
      </c>
      <c r="L61" s="269">
        <v>1</v>
      </c>
      <c r="M61" s="1375" t="s">
        <v>21</v>
      </c>
      <c r="N61" s="1"/>
      <c r="O61" s="1"/>
    </row>
    <row r="62" spans="1:15" ht="33.75" customHeight="1">
      <c r="A62" s="291">
        <v>2</v>
      </c>
      <c r="B62" s="269" t="s">
        <v>12231</v>
      </c>
      <c r="C62" s="1376">
        <v>311501583720</v>
      </c>
      <c r="D62" s="269" t="s">
        <v>21</v>
      </c>
      <c r="E62" s="269" t="s">
        <v>12199</v>
      </c>
      <c r="F62" s="269">
        <v>5</v>
      </c>
      <c r="G62" s="269">
        <v>5</v>
      </c>
      <c r="H62" s="269" t="s">
        <v>12325</v>
      </c>
      <c r="I62" s="269" t="s">
        <v>12233</v>
      </c>
      <c r="J62" s="269" t="s">
        <v>21</v>
      </c>
      <c r="K62" s="269">
        <v>1</v>
      </c>
      <c r="L62" s="269">
        <v>1</v>
      </c>
      <c r="M62" s="1344" t="s">
        <v>21</v>
      </c>
      <c r="N62" s="1"/>
      <c r="O62" s="1"/>
    </row>
    <row r="63" spans="1:15" ht="33.75" customHeight="1">
      <c r="A63" s="291">
        <v>3</v>
      </c>
      <c r="B63" s="387" t="s">
        <v>12326</v>
      </c>
      <c r="C63" s="1377">
        <v>311500688747</v>
      </c>
      <c r="D63" s="269" t="s">
        <v>21</v>
      </c>
      <c r="E63" s="269" t="s">
        <v>12327</v>
      </c>
      <c r="F63" s="269">
        <v>27</v>
      </c>
      <c r="G63" s="269">
        <v>27</v>
      </c>
      <c r="H63" s="269" t="s">
        <v>12328</v>
      </c>
      <c r="I63" s="269" t="s">
        <v>12329</v>
      </c>
      <c r="J63" s="269" t="s">
        <v>21</v>
      </c>
      <c r="K63" s="269">
        <v>1</v>
      </c>
      <c r="L63" s="269">
        <v>1</v>
      </c>
      <c r="M63" s="1344" t="s">
        <v>21</v>
      </c>
      <c r="N63" s="1"/>
      <c r="O63" s="1"/>
    </row>
    <row r="64" spans="1:15" ht="33.75" customHeight="1">
      <c r="A64" s="291">
        <v>4</v>
      </c>
      <c r="B64" s="269" t="s">
        <v>12330</v>
      </c>
      <c r="C64" s="858">
        <v>311512889131</v>
      </c>
      <c r="D64" s="269" t="s">
        <v>21</v>
      </c>
      <c r="E64" s="269" t="s">
        <v>12199</v>
      </c>
      <c r="F64" s="269">
        <v>14</v>
      </c>
      <c r="G64" s="269">
        <v>14</v>
      </c>
      <c r="H64" s="269" t="s">
        <v>12331</v>
      </c>
      <c r="I64" s="269" t="s">
        <v>12332</v>
      </c>
      <c r="J64" s="269" t="s">
        <v>21</v>
      </c>
      <c r="K64" s="269">
        <v>1</v>
      </c>
      <c r="L64" s="269">
        <v>1</v>
      </c>
      <c r="M64" s="1344" t="s">
        <v>21</v>
      </c>
      <c r="N64" s="1"/>
      <c r="O64" s="1"/>
    </row>
    <row r="65" spans="1:15" ht="33.75" customHeight="1">
      <c r="A65" s="291">
        <v>5</v>
      </c>
      <c r="B65" s="269" t="s">
        <v>12333</v>
      </c>
      <c r="C65" s="858" t="s">
        <v>7478</v>
      </c>
      <c r="D65" s="269" t="s">
        <v>21</v>
      </c>
      <c r="E65" s="269" t="s">
        <v>21</v>
      </c>
      <c r="F65" s="269" t="s">
        <v>9304</v>
      </c>
      <c r="G65" s="269" t="s">
        <v>9304</v>
      </c>
      <c r="H65" s="269" t="s">
        <v>12250</v>
      </c>
      <c r="I65" s="269" t="s">
        <v>12334</v>
      </c>
      <c r="J65" s="269" t="s">
        <v>21</v>
      </c>
      <c r="K65" s="269">
        <v>1</v>
      </c>
      <c r="L65" s="269">
        <v>1</v>
      </c>
      <c r="M65" s="1344" t="s">
        <v>21</v>
      </c>
      <c r="N65" s="1"/>
      <c r="O65" s="1"/>
    </row>
    <row r="66" spans="1:15" ht="33.75" customHeight="1">
      <c r="A66" s="291">
        <v>6</v>
      </c>
      <c r="B66" s="269" t="s">
        <v>12335</v>
      </c>
      <c r="C66" s="858" t="s">
        <v>7478</v>
      </c>
      <c r="D66" s="269" t="s">
        <v>21</v>
      </c>
      <c r="E66" s="269" t="s">
        <v>21</v>
      </c>
      <c r="F66" s="269" t="s">
        <v>9304</v>
      </c>
      <c r="G66" s="269" t="s">
        <v>9304</v>
      </c>
      <c r="H66" s="269" t="s">
        <v>12250</v>
      </c>
      <c r="I66" s="269" t="s">
        <v>12336</v>
      </c>
      <c r="J66" s="269" t="s">
        <v>21</v>
      </c>
      <c r="K66" s="269">
        <v>1</v>
      </c>
      <c r="L66" s="269">
        <v>1</v>
      </c>
      <c r="M66" s="1344" t="s">
        <v>21</v>
      </c>
      <c r="N66" s="1"/>
      <c r="O66" s="1"/>
    </row>
    <row r="67" spans="1:15" ht="21" customHeight="1">
      <c r="A67" s="291" t="s">
        <v>21</v>
      </c>
      <c r="B67" s="2550" t="s">
        <v>12265</v>
      </c>
      <c r="C67" s="2551"/>
      <c r="D67" s="2552"/>
      <c r="E67" s="1354"/>
      <c r="F67" s="1354">
        <v>71</v>
      </c>
      <c r="G67" s="1354">
        <v>59</v>
      </c>
      <c r="H67" s="1346" t="s">
        <v>21</v>
      </c>
      <c r="I67" s="1347" t="s">
        <v>21</v>
      </c>
      <c r="J67" s="1348" t="s">
        <v>21</v>
      </c>
      <c r="K67" s="1354">
        <v>6</v>
      </c>
      <c r="L67" s="1354">
        <v>6</v>
      </c>
      <c r="M67" s="1344" t="s">
        <v>21</v>
      </c>
      <c r="N67" s="1"/>
      <c r="O67" s="1"/>
    </row>
    <row r="68" spans="1:15" ht="27" customHeight="1">
      <c r="A68" s="2544" t="s">
        <v>5540</v>
      </c>
      <c r="B68" s="2545"/>
      <c r="C68" s="2545"/>
      <c r="D68" s="2545"/>
      <c r="E68" s="2545"/>
      <c r="F68" s="2545"/>
      <c r="G68" s="2545"/>
      <c r="H68" s="2545"/>
      <c r="I68" s="2545"/>
      <c r="J68" s="2545"/>
      <c r="K68" s="2545"/>
      <c r="L68" s="2545"/>
      <c r="M68" s="2546"/>
      <c r="N68" s="1"/>
      <c r="O68" s="1"/>
    </row>
    <row r="69" spans="1:15" ht="42" customHeight="1">
      <c r="A69" s="291">
        <v>1</v>
      </c>
      <c r="B69" s="1344" t="s">
        <v>12337</v>
      </c>
      <c r="C69" s="871">
        <v>3115005699</v>
      </c>
      <c r="D69" s="1344" t="s">
        <v>12338</v>
      </c>
      <c r="E69" s="1344" t="s">
        <v>12338</v>
      </c>
      <c r="F69" s="1344">
        <v>439.5</v>
      </c>
      <c r="G69" s="1344">
        <v>439.5</v>
      </c>
      <c r="H69" s="1344" t="s">
        <v>12339</v>
      </c>
      <c r="I69" s="1344" t="s">
        <v>12340</v>
      </c>
      <c r="J69" s="269" t="s">
        <v>12341</v>
      </c>
      <c r="K69" s="1344">
        <v>2</v>
      </c>
      <c r="L69" s="1344">
        <v>2</v>
      </c>
      <c r="M69" s="1344" t="s">
        <v>21</v>
      </c>
      <c r="N69" s="1"/>
      <c r="O69" s="1"/>
    </row>
    <row r="70" spans="1:15" ht="21" customHeight="1">
      <c r="A70" s="291" t="s">
        <v>21</v>
      </c>
      <c r="B70" s="2550" t="s">
        <v>12247</v>
      </c>
      <c r="C70" s="2551"/>
      <c r="D70" s="2552"/>
      <c r="E70" s="1354"/>
      <c r="F70" s="1354">
        <v>439.5</v>
      </c>
      <c r="G70" s="1354">
        <v>439.5</v>
      </c>
      <c r="H70" s="1346" t="s">
        <v>21</v>
      </c>
      <c r="I70" s="1346" t="s">
        <v>21</v>
      </c>
      <c r="J70" s="1348" t="s">
        <v>21</v>
      </c>
      <c r="K70" s="1354">
        <v>2</v>
      </c>
      <c r="L70" s="1354">
        <v>2</v>
      </c>
      <c r="M70" s="1344" t="s">
        <v>21</v>
      </c>
      <c r="N70" s="1"/>
      <c r="O70" s="1"/>
    </row>
    <row r="71" spans="1:15" ht="27" customHeight="1">
      <c r="A71" s="2544" t="s">
        <v>6879</v>
      </c>
      <c r="B71" s="2545"/>
      <c r="C71" s="2545"/>
      <c r="D71" s="2545"/>
      <c r="E71" s="2545"/>
      <c r="F71" s="2545"/>
      <c r="G71" s="2545"/>
      <c r="H71" s="2545"/>
      <c r="I71" s="2545"/>
      <c r="J71" s="2545"/>
      <c r="K71" s="2545"/>
      <c r="L71" s="2545"/>
      <c r="M71" s="2546"/>
      <c r="N71" s="1"/>
      <c r="O71" s="1"/>
    </row>
    <row r="72" spans="1:15" ht="46.9" customHeight="1">
      <c r="A72" s="291" t="s">
        <v>7438</v>
      </c>
      <c r="B72" s="269" t="s">
        <v>12342</v>
      </c>
      <c r="C72" s="150" t="s">
        <v>12343</v>
      </c>
      <c r="D72" s="269"/>
      <c r="E72" s="269" t="s">
        <v>12344</v>
      </c>
      <c r="F72" s="269">
        <v>69</v>
      </c>
      <c r="G72" s="269">
        <v>55</v>
      </c>
      <c r="H72" s="269" t="s">
        <v>12345</v>
      </c>
      <c r="I72" s="269" t="s">
        <v>12346</v>
      </c>
      <c r="J72" s="269"/>
      <c r="K72" s="269">
        <v>5</v>
      </c>
      <c r="L72" s="269">
        <v>5</v>
      </c>
      <c r="M72" s="1344" t="s">
        <v>21</v>
      </c>
      <c r="N72" s="1"/>
      <c r="O72" s="1"/>
    </row>
    <row r="73" spans="1:15" ht="41.25" customHeight="1">
      <c r="A73" s="291" t="s">
        <v>7445</v>
      </c>
      <c r="B73" s="269" t="s">
        <v>4167</v>
      </c>
      <c r="C73" s="150" t="s">
        <v>11452</v>
      </c>
      <c r="D73" s="269" t="s">
        <v>21</v>
      </c>
      <c r="E73" s="269" t="s">
        <v>12347</v>
      </c>
      <c r="F73" s="269">
        <v>18</v>
      </c>
      <c r="G73" s="269">
        <v>18</v>
      </c>
      <c r="H73" s="269" t="s">
        <v>12250</v>
      </c>
      <c r="I73" s="269" t="s">
        <v>12348</v>
      </c>
      <c r="J73" s="269" t="s">
        <v>21</v>
      </c>
      <c r="K73" s="269">
        <v>1</v>
      </c>
      <c r="L73" s="269">
        <v>1</v>
      </c>
      <c r="M73" s="1344" t="s">
        <v>21</v>
      </c>
      <c r="N73" s="1"/>
      <c r="O73" s="1"/>
    </row>
    <row r="74" spans="1:15" ht="66.75" customHeight="1">
      <c r="A74" s="291">
        <v>3</v>
      </c>
      <c r="B74" s="269" t="s">
        <v>12349</v>
      </c>
      <c r="C74" s="150" t="s">
        <v>11452</v>
      </c>
      <c r="D74" s="269" t="s">
        <v>21</v>
      </c>
      <c r="E74" s="269" t="s">
        <v>12350</v>
      </c>
      <c r="F74" s="269">
        <v>28</v>
      </c>
      <c r="G74" s="269">
        <v>24</v>
      </c>
      <c r="H74" s="269" t="s">
        <v>10408</v>
      </c>
      <c r="I74" s="269" t="s">
        <v>12351</v>
      </c>
      <c r="J74" s="269" t="s">
        <v>21</v>
      </c>
      <c r="K74" s="269">
        <v>1</v>
      </c>
      <c r="L74" s="269">
        <v>1</v>
      </c>
      <c r="M74" s="1344" t="s">
        <v>21</v>
      </c>
      <c r="N74" s="1"/>
      <c r="O74" s="1"/>
    </row>
    <row r="75" spans="1:15" ht="150.75" customHeight="1">
      <c r="A75" s="291">
        <v>4</v>
      </c>
      <c r="B75" s="387" t="s">
        <v>12352</v>
      </c>
      <c r="C75" s="387" t="s">
        <v>12343</v>
      </c>
      <c r="D75" s="269" t="s">
        <v>21</v>
      </c>
      <c r="E75" s="269" t="s">
        <v>12353</v>
      </c>
      <c r="F75" s="269">
        <v>43.2</v>
      </c>
      <c r="G75" s="269">
        <v>25</v>
      </c>
      <c r="H75" s="269" t="s">
        <v>11417</v>
      </c>
      <c r="I75" s="269" t="s">
        <v>12354</v>
      </c>
      <c r="J75" s="269" t="s">
        <v>21</v>
      </c>
      <c r="K75" s="269">
        <v>5</v>
      </c>
      <c r="L75" s="269">
        <v>5</v>
      </c>
      <c r="M75" s="1344" t="s">
        <v>21</v>
      </c>
      <c r="N75" s="1"/>
      <c r="O75" s="1"/>
    </row>
    <row r="76" spans="1:15" ht="69" customHeight="1">
      <c r="A76" s="291">
        <v>5</v>
      </c>
      <c r="B76" s="269" t="s">
        <v>12355</v>
      </c>
      <c r="C76" s="150" t="s">
        <v>12343</v>
      </c>
      <c r="D76" s="269" t="s">
        <v>21</v>
      </c>
      <c r="E76" s="269" t="s">
        <v>12356</v>
      </c>
      <c r="F76" s="269">
        <v>40</v>
      </c>
      <c r="G76" s="269">
        <v>25</v>
      </c>
      <c r="H76" s="269" t="s">
        <v>10445</v>
      </c>
      <c r="I76" s="1378" t="s">
        <v>12357</v>
      </c>
      <c r="J76" s="269" t="s">
        <v>12358</v>
      </c>
      <c r="K76" s="269">
        <v>3</v>
      </c>
      <c r="L76" s="269">
        <v>3</v>
      </c>
      <c r="M76" s="1344" t="s">
        <v>21</v>
      </c>
      <c r="N76" s="1"/>
      <c r="O76" s="1"/>
    </row>
    <row r="77" spans="1:15" ht="69" customHeight="1">
      <c r="A77" s="868">
        <v>6</v>
      </c>
      <c r="B77" s="150" t="s">
        <v>4167</v>
      </c>
      <c r="C77" s="150" t="s">
        <v>12343</v>
      </c>
      <c r="D77" s="150"/>
      <c r="E77" s="150" t="s">
        <v>12359</v>
      </c>
      <c r="F77" s="150">
        <v>42</v>
      </c>
      <c r="G77" s="150">
        <v>15</v>
      </c>
      <c r="H77" s="150" t="s">
        <v>12360</v>
      </c>
      <c r="I77" s="1379" t="s">
        <v>12361</v>
      </c>
      <c r="J77" s="150"/>
      <c r="K77" s="150">
        <v>1</v>
      </c>
      <c r="L77" s="150">
        <v>1</v>
      </c>
      <c r="M77" s="871"/>
      <c r="N77" s="130"/>
      <c r="O77" s="130"/>
    </row>
    <row r="78" spans="1:15" ht="50.25" customHeight="1">
      <c r="A78" s="291">
        <v>7</v>
      </c>
      <c r="B78" s="269" t="s">
        <v>12362</v>
      </c>
      <c r="C78" s="150" t="s">
        <v>12343</v>
      </c>
      <c r="D78" s="269" t="s">
        <v>21</v>
      </c>
      <c r="E78" s="269" t="s">
        <v>12235</v>
      </c>
      <c r="F78" s="269">
        <v>26.3</v>
      </c>
      <c r="G78" s="269">
        <v>26.3</v>
      </c>
      <c r="H78" s="269" t="s">
        <v>10684</v>
      </c>
      <c r="I78" s="269" t="s">
        <v>12363</v>
      </c>
      <c r="J78" s="269" t="s">
        <v>21</v>
      </c>
      <c r="K78" s="269">
        <v>2</v>
      </c>
      <c r="L78" s="269">
        <v>3</v>
      </c>
      <c r="M78" s="1344" t="s">
        <v>21</v>
      </c>
      <c r="N78" s="1"/>
      <c r="O78" s="1"/>
    </row>
    <row r="79" spans="1:15" ht="50.25" customHeight="1">
      <c r="A79" s="868">
        <v>8</v>
      </c>
      <c r="B79" s="150" t="s">
        <v>12364</v>
      </c>
      <c r="C79" s="150" t="s">
        <v>12343</v>
      </c>
      <c r="D79" s="150"/>
      <c r="E79" s="150" t="s">
        <v>12365</v>
      </c>
      <c r="F79" s="150">
        <v>8</v>
      </c>
      <c r="G79" s="150">
        <v>8</v>
      </c>
      <c r="H79" s="150" t="s">
        <v>6176</v>
      </c>
      <c r="I79" s="150" t="s">
        <v>12366</v>
      </c>
      <c r="J79" s="150"/>
      <c r="K79" s="150">
        <v>2</v>
      </c>
      <c r="L79" s="150">
        <v>2</v>
      </c>
      <c r="M79" s="871"/>
      <c r="N79" s="130"/>
      <c r="O79" s="130"/>
    </row>
    <row r="80" spans="1:15" ht="33.75" customHeight="1">
      <c r="A80" s="291">
        <v>9</v>
      </c>
      <c r="B80" s="269" t="s">
        <v>12367</v>
      </c>
      <c r="C80" s="858">
        <v>245729510426</v>
      </c>
      <c r="D80" s="269" t="s">
        <v>21</v>
      </c>
      <c r="E80" s="269" t="s">
        <v>12368</v>
      </c>
      <c r="F80" s="269">
        <v>36</v>
      </c>
      <c r="G80" s="269">
        <v>36</v>
      </c>
      <c r="H80" s="269" t="s">
        <v>12299</v>
      </c>
      <c r="I80" s="269" t="s">
        <v>12369</v>
      </c>
      <c r="J80" s="362" t="s">
        <v>21</v>
      </c>
      <c r="K80" s="269">
        <v>1</v>
      </c>
      <c r="L80" s="269">
        <v>3</v>
      </c>
      <c r="M80" s="1344" t="s">
        <v>21</v>
      </c>
      <c r="N80" s="1"/>
      <c r="O80" s="1"/>
    </row>
    <row r="81" spans="1:15" ht="64.900000000000006" customHeight="1">
      <c r="A81" s="868">
        <v>10</v>
      </c>
      <c r="B81" s="150" t="s">
        <v>12370</v>
      </c>
      <c r="C81" s="858" t="s">
        <v>12343</v>
      </c>
      <c r="D81" s="150"/>
      <c r="E81" s="150" t="s">
        <v>12371</v>
      </c>
      <c r="F81" s="150">
        <v>68.099999999999994</v>
      </c>
      <c r="G81" s="150">
        <v>68.099999999999994</v>
      </c>
      <c r="H81" s="150" t="s">
        <v>6176</v>
      </c>
      <c r="I81" s="150" t="s">
        <v>12372</v>
      </c>
      <c r="J81" s="1380"/>
      <c r="K81" s="150">
        <v>3</v>
      </c>
      <c r="L81" s="150">
        <v>3</v>
      </c>
      <c r="M81" s="871"/>
      <c r="N81" s="130"/>
      <c r="O81" s="130"/>
    </row>
    <row r="82" spans="1:15" ht="33.75" customHeight="1">
      <c r="A82" s="291">
        <v>11</v>
      </c>
      <c r="B82" s="269" t="s">
        <v>12373</v>
      </c>
      <c r="C82" s="858" t="s">
        <v>11452</v>
      </c>
      <c r="D82" s="269" t="s">
        <v>21</v>
      </c>
      <c r="E82" s="269" t="s">
        <v>12374</v>
      </c>
      <c r="F82" s="269">
        <v>25</v>
      </c>
      <c r="G82" s="269">
        <v>25</v>
      </c>
      <c r="H82" s="269" t="s">
        <v>12375</v>
      </c>
      <c r="I82" s="269" t="s">
        <v>12376</v>
      </c>
      <c r="J82" s="269" t="s">
        <v>21</v>
      </c>
      <c r="K82" s="269">
        <v>2</v>
      </c>
      <c r="L82" s="269">
        <v>3</v>
      </c>
      <c r="M82" s="1344" t="s">
        <v>21</v>
      </c>
      <c r="N82" s="1"/>
      <c r="O82" s="1"/>
    </row>
    <row r="83" spans="1:15" ht="115.5" customHeight="1">
      <c r="A83" s="291">
        <v>12</v>
      </c>
      <c r="B83" s="269" t="s">
        <v>12377</v>
      </c>
      <c r="C83" s="858" t="s">
        <v>12343</v>
      </c>
      <c r="D83" s="269" t="s">
        <v>21</v>
      </c>
      <c r="E83" s="269" t="s">
        <v>12378</v>
      </c>
      <c r="F83" s="362">
        <v>24</v>
      </c>
      <c r="G83" s="362">
        <v>24</v>
      </c>
      <c r="H83" s="269" t="s">
        <v>12299</v>
      </c>
      <c r="I83" s="269" t="s">
        <v>12379</v>
      </c>
      <c r="J83" s="269" t="s">
        <v>21</v>
      </c>
      <c r="K83" s="362">
        <v>5</v>
      </c>
      <c r="L83" s="362">
        <v>5</v>
      </c>
      <c r="M83" s="548" t="s">
        <v>21</v>
      </c>
      <c r="N83" s="1"/>
      <c r="O83" s="1"/>
    </row>
    <row r="84" spans="1:15" ht="115.5" customHeight="1">
      <c r="A84" s="868">
        <v>13</v>
      </c>
      <c r="B84" s="150" t="s">
        <v>4167</v>
      </c>
      <c r="C84" s="858" t="s">
        <v>12343</v>
      </c>
      <c r="D84" s="150"/>
      <c r="E84" s="150" t="s">
        <v>12380</v>
      </c>
      <c r="F84" s="1380">
        <v>21</v>
      </c>
      <c r="G84" s="1380">
        <v>21</v>
      </c>
      <c r="H84" s="150" t="s">
        <v>6176</v>
      </c>
      <c r="I84" s="150" t="s">
        <v>12381</v>
      </c>
      <c r="J84" s="150"/>
      <c r="K84" s="1380">
        <v>2</v>
      </c>
      <c r="L84" s="1380">
        <v>2</v>
      </c>
      <c r="M84" s="549"/>
      <c r="N84" s="130"/>
      <c r="O84" s="130"/>
    </row>
    <row r="85" spans="1:15" ht="115.5" customHeight="1">
      <c r="A85" s="868">
        <v>14</v>
      </c>
      <c r="B85" s="150" t="s">
        <v>12382</v>
      </c>
      <c r="C85" s="858" t="s">
        <v>12343</v>
      </c>
      <c r="D85" s="150"/>
      <c r="E85" s="150" t="s">
        <v>12383</v>
      </c>
      <c r="F85" s="1380">
        <v>10</v>
      </c>
      <c r="G85" s="1380">
        <v>10</v>
      </c>
      <c r="H85" s="150" t="s">
        <v>6176</v>
      </c>
      <c r="I85" s="150" t="s">
        <v>12384</v>
      </c>
      <c r="J85" s="150"/>
      <c r="K85" s="1380">
        <v>1</v>
      </c>
      <c r="L85" s="1380">
        <v>1</v>
      </c>
      <c r="M85" s="549"/>
      <c r="N85" s="130"/>
      <c r="O85" s="130"/>
    </row>
    <row r="86" spans="1:15" ht="121.5" customHeight="1">
      <c r="A86" s="291">
        <v>15</v>
      </c>
      <c r="B86" s="269" t="s">
        <v>12385</v>
      </c>
      <c r="C86" s="150" t="s">
        <v>12343</v>
      </c>
      <c r="D86" s="269" t="s">
        <v>21</v>
      </c>
      <c r="E86" s="269" t="s">
        <v>12386</v>
      </c>
      <c r="F86" s="362">
        <v>30</v>
      </c>
      <c r="G86" s="362">
        <v>30</v>
      </c>
      <c r="H86" s="269" t="s">
        <v>12250</v>
      </c>
      <c r="I86" s="269" t="s">
        <v>12387</v>
      </c>
      <c r="J86" s="269" t="s">
        <v>21</v>
      </c>
      <c r="K86" s="362">
        <v>3</v>
      </c>
      <c r="L86" s="362">
        <v>3</v>
      </c>
      <c r="M86" s="548" t="s">
        <v>21</v>
      </c>
      <c r="N86" s="1"/>
      <c r="O86" s="1"/>
    </row>
    <row r="87" spans="1:15" ht="43.15" customHeight="1">
      <c r="A87" s="868">
        <v>16</v>
      </c>
      <c r="B87" s="150" t="s">
        <v>12388</v>
      </c>
      <c r="C87" s="150" t="s">
        <v>12343</v>
      </c>
      <c r="D87" s="150"/>
      <c r="E87" s="150" t="s">
        <v>12389</v>
      </c>
      <c r="F87" s="1380">
        <v>20</v>
      </c>
      <c r="G87" s="1380">
        <v>20</v>
      </c>
      <c r="H87" s="150" t="s">
        <v>6176</v>
      </c>
      <c r="I87" s="150" t="s">
        <v>12390</v>
      </c>
      <c r="J87" s="150"/>
      <c r="K87" s="1380">
        <v>1</v>
      </c>
      <c r="L87" s="1380">
        <v>1</v>
      </c>
      <c r="M87" s="549"/>
      <c r="N87" s="130"/>
      <c r="O87" s="130"/>
    </row>
    <row r="88" spans="1:15" ht="43.15" customHeight="1">
      <c r="A88" s="868">
        <v>17</v>
      </c>
      <c r="B88" s="150" t="s">
        <v>12391</v>
      </c>
      <c r="C88" s="150" t="s">
        <v>11452</v>
      </c>
      <c r="D88" s="150"/>
      <c r="E88" s="150" t="s">
        <v>12199</v>
      </c>
      <c r="F88" s="1380">
        <v>8</v>
      </c>
      <c r="G88" s="1380">
        <v>8</v>
      </c>
      <c r="H88" s="150" t="s">
        <v>6176</v>
      </c>
      <c r="I88" s="150" t="s">
        <v>12392</v>
      </c>
      <c r="J88" s="150"/>
      <c r="K88" s="1380">
        <v>1</v>
      </c>
      <c r="L88" s="1380">
        <v>1</v>
      </c>
      <c r="M88" s="549"/>
      <c r="N88" s="130"/>
      <c r="O88" s="130"/>
    </row>
    <row r="89" spans="1:15" ht="43.15" customHeight="1">
      <c r="A89" s="868">
        <v>18</v>
      </c>
      <c r="B89" s="150" t="s">
        <v>12393</v>
      </c>
      <c r="C89" s="1381" t="s">
        <v>12343</v>
      </c>
      <c r="D89" s="1381"/>
      <c r="E89" s="150" t="s">
        <v>12380</v>
      </c>
      <c r="F89" s="1380">
        <v>12</v>
      </c>
      <c r="G89" s="1380">
        <v>12</v>
      </c>
      <c r="H89" s="150" t="s">
        <v>6176</v>
      </c>
      <c r="I89" s="150" t="s">
        <v>12394</v>
      </c>
      <c r="J89" s="150"/>
      <c r="K89" s="1380">
        <v>1</v>
      </c>
      <c r="L89" s="1380">
        <v>1</v>
      </c>
      <c r="M89" s="549"/>
      <c r="N89" s="130"/>
      <c r="O89" s="130"/>
    </row>
    <row r="90" spans="1:15" ht="43.15" customHeight="1">
      <c r="A90" s="868">
        <v>19</v>
      </c>
      <c r="B90" s="150" t="s">
        <v>9302</v>
      </c>
      <c r="C90" s="150" t="s">
        <v>12343</v>
      </c>
      <c r="D90" s="150"/>
      <c r="E90" s="150" t="s">
        <v>12380</v>
      </c>
      <c r="F90" s="1380">
        <v>25</v>
      </c>
      <c r="G90" s="1380">
        <v>22</v>
      </c>
      <c r="H90" s="150" t="s">
        <v>6176</v>
      </c>
      <c r="I90" s="150" t="s">
        <v>12395</v>
      </c>
      <c r="J90" s="150"/>
      <c r="K90" s="1380">
        <v>1</v>
      </c>
      <c r="L90" s="1380">
        <v>1</v>
      </c>
      <c r="M90" s="549"/>
      <c r="N90" s="130"/>
      <c r="O90" s="130"/>
    </row>
    <row r="91" spans="1:15" ht="43.15" customHeight="1">
      <c r="A91" s="868">
        <v>20</v>
      </c>
      <c r="B91" s="150" t="s">
        <v>12396</v>
      </c>
      <c r="C91" s="1381" t="s">
        <v>12343</v>
      </c>
      <c r="D91" s="1381"/>
      <c r="E91" s="150" t="s">
        <v>12397</v>
      </c>
      <c r="F91" s="1380">
        <v>15</v>
      </c>
      <c r="G91" s="1380">
        <v>15</v>
      </c>
      <c r="H91" s="150" t="s">
        <v>6176</v>
      </c>
      <c r="I91" s="150" t="s">
        <v>12398</v>
      </c>
      <c r="J91" s="150"/>
      <c r="K91" s="1380">
        <v>1</v>
      </c>
      <c r="L91" s="1380">
        <v>1</v>
      </c>
      <c r="M91" s="549"/>
      <c r="N91" s="130"/>
      <c r="O91" s="130"/>
    </row>
    <row r="92" spans="1:15" ht="43.15" customHeight="1">
      <c r="A92" s="868">
        <v>21</v>
      </c>
      <c r="B92" s="150" t="s">
        <v>12393</v>
      </c>
      <c r="C92" s="1381" t="s">
        <v>12343</v>
      </c>
      <c r="D92" s="150"/>
      <c r="E92" s="150" t="s">
        <v>12380</v>
      </c>
      <c r="F92" s="1380">
        <v>10</v>
      </c>
      <c r="G92" s="1380">
        <v>10</v>
      </c>
      <c r="H92" s="150" t="s">
        <v>6176</v>
      </c>
      <c r="I92" s="150" t="s">
        <v>12399</v>
      </c>
      <c r="J92" s="150"/>
      <c r="K92" s="1380">
        <v>1</v>
      </c>
      <c r="L92" s="1380">
        <v>1</v>
      </c>
      <c r="M92" s="549"/>
      <c r="N92" s="130"/>
      <c r="O92" s="130"/>
    </row>
    <row r="93" spans="1:15" ht="43.15" customHeight="1">
      <c r="A93" s="868">
        <v>22</v>
      </c>
      <c r="B93" s="150" t="s">
        <v>12393</v>
      </c>
      <c r="C93" s="1381" t="s">
        <v>12343</v>
      </c>
      <c r="D93" s="150"/>
      <c r="E93" s="150" t="s">
        <v>12400</v>
      </c>
      <c r="F93" s="1380">
        <v>36</v>
      </c>
      <c r="G93" s="1380">
        <v>36</v>
      </c>
      <c r="H93" s="150" t="s">
        <v>12401</v>
      </c>
      <c r="I93" s="150" t="s">
        <v>12402</v>
      </c>
      <c r="J93" s="150"/>
      <c r="K93" s="1380">
        <v>1</v>
      </c>
      <c r="L93" s="1380">
        <v>1</v>
      </c>
      <c r="M93" s="549"/>
      <c r="N93" s="130"/>
      <c r="O93" s="130"/>
    </row>
    <row r="94" spans="1:15" ht="33.75" customHeight="1">
      <c r="A94" s="291">
        <v>23</v>
      </c>
      <c r="B94" s="1344" t="s">
        <v>12393</v>
      </c>
      <c r="C94" s="1339" t="s">
        <v>12343</v>
      </c>
      <c r="D94" s="269" t="s">
        <v>21</v>
      </c>
      <c r="E94" s="269" t="s">
        <v>12403</v>
      </c>
      <c r="F94" s="362">
        <v>4</v>
      </c>
      <c r="G94" s="362">
        <v>4</v>
      </c>
      <c r="H94" s="269" t="s">
        <v>12250</v>
      </c>
      <c r="I94" s="269" t="s">
        <v>12404</v>
      </c>
      <c r="J94" s="269" t="s">
        <v>21</v>
      </c>
      <c r="K94" s="362">
        <v>1</v>
      </c>
      <c r="L94" s="362">
        <v>1</v>
      </c>
      <c r="M94" s="548" t="s">
        <v>21</v>
      </c>
      <c r="N94" s="1"/>
      <c r="O94" s="1"/>
    </row>
    <row r="95" spans="1:15" ht="33.75" customHeight="1">
      <c r="A95" s="868">
        <v>24</v>
      </c>
      <c r="B95" s="871" t="s">
        <v>12405</v>
      </c>
      <c r="C95" s="1339" t="s">
        <v>12343</v>
      </c>
      <c r="D95" s="150"/>
      <c r="E95" s="150" t="s">
        <v>12406</v>
      </c>
      <c r="F95" s="1380">
        <v>12</v>
      </c>
      <c r="G95" s="1380">
        <v>12</v>
      </c>
      <c r="H95" s="150" t="s">
        <v>9304</v>
      </c>
      <c r="I95" s="150" t="s">
        <v>12407</v>
      </c>
      <c r="J95" s="150"/>
      <c r="K95" s="1380">
        <v>1</v>
      </c>
      <c r="L95" s="1380">
        <v>1</v>
      </c>
      <c r="M95" s="549"/>
      <c r="N95" s="130"/>
      <c r="O95" s="130"/>
    </row>
    <row r="96" spans="1:15" ht="33.75" customHeight="1">
      <c r="A96" s="868">
        <v>25</v>
      </c>
      <c r="B96" s="871" t="s">
        <v>12408</v>
      </c>
      <c r="C96" s="1339" t="s">
        <v>12343</v>
      </c>
      <c r="D96" s="150"/>
      <c r="E96" s="150" t="s">
        <v>12409</v>
      </c>
      <c r="F96" s="1380">
        <v>20</v>
      </c>
      <c r="G96" s="1380">
        <v>20</v>
      </c>
      <c r="H96" s="150" t="s">
        <v>6176</v>
      </c>
      <c r="I96" s="150" t="s">
        <v>12410</v>
      </c>
      <c r="J96" s="150"/>
      <c r="K96" s="1380">
        <v>1</v>
      </c>
      <c r="L96" s="1380">
        <v>1</v>
      </c>
      <c r="M96" s="549"/>
      <c r="N96" s="130"/>
      <c r="O96" s="130"/>
    </row>
    <row r="97" spans="1:15" ht="33.75" customHeight="1">
      <c r="A97" s="868">
        <v>26</v>
      </c>
      <c r="B97" s="871" t="s">
        <v>12411</v>
      </c>
      <c r="C97" s="1339" t="s">
        <v>12343</v>
      </c>
      <c r="D97" s="150"/>
      <c r="E97" s="150" t="s">
        <v>12380</v>
      </c>
      <c r="F97" s="1380">
        <v>20</v>
      </c>
      <c r="G97" s="1380">
        <v>20</v>
      </c>
      <c r="H97" s="150" t="s">
        <v>6176</v>
      </c>
      <c r="I97" s="150" t="s">
        <v>12412</v>
      </c>
      <c r="J97" s="150"/>
      <c r="K97" s="1380">
        <v>1</v>
      </c>
      <c r="L97" s="1380">
        <v>1</v>
      </c>
      <c r="M97" s="549"/>
      <c r="N97" s="130"/>
      <c r="O97" s="130"/>
    </row>
    <row r="98" spans="1:15" ht="33.75" customHeight="1">
      <c r="A98" s="868">
        <v>27</v>
      </c>
      <c r="B98" s="871" t="s">
        <v>4167</v>
      </c>
      <c r="C98" s="1339" t="s">
        <v>12343</v>
      </c>
      <c r="D98" s="150"/>
      <c r="E98" s="150" t="s">
        <v>12413</v>
      </c>
      <c r="F98" s="1380">
        <v>39</v>
      </c>
      <c r="G98" s="1380">
        <v>14</v>
      </c>
      <c r="H98" s="150" t="s">
        <v>12414</v>
      </c>
      <c r="I98" s="150" t="s">
        <v>12415</v>
      </c>
      <c r="J98" s="150"/>
      <c r="K98" s="1380">
        <v>1</v>
      </c>
      <c r="L98" s="1380">
        <v>1</v>
      </c>
      <c r="M98" s="549"/>
      <c r="N98" s="130"/>
      <c r="O98" s="130"/>
    </row>
    <row r="99" spans="1:15" ht="33.75" customHeight="1">
      <c r="A99" s="868">
        <v>28</v>
      </c>
      <c r="B99" s="871" t="s">
        <v>12416</v>
      </c>
      <c r="C99" s="1339" t="s">
        <v>12343</v>
      </c>
      <c r="D99" s="150"/>
      <c r="E99" s="150" t="s">
        <v>12417</v>
      </c>
      <c r="F99" s="1380">
        <v>17</v>
      </c>
      <c r="G99" s="1380">
        <v>17</v>
      </c>
      <c r="H99" s="150" t="s">
        <v>6176</v>
      </c>
      <c r="I99" s="150" t="s">
        <v>12418</v>
      </c>
      <c r="J99" s="150"/>
      <c r="K99" s="1380">
        <v>1</v>
      </c>
      <c r="L99" s="1380">
        <v>1</v>
      </c>
      <c r="M99" s="549"/>
      <c r="N99" s="130"/>
      <c r="O99" s="130"/>
    </row>
    <row r="100" spans="1:15" ht="21" customHeight="1">
      <c r="A100" s="291" t="s">
        <v>21</v>
      </c>
      <c r="B100" s="2550" t="s">
        <v>12419</v>
      </c>
      <c r="C100" s="2551"/>
      <c r="D100" s="2552"/>
      <c r="E100" s="1354"/>
      <c r="F100" s="1354">
        <f>SUM(F72:F99)</f>
        <v>726.6</v>
      </c>
      <c r="G100" s="1354">
        <f>SUM(G72:G99)</f>
        <v>620.4</v>
      </c>
      <c r="H100" s="1346" t="s">
        <v>21</v>
      </c>
      <c r="I100" s="1346" t="s">
        <v>21</v>
      </c>
      <c r="J100" s="1348" t="s">
        <v>21</v>
      </c>
      <c r="K100" s="1354">
        <f>SUM(K72:K99)</f>
        <v>50</v>
      </c>
      <c r="L100" s="1354">
        <f>SUM(L72:L99)</f>
        <v>54</v>
      </c>
      <c r="M100" s="1344" t="s">
        <v>21</v>
      </c>
      <c r="N100" s="1"/>
      <c r="O100" s="1"/>
    </row>
    <row r="101" spans="1:15" ht="27" customHeight="1">
      <c r="A101" s="2544" t="s">
        <v>5783</v>
      </c>
      <c r="B101" s="2545"/>
      <c r="C101" s="2545"/>
      <c r="D101" s="2545"/>
      <c r="E101" s="2545"/>
      <c r="F101" s="2545"/>
      <c r="G101" s="2545"/>
      <c r="H101" s="2545"/>
      <c r="I101" s="2545"/>
      <c r="J101" s="2545"/>
      <c r="K101" s="2545"/>
      <c r="L101" s="2545"/>
      <c r="M101" s="2546"/>
      <c r="N101" s="1"/>
      <c r="O101" s="1"/>
    </row>
    <row r="102" spans="1:15" ht="33.75" customHeight="1">
      <c r="A102" s="291" t="s">
        <v>7438</v>
      </c>
      <c r="B102" s="269" t="s">
        <v>12420</v>
      </c>
      <c r="C102" s="858">
        <v>3123480680</v>
      </c>
      <c r="D102" s="269" t="s">
        <v>21</v>
      </c>
      <c r="E102" s="387" t="s">
        <v>12421</v>
      </c>
      <c r="F102" s="269">
        <v>25</v>
      </c>
      <c r="G102" s="269">
        <v>25</v>
      </c>
      <c r="H102" s="269" t="s">
        <v>12422</v>
      </c>
      <c r="I102" s="269" t="s">
        <v>12423</v>
      </c>
      <c r="J102" s="269" t="s">
        <v>12424</v>
      </c>
      <c r="K102" s="269">
        <v>1</v>
      </c>
      <c r="L102" s="269">
        <v>1</v>
      </c>
      <c r="M102" s="1344" t="s">
        <v>21</v>
      </c>
      <c r="N102" s="1"/>
      <c r="O102" s="1"/>
    </row>
    <row r="103" spans="1:15" ht="48" customHeight="1">
      <c r="A103" s="868">
        <v>2</v>
      </c>
      <c r="B103" s="150" t="s">
        <v>12425</v>
      </c>
      <c r="C103" s="858">
        <v>3115003243</v>
      </c>
      <c r="D103" s="150"/>
      <c r="E103" s="387" t="s">
        <v>12426</v>
      </c>
      <c r="F103" s="150">
        <v>8</v>
      </c>
      <c r="G103" s="150">
        <v>8</v>
      </c>
      <c r="H103" s="150" t="s">
        <v>12427</v>
      </c>
      <c r="I103" s="150" t="s">
        <v>12428</v>
      </c>
      <c r="J103" s="150"/>
      <c r="K103" s="150">
        <v>1</v>
      </c>
      <c r="L103" s="150">
        <v>1</v>
      </c>
      <c r="M103" s="871"/>
      <c r="N103" s="130"/>
      <c r="O103" s="130"/>
    </row>
    <row r="104" spans="1:15" ht="33.75" customHeight="1">
      <c r="A104" s="291">
        <v>3</v>
      </c>
      <c r="B104" s="269" t="s">
        <v>12337</v>
      </c>
      <c r="C104" s="858">
        <v>3115005699</v>
      </c>
      <c r="D104" s="269" t="s">
        <v>21</v>
      </c>
      <c r="E104" s="269" t="s">
        <v>12429</v>
      </c>
      <c r="F104" s="269">
        <v>8</v>
      </c>
      <c r="G104" s="269">
        <v>8</v>
      </c>
      <c r="H104" s="269" t="s">
        <v>12430</v>
      </c>
      <c r="I104" s="1344" t="s">
        <v>12340</v>
      </c>
      <c r="J104" s="269" t="s">
        <v>12431</v>
      </c>
      <c r="K104" s="269">
        <v>1</v>
      </c>
      <c r="L104" s="269">
        <v>1</v>
      </c>
      <c r="M104" s="1344" t="s">
        <v>21</v>
      </c>
      <c r="N104" s="1"/>
      <c r="O104" s="1"/>
    </row>
    <row r="105" spans="1:15" ht="21" customHeight="1">
      <c r="A105" s="291" t="s">
        <v>21</v>
      </c>
      <c r="B105" s="1382" t="s">
        <v>12432</v>
      </c>
      <c r="C105" s="1382"/>
      <c r="D105" s="1354" t="s">
        <v>21</v>
      </c>
      <c r="E105" s="1354"/>
      <c r="F105" s="1383">
        <v>41</v>
      </c>
      <c r="G105" s="1383">
        <v>41</v>
      </c>
      <c r="H105" s="1346" t="s">
        <v>21</v>
      </c>
      <c r="I105" s="1346" t="s">
        <v>21</v>
      </c>
      <c r="J105" s="1348" t="s">
        <v>21</v>
      </c>
      <c r="K105" s="1354">
        <v>3</v>
      </c>
      <c r="L105" s="1354">
        <v>3</v>
      </c>
      <c r="M105" s="1344" t="s">
        <v>21</v>
      </c>
      <c r="N105" s="1"/>
      <c r="O105" s="1"/>
    </row>
    <row r="106" spans="1:15" ht="27" customHeight="1">
      <c r="A106" s="2544" t="s">
        <v>5789</v>
      </c>
      <c r="B106" s="2545"/>
      <c r="C106" s="2545"/>
      <c r="D106" s="2545"/>
      <c r="E106" s="2545"/>
      <c r="F106" s="2545"/>
      <c r="G106" s="2545"/>
      <c r="H106" s="2545"/>
      <c r="I106" s="2545"/>
      <c r="J106" s="2545"/>
      <c r="K106" s="2545"/>
      <c r="L106" s="2545"/>
      <c r="M106" s="2546"/>
      <c r="N106" s="1"/>
      <c r="O106" s="1"/>
    </row>
    <row r="107" spans="1:15" ht="51" customHeight="1">
      <c r="A107" s="291">
        <v>1</v>
      </c>
      <c r="B107" s="1344" t="s">
        <v>12433</v>
      </c>
      <c r="C107" s="1349">
        <v>31115128770814</v>
      </c>
      <c r="D107" s="1344" t="s">
        <v>21</v>
      </c>
      <c r="E107" s="1344" t="s">
        <v>12434</v>
      </c>
      <c r="F107" s="1344">
        <v>35</v>
      </c>
      <c r="G107" s="1344">
        <v>35</v>
      </c>
      <c r="H107" s="1344" t="s">
        <v>12280</v>
      </c>
      <c r="I107" s="1342" t="s">
        <v>12435</v>
      </c>
      <c r="J107" s="269" t="s">
        <v>12436</v>
      </c>
      <c r="K107" s="1344">
        <v>1</v>
      </c>
      <c r="L107" s="1344">
        <v>2</v>
      </c>
      <c r="M107" s="1344" t="s">
        <v>21</v>
      </c>
      <c r="N107" s="1"/>
      <c r="O107" s="1"/>
    </row>
    <row r="108" spans="1:15" ht="33.75" customHeight="1">
      <c r="A108" s="291">
        <v>2</v>
      </c>
      <c r="B108" s="1344" t="s">
        <v>12437</v>
      </c>
      <c r="C108" s="1349">
        <v>311515560708</v>
      </c>
      <c r="D108" s="1344" t="s">
        <v>21</v>
      </c>
      <c r="E108" s="1344" t="s">
        <v>12438</v>
      </c>
      <c r="F108" s="1344">
        <v>24</v>
      </c>
      <c r="G108" s="1344">
        <v>24</v>
      </c>
      <c r="H108" s="1344" t="s">
        <v>12280</v>
      </c>
      <c r="I108" s="1342" t="s">
        <v>12439</v>
      </c>
      <c r="J108" s="269" t="s">
        <v>21</v>
      </c>
      <c r="K108" s="1344">
        <v>1</v>
      </c>
      <c r="L108" s="1344">
        <v>3</v>
      </c>
      <c r="M108" s="1344" t="s">
        <v>21</v>
      </c>
      <c r="N108" s="1"/>
      <c r="O108" s="1"/>
    </row>
    <row r="109" spans="1:15" ht="33.75" customHeight="1">
      <c r="A109" s="291">
        <v>3</v>
      </c>
      <c r="B109" s="1344" t="s">
        <v>12440</v>
      </c>
      <c r="C109" s="1349">
        <v>3115013988131</v>
      </c>
      <c r="D109" s="1344" t="s">
        <v>21</v>
      </c>
      <c r="E109" s="269" t="s">
        <v>12441</v>
      </c>
      <c r="F109" s="1344">
        <v>25</v>
      </c>
      <c r="G109" s="1344">
        <v>25</v>
      </c>
      <c r="H109" s="1344" t="s">
        <v>12442</v>
      </c>
      <c r="I109" s="1342" t="s">
        <v>12443</v>
      </c>
      <c r="J109" s="269" t="s">
        <v>21</v>
      </c>
      <c r="K109" s="1344">
        <v>4</v>
      </c>
      <c r="L109" s="1344">
        <v>4</v>
      </c>
      <c r="M109" s="1344" t="s">
        <v>21</v>
      </c>
      <c r="N109" s="1"/>
      <c r="O109" s="1"/>
    </row>
    <row r="110" spans="1:15" ht="33.75" customHeight="1">
      <c r="A110" s="291">
        <v>4</v>
      </c>
      <c r="B110" s="1344" t="s">
        <v>12444</v>
      </c>
      <c r="C110" s="1349">
        <v>311500542390</v>
      </c>
      <c r="D110" s="269" t="s">
        <v>21</v>
      </c>
      <c r="E110" s="269" t="s">
        <v>12445</v>
      </c>
      <c r="F110" s="1344">
        <v>25</v>
      </c>
      <c r="G110" s="1344">
        <v>25</v>
      </c>
      <c r="H110" s="1344" t="s">
        <v>12280</v>
      </c>
      <c r="I110" s="1342" t="s">
        <v>12446</v>
      </c>
      <c r="J110" s="269" t="s">
        <v>21</v>
      </c>
      <c r="K110" s="1344">
        <v>3</v>
      </c>
      <c r="L110" s="1344">
        <v>3</v>
      </c>
      <c r="M110" s="1344" t="s">
        <v>21</v>
      </c>
      <c r="N110" s="1"/>
      <c r="O110" s="1"/>
    </row>
    <row r="111" spans="1:15" ht="21" customHeight="1">
      <c r="A111" s="291" t="s">
        <v>21</v>
      </c>
      <c r="B111" s="1382" t="s">
        <v>12447</v>
      </c>
      <c r="C111" s="1382"/>
      <c r="D111" s="543" t="s">
        <v>21</v>
      </c>
      <c r="E111" s="543"/>
      <c r="F111" s="1384">
        <v>109</v>
      </c>
      <c r="G111" s="1384">
        <v>109</v>
      </c>
      <c r="H111" s="1385" t="s">
        <v>21</v>
      </c>
      <c r="I111" s="1385" t="s">
        <v>21</v>
      </c>
      <c r="J111" s="1386" t="s">
        <v>21</v>
      </c>
      <c r="K111" s="1387">
        <v>9</v>
      </c>
      <c r="L111" s="1387">
        <v>12</v>
      </c>
      <c r="M111" s="548" t="s">
        <v>21</v>
      </c>
      <c r="N111" s="1"/>
      <c r="O111" s="1"/>
    </row>
    <row r="112" spans="1:15" ht="27" customHeight="1">
      <c r="A112" s="2556" t="s">
        <v>5803</v>
      </c>
      <c r="B112" s="2557"/>
      <c r="C112" s="2557"/>
      <c r="D112" s="2557"/>
      <c r="E112" s="2557"/>
      <c r="F112" s="2557"/>
      <c r="G112" s="2557"/>
      <c r="H112" s="2557"/>
      <c r="I112" s="2557"/>
      <c r="J112" s="2557"/>
      <c r="K112" s="2557"/>
      <c r="L112" s="2557"/>
      <c r="M112" s="2558"/>
      <c r="N112" s="1"/>
      <c r="O112" s="1"/>
    </row>
    <row r="113" spans="1:15" ht="33.75" customHeight="1">
      <c r="A113" s="291">
        <v>1</v>
      </c>
      <c r="B113" s="1344" t="s">
        <v>12448</v>
      </c>
      <c r="C113" s="1349">
        <v>311500024951</v>
      </c>
      <c r="D113" s="269" t="s">
        <v>21</v>
      </c>
      <c r="E113" s="269" t="s">
        <v>12449</v>
      </c>
      <c r="F113" s="269">
        <v>36</v>
      </c>
      <c r="G113" s="269">
        <v>36</v>
      </c>
      <c r="H113" s="269" t="s">
        <v>12450</v>
      </c>
      <c r="I113" s="269" t="s">
        <v>12451</v>
      </c>
      <c r="J113" s="269" t="s">
        <v>21</v>
      </c>
      <c r="K113" s="269">
        <v>1</v>
      </c>
      <c r="L113" s="269">
        <v>1</v>
      </c>
      <c r="M113" s="1356" t="s">
        <v>21</v>
      </c>
      <c r="N113" s="1"/>
      <c r="O113" s="1"/>
    </row>
    <row r="114" spans="1:15" ht="48.6" customHeight="1">
      <c r="A114" s="291">
        <v>2</v>
      </c>
      <c r="B114" s="1344" t="s">
        <v>12452</v>
      </c>
      <c r="C114" s="1349">
        <v>31160000031</v>
      </c>
      <c r="D114" s="269" t="s">
        <v>21</v>
      </c>
      <c r="E114" s="269" t="s">
        <v>12453</v>
      </c>
      <c r="F114" s="269">
        <v>10</v>
      </c>
      <c r="G114" s="269">
        <v>10</v>
      </c>
      <c r="H114" s="269" t="s">
        <v>9304</v>
      </c>
      <c r="I114" s="269" t="s">
        <v>12454</v>
      </c>
      <c r="J114" s="269" t="s">
        <v>21</v>
      </c>
      <c r="K114" s="269">
        <v>1</v>
      </c>
      <c r="L114" s="269">
        <v>1</v>
      </c>
      <c r="M114" s="1356" t="s">
        <v>21</v>
      </c>
      <c r="N114" s="1"/>
      <c r="O114" s="1"/>
    </row>
    <row r="115" spans="1:15" ht="33.75" customHeight="1">
      <c r="A115" s="291">
        <v>3</v>
      </c>
      <c r="B115" s="1344" t="s">
        <v>12455</v>
      </c>
      <c r="C115" s="1349">
        <v>362707155217</v>
      </c>
      <c r="D115" s="269" t="s">
        <v>21</v>
      </c>
      <c r="E115" s="269" t="s">
        <v>12456</v>
      </c>
      <c r="F115" s="269">
        <v>290</v>
      </c>
      <c r="G115" s="269">
        <v>67</v>
      </c>
      <c r="H115" s="269" t="s">
        <v>5121</v>
      </c>
      <c r="I115" s="269" t="s">
        <v>12457</v>
      </c>
      <c r="J115" s="269" t="s">
        <v>21</v>
      </c>
      <c r="K115" s="269">
        <v>2</v>
      </c>
      <c r="L115" s="269">
        <v>1</v>
      </c>
      <c r="M115" s="1356" t="s">
        <v>21</v>
      </c>
      <c r="N115" s="1"/>
      <c r="O115" s="1"/>
    </row>
    <row r="116" spans="1:15" ht="33.75" customHeight="1">
      <c r="A116" s="868">
        <v>4</v>
      </c>
      <c r="B116" s="871" t="s">
        <v>12458</v>
      </c>
      <c r="C116" s="1349">
        <v>311551763118</v>
      </c>
      <c r="D116" s="150"/>
      <c r="E116" s="150" t="s">
        <v>12459</v>
      </c>
      <c r="F116" s="150">
        <v>256</v>
      </c>
      <c r="G116" s="150">
        <v>256</v>
      </c>
      <c r="H116" s="150" t="s">
        <v>12460</v>
      </c>
      <c r="I116" s="150" t="s">
        <v>12461</v>
      </c>
      <c r="J116" s="150"/>
      <c r="K116" s="150">
        <v>1</v>
      </c>
      <c r="L116" s="150">
        <v>1</v>
      </c>
      <c r="M116" s="1363"/>
      <c r="N116" s="130"/>
      <c r="O116" s="130"/>
    </row>
    <row r="117" spans="1:15" ht="33.75" customHeight="1">
      <c r="A117" s="868">
        <v>5</v>
      </c>
      <c r="B117" s="871" t="s">
        <v>12462</v>
      </c>
      <c r="C117" s="1349">
        <v>311515857226</v>
      </c>
      <c r="D117" s="150"/>
      <c r="E117" s="150" t="s">
        <v>12463</v>
      </c>
      <c r="F117" s="150">
        <v>205</v>
      </c>
      <c r="G117" s="150">
        <v>205</v>
      </c>
      <c r="H117" s="150" t="s">
        <v>5121</v>
      </c>
      <c r="I117" s="150" t="s">
        <v>12464</v>
      </c>
      <c r="J117" s="150"/>
      <c r="K117" s="150">
        <v>1</v>
      </c>
      <c r="L117" s="150">
        <v>1</v>
      </c>
      <c r="M117" s="1363"/>
      <c r="N117" s="130"/>
      <c r="O117" s="130"/>
    </row>
    <row r="118" spans="1:15" ht="33.75" customHeight="1">
      <c r="A118" s="868">
        <v>6</v>
      </c>
      <c r="B118" s="871" t="s">
        <v>12465</v>
      </c>
      <c r="C118" s="1349">
        <v>311512691886</v>
      </c>
      <c r="D118" s="150"/>
      <c r="E118" s="150" t="s">
        <v>12466</v>
      </c>
      <c r="F118" s="150" t="s">
        <v>9304</v>
      </c>
      <c r="G118" s="150"/>
      <c r="H118" s="150" t="s">
        <v>9304</v>
      </c>
      <c r="I118" s="150" t="s">
        <v>12467</v>
      </c>
      <c r="J118" s="150"/>
      <c r="K118" s="150">
        <v>1</v>
      </c>
      <c r="L118" s="150">
        <v>1</v>
      </c>
      <c r="M118" s="1363"/>
      <c r="N118" s="130"/>
      <c r="O118" s="130"/>
    </row>
    <row r="119" spans="1:15" ht="33.75" customHeight="1">
      <c r="A119" s="291">
        <v>7</v>
      </c>
      <c r="B119" s="1344" t="s">
        <v>12468</v>
      </c>
      <c r="C119" s="1349">
        <v>311515733573</v>
      </c>
      <c r="D119" s="269" t="s">
        <v>21</v>
      </c>
      <c r="E119" s="269" t="s">
        <v>12212</v>
      </c>
      <c r="F119" s="269">
        <v>60</v>
      </c>
      <c r="G119" s="269">
        <v>60</v>
      </c>
      <c r="H119" s="269" t="s">
        <v>12469</v>
      </c>
      <c r="I119" s="269" t="s">
        <v>12297</v>
      </c>
      <c r="J119" s="269" t="s">
        <v>21</v>
      </c>
      <c r="K119" s="269" t="s">
        <v>12470</v>
      </c>
      <c r="L119" s="269">
        <v>1</v>
      </c>
      <c r="M119" s="1356" t="s">
        <v>21</v>
      </c>
      <c r="N119" s="1"/>
      <c r="O119" s="1"/>
    </row>
    <row r="120" spans="1:15" ht="21" customHeight="1">
      <c r="A120" s="1353" t="s">
        <v>21</v>
      </c>
      <c r="B120" s="1382" t="s">
        <v>12471</v>
      </c>
      <c r="C120" s="1382"/>
      <c r="D120" s="1388" t="s">
        <v>21</v>
      </c>
      <c r="E120" s="1388"/>
      <c r="F120" s="1389">
        <f>SUM(F113:F119)</f>
        <v>857</v>
      </c>
      <c r="G120" s="1389">
        <f>SUM(G113:G119)</f>
        <v>634</v>
      </c>
      <c r="H120" s="1390" t="s">
        <v>21</v>
      </c>
      <c r="I120" s="1390" t="s">
        <v>21</v>
      </c>
      <c r="J120" s="1391" t="s">
        <v>21</v>
      </c>
      <c r="K120" s="1389">
        <v>8</v>
      </c>
      <c r="L120" s="1389">
        <v>8</v>
      </c>
      <c r="M120" s="548" t="s">
        <v>21</v>
      </c>
      <c r="N120" s="1"/>
      <c r="O120" s="1"/>
    </row>
    <row r="121" spans="1:15" ht="12.75" customHeight="1">
      <c r="A121" s="1392" t="s">
        <v>21</v>
      </c>
      <c r="B121" s="1393">
        <v>87</v>
      </c>
      <c r="C121" s="1393"/>
      <c r="D121" s="1394" t="s">
        <v>21</v>
      </c>
      <c r="E121" s="1394" t="s">
        <v>21</v>
      </c>
      <c r="F121" s="1395">
        <v>3450.9</v>
      </c>
      <c r="G121" s="1396">
        <v>2986.9</v>
      </c>
      <c r="H121" s="1394" t="s">
        <v>21</v>
      </c>
      <c r="I121" s="1394" t="s">
        <v>21</v>
      </c>
      <c r="J121" s="1397" t="s">
        <v>21</v>
      </c>
      <c r="K121" s="1398">
        <v>120</v>
      </c>
      <c r="L121" s="1398">
        <v>127</v>
      </c>
      <c r="M121" s="1399" t="s">
        <v>21</v>
      </c>
      <c r="N121" s="1"/>
      <c r="O121" s="1"/>
    </row>
    <row r="122" spans="1:15" ht="12.75" customHeight="1">
      <c r="A122" s="1"/>
      <c r="B122" s="1"/>
      <c r="C122" s="130"/>
      <c r="D122" s="1"/>
      <c r="E122" s="1"/>
      <c r="F122" s="1"/>
      <c r="G122" s="1"/>
      <c r="H122" s="1329"/>
      <c r="I122" s="1329"/>
      <c r="J122" s="1331"/>
      <c r="K122" s="1329"/>
      <c r="L122" s="1400" t="s">
        <v>21</v>
      </c>
      <c r="M122" s="1"/>
      <c r="N122" s="1"/>
      <c r="O122" s="1"/>
    </row>
    <row r="123" spans="1:15" ht="12.75" customHeight="1">
      <c r="A123" s="1"/>
      <c r="B123" s="1"/>
      <c r="C123" s="130"/>
      <c r="D123" s="1"/>
      <c r="E123" s="1401"/>
      <c r="F123" s="1401"/>
      <c r="G123" s="1402"/>
      <c r="H123" s="1402"/>
      <c r="I123" s="1402"/>
      <c r="J123" s="1403"/>
      <c r="K123" s="1401"/>
      <c r="L123" s="1401"/>
      <c r="M123" s="1401"/>
      <c r="N123" s="1"/>
      <c r="O123" s="1"/>
    </row>
    <row r="124" spans="1:15" ht="26.25" customHeight="1">
      <c r="A124" s="1"/>
      <c r="B124" s="1"/>
      <c r="C124" s="130"/>
      <c r="D124" s="1"/>
      <c r="E124" s="1401"/>
      <c r="F124" s="1401"/>
      <c r="G124" s="1401"/>
      <c r="H124" s="1401"/>
      <c r="I124" s="1401"/>
      <c r="J124" s="1401"/>
      <c r="K124" s="1401"/>
      <c r="L124" s="1401"/>
      <c r="M124" s="1401"/>
      <c r="N124" s="1"/>
      <c r="O124" s="1"/>
    </row>
    <row r="125" spans="1:15" ht="12.75" customHeight="1">
      <c r="A125" s="1"/>
      <c r="B125" s="1"/>
      <c r="C125" s="130"/>
      <c r="D125" s="1"/>
      <c r="E125" s="1"/>
      <c r="F125" s="1"/>
      <c r="G125" s="1"/>
      <c r="H125" s="1"/>
      <c r="I125" s="1"/>
      <c r="J125" s="1330"/>
      <c r="K125" s="1"/>
      <c r="L125" s="1"/>
      <c r="M125" s="1"/>
      <c r="N125" s="1"/>
      <c r="O125" s="1"/>
    </row>
    <row r="126" spans="1:15" ht="12.75" customHeight="1">
      <c r="A126" s="1"/>
      <c r="B126" s="1"/>
      <c r="C126" s="130"/>
      <c r="D126" s="1"/>
      <c r="E126" s="1"/>
      <c r="F126" s="2403"/>
      <c r="G126" s="2403"/>
      <c r="H126" s="2403"/>
      <c r="I126" s="2403"/>
      <c r="J126" s="1330"/>
      <c r="K126" s="1"/>
      <c r="L126" s="1"/>
      <c r="M126" s="1"/>
      <c r="N126" s="1"/>
      <c r="O126" s="1"/>
    </row>
    <row r="127" spans="1:15" ht="12.75" customHeight="1">
      <c r="A127" s="1"/>
      <c r="B127" s="1"/>
      <c r="C127" s="130"/>
      <c r="D127" s="1"/>
      <c r="E127" s="1"/>
      <c r="F127" s="1"/>
      <c r="G127" s="1"/>
      <c r="H127" s="1"/>
      <c r="I127" s="1"/>
      <c r="J127" s="1330"/>
      <c r="K127" s="1"/>
      <c r="L127" s="1"/>
      <c r="M127" s="1"/>
      <c r="N127" s="1"/>
      <c r="O127" s="1"/>
    </row>
    <row r="128" spans="1:15" ht="12.75" customHeight="1">
      <c r="A128" s="1"/>
      <c r="B128" s="1"/>
      <c r="C128" s="130"/>
      <c r="D128" s="1"/>
      <c r="E128" s="1"/>
      <c r="F128" s="1"/>
      <c r="G128" s="1"/>
      <c r="H128" s="1"/>
      <c r="I128" s="1"/>
      <c r="J128" s="1330"/>
      <c r="K128" s="1"/>
      <c r="L128" s="1"/>
      <c r="M128" s="1"/>
      <c r="N128" s="1"/>
      <c r="O128" s="1"/>
    </row>
    <row r="129" spans="1:15" ht="12.75" customHeight="1">
      <c r="A129" s="1"/>
      <c r="B129" s="1"/>
      <c r="C129" s="130"/>
      <c r="D129" s="1"/>
      <c r="E129" s="1"/>
      <c r="F129" s="1"/>
      <c r="G129" s="1"/>
      <c r="H129" s="1"/>
      <c r="I129" s="1"/>
      <c r="J129" s="1330"/>
      <c r="K129" s="1"/>
      <c r="L129" s="1"/>
      <c r="M129" s="1"/>
      <c r="N129" s="1"/>
      <c r="O129" s="1"/>
    </row>
    <row r="130" spans="1:15" ht="12.75" customHeight="1">
      <c r="A130" s="1"/>
      <c r="B130" s="1"/>
      <c r="C130" s="130"/>
      <c r="D130" s="1"/>
      <c r="E130" s="1"/>
      <c r="F130" s="1"/>
      <c r="G130" s="1"/>
      <c r="H130" s="1"/>
      <c r="I130" s="1"/>
      <c r="J130" s="1330"/>
      <c r="K130" s="1"/>
      <c r="L130" s="1"/>
      <c r="M130" s="1"/>
      <c r="N130" s="1"/>
      <c r="O130" s="1"/>
    </row>
    <row r="131" spans="1:15" ht="12.75" customHeight="1">
      <c r="A131" s="1"/>
      <c r="B131" s="1"/>
      <c r="C131" s="130"/>
      <c r="D131" s="1"/>
      <c r="E131" s="1"/>
      <c r="F131" s="1"/>
      <c r="G131" s="1"/>
      <c r="H131" s="1"/>
      <c r="I131" s="1"/>
      <c r="J131" s="1330"/>
      <c r="K131" s="1"/>
      <c r="L131" s="1"/>
      <c r="M131" s="1"/>
      <c r="N131" s="1"/>
      <c r="O131" s="1"/>
    </row>
    <row r="132" spans="1:15" ht="12.75" customHeight="1">
      <c r="A132" s="1"/>
      <c r="B132" s="1"/>
      <c r="C132" s="130"/>
      <c r="D132" s="1"/>
      <c r="E132" s="1"/>
      <c r="F132" s="1"/>
      <c r="G132" s="1"/>
      <c r="H132" s="1"/>
      <c r="I132" s="1"/>
      <c r="J132" s="1330"/>
      <c r="K132" s="1"/>
      <c r="L132" s="1"/>
      <c r="M132" s="1"/>
      <c r="N132" s="1"/>
      <c r="O132" s="1"/>
    </row>
    <row r="133" spans="1:15" ht="12.75" customHeight="1">
      <c r="A133" s="1"/>
      <c r="B133" s="1"/>
      <c r="C133" s="130"/>
      <c r="D133" s="1"/>
      <c r="E133" s="1"/>
      <c r="F133" s="1"/>
      <c r="G133" s="1"/>
      <c r="H133" s="1"/>
      <c r="I133" s="1"/>
      <c r="J133" s="1330"/>
      <c r="K133" s="1"/>
      <c r="L133" s="1"/>
      <c r="M133" s="1"/>
      <c r="N133" s="1"/>
      <c r="O133" s="1"/>
    </row>
    <row r="134" spans="1:15" ht="12.75" customHeight="1">
      <c r="A134" s="1"/>
      <c r="B134" s="1"/>
      <c r="C134" s="130"/>
      <c r="D134" s="1"/>
      <c r="E134" s="1"/>
      <c r="F134" s="1"/>
      <c r="G134" s="1"/>
      <c r="H134" s="1"/>
      <c r="I134" s="1"/>
      <c r="J134" s="1330"/>
      <c r="K134" s="1"/>
      <c r="L134" s="1"/>
      <c r="M134" s="1"/>
      <c r="N134" s="1"/>
      <c r="O134" s="1"/>
    </row>
    <row r="135" spans="1:15" ht="12.75" customHeight="1">
      <c r="A135" s="1"/>
      <c r="B135" s="1"/>
      <c r="C135" s="130"/>
      <c r="D135" s="1"/>
      <c r="E135" s="1"/>
      <c r="F135" s="1"/>
      <c r="G135" s="1"/>
      <c r="H135" s="1"/>
      <c r="I135" s="1"/>
      <c r="J135" s="1330"/>
      <c r="K135" s="1"/>
      <c r="L135" s="1"/>
      <c r="M135" s="1"/>
      <c r="N135" s="1"/>
      <c r="O135" s="1"/>
    </row>
    <row r="136" spans="1:15" ht="12.75" customHeight="1">
      <c r="A136" s="1"/>
      <c r="B136" s="1"/>
      <c r="C136" s="130"/>
      <c r="D136" s="1"/>
      <c r="E136" s="1"/>
      <c r="F136" s="1"/>
      <c r="G136" s="1"/>
      <c r="H136" s="1"/>
      <c r="I136" s="1"/>
      <c r="J136" s="1330"/>
      <c r="K136" s="1"/>
      <c r="L136" s="1"/>
      <c r="M136" s="1"/>
      <c r="N136" s="1"/>
      <c r="O136" s="1"/>
    </row>
    <row r="137" spans="1:15" ht="12.75" customHeight="1">
      <c r="A137" s="1"/>
      <c r="B137" s="1"/>
      <c r="C137" s="130"/>
      <c r="D137" s="1"/>
      <c r="E137" s="1"/>
      <c r="F137" s="1"/>
      <c r="G137" s="1"/>
      <c r="H137" s="1"/>
      <c r="I137" s="1"/>
      <c r="J137" s="1330"/>
      <c r="K137" s="1"/>
      <c r="L137" s="1"/>
      <c r="M137" s="1"/>
      <c r="N137" s="1"/>
      <c r="O137" s="1"/>
    </row>
    <row r="138" spans="1:15" ht="12.75" customHeight="1">
      <c r="A138" s="1"/>
      <c r="B138" s="1"/>
      <c r="C138" s="130"/>
      <c r="D138" s="1"/>
      <c r="E138" s="1"/>
      <c r="F138" s="1"/>
      <c r="G138" s="1"/>
      <c r="H138" s="1"/>
      <c r="I138" s="1"/>
      <c r="J138" s="1330"/>
      <c r="K138" s="1"/>
      <c r="L138" s="1"/>
      <c r="M138" s="1"/>
      <c r="N138" s="1"/>
      <c r="O138" s="1"/>
    </row>
    <row r="139" spans="1:15" ht="12.75" customHeight="1">
      <c r="A139" s="1"/>
      <c r="B139" s="1"/>
      <c r="C139" s="130"/>
      <c r="D139" s="1"/>
      <c r="E139" s="1"/>
      <c r="F139" s="1"/>
      <c r="G139" s="1"/>
      <c r="H139" s="1"/>
      <c r="I139" s="1"/>
      <c r="J139" s="1330"/>
      <c r="K139" s="1"/>
      <c r="L139" s="1"/>
      <c r="M139" s="1"/>
      <c r="N139" s="1"/>
      <c r="O139" s="1"/>
    </row>
    <row r="140" spans="1:15" ht="12.75" customHeight="1">
      <c r="A140" s="1"/>
      <c r="B140" s="1"/>
      <c r="C140" s="130"/>
      <c r="D140" s="1"/>
      <c r="E140" s="1"/>
      <c r="F140" s="1"/>
      <c r="G140" s="1"/>
      <c r="H140" s="1"/>
      <c r="I140" s="1"/>
      <c r="J140" s="1330"/>
      <c r="K140" s="1"/>
      <c r="L140" s="1"/>
      <c r="M140" s="1"/>
      <c r="N140" s="1"/>
      <c r="O140" s="1"/>
    </row>
    <row r="141" spans="1:15" ht="12.75" customHeight="1">
      <c r="A141" s="1"/>
      <c r="B141" s="1"/>
      <c r="C141" s="130"/>
      <c r="D141" s="1"/>
      <c r="E141" s="1"/>
      <c r="F141" s="1"/>
      <c r="G141" s="1"/>
      <c r="H141" s="1"/>
      <c r="I141" s="1"/>
      <c r="J141" s="1330"/>
      <c r="K141" s="1"/>
      <c r="L141" s="1"/>
      <c r="M141" s="1"/>
      <c r="N141" s="1"/>
      <c r="O141" s="1"/>
    </row>
    <row r="142" spans="1:15" ht="12.75" customHeight="1">
      <c r="A142" s="1"/>
      <c r="B142" s="1"/>
      <c r="C142" s="130"/>
      <c r="D142" s="1"/>
      <c r="E142" s="1"/>
      <c r="F142" s="1"/>
      <c r="G142" s="1"/>
      <c r="H142" s="1"/>
      <c r="I142" s="1"/>
      <c r="J142" s="1330"/>
      <c r="K142" s="1"/>
      <c r="L142" s="1"/>
      <c r="M142" s="1"/>
      <c r="N142" s="1"/>
      <c r="O142" s="1"/>
    </row>
    <row r="143" spans="1:15" ht="12.75" customHeight="1">
      <c r="A143" s="1"/>
      <c r="B143" s="1"/>
      <c r="C143" s="130"/>
      <c r="D143" s="1"/>
      <c r="E143" s="1"/>
      <c r="F143" s="1"/>
      <c r="G143" s="1"/>
      <c r="H143" s="1"/>
      <c r="I143" s="1"/>
      <c r="J143" s="1330"/>
      <c r="K143" s="1"/>
      <c r="L143" s="1"/>
      <c r="M143" s="1"/>
      <c r="N143" s="1"/>
      <c r="O143" s="1"/>
    </row>
    <row r="144" spans="1:15" ht="12.75" customHeight="1">
      <c r="A144" s="1"/>
      <c r="B144" s="1"/>
      <c r="C144" s="130"/>
      <c r="D144" s="1"/>
      <c r="E144" s="1"/>
      <c r="F144" s="1"/>
      <c r="G144" s="1"/>
      <c r="H144" s="1"/>
      <c r="I144" s="1"/>
      <c r="J144" s="1330"/>
      <c r="K144" s="1"/>
      <c r="L144" s="1"/>
      <c r="M144" s="1"/>
      <c r="N144" s="1"/>
      <c r="O144" s="1"/>
    </row>
    <row r="145" spans="1:15" ht="12.75" customHeight="1">
      <c r="A145" s="1"/>
      <c r="B145" s="1"/>
      <c r="C145" s="130"/>
      <c r="D145" s="1"/>
      <c r="E145" s="1"/>
      <c r="F145" s="1"/>
      <c r="G145" s="1"/>
      <c r="H145" s="1"/>
      <c r="I145" s="1"/>
      <c r="J145" s="1330"/>
      <c r="K145" s="1"/>
      <c r="L145" s="1"/>
      <c r="M145" s="1"/>
      <c r="N145" s="1"/>
      <c r="O145" s="1"/>
    </row>
    <row r="146" spans="1:15" ht="12.75" customHeight="1">
      <c r="A146" s="1"/>
      <c r="B146" s="1"/>
      <c r="C146" s="130"/>
      <c r="D146" s="1"/>
      <c r="E146" s="1"/>
      <c r="F146" s="1"/>
      <c r="G146" s="1"/>
      <c r="H146" s="1"/>
      <c r="I146" s="1"/>
      <c r="J146" s="1330"/>
      <c r="K146" s="1"/>
      <c r="L146" s="1"/>
      <c r="M146" s="1"/>
      <c r="N146" s="1"/>
      <c r="O146" s="1"/>
    </row>
    <row r="147" spans="1:15" ht="12.75" customHeight="1">
      <c r="A147" s="1"/>
      <c r="B147" s="1"/>
      <c r="C147" s="130"/>
      <c r="D147" s="1"/>
      <c r="E147" s="1"/>
      <c r="F147" s="1"/>
      <c r="G147" s="1"/>
      <c r="H147" s="1"/>
      <c r="I147" s="1"/>
      <c r="J147" s="1330"/>
      <c r="K147" s="1"/>
      <c r="L147" s="1"/>
      <c r="M147" s="1"/>
      <c r="N147" s="1"/>
      <c r="O147" s="1"/>
    </row>
    <row r="148" spans="1:15" ht="12.75" customHeight="1">
      <c r="A148" s="1"/>
      <c r="B148" s="1"/>
      <c r="C148" s="130"/>
      <c r="D148" s="1"/>
      <c r="E148" s="1"/>
      <c r="F148" s="1"/>
      <c r="G148" s="1"/>
      <c r="H148" s="1"/>
      <c r="I148" s="1"/>
      <c r="J148" s="1330"/>
      <c r="K148" s="1"/>
      <c r="L148" s="1"/>
      <c r="M148" s="1"/>
      <c r="N148" s="1"/>
      <c r="O148" s="1"/>
    </row>
    <row r="149" spans="1:15" ht="12.75" customHeight="1">
      <c r="A149" s="1"/>
      <c r="B149" s="1"/>
      <c r="C149" s="130"/>
      <c r="D149" s="1"/>
      <c r="E149" s="1"/>
      <c r="F149" s="1"/>
      <c r="G149" s="1"/>
      <c r="H149" s="1"/>
      <c r="I149" s="1"/>
      <c r="J149" s="1330"/>
      <c r="K149" s="1"/>
      <c r="L149" s="1"/>
      <c r="M149" s="1"/>
      <c r="N149" s="1"/>
      <c r="O149" s="1"/>
    </row>
    <row r="150" spans="1:15" ht="12.75" customHeight="1">
      <c r="A150" s="1"/>
      <c r="B150" s="1"/>
      <c r="C150" s="130"/>
      <c r="D150" s="1"/>
      <c r="E150" s="1"/>
      <c r="F150" s="1"/>
      <c r="G150" s="1"/>
      <c r="H150" s="1"/>
      <c r="I150" s="1"/>
      <c r="J150" s="1330"/>
      <c r="K150" s="1"/>
      <c r="L150" s="1"/>
      <c r="M150" s="1"/>
      <c r="N150" s="1"/>
      <c r="O150" s="1"/>
    </row>
    <row r="151" spans="1:15" ht="12.75" customHeight="1">
      <c r="A151" s="1"/>
      <c r="B151" s="1"/>
      <c r="C151" s="130"/>
      <c r="D151" s="1"/>
      <c r="E151" s="1"/>
      <c r="F151" s="1"/>
      <c r="G151" s="1"/>
      <c r="H151" s="1"/>
      <c r="I151" s="1"/>
      <c r="J151" s="1330"/>
      <c r="K151" s="1"/>
      <c r="L151" s="1"/>
      <c r="M151" s="1"/>
      <c r="N151" s="1"/>
      <c r="O151" s="1"/>
    </row>
    <row r="152" spans="1:15" ht="12.75" customHeight="1">
      <c r="A152" s="1"/>
      <c r="B152" s="1"/>
      <c r="C152" s="130"/>
      <c r="D152" s="1"/>
      <c r="E152" s="1"/>
      <c r="F152" s="1"/>
      <c r="G152" s="1"/>
      <c r="H152" s="1"/>
      <c r="I152" s="1"/>
      <c r="J152" s="1330"/>
      <c r="K152" s="1"/>
      <c r="L152" s="1"/>
      <c r="M152" s="1"/>
      <c r="N152" s="1"/>
      <c r="O152" s="1"/>
    </row>
    <row r="153" spans="1:15" ht="12.75" customHeight="1">
      <c r="A153" s="1"/>
      <c r="B153" s="1"/>
      <c r="C153" s="130"/>
      <c r="D153" s="1"/>
      <c r="E153" s="1"/>
      <c r="F153" s="1"/>
      <c r="G153" s="1"/>
      <c r="H153" s="1"/>
      <c r="I153" s="1"/>
      <c r="J153" s="1330"/>
      <c r="K153" s="1"/>
      <c r="L153" s="1"/>
      <c r="M153" s="1"/>
      <c r="N153" s="1"/>
      <c r="O153" s="1"/>
    </row>
    <row r="154" spans="1:15" ht="12.75" customHeight="1">
      <c r="A154" s="1"/>
      <c r="B154" s="1"/>
      <c r="C154" s="130"/>
      <c r="D154" s="1"/>
      <c r="E154" s="1"/>
      <c r="F154" s="1"/>
      <c r="G154" s="1"/>
      <c r="H154" s="1"/>
      <c r="I154" s="1"/>
      <c r="J154" s="1330"/>
      <c r="K154" s="1"/>
      <c r="L154" s="1"/>
      <c r="M154" s="1"/>
      <c r="N154" s="1"/>
      <c r="O154" s="1"/>
    </row>
    <row r="155" spans="1:15" ht="12.75" customHeight="1">
      <c r="A155" s="1"/>
      <c r="B155" s="1"/>
      <c r="C155" s="130"/>
      <c r="D155" s="1"/>
      <c r="E155" s="1"/>
      <c r="F155" s="1"/>
      <c r="G155" s="1"/>
      <c r="H155" s="1"/>
      <c r="I155" s="1"/>
      <c r="J155" s="1330"/>
      <c r="K155" s="1"/>
      <c r="L155" s="1"/>
      <c r="M155" s="1"/>
      <c r="N155" s="1"/>
      <c r="O155" s="1"/>
    </row>
    <row r="156" spans="1:15" ht="12.75" customHeight="1">
      <c r="A156" s="1"/>
      <c r="B156" s="1"/>
      <c r="C156" s="130"/>
      <c r="D156" s="1"/>
      <c r="E156" s="1"/>
      <c r="F156" s="1"/>
      <c r="G156" s="1"/>
      <c r="H156" s="1"/>
      <c r="I156" s="1"/>
      <c r="J156" s="1330"/>
      <c r="K156" s="1"/>
      <c r="L156" s="1"/>
      <c r="M156" s="1"/>
      <c r="N156" s="1"/>
      <c r="O156" s="1"/>
    </row>
    <row r="157" spans="1:15" ht="12.75" customHeight="1">
      <c r="A157" s="1"/>
      <c r="B157" s="1"/>
      <c r="C157" s="130"/>
      <c r="D157" s="1"/>
      <c r="E157" s="1"/>
      <c r="F157" s="1"/>
      <c r="G157" s="1"/>
      <c r="H157" s="1"/>
      <c r="I157" s="1"/>
      <c r="J157" s="1330"/>
      <c r="K157" s="1"/>
      <c r="L157" s="1"/>
      <c r="M157" s="1"/>
      <c r="N157" s="1"/>
      <c r="O157" s="1"/>
    </row>
    <row r="158" spans="1:15" ht="12.75" customHeight="1">
      <c r="A158" s="1"/>
      <c r="B158" s="1"/>
      <c r="C158" s="130"/>
      <c r="D158" s="1"/>
      <c r="E158" s="1"/>
      <c r="F158" s="1"/>
      <c r="G158" s="1"/>
      <c r="H158" s="1"/>
      <c r="I158" s="1"/>
      <c r="J158" s="1330"/>
      <c r="K158" s="1"/>
      <c r="L158" s="1"/>
      <c r="M158" s="1"/>
      <c r="N158" s="1"/>
      <c r="O158" s="1"/>
    </row>
    <row r="159" spans="1:15" ht="12.75" customHeight="1">
      <c r="A159" s="1"/>
      <c r="B159" s="1"/>
      <c r="C159" s="130"/>
      <c r="D159" s="1"/>
      <c r="E159" s="1"/>
      <c r="F159" s="1"/>
      <c r="G159" s="1"/>
      <c r="H159" s="1"/>
      <c r="I159" s="1"/>
      <c r="J159" s="1330"/>
      <c r="K159" s="1"/>
      <c r="L159" s="1"/>
      <c r="M159" s="1"/>
      <c r="N159" s="1"/>
      <c r="O159" s="1"/>
    </row>
    <row r="160" spans="1:15" ht="12.75" customHeight="1">
      <c r="A160" s="1"/>
      <c r="B160" s="1"/>
      <c r="C160" s="130"/>
      <c r="D160" s="1"/>
      <c r="E160" s="1"/>
      <c r="F160" s="1"/>
      <c r="G160" s="1"/>
      <c r="H160" s="1"/>
      <c r="I160" s="1"/>
      <c r="J160" s="1330"/>
      <c r="K160" s="1"/>
      <c r="L160" s="1"/>
      <c r="M160" s="1"/>
      <c r="N160" s="1"/>
      <c r="O160" s="1"/>
    </row>
    <row r="161" spans="1:15" ht="12.75" customHeight="1">
      <c r="A161" s="1"/>
      <c r="B161" s="1"/>
      <c r="C161" s="130"/>
      <c r="D161" s="1"/>
      <c r="E161" s="1"/>
      <c r="F161" s="1"/>
      <c r="G161" s="1"/>
      <c r="H161" s="1"/>
      <c r="I161" s="1"/>
      <c r="J161" s="1330"/>
      <c r="K161" s="1"/>
      <c r="L161" s="1"/>
      <c r="M161" s="1"/>
      <c r="N161" s="1"/>
      <c r="O161" s="1"/>
    </row>
    <row r="162" spans="1:15" ht="12.75" customHeight="1">
      <c r="A162" s="1"/>
      <c r="B162" s="1"/>
      <c r="C162" s="130"/>
      <c r="D162" s="1"/>
      <c r="E162" s="1"/>
      <c r="F162" s="1"/>
      <c r="G162" s="1"/>
      <c r="H162" s="1"/>
      <c r="I162" s="1"/>
      <c r="J162" s="1330"/>
      <c r="K162" s="1"/>
      <c r="L162" s="1"/>
      <c r="M162" s="1"/>
      <c r="N162" s="1"/>
      <c r="O162" s="1"/>
    </row>
    <row r="163" spans="1:15" ht="12.75" customHeight="1">
      <c r="A163" s="1"/>
      <c r="B163" s="1"/>
      <c r="C163" s="130"/>
      <c r="D163" s="1"/>
      <c r="E163" s="1"/>
      <c r="F163" s="1"/>
      <c r="G163" s="1"/>
      <c r="H163" s="1"/>
      <c r="I163" s="1"/>
      <c r="J163" s="1330"/>
      <c r="K163" s="1"/>
      <c r="L163" s="1"/>
      <c r="M163" s="1"/>
      <c r="N163" s="1"/>
      <c r="O163" s="1"/>
    </row>
    <row r="164" spans="1:15" ht="12.75" customHeight="1">
      <c r="A164" s="1"/>
      <c r="B164" s="1"/>
      <c r="C164" s="130"/>
      <c r="D164" s="1"/>
      <c r="E164" s="1"/>
      <c r="F164" s="1"/>
      <c r="G164" s="1"/>
      <c r="H164" s="1"/>
      <c r="I164" s="1"/>
      <c r="J164" s="1330"/>
      <c r="K164" s="1"/>
      <c r="L164" s="1"/>
      <c r="M164" s="1"/>
      <c r="N164" s="1"/>
      <c r="O164" s="1"/>
    </row>
    <row r="165" spans="1:15" ht="12.75" customHeight="1">
      <c r="A165" s="1"/>
      <c r="B165" s="1"/>
      <c r="C165" s="130"/>
      <c r="D165" s="1"/>
      <c r="E165" s="1"/>
      <c r="F165" s="1"/>
      <c r="G165" s="1"/>
      <c r="H165" s="1"/>
      <c r="I165" s="1"/>
      <c r="J165" s="1330"/>
      <c r="K165" s="1"/>
      <c r="L165" s="1"/>
      <c r="M165" s="1"/>
      <c r="N165" s="1"/>
      <c r="O165" s="1"/>
    </row>
    <row r="166" spans="1:15" ht="12.75" customHeight="1">
      <c r="A166" s="1"/>
      <c r="B166" s="1"/>
      <c r="C166" s="130"/>
      <c r="D166" s="1"/>
      <c r="E166" s="1"/>
      <c r="F166" s="1"/>
      <c r="G166" s="1"/>
      <c r="H166" s="1"/>
      <c r="I166" s="1"/>
      <c r="J166" s="1330"/>
      <c r="K166" s="1"/>
      <c r="L166" s="1"/>
      <c r="M166" s="1"/>
      <c r="N166" s="1"/>
      <c r="O166" s="1"/>
    </row>
    <row r="167" spans="1:15" ht="12.75" customHeight="1">
      <c r="A167" s="1"/>
      <c r="B167" s="1"/>
      <c r="C167" s="130"/>
      <c r="D167" s="1"/>
      <c r="E167" s="1"/>
      <c r="F167" s="1"/>
      <c r="G167" s="1"/>
      <c r="H167" s="1"/>
      <c r="I167" s="1"/>
      <c r="J167" s="1330"/>
      <c r="K167" s="1"/>
      <c r="L167" s="1"/>
      <c r="M167" s="1"/>
      <c r="N167" s="1"/>
      <c r="O167" s="1"/>
    </row>
    <row r="168" spans="1:15" ht="12.75" customHeight="1">
      <c r="A168" s="1"/>
      <c r="B168" s="1"/>
      <c r="C168" s="130"/>
      <c r="D168" s="1"/>
      <c r="E168" s="1"/>
      <c r="F168" s="1"/>
      <c r="G168" s="1"/>
      <c r="H168" s="1"/>
      <c r="I168" s="1"/>
      <c r="J168" s="1330"/>
      <c r="K168" s="1"/>
      <c r="L168" s="1"/>
      <c r="M168" s="1"/>
      <c r="N168" s="1"/>
      <c r="O168" s="1"/>
    </row>
    <row r="169" spans="1:15" ht="12.75" customHeight="1">
      <c r="A169" s="1"/>
      <c r="B169" s="1"/>
      <c r="C169" s="130"/>
      <c r="D169" s="1"/>
      <c r="E169" s="1"/>
      <c r="F169" s="1"/>
      <c r="G169" s="1"/>
      <c r="H169" s="1"/>
      <c r="I169" s="1"/>
      <c r="J169" s="1330"/>
      <c r="K169" s="1"/>
      <c r="L169" s="1"/>
      <c r="M169" s="1"/>
      <c r="N169" s="1"/>
      <c r="O169" s="1"/>
    </row>
    <row r="170" spans="1:15" ht="12.75" customHeight="1">
      <c r="A170" s="1"/>
      <c r="B170" s="1"/>
      <c r="C170" s="130"/>
      <c r="D170" s="1"/>
      <c r="E170" s="1"/>
      <c r="F170" s="1"/>
      <c r="G170" s="1"/>
      <c r="H170" s="1"/>
      <c r="I170" s="1"/>
      <c r="J170" s="1330"/>
      <c r="K170" s="1"/>
      <c r="L170" s="1"/>
      <c r="M170" s="1"/>
      <c r="N170" s="1"/>
      <c r="O170" s="1"/>
    </row>
    <row r="171" spans="1:15" ht="12.75" customHeight="1">
      <c r="A171" s="1"/>
      <c r="B171" s="1"/>
      <c r="C171" s="130"/>
      <c r="D171" s="1"/>
      <c r="E171" s="1"/>
      <c r="F171" s="1"/>
      <c r="G171" s="1"/>
      <c r="H171" s="1"/>
      <c r="I171" s="1"/>
      <c r="J171" s="1330"/>
      <c r="K171" s="1"/>
      <c r="L171" s="1"/>
      <c r="M171" s="1"/>
      <c r="N171" s="1"/>
      <c r="O171" s="1"/>
    </row>
    <row r="172" spans="1:15" ht="12.75" customHeight="1">
      <c r="A172" s="1"/>
      <c r="B172" s="1"/>
      <c r="C172" s="130"/>
      <c r="D172" s="1"/>
      <c r="E172" s="1"/>
      <c r="F172" s="1"/>
      <c r="G172" s="1"/>
      <c r="H172" s="1"/>
      <c r="I172" s="1"/>
      <c r="J172" s="1330"/>
      <c r="K172" s="1"/>
      <c r="L172" s="1"/>
      <c r="M172" s="1"/>
      <c r="N172" s="1"/>
      <c r="O172" s="1"/>
    </row>
    <row r="173" spans="1:15" ht="12.75" customHeight="1">
      <c r="A173" s="1"/>
      <c r="B173" s="1"/>
      <c r="C173" s="130"/>
      <c r="D173" s="1"/>
      <c r="E173" s="1"/>
      <c r="F173" s="1"/>
      <c r="G173" s="1"/>
      <c r="H173" s="1"/>
      <c r="I173" s="1"/>
      <c r="J173" s="1330"/>
      <c r="K173" s="1"/>
      <c r="L173" s="1"/>
      <c r="M173" s="1"/>
      <c r="N173" s="1"/>
      <c r="O173" s="1"/>
    </row>
    <row r="174" spans="1:15" ht="12.75" customHeight="1">
      <c r="A174" s="1"/>
      <c r="B174" s="1"/>
      <c r="C174" s="130"/>
      <c r="D174" s="1"/>
      <c r="E174" s="1"/>
      <c r="F174" s="1"/>
      <c r="G174" s="1"/>
      <c r="H174" s="1"/>
      <c r="I174" s="1"/>
      <c r="J174" s="1330"/>
      <c r="K174" s="1"/>
      <c r="L174" s="1"/>
      <c r="M174" s="1"/>
      <c r="N174" s="1"/>
      <c r="O174" s="1"/>
    </row>
    <row r="175" spans="1:15" ht="12.75" customHeight="1">
      <c r="A175" s="1"/>
      <c r="B175" s="1"/>
      <c r="C175" s="130"/>
      <c r="D175" s="1"/>
      <c r="E175" s="1"/>
      <c r="F175" s="1"/>
      <c r="G175" s="1"/>
      <c r="H175" s="1"/>
      <c r="I175" s="1"/>
      <c r="J175" s="1330"/>
      <c r="K175" s="1"/>
      <c r="L175" s="1"/>
      <c r="M175" s="1"/>
      <c r="N175" s="1"/>
      <c r="O175" s="1"/>
    </row>
    <row r="176" spans="1:15" ht="12.75" customHeight="1">
      <c r="A176" s="1"/>
      <c r="B176" s="1"/>
      <c r="C176" s="130"/>
      <c r="D176" s="1"/>
      <c r="E176" s="1"/>
      <c r="F176" s="1"/>
      <c r="G176" s="1"/>
      <c r="H176" s="1"/>
      <c r="I176" s="1"/>
      <c r="J176" s="1330"/>
      <c r="K176" s="1"/>
      <c r="L176" s="1"/>
      <c r="M176" s="1"/>
      <c r="N176" s="1"/>
      <c r="O176" s="1"/>
    </row>
    <row r="177" spans="1:15" ht="12.75" customHeight="1">
      <c r="A177" s="1"/>
      <c r="B177" s="1"/>
      <c r="C177" s="130"/>
      <c r="D177" s="1"/>
      <c r="E177" s="1"/>
      <c r="F177" s="1"/>
      <c r="G177" s="1"/>
      <c r="H177" s="1"/>
      <c r="I177" s="1"/>
      <c r="J177" s="1330"/>
      <c r="K177" s="1"/>
      <c r="L177" s="1"/>
      <c r="M177" s="1"/>
      <c r="N177" s="1"/>
      <c r="O177" s="1"/>
    </row>
    <row r="178" spans="1:15" ht="12.75" customHeight="1">
      <c r="A178" s="1"/>
      <c r="B178" s="1"/>
      <c r="C178" s="130"/>
      <c r="D178" s="1"/>
      <c r="E178" s="1"/>
      <c r="F178" s="1"/>
      <c r="G178" s="1"/>
      <c r="H178" s="1"/>
      <c r="I178" s="1"/>
      <c r="J178" s="1330"/>
      <c r="K178" s="1"/>
      <c r="L178" s="1"/>
      <c r="M178" s="1"/>
      <c r="N178" s="1"/>
      <c r="O178" s="1"/>
    </row>
    <row r="179" spans="1:15" ht="12.75" customHeight="1">
      <c r="A179" s="1"/>
      <c r="B179" s="1"/>
      <c r="C179" s="130"/>
      <c r="D179" s="1"/>
      <c r="E179" s="1"/>
      <c r="F179" s="1"/>
      <c r="G179" s="1"/>
      <c r="H179" s="1"/>
      <c r="I179" s="1"/>
      <c r="J179" s="1330"/>
      <c r="K179" s="1"/>
      <c r="L179" s="1"/>
      <c r="M179" s="1"/>
      <c r="N179" s="1"/>
      <c r="O179" s="1"/>
    </row>
    <row r="180" spans="1:15" ht="12.75" customHeight="1">
      <c r="A180" s="1"/>
      <c r="B180" s="1"/>
      <c r="C180" s="130"/>
      <c r="D180" s="1"/>
      <c r="E180" s="1"/>
      <c r="F180" s="1"/>
      <c r="G180" s="1"/>
      <c r="H180" s="1"/>
      <c r="I180" s="1"/>
      <c r="J180" s="1330"/>
      <c r="K180" s="1"/>
      <c r="L180" s="1"/>
      <c r="M180" s="1"/>
      <c r="N180" s="1"/>
      <c r="O180" s="1"/>
    </row>
    <row r="181" spans="1:15" ht="12.75" customHeight="1">
      <c r="A181" s="1"/>
      <c r="B181" s="1"/>
      <c r="C181" s="130"/>
      <c r="D181" s="1"/>
      <c r="E181" s="1"/>
      <c r="F181" s="1"/>
      <c r="G181" s="1"/>
      <c r="H181" s="1"/>
      <c r="I181" s="1"/>
      <c r="J181" s="1330"/>
      <c r="K181" s="1"/>
      <c r="L181" s="1"/>
      <c r="M181" s="1"/>
      <c r="N181" s="1"/>
      <c r="O181" s="1"/>
    </row>
    <row r="182" spans="1:15" ht="12.75" customHeight="1">
      <c r="A182" s="1"/>
      <c r="B182" s="1"/>
      <c r="C182" s="130"/>
      <c r="D182" s="1"/>
      <c r="E182" s="1"/>
      <c r="F182" s="1"/>
      <c r="G182" s="1"/>
      <c r="H182" s="1"/>
      <c r="I182" s="1"/>
      <c r="J182" s="1330"/>
      <c r="K182" s="1"/>
      <c r="L182" s="1"/>
      <c r="M182" s="1"/>
      <c r="N182" s="1"/>
      <c r="O182" s="1"/>
    </row>
    <row r="183" spans="1:15" ht="12.75" customHeight="1">
      <c r="A183" s="1"/>
      <c r="B183" s="1"/>
      <c r="C183" s="130"/>
      <c r="D183" s="1"/>
      <c r="E183" s="1"/>
      <c r="F183" s="1"/>
      <c r="G183" s="1"/>
      <c r="H183" s="1"/>
      <c r="I183" s="1"/>
      <c r="J183" s="1330"/>
      <c r="K183" s="1"/>
      <c r="L183" s="1"/>
      <c r="M183" s="1"/>
      <c r="N183" s="1"/>
      <c r="O183" s="1"/>
    </row>
    <row r="184" spans="1:15" ht="12.75" customHeight="1">
      <c r="A184" s="1"/>
      <c r="B184" s="1"/>
      <c r="C184" s="130"/>
      <c r="D184" s="1"/>
      <c r="E184" s="1"/>
      <c r="F184" s="1"/>
      <c r="G184" s="1"/>
      <c r="H184" s="1"/>
      <c r="I184" s="1"/>
      <c r="J184" s="1330"/>
      <c r="K184" s="1"/>
      <c r="L184" s="1"/>
      <c r="M184" s="1"/>
      <c r="N184" s="1"/>
      <c r="O184" s="1"/>
    </row>
    <row r="185" spans="1:15" ht="12.75" customHeight="1">
      <c r="A185" s="1"/>
      <c r="B185" s="1"/>
      <c r="C185" s="130"/>
      <c r="D185" s="1"/>
      <c r="E185" s="1"/>
      <c r="F185" s="1"/>
      <c r="G185" s="1"/>
      <c r="H185" s="1"/>
      <c r="I185" s="1"/>
      <c r="J185" s="1330"/>
      <c r="K185" s="1"/>
      <c r="L185" s="1"/>
      <c r="M185" s="1"/>
      <c r="N185" s="1"/>
      <c r="O185" s="1"/>
    </row>
    <row r="186" spans="1:15" ht="12.75" customHeight="1">
      <c r="A186" s="1"/>
      <c r="B186" s="1"/>
      <c r="C186" s="130"/>
      <c r="D186" s="1"/>
      <c r="E186" s="1"/>
      <c r="F186" s="1"/>
      <c r="G186" s="1"/>
      <c r="H186" s="1"/>
      <c r="I186" s="1"/>
      <c r="J186" s="1330"/>
      <c r="K186" s="1"/>
      <c r="L186" s="1"/>
      <c r="M186" s="1"/>
      <c r="N186" s="1"/>
      <c r="O186" s="1"/>
    </row>
    <row r="187" spans="1:15" ht="12.75" customHeight="1">
      <c r="A187" s="1"/>
      <c r="B187" s="1"/>
      <c r="C187" s="130"/>
      <c r="D187" s="1"/>
      <c r="E187" s="1"/>
      <c r="F187" s="1"/>
      <c r="G187" s="1"/>
      <c r="H187" s="1"/>
      <c r="I187" s="1"/>
      <c r="J187" s="1330"/>
      <c r="K187" s="1"/>
      <c r="L187" s="1"/>
      <c r="M187" s="1"/>
      <c r="N187" s="1"/>
      <c r="O187" s="1"/>
    </row>
    <row r="188" spans="1:15" ht="12.75" customHeight="1">
      <c r="A188" s="1"/>
      <c r="B188" s="1"/>
      <c r="C188" s="130"/>
      <c r="D188" s="1"/>
      <c r="E188" s="1"/>
      <c r="F188" s="1"/>
      <c r="G188" s="1"/>
      <c r="H188" s="1"/>
      <c r="I188" s="1"/>
      <c r="J188" s="1330"/>
      <c r="K188" s="1"/>
      <c r="L188" s="1"/>
      <c r="M188" s="1"/>
      <c r="N188" s="1"/>
      <c r="O188" s="1"/>
    </row>
    <row r="189" spans="1:15" ht="12.75" customHeight="1">
      <c r="A189" s="1"/>
      <c r="B189" s="1"/>
      <c r="C189" s="130"/>
      <c r="D189" s="1"/>
      <c r="E189" s="1"/>
      <c r="F189" s="1"/>
      <c r="G189" s="1"/>
      <c r="H189" s="1"/>
      <c r="I189" s="1"/>
      <c r="J189" s="1330"/>
      <c r="K189" s="1"/>
      <c r="L189" s="1"/>
      <c r="M189" s="1"/>
      <c r="N189" s="1"/>
      <c r="O189" s="1"/>
    </row>
    <row r="190" spans="1:15" ht="12.75" customHeight="1">
      <c r="A190" s="1"/>
      <c r="B190" s="1"/>
      <c r="C190" s="130"/>
      <c r="D190" s="1"/>
      <c r="E190" s="1"/>
      <c r="F190" s="1"/>
      <c r="G190" s="1"/>
      <c r="H190" s="1"/>
      <c r="I190" s="1"/>
      <c r="J190" s="1330"/>
      <c r="K190" s="1"/>
      <c r="L190" s="1"/>
      <c r="M190" s="1"/>
      <c r="N190" s="1"/>
      <c r="O190" s="1"/>
    </row>
    <row r="191" spans="1:15" ht="12.75" customHeight="1">
      <c r="A191" s="1"/>
      <c r="B191" s="1"/>
      <c r="C191" s="130"/>
      <c r="D191" s="1"/>
      <c r="E191" s="1"/>
      <c r="F191" s="1"/>
      <c r="G191" s="1"/>
      <c r="H191" s="1"/>
      <c r="I191" s="1"/>
      <c r="J191" s="1330"/>
      <c r="K191" s="1"/>
      <c r="L191" s="1"/>
      <c r="M191" s="1"/>
      <c r="N191" s="1"/>
      <c r="O191" s="1"/>
    </row>
    <row r="192" spans="1:15" ht="12.75" customHeight="1">
      <c r="A192" s="1"/>
      <c r="B192" s="1"/>
      <c r="C192" s="130"/>
      <c r="D192" s="1"/>
      <c r="E192" s="1"/>
      <c r="F192" s="1"/>
      <c r="G192" s="1"/>
      <c r="H192" s="1"/>
      <c r="I192" s="1"/>
      <c r="J192" s="1330"/>
      <c r="K192" s="1"/>
      <c r="L192" s="1"/>
      <c r="M192" s="1"/>
      <c r="N192" s="1"/>
      <c r="O192" s="1"/>
    </row>
    <row r="193" spans="1:15" ht="12.75" customHeight="1">
      <c r="A193" s="1"/>
      <c r="B193" s="1"/>
      <c r="C193" s="130"/>
      <c r="D193" s="1"/>
      <c r="E193" s="1"/>
      <c r="F193" s="1"/>
      <c r="G193" s="1"/>
      <c r="H193" s="1"/>
      <c r="I193" s="1"/>
      <c r="J193" s="1330"/>
      <c r="K193" s="1"/>
      <c r="L193" s="1"/>
      <c r="M193" s="1"/>
      <c r="N193" s="1"/>
      <c r="O193" s="1"/>
    </row>
    <row r="194" spans="1:15" ht="12.75" customHeight="1">
      <c r="A194" s="1"/>
      <c r="B194" s="1"/>
      <c r="C194" s="130"/>
      <c r="D194" s="1"/>
      <c r="E194" s="1"/>
      <c r="F194" s="1"/>
      <c r="G194" s="1"/>
      <c r="H194" s="1"/>
      <c r="I194" s="1"/>
      <c r="J194" s="1330"/>
      <c r="K194" s="1"/>
      <c r="L194" s="1"/>
      <c r="M194" s="1"/>
      <c r="N194" s="1"/>
      <c r="O194" s="1"/>
    </row>
    <row r="195" spans="1:15" ht="12.75" customHeight="1">
      <c r="A195" s="1"/>
      <c r="B195" s="1"/>
      <c r="C195" s="130"/>
      <c r="D195" s="1"/>
      <c r="E195" s="1"/>
      <c r="F195" s="1"/>
      <c r="G195" s="1"/>
      <c r="H195" s="1"/>
      <c r="I195" s="1"/>
      <c r="J195" s="1330"/>
      <c r="K195" s="1"/>
      <c r="L195" s="1"/>
      <c r="M195" s="1"/>
      <c r="N195" s="1"/>
      <c r="O195" s="1"/>
    </row>
    <row r="196" spans="1:15" ht="12.75" customHeight="1">
      <c r="A196" s="1"/>
      <c r="B196" s="1"/>
      <c r="C196" s="130"/>
      <c r="D196" s="1"/>
      <c r="E196" s="1"/>
      <c r="F196" s="1"/>
      <c r="G196" s="1"/>
      <c r="H196" s="1"/>
      <c r="I196" s="1"/>
      <c r="J196" s="1330"/>
      <c r="K196" s="1"/>
      <c r="L196" s="1"/>
      <c r="M196" s="1"/>
      <c r="N196" s="1"/>
      <c r="O196" s="1"/>
    </row>
    <row r="197" spans="1:15" ht="12.75" customHeight="1">
      <c r="A197" s="1"/>
      <c r="B197" s="1"/>
      <c r="C197" s="130"/>
      <c r="D197" s="1"/>
      <c r="E197" s="1"/>
      <c r="F197" s="1"/>
      <c r="G197" s="1"/>
      <c r="H197" s="1"/>
      <c r="I197" s="1"/>
      <c r="J197" s="1330"/>
      <c r="K197" s="1"/>
      <c r="L197" s="1"/>
      <c r="M197" s="1"/>
      <c r="N197" s="1"/>
      <c r="O197" s="1"/>
    </row>
    <row r="198" spans="1:15" ht="12.75" customHeight="1">
      <c r="A198" s="1"/>
      <c r="B198" s="1"/>
      <c r="C198" s="130"/>
      <c r="D198" s="1"/>
      <c r="E198" s="1"/>
      <c r="F198" s="1"/>
      <c r="G198" s="1"/>
      <c r="H198" s="1"/>
      <c r="I198" s="1"/>
      <c r="J198" s="1330"/>
      <c r="K198" s="1"/>
      <c r="L198" s="1"/>
      <c r="M198" s="1"/>
      <c r="N198" s="1"/>
      <c r="O198" s="1"/>
    </row>
    <row r="199" spans="1:15" ht="12.75" customHeight="1">
      <c r="A199" s="1"/>
      <c r="B199" s="1"/>
      <c r="C199" s="130"/>
      <c r="D199" s="1"/>
      <c r="E199" s="1"/>
      <c r="F199" s="1"/>
      <c r="G199" s="1"/>
      <c r="H199" s="1"/>
      <c r="I199" s="1"/>
      <c r="J199" s="1330"/>
      <c r="K199" s="1"/>
      <c r="L199" s="1"/>
      <c r="M199" s="1"/>
      <c r="N199" s="1"/>
      <c r="O199" s="1"/>
    </row>
    <row r="200" spans="1:15" ht="12.75" customHeight="1">
      <c r="A200" s="1"/>
      <c r="B200" s="1"/>
      <c r="C200" s="130"/>
      <c r="D200" s="1"/>
      <c r="E200" s="1"/>
      <c r="F200" s="1"/>
      <c r="G200" s="1"/>
      <c r="H200" s="1"/>
      <c r="I200" s="1"/>
      <c r="J200" s="1330"/>
      <c r="K200" s="1"/>
      <c r="L200" s="1"/>
      <c r="M200" s="1"/>
      <c r="N200" s="1"/>
      <c r="O200" s="1"/>
    </row>
    <row r="201" spans="1:15" ht="12.75" customHeight="1">
      <c r="A201" s="1"/>
      <c r="B201" s="1"/>
      <c r="C201" s="130"/>
      <c r="D201" s="1"/>
      <c r="E201" s="1"/>
      <c r="F201" s="1"/>
      <c r="G201" s="1"/>
      <c r="H201" s="1"/>
      <c r="I201" s="1"/>
      <c r="J201" s="1330"/>
      <c r="K201" s="1"/>
      <c r="L201" s="1"/>
      <c r="M201" s="1"/>
      <c r="N201" s="1"/>
      <c r="O201" s="1"/>
    </row>
    <row r="202" spans="1:15" ht="12.75" customHeight="1">
      <c r="A202" s="1"/>
      <c r="B202" s="1"/>
      <c r="C202" s="130"/>
      <c r="D202" s="1"/>
      <c r="E202" s="1"/>
      <c r="F202" s="1"/>
      <c r="G202" s="1"/>
      <c r="H202" s="1"/>
      <c r="I202" s="1"/>
      <c r="J202" s="1330"/>
      <c r="K202" s="1"/>
      <c r="L202" s="1"/>
      <c r="M202" s="1"/>
      <c r="N202" s="1"/>
      <c r="O202" s="1"/>
    </row>
    <row r="203" spans="1:15" ht="12.75" customHeight="1">
      <c r="A203" s="1"/>
      <c r="B203" s="1"/>
      <c r="C203" s="130"/>
      <c r="D203" s="1"/>
      <c r="E203" s="1"/>
      <c r="F203" s="1"/>
      <c r="G203" s="1"/>
      <c r="H203" s="1"/>
      <c r="I203" s="1"/>
      <c r="J203" s="1330"/>
      <c r="K203" s="1"/>
      <c r="L203" s="1"/>
      <c r="M203" s="1"/>
      <c r="N203" s="1"/>
      <c r="O203" s="1"/>
    </row>
    <row r="204" spans="1:15" ht="12.75" customHeight="1">
      <c r="A204" s="1"/>
      <c r="B204" s="1"/>
      <c r="C204" s="130"/>
      <c r="D204" s="1"/>
      <c r="E204" s="1"/>
      <c r="F204" s="1"/>
      <c r="G204" s="1"/>
      <c r="H204" s="1"/>
      <c r="I204" s="1"/>
      <c r="J204" s="1330"/>
      <c r="K204" s="1"/>
      <c r="L204" s="1"/>
      <c r="M204" s="1"/>
      <c r="N204" s="1"/>
      <c r="O204" s="1"/>
    </row>
    <row r="205" spans="1:15" ht="12.75" customHeight="1">
      <c r="A205" s="1"/>
      <c r="B205" s="1"/>
      <c r="C205" s="130"/>
      <c r="D205" s="1"/>
      <c r="E205" s="1"/>
      <c r="F205" s="1"/>
      <c r="G205" s="1"/>
      <c r="H205" s="1"/>
      <c r="I205" s="1"/>
      <c r="J205" s="1330"/>
      <c r="K205" s="1"/>
      <c r="L205" s="1"/>
      <c r="M205" s="1"/>
      <c r="N205" s="1"/>
      <c r="O205" s="1"/>
    </row>
    <row r="206" spans="1:15" ht="12.75" customHeight="1">
      <c r="A206" s="1"/>
      <c r="B206" s="1"/>
      <c r="C206" s="130"/>
      <c r="D206" s="1"/>
      <c r="E206" s="1"/>
      <c r="F206" s="1"/>
      <c r="G206" s="1"/>
      <c r="H206" s="1"/>
      <c r="I206" s="1"/>
      <c r="J206" s="1330"/>
      <c r="K206" s="1"/>
      <c r="L206" s="1"/>
      <c r="M206" s="1"/>
      <c r="N206" s="1"/>
      <c r="O206" s="1"/>
    </row>
    <row r="207" spans="1:15" ht="12.75" customHeight="1">
      <c r="A207" s="1"/>
      <c r="B207" s="1"/>
      <c r="C207" s="130"/>
      <c r="D207" s="1"/>
      <c r="E207" s="1"/>
      <c r="F207" s="1"/>
      <c r="G207" s="1"/>
      <c r="H207" s="1"/>
      <c r="I207" s="1"/>
      <c r="J207" s="1330"/>
      <c r="K207" s="1"/>
      <c r="L207" s="1"/>
      <c r="M207" s="1"/>
      <c r="N207" s="1"/>
      <c r="O207" s="1"/>
    </row>
    <row r="208" spans="1:15" ht="12.75" customHeight="1">
      <c r="A208" s="1"/>
      <c r="B208" s="1"/>
      <c r="C208" s="130"/>
      <c r="D208" s="1"/>
      <c r="E208" s="1"/>
      <c r="F208" s="1"/>
      <c r="G208" s="1"/>
      <c r="H208" s="1"/>
      <c r="I208" s="1"/>
      <c r="J208" s="1330"/>
      <c r="K208" s="1"/>
      <c r="L208" s="1"/>
      <c r="M208" s="1"/>
      <c r="N208" s="1"/>
      <c r="O208" s="1"/>
    </row>
    <row r="209" spans="1:15" ht="12.75" customHeight="1">
      <c r="A209" s="1"/>
      <c r="B209" s="1"/>
      <c r="C209" s="130"/>
      <c r="D209" s="1"/>
      <c r="E209" s="1"/>
      <c r="F209" s="1"/>
      <c r="G209" s="1"/>
      <c r="H209" s="1"/>
      <c r="I209" s="1"/>
      <c r="J209" s="1330"/>
      <c r="K209" s="1"/>
      <c r="L209" s="1"/>
      <c r="M209" s="1"/>
      <c r="N209" s="1"/>
      <c r="O209" s="1"/>
    </row>
    <row r="210" spans="1:15" ht="12.75" customHeight="1">
      <c r="A210" s="1"/>
      <c r="B210" s="1"/>
      <c r="C210" s="130"/>
      <c r="D210" s="1"/>
      <c r="E210" s="1"/>
      <c r="F210" s="1"/>
      <c r="G210" s="1"/>
      <c r="H210" s="1"/>
      <c r="I210" s="1"/>
      <c r="J210" s="1330"/>
      <c r="K210" s="1"/>
      <c r="L210" s="1"/>
      <c r="M210" s="1"/>
      <c r="N210" s="1"/>
      <c r="O210" s="1"/>
    </row>
    <row r="211" spans="1:15" ht="12.75" customHeight="1">
      <c r="A211" s="1"/>
      <c r="B211" s="1"/>
      <c r="C211" s="130"/>
      <c r="D211" s="1"/>
      <c r="E211" s="1"/>
      <c r="F211" s="1"/>
      <c r="G211" s="1"/>
      <c r="H211" s="1"/>
      <c r="I211" s="1"/>
      <c r="J211" s="1330"/>
      <c r="K211" s="1"/>
      <c r="L211" s="1"/>
      <c r="M211" s="1"/>
      <c r="N211" s="1"/>
      <c r="O211" s="1"/>
    </row>
    <row r="212" spans="1:15" ht="12.75" customHeight="1">
      <c r="A212" s="1"/>
      <c r="B212" s="1"/>
      <c r="C212" s="130"/>
      <c r="D212" s="1"/>
      <c r="E212" s="1"/>
      <c r="F212" s="1"/>
      <c r="G212" s="1"/>
      <c r="H212" s="1"/>
      <c r="I212" s="1"/>
      <c r="J212" s="1330"/>
      <c r="K212" s="1"/>
      <c r="L212" s="1"/>
      <c r="M212" s="1"/>
      <c r="N212" s="1"/>
      <c r="O212" s="1"/>
    </row>
    <row r="213" spans="1:15" ht="12.75" customHeight="1">
      <c r="A213" s="1"/>
      <c r="B213" s="1"/>
      <c r="C213" s="130"/>
      <c r="D213" s="1"/>
      <c r="E213" s="1"/>
      <c r="F213" s="1"/>
      <c r="G213" s="1"/>
      <c r="H213" s="1"/>
      <c r="I213" s="1"/>
      <c r="J213" s="1330"/>
      <c r="K213" s="1"/>
      <c r="L213" s="1"/>
      <c r="M213" s="1"/>
      <c r="N213" s="1"/>
      <c r="O213" s="1"/>
    </row>
    <row r="214" spans="1:15" ht="12.75" customHeight="1">
      <c r="A214" s="1"/>
      <c r="B214" s="1"/>
      <c r="C214" s="130"/>
      <c r="D214" s="1"/>
      <c r="E214" s="1"/>
      <c r="F214" s="1"/>
      <c r="G214" s="1"/>
      <c r="H214" s="1"/>
      <c r="I214" s="1"/>
      <c r="J214" s="1330"/>
      <c r="K214" s="1"/>
      <c r="L214" s="1"/>
      <c r="M214" s="1"/>
      <c r="N214" s="1"/>
      <c r="O214" s="1"/>
    </row>
    <row r="215" spans="1:15" ht="12.75" customHeight="1">
      <c r="A215" s="1"/>
      <c r="B215" s="1"/>
      <c r="C215" s="130"/>
      <c r="D215" s="1"/>
      <c r="E215" s="1"/>
      <c r="F215" s="1"/>
      <c r="G215" s="1"/>
      <c r="H215" s="1"/>
      <c r="I215" s="1"/>
      <c r="J215" s="1330"/>
      <c r="K215" s="1"/>
      <c r="L215" s="1"/>
      <c r="M215" s="1"/>
      <c r="N215" s="1"/>
      <c r="O215" s="1"/>
    </row>
    <row r="216" spans="1:15" ht="12.75" customHeight="1">
      <c r="A216" s="1"/>
      <c r="B216" s="1"/>
      <c r="C216" s="130"/>
      <c r="D216" s="1"/>
      <c r="E216" s="1"/>
      <c r="F216" s="1"/>
      <c r="G216" s="1"/>
      <c r="H216" s="1"/>
      <c r="I216" s="1"/>
      <c r="J216" s="1330"/>
      <c r="K216" s="1"/>
      <c r="L216" s="1"/>
      <c r="M216" s="1"/>
      <c r="N216" s="1"/>
      <c r="O216" s="1"/>
    </row>
    <row r="217" spans="1:15" ht="12.75" customHeight="1">
      <c r="A217" s="1"/>
      <c r="B217" s="1"/>
      <c r="C217" s="130"/>
      <c r="D217" s="1"/>
      <c r="E217" s="1"/>
      <c r="F217" s="1"/>
      <c r="G217" s="1"/>
      <c r="H217" s="1"/>
      <c r="I217" s="1"/>
      <c r="J217" s="1330"/>
      <c r="K217" s="1"/>
      <c r="L217" s="1"/>
      <c r="M217" s="1"/>
      <c r="N217" s="1"/>
      <c r="O217" s="1"/>
    </row>
    <row r="218" spans="1:15" ht="12.75" customHeight="1">
      <c r="A218" s="1"/>
      <c r="B218" s="1"/>
      <c r="C218" s="130"/>
      <c r="D218" s="1"/>
      <c r="E218" s="1"/>
      <c r="F218" s="1"/>
      <c r="G218" s="1"/>
      <c r="H218" s="1"/>
      <c r="I218" s="1"/>
      <c r="J218" s="1330"/>
      <c r="K218" s="1"/>
      <c r="L218" s="1"/>
      <c r="M218" s="1"/>
      <c r="N218" s="1"/>
      <c r="O218" s="1"/>
    </row>
    <row r="219" spans="1:15" ht="12.75" customHeight="1">
      <c r="A219" s="1"/>
      <c r="B219" s="1"/>
      <c r="C219" s="130"/>
      <c r="D219" s="1"/>
      <c r="E219" s="1"/>
      <c r="F219" s="1"/>
      <c r="G219" s="1"/>
      <c r="H219" s="1"/>
      <c r="I219" s="1"/>
      <c r="J219" s="1330"/>
      <c r="K219" s="1"/>
      <c r="L219" s="1"/>
      <c r="M219" s="1"/>
      <c r="N219" s="1"/>
      <c r="O219" s="1"/>
    </row>
    <row r="220" spans="1:15" ht="12.75" customHeight="1">
      <c r="A220" s="1"/>
      <c r="B220" s="1"/>
      <c r="C220" s="130"/>
      <c r="D220" s="1"/>
      <c r="E220" s="1"/>
      <c r="F220" s="1"/>
      <c r="G220" s="1"/>
      <c r="H220" s="1"/>
      <c r="I220" s="1"/>
      <c r="J220" s="1330"/>
      <c r="K220" s="1"/>
      <c r="L220" s="1"/>
      <c r="M220" s="1"/>
      <c r="N220" s="1"/>
      <c r="O220" s="1"/>
    </row>
    <row r="221" spans="1:15" ht="12.75" customHeight="1">
      <c r="A221" s="1"/>
      <c r="B221" s="1"/>
      <c r="C221" s="130"/>
      <c r="D221" s="1"/>
      <c r="E221" s="1"/>
      <c r="F221" s="1"/>
      <c r="G221" s="1"/>
      <c r="H221" s="1"/>
      <c r="I221" s="1"/>
      <c r="J221" s="1330"/>
      <c r="K221" s="1"/>
      <c r="L221" s="1"/>
      <c r="M221" s="1"/>
      <c r="N221" s="1"/>
      <c r="O221" s="1"/>
    </row>
    <row r="222" spans="1:15" ht="12.75" customHeight="1">
      <c r="A222" s="1"/>
      <c r="B222" s="1"/>
      <c r="C222" s="130"/>
      <c r="D222" s="1"/>
      <c r="E222" s="1"/>
      <c r="F222" s="1"/>
      <c r="G222" s="1"/>
      <c r="H222" s="1"/>
      <c r="I222" s="1"/>
      <c r="J222" s="1330"/>
      <c r="K222" s="1"/>
      <c r="L222" s="1"/>
      <c r="M222" s="1"/>
      <c r="N222" s="1"/>
      <c r="O222" s="1"/>
    </row>
    <row r="223" spans="1:15" ht="12.75" customHeight="1">
      <c r="A223" s="1"/>
      <c r="B223" s="1"/>
      <c r="C223" s="130"/>
      <c r="D223" s="1"/>
      <c r="E223" s="1"/>
      <c r="F223" s="1"/>
      <c r="G223" s="1"/>
      <c r="H223" s="1"/>
      <c r="I223" s="1"/>
      <c r="J223" s="1330"/>
      <c r="K223" s="1"/>
      <c r="L223" s="1"/>
      <c r="M223" s="1"/>
      <c r="N223" s="1"/>
      <c r="O223" s="1"/>
    </row>
    <row r="224" spans="1:15" ht="12.75" customHeight="1">
      <c r="A224" s="1"/>
      <c r="B224" s="1"/>
      <c r="C224" s="130"/>
      <c r="D224" s="1"/>
      <c r="E224" s="1"/>
      <c r="F224" s="1"/>
      <c r="G224" s="1"/>
      <c r="H224" s="1"/>
      <c r="I224" s="1"/>
      <c r="J224" s="1330"/>
      <c r="K224" s="1"/>
      <c r="L224" s="1"/>
      <c r="M224" s="1"/>
      <c r="N224" s="1"/>
      <c r="O224" s="1"/>
    </row>
    <row r="225" spans="1:15" ht="12.75" customHeight="1">
      <c r="A225" s="1"/>
      <c r="B225" s="1"/>
      <c r="C225" s="130"/>
      <c r="D225" s="1"/>
      <c r="E225" s="1"/>
      <c r="F225" s="1"/>
      <c r="G225" s="1"/>
      <c r="H225" s="1"/>
      <c r="I225" s="1"/>
      <c r="J225" s="1330"/>
      <c r="K225" s="1"/>
      <c r="L225" s="1"/>
      <c r="M225" s="1"/>
      <c r="N225" s="1"/>
      <c r="O225" s="1"/>
    </row>
    <row r="226" spans="1:15" ht="12.75" customHeight="1">
      <c r="A226" s="1"/>
      <c r="B226" s="1"/>
      <c r="C226" s="130"/>
      <c r="D226" s="1"/>
      <c r="E226" s="1"/>
      <c r="F226" s="1"/>
      <c r="G226" s="1"/>
      <c r="H226" s="1"/>
      <c r="I226" s="1"/>
      <c r="J226" s="1330"/>
      <c r="K226" s="1"/>
      <c r="L226" s="1"/>
      <c r="M226" s="1"/>
      <c r="N226" s="1"/>
      <c r="O226" s="1"/>
    </row>
    <row r="227" spans="1:15" ht="12.75" customHeight="1">
      <c r="A227" s="1"/>
      <c r="B227" s="1"/>
      <c r="C227" s="130"/>
      <c r="D227" s="1"/>
      <c r="E227" s="1"/>
      <c r="F227" s="1"/>
      <c r="G227" s="1"/>
      <c r="H227" s="1"/>
      <c r="I227" s="1"/>
      <c r="J227" s="1330"/>
      <c r="K227" s="1"/>
      <c r="L227" s="1"/>
      <c r="M227" s="1"/>
      <c r="N227" s="1"/>
      <c r="O227" s="1"/>
    </row>
    <row r="228" spans="1:15" ht="12.75" customHeight="1">
      <c r="A228" s="1"/>
      <c r="B228" s="1"/>
      <c r="C228" s="130"/>
      <c r="D228" s="1"/>
      <c r="E228" s="1"/>
      <c r="F228" s="1"/>
      <c r="G228" s="1"/>
      <c r="H228" s="1"/>
      <c r="I228" s="1"/>
      <c r="J228" s="1330"/>
      <c r="K228" s="1"/>
      <c r="L228" s="1"/>
      <c r="M228" s="1"/>
      <c r="N228" s="1"/>
      <c r="O228" s="1"/>
    </row>
    <row r="229" spans="1:15" ht="12.75" customHeight="1">
      <c r="A229" s="1"/>
      <c r="B229" s="1"/>
      <c r="C229" s="130"/>
      <c r="D229" s="1"/>
      <c r="E229" s="1"/>
      <c r="F229" s="1"/>
      <c r="G229" s="1"/>
      <c r="H229" s="1"/>
      <c r="I229" s="1"/>
      <c r="J229" s="1330"/>
      <c r="K229" s="1"/>
      <c r="L229" s="1"/>
      <c r="M229" s="1"/>
      <c r="N229" s="1"/>
      <c r="O229" s="1"/>
    </row>
    <row r="230" spans="1:15" ht="12.75" customHeight="1">
      <c r="A230" s="1"/>
      <c r="B230" s="1"/>
      <c r="C230" s="130"/>
      <c r="D230" s="1"/>
      <c r="E230" s="1"/>
      <c r="F230" s="1"/>
      <c r="G230" s="1"/>
      <c r="H230" s="1"/>
      <c r="I230" s="1"/>
      <c r="J230" s="1330"/>
      <c r="K230" s="1"/>
      <c r="L230" s="1"/>
      <c r="M230" s="1"/>
      <c r="N230" s="1"/>
      <c r="O230" s="1"/>
    </row>
    <row r="231" spans="1:15" ht="12.75" customHeight="1">
      <c r="A231" s="1"/>
      <c r="B231" s="1"/>
      <c r="C231" s="130"/>
      <c r="D231" s="1"/>
      <c r="E231" s="1"/>
      <c r="F231" s="1"/>
      <c r="G231" s="1"/>
      <c r="H231" s="1"/>
      <c r="I231" s="1"/>
      <c r="J231" s="1330"/>
      <c r="K231" s="1"/>
      <c r="L231" s="1"/>
      <c r="M231" s="1"/>
      <c r="N231" s="1"/>
      <c r="O231" s="1"/>
    </row>
    <row r="232" spans="1:15" ht="12.75" customHeight="1">
      <c r="A232" s="1"/>
      <c r="B232" s="1"/>
      <c r="C232" s="130"/>
      <c r="D232" s="1"/>
      <c r="E232" s="1"/>
      <c r="F232" s="1"/>
      <c r="G232" s="1"/>
      <c r="H232" s="1"/>
      <c r="I232" s="1"/>
      <c r="J232" s="1330"/>
      <c r="K232" s="1"/>
      <c r="L232" s="1"/>
      <c r="M232" s="1"/>
      <c r="N232" s="1"/>
      <c r="O232" s="1"/>
    </row>
    <row r="233" spans="1:15" ht="12.75" customHeight="1">
      <c r="A233" s="1"/>
      <c r="B233" s="1"/>
      <c r="C233" s="130"/>
      <c r="D233" s="1"/>
      <c r="E233" s="1"/>
      <c r="F233" s="1"/>
      <c r="G233" s="1"/>
      <c r="H233" s="1"/>
      <c r="I233" s="1"/>
      <c r="J233" s="1330"/>
      <c r="K233" s="1"/>
      <c r="L233" s="1"/>
      <c r="M233" s="1"/>
      <c r="N233" s="1"/>
      <c r="O233" s="1"/>
    </row>
    <row r="234" spans="1:15" ht="12.75" customHeight="1">
      <c r="A234" s="1"/>
      <c r="B234" s="1"/>
      <c r="C234" s="130"/>
      <c r="D234" s="1"/>
      <c r="E234" s="1"/>
      <c r="F234" s="1"/>
      <c r="G234" s="1"/>
      <c r="H234" s="1"/>
      <c r="I234" s="1"/>
      <c r="J234" s="1330"/>
      <c r="K234" s="1"/>
      <c r="L234" s="1"/>
      <c r="M234" s="1"/>
      <c r="N234" s="1"/>
      <c r="O234" s="1"/>
    </row>
    <row r="235" spans="1:15" ht="12.75" customHeight="1">
      <c r="A235" s="1"/>
      <c r="B235" s="1"/>
      <c r="C235" s="130"/>
      <c r="D235" s="1"/>
      <c r="E235" s="1"/>
      <c r="F235" s="1"/>
      <c r="G235" s="1"/>
      <c r="H235" s="1"/>
      <c r="I235" s="1"/>
      <c r="J235" s="1330"/>
      <c r="K235" s="1"/>
      <c r="L235" s="1"/>
      <c r="M235" s="1"/>
      <c r="N235" s="1"/>
      <c r="O235" s="1"/>
    </row>
  </sheetData>
  <mergeCells count="27">
    <mergeCell ref="A112:M112"/>
    <mergeCell ref="F126:I126"/>
    <mergeCell ref="B70:D70"/>
    <mergeCell ref="A71:M71"/>
    <mergeCell ref="B100:D100"/>
    <mergeCell ref="A101:M101"/>
    <mergeCell ref="A106:M106"/>
    <mergeCell ref="A42:M42"/>
    <mergeCell ref="B59:D59"/>
    <mergeCell ref="A60:M60"/>
    <mergeCell ref="B67:D67"/>
    <mergeCell ref="A68:M68"/>
    <mergeCell ref="B30:D30"/>
    <mergeCell ref="A31:M31"/>
    <mergeCell ref="B33:D33"/>
    <mergeCell ref="A34:M34"/>
    <mergeCell ref="B41:D41"/>
    <mergeCell ref="A11:M11"/>
    <mergeCell ref="B20:D20"/>
    <mergeCell ref="A21:M21"/>
    <mergeCell ref="B27:D27"/>
    <mergeCell ref="A28:M28"/>
    <mergeCell ref="K1:M1"/>
    <mergeCell ref="A2:M2"/>
    <mergeCell ref="B3:L3"/>
    <mergeCell ref="A7:M7"/>
    <mergeCell ref="B10:D10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E0D1E3"/>
    <pageSetUpPr fitToPage="1"/>
  </sheetPr>
  <dimension ref="A1:M170"/>
  <sheetViews>
    <sheetView zoomScale="80" workbookViewId="0">
      <selection sqref="A1:M1"/>
    </sheetView>
  </sheetViews>
  <sheetFormatPr defaultRowHeight="12.75" customHeight="1"/>
  <cols>
    <col min="1" max="1" width="5.140625" style="252" bestFit="1" customWidth="1"/>
    <col min="2" max="3" width="28.5703125" style="252" customWidth="1"/>
    <col min="4" max="4" width="23.5703125" style="253" bestFit="1" customWidth="1"/>
    <col min="5" max="5" width="16" style="253" bestFit="1" customWidth="1"/>
    <col min="6" max="6" width="14" style="252" bestFit="1" customWidth="1"/>
    <col min="7" max="7" width="15.85546875" style="252" bestFit="1" customWidth="1"/>
    <col min="8" max="8" width="11.28515625" style="252" bestFit="1" customWidth="1"/>
    <col min="9" max="9" width="33.42578125" style="253" bestFit="1" customWidth="1"/>
    <col min="10" max="10" width="17.5703125" style="1251" bestFit="1" customWidth="1"/>
    <col min="11" max="11" width="9.28515625" style="1251" bestFit="1" customWidth="1"/>
    <col min="12" max="12" width="11.7109375" style="252" bestFit="1" customWidth="1"/>
    <col min="13" max="13" width="12.5703125" style="252" bestFit="1" customWidth="1"/>
  </cols>
  <sheetData>
    <row r="1" spans="1:13" ht="32.25" customHeight="1">
      <c r="A1" s="2366" t="s">
        <v>12472</v>
      </c>
      <c r="B1" s="2366"/>
      <c r="C1" s="2366"/>
      <c r="D1" s="2366"/>
      <c r="E1" s="2366"/>
      <c r="F1" s="2366"/>
      <c r="G1" s="2366"/>
      <c r="H1" s="2366"/>
      <c r="I1" s="2366"/>
      <c r="J1" s="2366"/>
      <c r="K1" s="2366"/>
      <c r="L1" s="2366"/>
      <c r="M1" s="2366"/>
    </row>
    <row r="2" spans="1:13" ht="15.75" customHeight="1">
      <c r="A2" s="5"/>
      <c r="B2" s="2559"/>
      <c r="C2" s="2560"/>
      <c r="D2" s="2381"/>
      <c r="E2" s="2381"/>
      <c r="F2" s="2322"/>
      <c r="G2" s="2322"/>
      <c r="H2" s="2322"/>
      <c r="I2" s="2381"/>
      <c r="J2" s="2322"/>
      <c r="K2" s="2322"/>
      <c r="L2" s="2322"/>
      <c r="M2" s="5"/>
    </row>
    <row r="3" spans="1:13" ht="16.5" customHeight="1">
      <c r="A3" s="5"/>
      <c r="B3" s="256"/>
      <c r="C3" s="1404"/>
      <c r="D3" s="10"/>
      <c r="E3" s="10"/>
      <c r="F3" s="5"/>
      <c r="G3" s="5"/>
      <c r="H3" s="5"/>
      <c r="I3" s="10"/>
      <c r="J3" s="12"/>
      <c r="K3" s="12"/>
      <c r="L3" s="5"/>
      <c r="M3" s="5"/>
    </row>
    <row r="4" spans="1:13" ht="12.75" customHeight="1">
      <c r="A4" s="13"/>
      <c r="B4" s="13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 ht="62.25" customHeight="1">
      <c r="A5" s="1119" t="s">
        <v>1</v>
      </c>
      <c r="B5" s="16" t="s">
        <v>2</v>
      </c>
      <c r="C5" s="510" t="s">
        <v>3</v>
      </c>
      <c r="D5" s="1119" t="s">
        <v>4</v>
      </c>
      <c r="E5" s="1119" t="s">
        <v>5</v>
      </c>
      <c r="F5" s="1119" t="s">
        <v>6</v>
      </c>
      <c r="G5" s="1119" t="s">
        <v>7</v>
      </c>
      <c r="H5" s="1119" t="s">
        <v>8</v>
      </c>
      <c r="I5" s="1119" t="s">
        <v>9</v>
      </c>
      <c r="J5" s="1119" t="s">
        <v>10</v>
      </c>
      <c r="K5" s="1119" t="s">
        <v>11</v>
      </c>
      <c r="L5" s="1119" t="s">
        <v>12</v>
      </c>
      <c r="M5" s="1119" t="s">
        <v>13</v>
      </c>
    </row>
    <row r="6" spans="1:13" ht="30" customHeight="1">
      <c r="A6" s="2528" t="s">
        <v>5285</v>
      </c>
      <c r="B6" s="2529"/>
      <c r="C6" s="2529"/>
      <c r="D6" s="2529"/>
      <c r="E6" s="2529"/>
      <c r="F6" s="2529"/>
      <c r="G6" s="2529"/>
      <c r="H6" s="2529"/>
      <c r="I6" s="2529"/>
      <c r="J6" s="2529"/>
      <c r="K6" s="2529"/>
      <c r="L6" s="2529"/>
      <c r="M6" s="2531"/>
    </row>
    <row r="7" spans="1:13" ht="33.75" customHeight="1">
      <c r="A7" s="1405">
        <v>1</v>
      </c>
      <c r="B7" s="1406" t="s">
        <v>12473</v>
      </c>
      <c r="C7" s="1407" t="s">
        <v>12474</v>
      </c>
      <c r="D7" s="1406" t="s">
        <v>12475</v>
      </c>
      <c r="E7" s="1406" t="s">
        <v>12475</v>
      </c>
      <c r="F7" s="1406">
        <v>4</v>
      </c>
      <c r="G7" s="1406">
        <v>4</v>
      </c>
      <c r="H7" s="1406" t="s">
        <v>699</v>
      </c>
      <c r="I7" s="1406" t="s">
        <v>12476</v>
      </c>
      <c r="J7" s="1406" t="s">
        <v>21</v>
      </c>
      <c r="K7" s="1406">
        <v>1</v>
      </c>
      <c r="L7" s="1406">
        <v>1</v>
      </c>
      <c r="M7" s="1406" t="s">
        <v>21</v>
      </c>
    </row>
    <row r="8" spans="1:13" ht="33.75" customHeight="1">
      <c r="A8" s="1408">
        <v>2</v>
      </c>
      <c r="B8" s="1409" t="s">
        <v>8340</v>
      </c>
      <c r="C8" s="1410" t="s">
        <v>12477</v>
      </c>
      <c r="D8" s="1409" t="s">
        <v>12478</v>
      </c>
      <c r="E8" s="1409" t="s">
        <v>12478</v>
      </c>
      <c r="F8" s="1409">
        <v>6</v>
      </c>
      <c r="G8" s="1409">
        <v>6</v>
      </c>
      <c r="H8" s="1409" t="s">
        <v>1571</v>
      </c>
      <c r="I8" s="1409" t="s">
        <v>12479</v>
      </c>
      <c r="J8" s="1409" t="s">
        <v>21</v>
      </c>
      <c r="K8" s="1409">
        <v>1</v>
      </c>
      <c r="L8" s="1409">
        <v>1</v>
      </c>
      <c r="M8" s="1409" t="s">
        <v>21</v>
      </c>
    </row>
    <row r="9" spans="1:13" ht="33.75" customHeight="1">
      <c r="A9" s="1408">
        <v>3</v>
      </c>
      <c r="B9" s="1409" t="s">
        <v>12480</v>
      </c>
      <c r="C9" s="1410" t="s">
        <v>12481</v>
      </c>
      <c r="D9" s="1409" t="s">
        <v>12482</v>
      </c>
      <c r="E9" s="1409" t="s">
        <v>12482</v>
      </c>
      <c r="F9" s="1409">
        <v>20</v>
      </c>
      <c r="G9" s="1409">
        <v>20</v>
      </c>
      <c r="H9" s="1409" t="s">
        <v>1482</v>
      </c>
      <c r="I9" s="1409" t="s">
        <v>12483</v>
      </c>
      <c r="J9" s="1409" t="s">
        <v>21</v>
      </c>
      <c r="K9" s="1409">
        <v>1</v>
      </c>
      <c r="L9" s="1409">
        <v>1</v>
      </c>
      <c r="M9" s="1409">
        <v>0</v>
      </c>
    </row>
    <row r="10" spans="1:13" ht="21" customHeight="1">
      <c r="A10" s="1411" t="s">
        <v>21</v>
      </c>
      <c r="B10" s="2561" t="s">
        <v>8367</v>
      </c>
      <c r="C10" s="2562"/>
      <c r="D10" s="2563"/>
      <c r="E10" s="1412">
        <v>3</v>
      </c>
      <c r="F10" s="1412">
        <f t="shared" ref="F10:M10" si="0">SUM(F7:F9)</f>
        <v>30</v>
      </c>
      <c r="G10" s="1412">
        <f t="shared" si="0"/>
        <v>30</v>
      </c>
      <c r="H10" s="1412">
        <f t="shared" si="0"/>
        <v>0</v>
      </c>
      <c r="I10" s="1412">
        <f t="shared" si="0"/>
        <v>0</v>
      </c>
      <c r="J10" s="1412">
        <f t="shared" si="0"/>
        <v>0</v>
      </c>
      <c r="K10" s="1412">
        <f t="shared" si="0"/>
        <v>3</v>
      </c>
      <c r="L10" s="1412">
        <f t="shared" si="0"/>
        <v>3</v>
      </c>
      <c r="M10" s="1412">
        <f t="shared" si="0"/>
        <v>0</v>
      </c>
    </row>
    <row r="11" spans="1:13" ht="27" customHeight="1">
      <c r="A11" s="2564" t="s">
        <v>5299</v>
      </c>
      <c r="B11" s="2565"/>
      <c r="C11" s="2565"/>
      <c r="D11" s="2565"/>
      <c r="E11" s="2565"/>
      <c r="F11" s="2565"/>
      <c r="G11" s="2565"/>
      <c r="H11" s="2565"/>
      <c r="I11" s="2565"/>
      <c r="J11" s="2565"/>
      <c r="K11" s="2565"/>
      <c r="L11" s="2565"/>
      <c r="M11" s="2566"/>
    </row>
    <row r="12" spans="1:13" ht="33.75" customHeight="1">
      <c r="A12" s="1413">
        <v>1</v>
      </c>
      <c r="B12" s="1414" t="s">
        <v>8340</v>
      </c>
      <c r="C12" s="1415" t="s">
        <v>12484</v>
      </c>
      <c r="D12" s="1414" t="s">
        <v>12478</v>
      </c>
      <c r="E12" s="1414" t="s">
        <v>12478</v>
      </c>
      <c r="F12" s="1414">
        <v>20</v>
      </c>
      <c r="G12" s="1414">
        <v>20</v>
      </c>
      <c r="H12" s="1414" t="s">
        <v>1571</v>
      </c>
      <c r="I12" s="1414" t="s">
        <v>12485</v>
      </c>
      <c r="J12" s="1414" t="s">
        <v>21</v>
      </c>
      <c r="K12" s="1414">
        <v>1</v>
      </c>
      <c r="L12" s="1414">
        <v>1</v>
      </c>
      <c r="M12" s="1414" t="s">
        <v>21</v>
      </c>
    </row>
    <row r="13" spans="1:13" ht="33.75" customHeight="1">
      <c r="A13" s="1413">
        <v>2</v>
      </c>
      <c r="B13" s="1416" t="s">
        <v>12486</v>
      </c>
      <c r="C13" s="1417"/>
      <c r="D13" s="1418" t="s">
        <v>12487</v>
      </c>
      <c r="E13" s="1418" t="s">
        <v>12488</v>
      </c>
      <c r="F13" s="1419">
        <v>21</v>
      </c>
      <c r="G13" s="1419">
        <v>21</v>
      </c>
      <c r="H13" s="1418" t="s">
        <v>12489</v>
      </c>
      <c r="I13" s="1418" t="s">
        <v>12490</v>
      </c>
      <c r="J13" s="1418">
        <v>89092029072</v>
      </c>
      <c r="K13" s="1419">
        <v>1</v>
      </c>
      <c r="L13" s="1419">
        <v>1</v>
      </c>
      <c r="M13" s="1419">
        <v>0</v>
      </c>
    </row>
    <row r="14" spans="1:13" ht="33.75" customHeight="1">
      <c r="A14" s="1413">
        <v>3</v>
      </c>
      <c r="B14" s="1414" t="s">
        <v>8340</v>
      </c>
      <c r="C14" s="1415" t="s">
        <v>12491</v>
      </c>
      <c r="D14" s="1414" t="s">
        <v>12492</v>
      </c>
      <c r="E14" s="1414" t="s">
        <v>12492</v>
      </c>
      <c r="F14" s="1414">
        <v>12</v>
      </c>
      <c r="G14" s="1414">
        <v>12</v>
      </c>
      <c r="H14" s="1414" t="s">
        <v>12493</v>
      </c>
      <c r="I14" s="1414" t="s">
        <v>12494</v>
      </c>
      <c r="J14" s="1414" t="s">
        <v>21</v>
      </c>
      <c r="K14" s="1414">
        <v>1</v>
      </c>
      <c r="L14" s="1414">
        <v>1</v>
      </c>
      <c r="M14" s="1414" t="s">
        <v>21</v>
      </c>
    </row>
    <row r="15" spans="1:13" ht="33.75" customHeight="1">
      <c r="A15" s="1413">
        <v>4</v>
      </c>
      <c r="B15" s="1414" t="s">
        <v>8340</v>
      </c>
      <c r="C15" s="1415"/>
      <c r="D15" s="1414" t="s">
        <v>12478</v>
      </c>
      <c r="E15" s="1414" t="s">
        <v>12478</v>
      </c>
      <c r="F15" s="1414">
        <v>20</v>
      </c>
      <c r="G15" s="1414">
        <v>20</v>
      </c>
      <c r="H15" s="1414" t="s">
        <v>1571</v>
      </c>
      <c r="I15" s="1414" t="s">
        <v>12495</v>
      </c>
      <c r="J15" s="1414" t="s">
        <v>21</v>
      </c>
      <c r="K15" s="1414">
        <v>1</v>
      </c>
      <c r="L15" s="1414">
        <v>1</v>
      </c>
      <c r="M15" s="1414" t="s">
        <v>21</v>
      </c>
    </row>
    <row r="16" spans="1:13" ht="33.75" customHeight="1">
      <c r="A16" s="1413">
        <v>5</v>
      </c>
      <c r="B16" s="1420" t="s">
        <v>12496</v>
      </c>
      <c r="C16" s="1421" t="s">
        <v>12497</v>
      </c>
      <c r="D16" s="1420" t="s">
        <v>12498</v>
      </c>
      <c r="E16" s="1422" t="s">
        <v>12499</v>
      </c>
      <c r="F16" s="1423">
        <v>20</v>
      </c>
      <c r="G16" s="1423">
        <v>20</v>
      </c>
      <c r="H16" s="1423" t="s">
        <v>21</v>
      </c>
      <c r="I16" s="1423" t="s">
        <v>12500</v>
      </c>
      <c r="J16" s="981" t="s">
        <v>12501</v>
      </c>
      <c r="K16" s="981">
        <v>1</v>
      </c>
      <c r="L16" s="981">
        <v>1</v>
      </c>
      <c r="M16" s="981" t="s">
        <v>21</v>
      </c>
    </row>
    <row r="17" spans="1:13" ht="33.75" customHeight="1">
      <c r="A17" s="1413">
        <v>6</v>
      </c>
      <c r="B17" s="1424" t="s">
        <v>12502</v>
      </c>
      <c r="C17" s="1421" t="s">
        <v>12481</v>
      </c>
      <c r="D17" s="1424" t="s">
        <v>12503</v>
      </c>
      <c r="E17" s="416" t="s">
        <v>12504</v>
      </c>
      <c r="F17" s="1425">
        <v>20</v>
      </c>
      <c r="G17" s="1425">
        <v>20</v>
      </c>
      <c r="H17" s="1425" t="s">
        <v>1482</v>
      </c>
      <c r="I17" s="1425" t="s">
        <v>12483</v>
      </c>
      <c r="J17" s="48">
        <v>89102273003</v>
      </c>
      <c r="K17" s="48">
        <v>1</v>
      </c>
      <c r="L17" s="48">
        <v>1</v>
      </c>
      <c r="M17" s="48" t="s">
        <v>21</v>
      </c>
    </row>
    <row r="18" spans="1:13" ht="33.75" customHeight="1">
      <c r="A18" s="1413">
        <v>7</v>
      </c>
      <c r="B18" s="1414" t="s">
        <v>8340</v>
      </c>
      <c r="C18" s="1415"/>
      <c r="D18" s="1414" t="s">
        <v>12492</v>
      </c>
      <c r="E18" s="1414" t="s">
        <v>12492</v>
      </c>
      <c r="F18" s="1414">
        <v>20</v>
      </c>
      <c r="G18" s="1414">
        <v>20</v>
      </c>
      <c r="H18" s="1414" t="s">
        <v>1482</v>
      </c>
      <c r="I18" s="1414" t="s">
        <v>12483</v>
      </c>
      <c r="J18" s="1426">
        <v>89102273003</v>
      </c>
      <c r="K18" s="1414">
        <v>1</v>
      </c>
      <c r="L18" s="1414">
        <v>1</v>
      </c>
      <c r="M18" s="1414" t="s">
        <v>21</v>
      </c>
    </row>
    <row r="19" spans="1:13" ht="33.75" customHeight="1">
      <c r="A19" s="1413">
        <v>8</v>
      </c>
      <c r="B19" s="1427" t="s">
        <v>12502</v>
      </c>
      <c r="C19" s="1428" t="s">
        <v>12505</v>
      </c>
      <c r="D19" s="1427" t="s">
        <v>12506</v>
      </c>
      <c r="E19" s="1427" t="s">
        <v>12507</v>
      </c>
      <c r="F19" s="1427">
        <v>15</v>
      </c>
      <c r="G19" s="1427">
        <v>15</v>
      </c>
      <c r="H19" s="1427" t="s">
        <v>1482</v>
      </c>
      <c r="I19" s="1427" t="s">
        <v>12508</v>
      </c>
      <c r="J19" s="1427" t="s">
        <v>12509</v>
      </c>
      <c r="K19" s="1427">
        <v>1</v>
      </c>
      <c r="L19" s="1427">
        <v>1</v>
      </c>
      <c r="M19" s="1414" t="s">
        <v>21</v>
      </c>
    </row>
    <row r="20" spans="1:13" ht="21" customHeight="1">
      <c r="A20" s="1429" t="s">
        <v>21</v>
      </c>
      <c r="B20" s="2561" t="s">
        <v>8367</v>
      </c>
      <c r="C20" s="2562"/>
      <c r="D20" s="2563"/>
      <c r="E20" s="1412">
        <v>8</v>
      </c>
      <c r="F20" s="1412">
        <f>SUM(F12:F19)</f>
        <v>148</v>
      </c>
      <c r="G20" s="1412">
        <f>SUM(G12:G19)</f>
        <v>148</v>
      </c>
      <c r="H20" s="1412">
        <f>SUM(H12:H19)</f>
        <v>0</v>
      </c>
      <c r="I20" s="1412">
        <f>SUM(I12:I19)</f>
        <v>0</v>
      </c>
      <c r="J20" s="1412">
        <v>0</v>
      </c>
      <c r="K20" s="1412">
        <f>SUM(K12:K19)</f>
        <v>8</v>
      </c>
      <c r="L20" s="1412">
        <f>SUM(L12:L19)</f>
        <v>8</v>
      </c>
      <c r="M20" s="1412">
        <f>SUM(M12:M19)</f>
        <v>0</v>
      </c>
    </row>
    <row r="21" spans="1:13" ht="27" customHeight="1">
      <c r="A21" s="2564" t="s">
        <v>5340</v>
      </c>
      <c r="B21" s="2565"/>
      <c r="C21" s="2565"/>
      <c r="D21" s="2565"/>
      <c r="E21" s="2565"/>
      <c r="F21" s="2565"/>
      <c r="G21" s="2565"/>
      <c r="H21" s="2565"/>
      <c r="I21" s="2565"/>
      <c r="J21" s="2565"/>
      <c r="K21" s="2565"/>
      <c r="L21" s="2565"/>
      <c r="M21" s="2566"/>
    </row>
    <row r="22" spans="1:13" ht="33.75" customHeight="1">
      <c r="A22" s="1413">
        <v>1</v>
      </c>
      <c r="B22" s="1430" t="s">
        <v>12473</v>
      </c>
      <c r="C22" s="1431" t="s">
        <v>12510</v>
      </c>
      <c r="D22" s="1430" t="s">
        <v>12478</v>
      </c>
      <c r="E22" s="1430" t="s">
        <v>12478</v>
      </c>
      <c r="F22" s="1432">
        <v>4</v>
      </c>
      <c r="G22" s="1430">
        <v>4</v>
      </c>
      <c r="H22" s="1430" t="s">
        <v>6427</v>
      </c>
      <c r="I22" s="1430" t="s">
        <v>12511</v>
      </c>
      <c r="J22" s="1430" t="s">
        <v>21</v>
      </c>
      <c r="K22" s="1432">
        <v>1</v>
      </c>
      <c r="L22" s="1432">
        <v>1</v>
      </c>
      <c r="M22" s="1414" t="s">
        <v>21</v>
      </c>
    </row>
    <row r="23" spans="1:13" ht="47.25" customHeight="1">
      <c r="A23" s="1413">
        <v>2</v>
      </c>
      <c r="B23" s="1433" t="s">
        <v>12512</v>
      </c>
      <c r="C23" s="1434" t="s">
        <v>12513</v>
      </c>
      <c r="D23" s="1433" t="s">
        <v>12514</v>
      </c>
      <c r="E23" s="1433" t="s">
        <v>12514</v>
      </c>
      <c r="F23" s="1435">
        <v>5</v>
      </c>
      <c r="G23" s="1436">
        <v>5</v>
      </c>
      <c r="H23" s="1433" t="s">
        <v>12515</v>
      </c>
      <c r="I23" s="1436" t="s">
        <v>12516</v>
      </c>
      <c r="J23" s="1436">
        <v>89205712435</v>
      </c>
      <c r="K23" s="1435">
        <v>1</v>
      </c>
      <c r="L23" s="1435">
        <v>1</v>
      </c>
      <c r="M23" s="1414" t="s">
        <v>21</v>
      </c>
    </row>
    <row r="24" spans="1:13" ht="33.75" customHeight="1">
      <c r="A24" s="1413">
        <v>3</v>
      </c>
      <c r="B24" s="402" t="s">
        <v>12517</v>
      </c>
      <c r="C24" s="945" t="s">
        <v>12518</v>
      </c>
      <c r="D24" s="57" t="s">
        <v>12519</v>
      </c>
      <c r="E24" s="57" t="s">
        <v>12478</v>
      </c>
      <c r="F24" s="1423">
        <v>4</v>
      </c>
      <c r="G24" s="57">
        <v>4</v>
      </c>
      <c r="H24" s="57" t="s">
        <v>12520</v>
      </c>
      <c r="I24" s="57" t="s">
        <v>12521</v>
      </c>
      <c r="J24" s="57" t="s">
        <v>12509</v>
      </c>
      <c r="K24" s="1437">
        <v>1</v>
      </c>
      <c r="L24" s="1437">
        <v>1</v>
      </c>
      <c r="M24" s="57" t="s">
        <v>21</v>
      </c>
    </row>
    <row r="25" spans="1:13" ht="33.75" customHeight="1">
      <c r="A25" s="1413">
        <v>4</v>
      </c>
      <c r="B25" s="1430" t="s">
        <v>12522</v>
      </c>
      <c r="C25" s="1431" t="s">
        <v>12523</v>
      </c>
      <c r="D25" s="1430" t="s">
        <v>12524</v>
      </c>
      <c r="E25" s="1430" t="s">
        <v>12524</v>
      </c>
      <c r="F25" s="1432">
        <v>592.29999999999995</v>
      </c>
      <c r="G25" s="1430">
        <v>592.29999999999995</v>
      </c>
      <c r="H25" s="1430" t="s">
        <v>5336</v>
      </c>
      <c r="I25" s="1430" t="s">
        <v>12525</v>
      </c>
      <c r="J25" s="1430" t="s">
        <v>12526</v>
      </c>
      <c r="K25" s="1432">
        <v>1</v>
      </c>
      <c r="L25" s="1432">
        <v>1</v>
      </c>
      <c r="M25" s="1414">
        <v>0</v>
      </c>
    </row>
    <row r="26" spans="1:13" ht="33.75" customHeight="1">
      <c r="A26" s="1413">
        <v>5</v>
      </c>
      <c r="B26" s="1420" t="s">
        <v>12527</v>
      </c>
      <c r="C26" s="1431" t="s">
        <v>12528</v>
      </c>
      <c r="D26" s="1420" t="s">
        <v>12498</v>
      </c>
      <c r="E26" s="1422" t="s">
        <v>12529</v>
      </c>
      <c r="F26" s="57">
        <v>15</v>
      </c>
      <c r="G26" s="57">
        <v>15</v>
      </c>
      <c r="H26" s="1430" t="s">
        <v>5336</v>
      </c>
      <c r="I26" s="57" t="s">
        <v>12530</v>
      </c>
      <c r="J26" s="57" t="s">
        <v>12531</v>
      </c>
      <c r="K26" s="1423">
        <v>1</v>
      </c>
      <c r="L26" s="1423">
        <v>1</v>
      </c>
      <c r="M26" s="57" t="s">
        <v>21</v>
      </c>
    </row>
    <row r="27" spans="1:13" ht="33.75" customHeight="1">
      <c r="A27" s="1413">
        <v>6</v>
      </c>
      <c r="B27" s="1430" t="s">
        <v>12473</v>
      </c>
      <c r="C27" s="1431" t="s">
        <v>12532</v>
      </c>
      <c r="D27" s="1430" t="s">
        <v>12475</v>
      </c>
      <c r="E27" s="1430" t="s">
        <v>12475</v>
      </c>
      <c r="F27" s="1432">
        <v>20</v>
      </c>
      <c r="G27" s="1430">
        <v>20</v>
      </c>
      <c r="H27" s="1430" t="s">
        <v>1482</v>
      </c>
      <c r="I27" s="1430" t="s">
        <v>12533</v>
      </c>
      <c r="J27" s="1430" t="s">
        <v>12534</v>
      </c>
      <c r="K27" s="1432">
        <v>1</v>
      </c>
      <c r="L27" s="1432">
        <v>1</v>
      </c>
      <c r="M27" s="1414" t="s">
        <v>21</v>
      </c>
    </row>
    <row r="28" spans="1:13" ht="21" customHeight="1">
      <c r="A28" s="1438" t="s">
        <v>21</v>
      </c>
      <c r="B28" s="2567" t="s">
        <v>8367</v>
      </c>
      <c r="C28" s="2568"/>
      <c r="D28" s="2569"/>
      <c r="E28" s="1439">
        <v>6</v>
      </c>
      <c r="F28" s="1439">
        <f>SUM(F22:F27)</f>
        <v>640.29999999999995</v>
      </c>
      <c r="G28" s="1439">
        <f>SUM(G22:G27)</f>
        <v>640.29999999999995</v>
      </c>
      <c r="H28" s="1439">
        <f>SUM(H22:H27)</f>
        <v>0</v>
      </c>
      <c r="I28" s="1439">
        <f>SUM(I22:I27)</f>
        <v>0</v>
      </c>
      <c r="J28" s="1439"/>
      <c r="K28" s="1440">
        <f>SUM(K22:K27)</f>
        <v>6</v>
      </c>
      <c r="L28" s="1440">
        <f>SUM(L22:L27)</f>
        <v>6</v>
      </c>
      <c r="M28" s="1439">
        <f>SUM(M22:M27)</f>
        <v>0</v>
      </c>
    </row>
    <row r="29" spans="1:13" ht="27" customHeight="1">
      <c r="A29" s="2564" t="s">
        <v>6418</v>
      </c>
      <c r="B29" s="2565"/>
      <c r="C29" s="2565"/>
      <c r="D29" s="2565"/>
      <c r="E29" s="2565"/>
      <c r="F29" s="2565"/>
      <c r="G29" s="2565"/>
      <c r="H29" s="2565"/>
      <c r="I29" s="2565"/>
      <c r="J29" s="2565"/>
      <c r="K29" s="2565"/>
      <c r="L29" s="2565"/>
      <c r="M29" s="2566"/>
    </row>
    <row r="30" spans="1:13" ht="33.75" customHeight="1">
      <c r="A30" s="1413" t="s">
        <v>7438</v>
      </c>
      <c r="B30" s="1414" t="s">
        <v>12535</v>
      </c>
      <c r="C30" s="1415" t="s">
        <v>12536</v>
      </c>
      <c r="D30" s="1414" t="s">
        <v>12537</v>
      </c>
      <c r="E30" s="1414" t="s">
        <v>12537</v>
      </c>
      <c r="F30" s="1414">
        <v>180</v>
      </c>
      <c r="G30" s="1414">
        <v>180</v>
      </c>
      <c r="H30" s="1414" t="s">
        <v>12538</v>
      </c>
      <c r="I30" s="1414" t="s">
        <v>12539</v>
      </c>
      <c r="J30" s="1414">
        <v>89511341538</v>
      </c>
      <c r="K30" s="1414">
        <v>4</v>
      </c>
      <c r="L30" s="1414">
        <v>4</v>
      </c>
      <c r="M30" s="1414" t="s">
        <v>21</v>
      </c>
    </row>
    <row r="31" spans="1:13" ht="33.75" customHeight="1">
      <c r="A31" s="1441" t="s">
        <v>7445</v>
      </c>
      <c r="B31" s="1442" t="s">
        <v>21</v>
      </c>
      <c r="C31" s="1443"/>
      <c r="D31" s="1442" t="s">
        <v>21</v>
      </c>
      <c r="E31" s="1442" t="s">
        <v>21</v>
      </c>
      <c r="F31" s="1442" t="s">
        <v>21</v>
      </c>
      <c r="G31" s="1442" t="s">
        <v>21</v>
      </c>
      <c r="H31" s="1442" t="s">
        <v>21</v>
      </c>
      <c r="I31" s="1442" t="s">
        <v>21</v>
      </c>
      <c r="J31" s="1442" t="s">
        <v>21</v>
      </c>
      <c r="K31" s="1442" t="s">
        <v>21</v>
      </c>
      <c r="L31" s="1442" t="s">
        <v>21</v>
      </c>
      <c r="M31" s="1442" t="s">
        <v>21</v>
      </c>
    </row>
    <row r="32" spans="1:13" ht="21" customHeight="1">
      <c r="A32" s="1438" t="s">
        <v>21</v>
      </c>
      <c r="B32" s="2567" t="s">
        <v>8367</v>
      </c>
      <c r="C32" s="2568"/>
      <c r="D32" s="2569"/>
      <c r="E32" s="1439">
        <v>1</v>
      </c>
      <c r="F32" s="1439">
        <v>180</v>
      </c>
      <c r="G32" s="1439">
        <v>180</v>
      </c>
      <c r="H32" s="1444" t="s">
        <v>21</v>
      </c>
      <c r="I32" s="1444" t="s">
        <v>21</v>
      </c>
      <c r="J32" s="1444" t="s">
        <v>21</v>
      </c>
      <c r="K32" s="1439">
        <v>4</v>
      </c>
      <c r="L32" s="1439">
        <v>4</v>
      </c>
      <c r="M32" s="1444" t="s">
        <v>21</v>
      </c>
    </row>
    <row r="33" spans="1:13" ht="27" customHeight="1">
      <c r="A33" s="2564" t="s">
        <v>5415</v>
      </c>
      <c r="B33" s="2565"/>
      <c r="C33" s="2565"/>
      <c r="D33" s="2565"/>
      <c r="E33" s="2565"/>
      <c r="F33" s="2565"/>
      <c r="G33" s="2565"/>
      <c r="H33" s="2565"/>
      <c r="I33" s="2565"/>
      <c r="J33" s="2565"/>
      <c r="K33" s="2565"/>
      <c r="L33" s="2565"/>
      <c r="M33" s="2566"/>
    </row>
    <row r="34" spans="1:13" ht="33.75" customHeight="1">
      <c r="A34" s="1445" t="s">
        <v>7438</v>
      </c>
      <c r="B34" s="1446" t="s">
        <v>21</v>
      </c>
      <c r="C34" s="1446"/>
      <c r="D34" s="1446" t="s">
        <v>21</v>
      </c>
      <c r="E34" s="1446" t="s">
        <v>21</v>
      </c>
      <c r="F34" s="1446" t="s">
        <v>21</v>
      </c>
      <c r="G34" s="1447"/>
      <c r="H34" s="1445" t="s">
        <v>21</v>
      </c>
      <c r="I34" s="1446" t="s">
        <v>21</v>
      </c>
      <c r="J34" s="1446" t="s">
        <v>21</v>
      </c>
      <c r="K34" s="1446" t="s">
        <v>21</v>
      </c>
      <c r="L34" s="1446" t="s">
        <v>21</v>
      </c>
      <c r="M34" s="1446" t="s">
        <v>21</v>
      </c>
    </row>
    <row r="35" spans="1:13" ht="27" customHeight="1">
      <c r="A35" s="2564" t="s">
        <v>5420</v>
      </c>
      <c r="B35" s="2565"/>
      <c r="C35" s="2565"/>
      <c r="D35" s="2565"/>
      <c r="E35" s="2565"/>
      <c r="F35" s="2565"/>
      <c r="G35" s="2565"/>
      <c r="H35" s="2565"/>
      <c r="I35" s="2565"/>
      <c r="J35" s="2565"/>
      <c r="K35" s="2565"/>
      <c r="L35" s="2565"/>
      <c r="M35" s="2566"/>
    </row>
    <row r="36" spans="1:13" ht="33.75" customHeight="1">
      <c r="A36" s="1413" t="s">
        <v>7438</v>
      </c>
      <c r="B36" s="1414" t="s">
        <v>12540</v>
      </c>
      <c r="C36" s="1415" t="s">
        <v>12541</v>
      </c>
      <c r="D36" s="1414" t="s">
        <v>12503</v>
      </c>
      <c r="E36" s="1414" t="s">
        <v>12503</v>
      </c>
      <c r="F36" s="1414">
        <v>9004</v>
      </c>
      <c r="G36" s="1414">
        <v>9004</v>
      </c>
      <c r="H36" s="1414" t="s">
        <v>1482</v>
      </c>
      <c r="I36" s="1414" t="s">
        <v>12542</v>
      </c>
      <c r="J36" s="1414" t="s">
        <v>12543</v>
      </c>
      <c r="K36" s="1414">
        <v>8</v>
      </c>
      <c r="L36" s="1414">
        <v>8</v>
      </c>
      <c r="M36" s="1414" t="s">
        <v>21</v>
      </c>
    </row>
    <row r="37" spans="1:13" ht="33.75" customHeight="1">
      <c r="A37" s="1413">
        <v>2</v>
      </c>
      <c r="B37" s="1414" t="s">
        <v>12544</v>
      </c>
      <c r="C37" s="1415" t="s">
        <v>12545</v>
      </c>
      <c r="D37" s="1414" t="s">
        <v>12546</v>
      </c>
      <c r="E37" s="1414" t="s">
        <v>12546</v>
      </c>
      <c r="F37" s="1414">
        <v>393.8</v>
      </c>
      <c r="G37" s="1414">
        <v>393.8</v>
      </c>
      <c r="H37" s="1414" t="s">
        <v>12547</v>
      </c>
      <c r="I37" s="1414" t="s">
        <v>12548</v>
      </c>
      <c r="J37" s="1414">
        <v>89107415670</v>
      </c>
      <c r="K37" s="1414">
        <v>19</v>
      </c>
      <c r="L37" s="1414">
        <v>19</v>
      </c>
      <c r="M37" s="1414" t="s">
        <v>21</v>
      </c>
    </row>
    <row r="38" spans="1:13" ht="21" customHeight="1">
      <c r="A38" s="1448" t="s">
        <v>21</v>
      </c>
      <c r="B38" s="2567" t="s">
        <v>8367</v>
      </c>
      <c r="C38" s="2568"/>
      <c r="D38" s="2569"/>
      <c r="E38" s="1439">
        <v>2</v>
      </c>
      <c r="F38" s="1439">
        <v>9397.7999999999993</v>
      </c>
      <c r="G38" s="1439">
        <v>9397.7999999999993</v>
      </c>
      <c r="H38" s="1444">
        <v>0</v>
      </c>
      <c r="I38" s="1444">
        <v>0</v>
      </c>
      <c r="J38" s="1449" t="s">
        <v>6407</v>
      </c>
      <c r="K38" s="1450" t="s">
        <v>12549</v>
      </c>
      <c r="L38" s="1451">
        <v>27</v>
      </c>
      <c r="M38" s="1444" t="s">
        <v>21</v>
      </c>
    </row>
    <row r="39" spans="1:13" ht="27" customHeight="1">
      <c r="A39" s="2564" t="s">
        <v>6483</v>
      </c>
      <c r="B39" s="2565"/>
      <c r="C39" s="2565"/>
      <c r="D39" s="2565"/>
      <c r="E39" s="2565"/>
      <c r="F39" s="2565"/>
      <c r="G39" s="2565"/>
      <c r="H39" s="2565"/>
      <c r="I39" s="2565"/>
      <c r="J39" s="2565"/>
      <c r="K39" s="2565"/>
      <c r="L39" s="2565"/>
      <c r="M39" s="2566"/>
    </row>
    <row r="40" spans="1:13" ht="40.5" customHeight="1">
      <c r="A40" s="1413">
        <v>1</v>
      </c>
      <c r="B40" s="1426" t="s">
        <v>2302</v>
      </c>
      <c r="C40" s="1452" t="s">
        <v>21</v>
      </c>
      <c r="D40" s="1426" t="s">
        <v>12550</v>
      </c>
      <c r="E40" s="1426" t="s">
        <v>12550</v>
      </c>
      <c r="F40" s="1453">
        <v>19</v>
      </c>
      <c r="G40" s="1453">
        <v>19</v>
      </c>
      <c r="H40" s="1426" t="s">
        <v>5327</v>
      </c>
      <c r="I40" s="1426" t="s">
        <v>12551</v>
      </c>
      <c r="J40" s="1452" t="s">
        <v>21</v>
      </c>
      <c r="K40" s="1421" t="s">
        <v>2676</v>
      </c>
      <c r="L40" s="1421" t="s">
        <v>2676</v>
      </c>
      <c r="M40" s="1426" t="s">
        <v>21</v>
      </c>
    </row>
    <row r="41" spans="1:13" ht="49.5" customHeight="1">
      <c r="A41" s="1413">
        <v>2</v>
      </c>
      <c r="B41" s="1426" t="s">
        <v>2302</v>
      </c>
      <c r="C41" s="1452" t="s">
        <v>21</v>
      </c>
      <c r="D41" s="1426" t="s">
        <v>12552</v>
      </c>
      <c r="E41" s="1426" t="s">
        <v>12552</v>
      </c>
      <c r="F41" s="1453">
        <v>18</v>
      </c>
      <c r="G41" s="1453">
        <v>18</v>
      </c>
      <c r="H41" s="1426" t="s">
        <v>5428</v>
      </c>
      <c r="I41" s="1426" t="s">
        <v>12553</v>
      </c>
      <c r="J41" s="1452" t="s">
        <v>12554</v>
      </c>
      <c r="K41" s="1421" t="s">
        <v>2676</v>
      </c>
      <c r="L41" s="1421" t="s">
        <v>2676</v>
      </c>
      <c r="M41" s="1426" t="s">
        <v>21</v>
      </c>
    </row>
    <row r="42" spans="1:13" ht="49.5" customHeight="1">
      <c r="A42" s="1413">
        <v>3</v>
      </c>
      <c r="B42" s="1426" t="s">
        <v>2302</v>
      </c>
      <c r="C42" s="1452" t="s">
        <v>21</v>
      </c>
      <c r="D42" s="1426" t="s">
        <v>12555</v>
      </c>
      <c r="E42" s="1426" t="s">
        <v>12555</v>
      </c>
      <c r="F42" s="1453">
        <v>16</v>
      </c>
      <c r="G42" s="1453">
        <v>16</v>
      </c>
      <c r="H42" s="1426" t="s">
        <v>5327</v>
      </c>
      <c r="I42" s="1426" t="s">
        <v>12556</v>
      </c>
      <c r="J42" s="1452" t="s">
        <v>12557</v>
      </c>
      <c r="K42" s="1421" t="s">
        <v>2613</v>
      </c>
      <c r="L42" s="1421" t="s">
        <v>2613</v>
      </c>
      <c r="M42" s="1426" t="s">
        <v>21</v>
      </c>
    </row>
    <row r="43" spans="1:13" ht="49.5" customHeight="1">
      <c r="A43" s="1413">
        <v>4</v>
      </c>
      <c r="B43" s="1426" t="s">
        <v>2302</v>
      </c>
      <c r="C43" s="1452" t="s">
        <v>21</v>
      </c>
      <c r="D43" s="1426" t="s">
        <v>12558</v>
      </c>
      <c r="E43" s="1426" t="s">
        <v>12558</v>
      </c>
      <c r="F43" s="1453">
        <v>140</v>
      </c>
      <c r="G43" s="1453">
        <v>140</v>
      </c>
      <c r="H43" s="1426" t="s">
        <v>12559</v>
      </c>
      <c r="I43" s="1426" t="s">
        <v>12560</v>
      </c>
      <c r="J43" s="1452" t="s">
        <v>12561</v>
      </c>
      <c r="K43" s="1421" t="s">
        <v>2676</v>
      </c>
      <c r="L43" s="1421" t="s">
        <v>2676</v>
      </c>
      <c r="M43" s="1426" t="s">
        <v>21</v>
      </c>
    </row>
    <row r="44" spans="1:13" ht="49.5" customHeight="1">
      <c r="A44" s="1413">
        <v>5</v>
      </c>
      <c r="B44" s="1426" t="s">
        <v>2302</v>
      </c>
      <c r="C44" s="1452" t="s">
        <v>21</v>
      </c>
      <c r="D44" s="1426" t="s">
        <v>12562</v>
      </c>
      <c r="E44" s="1426" t="s">
        <v>12562</v>
      </c>
      <c r="F44" s="1453">
        <v>14.6</v>
      </c>
      <c r="G44" s="1453">
        <v>14.6</v>
      </c>
      <c r="H44" s="1426" t="s">
        <v>1482</v>
      </c>
      <c r="I44" s="1426" t="s">
        <v>12563</v>
      </c>
      <c r="J44" s="1452" t="s">
        <v>12564</v>
      </c>
      <c r="K44" s="1421" t="s">
        <v>2676</v>
      </c>
      <c r="L44" s="1421" t="s">
        <v>2676</v>
      </c>
      <c r="M44" s="1426" t="s">
        <v>21</v>
      </c>
    </row>
    <row r="45" spans="1:13" ht="49.5" customHeight="1">
      <c r="A45" s="1413">
        <v>6</v>
      </c>
      <c r="B45" s="1426" t="s">
        <v>2302</v>
      </c>
      <c r="C45" s="1452" t="s">
        <v>21</v>
      </c>
      <c r="D45" s="1426" t="s">
        <v>12565</v>
      </c>
      <c r="E45" s="1426" t="s">
        <v>12565</v>
      </c>
      <c r="F45" s="1453">
        <v>12</v>
      </c>
      <c r="G45" s="1453">
        <v>12</v>
      </c>
      <c r="H45" s="1426" t="s">
        <v>5327</v>
      </c>
      <c r="I45" s="1426" t="s">
        <v>12566</v>
      </c>
      <c r="J45" s="1452" t="s">
        <v>12567</v>
      </c>
      <c r="K45" s="1421" t="s">
        <v>2676</v>
      </c>
      <c r="L45" s="1421" t="s">
        <v>2676</v>
      </c>
      <c r="M45" s="1426" t="s">
        <v>21</v>
      </c>
    </row>
    <row r="46" spans="1:13" ht="49.5" customHeight="1">
      <c r="A46" s="1413">
        <v>7</v>
      </c>
      <c r="B46" s="1426" t="s">
        <v>2302</v>
      </c>
      <c r="C46" s="1452" t="s">
        <v>21</v>
      </c>
      <c r="D46" s="1426" t="s">
        <v>12568</v>
      </c>
      <c r="E46" s="1426" t="s">
        <v>12568</v>
      </c>
      <c r="F46" s="1453">
        <v>120</v>
      </c>
      <c r="G46" s="1453">
        <v>120</v>
      </c>
      <c r="H46" s="1426" t="s">
        <v>12569</v>
      </c>
      <c r="I46" s="1426" t="s">
        <v>12570</v>
      </c>
      <c r="J46" s="1452" t="s">
        <v>12571</v>
      </c>
      <c r="K46" s="1421" t="s">
        <v>2598</v>
      </c>
      <c r="L46" s="1421" t="s">
        <v>2598</v>
      </c>
      <c r="M46" s="1426" t="s">
        <v>21</v>
      </c>
    </row>
    <row r="47" spans="1:13" ht="49.5" customHeight="1">
      <c r="A47" s="1413">
        <v>8</v>
      </c>
      <c r="B47" s="1426" t="s">
        <v>2302</v>
      </c>
      <c r="C47" s="1452" t="s">
        <v>21</v>
      </c>
      <c r="D47" s="1426" t="s">
        <v>12572</v>
      </c>
      <c r="E47" s="1426" t="s">
        <v>12572</v>
      </c>
      <c r="F47" s="1453">
        <v>100</v>
      </c>
      <c r="G47" s="1453">
        <v>100</v>
      </c>
      <c r="H47" s="1426" t="s">
        <v>699</v>
      </c>
      <c r="I47" s="1426" t="s">
        <v>12573</v>
      </c>
      <c r="J47" s="1452" t="s">
        <v>12574</v>
      </c>
      <c r="K47" s="1421" t="s">
        <v>2598</v>
      </c>
      <c r="L47" s="1421" t="s">
        <v>2598</v>
      </c>
      <c r="M47" s="1426" t="s">
        <v>21</v>
      </c>
    </row>
    <row r="48" spans="1:13" ht="49.5" customHeight="1">
      <c r="A48" s="1413">
        <v>9</v>
      </c>
      <c r="B48" s="1426" t="s">
        <v>2302</v>
      </c>
      <c r="C48" s="1452" t="s">
        <v>21</v>
      </c>
      <c r="D48" s="1426" t="s">
        <v>12575</v>
      </c>
      <c r="E48" s="1426" t="s">
        <v>12575</v>
      </c>
      <c r="F48" s="1453">
        <v>36</v>
      </c>
      <c r="G48" s="1453">
        <v>36</v>
      </c>
      <c r="H48" s="1426" t="s">
        <v>5327</v>
      </c>
      <c r="I48" s="1426" t="s">
        <v>12576</v>
      </c>
      <c r="J48" s="1452" t="s">
        <v>12577</v>
      </c>
      <c r="K48" s="1421" t="s">
        <v>2676</v>
      </c>
      <c r="L48" s="1421" t="s">
        <v>2676</v>
      </c>
      <c r="M48" s="1426" t="s">
        <v>21</v>
      </c>
    </row>
    <row r="49" spans="1:13" ht="49.5" customHeight="1">
      <c r="A49" s="1413">
        <v>10</v>
      </c>
      <c r="B49" s="403" t="s">
        <v>12578</v>
      </c>
      <c r="C49" s="859" t="s">
        <v>21</v>
      </c>
      <c r="D49" s="387" t="s">
        <v>12506</v>
      </c>
      <c r="E49" s="387" t="s">
        <v>12579</v>
      </c>
      <c r="F49" s="1425">
        <v>4</v>
      </c>
      <c r="G49" s="1425">
        <v>4</v>
      </c>
      <c r="H49" s="387" t="s">
        <v>1482</v>
      </c>
      <c r="I49" s="416" t="s">
        <v>12580</v>
      </c>
      <c r="J49" s="859" t="s">
        <v>12509</v>
      </c>
      <c r="K49" s="1454" t="s">
        <v>2676</v>
      </c>
      <c r="L49" s="1454" t="s">
        <v>2676</v>
      </c>
      <c r="M49" s="387" t="s">
        <v>21</v>
      </c>
    </row>
    <row r="50" spans="1:13" ht="49.5" customHeight="1">
      <c r="A50" s="1413">
        <v>11</v>
      </c>
      <c r="B50" s="403" t="s">
        <v>12581</v>
      </c>
      <c r="C50" s="859" t="s">
        <v>21</v>
      </c>
      <c r="D50" s="387" t="s">
        <v>12582</v>
      </c>
      <c r="E50" s="387" t="s">
        <v>12582</v>
      </c>
      <c r="F50" s="1425">
        <v>30</v>
      </c>
      <c r="G50" s="1425">
        <v>30</v>
      </c>
      <c r="H50" s="387" t="s">
        <v>12583</v>
      </c>
      <c r="I50" s="416" t="s">
        <v>12584</v>
      </c>
      <c r="J50" s="859" t="s">
        <v>12585</v>
      </c>
      <c r="K50" s="1454" t="s">
        <v>2676</v>
      </c>
      <c r="L50" s="1454" t="s">
        <v>2676</v>
      </c>
      <c r="M50" s="387" t="s">
        <v>5424</v>
      </c>
    </row>
    <row r="51" spans="1:13" ht="49.5" customHeight="1">
      <c r="A51" s="1413">
        <v>12</v>
      </c>
      <c r="B51" s="403" t="s">
        <v>12586</v>
      </c>
      <c r="C51" s="859" t="s">
        <v>21</v>
      </c>
      <c r="D51" s="387" t="s">
        <v>12587</v>
      </c>
      <c r="E51" s="387" t="s">
        <v>12588</v>
      </c>
      <c r="F51" s="1425">
        <v>40</v>
      </c>
      <c r="G51" s="1425">
        <v>40</v>
      </c>
      <c r="H51" s="387" t="s">
        <v>12589</v>
      </c>
      <c r="I51" s="416" t="s">
        <v>12590</v>
      </c>
      <c r="J51" s="859" t="s">
        <v>12591</v>
      </c>
      <c r="K51" s="1454" t="s">
        <v>2598</v>
      </c>
      <c r="L51" s="1454" t="s">
        <v>2598</v>
      </c>
      <c r="M51" s="387" t="s">
        <v>5424</v>
      </c>
    </row>
    <row r="52" spans="1:13" ht="49.5" customHeight="1">
      <c r="A52" s="1413">
        <v>13</v>
      </c>
      <c r="B52" s="403" t="s">
        <v>12592</v>
      </c>
      <c r="C52" s="859" t="s">
        <v>21</v>
      </c>
      <c r="D52" s="387" t="s">
        <v>12593</v>
      </c>
      <c r="E52" s="387" t="s">
        <v>12593</v>
      </c>
      <c r="F52" s="1425">
        <v>56</v>
      </c>
      <c r="G52" s="1425">
        <v>56</v>
      </c>
      <c r="H52" s="387" t="s">
        <v>12594</v>
      </c>
      <c r="I52" s="416" t="s">
        <v>12595</v>
      </c>
      <c r="J52" s="859" t="s">
        <v>12596</v>
      </c>
      <c r="K52" s="1454" t="s">
        <v>2676</v>
      </c>
      <c r="L52" s="1454" t="s">
        <v>2676</v>
      </c>
      <c r="M52" s="387" t="s">
        <v>5424</v>
      </c>
    </row>
    <row r="53" spans="1:13" ht="49.5" customHeight="1">
      <c r="A53" s="1413">
        <v>14</v>
      </c>
      <c r="B53" s="1426" t="s">
        <v>2302</v>
      </c>
      <c r="C53" s="1452" t="s">
        <v>21</v>
      </c>
      <c r="D53" s="1426" t="s">
        <v>12575</v>
      </c>
      <c r="E53" s="1426" t="s">
        <v>12575</v>
      </c>
      <c r="F53" s="1453">
        <v>56</v>
      </c>
      <c r="G53" s="1453">
        <v>56</v>
      </c>
      <c r="H53" s="1455">
        <v>45585</v>
      </c>
      <c r="I53" s="1426" t="s">
        <v>12595</v>
      </c>
      <c r="J53" s="1452" t="s">
        <v>12596</v>
      </c>
      <c r="K53" s="1421" t="s">
        <v>2676</v>
      </c>
      <c r="L53" s="1421" t="s">
        <v>2676</v>
      </c>
      <c r="M53" s="1426" t="s">
        <v>21</v>
      </c>
    </row>
    <row r="54" spans="1:13" ht="49.5" customHeight="1">
      <c r="A54" s="1413">
        <v>15</v>
      </c>
      <c r="B54" s="416" t="s">
        <v>12597</v>
      </c>
      <c r="C54" s="1456" t="s">
        <v>21</v>
      </c>
      <c r="D54" s="416" t="s">
        <v>12598</v>
      </c>
      <c r="E54" s="416" t="s">
        <v>12598</v>
      </c>
      <c r="F54" s="1425" t="s">
        <v>21</v>
      </c>
      <c r="G54" s="1425" t="s">
        <v>21</v>
      </c>
      <c r="H54" s="1426" t="s">
        <v>21</v>
      </c>
      <c r="I54" s="416" t="s">
        <v>12599</v>
      </c>
      <c r="J54" s="1456" t="s">
        <v>21</v>
      </c>
      <c r="K54" s="1454" t="s">
        <v>2598</v>
      </c>
      <c r="L54" s="1454" t="s">
        <v>2598</v>
      </c>
      <c r="M54" s="416" t="s">
        <v>21</v>
      </c>
    </row>
    <row r="55" spans="1:13" ht="49.5" customHeight="1">
      <c r="A55" s="1413">
        <v>16</v>
      </c>
      <c r="B55" s="416" t="s">
        <v>12600</v>
      </c>
      <c r="C55" s="1456" t="s">
        <v>21</v>
      </c>
      <c r="D55" s="416" t="s">
        <v>12601</v>
      </c>
      <c r="E55" s="416" t="s">
        <v>12601</v>
      </c>
      <c r="F55" s="1457">
        <v>1139.3</v>
      </c>
      <c r="G55" s="1457">
        <v>750.9</v>
      </c>
      <c r="H55" s="416" t="s">
        <v>12602</v>
      </c>
      <c r="I55" s="416" t="s">
        <v>12603</v>
      </c>
      <c r="J55" s="1458" t="s">
        <v>12604</v>
      </c>
      <c r="K55" s="1454" t="s">
        <v>2598</v>
      </c>
      <c r="L55" s="1454" t="s">
        <v>2598</v>
      </c>
      <c r="M55" s="416" t="s">
        <v>5424</v>
      </c>
    </row>
    <row r="56" spans="1:13" ht="49.5" customHeight="1">
      <c r="A56" s="1413">
        <v>17</v>
      </c>
      <c r="B56" s="1426" t="s">
        <v>2302</v>
      </c>
      <c r="C56" s="1452" t="s">
        <v>21</v>
      </c>
      <c r="D56" s="1426" t="s">
        <v>12605</v>
      </c>
      <c r="E56" s="1426" t="s">
        <v>12606</v>
      </c>
      <c r="F56" s="1453">
        <v>70</v>
      </c>
      <c r="G56" s="1453">
        <v>70</v>
      </c>
      <c r="H56" s="1455">
        <v>45585</v>
      </c>
      <c r="I56" s="1426" t="s">
        <v>12607</v>
      </c>
      <c r="J56" s="1452" t="s">
        <v>12608</v>
      </c>
      <c r="K56" s="1421" t="s">
        <v>2676</v>
      </c>
      <c r="L56" s="1421" t="s">
        <v>2676</v>
      </c>
      <c r="M56" s="1426" t="s">
        <v>21</v>
      </c>
    </row>
    <row r="57" spans="1:13" ht="49.5" customHeight="1">
      <c r="A57" s="1413">
        <v>18</v>
      </c>
      <c r="B57" s="1426" t="s">
        <v>2302</v>
      </c>
      <c r="C57" s="1452" t="s">
        <v>21</v>
      </c>
      <c r="D57" s="1426" t="s">
        <v>12609</v>
      </c>
      <c r="E57" s="1426" t="s">
        <v>12610</v>
      </c>
      <c r="F57" s="1453">
        <v>54</v>
      </c>
      <c r="G57" s="1453">
        <v>54</v>
      </c>
      <c r="H57" s="1426" t="s">
        <v>1482</v>
      </c>
      <c r="I57" s="1426" t="s">
        <v>12611</v>
      </c>
      <c r="J57" s="1452" t="s">
        <v>12612</v>
      </c>
      <c r="K57" s="1421" t="s">
        <v>2676</v>
      </c>
      <c r="L57" s="1421" t="s">
        <v>2676</v>
      </c>
      <c r="M57" s="1426" t="s">
        <v>21</v>
      </c>
    </row>
    <row r="58" spans="1:13" ht="49.5" customHeight="1">
      <c r="A58" s="1413">
        <v>19</v>
      </c>
      <c r="B58" s="1426" t="s">
        <v>12486</v>
      </c>
      <c r="C58" s="1452" t="s">
        <v>21</v>
      </c>
      <c r="D58" s="1426" t="s">
        <v>12613</v>
      </c>
      <c r="E58" s="1426" t="s">
        <v>12614</v>
      </c>
      <c r="F58" s="1453">
        <v>100</v>
      </c>
      <c r="G58" s="1453">
        <v>100</v>
      </c>
      <c r="H58" s="1426" t="s">
        <v>12615</v>
      </c>
      <c r="I58" s="1426" t="s">
        <v>12616</v>
      </c>
      <c r="J58" s="1452" t="s">
        <v>12617</v>
      </c>
      <c r="K58" s="1421" t="s">
        <v>2676</v>
      </c>
      <c r="L58" s="1421" t="s">
        <v>2676</v>
      </c>
      <c r="M58" s="1453">
        <v>0</v>
      </c>
    </row>
    <row r="59" spans="1:13" ht="49.5" customHeight="1">
      <c r="A59" s="1413">
        <v>20</v>
      </c>
      <c r="B59" s="1459" t="s">
        <v>12486</v>
      </c>
      <c r="C59" s="1452" t="s">
        <v>21</v>
      </c>
      <c r="D59" s="1426" t="s">
        <v>12618</v>
      </c>
      <c r="E59" s="1426" t="s">
        <v>12614</v>
      </c>
      <c r="F59" s="1453">
        <v>100</v>
      </c>
      <c r="G59" s="1453">
        <v>100</v>
      </c>
      <c r="H59" s="1426" t="s">
        <v>12619</v>
      </c>
      <c r="I59" s="1426" t="s">
        <v>12620</v>
      </c>
      <c r="J59" s="1452" t="s">
        <v>12621</v>
      </c>
      <c r="K59" s="1421" t="s">
        <v>2676</v>
      </c>
      <c r="L59" s="1421" t="s">
        <v>2676</v>
      </c>
      <c r="M59" s="1453">
        <v>0</v>
      </c>
    </row>
    <row r="60" spans="1:13" ht="21" customHeight="1">
      <c r="A60" s="1460" t="s">
        <v>21</v>
      </c>
      <c r="B60" s="2570" t="s">
        <v>8367</v>
      </c>
      <c r="C60" s="2571"/>
      <c r="D60" s="2572"/>
      <c r="E60" s="1440">
        <v>20</v>
      </c>
      <c r="F60" s="1439">
        <f>SUM(F40:F41)</f>
        <v>37</v>
      </c>
      <c r="G60" s="1439">
        <f>SUM(G40:G41)</f>
        <v>37</v>
      </c>
      <c r="H60" s="1439"/>
      <c r="I60" s="1439">
        <f>SUM(I40:I41)</f>
        <v>0</v>
      </c>
      <c r="J60" s="1439">
        <f>SUM(J40:J41)</f>
        <v>0</v>
      </c>
      <c r="K60" s="1461" t="s">
        <v>12549</v>
      </c>
      <c r="L60" s="1440">
        <v>24</v>
      </c>
      <c r="M60" s="1439">
        <f>SUM(M40:M41)</f>
        <v>0</v>
      </c>
    </row>
    <row r="61" spans="1:13" ht="27" customHeight="1">
      <c r="A61" s="2573" t="s">
        <v>5524</v>
      </c>
      <c r="B61" s="2574"/>
      <c r="C61" s="2574"/>
      <c r="D61" s="2574"/>
      <c r="E61" s="2574"/>
      <c r="F61" s="2574"/>
      <c r="G61" s="2574"/>
      <c r="H61" s="2574"/>
      <c r="I61" s="2574"/>
      <c r="J61" s="2574"/>
      <c r="K61" s="2574"/>
      <c r="L61" s="2574"/>
      <c r="M61" s="2575"/>
    </row>
    <row r="62" spans="1:13" ht="33.75" customHeight="1">
      <c r="A62" s="1413">
        <v>1</v>
      </c>
      <c r="B62" s="1414" t="s">
        <v>12622</v>
      </c>
      <c r="C62" s="1415" t="s">
        <v>12623</v>
      </c>
      <c r="D62" s="1414" t="s">
        <v>12624</v>
      </c>
      <c r="E62" s="1414" t="s">
        <v>12624</v>
      </c>
      <c r="F62" s="1414">
        <v>4</v>
      </c>
      <c r="G62" s="1414">
        <v>4</v>
      </c>
      <c r="H62" s="1414" t="s">
        <v>9083</v>
      </c>
      <c r="I62" s="1414" t="s">
        <v>12625</v>
      </c>
      <c r="J62" s="1415" t="s">
        <v>21</v>
      </c>
      <c r="K62" s="1421" t="s">
        <v>2676</v>
      </c>
      <c r="L62" s="1453">
        <v>1</v>
      </c>
      <c r="M62" s="1414" t="s">
        <v>21</v>
      </c>
    </row>
    <row r="63" spans="1:13" ht="33.75" customHeight="1">
      <c r="A63" s="1413">
        <v>2</v>
      </c>
      <c r="B63" s="1414" t="s">
        <v>12626</v>
      </c>
      <c r="C63" s="1415"/>
      <c r="D63" s="1414" t="s">
        <v>12506</v>
      </c>
      <c r="E63" s="1414" t="s">
        <v>12475</v>
      </c>
      <c r="F63" s="1414">
        <v>9</v>
      </c>
      <c r="G63" s="1414">
        <v>9</v>
      </c>
      <c r="H63" s="1414" t="s">
        <v>1571</v>
      </c>
      <c r="I63" s="1414" t="s">
        <v>12627</v>
      </c>
      <c r="J63" s="1415" t="s">
        <v>21</v>
      </c>
      <c r="K63" s="1421" t="s">
        <v>2676</v>
      </c>
      <c r="L63" s="1453">
        <v>1</v>
      </c>
      <c r="M63" s="1414" t="s">
        <v>21</v>
      </c>
    </row>
    <row r="64" spans="1:13" ht="33.75" customHeight="1">
      <c r="A64" s="1413">
        <v>3</v>
      </c>
      <c r="B64" s="1414" t="s">
        <v>12628</v>
      </c>
      <c r="C64" s="1415" t="s">
        <v>12629</v>
      </c>
      <c r="D64" s="1414" t="s">
        <v>12506</v>
      </c>
      <c r="E64" s="1414" t="s">
        <v>12630</v>
      </c>
      <c r="F64" s="1414">
        <v>12</v>
      </c>
      <c r="G64" s="1414">
        <v>12</v>
      </c>
      <c r="H64" s="1414" t="s">
        <v>1571</v>
      </c>
      <c r="I64" s="1414" t="s">
        <v>12631</v>
      </c>
      <c r="J64" s="1415" t="s">
        <v>12632</v>
      </c>
      <c r="K64" s="1421" t="s">
        <v>2676</v>
      </c>
      <c r="L64" s="1453">
        <v>1</v>
      </c>
      <c r="M64" s="1414" t="s">
        <v>21</v>
      </c>
    </row>
    <row r="65" spans="1:13" ht="33.75" customHeight="1">
      <c r="A65" s="1413">
        <v>4</v>
      </c>
      <c r="B65" s="1414" t="s">
        <v>12633</v>
      </c>
      <c r="C65" s="1415" t="s">
        <v>12634</v>
      </c>
      <c r="D65" s="1414" t="s">
        <v>12478</v>
      </c>
      <c r="E65" s="1414" t="s">
        <v>12478</v>
      </c>
      <c r="F65" s="1414">
        <v>10</v>
      </c>
      <c r="G65" s="1414">
        <v>10</v>
      </c>
      <c r="H65" s="1414" t="s">
        <v>1482</v>
      </c>
      <c r="I65" s="1414" t="s">
        <v>12635</v>
      </c>
      <c r="J65" s="1415" t="s">
        <v>21</v>
      </c>
      <c r="K65" s="1421" t="s">
        <v>2676</v>
      </c>
      <c r="L65" s="1453">
        <v>1</v>
      </c>
      <c r="M65" s="1414" t="s">
        <v>21</v>
      </c>
    </row>
    <row r="66" spans="1:13" ht="21" customHeight="1">
      <c r="A66" s="1460" t="s">
        <v>21</v>
      </c>
      <c r="B66" s="2567" t="s">
        <v>8367</v>
      </c>
      <c r="C66" s="2568"/>
      <c r="D66" s="2569"/>
      <c r="E66" s="1439">
        <v>4</v>
      </c>
      <c r="F66" s="1439">
        <v>35</v>
      </c>
      <c r="G66" s="1439">
        <v>35</v>
      </c>
      <c r="H66" s="1444">
        <v>0</v>
      </c>
      <c r="I66" s="1444">
        <v>0</v>
      </c>
      <c r="J66" s="1449" t="s">
        <v>6407</v>
      </c>
      <c r="K66" s="1462" t="s">
        <v>2622</v>
      </c>
      <c r="L66" s="1463">
        <v>4</v>
      </c>
      <c r="M66" s="1444" t="s">
        <v>21</v>
      </c>
    </row>
    <row r="67" spans="1:13" ht="27" customHeight="1">
      <c r="A67" s="2573" t="s">
        <v>5540</v>
      </c>
      <c r="B67" s="2574"/>
      <c r="C67" s="2574"/>
      <c r="D67" s="2574"/>
      <c r="E67" s="2574"/>
      <c r="F67" s="2574"/>
      <c r="G67" s="2574"/>
      <c r="H67" s="2574"/>
      <c r="I67" s="2574"/>
      <c r="J67" s="2574"/>
      <c r="K67" s="2574"/>
      <c r="L67" s="2574"/>
      <c r="M67" s="2575"/>
    </row>
    <row r="68" spans="1:13" ht="33.75" customHeight="1">
      <c r="A68" s="1413" t="s">
        <v>7438</v>
      </c>
      <c r="B68" s="1414" t="s">
        <v>12636</v>
      </c>
      <c r="C68" s="1415"/>
      <c r="D68" s="1414" t="s">
        <v>11668</v>
      </c>
      <c r="E68" s="1414" t="s">
        <v>12637</v>
      </c>
      <c r="F68" s="1414">
        <v>396</v>
      </c>
      <c r="G68" s="1414">
        <v>396</v>
      </c>
      <c r="H68" s="1414" t="s">
        <v>12638</v>
      </c>
      <c r="I68" s="1414" t="s">
        <v>12639</v>
      </c>
      <c r="J68" s="1415"/>
      <c r="K68" s="1415" t="s">
        <v>2593</v>
      </c>
      <c r="L68" s="1414">
        <v>6</v>
      </c>
      <c r="M68" s="1414">
        <v>3</v>
      </c>
    </row>
    <row r="69" spans="1:13" ht="33.75" customHeight="1">
      <c r="A69" s="1413" t="s">
        <v>21</v>
      </c>
      <c r="B69" s="1414" t="s">
        <v>21</v>
      </c>
      <c r="C69" s="1414"/>
      <c r="D69" s="1414" t="s">
        <v>21</v>
      </c>
      <c r="E69" s="1414" t="s">
        <v>21</v>
      </c>
      <c r="F69" s="1414" t="s">
        <v>21</v>
      </c>
      <c r="G69" s="1414" t="s">
        <v>21</v>
      </c>
      <c r="H69" s="1414" t="s">
        <v>21</v>
      </c>
      <c r="I69" s="1414" t="s">
        <v>21</v>
      </c>
      <c r="J69" s="1415" t="s">
        <v>21</v>
      </c>
      <c r="K69" s="1415" t="s">
        <v>21</v>
      </c>
      <c r="L69" s="1464" t="s">
        <v>21</v>
      </c>
      <c r="M69" s="1413" t="s">
        <v>21</v>
      </c>
    </row>
    <row r="70" spans="1:13" ht="21" customHeight="1">
      <c r="A70" s="1460" t="s">
        <v>21</v>
      </c>
      <c r="B70" s="2567" t="s">
        <v>8367</v>
      </c>
      <c r="C70" s="2568"/>
      <c r="D70" s="2569"/>
      <c r="E70" s="1439">
        <v>1</v>
      </c>
      <c r="F70" s="1439">
        <v>396</v>
      </c>
      <c r="G70" s="1439">
        <v>396</v>
      </c>
      <c r="H70" s="1439">
        <v>0</v>
      </c>
      <c r="I70" s="1439">
        <v>0</v>
      </c>
      <c r="J70" s="1465" t="s">
        <v>6407</v>
      </c>
      <c r="K70" s="1465" t="s">
        <v>2593</v>
      </c>
      <c r="L70" s="1466">
        <v>6</v>
      </c>
      <c r="M70" s="1439">
        <v>3</v>
      </c>
    </row>
    <row r="71" spans="1:13" ht="27" customHeight="1">
      <c r="A71" s="2573" t="s">
        <v>6879</v>
      </c>
      <c r="B71" s="2574"/>
      <c r="C71" s="2574"/>
      <c r="D71" s="2574"/>
      <c r="E71" s="2574"/>
      <c r="F71" s="2574"/>
      <c r="G71" s="2574"/>
      <c r="H71" s="2574"/>
      <c r="I71" s="2574"/>
      <c r="J71" s="2574"/>
      <c r="K71" s="2574"/>
      <c r="L71" s="2574"/>
      <c r="M71" s="2575"/>
    </row>
    <row r="72" spans="1:13" ht="33.75" customHeight="1">
      <c r="A72" s="1413">
        <v>1</v>
      </c>
      <c r="B72" s="1414" t="s">
        <v>4171</v>
      </c>
      <c r="C72" s="1415" t="s">
        <v>12640</v>
      </c>
      <c r="D72" s="1414" t="s">
        <v>12641</v>
      </c>
      <c r="E72" s="1414" t="s">
        <v>12642</v>
      </c>
      <c r="F72" s="1414">
        <v>20</v>
      </c>
      <c r="G72" s="1414">
        <v>20</v>
      </c>
      <c r="H72" s="1414" t="s">
        <v>1571</v>
      </c>
      <c r="I72" s="1414" t="s">
        <v>12643</v>
      </c>
      <c r="J72" s="1415" t="s">
        <v>12644</v>
      </c>
      <c r="K72" s="1467" t="s">
        <v>2676</v>
      </c>
      <c r="L72" s="1414">
        <v>1</v>
      </c>
      <c r="M72" s="1414" t="s">
        <v>21</v>
      </c>
    </row>
    <row r="73" spans="1:13" ht="33.75" customHeight="1">
      <c r="A73" s="1413">
        <v>2</v>
      </c>
      <c r="B73" s="1414" t="s">
        <v>4167</v>
      </c>
      <c r="C73" s="1415" t="s">
        <v>12645</v>
      </c>
      <c r="D73" s="1414" t="s">
        <v>12646</v>
      </c>
      <c r="E73" s="1414" t="s">
        <v>12646</v>
      </c>
      <c r="F73" s="1414">
        <v>16</v>
      </c>
      <c r="G73" s="1414">
        <v>16</v>
      </c>
      <c r="H73" s="1414" t="s">
        <v>1571</v>
      </c>
      <c r="I73" s="1414" t="s">
        <v>12647</v>
      </c>
      <c r="J73" s="1415" t="s">
        <v>12648</v>
      </c>
      <c r="K73" s="1421" t="s">
        <v>2676</v>
      </c>
      <c r="L73" s="1414">
        <v>1</v>
      </c>
      <c r="M73" s="1414" t="s">
        <v>21</v>
      </c>
    </row>
    <row r="74" spans="1:13" ht="33.75" customHeight="1">
      <c r="A74" s="1413">
        <v>3</v>
      </c>
      <c r="B74" s="1414" t="s">
        <v>4167</v>
      </c>
      <c r="C74" s="1415"/>
      <c r="D74" s="1414" t="s">
        <v>12649</v>
      </c>
      <c r="E74" s="1414" t="s">
        <v>12649</v>
      </c>
      <c r="F74" s="1414">
        <v>9.6</v>
      </c>
      <c r="G74" s="1414">
        <v>9.6</v>
      </c>
      <c r="H74" s="1414" t="s">
        <v>1571</v>
      </c>
      <c r="I74" s="1414" t="s">
        <v>12650</v>
      </c>
      <c r="J74" s="1415" t="s">
        <v>21</v>
      </c>
      <c r="K74" s="1421" t="s">
        <v>2676</v>
      </c>
      <c r="L74" s="1414">
        <v>1</v>
      </c>
      <c r="M74" s="1414" t="s">
        <v>21</v>
      </c>
    </row>
    <row r="75" spans="1:13" ht="33.75" customHeight="1">
      <c r="A75" s="1413">
        <v>4</v>
      </c>
      <c r="B75" s="1414" t="s">
        <v>4167</v>
      </c>
      <c r="C75" s="1415" t="s">
        <v>12651</v>
      </c>
      <c r="D75" s="1414" t="s">
        <v>12652</v>
      </c>
      <c r="E75" s="1414" t="s">
        <v>12652</v>
      </c>
      <c r="F75" s="1414">
        <v>30</v>
      </c>
      <c r="G75" s="1414">
        <v>30</v>
      </c>
      <c r="H75" s="1414" t="s">
        <v>5327</v>
      </c>
      <c r="I75" s="1414" t="s">
        <v>12653</v>
      </c>
      <c r="J75" s="1415" t="s">
        <v>21</v>
      </c>
      <c r="K75" s="1421" t="s">
        <v>2676</v>
      </c>
      <c r="L75" s="1414">
        <v>1</v>
      </c>
      <c r="M75" s="1414" t="s">
        <v>21</v>
      </c>
    </row>
    <row r="76" spans="1:13" ht="33.75" customHeight="1">
      <c r="A76" s="1413">
        <v>5</v>
      </c>
      <c r="B76" s="1414" t="s">
        <v>4167</v>
      </c>
      <c r="C76" s="1415" t="s">
        <v>12654</v>
      </c>
      <c r="D76" s="1414" t="s">
        <v>12507</v>
      </c>
      <c r="E76" s="1414" t="s">
        <v>12507</v>
      </c>
      <c r="F76" s="1414">
        <v>12</v>
      </c>
      <c r="G76" s="1414">
        <v>12</v>
      </c>
      <c r="H76" s="1414" t="s">
        <v>5327</v>
      </c>
      <c r="I76" s="1414" t="s">
        <v>12655</v>
      </c>
      <c r="J76" s="1415" t="s">
        <v>21</v>
      </c>
      <c r="K76" s="1421" t="s">
        <v>2598</v>
      </c>
      <c r="L76" s="1414">
        <v>2</v>
      </c>
      <c r="M76" s="1414" t="s">
        <v>21</v>
      </c>
    </row>
    <row r="77" spans="1:13" ht="33.75" customHeight="1">
      <c r="A77" s="1413">
        <v>6</v>
      </c>
      <c r="B77" s="1414" t="s">
        <v>4167</v>
      </c>
      <c r="C77" s="1415" t="s">
        <v>12656</v>
      </c>
      <c r="D77" s="1414" t="s">
        <v>12657</v>
      </c>
      <c r="E77" s="1414" t="s">
        <v>12657</v>
      </c>
      <c r="F77" s="1414">
        <v>7</v>
      </c>
      <c r="G77" s="1414">
        <v>7</v>
      </c>
      <c r="H77" s="1414" t="s">
        <v>1571</v>
      </c>
      <c r="I77" s="1414" t="s">
        <v>12658</v>
      </c>
      <c r="J77" s="1415" t="s">
        <v>21</v>
      </c>
      <c r="K77" s="1421" t="s">
        <v>2676</v>
      </c>
      <c r="L77" s="1414">
        <v>1</v>
      </c>
      <c r="M77" s="1414" t="s">
        <v>21</v>
      </c>
    </row>
    <row r="78" spans="1:13" ht="33.75" customHeight="1">
      <c r="A78" s="1413">
        <v>7</v>
      </c>
      <c r="B78" s="1414" t="s">
        <v>4167</v>
      </c>
      <c r="C78" s="1415"/>
      <c r="D78" s="1414" t="s">
        <v>12659</v>
      </c>
      <c r="E78" s="1414" t="s">
        <v>12659</v>
      </c>
      <c r="F78" s="1414">
        <v>98</v>
      </c>
      <c r="G78" s="1414">
        <v>98</v>
      </c>
      <c r="H78" s="1414" t="s">
        <v>12660</v>
      </c>
      <c r="I78" s="1414" t="s">
        <v>12661</v>
      </c>
      <c r="J78" s="1415" t="s">
        <v>12662</v>
      </c>
      <c r="K78" s="1421" t="s">
        <v>2622</v>
      </c>
      <c r="L78" s="1414">
        <v>4</v>
      </c>
      <c r="M78" s="1414" t="s">
        <v>21</v>
      </c>
    </row>
    <row r="79" spans="1:13" ht="33.75" customHeight="1">
      <c r="A79" s="1413">
        <v>8</v>
      </c>
      <c r="B79" s="1420" t="s">
        <v>12663</v>
      </c>
      <c r="C79" s="1468"/>
      <c r="D79" s="1422" t="s">
        <v>12519</v>
      </c>
      <c r="E79" s="1422" t="s">
        <v>12579</v>
      </c>
      <c r="F79" s="1422">
        <v>15</v>
      </c>
      <c r="G79" s="1422">
        <v>15</v>
      </c>
      <c r="H79" s="1422" t="s">
        <v>12559</v>
      </c>
      <c r="I79" s="1422" t="s">
        <v>12664</v>
      </c>
      <c r="J79" s="1468" t="s">
        <v>12509</v>
      </c>
      <c r="K79" s="1469" t="s">
        <v>2676</v>
      </c>
      <c r="L79" s="1423">
        <v>1</v>
      </c>
      <c r="M79" s="1422" t="s">
        <v>21</v>
      </c>
    </row>
    <row r="80" spans="1:13" ht="33.75" customHeight="1">
      <c r="A80" s="1413">
        <v>9</v>
      </c>
      <c r="B80" s="1420" t="s">
        <v>12665</v>
      </c>
      <c r="C80" s="1468"/>
      <c r="D80" s="1418" t="s">
        <v>12666</v>
      </c>
      <c r="E80" s="1422" t="s">
        <v>12667</v>
      </c>
      <c r="F80" s="1419">
        <v>62</v>
      </c>
      <c r="G80" s="1419">
        <v>62</v>
      </c>
      <c r="H80" s="1418" t="s">
        <v>12668</v>
      </c>
      <c r="I80" s="1418" t="s">
        <v>12669</v>
      </c>
      <c r="J80" s="1470" t="s">
        <v>12670</v>
      </c>
      <c r="K80" s="1471" t="s">
        <v>2676</v>
      </c>
      <c r="L80" s="1419">
        <v>1</v>
      </c>
      <c r="M80" s="1419">
        <v>0</v>
      </c>
    </row>
    <row r="81" spans="1:13" ht="33.75" customHeight="1">
      <c r="A81" s="1413">
        <v>10</v>
      </c>
      <c r="B81" s="1416" t="s">
        <v>12671</v>
      </c>
      <c r="C81" s="1417"/>
      <c r="D81" s="1418" t="s">
        <v>12672</v>
      </c>
      <c r="E81" s="1418" t="s">
        <v>12673</v>
      </c>
      <c r="F81" s="1419">
        <v>7</v>
      </c>
      <c r="G81" s="1419">
        <v>7</v>
      </c>
      <c r="H81" s="1418" t="s">
        <v>5327</v>
      </c>
      <c r="I81" s="1418" t="s">
        <v>12674</v>
      </c>
      <c r="J81" s="1417" t="s">
        <v>12675</v>
      </c>
      <c r="K81" s="1472" t="s">
        <v>2676</v>
      </c>
      <c r="L81" s="1419">
        <v>1</v>
      </c>
      <c r="M81" s="1419">
        <v>0</v>
      </c>
    </row>
    <row r="82" spans="1:13" ht="33.75" customHeight="1">
      <c r="A82" s="1413">
        <v>11</v>
      </c>
      <c r="B82" s="1416" t="s">
        <v>12676</v>
      </c>
      <c r="C82" s="1417"/>
      <c r="D82" s="1418" t="s">
        <v>12677</v>
      </c>
      <c r="E82" s="1418" t="s">
        <v>12678</v>
      </c>
      <c r="F82" s="1418" t="s">
        <v>21</v>
      </c>
      <c r="G82" s="1419">
        <v>4</v>
      </c>
      <c r="H82" s="1418" t="s">
        <v>12679</v>
      </c>
      <c r="I82" s="1418" t="s">
        <v>12680</v>
      </c>
      <c r="J82" s="1417" t="s">
        <v>12681</v>
      </c>
      <c r="K82" s="1472" t="s">
        <v>2676</v>
      </c>
      <c r="L82" s="1419">
        <v>1</v>
      </c>
      <c r="M82" s="1419">
        <v>0</v>
      </c>
    </row>
    <row r="83" spans="1:13" ht="33.75" customHeight="1">
      <c r="A83" s="1413">
        <v>12</v>
      </c>
      <c r="B83" s="1416" t="s">
        <v>12682</v>
      </c>
      <c r="C83" s="1417"/>
      <c r="D83" s="1418" t="s">
        <v>12683</v>
      </c>
      <c r="E83" s="1418" t="s">
        <v>12683</v>
      </c>
      <c r="F83" s="1419">
        <v>18</v>
      </c>
      <c r="G83" s="1419">
        <v>18</v>
      </c>
      <c r="H83" s="1473" t="s">
        <v>12684</v>
      </c>
      <c r="I83" s="1418" t="s">
        <v>12685</v>
      </c>
      <c r="J83" s="1474" t="s">
        <v>21</v>
      </c>
      <c r="K83" s="1471" t="s">
        <v>2676</v>
      </c>
      <c r="L83" s="1419">
        <v>1</v>
      </c>
      <c r="M83" s="1418" t="s">
        <v>21</v>
      </c>
    </row>
    <row r="84" spans="1:13" ht="33.75" customHeight="1">
      <c r="A84" s="1413">
        <v>13</v>
      </c>
      <c r="B84" s="1414" t="s">
        <v>4167</v>
      </c>
      <c r="C84" s="1415"/>
      <c r="D84" s="1414" t="s">
        <v>12498</v>
      </c>
      <c r="E84" s="1414" t="s">
        <v>12686</v>
      </c>
      <c r="F84" s="1414">
        <v>10</v>
      </c>
      <c r="G84" s="1414">
        <v>10</v>
      </c>
      <c r="H84" s="1414" t="s">
        <v>5327</v>
      </c>
      <c r="I84" s="1414" t="s">
        <v>12687</v>
      </c>
      <c r="J84" s="1475" t="s">
        <v>12688</v>
      </c>
      <c r="K84" s="1476" t="s">
        <v>2676</v>
      </c>
      <c r="L84" s="1414">
        <v>1</v>
      </c>
      <c r="M84" s="1414" t="s">
        <v>21</v>
      </c>
    </row>
    <row r="85" spans="1:13" ht="33.75" customHeight="1">
      <c r="A85" s="1413">
        <v>14</v>
      </c>
      <c r="B85" s="1414" t="s">
        <v>4167</v>
      </c>
      <c r="C85" s="1415"/>
      <c r="D85" s="1414" t="s">
        <v>12689</v>
      </c>
      <c r="E85" s="1414" t="s">
        <v>12689</v>
      </c>
      <c r="F85" s="1414" t="s">
        <v>21</v>
      </c>
      <c r="G85" s="1414" t="s">
        <v>21</v>
      </c>
      <c r="H85" s="1414" t="s">
        <v>5327</v>
      </c>
      <c r="I85" s="1414" t="s">
        <v>12690</v>
      </c>
      <c r="J85" s="1477" t="s">
        <v>12691</v>
      </c>
      <c r="K85" s="1421" t="s">
        <v>2676</v>
      </c>
      <c r="L85" s="1414">
        <v>1</v>
      </c>
      <c r="M85" s="1414" t="s">
        <v>21</v>
      </c>
    </row>
    <row r="86" spans="1:13" ht="33.75" customHeight="1">
      <c r="A86" s="1413">
        <v>15</v>
      </c>
      <c r="B86" s="1414" t="s">
        <v>4171</v>
      </c>
      <c r="C86" s="1415"/>
      <c r="D86" s="1414" t="s">
        <v>12498</v>
      </c>
      <c r="E86" s="1414" t="s">
        <v>12686</v>
      </c>
      <c r="F86" s="1414">
        <v>10</v>
      </c>
      <c r="G86" s="1414">
        <v>10</v>
      </c>
      <c r="H86" s="1414" t="s">
        <v>1571</v>
      </c>
      <c r="I86" s="1414" t="s">
        <v>12692</v>
      </c>
      <c r="J86" s="1415" t="s">
        <v>12693</v>
      </c>
      <c r="K86" s="1421" t="s">
        <v>2676</v>
      </c>
      <c r="L86" s="1414">
        <v>1</v>
      </c>
      <c r="M86" s="1414" t="s">
        <v>21</v>
      </c>
    </row>
    <row r="87" spans="1:13" ht="33.75" customHeight="1">
      <c r="A87" s="1413">
        <v>16</v>
      </c>
      <c r="B87" s="1414" t="s">
        <v>4171</v>
      </c>
      <c r="C87" s="1415"/>
      <c r="D87" s="1414" t="s">
        <v>12498</v>
      </c>
      <c r="E87" s="1414" t="s">
        <v>12694</v>
      </c>
      <c r="F87" s="1414">
        <v>20</v>
      </c>
      <c r="G87" s="1414">
        <v>20</v>
      </c>
      <c r="H87" s="1414" t="s">
        <v>5327</v>
      </c>
      <c r="I87" s="1414" t="s">
        <v>12695</v>
      </c>
      <c r="J87" s="1415" t="s">
        <v>12696</v>
      </c>
      <c r="K87" s="1421" t="s">
        <v>2598</v>
      </c>
      <c r="L87" s="1414">
        <v>2</v>
      </c>
      <c r="M87" s="1414" t="s">
        <v>21</v>
      </c>
    </row>
    <row r="88" spans="1:13" ht="33.75" customHeight="1">
      <c r="A88" s="1413">
        <v>17</v>
      </c>
      <c r="B88" s="1414" t="s">
        <v>4171</v>
      </c>
      <c r="C88" s="1415"/>
      <c r="D88" s="1414" t="s">
        <v>12498</v>
      </c>
      <c r="E88" s="1414" t="s">
        <v>12697</v>
      </c>
      <c r="F88" s="1414">
        <v>13.5</v>
      </c>
      <c r="G88" s="1414">
        <v>13.5</v>
      </c>
      <c r="H88" s="1414" t="s">
        <v>5428</v>
      </c>
      <c r="I88" s="1414" t="s">
        <v>12698</v>
      </c>
      <c r="J88" s="1415" t="s">
        <v>12699</v>
      </c>
      <c r="K88" s="1421" t="s">
        <v>2676</v>
      </c>
      <c r="L88" s="1414">
        <v>1</v>
      </c>
      <c r="M88" s="1414" t="s">
        <v>21</v>
      </c>
    </row>
    <row r="89" spans="1:13" ht="33.75" customHeight="1">
      <c r="A89" s="1413">
        <v>18</v>
      </c>
      <c r="B89" s="1414" t="s">
        <v>4167</v>
      </c>
      <c r="C89" s="1415"/>
      <c r="D89" s="1414" t="s">
        <v>12498</v>
      </c>
      <c r="E89" s="1414" t="s">
        <v>12700</v>
      </c>
      <c r="F89" s="1414">
        <v>55</v>
      </c>
      <c r="G89" s="1414">
        <v>55</v>
      </c>
      <c r="H89" s="1414" t="s">
        <v>1571</v>
      </c>
      <c r="I89" s="1414" t="s">
        <v>12701</v>
      </c>
      <c r="J89" s="1478" t="s">
        <v>12702</v>
      </c>
      <c r="K89" s="1421" t="s">
        <v>2882</v>
      </c>
      <c r="L89" s="1414">
        <v>8</v>
      </c>
      <c r="M89" s="1414" t="s">
        <v>21</v>
      </c>
    </row>
    <row r="90" spans="1:13" ht="33.75" customHeight="1">
      <c r="A90" s="1413">
        <v>19</v>
      </c>
      <c r="B90" s="1414" t="s">
        <v>4167</v>
      </c>
      <c r="C90" s="1415"/>
      <c r="D90" s="1414" t="s">
        <v>12703</v>
      </c>
      <c r="E90" s="1414" t="s">
        <v>12697</v>
      </c>
      <c r="F90" s="1414">
        <v>9</v>
      </c>
      <c r="G90" s="1414">
        <v>9</v>
      </c>
      <c r="H90" s="1414" t="s">
        <v>5428</v>
      </c>
      <c r="I90" s="1414" t="s">
        <v>12704</v>
      </c>
      <c r="J90" s="1478" t="s">
        <v>21</v>
      </c>
      <c r="K90" s="1421" t="s">
        <v>2676</v>
      </c>
      <c r="L90" s="1414">
        <v>1</v>
      </c>
      <c r="M90" s="1414" t="s">
        <v>21</v>
      </c>
    </row>
    <row r="91" spans="1:13" ht="33.75" customHeight="1">
      <c r="A91" s="1413">
        <v>20</v>
      </c>
      <c r="B91" s="1414" t="s">
        <v>12705</v>
      </c>
      <c r="C91" s="1415"/>
      <c r="D91" s="1414" t="s">
        <v>12706</v>
      </c>
      <c r="E91" s="1414" t="s">
        <v>12706</v>
      </c>
      <c r="F91" s="1414" t="s">
        <v>21</v>
      </c>
      <c r="G91" s="1414" t="s">
        <v>21</v>
      </c>
      <c r="H91" s="1414" t="s">
        <v>21</v>
      </c>
      <c r="I91" s="1414" t="s">
        <v>12707</v>
      </c>
      <c r="J91" s="1415" t="s">
        <v>12708</v>
      </c>
      <c r="K91" s="1421" t="s">
        <v>2764</v>
      </c>
      <c r="L91" s="1414">
        <v>5</v>
      </c>
      <c r="M91" s="1414" t="s">
        <v>21</v>
      </c>
    </row>
    <row r="92" spans="1:13" ht="33.75" customHeight="1">
      <c r="A92" s="1413">
        <v>21</v>
      </c>
      <c r="B92" s="1414" t="s">
        <v>4171</v>
      </c>
      <c r="C92" s="1415"/>
      <c r="D92" s="1414" t="s">
        <v>12709</v>
      </c>
      <c r="E92" s="1414" t="s">
        <v>12709</v>
      </c>
      <c r="F92" s="1414">
        <v>48</v>
      </c>
      <c r="G92" s="1414">
        <v>48</v>
      </c>
      <c r="H92" s="1414" t="s">
        <v>5327</v>
      </c>
      <c r="I92" s="1414" t="s">
        <v>12710</v>
      </c>
      <c r="J92" s="1475" t="s">
        <v>12711</v>
      </c>
      <c r="K92" s="1476" t="s">
        <v>2598</v>
      </c>
      <c r="L92" s="1414">
        <v>2</v>
      </c>
      <c r="M92" s="1414" t="s">
        <v>21</v>
      </c>
    </row>
    <row r="93" spans="1:13" ht="33.75" customHeight="1">
      <c r="A93" s="1413">
        <v>22</v>
      </c>
      <c r="B93" s="1414" t="s">
        <v>4171</v>
      </c>
      <c r="C93" s="1415"/>
      <c r="D93" s="1414" t="s">
        <v>12712</v>
      </c>
      <c r="E93" s="1414" t="s">
        <v>12713</v>
      </c>
      <c r="F93" s="1414">
        <v>7</v>
      </c>
      <c r="G93" s="1414">
        <v>7</v>
      </c>
      <c r="H93" s="1414" t="s">
        <v>12559</v>
      </c>
      <c r="I93" s="1414" t="s">
        <v>12674</v>
      </c>
      <c r="J93" s="1475" t="s">
        <v>12714</v>
      </c>
      <c r="K93" s="1476" t="s">
        <v>2676</v>
      </c>
      <c r="L93" s="1414">
        <v>1</v>
      </c>
      <c r="M93" s="1414" t="s">
        <v>21</v>
      </c>
    </row>
    <row r="94" spans="1:13" ht="33.75" customHeight="1">
      <c r="A94" s="1413">
        <v>23</v>
      </c>
      <c r="B94" s="1414" t="s">
        <v>4171</v>
      </c>
      <c r="C94" s="1415"/>
      <c r="D94" s="1414" t="s">
        <v>12715</v>
      </c>
      <c r="E94" s="1414" t="s">
        <v>12713</v>
      </c>
      <c r="F94" s="1414">
        <v>10</v>
      </c>
      <c r="G94" s="1414">
        <v>10</v>
      </c>
      <c r="H94" s="1414" t="s">
        <v>12559</v>
      </c>
      <c r="I94" s="1414" t="s">
        <v>12716</v>
      </c>
      <c r="J94" s="1475" t="s">
        <v>12717</v>
      </c>
      <c r="K94" s="1476" t="s">
        <v>2676</v>
      </c>
      <c r="L94" s="1414">
        <v>1</v>
      </c>
      <c r="M94" s="1414" t="s">
        <v>21</v>
      </c>
    </row>
    <row r="95" spans="1:13" ht="33.75" customHeight="1">
      <c r="A95" s="1413">
        <v>24</v>
      </c>
      <c r="B95" s="1414" t="s">
        <v>4171</v>
      </c>
      <c r="C95" s="1415"/>
      <c r="D95" s="1414" t="s">
        <v>12718</v>
      </c>
      <c r="E95" s="1414" t="s">
        <v>12718</v>
      </c>
      <c r="F95" s="1414">
        <v>52.6</v>
      </c>
      <c r="G95" s="1414">
        <v>52.6</v>
      </c>
      <c r="H95" s="1414" t="s">
        <v>5327</v>
      </c>
      <c r="I95" s="1414" t="s">
        <v>12719</v>
      </c>
      <c r="J95" s="1477" t="s">
        <v>36</v>
      </c>
      <c r="K95" s="1421" t="s">
        <v>2676</v>
      </c>
      <c r="L95" s="1414">
        <v>1</v>
      </c>
      <c r="M95" s="1414" t="s">
        <v>21</v>
      </c>
    </row>
    <row r="96" spans="1:13" ht="33.75" customHeight="1">
      <c r="A96" s="1413">
        <v>25</v>
      </c>
      <c r="B96" s="1414" t="s">
        <v>4171</v>
      </c>
      <c r="C96" s="1415"/>
      <c r="D96" s="1414" t="s">
        <v>12666</v>
      </c>
      <c r="E96" s="1414" t="s">
        <v>12666</v>
      </c>
      <c r="F96" s="1414">
        <v>30</v>
      </c>
      <c r="G96" s="1414">
        <v>30</v>
      </c>
      <c r="H96" s="1414" t="s">
        <v>6278</v>
      </c>
      <c r="I96" s="1414" t="s">
        <v>12720</v>
      </c>
      <c r="J96" s="1415" t="s">
        <v>12721</v>
      </c>
      <c r="K96" s="1421" t="s">
        <v>2598</v>
      </c>
      <c r="L96" s="1414">
        <v>2</v>
      </c>
      <c r="M96" s="1414" t="s">
        <v>21</v>
      </c>
    </row>
    <row r="97" spans="1:13" ht="33.75" customHeight="1">
      <c r="A97" s="1413">
        <v>26</v>
      </c>
      <c r="B97" s="1433" t="s">
        <v>4171</v>
      </c>
      <c r="C97" s="1434"/>
      <c r="D97" s="1433" t="s">
        <v>12722</v>
      </c>
      <c r="E97" s="1433" t="s">
        <v>12723</v>
      </c>
      <c r="F97" s="1433">
        <v>39.9</v>
      </c>
      <c r="G97" s="1433">
        <v>39.9</v>
      </c>
      <c r="H97" s="1433" t="s">
        <v>12724</v>
      </c>
      <c r="I97" s="1433" t="s">
        <v>12725</v>
      </c>
      <c r="J97" s="1434" t="s">
        <v>12726</v>
      </c>
      <c r="K97" s="1454" t="s">
        <v>2676</v>
      </c>
      <c r="L97" s="1433">
        <v>1</v>
      </c>
      <c r="M97" s="1433" t="s">
        <v>5424</v>
      </c>
    </row>
    <row r="98" spans="1:13" ht="33.75" customHeight="1">
      <c r="A98" s="1413">
        <v>27</v>
      </c>
      <c r="B98" s="1414" t="s">
        <v>4171</v>
      </c>
      <c r="C98" s="1415"/>
      <c r="D98" s="1414" t="s">
        <v>12727</v>
      </c>
      <c r="E98" s="1414" t="s">
        <v>12728</v>
      </c>
      <c r="F98" s="1414">
        <v>40</v>
      </c>
      <c r="G98" s="1414">
        <v>40</v>
      </c>
      <c r="H98" s="1414" t="s">
        <v>748</v>
      </c>
      <c r="I98" s="1414" t="s">
        <v>12729</v>
      </c>
      <c r="J98" s="1415" t="s">
        <v>12730</v>
      </c>
      <c r="K98" s="1421" t="s">
        <v>2598</v>
      </c>
      <c r="L98" s="1414">
        <v>2</v>
      </c>
      <c r="M98" s="1414" t="s">
        <v>21</v>
      </c>
    </row>
    <row r="99" spans="1:13" ht="33.75" customHeight="1">
      <c r="A99" s="1413">
        <v>28</v>
      </c>
      <c r="B99" s="1414" t="s">
        <v>4171</v>
      </c>
      <c r="C99" s="1415"/>
      <c r="D99" s="1414" t="s">
        <v>12731</v>
      </c>
      <c r="E99" s="1414" t="s">
        <v>12732</v>
      </c>
      <c r="F99" s="1414">
        <v>9.6</v>
      </c>
      <c r="G99" s="1414">
        <v>9.6</v>
      </c>
      <c r="H99" s="1414" t="s">
        <v>12733</v>
      </c>
      <c r="I99" s="1414" t="s">
        <v>12650</v>
      </c>
      <c r="J99" s="1415" t="s">
        <v>21</v>
      </c>
      <c r="K99" s="1421" t="s">
        <v>2676</v>
      </c>
      <c r="L99" s="1414">
        <v>1</v>
      </c>
      <c r="M99" s="1414" t="s">
        <v>21</v>
      </c>
    </row>
    <row r="100" spans="1:13" ht="33.75" customHeight="1">
      <c r="A100" s="1413">
        <v>29</v>
      </c>
      <c r="B100" s="1414" t="s">
        <v>4171</v>
      </c>
      <c r="C100" s="1415"/>
      <c r="D100" s="1414" t="s">
        <v>12734</v>
      </c>
      <c r="E100" s="1414" t="s">
        <v>12734</v>
      </c>
      <c r="F100" s="1414">
        <v>8</v>
      </c>
      <c r="G100" s="1414">
        <v>8</v>
      </c>
      <c r="H100" s="1414" t="s">
        <v>12735</v>
      </c>
      <c r="I100" s="1414" t="s">
        <v>12736</v>
      </c>
      <c r="J100" s="1415" t="s">
        <v>12737</v>
      </c>
      <c r="K100" s="1421" t="s">
        <v>2676</v>
      </c>
      <c r="L100" s="1414">
        <v>1</v>
      </c>
      <c r="M100" s="1414">
        <v>0</v>
      </c>
    </row>
    <row r="101" spans="1:13" ht="33.75" customHeight="1">
      <c r="A101" s="1413">
        <v>30</v>
      </c>
      <c r="B101" s="1414" t="s">
        <v>4171</v>
      </c>
      <c r="C101" s="1415"/>
      <c r="D101" s="1414" t="s">
        <v>12738</v>
      </c>
      <c r="E101" s="1414" t="s">
        <v>12738</v>
      </c>
      <c r="F101" s="1414">
        <v>21</v>
      </c>
      <c r="G101" s="1414">
        <v>21</v>
      </c>
      <c r="H101" s="1414" t="s">
        <v>12739</v>
      </c>
      <c r="I101" s="1414" t="s">
        <v>12740</v>
      </c>
      <c r="J101" s="1415" t="s">
        <v>12741</v>
      </c>
      <c r="K101" s="1421" t="s">
        <v>2676</v>
      </c>
      <c r="L101" s="1414">
        <v>1</v>
      </c>
      <c r="M101" s="1414">
        <v>0</v>
      </c>
    </row>
    <row r="102" spans="1:13" ht="33.75" customHeight="1">
      <c r="A102" s="1413">
        <v>31</v>
      </c>
      <c r="B102" s="1414" t="s">
        <v>4171</v>
      </c>
      <c r="C102" s="1415"/>
      <c r="D102" s="1414" t="s">
        <v>12742</v>
      </c>
      <c r="E102" s="1414" t="s">
        <v>12742</v>
      </c>
      <c r="F102" s="1414">
        <v>26.7</v>
      </c>
      <c r="G102" s="1414">
        <v>20.7</v>
      </c>
      <c r="H102" s="1414" t="s">
        <v>12743</v>
      </c>
      <c r="I102" s="1414" t="s">
        <v>12744</v>
      </c>
      <c r="J102" s="1415" t="s">
        <v>12745</v>
      </c>
      <c r="K102" s="1421" t="s">
        <v>2676</v>
      </c>
      <c r="L102" s="1414">
        <v>1</v>
      </c>
      <c r="M102" s="1414">
        <v>0</v>
      </c>
    </row>
    <row r="103" spans="1:13" ht="33.75" customHeight="1">
      <c r="A103" s="1413">
        <v>32</v>
      </c>
      <c r="B103" s="1414" t="s">
        <v>4171</v>
      </c>
      <c r="C103" s="1415"/>
      <c r="D103" s="1414" t="s">
        <v>12746</v>
      </c>
      <c r="E103" s="1414" t="s">
        <v>12713</v>
      </c>
      <c r="F103" s="1414">
        <v>84</v>
      </c>
      <c r="G103" s="1414">
        <v>84</v>
      </c>
      <c r="H103" s="1414" t="s">
        <v>5327</v>
      </c>
      <c r="I103" s="1414" t="s">
        <v>12747</v>
      </c>
      <c r="J103" s="1415" t="s">
        <v>12748</v>
      </c>
      <c r="K103" s="1421" t="s">
        <v>2676</v>
      </c>
      <c r="L103" s="1414">
        <v>1</v>
      </c>
      <c r="M103" s="1414" t="s">
        <v>21</v>
      </c>
    </row>
    <row r="104" spans="1:13" ht="33.75" customHeight="1">
      <c r="A104" s="1448" t="s">
        <v>21</v>
      </c>
      <c r="B104" s="2567" t="s">
        <v>8367</v>
      </c>
      <c r="C104" s="2568"/>
      <c r="D104" s="2569"/>
      <c r="E104" s="1439">
        <v>32</v>
      </c>
      <c r="F104" s="1439">
        <f>SUM(F72:F103)</f>
        <v>788.90000000000009</v>
      </c>
      <c r="G104" s="1439">
        <f>SUM(G72:G103)</f>
        <v>786.90000000000009</v>
      </c>
      <c r="H104" s="1439">
        <f>SUM(H72:H103)</f>
        <v>0</v>
      </c>
      <c r="I104" s="1439">
        <f>SUM(I72:I103)</f>
        <v>0</v>
      </c>
      <c r="J104" s="1439">
        <f>SUM(J72:J103)</f>
        <v>0</v>
      </c>
      <c r="K104" s="1439">
        <v>51</v>
      </c>
      <c r="L104" s="1439">
        <f>SUM(L72:L103)</f>
        <v>51</v>
      </c>
      <c r="M104" s="1439">
        <f>SUM(M72:M103)</f>
        <v>0</v>
      </c>
    </row>
    <row r="105" spans="1:13" ht="33.75" customHeight="1">
      <c r="A105" s="2564" t="s">
        <v>5783</v>
      </c>
      <c r="B105" s="2565"/>
      <c r="C105" s="2565"/>
      <c r="D105" s="2565"/>
      <c r="E105" s="2565"/>
      <c r="F105" s="2565"/>
      <c r="G105" s="2565"/>
      <c r="H105" s="2565"/>
      <c r="I105" s="2565"/>
      <c r="J105" s="2565"/>
      <c r="K105" s="2565"/>
      <c r="L105" s="2565"/>
      <c r="M105" s="2566"/>
    </row>
    <row r="106" spans="1:13" ht="33.75" customHeight="1">
      <c r="A106" s="1441" t="s">
        <v>7438</v>
      </c>
      <c r="B106" s="1442" t="s">
        <v>21</v>
      </c>
      <c r="C106" s="1442"/>
      <c r="D106" s="1442" t="s">
        <v>21</v>
      </c>
      <c r="E106" s="1442" t="s">
        <v>21</v>
      </c>
      <c r="F106" s="1442" t="s">
        <v>21</v>
      </c>
      <c r="G106" s="1442" t="s">
        <v>21</v>
      </c>
      <c r="H106" s="1442" t="s">
        <v>21</v>
      </c>
      <c r="I106" s="1442" t="s">
        <v>21</v>
      </c>
      <c r="J106" s="1443" t="s">
        <v>21</v>
      </c>
      <c r="K106" s="1443" t="s">
        <v>21</v>
      </c>
      <c r="L106" s="1442" t="s">
        <v>21</v>
      </c>
      <c r="M106" s="1442" t="s">
        <v>21</v>
      </c>
    </row>
    <row r="107" spans="1:13" ht="33.75" customHeight="1">
      <c r="A107" s="1441" t="s">
        <v>7445</v>
      </c>
      <c r="B107" s="1442" t="s">
        <v>21</v>
      </c>
      <c r="C107" s="1442"/>
      <c r="D107" s="1442" t="s">
        <v>21</v>
      </c>
      <c r="E107" s="1442" t="s">
        <v>21</v>
      </c>
      <c r="F107" s="1442" t="s">
        <v>21</v>
      </c>
      <c r="G107" s="1442" t="s">
        <v>21</v>
      </c>
      <c r="H107" s="1442" t="s">
        <v>21</v>
      </c>
      <c r="I107" s="1442" t="s">
        <v>21</v>
      </c>
      <c r="J107" s="1443" t="s">
        <v>21</v>
      </c>
      <c r="K107" s="1443" t="s">
        <v>21</v>
      </c>
      <c r="L107" s="1442" t="s">
        <v>21</v>
      </c>
      <c r="M107" s="1442" t="s">
        <v>21</v>
      </c>
    </row>
    <row r="108" spans="1:13" ht="33.75" customHeight="1">
      <c r="A108" s="1441" t="s">
        <v>21</v>
      </c>
      <c r="B108" s="1442" t="s">
        <v>408</v>
      </c>
      <c r="C108" s="1442"/>
      <c r="D108" s="1442" t="s">
        <v>21</v>
      </c>
      <c r="E108" s="1442" t="s">
        <v>21</v>
      </c>
      <c r="F108" s="1442" t="s">
        <v>21</v>
      </c>
      <c r="G108" s="1442" t="s">
        <v>21</v>
      </c>
      <c r="H108" s="1442" t="s">
        <v>21</v>
      </c>
      <c r="I108" s="1442" t="s">
        <v>21</v>
      </c>
      <c r="J108" s="1443" t="s">
        <v>21</v>
      </c>
      <c r="K108" s="1443" t="s">
        <v>21</v>
      </c>
      <c r="L108" s="1442" t="s">
        <v>21</v>
      </c>
      <c r="M108" s="1442" t="s">
        <v>21</v>
      </c>
    </row>
    <row r="109" spans="1:13" ht="33.75" customHeight="1">
      <c r="A109" s="2564" t="s">
        <v>5789</v>
      </c>
      <c r="B109" s="2565"/>
      <c r="C109" s="2565"/>
      <c r="D109" s="2565"/>
      <c r="E109" s="2565"/>
      <c r="F109" s="2565"/>
      <c r="G109" s="2565"/>
      <c r="H109" s="2565"/>
      <c r="I109" s="2565"/>
      <c r="J109" s="2565"/>
      <c r="K109" s="2565"/>
      <c r="L109" s="2565"/>
      <c r="M109" s="2566"/>
    </row>
    <row r="110" spans="1:13" ht="33.75" customHeight="1">
      <c r="A110" s="1413">
        <v>1</v>
      </c>
      <c r="B110" s="1414" t="s">
        <v>12749</v>
      </c>
      <c r="C110" s="1415" t="s">
        <v>12750</v>
      </c>
      <c r="D110" s="1414" t="s">
        <v>12558</v>
      </c>
      <c r="E110" s="1414" t="s">
        <v>12558</v>
      </c>
      <c r="F110" s="1414">
        <v>15</v>
      </c>
      <c r="G110" s="1414">
        <v>15</v>
      </c>
      <c r="H110" s="1414" t="s">
        <v>1996</v>
      </c>
      <c r="I110" s="1414" t="s">
        <v>12751</v>
      </c>
      <c r="J110" s="1415" t="s">
        <v>21</v>
      </c>
      <c r="K110" s="1415" t="s">
        <v>2676</v>
      </c>
      <c r="L110" s="1414">
        <v>1</v>
      </c>
      <c r="M110" s="1414" t="s">
        <v>21</v>
      </c>
    </row>
    <row r="111" spans="1:13" ht="33.75" customHeight="1">
      <c r="A111" s="1413">
        <v>2</v>
      </c>
      <c r="B111" s="1414" t="s">
        <v>12752</v>
      </c>
      <c r="C111" s="1415" t="s">
        <v>12753</v>
      </c>
      <c r="D111" s="1414" t="s">
        <v>12754</v>
      </c>
      <c r="E111" s="1414" t="s">
        <v>12754</v>
      </c>
      <c r="F111" s="1414">
        <v>12</v>
      </c>
      <c r="G111" s="1414">
        <v>12</v>
      </c>
      <c r="H111" s="1414" t="s">
        <v>1996</v>
      </c>
      <c r="I111" s="1414" t="s">
        <v>12560</v>
      </c>
      <c r="J111" s="1415" t="s">
        <v>12561</v>
      </c>
      <c r="K111" s="1415" t="s">
        <v>2676</v>
      </c>
      <c r="L111" s="1414">
        <v>1</v>
      </c>
      <c r="M111" s="1414" t="s">
        <v>21</v>
      </c>
    </row>
    <row r="112" spans="1:13" ht="33.75" customHeight="1">
      <c r="A112" s="1413">
        <v>3</v>
      </c>
      <c r="B112" s="1414" t="s">
        <v>12755</v>
      </c>
      <c r="C112" s="1415" t="s">
        <v>12756</v>
      </c>
      <c r="D112" s="1414" t="s">
        <v>12579</v>
      </c>
      <c r="E112" s="1414" t="s">
        <v>12579</v>
      </c>
      <c r="F112" s="1414">
        <v>30</v>
      </c>
      <c r="G112" s="1414">
        <v>30</v>
      </c>
      <c r="H112" s="1414" t="s">
        <v>1996</v>
      </c>
      <c r="I112" s="1414" t="s">
        <v>12757</v>
      </c>
      <c r="J112" s="1415" t="s">
        <v>21</v>
      </c>
      <c r="K112" s="1415" t="s">
        <v>2676</v>
      </c>
      <c r="L112" s="1414">
        <v>1</v>
      </c>
      <c r="M112" s="1414" t="s">
        <v>21</v>
      </c>
    </row>
    <row r="113" spans="1:13" ht="33.75" customHeight="1">
      <c r="A113" s="1413">
        <v>4</v>
      </c>
      <c r="B113" s="1414" t="s">
        <v>12758</v>
      </c>
      <c r="C113" s="1415" t="s">
        <v>12759</v>
      </c>
      <c r="D113" s="1414" t="s">
        <v>12754</v>
      </c>
      <c r="E113" s="1414" t="s">
        <v>12760</v>
      </c>
      <c r="F113" s="1414">
        <v>64</v>
      </c>
      <c r="G113" s="1414">
        <v>10</v>
      </c>
      <c r="H113" s="1414" t="s">
        <v>12761</v>
      </c>
      <c r="I113" s="1414" t="s">
        <v>12762</v>
      </c>
      <c r="J113" s="1415" t="s">
        <v>12763</v>
      </c>
      <c r="K113" s="1415" t="s">
        <v>2676</v>
      </c>
      <c r="L113" s="1414">
        <v>1</v>
      </c>
      <c r="M113" s="1414" t="s">
        <v>21</v>
      </c>
    </row>
    <row r="114" spans="1:13" ht="33.75" customHeight="1">
      <c r="A114" s="1413">
        <v>5</v>
      </c>
      <c r="B114" s="1414" t="s">
        <v>12764</v>
      </c>
      <c r="C114" s="1415"/>
      <c r="D114" s="1414" t="s">
        <v>12765</v>
      </c>
      <c r="E114" s="1414" t="s">
        <v>12765</v>
      </c>
      <c r="F114" s="1414">
        <v>36</v>
      </c>
      <c r="G114" s="1414">
        <v>36</v>
      </c>
      <c r="H114" s="1414" t="s">
        <v>1482</v>
      </c>
      <c r="I114" s="1414" t="s">
        <v>5792</v>
      </c>
      <c r="J114" s="1415" t="s">
        <v>21</v>
      </c>
      <c r="K114" s="1415" t="s">
        <v>2676</v>
      </c>
      <c r="L114" s="1414">
        <v>1</v>
      </c>
      <c r="M114" s="1414" t="s">
        <v>21</v>
      </c>
    </row>
    <row r="115" spans="1:13" ht="33.75" customHeight="1">
      <c r="A115" s="1413">
        <v>6</v>
      </c>
      <c r="B115" s="1414" t="s">
        <v>12766</v>
      </c>
      <c r="C115" s="1415" t="s">
        <v>12767</v>
      </c>
      <c r="D115" s="1414" t="s">
        <v>12768</v>
      </c>
      <c r="E115" s="1414" t="s">
        <v>12768</v>
      </c>
      <c r="F115" s="1414">
        <v>192</v>
      </c>
      <c r="G115" s="1414">
        <v>30</v>
      </c>
      <c r="H115" s="1414" t="s">
        <v>12769</v>
      </c>
      <c r="I115" s="1414" t="s">
        <v>12770</v>
      </c>
      <c r="J115" s="1415" t="s">
        <v>12771</v>
      </c>
      <c r="K115" s="1415" t="s">
        <v>2676</v>
      </c>
      <c r="L115" s="1414">
        <v>1</v>
      </c>
      <c r="M115" s="1414" t="s">
        <v>1587</v>
      </c>
    </row>
    <row r="116" spans="1:13" ht="33.75" customHeight="1">
      <c r="A116" s="1413">
        <v>7</v>
      </c>
      <c r="B116" s="1414" t="s">
        <v>12772</v>
      </c>
      <c r="C116" s="1415" t="s">
        <v>12773</v>
      </c>
      <c r="D116" s="1414" t="s">
        <v>12774</v>
      </c>
      <c r="E116" s="1414" t="s">
        <v>12774</v>
      </c>
      <c r="F116" s="1414">
        <v>35</v>
      </c>
      <c r="G116" s="1414">
        <v>35</v>
      </c>
      <c r="H116" s="1414" t="s">
        <v>1996</v>
      </c>
      <c r="I116" s="1414" t="s">
        <v>12775</v>
      </c>
      <c r="J116" s="1415" t="s">
        <v>12776</v>
      </c>
      <c r="K116" s="1415" t="s">
        <v>2676</v>
      </c>
      <c r="L116" s="1414">
        <v>1</v>
      </c>
      <c r="M116" s="1414" t="s">
        <v>21</v>
      </c>
    </row>
    <row r="117" spans="1:13" ht="33.75" customHeight="1">
      <c r="A117" s="1413">
        <v>8</v>
      </c>
      <c r="B117" s="1479" t="s">
        <v>12777</v>
      </c>
      <c r="C117" s="1478" t="s">
        <v>12778</v>
      </c>
      <c r="D117" s="1414" t="s">
        <v>12779</v>
      </c>
      <c r="E117" s="1414" t="s">
        <v>12779</v>
      </c>
      <c r="F117" s="1479">
        <v>40</v>
      </c>
      <c r="G117" s="1479">
        <v>40</v>
      </c>
      <c r="H117" s="1414" t="s">
        <v>1996</v>
      </c>
      <c r="I117" s="1414" t="s">
        <v>12780</v>
      </c>
      <c r="J117" s="1478" t="s">
        <v>12781</v>
      </c>
      <c r="K117" s="1415" t="s">
        <v>2676</v>
      </c>
      <c r="L117" s="1414">
        <v>1</v>
      </c>
      <c r="M117" s="1414" t="s">
        <v>21</v>
      </c>
    </row>
    <row r="118" spans="1:13" ht="21" customHeight="1">
      <c r="A118" s="1480" t="s">
        <v>21</v>
      </c>
      <c r="B118" s="2567" t="s">
        <v>8367</v>
      </c>
      <c r="C118" s="2568"/>
      <c r="D118" s="2569"/>
      <c r="E118" s="1481">
        <v>8</v>
      </c>
      <c r="F118" s="1481">
        <f>SUM(F110:F117)</f>
        <v>424</v>
      </c>
      <c r="G118" s="1481">
        <f>SUM(G110:G117)</f>
        <v>208</v>
      </c>
      <c r="H118" s="1481">
        <f>SUM(H110:H117)</f>
        <v>0</v>
      </c>
      <c r="I118" s="1481">
        <f>SUM(I110:I117)</f>
        <v>0</v>
      </c>
      <c r="J118" s="1481">
        <f>SUM(J110:J117)</f>
        <v>0</v>
      </c>
      <c r="K118" s="1481">
        <v>8</v>
      </c>
      <c r="L118" s="1481">
        <f>SUM(L110:L117)</f>
        <v>8</v>
      </c>
      <c r="M118" s="1481">
        <f>SUM(M110:M117)</f>
        <v>0</v>
      </c>
    </row>
    <row r="119" spans="1:13" ht="27" customHeight="1">
      <c r="A119" s="2579" t="s">
        <v>5803</v>
      </c>
      <c r="B119" s="2579"/>
      <c r="C119" s="2579"/>
      <c r="D119" s="2579"/>
      <c r="E119" s="2579"/>
      <c r="F119" s="2579"/>
      <c r="G119" s="2579"/>
      <c r="H119" s="2579"/>
      <c r="I119" s="2579"/>
      <c r="J119" s="2579"/>
      <c r="K119" s="2579"/>
      <c r="L119" s="2579"/>
      <c r="M119" s="2579"/>
    </row>
    <row r="120" spans="1:13" ht="49.5" customHeight="1">
      <c r="A120" s="1482">
        <v>1</v>
      </c>
      <c r="B120" s="1427" t="s">
        <v>12782</v>
      </c>
      <c r="C120" s="1428"/>
      <c r="D120" s="1427" t="s">
        <v>12498</v>
      </c>
      <c r="E120" s="1427" t="s">
        <v>12558</v>
      </c>
      <c r="F120" s="1427">
        <v>6</v>
      </c>
      <c r="G120" s="1427">
        <v>6</v>
      </c>
      <c r="H120" s="1427" t="s">
        <v>1571</v>
      </c>
      <c r="I120" s="1427" t="s">
        <v>12783</v>
      </c>
      <c r="J120" s="1428" t="s">
        <v>12509</v>
      </c>
      <c r="K120" s="1428" t="s">
        <v>2676</v>
      </c>
      <c r="L120" s="1427">
        <v>1</v>
      </c>
      <c r="M120" s="1427" t="s">
        <v>21</v>
      </c>
    </row>
    <row r="121" spans="1:13" ht="33.75" customHeight="1">
      <c r="A121" s="1482">
        <v>2</v>
      </c>
      <c r="B121" s="1427" t="s">
        <v>12784</v>
      </c>
      <c r="C121" s="1483" t="s">
        <v>12785</v>
      </c>
      <c r="D121" s="1427" t="s">
        <v>12786</v>
      </c>
      <c r="E121" s="1427" t="s">
        <v>12787</v>
      </c>
      <c r="F121" s="1427">
        <v>6</v>
      </c>
      <c r="G121" s="1427">
        <v>6</v>
      </c>
      <c r="H121" s="1427" t="s">
        <v>5327</v>
      </c>
      <c r="I121" s="1427" t="s">
        <v>12788</v>
      </c>
      <c r="J121" s="1428" t="s">
        <v>21</v>
      </c>
      <c r="K121" s="1428" t="s">
        <v>2676</v>
      </c>
      <c r="L121" s="1427">
        <v>1</v>
      </c>
      <c r="M121" s="1427" t="s">
        <v>21</v>
      </c>
    </row>
    <row r="122" spans="1:13" ht="33.75" customHeight="1">
      <c r="A122" s="1482">
        <v>3</v>
      </c>
      <c r="B122" s="1484" t="s">
        <v>12789</v>
      </c>
      <c r="C122" s="1485" t="s">
        <v>12790</v>
      </c>
      <c r="D122" s="1427" t="s">
        <v>12519</v>
      </c>
      <c r="E122" s="1427" t="s">
        <v>12791</v>
      </c>
      <c r="F122" s="1427">
        <v>30</v>
      </c>
      <c r="G122" s="1427">
        <v>30</v>
      </c>
      <c r="H122" s="1427" t="s">
        <v>12792</v>
      </c>
      <c r="I122" s="1427" t="s">
        <v>12793</v>
      </c>
      <c r="J122" s="1428" t="s">
        <v>12794</v>
      </c>
      <c r="K122" s="1428" t="s">
        <v>2676</v>
      </c>
      <c r="L122" s="1427">
        <v>1</v>
      </c>
      <c r="M122" s="1427" t="s">
        <v>21</v>
      </c>
    </row>
    <row r="123" spans="1:13" ht="33.75" customHeight="1">
      <c r="A123" s="1482">
        <v>4</v>
      </c>
      <c r="B123" s="1486" t="s">
        <v>12795</v>
      </c>
      <c r="C123" s="1485"/>
      <c r="D123" s="1427" t="s">
        <v>12519</v>
      </c>
      <c r="E123" s="1427" t="s">
        <v>12791</v>
      </c>
      <c r="F123" s="1427">
        <v>20</v>
      </c>
      <c r="G123" s="1427">
        <v>20</v>
      </c>
      <c r="H123" s="1427" t="s">
        <v>12796</v>
      </c>
      <c r="I123" s="1427" t="s">
        <v>12797</v>
      </c>
      <c r="J123" s="1428" t="s">
        <v>12798</v>
      </c>
      <c r="K123" s="1428" t="s">
        <v>2676</v>
      </c>
      <c r="L123" s="1427">
        <v>1</v>
      </c>
      <c r="M123" s="1427" t="s">
        <v>21</v>
      </c>
    </row>
    <row r="124" spans="1:13" ht="33.75" customHeight="1">
      <c r="A124" s="1482">
        <v>5</v>
      </c>
      <c r="B124" s="1433" t="s">
        <v>12799</v>
      </c>
      <c r="C124" s="1434"/>
      <c r="D124" s="1433" t="s">
        <v>12800</v>
      </c>
      <c r="E124" s="1433" t="s">
        <v>12801</v>
      </c>
      <c r="F124" s="1487">
        <v>188.89</v>
      </c>
      <c r="G124" s="1487">
        <v>188.89</v>
      </c>
      <c r="H124" s="1433" t="s">
        <v>12802</v>
      </c>
      <c r="I124" s="1433" t="s">
        <v>12803</v>
      </c>
      <c r="J124" s="1434"/>
      <c r="K124" s="1488" t="s">
        <v>2598</v>
      </c>
      <c r="L124" s="1487">
        <v>2</v>
      </c>
      <c r="M124" s="1487" t="s">
        <v>5424</v>
      </c>
    </row>
    <row r="125" spans="1:13" ht="43.5" customHeight="1">
      <c r="A125" s="1482">
        <v>6</v>
      </c>
      <c r="B125" s="1433" t="s">
        <v>12804</v>
      </c>
      <c r="C125" s="1434" t="s">
        <v>12805</v>
      </c>
      <c r="D125" s="1433" t="s">
        <v>12806</v>
      </c>
      <c r="E125" s="1433" t="s">
        <v>12806</v>
      </c>
      <c r="F125" s="1487" t="s">
        <v>21</v>
      </c>
      <c r="G125" s="1487" t="s">
        <v>21</v>
      </c>
      <c r="H125" s="1433" t="s">
        <v>1996</v>
      </c>
      <c r="I125" s="1433" t="s">
        <v>21</v>
      </c>
      <c r="J125" s="1434" t="s">
        <v>12807</v>
      </c>
      <c r="K125" s="1488" t="s">
        <v>2676</v>
      </c>
      <c r="L125" s="1487">
        <v>1</v>
      </c>
      <c r="M125" s="1487" t="s">
        <v>21</v>
      </c>
    </row>
    <row r="126" spans="1:13" ht="33.75" customHeight="1">
      <c r="A126" s="1482">
        <v>7</v>
      </c>
      <c r="B126" s="1433" t="s">
        <v>12808</v>
      </c>
      <c r="C126" s="1434"/>
      <c r="D126" s="1433" t="s">
        <v>12809</v>
      </c>
      <c r="E126" s="1433" t="s">
        <v>12809</v>
      </c>
      <c r="F126" s="1487" t="s">
        <v>21</v>
      </c>
      <c r="G126" s="1487" t="s">
        <v>21</v>
      </c>
      <c r="H126" s="1433" t="s">
        <v>12810</v>
      </c>
      <c r="I126" s="1433" t="s">
        <v>12811</v>
      </c>
      <c r="J126" s="1434"/>
      <c r="K126" s="1488" t="s">
        <v>2676</v>
      </c>
      <c r="L126" s="1487">
        <v>1</v>
      </c>
      <c r="M126" s="1487" t="s">
        <v>21</v>
      </c>
    </row>
    <row r="127" spans="1:13" ht="43.5" customHeight="1">
      <c r="A127" s="1482">
        <v>8</v>
      </c>
      <c r="B127" s="1433" t="s">
        <v>12812</v>
      </c>
      <c r="C127" s="1434"/>
      <c r="D127" s="1433" t="s">
        <v>12813</v>
      </c>
      <c r="E127" s="1433" t="s">
        <v>12814</v>
      </c>
      <c r="F127" s="1487">
        <v>171</v>
      </c>
      <c r="G127" s="1487">
        <v>171</v>
      </c>
      <c r="H127" s="1433" t="s">
        <v>12815</v>
      </c>
      <c r="I127" s="1433" t="s">
        <v>12816</v>
      </c>
      <c r="J127" s="1434"/>
      <c r="K127" s="1488" t="s">
        <v>2603</v>
      </c>
      <c r="L127" s="1487">
        <v>10</v>
      </c>
      <c r="M127" s="1487" t="s">
        <v>5424</v>
      </c>
    </row>
    <row r="128" spans="1:13" ht="43.5" customHeight="1">
      <c r="A128" s="1482">
        <v>9</v>
      </c>
      <c r="B128" s="1489" t="s">
        <v>12817</v>
      </c>
      <c r="C128" s="1434" t="s">
        <v>12818</v>
      </c>
      <c r="D128" s="1490" t="s">
        <v>12498</v>
      </c>
      <c r="E128" s="1491" t="s">
        <v>12819</v>
      </c>
      <c r="F128" s="1492">
        <v>50</v>
      </c>
      <c r="G128" s="1492">
        <v>50</v>
      </c>
      <c r="H128" s="1492" t="s">
        <v>21</v>
      </c>
      <c r="I128" s="1491" t="s">
        <v>12820</v>
      </c>
      <c r="J128" s="1493"/>
      <c r="K128" s="1493" t="s">
        <v>2613</v>
      </c>
      <c r="L128" s="1492">
        <v>3</v>
      </c>
      <c r="M128" s="1492" t="s">
        <v>21</v>
      </c>
    </row>
    <row r="129" spans="1:13" ht="33.75" customHeight="1">
      <c r="A129" s="1482">
        <v>10</v>
      </c>
      <c r="B129" s="1414" t="s">
        <v>12821</v>
      </c>
      <c r="C129" s="1415" t="s">
        <v>12822</v>
      </c>
      <c r="D129" s="1414" t="s">
        <v>12823</v>
      </c>
      <c r="E129" s="1414" t="s">
        <v>12823</v>
      </c>
      <c r="F129" s="1479" t="s">
        <v>21</v>
      </c>
      <c r="G129" s="1479" t="s">
        <v>21</v>
      </c>
      <c r="H129" s="1414" t="s">
        <v>12824</v>
      </c>
      <c r="I129" s="1414" t="s">
        <v>12825</v>
      </c>
      <c r="J129" s="1415"/>
      <c r="K129" s="1478" t="s">
        <v>2676</v>
      </c>
      <c r="L129" s="1479">
        <v>1</v>
      </c>
      <c r="M129" s="1479" t="s">
        <v>21</v>
      </c>
    </row>
    <row r="130" spans="1:13" ht="33.75" customHeight="1">
      <c r="A130" s="1482">
        <v>11</v>
      </c>
      <c r="B130" s="1433" t="s">
        <v>12799</v>
      </c>
      <c r="C130" s="1434" t="s">
        <v>12826</v>
      </c>
      <c r="D130" s="1433" t="s">
        <v>12800</v>
      </c>
      <c r="E130" s="1433" t="s">
        <v>12801</v>
      </c>
      <c r="F130" s="1487">
        <v>188.89</v>
      </c>
      <c r="G130" s="1487">
        <v>188.89</v>
      </c>
      <c r="H130" s="1433" t="s">
        <v>12802</v>
      </c>
      <c r="I130" s="1433" t="s">
        <v>12803</v>
      </c>
      <c r="J130" s="1434"/>
      <c r="K130" s="1488" t="s">
        <v>2598</v>
      </c>
      <c r="L130" s="1487">
        <v>2</v>
      </c>
      <c r="M130" s="1487" t="s">
        <v>5424</v>
      </c>
    </row>
    <row r="131" spans="1:13" ht="42" customHeight="1">
      <c r="A131" s="1482">
        <v>12</v>
      </c>
      <c r="B131" s="1433" t="s">
        <v>12804</v>
      </c>
      <c r="C131" s="1434" t="s">
        <v>12805</v>
      </c>
      <c r="D131" s="1433" t="s">
        <v>12806</v>
      </c>
      <c r="E131" s="1433" t="s">
        <v>12806</v>
      </c>
      <c r="F131" s="1487" t="s">
        <v>21</v>
      </c>
      <c r="G131" s="1487" t="s">
        <v>21</v>
      </c>
      <c r="H131" s="1433" t="s">
        <v>1996</v>
      </c>
      <c r="I131" s="1433" t="s">
        <v>21</v>
      </c>
      <c r="J131" s="1434"/>
      <c r="K131" s="1488" t="s">
        <v>2676</v>
      </c>
      <c r="L131" s="1487">
        <v>1</v>
      </c>
      <c r="M131" s="1487" t="s">
        <v>21</v>
      </c>
    </row>
    <row r="132" spans="1:13" ht="37.5" customHeight="1">
      <c r="A132" s="1482">
        <v>13</v>
      </c>
      <c r="B132" s="1433" t="s">
        <v>12808</v>
      </c>
      <c r="C132" s="1434"/>
      <c r="D132" s="1433" t="s">
        <v>12809</v>
      </c>
      <c r="E132" s="1433" t="s">
        <v>12809</v>
      </c>
      <c r="F132" s="1487" t="s">
        <v>21</v>
      </c>
      <c r="G132" s="1487" t="s">
        <v>21</v>
      </c>
      <c r="H132" s="1433" t="s">
        <v>12810</v>
      </c>
      <c r="I132" s="1433" t="s">
        <v>12811</v>
      </c>
      <c r="J132" s="1434"/>
      <c r="K132" s="1488" t="s">
        <v>2676</v>
      </c>
      <c r="L132" s="1487">
        <v>1</v>
      </c>
      <c r="M132" s="1487" t="s">
        <v>21</v>
      </c>
    </row>
    <row r="133" spans="1:13" ht="72.75" customHeight="1">
      <c r="A133" s="1482">
        <v>14</v>
      </c>
      <c r="B133" s="1494" t="s">
        <v>12812</v>
      </c>
      <c r="C133" s="1495"/>
      <c r="D133" s="1494" t="s">
        <v>12813</v>
      </c>
      <c r="E133" s="1433" t="s">
        <v>12814</v>
      </c>
      <c r="F133" s="1487">
        <v>171</v>
      </c>
      <c r="G133" s="1487">
        <v>171</v>
      </c>
      <c r="H133" s="1433" t="s">
        <v>12815</v>
      </c>
      <c r="I133" s="1433" t="s">
        <v>12816</v>
      </c>
      <c r="J133" s="1434"/>
      <c r="K133" s="1488" t="s">
        <v>2603</v>
      </c>
      <c r="L133" s="1487">
        <v>10</v>
      </c>
      <c r="M133" s="1487" t="s">
        <v>5424</v>
      </c>
    </row>
    <row r="134" spans="1:13" ht="33.75" customHeight="1">
      <c r="A134" s="1496"/>
      <c r="B134" s="2576" t="s">
        <v>8367</v>
      </c>
      <c r="C134" s="2577"/>
      <c r="D134" s="2578"/>
      <c r="E134" s="1497">
        <v>14</v>
      </c>
      <c r="F134" s="1498">
        <f>SUM(F120:F133)</f>
        <v>831.78</v>
      </c>
      <c r="G134" s="1498">
        <f>SUM(G120:G133)</f>
        <v>831.78</v>
      </c>
      <c r="H134" s="1498">
        <f>SUM(H120:H133)</f>
        <v>0</v>
      </c>
      <c r="I134" s="1498">
        <f>SUM(I120:I133)</f>
        <v>0</v>
      </c>
      <c r="J134" s="1498">
        <f>SUM(J120:J133)</f>
        <v>0</v>
      </c>
      <c r="K134" s="1498">
        <v>36</v>
      </c>
      <c r="L134" s="1498">
        <f>SUM(L120:L133)</f>
        <v>36</v>
      </c>
      <c r="M134" s="1498">
        <f>SUM(M120:M133)</f>
        <v>0</v>
      </c>
    </row>
    <row r="135" spans="1:13" ht="21" customHeight="1">
      <c r="A135" s="1499"/>
      <c r="B135" s="1500" t="s">
        <v>5822</v>
      </c>
      <c r="C135" s="1500"/>
      <c r="D135" s="1501">
        <v>99</v>
      </c>
      <c r="E135" s="1501" t="s">
        <v>21</v>
      </c>
      <c r="F135" s="1502">
        <f>F134+F118+F104+F70+F66+F60+F38+F32+F28+F20+F10</f>
        <v>12908.779999999999</v>
      </c>
      <c r="G135" s="1502">
        <f>G134+G118+G104+G70+G66+G60+G38+G32+G28+G20+G10</f>
        <v>12690.779999999999</v>
      </c>
      <c r="H135" s="1502"/>
      <c r="I135" s="1502"/>
      <c r="J135" s="1502"/>
      <c r="K135" s="1502">
        <f>K10+K20+K28+K32+K38+K60+K66+K70+K104+K118+K134</f>
        <v>180</v>
      </c>
      <c r="L135" s="1502">
        <f>L134+L118+L104+L70+L66+L60+L38+L32+L28+L20+L10</f>
        <v>177</v>
      </c>
      <c r="M135" s="1502"/>
    </row>
    <row r="136" spans="1:13" ht="12.75" customHeight="1">
      <c r="A136" s="432"/>
      <c r="D136" s="434"/>
      <c r="E136" s="434"/>
      <c r="F136" s="432"/>
      <c r="G136" s="432"/>
      <c r="H136" s="432"/>
      <c r="I136" s="434"/>
      <c r="J136" s="1328"/>
      <c r="K136" s="1328"/>
      <c r="L136" s="432"/>
      <c r="M136" s="432"/>
    </row>
    <row r="137" spans="1:13" ht="12.75" customHeight="1">
      <c r="A137" s="432"/>
      <c r="B137" s="432"/>
      <c r="C137" s="432"/>
      <c r="D137" s="434"/>
      <c r="E137" s="1503">
        <v>98</v>
      </c>
      <c r="F137" s="1503">
        <f t="shared" ref="F137:K137" si="1">F134+F118+F104+F70+F66+F60+F38+F32+F28+F20+F10</f>
        <v>12908.779999999999</v>
      </c>
      <c r="G137" s="1503">
        <f t="shared" si="1"/>
        <v>12690.779999999999</v>
      </c>
      <c r="H137" s="1503" t="e">
        <f t="shared" si="1"/>
        <v>#VALUE!</v>
      </c>
      <c r="I137" s="1503" t="e">
        <f t="shared" si="1"/>
        <v>#VALUE!</v>
      </c>
      <c r="J137" s="1503" t="e">
        <f t="shared" si="1"/>
        <v>#VALUE!</v>
      </c>
      <c r="K137" s="1503">
        <f t="shared" si="1"/>
        <v>180</v>
      </c>
      <c r="L137" s="432"/>
      <c r="M137" s="432"/>
    </row>
    <row r="138" spans="1:13" ht="12.75" customHeight="1">
      <c r="A138" s="432"/>
      <c r="B138" s="432"/>
      <c r="C138" s="432"/>
      <c r="D138" s="434"/>
      <c r="E138" s="434"/>
      <c r="F138" s="432"/>
      <c r="G138" s="432"/>
      <c r="H138" s="432"/>
      <c r="I138" s="434"/>
      <c r="J138" s="1328"/>
      <c r="K138" s="1328"/>
      <c r="L138" s="432"/>
      <c r="M138" s="432"/>
    </row>
    <row r="139" spans="1:13" ht="12.75" customHeight="1">
      <c r="A139" s="432"/>
      <c r="B139" s="432"/>
      <c r="C139" s="432"/>
      <c r="D139" s="434"/>
      <c r="E139" s="434"/>
      <c r="F139" s="432"/>
      <c r="G139" s="432"/>
      <c r="H139" s="432"/>
      <c r="I139" s="434"/>
      <c r="J139" s="1328"/>
      <c r="K139" s="1328"/>
      <c r="L139" s="432"/>
      <c r="M139" s="432"/>
    </row>
    <row r="140" spans="1:13" ht="12.75" customHeight="1">
      <c r="A140" s="432"/>
      <c r="B140" s="432"/>
      <c r="C140" s="432">
        <f>A9+A19+A27+E32+E38+E60+E66+E70+E104+E118+E134</f>
        <v>99</v>
      </c>
      <c r="D140" s="434"/>
      <c r="E140" s="434"/>
      <c r="F140" s="432"/>
      <c r="G140" s="432"/>
      <c r="H140" s="432"/>
      <c r="I140" s="434"/>
      <c r="J140" s="1328"/>
      <c r="K140" s="1328"/>
      <c r="L140" s="432"/>
      <c r="M140" s="432"/>
    </row>
    <row r="141" spans="1:13" ht="12.75" customHeight="1">
      <c r="A141" s="432"/>
      <c r="B141" s="432"/>
      <c r="C141" s="432"/>
      <c r="D141" s="434"/>
      <c r="E141" s="434"/>
      <c r="F141" s="432"/>
      <c r="G141" s="432"/>
      <c r="H141" s="432"/>
      <c r="I141" s="434"/>
      <c r="J141" s="1328"/>
      <c r="K141" s="1328"/>
      <c r="L141" s="432"/>
      <c r="M141" s="432"/>
    </row>
    <row r="142" spans="1:13" ht="12.75" customHeight="1">
      <c r="A142" s="432"/>
      <c r="B142" s="432"/>
      <c r="C142" s="432"/>
      <c r="D142" s="434"/>
      <c r="E142" s="434"/>
      <c r="F142" s="432"/>
      <c r="G142" s="432"/>
      <c r="H142" s="432"/>
      <c r="I142" s="434"/>
      <c r="J142" s="1328"/>
      <c r="K142" s="1328"/>
      <c r="L142" s="432"/>
      <c r="M142" s="432"/>
    </row>
    <row r="143" spans="1:13" ht="12.75" customHeight="1">
      <c r="L143" s="252">
        <v>290</v>
      </c>
    </row>
    <row r="144" spans="1:13" ht="12.75" customHeight="1">
      <c r="F144" s="432"/>
      <c r="G144" s="432"/>
      <c r="H144" s="432"/>
      <c r="I144" s="434"/>
      <c r="J144" s="1328"/>
      <c r="L144" s="432"/>
      <c r="M144" s="432"/>
    </row>
    <row r="145" spans="4:13" ht="12.75" customHeight="1">
      <c r="D145" s="434"/>
      <c r="F145" s="432"/>
      <c r="G145" s="432"/>
      <c r="K145" s="1328"/>
      <c r="L145" s="432"/>
    </row>
    <row r="147" spans="4:13" ht="12.75" customHeight="1">
      <c r="E147" s="434"/>
      <c r="F147" s="432"/>
      <c r="G147" s="432"/>
      <c r="H147" s="432"/>
      <c r="I147" s="434"/>
      <c r="J147" s="1328"/>
      <c r="K147" s="1328"/>
    </row>
    <row r="148" spans="4:13" ht="12.75" customHeight="1">
      <c r="E148" s="434"/>
    </row>
    <row r="152" spans="4:13" ht="12.75" customHeight="1">
      <c r="E152" s="434"/>
      <c r="F152" s="432"/>
      <c r="G152" s="432"/>
      <c r="H152" s="432"/>
      <c r="I152" s="434"/>
      <c r="J152" s="1328"/>
      <c r="L152" s="432"/>
      <c r="M152" s="432"/>
    </row>
    <row r="153" spans="4:13" ht="12.75" customHeight="1">
      <c r="D153" s="434"/>
      <c r="F153" s="432"/>
      <c r="G153" s="432"/>
      <c r="H153" s="432"/>
      <c r="I153" s="434"/>
      <c r="J153" s="1328"/>
      <c r="K153" s="1328"/>
      <c r="L153" s="432"/>
      <c r="M153" s="432"/>
    </row>
    <row r="154" spans="4:13" ht="12.75" customHeight="1">
      <c r="D154" s="434"/>
      <c r="F154" s="432"/>
      <c r="G154" s="432"/>
      <c r="H154" s="432"/>
      <c r="I154" s="434"/>
      <c r="J154" s="1328"/>
      <c r="K154" s="1328"/>
      <c r="L154" s="432"/>
      <c r="M154" s="432"/>
    </row>
    <row r="155" spans="4:13" ht="12.75" customHeight="1">
      <c r="D155" s="434"/>
      <c r="E155" s="434"/>
      <c r="F155" s="432"/>
      <c r="G155" s="432"/>
      <c r="H155" s="432"/>
      <c r="I155" s="434"/>
      <c r="J155" s="1328"/>
      <c r="K155" s="1328"/>
      <c r="L155" s="432"/>
      <c r="M155" s="432"/>
    </row>
    <row r="156" spans="4:13" ht="12.75" customHeight="1">
      <c r="D156" s="434"/>
      <c r="E156" s="434"/>
      <c r="F156" s="432"/>
      <c r="G156" s="432"/>
      <c r="H156" s="432"/>
      <c r="I156" s="434"/>
      <c r="J156" s="1328"/>
      <c r="K156" s="1328"/>
      <c r="L156" s="432"/>
    </row>
    <row r="157" spans="4:13" ht="12.75" customHeight="1">
      <c r="E157" s="434"/>
      <c r="F157" s="432"/>
      <c r="G157" s="432"/>
      <c r="H157" s="432"/>
      <c r="I157" s="434"/>
      <c r="J157" s="1328"/>
      <c r="K157" s="1328"/>
    </row>
    <row r="158" spans="4:13" ht="12.75" customHeight="1">
      <c r="E158" s="434"/>
      <c r="F158" s="432"/>
      <c r="G158" s="432"/>
      <c r="H158" s="432"/>
      <c r="I158" s="434"/>
      <c r="J158" s="1328"/>
      <c r="K158" s="1328"/>
    </row>
    <row r="159" spans="4:13" ht="12.75" customHeight="1">
      <c r="E159" s="434"/>
    </row>
    <row r="160" spans="4:13" ht="12.75" customHeight="1">
      <c r="E160" s="434"/>
    </row>
    <row r="161" spans="5:12" ht="12.75" customHeight="1">
      <c r="E161" s="434"/>
    </row>
    <row r="162" spans="5:12" ht="12.75" customHeight="1">
      <c r="E162" s="434"/>
      <c r="L162" s="432"/>
    </row>
    <row r="163" spans="5:12" ht="12.75" customHeight="1">
      <c r="E163" s="434"/>
    </row>
    <row r="164" spans="5:12" ht="12.75" customHeight="1">
      <c r="E164" s="434"/>
    </row>
    <row r="165" spans="5:12" ht="12.75" customHeight="1">
      <c r="E165" s="434"/>
    </row>
    <row r="166" spans="5:12" ht="12.75" customHeight="1">
      <c r="E166" s="434"/>
    </row>
    <row r="167" spans="5:12" ht="12.75" customHeight="1">
      <c r="E167" s="434"/>
    </row>
    <row r="168" spans="5:12" ht="12.75" customHeight="1">
      <c r="E168" s="434"/>
    </row>
    <row r="169" spans="5:12" ht="12.75" customHeight="1">
      <c r="E169" s="434"/>
    </row>
    <row r="170" spans="5:12" ht="12.75" customHeight="1">
      <c r="E170" s="434"/>
    </row>
  </sheetData>
  <mergeCells count="26">
    <mergeCell ref="B134:D134"/>
    <mergeCell ref="B104:D104"/>
    <mergeCell ref="A105:M105"/>
    <mergeCell ref="A109:M109"/>
    <mergeCell ref="B118:D118"/>
    <mergeCell ref="A119:M119"/>
    <mergeCell ref="A61:M61"/>
    <mergeCell ref="B66:D66"/>
    <mergeCell ref="A67:M67"/>
    <mergeCell ref="B70:D70"/>
    <mergeCell ref="A71:M71"/>
    <mergeCell ref="A33:M33"/>
    <mergeCell ref="A35:M35"/>
    <mergeCell ref="B38:D38"/>
    <mergeCell ref="A39:M39"/>
    <mergeCell ref="B60:D60"/>
    <mergeCell ref="B20:D20"/>
    <mergeCell ref="A21:M21"/>
    <mergeCell ref="B28:D28"/>
    <mergeCell ref="A29:M29"/>
    <mergeCell ref="B32:D32"/>
    <mergeCell ref="A1:M1"/>
    <mergeCell ref="B2:L2"/>
    <mergeCell ref="A6:M6"/>
    <mergeCell ref="B10:D10"/>
    <mergeCell ref="A11:M11"/>
  </mergeCells>
  <pageMargins left="0.35433099999999995" right="0.35433099999999995" top="0.59055100000000005" bottom="0.9842519999999999" header="0.51181100000000002" footer="0.51181100000000002"/>
  <pageSetup paperSize="9" scale="42" firstPageNumber="2147483648" fitToHeight="0" orientation="portrait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E0D1E3"/>
  </sheetPr>
  <dimension ref="A1:P261"/>
  <sheetViews>
    <sheetView topLeftCell="A85" zoomScale="90" workbookViewId="0">
      <selection sqref="A1:M1"/>
    </sheetView>
  </sheetViews>
  <sheetFormatPr defaultRowHeight="12.75" customHeight="1"/>
  <cols>
    <col min="1" max="1" width="5.140625" style="1238" bestFit="1" customWidth="1"/>
    <col min="2" max="2" width="28.7109375" style="1238" bestFit="1" customWidth="1"/>
    <col min="3" max="3" width="24.5703125" style="1238" customWidth="1"/>
    <col min="4" max="4" width="31" style="1238" bestFit="1" customWidth="1"/>
    <col min="5" max="5" width="25" style="1238" bestFit="1" customWidth="1"/>
    <col min="6" max="6" width="14" style="1238" bestFit="1" customWidth="1"/>
    <col min="7" max="7" width="15.85546875" style="1238" bestFit="1" customWidth="1"/>
    <col min="8" max="8" width="11.28515625" style="1238" bestFit="1" customWidth="1"/>
    <col min="9" max="9" width="32.85546875" style="1238" bestFit="1" customWidth="1"/>
    <col min="10" max="10" width="13.28515625" style="1504" bestFit="1" customWidth="1"/>
    <col min="11" max="11" width="9.28515625" style="1504" bestFit="1" customWidth="1"/>
    <col min="12" max="12" width="11.7109375" style="1238" bestFit="1" customWidth="1"/>
    <col min="13" max="13" width="12.5703125" style="1238" bestFit="1" customWidth="1"/>
  </cols>
  <sheetData>
    <row r="1" spans="1:14" ht="41.25" customHeight="1">
      <c r="A1" s="2366" t="s">
        <v>12827</v>
      </c>
      <c r="B1" s="2366"/>
      <c r="C1" s="2366"/>
      <c r="D1" s="2366"/>
      <c r="E1" s="2366"/>
      <c r="F1" s="2366"/>
      <c r="G1" s="2366"/>
      <c r="H1" s="2366"/>
      <c r="I1" s="2366"/>
      <c r="J1" s="2366"/>
      <c r="K1" s="2366"/>
      <c r="L1" s="2366"/>
      <c r="M1" s="2366"/>
    </row>
    <row r="2" spans="1:14" ht="15.75" customHeight="1">
      <c r="A2" s="5"/>
      <c r="B2" s="2560"/>
      <c r="C2" s="2560"/>
      <c r="D2" s="2560"/>
      <c r="E2" s="2560"/>
      <c r="F2" s="2560"/>
      <c r="G2" s="2560"/>
      <c r="H2" s="2560"/>
      <c r="I2" s="2560"/>
      <c r="J2" s="2560"/>
      <c r="K2" s="2560"/>
      <c r="L2" s="2560"/>
      <c r="M2" s="5"/>
    </row>
    <row r="3" spans="1:14" ht="16.5" customHeight="1">
      <c r="A3" s="5"/>
      <c r="B3" s="256"/>
      <c r="C3" s="1404"/>
      <c r="D3" s="5"/>
      <c r="E3" s="5"/>
      <c r="F3" s="5"/>
      <c r="G3" s="5"/>
      <c r="H3" s="5"/>
      <c r="I3" s="256"/>
      <c r="J3" s="12"/>
      <c r="K3" s="12"/>
      <c r="L3" s="5"/>
      <c r="M3" s="5"/>
    </row>
    <row r="4" spans="1:14" ht="12.75" customHeight="1">
      <c r="A4" s="13"/>
      <c r="B4" s="13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4" ht="65.25" customHeight="1">
      <c r="A5" s="1505" t="s">
        <v>1</v>
      </c>
      <c r="B5" s="16" t="s">
        <v>2</v>
      </c>
      <c r="C5" s="454" t="s">
        <v>3</v>
      </c>
      <c r="D5" s="1505" t="s">
        <v>4</v>
      </c>
      <c r="E5" s="1505" t="s">
        <v>5</v>
      </c>
      <c r="F5" s="1505" t="s">
        <v>6</v>
      </c>
      <c r="G5" s="1505" t="s">
        <v>7</v>
      </c>
      <c r="H5" s="1505" t="s">
        <v>8</v>
      </c>
      <c r="I5" s="1505" t="s">
        <v>9</v>
      </c>
      <c r="J5" s="1505" t="s">
        <v>10</v>
      </c>
      <c r="K5" s="1505" t="s">
        <v>11</v>
      </c>
      <c r="L5" s="1505" t="s">
        <v>12</v>
      </c>
      <c r="M5" s="1505" t="s">
        <v>13</v>
      </c>
    </row>
    <row r="6" spans="1:14" s="308" customFormat="1" ht="27" customHeight="1">
      <c r="A6" s="2580" t="s">
        <v>5285</v>
      </c>
      <c r="B6" s="2580"/>
      <c r="C6" s="2580"/>
      <c r="D6" s="2580"/>
      <c r="E6" s="2580"/>
      <c r="F6" s="2580"/>
      <c r="G6" s="2580"/>
      <c r="H6" s="2580"/>
      <c r="I6" s="2580"/>
      <c r="J6" s="2580"/>
      <c r="K6" s="2580"/>
      <c r="L6" s="2580"/>
      <c r="M6" s="2580"/>
      <c r="N6" s="873"/>
    </row>
    <row r="7" spans="1:14" ht="24.75" customHeight="1">
      <c r="A7" s="1506"/>
      <c r="B7" s="1507"/>
      <c r="C7" s="1507"/>
      <c r="D7" s="1507"/>
      <c r="E7" s="1507"/>
      <c r="F7" s="1507"/>
      <c r="G7" s="1507"/>
      <c r="H7" s="1507"/>
      <c r="I7" s="1507"/>
      <c r="J7" s="1507"/>
      <c r="K7" s="1507"/>
      <c r="L7" s="1507"/>
      <c r="M7" s="1507"/>
    </row>
    <row r="8" spans="1:14" ht="24.75" customHeight="1">
      <c r="A8" s="1508" t="s">
        <v>21</v>
      </c>
      <c r="B8" s="2581" t="s">
        <v>408</v>
      </c>
      <c r="C8" s="2581"/>
      <c r="D8" s="2581"/>
      <c r="E8" s="1509">
        <v>0</v>
      </c>
      <c r="F8" s="1508"/>
      <c r="G8" s="1508"/>
      <c r="H8" s="1508" t="s">
        <v>21</v>
      </c>
      <c r="I8" s="1509" t="s">
        <v>21</v>
      </c>
      <c r="J8" s="1508" t="s">
        <v>21</v>
      </c>
      <c r="K8" s="1508"/>
      <c r="L8" s="1508"/>
      <c r="M8" s="1508"/>
    </row>
    <row r="9" spans="1:14" ht="24.75" customHeight="1">
      <c r="A9" s="2582" t="s">
        <v>5299</v>
      </c>
      <c r="B9" s="2583"/>
      <c r="C9" s="2583"/>
      <c r="D9" s="2583"/>
      <c r="E9" s="2583"/>
      <c r="F9" s="2583"/>
      <c r="G9" s="2583"/>
      <c r="H9" s="2583"/>
      <c r="I9" s="2583"/>
      <c r="J9" s="2583"/>
      <c r="K9" s="2583"/>
      <c r="L9" s="2583"/>
      <c r="M9" s="2583"/>
    </row>
    <row r="10" spans="1:14" ht="24.75" customHeight="1">
      <c r="A10" s="1506" t="s">
        <v>7438</v>
      </c>
      <c r="B10" s="1507" t="s">
        <v>12828</v>
      </c>
      <c r="C10" s="1510">
        <v>310800914745</v>
      </c>
      <c r="D10" s="1507" t="s">
        <v>12829</v>
      </c>
      <c r="E10" s="1507" t="s">
        <v>12830</v>
      </c>
      <c r="F10" s="1507">
        <v>49</v>
      </c>
      <c r="G10" s="1507">
        <v>40</v>
      </c>
      <c r="H10" s="1507" t="s">
        <v>12831</v>
      </c>
      <c r="I10" s="1507" t="s">
        <v>12832</v>
      </c>
      <c r="J10" s="1507">
        <v>89087881219</v>
      </c>
      <c r="K10" s="1507">
        <v>1</v>
      </c>
      <c r="L10" s="1507">
        <v>1</v>
      </c>
      <c r="M10" s="1507">
        <v>0</v>
      </c>
    </row>
    <row r="11" spans="1:14" ht="27" customHeight="1">
      <c r="A11" s="1506" t="s">
        <v>7445</v>
      </c>
      <c r="B11" s="1507" t="s">
        <v>12833</v>
      </c>
      <c r="C11" s="1510">
        <v>311400749023</v>
      </c>
      <c r="D11" s="1507" t="s">
        <v>12834</v>
      </c>
      <c r="E11" s="1507" t="s">
        <v>12835</v>
      </c>
      <c r="F11" s="1507">
        <v>8</v>
      </c>
      <c r="G11" s="1507">
        <v>8</v>
      </c>
      <c r="H11" s="1507" t="s">
        <v>12836</v>
      </c>
      <c r="I11" s="1507" t="s">
        <v>12837</v>
      </c>
      <c r="J11" s="1507">
        <v>89040857194</v>
      </c>
      <c r="K11" s="1507">
        <v>1</v>
      </c>
      <c r="L11" s="1507">
        <v>1</v>
      </c>
      <c r="M11" s="1507">
        <v>0</v>
      </c>
    </row>
    <row r="12" spans="1:14" ht="24.75" customHeight="1">
      <c r="A12" s="1506" t="s">
        <v>7653</v>
      </c>
      <c r="B12" s="1507" t="s">
        <v>12838</v>
      </c>
      <c r="C12" s="1510" t="s">
        <v>12839</v>
      </c>
      <c r="D12" s="1507" t="s">
        <v>12840</v>
      </c>
      <c r="E12" s="1507" t="s">
        <v>12841</v>
      </c>
      <c r="F12" s="1507">
        <v>40</v>
      </c>
      <c r="G12" s="1507">
        <v>10</v>
      </c>
      <c r="H12" s="1507" t="s">
        <v>12836</v>
      </c>
      <c r="I12" s="1507" t="s">
        <v>12842</v>
      </c>
      <c r="J12" s="1507">
        <v>89102232797</v>
      </c>
      <c r="K12" s="1507">
        <v>1</v>
      </c>
      <c r="L12" s="1507">
        <v>1</v>
      </c>
      <c r="M12" s="1507">
        <v>0</v>
      </c>
    </row>
    <row r="13" spans="1:14" ht="24.75" customHeight="1">
      <c r="A13" s="1506" t="s">
        <v>7660</v>
      </c>
      <c r="B13" s="1507" t="s">
        <v>12843</v>
      </c>
      <c r="C13" s="1510" t="s">
        <v>12839</v>
      </c>
      <c r="D13" s="1507" t="s">
        <v>12844</v>
      </c>
      <c r="E13" s="1507" t="s">
        <v>12845</v>
      </c>
      <c r="F13" s="1507">
        <v>5</v>
      </c>
      <c r="G13" s="1507">
        <v>5</v>
      </c>
      <c r="H13" s="1507" t="s">
        <v>12836</v>
      </c>
      <c r="I13" s="1507" t="s">
        <v>12846</v>
      </c>
      <c r="J13" s="1507">
        <v>89040867305</v>
      </c>
      <c r="K13" s="1507">
        <v>1</v>
      </c>
      <c r="L13" s="1507">
        <v>1</v>
      </c>
      <c r="M13" s="1507">
        <v>0</v>
      </c>
    </row>
    <row r="14" spans="1:14" ht="24.75" customHeight="1">
      <c r="A14" s="1506" t="s">
        <v>8320</v>
      </c>
      <c r="B14" s="1507" t="s">
        <v>12847</v>
      </c>
      <c r="C14" s="1510" t="s">
        <v>12839</v>
      </c>
      <c r="D14" s="1507" t="s">
        <v>12848</v>
      </c>
      <c r="E14" s="1507" t="s">
        <v>12849</v>
      </c>
      <c r="F14" s="1507">
        <v>25</v>
      </c>
      <c r="G14" s="1507">
        <v>25</v>
      </c>
      <c r="H14" s="1507" t="s">
        <v>12850</v>
      </c>
      <c r="I14" s="1507" t="s">
        <v>12851</v>
      </c>
      <c r="J14" s="1507">
        <v>89511432068</v>
      </c>
      <c r="K14" s="1507">
        <v>1</v>
      </c>
      <c r="L14" s="1507">
        <v>1</v>
      </c>
      <c r="M14" s="1507">
        <v>0</v>
      </c>
    </row>
    <row r="15" spans="1:14" ht="24.75" customHeight="1">
      <c r="A15" s="1506" t="s">
        <v>8326</v>
      </c>
      <c r="B15" s="1507" t="s">
        <v>12852</v>
      </c>
      <c r="C15" s="1510">
        <v>311401028144</v>
      </c>
      <c r="D15" s="1507" t="s">
        <v>12853</v>
      </c>
      <c r="E15" s="1507" t="s">
        <v>12854</v>
      </c>
      <c r="F15" s="1507">
        <v>13</v>
      </c>
      <c r="G15" s="1507">
        <v>7</v>
      </c>
      <c r="H15" s="1507" t="s">
        <v>12836</v>
      </c>
      <c r="I15" s="1507" t="s">
        <v>12855</v>
      </c>
      <c r="J15" s="1507">
        <v>89045356423</v>
      </c>
      <c r="K15" s="1507">
        <v>1</v>
      </c>
      <c r="L15" s="1507">
        <v>1</v>
      </c>
      <c r="M15" s="1507">
        <v>0</v>
      </c>
    </row>
    <row r="16" spans="1:14" ht="24.75" customHeight="1">
      <c r="A16" s="1506" t="s">
        <v>8332</v>
      </c>
      <c r="B16" s="1507" t="s">
        <v>12856</v>
      </c>
      <c r="C16" s="1510">
        <v>311400444007</v>
      </c>
      <c r="D16" s="1507" t="s">
        <v>12857</v>
      </c>
      <c r="E16" s="1507" t="s">
        <v>12858</v>
      </c>
      <c r="F16" s="1507">
        <v>40</v>
      </c>
      <c r="G16" s="1507">
        <v>20</v>
      </c>
      <c r="H16" s="1507" t="s">
        <v>12859</v>
      </c>
      <c r="I16" s="1507" t="s">
        <v>12860</v>
      </c>
      <c r="J16" s="1507">
        <v>89507144091</v>
      </c>
      <c r="K16" s="1507">
        <v>2</v>
      </c>
      <c r="L16" s="1507">
        <v>2</v>
      </c>
      <c r="M16" s="1507">
        <v>0</v>
      </c>
    </row>
    <row r="17" spans="1:16" ht="24.75" customHeight="1">
      <c r="A17" s="1506" t="s">
        <v>8339</v>
      </c>
      <c r="B17" s="1507" t="s">
        <v>12861</v>
      </c>
      <c r="C17" s="1510" t="s">
        <v>12839</v>
      </c>
      <c r="D17" s="1507" t="s">
        <v>12862</v>
      </c>
      <c r="E17" s="1507" t="s">
        <v>12863</v>
      </c>
      <c r="F17" s="1507">
        <v>15</v>
      </c>
      <c r="G17" s="1507">
        <v>20</v>
      </c>
      <c r="H17" s="1507" t="s">
        <v>12859</v>
      </c>
      <c r="I17" s="1507" t="s">
        <v>12864</v>
      </c>
      <c r="J17" s="1507">
        <v>89192835384</v>
      </c>
      <c r="K17" s="1507">
        <v>1</v>
      </c>
      <c r="L17" s="1507">
        <v>1</v>
      </c>
      <c r="M17" s="1507">
        <v>0</v>
      </c>
    </row>
    <row r="18" spans="1:16" ht="24.75" customHeight="1">
      <c r="A18" s="1508" t="s">
        <v>21</v>
      </c>
      <c r="B18" s="2581" t="s">
        <v>408</v>
      </c>
      <c r="C18" s="2581"/>
      <c r="D18" s="2581"/>
      <c r="E18" s="1511">
        <v>8</v>
      </c>
      <c r="F18" s="1512">
        <f>SUM(F10:F17)</f>
        <v>195</v>
      </c>
      <c r="G18" s="1512">
        <f>SUM(G10:G17)</f>
        <v>135</v>
      </c>
      <c r="H18" s="1512"/>
      <c r="I18" s="1511"/>
      <c r="J18" s="1512"/>
      <c r="K18" s="1512">
        <v>9</v>
      </c>
      <c r="L18" s="1512">
        <v>9</v>
      </c>
      <c r="M18" s="1512">
        <v>0</v>
      </c>
    </row>
    <row r="19" spans="1:16" ht="24.75" customHeight="1">
      <c r="A19" s="2580" t="s">
        <v>5340</v>
      </c>
      <c r="B19" s="2584"/>
      <c r="C19" s="2584"/>
      <c r="D19" s="2584"/>
      <c r="E19" s="2584"/>
      <c r="F19" s="2584"/>
      <c r="G19" s="2584"/>
      <c r="H19" s="2584"/>
      <c r="I19" s="2584"/>
      <c r="J19" s="2584"/>
      <c r="K19" s="2584"/>
      <c r="L19" s="2584"/>
      <c r="M19" s="2584"/>
    </row>
    <row r="20" spans="1:16" ht="26.25" customHeight="1">
      <c r="A20" s="1506" t="s">
        <v>7438</v>
      </c>
      <c r="B20" s="1507" t="s">
        <v>12865</v>
      </c>
      <c r="C20" s="1507">
        <v>311400173406</v>
      </c>
      <c r="D20" s="1507" t="s">
        <v>12866</v>
      </c>
      <c r="E20" s="1507" t="s">
        <v>12866</v>
      </c>
      <c r="F20" s="1507">
        <v>12</v>
      </c>
      <c r="G20" s="1507">
        <v>12</v>
      </c>
      <c r="H20" s="1507" t="s">
        <v>10254</v>
      </c>
      <c r="I20" s="1507" t="s">
        <v>12867</v>
      </c>
      <c r="J20" s="1507">
        <v>89051718953</v>
      </c>
      <c r="K20" s="1507">
        <v>1</v>
      </c>
      <c r="L20" s="1507">
        <v>1</v>
      </c>
      <c r="M20" s="1507">
        <v>0</v>
      </c>
    </row>
    <row r="21" spans="1:16" ht="30" customHeight="1">
      <c r="A21" s="1506" t="s">
        <v>7445</v>
      </c>
      <c r="B21" s="1507" t="s">
        <v>12868</v>
      </c>
      <c r="C21" s="1507">
        <v>311400006042</v>
      </c>
      <c r="D21" s="1507" t="s">
        <v>12869</v>
      </c>
      <c r="E21" s="1507" t="s">
        <v>12869</v>
      </c>
      <c r="F21" s="1507">
        <v>0</v>
      </c>
      <c r="G21" s="1507">
        <v>0</v>
      </c>
      <c r="H21" s="1507" t="s">
        <v>12870</v>
      </c>
      <c r="I21" s="1507" t="s">
        <v>12871</v>
      </c>
      <c r="J21" s="1507">
        <v>89205524094</v>
      </c>
      <c r="K21" s="1507">
        <v>1</v>
      </c>
      <c r="L21" s="1507">
        <v>1</v>
      </c>
      <c r="M21" s="1507">
        <v>0</v>
      </c>
    </row>
    <row r="22" spans="1:16" ht="41.25" customHeight="1">
      <c r="A22" s="1506" t="s">
        <v>7653</v>
      </c>
      <c r="B22" s="1507" t="s">
        <v>12872</v>
      </c>
      <c r="C22" s="1507">
        <v>311418633397</v>
      </c>
      <c r="D22" s="1507" t="s">
        <v>12873</v>
      </c>
      <c r="E22" s="1507" t="s">
        <v>12873</v>
      </c>
      <c r="F22" s="1507">
        <v>0</v>
      </c>
      <c r="G22" s="1507">
        <v>0</v>
      </c>
      <c r="H22" s="1507" t="s">
        <v>12870</v>
      </c>
      <c r="I22" s="1507" t="s">
        <v>12874</v>
      </c>
      <c r="J22" s="1507">
        <v>89205724695</v>
      </c>
      <c r="K22" s="1507">
        <v>1</v>
      </c>
      <c r="L22" s="1507">
        <v>1</v>
      </c>
      <c r="M22" s="1507">
        <v>0</v>
      </c>
    </row>
    <row r="23" spans="1:16" ht="24.75" customHeight="1">
      <c r="A23" s="1506" t="s">
        <v>7660</v>
      </c>
      <c r="B23" s="1507" t="s">
        <v>12875</v>
      </c>
      <c r="C23" s="1507">
        <v>311403832417</v>
      </c>
      <c r="D23" s="1507" t="s">
        <v>12876</v>
      </c>
      <c r="E23" s="1507" t="s">
        <v>12877</v>
      </c>
      <c r="F23" s="1507">
        <v>20</v>
      </c>
      <c r="G23" s="1507">
        <v>10</v>
      </c>
      <c r="H23" s="1507" t="s">
        <v>12878</v>
      </c>
      <c r="I23" s="1507" t="s">
        <v>12879</v>
      </c>
      <c r="J23" s="1507">
        <v>89853914284</v>
      </c>
      <c r="K23" s="1507">
        <v>1</v>
      </c>
      <c r="L23" s="1507">
        <v>1</v>
      </c>
      <c r="M23" s="1507">
        <v>0</v>
      </c>
    </row>
    <row r="24" spans="1:16" ht="24.75" customHeight="1">
      <c r="A24" s="1506" t="s">
        <v>8320</v>
      </c>
      <c r="B24" s="1507" t="s">
        <v>12880</v>
      </c>
      <c r="C24" s="1507">
        <v>311401074990</v>
      </c>
      <c r="D24" s="1507" t="s">
        <v>12881</v>
      </c>
      <c r="E24" s="1507" t="s">
        <v>12882</v>
      </c>
      <c r="F24" s="1507">
        <v>25</v>
      </c>
      <c r="G24" s="1507">
        <v>17</v>
      </c>
      <c r="H24" s="1507" t="s">
        <v>12883</v>
      </c>
      <c r="I24" s="1507" t="s">
        <v>12884</v>
      </c>
      <c r="J24" s="1507">
        <v>89102242950</v>
      </c>
      <c r="K24" s="1507">
        <v>1</v>
      </c>
      <c r="L24" s="1507">
        <v>1</v>
      </c>
      <c r="M24" s="1507">
        <v>0</v>
      </c>
    </row>
    <row r="25" spans="1:16" ht="24.75" customHeight="1">
      <c r="A25" s="1506" t="s">
        <v>8326</v>
      </c>
      <c r="B25" s="1507" t="s">
        <v>12885</v>
      </c>
      <c r="C25" s="1507">
        <v>311402579602</v>
      </c>
      <c r="D25" s="1507" t="s">
        <v>12886</v>
      </c>
      <c r="E25" s="1507" t="s">
        <v>12887</v>
      </c>
      <c r="F25" s="1507">
        <v>25</v>
      </c>
      <c r="G25" s="1507">
        <v>20</v>
      </c>
      <c r="H25" s="1507" t="s">
        <v>10254</v>
      </c>
      <c r="I25" s="1507" t="s">
        <v>12888</v>
      </c>
      <c r="J25" s="1507">
        <v>89511437859</v>
      </c>
      <c r="K25" s="1507">
        <v>1</v>
      </c>
      <c r="L25" s="1507">
        <v>1</v>
      </c>
      <c r="M25" s="1507">
        <v>0</v>
      </c>
    </row>
    <row r="26" spans="1:16" ht="57" customHeight="1">
      <c r="A26" s="1513" t="s">
        <v>8332</v>
      </c>
      <c r="B26" s="1513" t="s">
        <v>12889</v>
      </c>
      <c r="C26" s="1513" t="s">
        <v>12839</v>
      </c>
      <c r="D26" s="1513" t="s">
        <v>12890</v>
      </c>
      <c r="E26" s="1513" t="s">
        <v>12891</v>
      </c>
      <c r="F26" s="1513">
        <v>15</v>
      </c>
      <c r="G26" s="1513">
        <v>15</v>
      </c>
      <c r="H26" s="1513" t="s">
        <v>12892</v>
      </c>
      <c r="I26" s="1513" t="s">
        <v>12893</v>
      </c>
      <c r="J26" s="1513" t="s">
        <v>12894</v>
      </c>
      <c r="K26" s="1513">
        <v>1</v>
      </c>
      <c r="L26" s="1513">
        <v>0</v>
      </c>
      <c r="M26" s="1513">
        <v>0</v>
      </c>
    </row>
    <row r="27" spans="1:16" ht="24.75" customHeight="1">
      <c r="A27" s="1506" t="s">
        <v>8339</v>
      </c>
      <c r="B27" s="1507" t="s">
        <v>11577</v>
      </c>
      <c r="C27" s="1507" t="s">
        <v>12839</v>
      </c>
      <c r="D27" s="1507" t="s">
        <v>12895</v>
      </c>
      <c r="E27" s="1507" t="s">
        <v>12895</v>
      </c>
      <c r="F27" s="1507">
        <v>9</v>
      </c>
      <c r="G27" s="1507">
        <v>9</v>
      </c>
      <c r="H27" s="1507" t="s">
        <v>10254</v>
      </c>
      <c r="I27" s="1507" t="s">
        <v>12896</v>
      </c>
      <c r="J27" s="1507">
        <v>89952471399</v>
      </c>
      <c r="K27" s="1507">
        <v>1</v>
      </c>
      <c r="L27" s="1507">
        <v>1</v>
      </c>
      <c r="M27" s="1507">
        <v>0</v>
      </c>
    </row>
    <row r="28" spans="1:16" ht="24.75" customHeight="1">
      <c r="A28" s="1508" t="s">
        <v>21</v>
      </c>
      <c r="B28" s="2585" t="s">
        <v>408</v>
      </c>
      <c r="C28" s="2586"/>
      <c r="D28" s="2587"/>
      <c r="E28" s="1509">
        <v>8</v>
      </c>
      <c r="F28" s="1508">
        <f>SUM(F20:F27)</f>
        <v>106</v>
      </c>
      <c r="G28" s="1508">
        <f>SUM(G20:G27)</f>
        <v>83</v>
      </c>
      <c r="H28" s="1508"/>
      <c r="I28" s="1509"/>
      <c r="J28" s="1508"/>
      <c r="K28" s="1508">
        <v>8</v>
      </c>
      <c r="L28" s="1508">
        <v>8</v>
      </c>
      <c r="M28" s="1508">
        <v>0</v>
      </c>
    </row>
    <row r="29" spans="1:16" ht="24.75" customHeight="1">
      <c r="A29" s="2588" t="s">
        <v>5402</v>
      </c>
      <c r="B29" s="2589"/>
      <c r="C29" s="2589"/>
      <c r="D29" s="2589"/>
      <c r="E29" s="2589"/>
      <c r="F29" s="2589"/>
      <c r="G29" s="2589"/>
      <c r="H29" s="2589"/>
      <c r="I29" s="2589"/>
      <c r="J29" s="2589"/>
      <c r="K29" s="2589"/>
      <c r="L29" s="2589"/>
      <c r="M29" s="2590"/>
    </row>
    <row r="30" spans="1:16" ht="24.75" customHeight="1">
      <c r="A30" s="1514" t="s">
        <v>7438</v>
      </c>
      <c r="B30" s="1515" t="s">
        <v>12897</v>
      </c>
      <c r="C30" s="1515">
        <v>311400008441</v>
      </c>
      <c r="D30" s="1515" t="s">
        <v>12898</v>
      </c>
      <c r="E30" s="1515" t="s">
        <v>12899</v>
      </c>
      <c r="F30" s="1515">
        <v>25</v>
      </c>
      <c r="G30" s="1515">
        <v>25</v>
      </c>
      <c r="H30" s="1515" t="s">
        <v>12900</v>
      </c>
      <c r="I30" s="1515" t="s">
        <v>12901</v>
      </c>
      <c r="J30" s="1515">
        <v>89606367703</v>
      </c>
      <c r="K30" s="1515">
        <v>2</v>
      </c>
      <c r="L30" s="1515">
        <v>2</v>
      </c>
      <c r="M30" s="1515">
        <v>0</v>
      </c>
    </row>
    <row r="31" spans="1:16" ht="24.75" customHeight="1">
      <c r="A31" s="1514" t="s">
        <v>7445</v>
      </c>
      <c r="B31" s="1515" t="s">
        <v>12902</v>
      </c>
      <c r="C31" s="1515">
        <v>311403395630</v>
      </c>
      <c r="D31" s="1515" t="s">
        <v>12903</v>
      </c>
      <c r="E31" s="1515" t="s">
        <v>12903</v>
      </c>
      <c r="F31" s="1515">
        <v>20</v>
      </c>
      <c r="G31" s="1515">
        <v>20</v>
      </c>
      <c r="H31" s="1515" t="s">
        <v>12900</v>
      </c>
      <c r="I31" s="1515" t="s">
        <v>12904</v>
      </c>
      <c r="J31" s="1515">
        <v>89511532152</v>
      </c>
      <c r="K31" s="1515">
        <v>1</v>
      </c>
      <c r="L31" s="1515">
        <v>1</v>
      </c>
      <c r="M31" s="1515">
        <v>0</v>
      </c>
    </row>
    <row r="32" spans="1:16" ht="29.25" customHeight="1">
      <c r="A32" s="1514" t="s">
        <v>7653</v>
      </c>
      <c r="B32" s="1515" t="s">
        <v>12905</v>
      </c>
      <c r="C32" s="1515" t="s">
        <v>12839</v>
      </c>
      <c r="D32" s="1515" t="s">
        <v>12906</v>
      </c>
      <c r="E32" s="1514" t="s">
        <v>12906</v>
      </c>
      <c r="F32" s="1515">
        <v>15</v>
      </c>
      <c r="G32" s="1515">
        <v>15</v>
      </c>
      <c r="H32" s="1515" t="s">
        <v>5921</v>
      </c>
      <c r="I32" s="1515" t="s">
        <v>12905</v>
      </c>
      <c r="J32" s="1515">
        <v>89056734009</v>
      </c>
      <c r="K32" s="1515">
        <v>1</v>
      </c>
      <c r="L32" s="1515">
        <v>1</v>
      </c>
      <c r="M32" s="1515">
        <v>0</v>
      </c>
      <c r="N32" s="1516"/>
      <c r="O32" s="1516"/>
      <c r="P32" s="1517"/>
    </row>
    <row r="33" spans="1:13" ht="24.75" customHeight="1">
      <c r="A33" s="1514" t="s">
        <v>7660</v>
      </c>
      <c r="B33" s="1515" t="s">
        <v>12907</v>
      </c>
      <c r="C33" s="1515">
        <v>311400142768</v>
      </c>
      <c r="D33" s="1515" t="s">
        <v>12844</v>
      </c>
      <c r="E33" s="1515" t="s">
        <v>12844</v>
      </c>
      <c r="F33" s="1515">
        <v>0</v>
      </c>
      <c r="G33" s="1515">
        <v>0</v>
      </c>
      <c r="H33" s="1515" t="s">
        <v>5921</v>
      </c>
      <c r="I33" s="1515" t="s">
        <v>12908</v>
      </c>
      <c r="J33" s="1515">
        <v>89511303723</v>
      </c>
      <c r="K33" s="1515">
        <v>1</v>
      </c>
      <c r="L33" s="1515">
        <v>1</v>
      </c>
      <c r="M33" s="1515">
        <v>0</v>
      </c>
    </row>
    <row r="34" spans="1:13" ht="24.75" customHeight="1">
      <c r="A34" s="1508"/>
      <c r="B34" s="1518" t="s">
        <v>12909</v>
      </c>
      <c r="C34" s="1518"/>
      <c r="D34" s="1518"/>
      <c r="E34" s="1512">
        <v>4</v>
      </c>
      <c r="F34" s="1518">
        <v>60</v>
      </c>
      <c r="G34" s="1518">
        <v>60</v>
      </c>
      <c r="H34" s="1512"/>
      <c r="I34" s="1512"/>
      <c r="J34" s="1512"/>
      <c r="K34" s="1518">
        <v>5</v>
      </c>
      <c r="L34" s="1518">
        <v>5</v>
      </c>
      <c r="M34" s="1518">
        <v>0</v>
      </c>
    </row>
    <row r="35" spans="1:13" ht="24.75" customHeight="1">
      <c r="A35" s="2582" t="s">
        <v>5415</v>
      </c>
      <c r="B35" s="2583"/>
      <c r="C35" s="2583"/>
      <c r="D35" s="2583"/>
      <c r="E35" s="2583"/>
      <c r="F35" s="2583"/>
      <c r="G35" s="2583"/>
      <c r="H35" s="2583"/>
      <c r="I35" s="2583"/>
      <c r="J35" s="2583"/>
      <c r="K35" s="2583"/>
      <c r="L35" s="2583"/>
      <c r="M35" s="2583"/>
    </row>
    <row r="36" spans="1:13" ht="21" customHeight="1">
      <c r="A36" s="1506" t="s">
        <v>21</v>
      </c>
      <c r="B36" s="2591" t="s">
        <v>408</v>
      </c>
      <c r="C36" s="2591"/>
      <c r="D36" s="2591"/>
      <c r="E36" s="1519" t="s">
        <v>21</v>
      </c>
      <c r="F36" s="1506"/>
      <c r="G36" s="1506"/>
      <c r="H36" s="1506"/>
      <c r="I36" s="1519"/>
      <c r="J36" s="1506"/>
      <c r="K36" s="1506"/>
      <c r="L36" s="1506"/>
      <c r="M36" s="1506"/>
    </row>
    <row r="37" spans="1:13" ht="27" customHeight="1">
      <c r="A37" s="2592" t="s">
        <v>5420</v>
      </c>
      <c r="B37" s="2592"/>
      <c r="C37" s="2592"/>
      <c r="D37" s="2592"/>
      <c r="E37" s="2592"/>
      <c r="F37" s="2592"/>
      <c r="G37" s="2592"/>
      <c r="H37" s="2592"/>
      <c r="I37" s="2592"/>
      <c r="J37" s="2592"/>
      <c r="K37" s="2592"/>
      <c r="L37" s="2592"/>
      <c r="M37" s="2592"/>
    </row>
    <row r="38" spans="1:13" ht="30" customHeight="1">
      <c r="A38" s="1506" t="s">
        <v>7438</v>
      </c>
      <c r="B38" s="1507" t="s">
        <v>12910</v>
      </c>
      <c r="C38" s="1507">
        <v>311400577208</v>
      </c>
      <c r="D38" s="1507" t="s">
        <v>12911</v>
      </c>
      <c r="E38" s="1507" t="s">
        <v>12911</v>
      </c>
      <c r="F38" s="1507">
        <v>0</v>
      </c>
      <c r="G38" s="1507">
        <v>0</v>
      </c>
      <c r="H38" s="1507" t="s">
        <v>12870</v>
      </c>
      <c r="I38" s="1507" t="s">
        <v>12912</v>
      </c>
      <c r="J38" s="1507">
        <v>89092050052</v>
      </c>
      <c r="K38" s="1507">
        <v>1</v>
      </c>
      <c r="L38" s="1507">
        <v>1</v>
      </c>
      <c r="M38" s="1507">
        <v>0</v>
      </c>
    </row>
    <row r="39" spans="1:13" ht="27" customHeight="1">
      <c r="A39" s="1506" t="s">
        <v>7445</v>
      </c>
      <c r="B39" s="1507" t="s">
        <v>12913</v>
      </c>
      <c r="C39" s="1507">
        <v>311400008441</v>
      </c>
      <c r="D39" s="1507" t="s">
        <v>12914</v>
      </c>
      <c r="E39" s="1507" t="s">
        <v>12915</v>
      </c>
      <c r="F39" s="1507">
        <v>25</v>
      </c>
      <c r="G39" s="1507">
        <v>25</v>
      </c>
      <c r="H39" s="1507" t="s">
        <v>12916</v>
      </c>
      <c r="I39" s="1507" t="s">
        <v>12917</v>
      </c>
      <c r="J39" s="1507">
        <v>89606367703</v>
      </c>
      <c r="K39" s="1507">
        <v>2</v>
      </c>
      <c r="L39" s="1507">
        <v>2</v>
      </c>
      <c r="M39" s="1507">
        <v>0</v>
      </c>
    </row>
    <row r="40" spans="1:13" ht="24.75" customHeight="1">
      <c r="A40" s="1506" t="s">
        <v>7653</v>
      </c>
      <c r="B40" s="1507" t="s">
        <v>12918</v>
      </c>
      <c r="C40" s="1507">
        <v>311400775190</v>
      </c>
      <c r="D40" s="1507" t="s">
        <v>12919</v>
      </c>
      <c r="E40" s="1507" t="s">
        <v>12920</v>
      </c>
      <c r="F40" s="1507">
        <v>15</v>
      </c>
      <c r="G40" s="1507">
        <v>15</v>
      </c>
      <c r="H40" s="1507" t="s">
        <v>10254</v>
      </c>
      <c r="I40" s="1507" t="s">
        <v>12921</v>
      </c>
      <c r="J40" s="1507">
        <v>89205659559</v>
      </c>
      <c r="K40" s="1507">
        <v>2</v>
      </c>
      <c r="L40" s="1507">
        <v>2</v>
      </c>
      <c r="M40" s="1507">
        <v>0</v>
      </c>
    </row>
    <row r="41" spans="1:13" ht="24.75" customHeight="1">
      <c r="A41" s="1506" t="s">
        <v>7660</v>
      </c>
      <c r="B41" s="1507" t="s">
        <v>12922</v>
      </c>
      <c r="C41" s="1507" t="s">
        <v>12839</v>
      </c>
      <c r="D41" s="1507" t="s">
        <v>12923</v>
      </c>
      <c r="E41" s="1507" t="s">
        <v>12924</v>
      </c>
      <c r="F41" s="1507">
        <v>40</v>
      </c>
      <c r="G41" s="1507">
        <v>35</v>
      </c>
      <c r="H41" s="1507" t="s">
        <v>12925</v>
      </c>
      <c r="I41" s="1507" t="s">
        <v>12926</v>
      </c>
      <c r="J41" s="1507">
        <v>89205551510</v>
      </c>
      <c r="K41" s="1507">
        <v>1</v>
      </c>
      <c r="L41" s="1507">
        <v>1</v>
      </c>
      <c r="M41" s="1507">
        <v>0</v>
      </c>
    </row>
    <row r="42" spans="1:13" ht="24.75" customHeight="1">
      <c r="A42" s="1506" t="s">
        <v>8320</v>
      </c>
      <c r="B42" s="1507" t="s">
        <v>12927</v>
      </c>
      <c r="C42" s="1507">
        <v>311400059559</v>
      </c>
      <c r="D42" s="1507" t="s">
        <v>12928</v>
      </c>
      <c r="E42" s="1507" t="s">
        <v>12928</v>
      </c>
      <c r="F42" s="1507">
        <v>0</v>
      </c>
      <c r="G42" s="1507">
        <v>0</v>
      </c>
      <c r="H42" s="1507" t="s">
        <v>12870</v>
      </c>
      <c r="I42" s="1507" t="s">
        <v>12929</v>
      </c>
      <c r="J42" s="1507">
        <v>89202099653</v>
      </c>
      <c r="K42" s="1507">
        <v>1</v>
      </c>
      <c r="L42" s="1507">
        <v>1</v>
      </c>
      <c r="M42" s="1507">
        <v>0</v>
      </c>
    </row>
    <row r="43" spans="1:13" ht="40.5" customHeight="1">
      <c r="A43" s="1506" t="s">
        <v>8326</v>
      </c>
      <c r="B43" s="1507" t="s">
        <v>12930</v>
      </c>
      <c r="C43" s="1507" t="s">
        <v>12839</v>
      </c>
      <c r="D43" s="1507" t="s">
        <v>12931</v>
      </c>
      <c r="E43" s="1507" t="s">
        <v>12931</v>
      </c>
      <c r="F43" s="1507">
        <v>0</v>
      </c>
      <c r="G43" s="1507">
        <v>0</v>
      </c>
      <c r="H43" s="1507" t="s">
        <v>12870</v>
      </c>
      <c r="I43" s="1507" t="s">
        <v>12932</v>
      </c>
      <c r="J43" s="1507"/>
      <c r="K43" s="1507">
        <v>1</v>
      </c>
      <c r="L43" s="1507">
        <v>1</v>
      </c>
      <c r="M43" s="1507">
        <v>0</v>
      </c>
    </row>
    <row r="44" spans="1:13" ht="41.25" customHeight="1">
      <c r="A44" s="1506" t="s">
        <v>8332</v>
      </c>
      <c r="B44" s="1507" t="s">
        <v>12933</v>
      </c>
      <c r="C44" s="1507">
        <v>311418696693</v>
      </c>
      <c r="D44" s="1507" t="s">
        <v>12934</v>
      </c>
      <c r="E44" s="1507" t="s">
        <v>12935</v>
      </c>
      <c r="F44" s="1507">
        <v>100</v>
      </c>
      <c r="G44" s="1507">
        <v>100</v>
      </c>
      <c r="H44" s="1507" t="s">
        <v>10254</v>
      </c>
      <c r="I44" s="1507" t="s">
        <v>12936</v>
      </c>
      <c r="J44" s="1507">
        <v>89511536929</v>
      </c>
      <c r="K44" s="1507">
        <v>3</v>
      </c>
      <c r="L44" s="1507">
        <v>3</v>
      </c>
      <c r="M44" s="1507">
        <v>0</v>
      </c>
    </row>
    <row r="45" spans="1:13" ht="24.75" customHeight="1">
      <c r="A45" s="1506" t="s">
        <v>8339</v>
      </c>
      <c r="B45" s="1507" t="s">
        <v>12937</v>
      </c>
      <c r="C45" s="1507">
        <v>311402328454</v>
      </c>
      <c r="D45" s="1507" t="s">
        <v>12938</v>
      </c>
      <c r="E45" s="1507" t="s">
        <v>12938</v>
      </c>
      <c r="F45" s="1507">
        <v>0</v>
      </c>
      <c r="G45" s="1507">
        <v>0</v>
      </c>
      <c r="H45" s="1507" t="s">
        <v>12870</v>
      </c>
      <c r="I45" s="1507" t="s">
        <v>12939</v>
      </c>
      <c r="J45" s="1507">
        <v>89205500506</v>
      </c>
      <c r="K45" s="1507">
        <v>1</v>
      </c>
      <c r="L45" s="1507">
        <v>1</v>
      </c>
      <c r="M45" s="1507">
        <v>0</v>
      </c>
    </row>
    <row r="46" spans="1:13" ht="24.75" customHeight="1">
      <c r="A46" s="1508" t="s">
        <v>21</v>
      </c>
      <c r="B46" s="2581" t="s">
        <v>408</v>
      </c>
      <c r="C46" s="2581"/>
      <c r="D46" s="2581"/>
      <c r="E46" s="1509" t="s">
        <v>12940</v>
      </c>
      <c r="F46" s="1508">
        <f>SUM(F38:F45)</f>
        <v>180</v>
      </c>
      <c r="G46" s="1508">
        <f>SUM(G38:G45)</f>
        <v>175</v>
      </c>
      <c r="H46" s="1508"/>
      <c r="I46" s="1509"/>
      <c r="J46" s="1508"/>
      <c r="K46" s="1512">
        <v>12</v>
      </c>
      <c r="L46" s="1512">
        <v>12</v>
      </c>
      <c r="M46" s="1508">
        <v>0</v>
      </c>
    </row>
    <row r="47" spans="1:13" ht="24.75" customHeight="1">
      <c r="A47" s="2583" t="s">
        <v>5425</v>
      </c>
      <c r="B47" s="2583"/>
      <c r="C47" s="2583"/>
      <c r="D47" s="2583"/>
      <c r="E47" s="2583"/>
      <c r="F47" s="2583"/>
      <c r="G47" s="2583"/>
      <c r="H47" s="2583"/>
      <c r="I47" s="2583"/>
      <c r="J47" s="2583"/>
      <c r="K47" s="2583"/>
      <c r="L47" s="2583"/>
      <c r="M47" s="2583"/>
    </row>
    <row r="48" spans="1:13" ht="21" customHeight="1">
      <c r="A48" s="1507" t="s">
        <v>7438</v>
      </c>
      <c r="B48" s="1507" t="s">
        <v>12941</v>
      </c>
      <c r="C48" s="1507">
        <v>311400724540</v>
      </c>
      <c r="D48" s="1507" t="s">
        <v>12942</v>
      </c>
      <c r="E48" s="1507" t="s">
        <v>12920</v>
      </c>
      <c r="F48" s="1507">
        <v>21</v>
      </c>
      <c r="G48" s="1507">
        <v>21</v>
      </c>
      <c r="H48" s="1507" t="s">
        <v>10254</v>
      </c>
      <c r="I48" s="1507" t="s">
        <v>12943</v>
      </c>
      <c r="J48" s="1507">
        <v>89040849250</v>
      </c>
      <c r="K48" s="1507">
        <v>1</v>
      </c>
      <c r="L48" s="1507">
        <v>1</v>
      </c>
      <c r="M48" s="1507">
        <v>0</v>
      </c>
    </row>
    <row r="49" spans="1:13" ht="27" customHeight="1">
      <c r="A49" s="1507" t="s">
        <v>7445</v>
      </c>
      <c r="B49" s="1507" t="s">
        <v>12944</v>
      </c>
      <c r="C49" s="1507">
        <v>3114007710</v>
      </c>
      <c r="D49" s="1507" t="s">
        <v>12945</v>
      </c>
      <c r="E49" s="1507" t="s">
        <v>12945</v>
      </c>
      <c r="F49" s="1507">
        <v>800</v>
      </c>
      <c r="G49" s="1507">
        <v>650</v>
      </c>
      <c r="H49" s="1507" t="s">
        <v>10254</v>
      </c>
      <c r="I49" s="1507" t="s">
        <v>12946</v>
      </c>
      <c r="J49" s="1507">
        <v>4.7233485628920562E+20</v>
      </c>
      <c r="K49" s="1507">
        <v>4</v>
      </c>
      <c r="L49" s="1507">
        <v>4</v>
      </c>
      <c r="M49" s="1507">
        <v>0</v>
      </c>
    </row>
    <row r="50" spans="1:13" ht="24.75" customHeight="1">
      <c r="A50" s="1507" t="s">
        <v>7653</v>
      </c>
      <c r="B50" s="1507" t="s">
        <v>12947</v>
      </c>
      <c r="C50" s="1507">
        <v>311400078713</v>
      </c>
      <c r="D50" s="1507" t="s">
        <v>12948</v>
      </c>
      <c r="E50" s="1507" t="s">
        <v>12949</v>
      </c>
      <c r="F50" s="1507">
        <v>72</v>
      </c>
      <c r="G50" s="1507">
        <v>24</v>
      </c>
      <c r="H50" s="1507" t="s">
        <v>10254</v>
      </c>
      <c r="I50" s="1507" t="s">
        <v>12950</v>
      </c>
      <c r="J50" s="1507">
        <v>89606360049</v>
      </c>
      <c r="K50" s="1507">
        <v>1</v>
      </c>
      <c r="L50" s="1507">
        <v>1</v>
      </c>
      <c r="M50" s="1507">
        <v>0</v>
      </c>
    </row>
    <row r="51" spans="1:13" ht="24.75" customHeight="1">
      <c r="A51" s="1507" t="s">
        <v>7660</v>
      </c>
      <c r="B51" s="1507" t="s">
        <v>12951</v>
      </c>
      <c r="C51" s="1507">
        <v>311400239086</v>
      </c>
      <c r="D51" s="1507" t="s">
        <v>12952</v>
      </c>
      <c r="E51" s="1507" t="s">
        <v>12953</v>
      </c>
      <c r="F51" s="1507">
        <v>86</v>
      </c>
      <c r="G51" s="1507">
        <v>80</v>
      </c>
      <c r="H51" s="1507" t="s">
        <v>10254</v>
      </c>
      <c r="I51" s="1507" t="s">
        <v>12954</v>
      </c>
      <c r="J51" s="1507">
        <v>89192817792</v>
      </c>
      <c r="K51" s="1507">
        <v>1</v>
      </c>
      <c r="L51" s="1507">
        <v>1</v>
      </c>
      <c r="M51" s="1507">
        <v>0</v>
      </c>
    </row>
    <row r="52" spans="1:13" ht="24.75" customHeight="1">
      <c r="A52" s="1507" t="s">
        <v>8320</v>
      </c>
      <c r="B52" s="1520" t="s">
        <v>12955</v>
      </c>
      <c r="C52" s="1507">
        <v>311401800018</v>
      </c>
      <c r="D52" s="1507" t="s">
        <v>12956</v>
      </c>
      <c r="E52" s="1507" t="s">
        <v>12862</v>
      </c>
      <c r="F52" s="1507">
        <v>108</v>
      </c>
      <c r="G52" s="1507">
        <v>95</v>
      </c>
      <c r="H52" s="1507" t="s">
        <v>12957</v>
      </c>
      <c r="I52" s="1507" t="s">
        <v>12958</v>
      </c>
      <c r="J52" s="1507">
        <v>89103222288</v>
      </c>
      <c r="K52" s="1507">
        <v>4</v>
      </c>
      <c r="L52" s="1507">
        <v>4</v>
      </c>
      <c r="M52" s="1507">
        <v>0</v>
      </c>
    </row>
    <row r="53" spans="1:13" ht="24.75" customHeight="1">
      <c r="A53" s="1507" t="s">
        <v>8326</v>
      </c>
      <c r="B53" s="1507" t="s">
        <v>12959</v>
      </c>
      <c r="C53" s="1507">
        <v>311400298684</v>
      </c>
      <c r="D53" s="1507" t="s">
        <v>12920</v>
      </c>
      <c r="E53" s="1507" t="s">
        <v>12920</v>
      </c>
      <c r="F53" s="1507">
        <v>74</v>
      </c>
      <c r="G53" s="1507">
        <v>74</v>
      </c>
      <c r="H53" s="1507" t="s">
        <v>12960</v>
      </c>
      <c r="I53" s="1507" t="s">
        <v>12961</v>
      </c>
      <c r="J53" s="1507">
        <v>89507113399</v>
      </c>
      <c r="K53" s="1507">
        <v>1</v>
      </c>
      <c r="L53" s="1507">
        <v>1</v>
      </c>
      <c r="M53" s="1507">
        <v>0</v>
      </c>
    </row>
    <row r="54" spans="1:13" ht="37.5" customHeight="1">
      <c r="A54" s="1507" t="s">
        <v>8332</v>
      </c>
      <c r="B54" s="1507" t="s">
        <v>12962</v>
      </c>
      <c r="C54" s="1507" t="s">
        <v>12839</v>
      </c>
      <c r="D54" s="1507" t="s">
        <v>12963</v>
      </c>
      <c r="E54" s="1507" t="s">
        <v>12963</v>
      </c>
      <c r="F54" s="1507">
        <v>71</v>
      </c>
      <c r="G54" s="1507">
        <v>71</v>
      </c>
      <c r="H54" s="1507" t="s">
        <v>10254</v>
      </c>
      <c r="I54" s="1507" t="s">
        <v>12964</v>
      </c>
      <c r="J54" s="1507">
        <v>89205505215</v>
      </c>
      <c r="K54" s="1507">
        <v>1</v>
      </c>
      <c r="L54" s="1507">
        <v>1</v>
      </c>
      <c r="M54" s="1507">
        <v>0</v>
      </c>
    </row>
    <row r="55" spans="1:13" ht="37.5" customHeight="1">
      <c r="A55" s="1507" t="s">
        <v>8339</v>
      </c>
      <c r="B55" s="1507" t="s">
        <v>12965</v>
      </c>
      <c r="C55" s="1507" t="s">
        <v>12839</v>
      </c>
      <c r="D55" s="1507" t="s">
        <v>12966</v>
      </c>
      <c r="E55" s="1507" t="s">
        <v>12966</v>
      </c>
      <c r="F55" s="1507">
        <v>30</v>
      </c>
      <c r="G55" s="1507">
        <v>8</v>
      </c>
      <c r="H55" s="1507" t="s">
        <v>699</v>
      </c>
      <c r="I55" s="1507" t="s">
        <v>12967</v>
      </c>
      <c r="J55" s="1507">
        <v>89511414983</v>
      </c>
      <c r="K55" s="1507">
        <v>1</v>
      </c>
      <c r="L55" s="1507">
        <v>1</v>
      </c>
      <c r="M55" s="1507">
        <v>0</v>
      </c>
    </row>
    <row r="56" spans="1:13" ht="24.75" customHeight="1">
      <c r="A56" s="1507" t="s">
        <v>8344</v>
      </c>
      <c r="B56" s="1507" t="s">
        <v>12968</v>
      </c>
      <c r="C56" s="1507">
        <v>311400101056</v>
      </c>
      <c r="D56" s="1507" t="s">
        <v>12969</v>
      </c>
      <c r="E56" s="1507" t="s">
        <v>12970</v>
      </c>
      <c r="F56" s="1507">
        <v>102</v>
      </c>
      <c r="G56" s="1507">
        <v>50</v>
      </c>
      <c r="H56" s="1507" t="s">
        <v>1602</v>
      </c>
      <c r="I56" s="1507" t="s">
        <v>12971</v>
      </c>
      <c r="J56" s="1507">
        <v>89205851273</v>
      </c>
      <c r="K56" s="1507">
        <v>1</v>
      </c>
      <c r="L56" s="1507">
        <v>1</v>
      </c>
      <c r="M56" s="1507">
        <v>0</v>
      </c>
    </row>
    <row r="57" spans="1:13" ht="45" customHeight="1">
      <c r="A57" s="1507" t="s">
        <v>8350</v>
      </c>
      <c r="B57" s="1507" t="s">
        <v>12972</v>
      </c>
      <c r="C57" s="1507">
        <v>311418556270</v>
      </c>
      <c r="D57" s="1507" t="s">
        <v>12973</v>
      </c>
      <c r="E57" s="1507" t="s">
        <v>12974</v>
      </c>
      <c r="F57" s="1507">
        <v>40</v>
      </c>
      <c r="G57" s="1507">
        <v>24</v>
      </c>
      <c r="H57" s="1507" t="s">
        <v>1482</v>
      </c>
      <c r="I57" s="1507" t="s">
        <v>12975</v>
      </c>
      <c r="J57" s="1507">
        <v>89205514777</v>
      </c>
      <c r="K57" s="1507">
        <v>2</v>
      </c>
      <c r="L57" s="1507">
        <v>2</v>
      </c>
      <c r="M57" s="1507">
        <v>0</v>
      </c>
    </row>
    <row r="58" spans="1:13" ht="24.75" customHeight="1">
      <c r="A58" s="1507" t="s">
        <v>8355</v>
      </c>
      <c r="B58" s="1507" t="s">
        <v>12976</v>
      </c>
      <c r="C58" s="1507">
        <v>311401331535</v>
      </c>
      <c r="D58" s="1507" t="s">
        <v>12977</v>
      </c>
      <c r="E58" s="1507" t="s">
        <v>12978</v>
      </c>
      <c r="F58" s="1507">
        <v>270</v>
      </c>
      <c r="G58" s="1507">
        <v>200</v>
      </c>
      <c r="H58" s="1507" t="s">
        <v>1602</v>
      </c>
      <c r="I58" s="1507" t="s">
        <v>12979</v>
      </c>
      <c r="J58" s="1507">
        <v>89155207777</v>
      </c>
      <c r="K58" s="1507">
        <v>3</v>
      </c>
      <c r="L58" s="1507">
        <v>3</v>
      </c>
      <c r="M58" s="1507">
        <v>0</v>
      </c>
    </row>
    <row r="59" spans="1:13" ht="24.75" customHeight="1">
      <c r="A59" s="1507" t="s">
        <v>8362</v>
      </c>
      <c r="B59" s="1507" t="s">
        <v>12980</v>
      </c>
      <c r="C59" s="1507">
        <v>311402316018</v>
      </c>
      <c r="D59" s="1507" t="s">
        <v>12981</v>
      </c>
      <c r="E59" s="1507" t="s">
        <v>12981</v>
      </c>
      <c r="F59" s="1507">
        <v>50</v>
      </c>
      <c r="G59" s="1507">
        <v>50</v>
      </c>
      <c r="H59" s="1507" t="s">
        <v>5327</v>
      </c>
      <c r="I59" s="1507" t="s">
        <v>12982</v>
      </c>
      <c r="J59" s="1507">
        <v>89087826390</v>
      </c>
      <c r="K59" s="1507">
        <v>1</v>
      </c>
      <c r="L59" s="1507">
        <v>1</v>
      </c>
      <c r="M59" s="1507">
        <v>0</v>
      </c>
    </row>
    <row r="60" spans="1:13" ht="24.75" customHeight="1">
      <c r="A60" s="1507" t="s">
        <v>8436</v>
      </c>
      <c r="B60" s="1507" t="s">
        <v>12983</v>
      </c>
      <c r="C60" s="1507" t="s">
        <v>12839</v>
      </c>
      <c r="D60" s="1507" t="s">
        <v>12984</v>
      </c>
      <c r="E60" s="1507" t="s">
        <v>12985</v>
      </c>
      <c r="F60" s="1507">
        <v>12</v>
      </c>
      <c r="G60" s="1507">
        <v>12</v>
      </c>
      <c r="H60" s="1507" t="s">
        <v>5327</v>
      </c>
      <c r="I60" s="1507" t="s">
        <v>12986</v>
      </c>
      <c r="J60" s="1507">
        <v>84722348062</v>
      </c>
      <c r="K60" s="1507">
        <v>1</v>
      </c>
      <c r="L60" s="1507">
        <v>1</v>
      </c>
      <c r="M60" s="1507">
        <v>0</v>
      </c>
    </row>
    <row r="61" spans="1:13" ht="24.75" customHeight="1">
      <c r="A61" s="1507" t="s">
        <v>8442</v>
      </c>
      <c r="B61" s="1507" t="s">
        <v>12987</v>
      </c>
      <c r="C61" s="1507">
        <v>311401048905</v>
      </c>
      <c r="D61" s="1507" t="s">
        <v>12988</v>
      </c>
      <c r="E61" s="1507" t="s">
        <v>12988</v>
      </c>
      <c r="F61" s="1507">
        <v>12</v>
      </c>
      <c r="G61" s="1507">
        <v>12</v>
      </c>
      <c r="H61" s="1507" t="s">
        <v>1482</v>
      </c>
      <c r="I61" s="1507" t="s">
        <v>12989</v>
      </c>
      <c r="J61" s="1507">
        <v>89056781606</v>
      </c>
      <c r="K61" s="1507">
        <v>1</v>
      </c>
      <c r="L61" s="1507">
        <v>1</v>
      </c>
      <c r="M61" s="1507">
        <v>0</v>
      </c>
    </row>
    <row r="62" spans="1:13" ht="42" customHeight="1">
      <c r="A62" s="1507" t="s">
        <v>8450</v>
      </c>
      <c r="B62" s="1507" t="s">
        <v>12990</v>
      </c>
      <c r="C62" s="1507" t="s">
        <v>12839</v>
      </c>
      <c r="D62" s="1507" t="s">
        <v>12991</v>
      </c>
      <c r="E62" s="1507" t="s">
        <v>12991</v>
      </c>
      <c r="F62" s="1507">
        <v>12</v>
      </c>
      <c r="G62" s="1507">
        <v>12</v>
      </c>
      <c r="H62" s="1507" t="s">
        <v>1482</v>
      </c>
      <c r="I62" s="1507" t="s">
        <v>12992</v>
      </c>
      <c r="J62" s="1507">
        <v>89803839110</v>
      </c>
      <c r="K62" s="1507">
        <v>1</v>
      </c>
      <c r="L62" s="1507">
        <v>1</v>
      </c>
      <c r="M62" s="1507">
        <v>0</v>
      </c>
    </row>
    <row r="63" spans="1:13" ht="24.75" customHeight="1">
      <c r="A63" s="1507">
        <v>16</v>
      </c>
      <c r="B63" s="1507" t="s">
        <v>12993</v>
      </c>
      <c r="C63" s="1507">
        <v>311400556102</v>
      </c>
      <c r="D63" s="1507" t="s">
        <v>12994</v>
      </c>
      <c r="E63" s="1507" t="s">
        <v>12995</v>
      </c>
      <c r="F63" s="1507">
        <v>10</v>
      </c>
      <c r="G63" s="1507">
        <v>10</v>
      </c>
      <c r="H63" s="1507" t="s">
        <v>1482</v>
      </c>
      <c r="I63" s="1507" t="s">
        <v>12993</v>
      </c>
      <c r="J63" s="1507">
        <v>89205509034</v>
      </c>
      <c r="K63" s="1507">
        <v>1</v>
      </c>
      <c r="L63" s="1507">
        <v>1</v>
      </c>
      <c r="M63" s="1507">
        <v>0</v>
      </c>
    </row>
    <row r="64" spans="1:13" ht="24.75" customHeight="1">
      <c r="A64" s="1507" t="s">
        <v>11526</v>
      </c>
      <c r="B64" s="1507" t="s">
        <v>12996</v>
      </c>
      <c r="C64" s="1507">
        <v>311400319486</v>
      </c>
      <c r="D64" s="1507" t="s">
        <v>12997</v>
      </c>
      <c r="E64" s="1507" t="s">
        <v>12998</v>
      </c>
      <c r="F64" s="1507">
        <v>216</v>
      </c>
      <c r="G64" s="1507">
        <v>182</v>
      </c>
      <c r="H64" s="1507" t="s">
        <v>1482</v>
      </c>
      <c r="I64" s="1507" t="s">
        <v>12999</v>
      </c>
      <c r="J64" s="1507">
        <v>89517649988</v>
      </c>
      <c r="K64" s="1507">
        <v>1</v>
      </c>
      <c r="L64" s="1507">
        <v>1</v>
      </c>
      <c r="M64" s="1507">
        <v>0</v>
      </c>
    </row>
    <row r="65" spans="1:13" ht="24.75" customHeight="1">
      <c r="A65" s="1507" t="s">
        <v>8591</v>
      </c>
      <c r="B65" s="1507" t="s">
        <v>13000</v>
      </c>
      <c r="C65" s="1507">
        <v>311401305790</v>
      </c>
      <c r="D65" s="1507" t="s">
        <v>13001</v>
      </c>
      <c r="E65" s="1507" t="s">
        <v>13002</v>
      </c>
      <c r="F65" s="1507">
        <v>16</v>
      </c>
      <c r="G65" s="1507">
        <v>16</v>
      </c>
      <c r="H65" s="1507" t="s">
        <v>5428</v>
      </c>
      <c r="I65" s="1507" t="s">
        <v>13003</v>
      </c>
      <c r="J65" s="1507">
        <v>89524361269</v>
      </c>
      <c r="K65" s="1507">
        <v>1</v>
      </c>
      <c r="L65" s="1507">
        <v>1</v>
      </c>
      <c r="M65" s="1507">
        <v>0</v>
      </c>
    </row>
    <row r="66" spans="1:13" ht="24.75" customHeight="1">
      <c r="A66" s="1507" t="s">
        <v>8596</v>
      </c>
      <c r="B66" s="1507" t="s">
        <v>13004</v>
      </c>
      <c r="C66" s="1507">
        <v>311400068070</v>
      </c>
      <c r="D66" s="1507" t="s">
        <v>13005</v>
      </c>
      <c r="E66" s="1507" t="s">
        <v>13006</v>
      </c>
      <c r="F66" s="1507">
        <v>101</v>
      </c>
      <c r="G66" s="1507">
        <v>101</v>
      </c>
      <c r="H66" s="1507" t="s">
        <v>5502</v>
      </c>
      <c r="I66" s="1507" t="s">
        <v>13007</v>
      </c>
      <c r="J66" s="1507">
        <v>89056767900</v>
      </c>
      <c r="K66" s="1507">
        <v>1</v>
      </c>
      <c r="L66" s="1507">
        <v>1</v>
      </c>
      <c r="M66" s="1507">
        <v>0</v>
      </c>
    </row>
    <row r="67" spans="1:13" ht="24.75" customHeight="1">
      <c r="A67" s="1507" t="s">
        <v>11536</v>
      </c>
      <c r="B67" s="1507" t="s">
        <v>13008</v>
      </c>
      <c r="C67" s="1507" t="s">
        <v>12839</v>
      </c>
      <c r="D67" s="1507" t="s">
        <v>13009</v>
      </c>
      <c r="E67" s="1507" t="s">
        <v>13010</v>
      </c>
      <c r="F67" s="1507">
        <v>102</v>
      </c>
      <c r="G67" s="1507">
        <v>36</v>
      </c>
      <c r="H67" s="1507" t="s">
        <v>1602</v>
      </c>
      <c r="I67" s="1507" t="s">
        <v>13008</v>
      </c>
      <c r="J67" s="1507"/>
      <c r="K67" s="1507">
        <v>2</v>
      </c>
      <c r="L67" s="1507">
        <v>2</v>
      </c>
      <c r="M67" s="1507">
        <v>0</v>
      </c>
    </row>
    <row r="68" spans="1:13" ht="24.75" customHeight="1">
      <c r="A68" s="1507">
        <v>21</v>
      </c>
      <c r="B68" s="1507" t="s">
        <v>13011</v>
      </c>
      <c r="C68" s="1507">
        <v>311401123542</v>
      </c>
      <c r="D68" s="1507" t="s">
        <v>13012</v>
      </c>
      <c r="E68" s="1507" t="s">
        <v>13013</v>
      </c>
      <c r="F68" s="1507">
        <v>410</v>
      </c>
      <c r="G68" s="1507">
        <v>40</v>
      </c>
      <c r="H68" s="1507" t="s">
        <v>5327</v>
      </c>
      <c r="I68" s="1507" t="s">
        <v>13014</v>
      </c>
      <c r="J68" s="1507">
        <v>89087846256</v>
      </c>
      <c r="K68" s="1507">
        <v>1</v>
      </c>
      <c r="L68" s="1507">
        <v>1</v>
      </c>
      <c r="M68" s="1507">
        <v>0</v>
      </c>
    </row>
    <row r="69" spans="1:13" ht="24.75" customHeight="1">
      <c r="A69" s="1521" t="s">
        <v>21</v>
      </c>
      <c r="B69" s="2593" t="s">
        <v>408</v>
      </c>
      <c r="C69" s="2593"/>
      <c r="D69" s="2593"/>
      <c r="E69" s="1511">
        <v>21</v>
      </c>
      <c r="F69" s="1512">
        <f>SUM(F48:F68)</f>
        <v>2615</v>
      </c>
      <c r="G69" s="1512">
        <f>SUM(G48:G68)</f>
        <v>1768</v>
      </c>
      <c r="H69" s="1512"/>
      <c r="I69" s="1511"/>
      <c r="J69" s="1512"/>
      <c r="K69" s="1512">
        <v>31</v>
      </c>
      <c r="L69" s="1512">
        <v>31</v>
      </c>
      <c r="M69" s="1521">
        <v>0</v>
      </c>
    </row>
    <row r="70" spans="1:13" ht="24.75" customHeight="1">
      <c r="A70" s="2594" t="s">
        <v>5524</v>
      </c>
      <c r="B70" s="2594"/>
      <c r="C70" s="2594"/>
      <c r="D70" s="2594"/>
      <c r="E70" s="2594"/>
      <c r="F70" s="2594"/>
      <c r="G70" s="2594"/>
      <c r="H70" s="2594"/>
      <c r="I70" s="2594"/>
      <c r="J70" s="2594"/>
      <c r="K70" s="2594"/>
      <c r="L70" s="2594"/>
      <c r="M70" s="2594"/>
    </row>
    <row r="71" spans="1:13" ht="25.5" customHeight="1">
      <c r="A71" s="1507" t="s">
        <v>7438</v>
      </c>
      <c r="B71" s="1507" t="s">
        <v>13015</v>
      </c>
      <c r="C71" s="1507">
        <v>311401977424</v>
      </c>
      <c r="D71" s="1507" t="s">
        <v>13016</v>
      </c>
      <c r="E71" s="1507" t="s">
        <v>13017</v>
      </c>
      <c r="F71" s="1507">
        <v>29</v>
      </c>
      <c r="G71" s="1507">
        <v>29</v>
      </c>
      <c r="H71" s="1507" t="s">
        <v>13018</v>
      </c>
      <c r="I71" s="1507" t="s">
        <v>13019</v>
      </c>
      <c r="J71" s="1507">
        <v>89507136183</v>
      </c>
      <c r="K71" s="1507">
        <v>1</v>
      </c>
      <c r="L71" s="1507">
        <v>1</v>
      </c>
      <c r="M71" s="1507">
        <v>0</v>
      </c>
    </row>
    <row r="72" spans="1:13" ht="27" customHeight="1">
      <c r="A72" s="1507" t="s">
        <v>7445</v>
      </c>
      <c r="B72" s="1507" t="s">
        <v>13020</v>
      </c>
      <c r="C72" s="1507">
        <v>3114000296</v>
      </c>
      <c r="D72" s="1507" t="s">
        <v>12830</v>
      </c>
      <c r="E72" s="1507" t="s">
        <v>12830</v>
      </c>
      <c r="F72" s="1507">
        <v>62</v>
      </c>
      <c r="G72" s="1507">
        <v>30</v>
      </c>
      <c r="H72" s="1507" t="s">
        <v>13018</v>
      </c>
      <c r="I72" s="1507" t="s">
        <v>13021</v>
      </c>
      <c r="J72" s="1507">
        <v>84723345328</v>
      </c>
      <c r="K72" s="1507">
        <v>3</v>
      </c>
      <c r="L72" s="1507">
        <v>3</v>
      </c>
      <c r="M72" s="1507">
        <v>0</v>
      </c>
    </row>
    <row r="73" spans="1:13" ht="27" customHeight="1">
      <c r="A73" s="1513" t="s">
        <v>7653</v>
      </c>
      <c r="B73" s="1513" t="s">
        <v>13022</v>
      </c>
      <c r="C73" s="1513" t="s">
        <v>12839</v>
      </c>
      <c r="D73" s="1513" t="s">
        <v>13023</v>
      </c>
      <c r="E73" s="1523" t="s">
        <v>13024</v>
      </c>
      <c r="F73" s="1513">
        <v>20</v>
      </c>
      <c r="G73" s="1513">
        <v>20</v>
      </c>
      <c r="H73" s="1513" t="s">
        <v>13018</v>
      </c>
      <c r="I73" s="1513" t="s">
        <v>13022</v>
      </c>
      <c r="J73" s="1513">
        <v>89511539668</v>
      </c>
      <c r="K73" s="1513">
        <v>1</v>
      </c>
      <c r="L73" s="1513">
        <v>1</v>
      </c>
      <c r="M73" s="1513">
        <v>0</v>
      </c>
    </row>
    <row r="74" spans="1:13" ht="24.75" customHeight="1">
      <c r="A74" s="1507" t="s">
        <v>7660</v>
      </c>
      <c r="B74" s="1507" t="s">
        <v>13025</v>
      </c>
      <c r="C74" s="1507">
        <v>311400875564</v>
      </c>
      <c r="D74" s="1507" t="s">
        <v>13026</v>
      </c>
      <c r="E74" s="1507" t="s">
        <v>13026</v>
      </c>
      <c r="F74" s="1507">
        <v>0</v>
      </c>
      <c r="G74" s="1507">
        <v>0</v>
      </c>
      <c r="H74" s="1507" t="s">
        <v>5921</v>
      </c>
      <c r="I74" s="1507" t="s">
        <v>13027</v>
      </c>
      <c r="J74" s="1507">
        <v>89103207227</v>
      </c>
      <c r="K74" s="1507">
        <v>1</v>
      </c>
      <c r="L74" s="1507">
        <v>1</v>
      </c>
      <c r="M74" s="1507">
        <v>0</v>
      </c>
    </row>
    <row r="75" spans="1:13" ht="24.75" customHeight="1">
      <c r="A75" s="1521" t="s">
        <v>21</v>
      </c>
      <c r="B75" s="1521" t="s">
        <v>408</v>
      </c>
      <c r="C75" s="1521"/>
      <c r="D75" s="1511"/>
      <c r="E75" s="1511">
        <v>4</v>
      </c>
      <c r="F75" s="1512">
        <f>SUM(F71:F74)</f>
        <v>111</v>
      </c>
      <c r="G75" s="1512">
        <f>SUM(G71:G74)</f>
        <v>79</v>
      </c>
      <c r="H75" s="1524"/>
      <c r="I75" s="1525"/>
      <c r="J75" s="1524"/>
      <c r="K75" s="1512">
        <v>6</v>
      </c>
      <c r="L75" s="1512">
        <v>6</v>
      </c>
      <c r="M75" s="1512">
        <v>0</v>
      </c>
    </row>
    <row r="76" spans="1:13" ht="24.75" customHeight="1">
      <c r="A76" s="2594" t="s">
        <v>5540</v>
      </c>
      <c r="B76" s="2595"/>
      <c r="C76" s="2595"/>
      <c r="D76" s="2595"/>
      <c r="E76" s="2595"/>
      <c r="F76" s="2595"/>
      <c r="G76" s="2595"/>
      <c r="H76" s="2595"/>
      <c r="I76" s="2595"/>
      <c r="J76" s="2595"/>
      <c r="K76" s="2595"/>
      <c r="L76" s="2595"/>
      <c r="M76" s="2595"/>
    </row>
    <row r="77" spans="1:13" ht="29.25" customHeight="1">
      <c r="A77" s="1507" t="s">
        <v>7438</v>
      </c>
      <c r="B77" s="1507" t="s">
        <v>13028</v>
      </c>
      <c r="C77" s="1507">
        <v>311400055219</v>
      </c>
      <c r="D77" s="1507" t="s">
        <v>13029</v>
      </c>
      <c r="E77" s="1507" t="s">
        <v>13030</v>
      </c>
      <c r="F77" s="1507">
        <v>32</v>
      </c>
      <c r="G77" s="1507">
        <v>32</v>
      </c>
      <c r="H77" s="1507" t="s">
        <v>6842</v>
      </c>
      <c r="I77" s="1507" t="s">
        <v>13031</v>
      </c>
      <c r="J77" s="1507">
        <v>89103275810</v>
      </c>
      <c r="K77" s="1507">
        <v>1</v>
      </c>
      <c r="L77" s="1507">
        <v>1</v>
      </c>
      <c r="M77" s="1507">
        <v>0</v>
      </c>
    </row>
    <row r="78" spans="1:13" ht="41.25" customHeight="1">
      <c r="A78" s="1507" t="s">
        <v>7445</v>
      </c>
      <c r="B78" s="1507" t="s">
        <v>13032</v>
      </c>
      <c r="C78" s="1507">
        <v>311311423600018</v>
      </c>
      <c r="D78" s="1507" t="s">
        <v>13033</v>
      </c>
      <c r="E78" s="1507" t="s">
        <v>13033</v>
      </c>
      <c r="F78" s="1507">
        <v>100</v>
      </c>
      <c r="G78" s="1507">
        <v>80</v>
      </c>
      <c r="H78" s="1507" t="s">
        <v>6842</v>
      </c>
      <c r="I78" s="1507" t="s">
        <v>13034</v>
      </c>
      <c r="J78" s="1507" t="s">
        <v>13035</v>
      </c>
      <c r="K78" s="1507">
        <v>1</v>
      </c>
      <c r="L78" s="1507">
        <v>1</v>
      </c>
      <c r="M78" s="1507">
        <v>0</v>
      </c>
    </row>
    <row r="79" spans="1:13" ht="27" customHeight="1">
      <c r="A79" s="1507" t="s">
        <v>7653</v>
      </c>
      <c r="B79" s="1507" t="s">
        <v>13036</v>
      </c>
      <c r="C79" s="1507">
        <v>3114010978</v>
      </c>
      <c r="D79" s="1507" t="s">
        <v>13037</v>
      </c>
      <c r="E79" s="1507" t="s">
        <v>13038</v>
      </c>
      <c r="F79" s="1507">
        <v>567</v>
      </c>
      <c r="G79" s="1507">
        <v>510</v>
      </c>
      <c r="H79" s="1507" t="s">
        <v>13039</v>
      </c>
      <c r="I79" s="1507" t="s">
        <v>13040</v>
      </c>
      <c r="J79" s="1507">
        <v>84723346230</v>
      </c>
      <c r="K79" s="1507">
        <v>3</v>
      </c>
      <c r="L79" s="1507">
        <v>3</v>
      </c>
      <c r="M79" s="1507">
        <v>0</v>
      </c>
    </row>
    <row r="80" spans="1:13" ht="24.75" customHeight="1">
      <c r="A80" s="1521" t="s">
        <v>21</v>
      </c>
      <c r="B80" s="2593" t="s">
        <v>408</v>
      </c>
      <c r="C80" s="2593"/>
      <c r="D80" s="2593"/>
      <c r="E80" s="1521">
        <v>3</v>
      </c>
      <c r="F80" s="1522">
        <f>SUM(F77:F79)</f>
        <v>699</v>
      </c>
      <c r="G80" s="1522">
        <f>SUM(G77:G79)</f>
        <v>622</v>
      </c>
      <c r="H80" s="1522"/>
      <c r="I80" s="1521"/>
      <c r="J80" s="1522"/>
      <c r="K80" s="1522">
        <v>5</v>
      </c>
      <c r="L80" s="1522">
        <v>5</v>
      </c>
      <c r="M80" s="1522">
        <v>0</v>
      </c>
    </row>
    <row r="81" spans="1:13" ht="24.75" customHeight="1">
      <c r="A81" s="2594" t="s">
        <v>5554</v>
      </c>
      <c r="B81" s="2595"/>
      <c r="C81" s="2595"/>
      <c r="D81" s="2595"/>
      <c r="E81" s="2595"/>
      <c r="F81" s="2595"/>
      <c r="G81" s="2595"/>
      <c r="H81" s="2595"/>
      <c r="I81" s="2595"/>
      <c r="J81" s="2595"/>
      <c r="K81" s="2595"/>
      <c r="L81" s="2595"/>
      <c r="M81" s="2595"/>
    </row>
    <row r="82" spans="1:13" ht="21" customHeight="1">
      <c r="A82" s="1507"/>
      <c r="B82" s="2596" t="s">
        <v>13041</v>
      </c>
      <c r="C82" s="2596"/>
      <c r="D82" s="2596"/>
      <c r="E82" s="2596"/>
      <c r="F82" s="1507"/>
      <c r="G82" s="1507"/>
      <c r="H82" s="1507"/>
      <c r="I82" s="1507"/>
      <c r="J82" s="1507"/>
      <c r="K82" s="1507"/>
      <c r="L82" s="1507"/>
      <c r="M82" s="1507"/>
    </row>
    <row r="83" spans="1:13" ht="27" customHeight="1">
      <c r="A83" s="1507" t="s">
        <v>7438</v>
      </c>
      <c r="B83" s="1507" t="s">
        <v>13042</v>
      </c>
      <c r="C83" s="1507" t="s">
        <v>12839</v>
      </c>
      <c r="D83" s="1507" t="s">
        <v>13043</v>
      </c>
      <c r="E83" s="1507" t="s">
        <v>12830</v>
      </c>
      <c r="F83" s="1507">
        <v>10</v>
      </c>
      <c r="G83" s="1507">
        <v>10</v>
      </c>
      <c r="H83" s="1507" t="s">
        <v>13044</v>
      </c>
      <c r="I83" s="1507" t="s">
        <v>13045</v>
      </c>
      <c r="J83" s="1507"/>
      <c r="K83" s="1507">
        <v>1</v>
      </c>
      <c r="L83" s="1507">
        <v>1</v>
      </c>
      <c r="M83" s="1507">
        <v>0</v>
      </c>
    </row>
    <row r="84" spans="1:13" ht="24.75" customHeight="1">
      <c r="A84" s="1507" t="s">
        <v>7445</v>
      </c>
      <c r="B84" s="1507" t="s">
        <v>13046</v>
      </c>
      <c r="C84" s="1507" t="s">
        <v>12839</v>
      </c>
      <c r="D84" s="1507" t="s">
        <v>13047</v>
      </c>
      <c r="E84" s="1507" t="s">
        <v>12830</v>
      </c>
      <c r="F84" s="1507">
        <v>40</v>
      </c>
      <c r="G84" s="1507">
        <v>40</v>
      </c>
      <c r="H84" s="1507" t="s">
        <v>13044</v>
      </c>
      <c r="I84" s="1507" t="s">
        <v>13048</v>
      </c>
      <c r="J84" s="1507">
        <v>89524282827</v>
      </c>
      <c r="K84" s="1507">
        <v>1</v>
      </c>
      <c r="L84" s="1507">
        <v>1</v>
      </c>
      <c r="M84" s="1507">
        <v>0</v>
      </c>
    </row>
    <row r="85" spans="1:13" ht="24.75" customHeight="1">
      <c r="A85" s="1507" t="s">
        <v>7653</v>
      </c>
      <c r="B85" s="1507" t="s">
        <v>13049</v>
      </c>
      <c r="C85" s="1507" t="s">
        <v>12839</v>
      </c>
      <c r="D85" s="1507" t="s">
        <v>13050</v>
      </c>
      <c r="E85" s="1507" t="s">
        <v>12830</v>
      </c>
      <c r="F85" s="1507">
        <v>40</v>
      </c>
      <c r="G85" s="1507">
        <v>40</v>
      </c>
      <c r="H85" s="1507" t="s">
        <v>13044</v>
      </c>
      <c r="I85" s="1507" t="s">
        <v>13051</v>
      </c>
      <c r="J85" s="1507">
        <v>89040904647</v>
      </c>
      <c r="K85" s="1507">
        <v>1</v>
      </c>
      <c r="L85" s="1507">
        <v>1</v>
      </c>
      <c r="M85" s="1507">
        <v>0</v>
      </c>
    </row>
    <row r="86" spans="1:13" ht="24.75" customHeight="1">
      <c r="A86" s="1507"/>
      <c r="B86" s="2596" t="s">
        <v>13052</v>
      </c>
      <c r="C86" s="2596"/>
      <c r="D86" s="2596"/>
      <c r="E86" s="2596"/>
      <c r="F86" s="1507"/>
      <c r="G86" s="1507"/>
      <c r="H86" s="1507"/>
      <c r="I86" s="1507"/>
      <c r="J86" s="1507"/>
      <c r="K86" s="1507"/>
      <c r="L86" s="1507"/>
      <c r="M86" s="1507"/>
    </row>
    <row r="87" spans="1:13" ht="24.75" customHeight="1">
      <c r="A87" s="1507" t="s">
        <v>7660</v>
      </c>
      <c r="B87" s="1507" t="s">
        <v>13053</v>
      </c>
      <c r="C87" s="1507" t="s">
        <v>12839</v>
      </c>
      <c r="D87" s="1507" t="s">
        <v>13054</v>
      </c>
      <c r="E87" s="1507" t="s">
        <v>12862</v>
      </c>
      <c r="F87" s="1507">
        <v>8</v>
      </c>
      <c r="G87" s="1507">
        <v>8</v>
      </c>
      <c r="H87" s="1507" t="s">
        <v>13055</v>
      </c>
      <c r="I87" s="1507" t="s">
        <v>13056</v>
      </c>
      <c r="J87" s="1507">
        <v>89056793352</v>
      </c>
      <c r="K87" s="1507">
        <v>1</v>
      </c>
      <c r="L87" s="1507">
        <v>1</v>
      </c>
      <c r="M87" s="1507">
        <v>0</v>
      </c>
    </row>
    <row r="88" spans="1:13" ht="24.75" customHeight="1">
      <c r="A88" s="1507" t="s">
        <v>8320</v>
      </c>
      <c r="B88" s="1507" t="s">
        <v>13057</v>
      </c>
      <c r="C88" s="1507" t="s">
        <v>12839</v>
      </c>
      <c r="D88" s="1507" t="s">
        <v>13058</v>
      </c>
      <c r="E88" s="1507" t="s">
        <v>12862</v>
      </c>
      <c r="F88" s="1507">
        <v>8</v>
      </c>
      <c r="G88" s="1507">
        <v>8</v>
      </c>
      <c r="H88" s="1507" t="s">
        <v>13055</v>
      </c>
      <c r="I88" s="1507" t="s">
        <v>13059</v>
      </c>
      <c r="J88" s="1507">
        <v>89805220281</v>
      </c>
      <c r="K88" s="1507">
        <v>1</v>
      </c>
      <c r="L88" s="1507">
        <v>1</v>
      </c>
      <c r="M88" s="1507">
        <v>0</v>
      </c>
    </row>
    <row r="89" spans="1:13" ht="24.75" customHeight="1">
      <c r="A89" s="1507" t="s">
        <v>8326</v>
      </c>
      <c r="B89" s="1507" t="s">
        <v>13060</v>
      </c>
      <c r="C89" s="1507" t="s">
        <v>12839</v>
      </c>
      <c r="D89" s="1507" t="s">
        <v>13061</v>
      </c>
      <c r="E89" s="1507" t="s">
        <v>12862</v>
      </c>
      <c r="F89" s="1507">
        <v>8</v>
      </c>
      <c r="G89" s="1507">
        <v>8</v>
      </c>
      <c r="H89" s="1507" t="s">
        <v>13055</v>
      </c>
      <c r="I89" s="1507" t="s">
        <v>13062</v>
      </c>
      <c r="J89" s="1507">
        <v>89507113331</v>
      </c>
      <c r="K89" s="1507">
        <v>1</v>
      </c>
      <c r="L89" s="1507">
        <v>1</v>
      </c>
      <c r="M89" s="1507">
        <v>0</v>
      </c>
    </row>
    <row r="90" spans="1:13" ht="24.75" customHeight="1">
      <c r="A90" s="1507"/>
      <c r="B90" s="2596" t="s">
        <v>13063</v>
      </c>
      <c r="C90" s="2596"/>
      <c r="D90" s="2596"/>
      <c r="E90" s="2596"/>
      <c r="F90" s="1507"/>
      <c r="G90" s="1507"/>
      <c r="H90" s="1507"/>
      <c r="I90" s="1507"/>
      <c r="J90" s="1507"/>
      <c r="K90" s="1507"/>
      <c r="L90" s="1507"/>
      <c r="M90" s="1507"/>
    </row>
    <row r="91" spans="1:13" ht="24.75" customHeight="1">
      <c r="A91" s="1507" t="s">
        <v>8332</v>
      </c>
      <c r="B91" s="1507" t="s">
        <v>13064</v>
      </c>
      <c r="C91" s="1507" t="s">
        <v>12839</v>
      </c>
      <c r="D91" s="1507" t="s">
        <v>13065</v>
      </c>
      <c r="E91" s="1507" t="s">
        <v>13066</v>
      </c>
      <c r="F91" s="1507">
        <v>10</v>
      </c>
      <c r="G91" s="1507">
        <v>10</v>
      </c>
      <c r="H91" s="1507" t="s">
        <v>13044</v>
      </c>
      <c r="I91" s="1507" t="s">
        <v>13067</v>
      </c>
      <c r="J91" s="1507">
        <v>89606216870</v>
      </c>
      <c r="K91" s="1507">
        <v>1</v>
      </c>
      <c r="L91" s="1507">
        <v>1</v>
      </c>
      <c r="M91" s="1507">
        <v>0</v>
      </c>
    </row>
    <row r="92" spans="1:13" ht="24.75" customHeight="1">
      <c r="A92" s="1507" t="s">
        <v>8339</v>
      </c>
      <c r="B92" s="1507" t="s">
        <v>13068</v>
      </c>
      <c r="C92" s="1507" t="s">
        <v>12839</v>
      </c>
      <c r="D92" s="1507" t="s">
        <v>13069</v>
      </c>
      <c r="E92" s="1507" t="s">
        <v>13066</v>
      </c>
      <c r="F92" s="1507">
        <v>10</v>
      </c>
      <c r="G92" s="1507">
        <v>10</v>
      </c>
      <c r="H92" s="1507" t="s">
        <v>13044</v>
      </c>
      <c r="I92" s="1507" t="s">
        <v>13070</v>
      </c>
      <c r="J92" s="1507">
        <v>89087808061</v>
      </c>
      <c r="K92" s="1507">
        <v>1</v>
      </c>
      <c r="L92" s="1507">
        <v>1</v>
      </c>
      <c r="M92" s="1507">
        <v>0</v>
      </c>
    </row>
    <row r="93" spans="1:13" ht="24.75" customHeight="1">
      <c r="A93" s="1507" t="s">
        <v>8344</v>
      </c>
      <c r="B93" s="1507" t="s">
        <v>13071</v>
      </c>
      <c r="C93" s="1507" t="s">
        <v>12839</v>
      </c>
      <c r="D93" s="1507" t="s">
        <v>13072</v>
      </c>
      <c r="E93" s="1507" t="s">
        <v>13066</v>
      </c>
      <c r="F93" s="1507">
        <v>10</v>
      </c>
      <c r="G93" s="1507">
        <v>10</v>
      </c>
      <c r="H93" s="1507" t="s">
        <v>13044</v>
      </c>
      <c r="I93" s="1507" t="s">
        <v>13073</v>
      </c>
      <c r="J93" s="1507">
        <v>89511560232</v>
      </c>
      <c r="K93" s="1507">
        <v>1</v>
      </c>
      <c r="L93" s="1507">
        <v>1</v>
      </c>
      <c r="M93" s="1507">
        <v>0</v>
      </c>
    </row>
    <row r="94" spans="1:13" ht="24.75" customHeight="1">
      <c r="A94" s="1507" t="s">
        <v>8350</v>
      </c>
      <c r="B94" s="1507" t="s">
        <v>13074</v>
      </c>
      <c r="C94" s="1507" t="s">
        <v>12839</v>
      </c>
      <c r="D94" s="1507" t="s">
        <v>13075</v>
      </c>
      <c r="E94" s="1507" t="s">
        <v>13066</v>
      </c>
      <c r="F94" s="1507">
        <v>10</v>
      </c>
      <c r="G94" s="1507">
        <v>10</v>
      </c>
      <c r="H94" s="1507" t="s">
        <v>13076</v>
      </c>
      <c r="I94" s="1507" t="s">
        <v>13077</v>
      </c>
      <c r="J94" s="1507">
        <v>89205563646</v>
      </c>
      <c r="K94" s="1507">
        <v>1</v>
      </c>
      <c r="L94" s="1507">
        <v>1</v>
      </c>
      <c r="M94" s="1507">
        <v>0</v>
      </c>
    </row>
    <row r="95" spans="1:13" ht="24.75" customHeight="1">
      <c r="A95" s="1507"/>
      <c r="B95" s="2597" t="s">
        <v>13078</v>
      </c>
      <c r="C95" s="2598"/>
      <c r="D95" s="2598"/>
      <c r="E95" s="2598"/>
      <c r="F95" s="2598"/>
      <c r="G95" s="2598"/>
      <c r="H95" s="2598"/>
      <c r="I95" s="2598"/>
      <c r="J95" s="2598"/>
      <c r="K95" s="2598"/>
      <c r="L95" s="2598"/>
      <c r="M95" s="2599"/>
    </row>
    <row r="96" spans="1:13" ht="24.75" customHeight="1">
      <c r="A96" s="1507" t="s">
        <v>8355</v>
      </c>
      <c r="B96" s="1507" t="s">
        <v>13079</v>
      </c>
      <c r="C96" s="1507" t="s">
        <v>12839</v>
      </c>
      <c r="D96" s="1507" t="s">
        <v>13080</v>
      </c>
      <c r="E96" s="1507" t="s">
        <v>13081</v>
      </c>
      <c r="F96" s="1507">
        <v>24</v>
      </c>
      <c r="G96" s="1507">
        <v>12</v>
      </c>
      <c r="H96" s="1507" t="s">
        <v>13018</v>
      </c>
      <c r="I96" s="1507" t="s">
        <v>13082</v>
      </c>
      <c r="J96" s="1507">
        <v>89205639446</v>
      </c>
      <c r="K96" s="1507">
        <v>1</v>
      </c>
      <c r="L96" s="1507">
        <v>1</v>
      </c>
      <c r="M96" s="1507">
        <v>0</v>
      </c>
    </row>
    <row r="97" spans="1:13" ht="24.75" customHeight="1">
      <c r="A97" s="1507" t="s">
        <v>8362</v>
      </c>
      <c r="B97" s="1507" t="s">
        <v>13083</v>
      </c>
      <c r="C97" s="1507" t="s">
        <v>12839</v>
      </c>
      <c r="D97" s="1507" t="s">
        <v>13084</v>
      </c>
      <c r="E97" s="1507" t="s">
        <v>13081</v>
      </c>
      <c r="F97" s="1507">
        <v>24</v>
      </c>
      <c r="G97" s="1507">
        <v>12</v>
      </c>
      <c r="H97" s="1507" t="s">
        <v>13018</v>
      </c>
      <c r="I97" s="1507" t="s">
        <v>13083</v>
      </c>
      <c r="J97" s="1507">
        <v>89103245855</v>
      </c>
      <c r="K97" s="1507">
        <v>1</v>
      </c>
      <c r="L97" s="1507">
        <v>1</v>
      </c>
      <c r="M97" s="1507">
        <v>0</v>
      </c>
    </row>
    <row r="98" spans="1:13" ht="24.75" customHeight="1">
      <c r="A98" s="1507"/>
      <c r="B98" s="2597" t="s">
        <v>13078</v>
      </c>
      <c r="C98" s="2598"/>
      <c r="D98" s="2598"/>
      <c r="E98" s="2598"/>
      <c r="F98" s="2598"/>
      <c r="G98" s="2598"/>
      <c r="H98" s="2598"/>
      <c r="I98" s="2598"/>
      <c r="J98" s="2598"/>
      <c r="K98" s="2598"/>
      <c r="L98" s="2598"/>
      <c r="M98" s="2599"/>
    </row>
    <row r="99" spans="1:13" ht="24.75" customHeight="1">
      <c r="A99" s="1507" t="s">
        <v>8436</v>
      </c>
      <c r="B99" s="1507" t="s">
        <v>13085</v>
      </c>
      <c r="C99" s="1507" t="s">
        <v>12839</v>
      </c>
      <c r="D99" s="1507" t="s">
        <v>12898</v>
      </c>
      <c r="E99" s="1507" t="s">
        <v>13086</v>
      </c>
      <c r="F99" s="144">
        <v>32</v>
      </c>
      <c r="G99" s="1507">
        <v>32</v>
      </c>
      <c r="H99" s="1507" t="s">
        <v>10258</v>
      </c>
      <c r="I99" s="1507" t="s">
        <v>13019</v>
      </c>
      <c r="J99" s="1507">
        <v>89507136183</v>
      </c>
      <c r="K99" s="1507">
        <v>3</v>
      </c>
      <c r="L99" s="1507">
        <v>3</v>
      </c>
      <c r="M99" s="1507">
        <v>0</v>
      </c>
    </row>
    <row r="100" spans="1:13" ht="24.75" customHeight="1">
      <c r="A100" s="1507"/>
      <c r="B100" s="2597" t="s">
        <v>13078</v>
      </c>
      <c r="C100" s="2598"/>
      <c r="D100" s="2598"/>
      <c r="E100" s="2598"/>
      <c r="F100" s="2598"/>
      <c r="G100" s="2598"/>
      <c r="H100" s="2598"/>
      <c r="I100" s="2598"/>
      <c r="J100" s="2598"/>
      <c r="K100" s="2598"/>
      <c r="L100" s="2598"/>
      <c r="M100" s="2599"/>
    </row>
    <row r="101" spans="1:13" ht="24.75" customHeight="1">
      <c r="A101" s="1507" t="s">
        <v>8442</v>
      </c>
      <c r="B101" s="1507" t="s">
        <v>13087</v>
      </c>
      <c r="C101" s="1507" t="s">
        <v>12839</v>
      </c>
      <c r="D101" s="1507" t="s">
        <v>13088</v>
      </c>
      <c r="E101" s="1507" t="s">
        <v>13089</v>
      </c>
      <c r="F101" s="1507">
        <v>6</v>
      </c>
      <c r="G101" s="1507">
        <v>6</v>
      </c>
      <c r="H101" s="1507" t="s">
        <v>13090</v>
      </c>
      <c r="I101" s="1507" t="s">
        <v>13091</v>
      </c>
      <c r="J101" s="1507">
        <v>89065674792</v>
      </c>
      <c r="K101" s="1507">
        <v>1</v>
      </c>
      <c r="L101" s="1507">
        <v>1</v>
      </c>
      <c r="M101" s="1507">
        <v>0</v>
      </c>
    </row>
    <row r="102" spans="1:13" ht="24.75" customHeight="1">
      <c r="A102" s="1507" t="s">
        <v>8450</v>
      </c>
      <c r="B102" s="1507" t="s">
        <v>13092</v>
      </c>
      <c r="C102" s="1507" t="s">
        <v>12839</v>
      </c>
      <c r="D102" s="1507" t="s">
        <v>13093</v>
      </c>
      <c r="E102" s="1507" t="s">
        <v>13094</v>
      </c>
      <c r="F102" s="1507">
        <v>23</v>
      </c>
      <c r="G102" s="1507">
        <v>23</v>
      </c>
      <c r="H102" s="1507" t="s">
        <v>13095</v>
      </c>
      <c r="I102" s="1507" t="s">
        <v>13096</v>
      </c>
      <c r="J102" s="1507">
        <v>89087860244</v>
      </c>
      <c r="K102" s="1507">
        <v>2</v>
      </c>
      <c r="L102" s="1507">
        <v>2</v>
      </c>
      <c r="M102" s="1507">
        <v>0</v>
      </c>
    </row>
    <row r="103" spans="1:13" ht="24.75" customHeight="1">
      <c r="A103" s="1507"/>
      <c r="B103" s="2597" t="s">
        <v>13097</v>
      </c>
      <c r="C103" s="2598"/>
      <c r="D103" s="2598"/>
      <c r="E103" s="2598"/>
      <c r="F103" s="2598"/>
      <c r="G103" s="2598"/>
      <c r="H103" s="2598"/>
      <c r="I103" s="2598"/>
      <c r="J103" s="2598"/>
      <c r="K103" s="2598"/>
      <c r="L103" s="2598"/>
      <c r="M103" s="2599"/>
    </row>
    <row r="104" spans="1:13" ht="24.75" customHeight="1">
      <c r="A104" s="1507">
        <v>16</v>
      </c>
      <c r="B104" s="1507" t="s">
        <v>13098</v>
      </c>
      <c r="C104" s="1507" t="s">
        <v>12839</v>
      </c>
      <c r="D104" s="1507" t="s">
        <v>13099</v>
      </c>
      <c r="E104" s="1507" t="s">
        <v>12920</v>
      </c>
      <c r="F104" s="1507">
        <v>29</v>
      </c>
      <c r="G104" s="1507">
        <v>29</v>
      </c>
      <c r="H104" s="1507" t="s">
        <v>13100</v>
      </c>
      <c r="I104" s="1507" t="s">
        <v>13101</v>
      </c>
      <c r="J104" s="1507">
        <v>89511592910</v>
      </c>
      <c r="K104" s="1507">
        <v>3</v>
      </c>
      <c r="L104" s="1507">
        <v>3</v>
      </c>
      <c r="M104" s="1507">
        <v>1</v>
      </c>
    </row>
    <row r="105" spans="1:13" ht="24.75" customHeight="1">
      <c r="A105" s="1507"/>
      <c r="B105" s="2596" t="s">
        <v>13102</v>
      </c>
      <c r="C105" s="2596"/>
      <c r="D105" s="2596"/>
      <c r="E105" s="2596"/>
      <c r="F105" s="1507"/>
      <c r="G105" s="1507"/>
      <c r="H105" s="1507"/>
      <c r="I105" s="1507"/>
      <c r="J105" s="1507"/>
      <c r="K105" s="1507"/>
      <c r="L105" s="1507"/>
      <c r="M105" s="1507"/>
    </row>
    <row r="106" spans="1:13" ht="24.75" customHeight="1">
      <c r="A106" s="1507" t="s">
        <v>11526</v>
      </c>
      <c r="B106" s="1507" t="s">
        <v>13103</v>
      </c>
      <c r="C106" s="1507" t="s">
        <v>12839</v>
      </c>
      <c r="D106" s="1507" t="s">
        <v>13104</v>
      </c>
      <c r="E106" s="1507" t="s">
        <v>13105</v>
      </c>
      <c r="F106" s="1507">
        <v>5</v>
      </c>
      <c r="G106" s="1507">
        <v>5</v>
      </c>
      <c r="H106" s="1507" t="s">
        <v>13106</v>
      </c>
      <c r="I106" s="1507" t="s">
        <v>13107</v>
      </c>
      <c r="J106" s="1507">
        <v>89050407168</v>
      </c>
      <c r="K106" s="1507">
        <v>1</v>
      </c>
      <c r="L106" s="1507">
        <v>1</v>
      </c>
      <c r="M106" s="1507">
        <v>0</v>
      </c>
    </row>
    <row r="107" spans="1:13" ht="24.75" customHeight="1">
      <c r="A107" s="1507" t="s">
        <v>8591</v>
      </c>
      <c r="B107" s="1507" t="s">
        <v>13108</v>
      </c>
      <c r="C107" s="1507" t="s">
        <v>12839</v>
      </c>
      <c r="D107" s="1507" t="s">
        <v>13109</v>
      </c>
      <c r="E107" s="1507" t="s">
        <v>13110</v>
      </c>
      <c r="F107" s="1507">
        <v>5</v>
      </c>
      <c r="G107" s="1507">
        <v>5</v>
      </c>
      <c r="H107" s="1507" t="s">
        <v>13018</v>
      </c>
      <c r="I107" s="1507" t="s">
        <v>13111</v>
      </c>
      <c r="J107" s="1507">
        <v>89087856662</v>
      </c>
      <c r="K107" s="1507">
        <v>1</v>
      </c>
      <c r="L107" s="1507">
        <v>1</v>
      </c>
      <c r="M107" s="1507">
        <v>0</v>
      </c>
    </row>
    <row r="108" spans="1:13" ht="24.75" customHeight="1">
      <c r="A108" s="1507" t="s">
        <v>8596</v>
      </c>
      <c r="B108" s="1507" t="s">
        <v>13112</v>
      </c>
      <c r="C108" s="1507" t="s">
        <v>12839</v>
      </c>
      <c r="D108" s="1507" t="s">
        <v>13113</v>
      </c>
      <c r="E108" s="1507" t="s">
        <v>13114</v>
      </c>
      <c r="F108" s="1507">
        <v>5</v>
      </c>
      <c r="G108" s="1507">
        <v>5</v>
      </c>
      <c r="H108" s="1507" t="s">
        <v>13018</v>
      </c>
      <c r="I108" s="1507" t="s">
        <v>13115</v>
      </c>
      <c r="J108" s="1507">
        <v>89103648004</v>
      </c>
      <c r="K108" s="1507">
        <v>1</v>
      </c>
      <c r="L108" s="1507">
        <v>1</v>
      </c>
      <c r="M108" s="1507">
        <v>0</v>
      </c>
    </row>
    <row r="109" spans="1:13" ht="24.75" customHeight="1">
      <c r="A109" s="1520"/>
      <c r="B109" s="2596" t="s">
        <v>4167</v>
      </c>
      <c r="C109" s="2596"/>
      <c r="D109" s="2596"/>
      <c r="E109" s="2596"/>
      <c r="F109" s="1507"/>
      <c r="G109" s="1507"/>
      <c r="H109" s="1507"/>
      <c r="I109" s="1507"/>
      <c r="J109" s="1507"/>
      <c r="K109" s="1507"/>
      <c r="L109" s="1507"/>
      <c r="M109" s="1507"/>
    </row>
    <row r="110" spans="1:13" ht="24.75" customHeight="1">
      <c r="A110" s="1507" t="s">
        <v>11536</v>
      </c>
      <c r="B110" s="1507" t="s">
        <v>13116</v>
      </c>
      <c r="C110" s="1507" t="s">
        <v>12839</v>
      </c>
      <c r="D110" s="1507" t="s">
        <v>13117</v>
      </c>
      <c r="E110" s="1507" t="s">
        <v>13118</v>
      </c>
      <c r="F110" s="1507">
        <v>12</v>
      </c>
      <c r="G110" s="1507">
        <v>12</v>
      </c>
      <c r="H110" s="1507" t="s">
        <v>1571</v>
      </c>
      <c r="I110" s="1507" t="s">
        <v>13119</v>
      </c>
      <c r="J110" s="1507">
        <v>89040894343</v>
      </c>
      <c r="K110" s="1507">
        <v>1</v>
      </c>
      <c r="L110" s="1507">
        <v>1</v>
      </c>
      <c r="M110" s="1507">
        <v>0</v>
      </c>
    </row>
    <row r="111" spans="1:13" ht="24.75" customHeight="1">
      <c r="A111" s="1507" t="s">
        <v>11541</v>
      </c>
      <c r="B111" s="1507" t="s">
        <v>13120</v>
      </c>
      <c r="C111" s="1507" t="s">
        <v>12839</v>
      </c>
      <c r="D111" s="1507" t="s">
        <v>13121</v>
      </c>
      <c r="E111" s="1507" t="s">
        <v>13118</v>
      </c>
      <c r="F111" s="1507">
        <v>12</v>
      </c>
      <c r="G111" s="1507">
        <v>12</v>
      </c>
      <c r="H111" s="1507" t="s">
        <v>1571</v>
      </c>
      <c r="I111" s="1507" t="s">
        <v>13122</v>
      </c>
      <c r="J111" s="1507">
        <v>89040960669</v>
      </c>
      <c r="K111" s="1507">
        <v>1</v>
      </c>
      <c r="L111" s="1507">
        <v>1</v>
      </c>
      <c r="M111" s="1507">
        <v>0</v>
      </c>
    </row>
    <row r="112" spans="1:13" ht="24.75" customHeight="1">
      <c r="A112" s="1507"/>
      <c r="B112" s="2596" t="s">
        <v>4167</v>
      </c>
      <c r="C112" s="2596"/>
      <c r="D112" s="2596"/>
      <c r="E112" s="2596"/>
      <c r="F112" s="1507"/>
      <c r="G112" s="1507"/>
      <c r="H112" s="1507"/>
      <c r="I112" s="1507"/>
      <c r="J112" s="1507"/>
      <c r="K112" s="1507"/>
      <c r="L112" s="1507"/>
      <c r="M112" s="1507"/>
    </row>
    <row r="113" spans="1:13" ht="24.75" customHeight="1">
      <c r="A113" s="1507" t="s">
        <v>11544</v>
      </c>
      <c r="B113" s="1507" t="s">
        <v>13123</v>
      </c>
      <c r="C113" s="1507" t="s">
        <v>12839</v>
      </c>
      <c r="D113" s="1507" t="s">
        <v>13124</v>
      </c>
      <c r="E113" s="1507" t="s">
        <v>13125</v>
      </c>
      <c r="F113" s="1507">
        <v>6</v>
      </c>
      <c r="G113" s="1507">
        <v>6</v>
      </c>
      <c r="H113" s="1507" t="s">
        <v>12957</v>
      </c>
      <c r="I113" s="1507" t="s">
        <v>13126</v>
      </c>
      <c r="J113" s="1507">
        <v>89087859388</v>
      </c>
      <c r="K113" s="1507">
        <v>1</v>
      </c>
      <c r="L113" s="1507">
        <v>1</v>
      </c>
      <c r="M113" s="1507">
        <v>0</v>
      </c>
    </row>
    <row r="114" spans="1:13" ht="24.75" customHeight="1">
      <c r="A114" s="1507" t="s">
        <v>13127</v>
      </c>
      <c r="B114" s="1507" t="s">
        <v>13128</v>
      </c>
      <c r="C114" s="1507" t="s">
        <v>12839</v>
      </c>
      <c r="D114" s="1507" t="s">
        <v>13129</v>
      </c>
      <c r="E114" s="1507" t="s">
        <v>13125</v>
      </c>
      <c r="F114" s="1507">
        <v>6</v>
      </c>
      <c r="G114" s="1507">
        <v>6</v>
      </c>
      <c r="H114" s="1507" t="s">
        <v>12957</v>
      </c>
      <c r="I114" s="1507" t="s">
        <v>13130</v>
      </c>
      <c r="J114" s="1507">
        <v>89056719620</v>
      </c>
      <c r="K114" s="1507">
        <v>1</v>
      </c>
      <c r="L114" s="1507">
        <v>1</v>
      </c>
      <c r="M114" s="1507">
        <v>0</v>
      </c>
    </row>
    <row r="115" spans="1:13" ht="24.75" customHeight="1">
      <c r="A115" s="1507" t="s">
        <v>13131</v>
      </c>
      <c r="B115" s="1507" t="s">
        <v>13132</v>
      </c>
      <c r="C115" s="1507" t="s">
        <v>12839</v>
      </c>
      <c r="D115" s="1507" t="s">
        <v>13133</v>
      </c>
      <c r="E115" s="1507" t="s">
        <v>13125</v>
      </c>
      <c r="F115" s="1507">
        <v>6</v>
      </c>
      <c r="G115" s="1507">
        <v>6</v>
      </c>
      <c r="H115" s="1507" t="s">
        <v>12957</v>
      </c>
      <c r="I115" s="1507" t="s">
        <v>13134</v>
      </c>
      <c r="J115" s="1507">
        <v>89087859388</v>
      </c>
      <c r="K115" s="1507">
        <v>1</v>
      </c>
      <c r="L115" s="1507">
        <v>1</v>
      </c>
      <c r="M115" s="1507">
        <v>0</v>
      </c>
    </row>
    <row r="116" spans="1:13" ht="24.75" customHeight="1">
      <c r="A116" s="1507" t="s">
        <v>13135</v>
      </c>
      <c r="B116" s="1507" t="s">
        <v>13136</v>
      </c>
      <c r="C116" s="1507" t="s">
        <v>12839</v>
      </c>
      <c r="D116" s="1507" t="s">
        <v>13137</v>
      </c>
      <c r="E116" s="1507" t="s">
        <v>13125</v>
      </c>
      <c r="F116" s="1507">
        <v>6</v>
      </c>
      <c r="G116" s="1507">
        <v>6</v>
      </c>
      <c r="H116" s="1507" t="s">
        <v>12957</v>
      </c>
      <c r="I116" s="1507" t="s">
        <v>13138</v>
      </c>
      <c r="J116" s="1507">
        <v>89087859388</v>
      </c>
      <c r="K116" s="1507">
        <v>1</v>
      </c>
      <c r="L116" s="1507">
        <v>1</v>
      </c>
      <c r="M116" s="1507">
        <v>0</v>
      </c>
    </row>
    <row r="117" spans="1:13" ht="24.75" customHeight="1">
      <c r="A117" s="1507" t="s">
        <v>13139</v>
      </c>
      <c r="B117" s="1507" t="s">
        <v>13140</v>
      </c>
      <c r="C117" s="1507" t="s">
        <v>12839</v>
      </c>
      <c r="D117" s="1507" t="s">
        <v>13141</v>
      </c>
      <c r="E117" s="1507" t="s">
        <v>13125</v>
      </c>
      <c r="F117" s="1507">
        <v>57</v>
      </c>
      <c r="G117" s="1507">
        <v>4</v>
      </c>
      <c r="H117" s="1507" t="s">
        <v>12957</v>
      </c>
      <c r="I117" s="1507" t="s">
        <v>13142</v>
      </c>
      <c r="J117" s="1507">
        <v>89511411427</v>
      </c>
      <c r="K117" s="1507">
        <v>1</v>
      </c>
      <c r="L117" s="1507">
        <v>1</v>
      </c>
      <c r="M117" s="1507">
        <v>0</v>
      </c>
    </row>
    <row r="118" spans="1:13" ht="24.75" customHeight="1">
      <c r="A118" s="1507" t="s">
        <v>13143</v>
      </c>
      <c r="B118" s="1507" t="s">
        <v>13144</v>
      </c>
      <c r="C118" s="1507" t="s">
        <v>12839</v>
      </c>
      <c r="D118" s="1507" t="s">
        <v>13145</v>
      </c>
      <c r="E118" s="1507" t="s">
        <v>13125</v>
      </c>
      <c r="F118" s="1507">
        <v>57</v>
      </c>
      <c r="G118" s="1507">
        <v>4</v>
      </c>
      <c r="H118" s="1507" t="s">
        <v>699</v>
      </c>
      <c r="I118" s="1507" t="s">
        <v>13146</v>
      </c>
      <c r="J118" s="1507">
        <v>89606273301</v>
      </c>
      <c r="K118" s="1507">
        <v>1</v>
      </c>
      <c r="L118" s="1507">
        <v>1</v>
      </c>
      <c r="M118" s="1507">
        <v>0</v>
      </c>
    </row>
    <row r="119" spans="1:13" ht="24.75" customHeight="1">
      <c r="A119" s="1507">
        <v>28</v>
      </c>
      <c r="B119" s="1507" t="s">
        <v>13147</v>
      </c>
      <c r="C119" s="1507" t="s">
        <v>12839</v>
      </c>
      <c r="D119" s="1507" t="s">
        <v>13148</v>
      </c>
      <c r="E119" s="1507" t="s">
        <v>13125</v>
      </c>
      <c r="F119" s="1507">
        <v>6</v>
      </c>
      <c r="G119" s="1507">
        <v>6</v>
      </c>
      <c r="H119" s="1507" t="s">
        <v>699</v>
      </c>
      <c r="I119" s="1507" t="s">
        <v>13149</v>
      </c>
      <c r="J119" s="1507">
        <v>89511389198</v>
      </c>
      <c r="K119" s="1507">
        <v>1</v>
      </c>
      <c r="L119" s="1507">
        <v>1</v>
      </c>
      <c r="M119" s="1507">
        <v>0</v>
      </c>
    </row>
    <row r="120" spans="1:13" ht="24.75" customHeight="1">
      <c r="A120" s="1507" t="s">
        <v>13150</v>
      </c>
      <c r="B120" s="1507" t="s">
        <v>13151</v>
      </c>
      <c r="C120" s="1507" t="s">
        <v>12839</v>
      </c>
      <c r="D120" s="1507" t="s">
        <v>13152</v>
      </c>
      <c r="E120" s="1507" t="s">
        <v>13125</v>
      </c>
      <c r="F120" s="1507">
        <v>4</v>
      </c>
      <c r="G120" s="1507">
        <v>4</v>
      </c>
      <c r="H120" s="1507" t="s">
        <v>13018</v>
      </c>
      <c r="I120" s="1507" t="s">
        <v>13153</v>
      </c>
      <c r="J120" s="1507" t="s">
        <v>13154</v>
      </c>
      <c r="K120" s="1507">
        <v>1</v>
      </c>
      <c r="L120" s="1507">
        <v>1</v>
      </c>
      <c r="M120" s="1507">
        <v>0</v>
      </c>
    </row>
    <row r="121" spans="1:13" ht="24.75" customHeight="1">
      <c r="A121" s="1507"/>
      <c r="B121" s="2596" t="s">
        <v>13155</v>
      </c>
      <c r="C121" s="2596"/>
      <c r="D121" s="2596"/>
      <c r="E121" s="2596"/>
      <c r="F121" s="1507"/>
      <c r="G121" s="1507"/>
      <c r="H121" s="1507"/>
      <c r="I121" s="1507"/>
      <c r="J121" s="1507"/>
      <c r="K121" s="1507"/>
      <c r="L121" s="1507"/>
      <c r="M121" s="1507"/>
    </row>
    <row r="122" spans="1:13" ht="24.75" customHeight="1">
      <c r="A122" s="1507" t="s">
        <v>13156</v>
      </c>
      <c r="B122" s="1507" t="s">
        <v>13157</v>
      </c>
      <c r="C122" s="1507" t="s">
        <v>12839</v>
      </c>
      <c r="D122" s="1507" t="s">
        <v>13158</v>
      </c>
      <c r="E122" s="1507" t="s">
        <v>13159</v>
      </c>
      <c r="F122" s="1507">
        <v>32</v>
      </c>
      <c r="G122" s="1507">
        <v>12</v>
      </c>
      <c r="H122" s="1507" t="s">
        <v>1571</v>
      </c>
      <c r="I122" s="1507" t="s">
        <v>13160</v>
      </c>
      <c r="J122" s="1507">
        <v>89045386688</v>
      </c>
      <c r="K122" s="1507">
        <v>1</v>
      </c>
      <c r="L122" s="1507">
        <v>1</v>
      </c>
      <c r="M122" s="1507">
        <v>0</v>
      </c>
    </row>
    <row r="123" spans="1:13" ht="24.75" customHeight="1">
      <c r="A123" s="1507"/>
      <c r="B123" s="2596" t="s">
        <v>4167</v>
      </c>
      <c r="C123" s="2596"/>
      <c r="D123" s="2596"/>
      <c r="E123" s="2596"/>
      <c r="F123" s="1507"/>
      <c r="G123" s="1507"/>
      <c r="H123" s="1507"/>
      <c r="I123" s="1507"/>
      <c r="J123" s="1507"/>
      <c r="K123" s="1507"/>
      <c r="L123" s="1507"/>
      <c r="M123" s="1507"/>
    </row>
    <row r="124" spans="1:13" ht="24.75" customHeight="1">
      <c r="A124" s="1507" t="s">
        <v>13161</v>
      </c>
      <c r="B124" s="1507" t="s">
        <v>13162</v>
      </c>
      <c r="C124" s="1507" t="s">
        <v>12839</v>
      </c>
      <c r="D124" s="1507" t="s">
        <v>13163</v>
      </c>
      <c r="E124" s="1507" t="s">
        <v>13164</v>
      </c>
      <c r="F124" s="1507">
        <v>4</v>
      </c>
      <c r="G124" s="1507">
        <v>4</v>
      </c>
      <c r="H124" s="1507" t="s">
        <v>13165</v>
      </c>
      <c r="I124" s="1507" t="s">
        <v>13166</v>
      </c>
      <c r="J124" s="1507"/>
      <c r="K124" s="1507">
        <v>1</v>
      </c>
      <c r="L124" s="1507">
        <v>1</v>
      </c>
      <c r="M124" s="1507">
        <v>0</v>
      </c>
    </row>
    <row r="125" spans="1:13" ht="24.75" customHeight="1">
      <c r="A125" s="1507" t="s">
        <v>13167</v>
      </c>
      <c r="B125" s="1507" t="s">
        <v>13168</v>
      </c>
      <c r="C125" s="1507" t="s">
        <v>12839</v>
      </c>
      <c r="D125" s="1507" t="s">
        <v>13169</v>
      </c>
      <c r="E125" s="1507" t="s">
        <v>13164</v>
      </c>
      <c r="F125" s="1507">
        <v>2</v>
      </c>
      <c r="G125" s="1507">
        <v>2</v>
      </c>
      <c r="H125" s="1507" t="s">
        <v>13165</v>
      </c>
      <c r="I125" s="1507" t="s">
        <v>13170</v>
      </c>
      <c r="J125" s="1507" t="s">
        <v>13171</v>
      </c>
      <c r="K125" s="1507">
        <v>1</v>
      </c>
      <c r="L125" s="1507">
        <v>1</v>
      </c>
      <c r="M125" s="1507">
        <v>0</v>
      </c>
    </row>
    <row r="126" spans="1:13" ht="24.75" customHeight="1">
      <c r="A126" s="1507" t="s">
        <v>13172</v>
      </c>
      <c r="B126" s="1507" t="s">
        <v>13173</v>
      </c>
      <c r="C126" s="1507" t="s">
        <v>12839</v>
      </c>
      <c r="D126" s="1507" t="s">
        <v>13174</v>
      </c>
      <c r="E126" s="1507" t="s">
        <v>13175</v>
      </c>
      <c r="F126" s="1507">
        <v>4</v>
      </c>
      <c r="G126" s="1507">
        <v>4</v>
      </c>
      <c r="H126" s="1507" t="s">
        <v>13165</v>
      </c>
      <c r="I126" s="1507" t="s">
        <v>13176</v>
      </c>
      <c r="J126" s="1507">
        <v>89507122458</v>
      </c>
      <c r="K126" s="1507">
        <v>1</v>
      </c>
      <c r="L126" s="1507">
        <v>1</v>
      </c>
      <c r="M126" s="1507">
        <v>0</v>
      </c>
    </row>
    <row r="127" spans="1:13" ht="24.75" customHeight="1">
      <c r="A127" s="1507"/>
      <c r="B127" s="2596" t="s">
        <v>4167</v>
      </c>
      <c r="C127" s="2596"/>
      <c r="D127" s="2596"/>
      <c r="E127" s="2596"/>
      <c r="F127" s="1507"/>
      <c r="G127" s="1507"/>
      <c r="H127" s="1507"/>
      <c r="I127" s="1507"/>
      <c r="J127" s="1507"/>
      <c r="K127" s="1507"/>
      <c r="L127" s="1507"/>
      <c r="M127" s="1507"/>
    </row>
    <row r="128" spans="1:13" ht="24.75" customHeight="1">
      <c r="A128" s="1507" t="s">
        <v>13177</v>
      </c>
      <c r="B128" s="1507" t="s">
        <v>13178</v>
      </c>
      <c r="C128" s="1507" t="s">
        <v>12839</v>
      </c>
      <c r="D128" s="1507" t="s">
        <v>13179</v>
      </c>
      <c r="E128" s="1507" t="s">
        <v>13066</v>
      </c>
      <c r="F128" s="1507">
        <v>12</v>
      </c>
      <c r="G128" s="1507">
        <v>12</v>
      </c>
      <c r="H128" s="1507" t="s">
        <v>13180</v>
      </c>
      <c r="I128" s="1507" t="s">
        <v>13181</v>
      </c>
      <c r="J128" s="1507">
        <v>89103250615</v>
      </c>
      <c r="K128" s="1507">
        <v>1</v>
      </c>
      <c r="L128" s="1507">
        <v>1</v>
      </c>
      <c r="M128" s="1507">
        <v>0</v>
      </c>
    </row>
    <row r="129" spans="1:13" ht="24.75" customHeight="1">
      <c r="A129" s="1507"/>
      <c r="B129" s="2596" t="s">
        <v>4167</v>
      </c>
      <c r="C129" s="2596"/>
      <c r="D129" s="2596"/>
      <c r="E129" s="2596"/>
      <c r="F129" s="1507"/>
      <c r="G129" s="1507"/>
      <c r="H129" s="1507"/>
      <c r="I129" s="1507"/>
      <c r="J129" s="1507"/>
      <c r="K129" s="1507"/>
      <c r="L129" s="1507"/>
      <c r="M129" s="1507"/>
    </row>
    <row r="130" spans="1:13" ht="24.75" customHeight="1">
      <c r="A130" s="1507" t="s">
        <v>13182</v>
      </c>
      <c r="B130" s="1507" t="s">
        <v>13183</v>
      </c>
      <c r="C130" s="1507" t="s">
        <v>12839</v>
      </c>
      <c r="D130" s="1507" t="s">
        <v>13184</v>
      </c>
      <c r="E130" s="1507" t="s">
        <v>13185</v>
      </c>
      <c r="F130" s="1507">
        <v>14</v>
      </c>
      <c r="G130" s="1507">
        <v>14</v>
      </c>
      <c r="H130" s="1507" t="s">
        <v>13100</v>
      </c>
      <c r="I130" s="1507" t="s">
        <v>13186</v>
      </c>
      <c r="J130" s="1507">
        <v>89040803779</v>
      </c>
      <c r="K130" s="1507">
        <v>1</v>
      </c>
      <c r="L130" s="1507">
        <v>1</v>
      </c>
      <c r="M130" s="1507">
        <v>0</v>
      </c>
    </row>
    <row r="131" spans="1:13" ht="24.75" customHeight="1">
      <c r="A131" s="1507"/>
      <c r="B131" s="2597" t="s">
        <v>13187</v>
      </c>
      <c r="C131" s="2598"/>
      <c r="D131" s="2598"/>
      <c r="E131" s="2598"/>
      <c r="F131" s="2598"/>
      <c r="G131" s="2598"/>
      <c r="H131" s="2598"/>
      <c r="I131" s="2598"/>
      <c r="J131" s="2598"/>
      <c r="K131" s="2598"/>
      <c r="L131" s="2598"/>
      <c r="M131" s="2599"/>
    </row>
    <row r="132" spans="1:13" ht="40.5" customHeight="1">
      <c r="A132" s="1507" t="s">
        <v>13188</v>
      </c>
      <c r="B132" s="1507" t="s">
        <v>13189</v>
      </c>
      <c r="C132" s="1507" t="s">
        <v>12839</v>
      </c>
      <c r="D132" s="1507" t="s">
        <v>13190</v>
      </c>
      <c r="E132" s="1507" t="s">
        <v>13191</v>
      </c>
      <c r="F132" s="1507">
        <v>10</v>
      </c>
      <c r="G132" s="1507">
        <v>10</v>
      </c>
      <c r="H132" s="1507" t="s">
        <v>10254</v>
      </c>
      <c r="I132" s="1507" t="s">
        <v>13192</v>
      </c>
      <c r="J132" s="1507">
        <v>89511331861</v>
      </c>
      <c r="K132" s="1507">
        <v>1</v>
      </c>
      <c r="L132" s="1507">
        <v>1</v>
      </c>
      <c r="M132" s="1507">
        <v>0</v>
      </c>
    </row>
    <row r="133" spans="1:13" ht="34.5" customHeight="1">
      <c r="A133" s="1507" t="s">
        <v>13193</v>
      </c>
      <c r="B133" s="1507" t="s">
        <v>13194</v>
      </c>
      <c r="C133" s="1507" t="s">
        <v>12839</v>
      </c>
      <c r="D133" s="1507" t="s">
        <v>13195</v>
      </c>
      <c r="E133" s="1507" t="s">
        <v>13196</v>
      </c>
      <c r="F133" s="1507">
        <v>17</v>
      </c>
      <c r="G133" s="1507">
        <v>17</v>
      </c>
      <c r="H133" s="1507" t="s">
        <v>10254</v>
      </c>
      <c r="I133" s="1507" t="s">
        <v>13197</v>
      </c>
      <c r="J133" s="1507">
        <v>89205579180</v>
      </c>
      <c r="K133" s="1507">
        <v>1</v>
      </c>
      <c r="L133" s="1507">
        <v>1</v>
      </c>
      <c r="M133" s="1507">
        <v>0</v>
      </c>
    </row>
    <row r="134" spans="1:13" ht="24.75" customHeight="1">
      <c r="A134" s="1507"/>
      <c r="B134" s="2597" t="s">
        <v>13187</v>
      </c>
      <c r="C134" s="2598"/>
      <c r="D134" s="2598"/>
      <c r="E134" s="2598"/>
      <c r="F134" s="2598"/>
      <c r="G134" s="2598"/>
      <c r="H134" s="2598"/>
      <c r="I134" s="2598"/>
      <c r="J134" s="2598"/>
      <c r="K134" s="2598"/>
      <c r="L134" s="2598"/>
      <c r="M134" s="2599"/>
    </row>
    <row r="135" spans="1:13" ht="24.75" customHeight="1">
      <c r="A135" s="1507" t="s">
        <v>13198</v>
      </c>
      <c r="B135" s="1507" t="s">
        <v>13199</v>
      </c>
      <c r="C135" s="1507" t="s">
        <v>12839</v>
      </c>
      <c r="D135" s="1507" t="s">
        <v>13200</v>
      </c>
      <c r="E135" s="1507" t="s">
        <v>13201</v>
      </c>
      <c r="F135" s="1507">
        <v>12</v>
      </c>
      <c r="G135" s="1507">
        <v>6</v>
      </c>
      <c r="H135" s="1507" t="s">
        <v>13202</v>
      </c>
      <c r="I135" s="1507" t="s">
        <v>13203</v>
      </c>
      <c r="J135" s="1507">
        <v>89511313073</v>
      </c>
      <c r="K135" s="1507">
        <v>1</v>
      </c>
      <c r="L135" s="1507">
        <v>1</v>
      </c>
      <c r="M135" s="1507">
        <v>0</v>
      </c>
    </row>
    <row r="136" spans="1:13" ht="24.75" customHeight="1">
      <c r="A136" s="1507"/>
      <c r="B136" s="1507"/>
      <c r="C136" s="1507"/>
      <c r="D136" s="1507" t="s">
        <v>4167</v>
      </c>
      <c r="E136" s="1507"/>
      <c r="F136" s="1507"/>
      <c r="G136" s="1507"/>
      <c r="H136" s="1507"/>
      <c r="I136" s="1507"/>
      <c r="J136" s="1507"/>
      <c r="K136" s="1507"/>
      <c r="L136" s="1507"/>
      <c r="M136" s="1507"/>
    </row>
    <row r="137" spans="1:13" ht="24.75" customHeight="1">
      <c r="A137" s="1507" t="s">
        <v>13204</v>
      </c>
      <c r="B137" s="1507" t="s">
        <v>13205</v>
      </c>
      <c r="C137" s="1507" t="s">
        <v>12839</v>
      </c>
      <c r="D137" s="1507" t="s">
        <v>13206</v>
      </c>
      <c r="E137" s="1507" t="s">
        <v>13207</v>
      </c>
      <c r="F137" s="1507">
        <v>27</v>
      </c>
      <c r="G137" s="1507">
        <v>10</v>
      </c>
      <c r="H137" s="1507" t="s">
        <v>13208</v>
      </c>
      <c r="I137" s="1507" t="s">
        <v>13209</v>
      </c>
      <c r="J137" s="1507">
        <v>84723348728</v>
      </c>
      <c r="K137" s="1507">
        <v>2</v>
      </c>
      <c r="L137" s="1507">
        <v>2</v>
      </c>
      <c r="M137" s="1507">
        <v>0</v>
      </c>
    </row>
    <row r="138" spans="1:13" ht="24.75" customHeight="1">
      <c r="A138" s="1507"/>
      <c r="B138" s="2597" t="s">
        <v>13210</v>
      </c>
      <c r="C138" s="2598"/>
      <c r="D138" s="2598"/>
      <c r="E138" s="2598"/>
      <c r="F138" s="2598"/>
      <c r="G138" s="2598"/>
      <c r="H138" s="2598"/>
      <c r="I138" s="2598"/>
      <c r="J138" s="2598"/>
      <c r="K138" s="2598"/>
      <c r="L138" s="2598"/>
      <c r="M138" s="2599"/>
    </row>
    <row r="139" spans="1:13" ht="30" customHeight="1">
      <c r="A139" s="1507" t="s">
        <v>13211</v>
      </c>
      <c r="B139" s="1507" t="s">
        <v>13212</v>
      </c>
      <c r="C139" s="1507" t="s">
        <v>12839</v>
      </c>
      <c r="D139" s="1507" t="s">
        <v>13213</v>
      </c>
      <c r="E139" s="1507" t="s">
        <v>13214</v>
      </c>
      <c r="F139" s="1507">
        <v>4</v>
      </c>
      <c r="G139" s="1507">
        <v>4</v>
      </c>
      <c r="H139" s="1507" t="s">
        <v>1482</v>
      </c>
      <c r="I139" s="1507" t="s">
        <v>13215</v>
      </c>
      <c r="J139" s="1507">
        <v>89524220826</v>
      </c>
      <c r="K139" s="1507">
        <v>1</v>
      </c>
      <c r="L139" s="1507">
        <v>1</v>
      </c>
      <c r="M139" s="1507">
        <v>0</v>
      </c>
    </row>
    <row r="140" spans="1:13" ht="24.75" customHeight="1">
      <c r="A140" s="1507"/>
      <c r="B140" s="2597" t="s">
        <v>13210</v>
      </c>
      <c r="C140" s="2598"/>
      <c r="D140" s="2598"/>
      <c r="E140" s="2598"/>
      <c r="F140" s="2598"/>
      <c r="G140" s="2598"/>
      <c r="H140" s="2598"/>
      <c r="I140" s="2598"/>
      <c r="J140" s="2598"/>
      <c r="K140" s="2598"/>
      <c r="L140" s="2598"/>
      <c r="M140" s="2599"/>
    </row>
    <row r="141" spans="1:13" ht="39" customHeight="1">
      <c r="A141" s="1507" t="s">
        <v>13216</v>
      </c>
      <c r="B141" s="1507" t="s">
        <v>13217</v>
      </c>
      <c r="C141" s="1507" t="s">
        <v>12839</v>
      </c>
      <c r="D141" s="1507" t="s">
        <v>13218</v>
      </c>
      <c r="E141" s="1507" t="s">
        <v>13219</v>
      </c>
      <c r="F141" s="1507">
        <v>20</v>
      </c>
      <c r="G141" s="1507">
        <v>20</v>
      </c>
      <c r="H141" s="1507" t="s">
        <v>13202</v>
      </c>
      <c r="I141" s="1507" t="s">
        <v>13220</v>
      </c>
      <c r="J141" s="1507">
        <v>89805233615</v>
      </c>
      <c r="K141" s="1507">
        <v>1</v>
      </c>
      <c r="L141" s="1507">
        <v>1</v>
      </c>
      <c r="M141" s="1507">
        <v>0</v>
      </c>
    </row>
    <row r="142" spans="1:13" ht="30" customHeight="1">
      <c r="A142" s="1506"/>
      <c r="B142" s="2597" t="s">
        <v>13221</v>
      </c>
      <c r="C142" s="2598"/>
      <c r="D142" s="2598"/>
      <c r="E142" s="2598"/>
      <c r="F142" s="2598"/>
      <c r="G142" s="2598"/>
      <c r="H142" s="2598"/>
      <c r="I142" s="2598"/>
      <c r="J142" s="2598"/>
      <c r="K142" s="2598"/>
      <c r="L142" s="2598"/>
      <c r="M142" s="2599"/>
    </row>
    <row r="143" spans="1:13" ht="34.5" customHeight="1">
      <c r="A143" s="1506" t="s">
        <v>13222</v>
      </c>
      <c r="B143" s="1507" t="s">
        <v>13223</v>
      </c>
      <c r="C143" s="1507" t="s">
        <v>12839</v>
      </c>
      <c r="D143" s="1507" t="s">
        <v>13218</v>
      </c>
      <c r="E143" s="1507" t="s">
        <v>13224</v>
      </c>
      <c r="F143" s="1507">
        <v>9</v>
      </c>
      <c r="G143" s="1507">
        <v>9</v>
      </c>
      <c r="H143" s="1507" t="s">
        <v>13202</v>
      </c>
      <c r="I143" s="1507" t="s">
        <v>13225</v>
      </c>
      <c r="J143" s="1507">
        <v>89805367795</v>
      </c>
      <c r="K143" s="1507">
        <v>1</v>
      </c>
      <c r="L143" s="1507">
        <v>1</v>
      </c>
      <c r="M143" s="1507">
        <v>0</v>
      </c>
    </row>
    <row r="144" spans="1:13" ht="24.75" customHeight="1">
      <c r="A144" s="1506" t="s">
        <v>13226</v>
      </c>
      <c r="B144" s="1507" t="s">
        <v>13227</v>
      </c>
      <c r="C144" s="1507" t="s">
        <v>12839</v>
      </c>
      <c r="D144" s="1507" t="s">
        <v>13228</v>
      </c>
      <c r="E144" s="1507" t="s">
        <v>13224</v>
      </c>
      <c r="F144" s="1507">
        <v>9</v>
      </c>
      <c r="G144" s="1507">
        <v>9</v>
      </c>
      <c r="H144" s="1507" t="s">
        <v>13202</v>
      </c>
      <c r="I144" s="1507" t="s">
        <v>13229</v>
      </c>
      <c r="J144" s="1507">
        <v>89805367795</v>
      </c>
      <c r="K144" s="1507">
        <v>1</v>
      </c>
      <c r="L144" s="1507">
        <v>1</v>
      </c>
      <c r="M144" s="1507">
        <v>0</v>
      </c>
    </row>
    <row r="145" spans="1:16" ht="24.75" customHeight="1">
      <c r="A145" s="1506"/>
      <c r="B145" s="2597" t="s">
        <v>13221</v>
      </c>
      <c r="C145" s="2598"/>
      <c r="D145" s="2598"/>
      <c r="E145" s="2598"/>
      <c r="F145" s="2598"/>
      <c r="G145" s="2598"/>
      <c r="H145" s="2598"/>
      <c r="I145" s="2598"/>
      <c r="J145" s="2598"/>
      <c r="K145" s="2598"/>
      <c r="L145" s="2598"/>
      <c r="M145" s="2599"/>
    </row>
    <row r="146" spans="1:16" ht="24.75" customHeight="1">
      <c r="A146" s="1506" t="s">
        <v>13230</v>
      </c>
      <c r="B146" s="1507" t="s">
        <v>13231</v>
      </c>
      <c r="C146" s="1507" t="s">
        <v>12839</v>
      </c>
      <c r="D146" s="1507" t="s">
        <v>13232</v>
      </c>
      <c r="E146" s="1507" t="s">
        <v>13233</v>
      </c>
      <c r="F146" s="1507">
        <v>54</v>
      </c>
      <c r="G146" s="1507">
        <v>40</v>
      </c>
      <c r="H146" s="1507" t="s">
        <v>13202</v>
      </c>
      <c r="I146" s="1506" t="s">
        <v>13234</v>
      </c>
      <c r="J146" s="1507">
        <v>89040997696</v>
      </c>
      <c r="K146" s="1507">
        <v>1</v>
      </c>
      <c r="L146" s="1507">
        <v>3</v>
      </c>
      <c r="M146" s="1507">
        <v>0</v>
      </c>
    </row>
    <row r="147" spans="1:16" ht="24.75" customHeight="1">
      <c r="A147" s="1506"/>
      <c r="B147" s="1507"/>
      <c r="C147" s="1507"/>
      <c r="D147" s="1526" t="s">
        <v>4167</v>
      </c>
      <c r="E147" s="1507"/>
      <c r="F147" s="1506"/>
      <c r="G147" s="1506"/>
      <c r="H147" s="1506"/>
      <c r="I147" s="1520"/>
      <c r="J147" s="1506"/>
      <c r="K147" s="1506"/>
      <c r="L147" s="1506"/>
      <c r="M147" s="1506"/>
    </row>
    <row r="148" spans="1:16" ht="27.75" customHeight="1">
      <c r="A148" s="1506" t="s">
        <v>13235</v>
      </c>
      <c r="B148" s="1506" t="s">
        <v>13236</v>
      </c>
      <c r="C148" s="1507" t="s">
        <v>12839</v>
      </c>
      <c r="D148" s="1506" t="s">
        <v>13237</v>
      </c>
      <c r="E148" s="1506" t="s">
        <v>13238</v>
      </c>
      <c r="F148" s="1506">
        <v>81</v>
      </c>
      <c r="G148" s="1506">
        <v>45</v>
      </c>
      <c r="H148" s="1506"/>
      <c r="I148" s="1506" t="s">
        <v>13239</v>
      </c>
      <c r="J148" s="1506">
        <v>89805201774</v>
      </c>
      <c r="K148" s="1506">
        <v>1</v>
      </c>
      <c r="L148" s="1506">
        <v>1</v>
      </c>
      <c r="M148" s="1506">
        <v>0</v>
      </c>
    </row>
    <row r="149" spans="1:16" ht="24.75" customHeight="1">
      <c r="A149" s="1506"/>
      <c r="B149" s="2600" t="s">
        <v>13240</v>
      </c>
      <c r="C149" s="2600"/>
      <c r="D149" s="2600"/>
      <c r="E149" s="2600"/>
      <c r="F149" s="1506"/>
      <c r="G149" s="1506"/>
      <c r="H149" s="1506"/>
      <c r="I149" s="1506"/>
      <c r="J149" s="1506"/>
      <c r="K149" s="1506"/>
      <c r="L149" s="1506"/>
      <c r="M149" s="1506"/>
    </row>
    <row r="150" spans="1:16" ht="24.75" customHeight="1">
      <c r="A150" s="1506" t="s">
        <v>13241</v>
      </c>
      <c r="B150" s="1506" t="s">
        <v>13242</v>
      </c>
      <c r="C150" s="1507" t="s">
        <v>12839</v>
      </c>
      <c r="D150" s="1507" t="s">
        <v>13243</v>
      </c>
      <c r="E150" s="1507" t="s">
        <v>13244</v>
      </c>
      <c r="F150" s="1506">
        <v>50</v>
      </c>
      <c r="G150" s="1506">
        <v>45</v>
      </c>
      <c r="H150" s="1507" t="s">
        <v>13202</v>
      </c>
      <c r="I150" s="1506" t="s">
        <v>13245</v>
      </c>
      <c r="J150" s="1506"/>
      <c r="K150" s="1506">
        <v>1</v>
      </c>
      <c r="L150" s="1506">
        <v>1</v>
      </c>
      <c r="M150" s="1506">
        <v>0</v>
      </c>
    </row>
    <row r="151" spans="1:16" ht="24.75" customHeight="1">
      <c r="A151" s="1506" t="s">
        <v>13246</v>
      </c>
      <c r="B151" s="1506" t="s">
        <v>13247</v>
      </c>
      <c r="C151" s="1507" t="s">
        <v>12839</v>
      </c>
      <c r="D151" s="1507" t="s">
        <v>13248</v>
      </c>
      <c r="E151" s="1507" t="s">
        <v>13244</v>
      </c>
      <c r="F151" s="1506">
        <v>50</v>
      </c>
      <c r="G151" s="1506">
        <v>45</v>
      </c>
      <c r="H151" s="1507" t="s">
        <v>13202</v>
      </c>
      <c r="I151" s="1506" t="s">
        <v>13249</v>
      </c>
      <c r="J151" s="1506"/>
      <c r="K151" s="1506">
        <v>1</v>
      </c>
      <c r="L151" s="1506">
        <v>1</v>
      </c>
      <c r="M151" s="1506">
        <v>0</v>
      </c>
    </row>
    <row r="152" spans="1:16" ht="24.75" customHeight="1">
      <c r="A152" s="1506" t="s">
        <v>13250</v>
      </c>
      <c r="B152" s="1506" t="s">
        <v>13251</v>
      </c>
      <c r="C152" s="1507" t="s">
        <v>12839</v>
      </c>
      <c r="D152" s="1507" t="s">
        <v>13243</v>
      </c>
      <c r="E152" s="1507" t="s">
        <v>13244</v>
      </c>
      <c r="F152" s="1506">
        <v>50</v>
      </c>
      <c r="G152" s="1506">
        <v>45</v>
      </c>
      <c r="H152" s="1507" t="s">
        <v>13202</v>
      </c>
      <c r="I152" s="1506" t="s">
        <v>13251</v>
      </c>
      <c r="J152" s="1506"/>
      <c r="K152" s="1506">
        <v>1</v>
      </c>
      <c r="L152" s="1506">
        <v>1</v>
      </c>
      <c r="M152" s="1506">
        <v>0</v>
      </c>
    </row>
    <row r="153" spans="1:16" ht="24.75" customHeight="1">
      <c r="A153" s="1506"/>
      <c r="B153" s="2600" t="s">
        <v>13252</v>
      </c>
      <c r="C153" s="2600"/>
      <c r="D153" s="2600"/>
      <c r="E153" s="2600"/>
      <c r="F153" s="1506"/>
      <c r="G153" s="1506"/>
      <c r="H153" s="1507"/>
      <c r="I153" s="1506"/>
      <c r="J153" s="1506"/>
      <c r="K153" s="1506"/>
      <c r="L153" s="1506"/>
      <c r="M153" s="1506"/>
    </row>
    <row r="154" spans="1:16" ht="34.5" customHeight="1">
      <c r="A154" s="1506" t="s">
        <v>13253</v>
      </c>
      <c r="B154" s="1506" t="s">
        <v>13254</v>
      </c>
      <c r="C154" s="1507" t="s">
        <v>12839</v>
      </c>
      <c r="D154" s="1506" t="s">
        <v>13255</v>
      </c>
      <c r="E154" s="1507" t="s">
        <v>13256</v>
      </c>
      <c r="F154" s="1506">
        <v>24</v>
      </c>
      <c r="G154" s="1506">
        <v>16</v>
      </c>
      <c r="H154" s="1507" t="s">
        <v>13202</v>
      </c>
      <c r="I154" s="1506" t="s">
        <v>13257</v>
      </c>
      <c r="J154" s="1506">
        <v>89300906049</v>
      </c>
      <c r="K154" s="1506">
        <v>1</v>
      </c>
      <c r="L154" s="1506">
        <v>1</v>
      </c>
      <c r="M154" s="1506">
        <v>0</v>
      </c>
    </row>
    <row r="155" spans="1:16" ht="24.75" customHeight="1">
      <c r="A155" s="1506"/>
      <c r="B155" s="2600" t="s">
        <v>13258</v>
      </c>
      <c r="C155" s="2600"/>
      <c r="D155" s="2600"/>
      <c r="E155" s="2600"/>
      <c r="F155" s="1506"/>
      <c r="G155" s="1506"/>
      <c r="H155" s="1507"/>
      <c r="I155" s="1506"/>
      <c r="J155" s="1506"/>
      <c r="K155" s="1506"/>
      <c r="L155" s="1506"/>
      <c r="M155" s="1506"/>
    </row>
    <row r="156" spans="1:16" ht="31.5" customHeight="1">
      <c r="A156" s="1506" t="s">
        <v>13259</v>
      </c>
      <c r="B156" s="1506" t="s">
        <v>13260</v>
      </c>
      <c r="C156" s="1507" t="s">
        <v>12839</v>
      </c>
      <c r="D156" s="1507" t="s">
        <v>13261</v>
      </c>
      <c r="E156" s="1507" t="s">
        <v>13256</v>
      </c>
      <c r="F156" s="1506">
        <v>30</v>
      </c>
      <c r="G156" s="1506">
        <v>30</v>
      </c>
      <c r="H156" s="1507" t="s">
        <v>13090</v>
      </c>
      <c r="I156" s="1506" t="s">
        <v>13262</v>
      </c>
      <c r="J156" s="1506"/>
      <c r="K156" s="1506">
        <v>1</v>
      </c>
      <c r="L156" s="1506">
        <v>1</v>
      </c>
      <c r="M156" s="1506">
        <v>0</v>
      </c>
    </row>
    <row r="157" spans="1:16" ht="24.75" customHeight="1">
      <c r="A157" s="2601" t="s">
        <v>13263</v>
      </c>
      <c r="B157" s="2602"/>
      <c r="C157" s="2603"/>
      <c r="D157" s="2603"/>
      <c r="E157" s="2603"/>
      <c r="F157" s="2602"/>
      <c r="G157" s="2603"/>
      <c r="H157" s="2602"/>
      <c r="I157" s="2602"/>
      <c r="J157" s="2603"/>
      <c r="K157" s="2603"/>
      <c r="L157" s="2603"/>
      <c r="M157" s="2604"/>
    </row>
    <row r="158" spans="1:16" ht="45" customHeight="1">
      <c r="A158" s="1527" t="s">
        <v>13264</v>
      </c>
      <c r="B158" s="1528" t="s">
        <v>13265</v>
      </c>
      <c r="C158" s="1529" t="s">
        <v>12839</v>
      </c>
      <c r="D158" s="1506" t="s">
        <v>13266</v>
      </c>
      <c r="E158" s="1527" t="s">
        <v>13266</v>
      </c>
      <c r="F158" s="1528">
        <v>10</v>
      </c>
      <c r="G158" s="1530">
        <v>10</v>
      </c>
      <c r="H158" s="1528" t="s">
        <v>13202</v>
      </c>
      <c r="I158" s="1528" t="s">
        <v>13265</v>
      </c>
      <c r="J158" s="1529">
        <v>89020902629</v>
      </c>
      <c r="K158" s="1506">
        <v>1</v>
      </c>
      <c r="L158" s="1506">
        <v>1</v>
      </c>
      <c r="M158" s="1506">
        <v>0</v>
      </c>
    </row>
    <row r="159" spans="1:16" ht="24.75" customHeight="1">
      <c r="A159" s="2601" t="s">
        <v>13267</v>
      </c>
      <c r="B159" s="2605"/>
      <c r="C159" s="2603"/>
      <c r="D159" s="2603"/>
      <c r="E159" s="2603"/>
      <c r="F159" s="2605"/>
      <c r="G159" s="2603"/>
      <c r="H159" s="2605"/>
      <c r="I159" s="2605"/>
      <c r="J159" s="2603"/>
      <c r="K159" s="2603"/>
      <c r="L159" s="2603"/>
      <c r="M159" s="2603"/>
      <c r="N159" s="1530"/>
      <c r="O159" s="1530"/>
      <c r="P159" s="1529"/>
    </row>
    <row r="160" spans="1:16" ht="44.25" customHeight="1">
      <c r="A160" s="1506" t="s">
        <v>13268</v>
      </c>
      <c r="B160" s="1506" t="s">
        <v>13269</v>
      </c>
      <c r="C160" s="1506" t="s">
        <v>12839</v>
      </c>
      <c r="D160" s="1506" t="s">
        <v>13270</v>
      </c>
      <c r="E160" s="1506" t="s">
        <v>13271</v>
      </c>
      <c r="F160" s="1506">
        <v>10</v>
      </c>
      <c r="G160" s="1506">
        <v>10</v>
      </c>
      <c r="H160" s="1530" t="s">
        <v>13202</v>
      </c>
      <c r="I160" s="1506" t="s">
        <v>13239</v>
      </c>
      <c r="J160" s="1506">
        <v>89805201774</v>
      </c>
      <c r="K160" s="1506">
        <v>1</v>
      </c>
      <c r="L160" s="1506">
        <v>1</v>
      </c>
      <c r="M160" s="1506">
        <v>0</v>
      </c>
    </row>
    <row r="161" spans="1:13" ht="24.75" customHeight="1">
      <c r="A161" s="1521" t="s">
        <v>21</v>
      </c>
      <c r="B161" s="2593" t="s">
        <v>408</v>
      </c>
      <c r="C161" s="2593"/>
      <c r="D161" s="2593"/>
      <c r="E161" s="1511">
        <v>52</v>
      </c>
      <c r="F161" s="1512">
        <v>1014</v>
      </c>
      <c r="G161" s="1512">
        <v>965</v>
      </c>
      <c r="H161" s="1512"/>
      <c r="I161" s="1511"/>
      <c r="J161" s="1512"/>
      <c r="K161" s="1512">
        <v>58</v>
      </c>
      <c r="L161" s="1512">
        <v>59</v>
      </c>
      <c r="M161" s="1512">
        <v>0</v>
      </c>
    </row>
    <row r="162" spans="1:13" ht="24.75" customHeight="1">
      <c r="A162" s="2594" t="s">
        <v>5783</v>
      </c>
      <c r="B162" s="2595"/>
      <c r="C162" s="2595"/>
      <c r="D162" s="2595"/>
      <c r="E162" s="2595"/>
      <c r="F162" s="2595"/>
      <c r="G162" s="2595"/>
      <c r="H162" s="2595"/>
      <c r="I162" s="2595"/>
      <c r="J162" s="2595"/>
      <c r="K162" s="2595"/>
      <c r="L162" s="2595"/>
      <c r="M162" s="2595"/>
    </row>
    <row r="163" spans="1:13" ht="21" customHeight="1">
      <c r="A163" s="1531" t="s">
        <v>21</v>
      </c>
      <c r="B163" s="2608" t="s">
        <v>408</v>
      </c>
      <c r="C163" s="2608"/>
      <c r="D163" s="2608"/>
      <c r="E163" s="1531" t="s">
        <v>21</v>
      </c>
      <c r="F163" s="1507"/>
      <c r="G163" s="1507"/>
      <c r="H163" s="1507"/>
      <c r="I163" s="1520"/>
      <c r="J163" s="1507"/>
      <c r="K163" s="1507"/>
      <c r="L163" s="1507"/>
      <c r="M163" s="1531" t="s">
        <v>21</v>
      </c>
    </row>
    <row r="164" spans="1:13" ht="27" customHeight="1">
      <c r="A164" s="2594" t="s">
        <v>5789</v>
      </c>
      <c r="B164" s="2595"/>
      <c r="C164" s="2595"/>
      <c r="D164" s="2595"/>
      <c r="E164" s="2595"/>
      <c r="F164" s="2595"/>
      <c r="G164" s="2595"/>
      <c r="H164" s="2595"/>
      <c r="I164" s="2595"/>
      <c r="J164" s="2595"/>
      <c r="K164" s="2595"/>
      <c r="L164" s="2595"/>
      <c r="M164" s="2595"/>
    </row>
    <row r="165" spans="1:13" ht="24.75" customHeight="1">
      <c r="A165" s="1507" t="s">
        <v>7438</v>
      </c>
      <c r="B165" s="1507" t="s">
        <v>13272</v>
      </c>
      <c r="C165" s="1507">
        <v>311400449936</v>
      </c>
      <c r="D165" s="1507" t="s">
        <v>13273</v>
      </c>
      <c r="E165" s="1507" t="s">
        <v>13274</v>
      </c>
      <c r="F165" s="1507">
        <v>60</v>
      </c>
      <c r="G165" s="1507">
        <v>60</v>
      </c>
      <c r="H165" s="1507" t="s">
        <v>13275</v>
      </c>
      <c r="I165" s="1507" t="s">
        <v>13276</v>
      </c>
      <c r="J165" s="1507">
        <v>89056709820</v>
      </c>
      <c r="K165" s="1507">
        <v>3</v>
      </c>
      <c r="L165" s="1507">
        <v>3</v>
      </c>
      <c r="M165" s="1507">
        <v>0</v>
      </c>
    </row>
    <row r="166" spans="1:13" ht="27" customHeight="1">
      <c r="A166" s="1507" t="s">
        <v>7445</v>
      </c>
      <c r="B166" s="1507" t="s">
        <v>13272</v>
      </c>
      <c r="C166" s="1507">
        <v>311400449936</v>
      </c>
      <c r="D166" s="1507" t="s">
        <v>13273</v>
      </c>
      <c r="E166" s="1507" t="s">
        <v>12862</v>
      </c>
      <c r="F166" s="1507">
        <v>20</v>
      </c>
      <c r="G166" s="1507">
        <v>20</v>
      </c>
      <c r="H166" s="1507" t="s">
        <v>13100</v>
      </c>
      <c r="I166" s="1507" t="s">
        <v>13276</v>
      </c>
      <c r="J166" s="1507">
        <v>84723345020</v>
      </c>
      <c r="K166" s="1507">
        <v>1</v>
      </c>
      <c r="L166" s="1507">
        <v>1</v>
      </c>
      <c r="M166" s="1507">
        <v>0</v>
      </c>
    </row>
    <row r="167" spans="1:13" ht="24.75" customHeight="1">
      <c r="A167" s="1507" t="s">
        <v>7653</v>
      </c>
      <c r="B167" s="1507" t="s">
        <v>13272</v>
      </c>
      <c r="C167" s="1507">
        <v>311400449936</v>
      </c>
      <c r="D167" s="1507" t="s">
        <v>13273</v>
      </c>
      <c r="E167" s="1507" t="s">
        <v>12887</v>
      </c>
      <c r="F167" s="1507">
        <v>20</v>
      </c>
      <c r="G167" s="1507">
        <v>20</v>
      </c>
      <c r="H167" s="1507" t="s">
        <v>10254</v>
      </c>
      <c r="I167" s="1507" t="s">
        <v>13276</v>
      </c>
      <c r="J167" s="1507">
        <v>84723345020</v>
      </c>
      <c r="K167" s="1507">
        <v>1</v>
      </c>
      <c r="L167" s="1507">
        <v>1</v>
      </c>
      <c r="M167" s="1507">
        <v>0</v>
      </c>
    </row>
    <row r="168" spans="1:13" ht="24.75" customHeight="1">
      <c r="A168" s="1507" t="s">
        <v>7660</v>
      </c>
      <c r="B168" s="1507" t="s">
        <v>13272</v>
      </c>
      <c r="C168" s="1507">
        <v>311400449936</v>
      </c>
      <c r="D168" s="1507" t="s">
        <v>13273</v>
      </c>
      <c r="E168" s="1507" t="s">
        <v>13277</v>
      </c>
      <c r="F168" s="1507">
        <v>20</v>
      </c>
      <c r="G168" s="1507">
        <v>20</v>
      </c>
      <c r="H168" s="1507" t="s">
        <v>13044</v>
      </c>
      <c r="I168" s="1507" t="s">
        <v>13276</v>
      </c>
      <c r="J168" s="1507">
        <v>84723345020</v>
      </c>
      <c r="K168" s="1507">
        <v>1</v>
      </c>
      <c r="L168" s="1507">
        <v>1</v>
      </c>
      <c r="M168" s="1507">
        <v>0</v>
      </c>
    </row>
    <row r="169" spans="1:13" ht="24.75" customHeight="1">
      <c r="A169" s="1507" t="s">
        <v>8320</v>
      </c>
      <c r="B169" s="1507" t="s">
        <v>13272</v>
      </c>
      <c r="C169" s="1507">
        <v>311400449936</v>
      </c>
      <c r="D169" s="1507" t="s">
        <v>13273</v>
      </c>
      <c r="E169" s="1507" t="s">
        <v>13278</v>
      </c>
      <c r="F169" s="1507">
        <v>20</v>
      </c>
      <c r="G169" s="1507">
        <v>20</v>
      </c>
      <c r="H169" s="1507" t="s">
        <v>10254</v>
      </c>
      <c r="I169" s="1507" t="s">
        <v>13276</v>
      </c>
      <c r="J169" s="1507">
        <v>84723347888</v>
      </c>
      <c r="K169" s="1507">
        <v>1</v>
      </c>
      <c r="L169" s="1507">
        <v>1</v>
      </c>
      <c r="M169" s="1507">
        <v>0</v>
      </c>
    </row>
    <row r="170" spans="1:13" ht="24.75" customHeight="1">
      <c r="A170" s="1507" t="s">
        <v>8326</v>
      </c>
      <c r="B170" s="1507" t="s">
        <v>13279</v>
      </c>
      <c r="C170" s="1507">
        <v>310601741791</v>
      </c>
      <c r="D170" s="1507" t="s">
        <v>13280</v>
      </c>
      <c r="E170" s="1507" t="s">
        <v>13281</v>
      </c>
      <c r="F170" s="1507">
        <v>20</v>
      </c>
      <c r="G170" s="1507">
        <v>20</v>
      </c>
      <c r="H170" s="1507" t="s">
        <v>10254</v>
      </c>
      <c r="I170" s="1507" t="s">
        <v>13282</v>
      </c>
      <c r="J170" s="1507">
        <v>89056787004</v>
      </c>
      <c r="K170" s="1507">
        <v>1</v>
      </c>
      <c r="L170" s="1507">
        <v>1</v>
      </c>
      <c r="M170" s="1507">
        <v>0</v>
      </c>
    </row>
    <row r="171" spans="1:13" ht="24.75" customHeight="1">
      <c r="A171" s="1521" t="s">
        <v>21</v>
      </c>
      <c r="B171" s="2593" t="s">
        <v>408</v>
      </c>
      <c r="C171" s="2593"/>
      <c r="D171" s="2593"/>
      <c r="E171" s="1532">
        <v>6</v>
      </c>
      <c r="F171" s="1512">
        <f>SUM(F165:F170)</f>
        <v>160</v>
      </c>
      <c r="G171" s="1512">
        <v>160</v>
      </c>
      <c r="H171" s="1524"/>
      <c r="I171" s="1525"/>
      <c r="J171" s="1524"/>
      <c r="K171" s="1512">
        <v>8</v>
      </c>
      <c r="L171" s="1512">
        <v>8</v>
      </c>
      <c r="M171" s="1532">
        <v>0</v>
      </c>
    </row>
    <row r="172" spans="1:13" ht="24.75" customHeight="1">
      <c r="A172" s="2609" t="s">
        <v>5803</v>
      </c>
      <c r="B172" s="2610"/>
      <c r="C172" s="2610"/>
      <c r="D172" s="2610"/>
      <c r="E172" s="2610"/>
      <c r="F172" s="2610"/>
      <c r="G172" s="2610"/>
      <c r="H172" s="2610"/>
      <c r="I172" s="2610"/>
      <c r="J172" s="2610"/>
      <c r="K172" s="2610"/>
      <c r="L172" s="2610"/>
      <c r="M172" s="2610"/>
    </row>
    <row r="173" spans="1:13" ht="36" customHeight="1">
      <c r="A173" s="1507" t="s">
        <v>7438</v>
      </c>
      <c r="B173" s="1507" t="s">
        <v>13283</v>
      </c>
      <c r="C173" s="1507">
        <v>311418653361</v>
      </c>
      <c r="D173" s="1507" t="s">
        <v>13284</v>
      </c>
      <c r="E173" s="1507" t="s">
        <v>13081</v>
      </c>
      <c r="F173" s="1507">
        <v>25</v>
      </c>
      <c r="G173" s="1507">
        <v>25</v>
      </c>
      <c r="H173" s="1507" t="s">
        <v>10254</v>
      </c>
      <c r="I173" s="1507" t="s">
        <v>13285</v>
      </c>
      <c r="J173" s="1507" t="s">
        <v>13286</v>
      </c>
      <c r="K173" s="1507">
        <v>1</v>
      </c>
      <c r="L173" s="1507">
        <v>1</v>
      </c>
      <c r="M173" s="1507">
        <v>0</v>
      </c>
    </row>
    <row r="174" spans="1:13" ht="40.5" customHeight="1">
      <c r="A174" s="1507" t="s">
        <v>7445</v>
      </c>
      <c r="B174" s="1507" t="s">
        <v>13287</v>
      </c>
      <c r="C174" s="1507">
        <v>311400238981</v>
      </c>
      <c r="D174" s="1507" t="s">
        <v>13288</v>
      </c>
      <c r="E174" s="1507" t="s">
        <v>13288</v>
      </c>
      <c r="F174" s="1507">
        <v>10</v>
      </c>
      <c r="G174" s="1507">
        <v>10</v>
      </c>
      <c r="H174" s="1507" t="s">
        <v>10254</v>
      </c>
      <c r="I174" s="1507" t="s">
        <v>13289</v>
      </c>
      <c r="J174" s="1507">
        <v>8.9040909350895176E+21</v>
      </c>
      <c r="K174" s="1507">
        <v>1</v>
      </c>
      <c r="L174" s="1507">
        <v>1</v>
      </c>
      <c r="M174" s="1507">
        <v>0</v>
      </c>
    </row>
    <row r="175" spans="1:13" ht="24.75" customHeight="1">
      <c r="A175" s="1507" t="s">
        <v>7653</v>
      </c>
      <c r="B175" s="1507" t="s">
        <v>13290</v>
      </c>
      <c r="C175" s="1507">
        <v>31140051905</v>
      </c>
      <c r="D175" s="1507" t="s">
        <v>13291</v>
      </c>
      <c r="E175" s="1507" t="s">
        <v>13292</v>
      </c>
      <c r="F175" s="1507">
        <v>10</v>
      </c>
      <c r="G175" s="1507">
        <v>10</v>
      </c>
      <c r="H175" s="1507" t="s">
        <v>10254</v>
      </c>
      <c r="I175" s="1507" t="s">
        <v>13293</v>
      </c>
      <c r="J175" s="1507">
        <v>8.9066071238890656E+21</v>
      </c>
      <c r="K175" s="1507">
        <v>1</v>
      </c>
      <c r="L175" s="1507">
        <v>1</v>
      </c>
      <c r="M175" s="1507">
        <v>0</v>
      </c>
    </row>
    <row r="176" spans="1:13" ht="24.75" customHeight="1">
      <c r="A176" s="1507" t="s">
        <v>7660</v>
      </c>
      <c r="B176" s="1507" t="s">
        <v>13294</v>
      </c>
      <c r="C176" s="1507">
        <v>311400064372</v>
      </c>
      <c r="D176" s="1507" t="s">
        <v>13295</v>
      </c>
      <c r="E176" s="1507" t="s">
        <v>13296</v>
      </c>
      <c r="F176" s="1507">
        <v>13</v>
      </c>
      <c r="G176" s="1507">
        <v>13</v>
      </c>
      <c r="H176" s="1507" t="s">
        <v>13297</v>
      </c>
      <c r="I176" s="1507" t="s">
        <v>13298</v>
      </c>
      <c r="J176" s="1507">
        <v>89102273271</v>
      </c>
      <c r="K176" s="1507">
        <v>1</v>
      </c>
      <c r="L176" s="1507">
        <v>1</v>
      </c>
      <c r="M176" s="1507">
        <v>0</v>
      </c>
    </row>
    <row r="177" spans="1:13" ht="42.75" customHeight="1">
      <c r="A177" s="1507" t="s">
        <v>8320</v>
      </c>
      <c r="B177" s="1507" t="s">
        <v>13299</v>
      </c>
      <c r="C177" s="1507">
        <v>311400864403</v>
      </c>
      <c r="D177" s="1507" t="s">
        <v>13300</v>
      </c>
      <c r="E177" s="1507" t="s">
        <v>13301</v>
      </c>
      <c r="F177" s="1507">
        <v>20</v>
      </c>
      <c r="G177" s="1507">
        <v>20</v>
      </c>
      <c r="H177" s="1507" t="s">
        <v>13302</v>
      </c>
      <c r="I177" s="1507" t="s">
        <v>13303</v>
      </c>
      <c r="J177" s="1507">
        <v>89517656119</v>
      </c>
      <c r="K177" s="1507">
        <v>1</v>
      </c>
      <c r="L177" s="1507">
        <v>1</v>
      </c>
      <c r="M177" s="1507">
        <v>0</v>
      </c>
    </row>
    <row r="178" spans="1:13" ht="36.75" customHeight="1">
      <c r="A178" s="1507" t="s">
        <v>8326</v>
      </c>
      <c r="B178" s="1507" t="s">
        <v>13304</v>
      </c>
      <c r="C178" s="1507">
        <v>311400068070</v>
      </c>
      <c r="D178" s="1507" t="s">
        <v>13305</v>
      </c>
      <c r="E178" s="1507" t="s">
        <v>13305</v>
      </c>
      <c r="F178" s="1507">
        <v>60</v>
      </c>
      <c r="G178" s="1507">
        <v>50</v>
      </c>
      <c r="H178" s="1507" t="s">
        <v>13306</v>
      </c>
      <c r="I178" s="1507" t="s">
        <v>13307</v>
      </c>
      <c r="J178" s="1507">
        <v>89056767900</v>
      </c>
      <c r="K178" s="1507">
        <v>1</v>
      </c>
      <c r="L178" s="1507">
        <v>1</v>
      </c>
      <c r="M178" s="1507">
        <v>0</v>
      </c>
    </row>
    <row r="179" spans="1:13" ht="43.5" customHeight="1">
      <c r="A179" s="1507" t="s">
        <v>8332</v>
      </c>
      <c r="B179" s="1507" t="s">
        <v>13308</v>
      </c>
      <c r="C179" s="1507" t="s">
        <v>12839</v>
      </c>
      <c r="D179" s="1507" t="s">
        <v>13309</v>
      </c>
      <c r="E179" s="1507" t="s">
        <v>13309</v>
      </c>
      <c r="F179" s="1507">
        <v>100</v>
      </c>
      <c r="G179" s="1507">
        <v>100</v>
      </c>
      <c r="H179" s="1507" t="s">
        <v>13310</v>
      </c>
      <c r="I179" s="1507" t="s">
        <v>13311</v>
      </c>
      <c r="J179" s="1507">
        <v>89511457105</v>
      </c>
      <c r="K179" s="1507">
        <v>1</v>
      </c>
      <c r="L179" s="1507">
        <v>1</v>
      </c>
      <c r="M179" s="1507">
        <v>0</v>
      </c>
    </row>
    <row r="180" spans="1:13" ht="43.5" customHeight="1">
      <c r="A180" s="1507" t="s">
        <v>8339</v>
      </c>
      <c r="B180" s="1507" t="s">
        <v>13312</v>
      </c>
      <c r="C180" s="1507">
        <v>360100421055</v>
      </c>
      <c r="D180" s="1507" t="s">
        <v>13313</v>
      </c>
      <c r="E180" s="1507" t="s">
        <v>13313</v>
      </c>
      <c r="F180" s="1507">
        <v>2</v>
      </c>
      <c r="G180" s="1507">
        <v>2</v>
      </c>
      <c r="H180" s="1507" t="s">
        <v>12859</v>
      </c>
      <c r="I180" s="1507" t="s">
        <v>13314</v>
      </c>
      <c r="J180" s="1507">
        <v>89192858799</v>
      </c>
      <c r="K180" s="1507">
        <v>1</v>
      </c>
      <c r="L180" s="1507">
        <v>1</v>
      </c>
      <c r="M180" s="1507">
        <v>0</v>
      </c>
    </row>
    <row r="181" spans="1:13" ht="43.5" customHeight="1">
      <c r="A181" s="1513" t="s">
        <v>8344</v>
      </c>
      <c r="B181" s="1533" t="s">
        <v>13315</v>
      </c>
      <c r="C181" s="1513">
        <v>311405144487</v>
      </c>
      <c r="D181" s="1513" t="s">
        <v>13316</v>
      </c>
      <c r="E181" s="1513" t="s">
        <v>13206</v>
      </c>
      <c r="F181" s="1513">
        <v>15</v>
      </c>
      <c r="G181" s="1513">
        <v>15</v>
      </c>
      <c r="H181" s="1513" t="s">
        <v>12859</v>
      </c>
      <c r="I181" s="1533" t="s">
        <v>13317</v>
      </c>
      <c r="J181" s="1507"/>
      <c r="K181" s="1513">
        <v>1</v>
      </c>
      <c r="L181" s="1513">
        <v>1</v>
      </c>
      <c r="M181" s="1513">
        <v>0</v>
      </c>
    </row>
    <row r="182" spans="1:13" ht="43.5" customHeight="1">
      <c r="A182" s="1513" t="s">
        <v>8350</v>
      </c>
      <c r="B182" s="1513" t="s">
        <v>13318</v>
      </c>
      <c r="C182" s="1513" t="s">
        <v>12839</v>
      </c>
      <c r="D182" s="1513" t="s">
        <v>12890</v>
      </c>
      <c r="E182" s="1513" t="s">
        <v>13319</v>
      </c>
      <c r="F182" s="1513">
        <v>15</v>
      </c>
      <c r="G182" s="1513">
        <v>15</v>
      </c>
      <c r="H182" s="1513" t="s">
        <v>12859</v>
      </c>
      <c r="I182" s="1513" t="s">
        <v>13320</v>
      </c>
      <c r="J182" s="1513">
        <v>89040921041</v>
      </c>
      <c r="K182" s="1513">
        <v>1</v>
      </c>
      <c r="L182" s="1513">
        <v>1</v>
      </c>
      <c r="M182" s="1513">
        <v>0</v>
      </c>
    </row>
    <row r="183" spans="1:13" ht="39.75" customHeight="1">
      <c r="A183" s="1513" t="s">
        <v>8355</v>
      </c>
      <c r="B183" s="1513" t="s">
        <v>13321</v>
      </c>
      <c r="C183" s="1513" t="s">
        <v>12839</v>
      </c>
      <c r="D183" s="1513" t="s">
        <v>12890</v>
      </c>
      <c r="E183" s="1513" t="s">
        <v>13322</v>
      </c>
      <c r="F183" s="1513">
        <v>50</v>
      </c>
      <c r="G183" s="1513">
        <v>50</v>
      </c>
      <c r="H183" s="1513" t="s">
        <v>12892</v>
      </c>
      <c r="I183" s="1513" t="s">
        <v>13323</v>
      </c>
      <c r="J183" s="1513">
        <v>89045399404</v>
      </c>
      <c r="K183" s="1513">
        <v>1</v>
      </c>
      <c r="L183" s="1513">
        <v>0</v>
      </c>
      <c r="M183" s="1513">
        <v>0</v>
      </c>
    </row>
    <row r="184" spans="1:13" ht="24.75" customHeight="1">
      <c r="A184" s="1534" t="s">
        <v>21</v>
      </c>
      <c r="B184" s="2606" t="s">
        <v>408</v>
      </c>
      <c r="C184" s="2606"/>
      <c r="D184" s="2606"/>
      <c r="E184" s="1535">
        <v>11</v>
      </c>
      <c r="F184" s="1536">
        <f>SUM(F173:F183)</f>
        <v>320</v>
      </c>
      <c r="G184" s="1536">
        <f>SUM(G173:G183)</f>
        <v>310</v>
      </c>
      <c r="H184" s="1537"/>
      <c r="I184" s="1535"/>
      <c r="J184" s="1537"/>
      <c r="K184" s="1536">
        <f>SUM(K173:K183)</f>
        <v>11</v>
      </c>
      <c r="L184" s="1536">
        <v>10</v>
      </c>
      <c r="M184" s="1537">
        <v>0</v>
      </c>
    </row>
    <row r="185" spans="1:13" ht="24.75" customHeight="1">
      <c r="A185" s="1538"/>
      <c r="B185" s="1539" t="s">
        <v>5822</v>
      </c>
      <c r="C185" s="1539"/>
      <c r="D185" s="1539"/>
      <c r="E185" s="1535">
        <v>125</v>
      </c>
      <c r="F185" s="1537">
        <v>5460</v>
      </c>
      <c r="G185" s="1537">
        <v>4357</v>
      </c>
      <c r="H185" s="1537"/>
      <c r="I185" s="1535"/>
      <c r="J185" s="1537"/>
      <c r="K185" s="1537">
        <v>153</v>
      </c>
      <c r="L185" s="1537">
        <v>153</v>
      </c>
      <c r="M185" s="1537">
        <v>0</v>
      </c>
    </row>
    <row r="186" spans="1:13" ht="21" customHeight="1">
      <c r="A186" s="1540"/>
      <c r="B186" s="1541"/>
      <c r="C186" s="1541"/>
      <c r="D186" s="1541"/>
      <c r="E186" s="1541"/>
      <c r="F186" s="1540"/>
      <c r="G186" s="1540"/>
      <c r="H186" s="1540"/>
      <c r="I186" s="1541"/>
      <c r="J186" s="1540"/>
      <c r="K186" s="1540"/>
      <c r="L186" s="1540"/>
      <c r="M186" s="1540"/>
    </row>
    <row r="187" spans="1:13" ht="21" customHeight="1">
      <c r="A187" s="2607" t="s">
        <v>5278</v>
      </c>
      <c r="B187" s="2607"/>
      <c r="C187" s="1542"/>
      <c r="D187" s="130" t="s">
        <v>13324</v>
      </c>
      <c r="E187" s="1543"/>
      <c r="F187" s="1544"/>
      <c r="G187" s="1544"/>
      <c r="H187" s="1544"/>
      <c r="I187" s="1543"/>
      <c r="J187" s="1544"/>
      <c r="K187" s="1544"/>
      <c r="L187" s="1544"/>
      <c r="M187" s="1544"/>
    </row>
    <row r="188" spans="1:13" ht="24.75" customHeight="1">
      <c r="A188" s="2607" t="s">
        <v>5280</v>
      </c>
      <c r="B188" s="2607"/>
      <c r="C188" s="1542"/>
      <c r="D188" s="1545" t="s">
        <v>13325</v>
      </c>
      <c r="E188" s="1543"/>
      <c r="F188" s="1544"/>
      <c r="G188" s="1544"/>
      <c r="H188" s="1544"/>
      <c r="I188" s="1543"/>
      <c r="J188" s="1544"/>
      <c r="K188" s="1544"/>
      <c r="L188" s="1544"/>
      <c r="M188" s="1544"/>
    </row>
    <row r="189" spans="1:13" ht="12.75" customHeight="1">
      <c r="A189" s="1546"/>
      <c r="B189" s="1546"/>
      <c r="C189" s="1547"/>
      <c r="D189" s="1546"/>
      <c r="E189" s="1546"/>
      <c r="F189" s="1546"/>
      <c r="G189" s="1546"/>
      <c r="H189" s="1546"/>
      <c r="I189" s="1546"/>
      <c r="J189" s="1548"/>
      <c r="K189" s="1548"/>
      <c r="L189" s="1546"/>
    </row>
    <row r="190" spans="1:13" ht="12.75" customHeight="1">
      <c r="A190" s="1546"/>
      <c r="B190" s="1546"/>
      <c r="C190" s="1547"/>
      <c r="D190" s="1546"/>
      <c r="E190" s="1546"/>
      <c r="F190" s="1546"/>
      <c r="G190" s="1546"/>
      <c r="H190" s="1546"/>
      <c r="I190" s="1546"/>
      <c r="J190" s="1548"/>
      <c r="K190" s="1548"/>
      <c r="L190" s="1546"/>
    </row>
    <row r="191" spans="1:13" ht="12.75" customHeight="1">
      <c r="A191" s="1546"/>
      <c r="B191" s="1546"/>
      <c r="C191" s="1547"/>
      <c r="D191" s="1546"/>
      <c r="E191" s="1546"/>
      <c r="F191" s="1546"/>
      <c r="G191" s="1546"/>
      <c r="H191" s="1546"/>
      <c r="I191" s="1546"/>
      <c r="J191" s="1548"/>
      <c r="K191" s="1548"/>
      <c r="L191" s="1546"/>
    </row>
    <row r="192" spans="1:13" ht="12.75" customHeight="1">
      <c r="A192" s="1546"/>
      <c r="B192" s="1546"/>
      <c r="C192" s="1547"/>
      <c r="D192" s="1546"/>
      <c r="E192" s="1546"/>
      <c r="F192" s="1546"/>
      <c r="G192" s="1546"/>
      <c r="H192" s="1546"/>
      <c r="I192" s="1546"/>
      <c r="J192" s="1548"/>
      <c r="K192" s="1548"/>
      <c r="L192" s="1546"/>
    </row>
    <row r="193" spans="1:12" ht="12.75" customHeight="1">
      <c r="A193" s="1546"/>
      <c r="B193" s="1546"/>
      <c r="C193" s="1547"/>
      <c r="D193" s="1546"/>
      <c r="E193" s="1546"/>
      <c r="F193" s="1546"/>
      <c r="G193" s="1546"/>
      <c r="H193" s="1546"/>
      <c r="I193" s="1546"/>
      <c r="J193" s="1548"/>
      <c r="K193" s="1548"/>
      <c r="L193" s="1546"/>
    </row>
    <row r="194" spans="1:12" ht="12.75" customHeight="1">
      <c r="A194" s="1546"/>
      <c r="B194" s="1546"/>
      <c r="C194" s="1547"/>
      <c r="D194" s="1546"/>
      <c r="E194" s="1546"/>
      <c r="F194" s="1546"/>
      <c r="G194" s="1546"/>
      <c r="H194" s="1546"/>
      <c r="I194" s="1546"/>
      <c r="J194" s="1548"/>
      <c r="K194" s="1548"/>
      <c r="L194" s="1546"/>
    </row>
    <row r="195" spans="1:12" ht="12.75" customHeight="1">
      <c r="A195" s="1546"/>
      <c r="B195" s="1546"/>
      <c r="C195" s="1547"/>
      <c r="D195" s="1546"/>
      <c r="E195" s="1546"/>
      <c r="F195" s="1546"/>
      <c r="G195" s="1546"/>
      <c r="H195" s="1546"/>
      <c r="I195" s="1546"/>
      <c r="J195" s="1548"/>
      <c r="K195" s="1548"/>
      <c r="L195" s="1546"/>
    </row>
    <row r="196" spans="1:12" ht="12.75" customHeight="1">
      <c r="A196" s="1546"/>
      <c r="B196" s="1546"/>
      <c r="C196" s="1547"/>
      <c r="D196" s="1546"/>
      <c r="E196" s="1546"/>
      <c r="F196" s="1546"/>
      <c r="G196" s="1546"/>
      <c r="H196" s="1546"/>
      <c r="I196" s="1546"/>
      <c r="J196" s="1548"/>
      <c r="K196" s="1548"/>
      <c r="L196" s="1546"/>
    </row>
    <row r="197" spans="1:12" ht="12.75" customHeight="1">
      <c r="A197" s="1546"/>
      <c r="B197" s="1546"/>
      <c r="C197" s="1547"/>
      <c r="D197" s="1546"/>
      <c r="E197" s="1546"/>
      <c r="F197" s="1546"/>
      <c r="G197" s="1546"/>
      <c r="H197" s="1546"/>
      <c r="I197" s="1546"/>
      <c r="J197" s="1548"/>
      <c r="K197" s="1548"/>
      <c r="L197" s="1546"/>
    </row>
    <row r="198" spans="1:12" ht="12.75" customHeight="1">
      <c r="A198" s="1546"/>
      <c r="B198" s="1546"/>
      <c r="C198" s="1547"/>
      <c r="D198" s="1546"/>
      <c r="E198" s="1546"/>
      <c r="F198" s="1546"/>
      <c r="G198" s="1546"/>
      <c r="H198" s="1546"/>
      <c r="I198" s="1546"/>
      <c r="J198" s="1548"/>
      <c r="K198" s="1548"/>
      <c r="L198" s="1546"/>
    </row>
    <row r="199" spans="1:12" ht="12.75" customHeight="1">
      <c r="A199" s="1546"/>
      <c r="B199" s="1546"/>
      <c r="C199" s="1547"/>
      <c r="D199" s="1546"/>
      <c r="E199" s="1546"/>
      <c r="F199" s="1546"/>
      <c r="G199" s="1546"/>
      <c r="H199" s="1546"/>
      <c r="I199" s="1546"/>
      <c r="J199" s="1548"/>
      <c r="K199" s="1548"/>
      <c r="L199" s="1546"/>
    </row>
    <row r="200" spans="1:12" ht="12.75" customHeight="1">
      <c r="A200" s="1546"/>
      <c r="B200" s="1546"/>
      <c r="C200" s="1547"/>
      <c r="D200" s="1546"/>
      <c r="E200" s="1546"/>
      <c r="F200" s="1546"/>
      <c r="G200" s="1546"/>
      <c r="H200" s="1546"/>
      <c r="I200" s="1546"/>
      <c r="J200" s="1548"/>
      <c r="K200" s="1548"/>
      <c r="L200" s="1546"/>
    </row>
    <row r="201" spans="1:12" ht="12.75" customHeight="1">
      <c r="A201" s="1546"/>
      <c r="B201" s="1546"/>
      <c r="C201" s="1547"/>
      <c r="D201" s="1546"/>
      <c r="E201" s="1546"/>
      <c r="F201" s="1546"/>
      <c r="G201" s="1546"/>
      <c r="H201" s="1546"/>
      <c r="I201" s="1546"/>
      <c r="J201" s="1548"/>
      <c r="K201" s="1548"/>
      <c r="L201" s="1546"/>
    </row>
    <row r="202" spans="1:12" ht="12.75" customHeight="1">
      <c r="A202" s="1546"/>
      <c r="B202" s="1546"/>
      <c r="C202" s="1547"/>
      <c r="D202" s="1546"/>
      <c r="E202" s="1546"/>
      <c r="F202" s="1546"/>
      <c r="G202" s="1546"/>
      <c r="H202" s="1546"/>
      <c r="I202" s="1546"/>
      <c r="J202" s="1548"/>
      <c r="K202" s="1548"/>
      <c r="L202" s="1546"/>
    </row>
    <row r="203" spans="1:12" ht="12.75" customHeight="1">
      <c r="A203" s="1546"/>
      <c r="B203" s="1546"/>
      <c r="C203" s="1547"/>
      <c r="D203" s="1546"/>
      <c r="E203" s="1546"/>
      <c r="F203" s="1546"/>
      <c r="G203" s="1546"/>
      <c r="H203" s="1546"/>
      <c r="I203" s="1546"/>
      <c r="J203" s="1548"/>
      <c r="K203" s="1548"/>
      <c r="L203" s="1546"/>
    </row>
    <row r="204" spans="1:12" ht="12.75" customHeight="1">
      <c r="A204" s="1546"/>
      <c r="B204" s="1546"/>
      <c r="C204" s="1547"/>
      <c r="D204" s="1546"/>
      <c r="E204" s="1546"/>
      <c r="F204" s="1546"/>
      <c r="G204" s="1546"/>
      <c r="H204" s="1546"/>
      <c r="I204" s="1546"/>
      <c r="J204" s="1548"/>
      <c r="K204" s="1548"/>
      <c r="L204" s="1546"/>
    </row>
    <row r="205" spans="1:12" ht="12.75" customHeight="1">
      <c r="A205" s="1546"/>
      <c r="B205" s="1546"/>
      <c r="C205" s="1547"/>
      <c r="D205" s="1546"/>
      <c r="E205" s="1546"/>
      <c r="F205" s="1546"/>
      <c r="G205" s="1546"/>
      <c r="H205" s="1546"/>
      <c r="I205" s="1546"/>
      <c r="J205" s="1548"/>
      <c r="K205" s="1548"/>
      <c r="L205" s="1546"/>
    </row>
    <row r="206" spans="1:12" ht="12.75" customHeight="1">
      <c r="A206" s="1546"/>
      <c r="B206" s="1546"/>
      <c r="C206" s="1547"/>
      <c r="D206" s="1546"/>
      <c r="E206" s="1546"/>
      <c r="F206" s="1546"/>
      <c r="G206" s="1546"/>
      <c r="H206" s="1546"/>
      <c r="I206" s="1546"/>
      <c r="J206" s="1548"/>
      <c r="K206" s="1548"/>
      <c r="L206" s="1546"/>
    </row>
    <row r="207" spans="1:12" ht="12.75" customHeight="1">
      <c r="A207" s="1546"/>
      <c r="B207" s="1546"/>
      <c r="C207" s="1547"/>
      <c r="D207" s="1546"/>
      <c r="E207" s="1546"/>
      <c r="F207" s="1546"/>
      <c r="G207" s="1546"/>
      <c r="H207" s="1546"/>
      <c r="I207" s="1546"/>
      <c r="J207" s="1548"/>
      <c r="K207" s="1548"/>
      <c r="L207" s="1546"/>
    </row>
    <row r="208" spans="1:12" ht="12.75" customHeight="1">
      <c r="A208" s="1546"/>
      <c r="B208" s="1546"/>
      <c r="C208" s="1547"/>
      <c r="D208" s="1546"/>
      <c r="E208" s="1546"/>
      <c r="F208" s="1546"/>
      <c r="G208" s="1546"/>
      <c r="H208" s="1546"/>
      <c r="I208" s="1546"/>
      <c r="J208" s="1548"/>
      <c r="K208" s="1548"/>
      <c r="L208" s="1546"/>
    </row>
    <row r="209" spans="1:12" ht="12.75" customHeight="1">
      <c r="A209" s="1546"/>
      <c r="B209" s="1546"/>
      <c r="C209" s="1547"/>
      <c r="D209" s="1546"/>
      <c r="E209" s="1546"/>
      <c r="F209" s="1546"/>
      <c r="G209" s="1546"/>
      <c r="H209" s="1546"/>
      <c r="I209" s="1546"/>
      <c r="J209" s="1548"/>
      <c r="K209" s="1548"/>
      <c r="L209" s="1546"/>
    </row>
    <row r="210" spans="1:12" ht="12.75" customHeight="1">
      <c r="A210" s="1546"/>
      <c r="B210" s="1546"/>
      <c r="C210" s="1547"/>
      <c r="D210" s="1546"/>
      <c r="E210" s="1546"/>
      <c r="F210" s="1546"/>
      <c r="G210" s="1546"/>
      <c r="H210" s="1546"/>
      <c r="I210" s="1546"/>
      <c r="J210" s="1548"/>
      <c r="K210" s="1548"/>
      <c r="L210" s="1546"/>
    </row>
    <row r="211" spans="1:12" ht="12.75" customHeight="1">
      <c r="A211" s="1546"/>
      <c r="B211" s="1546"/>
      <c r="C211" s="1547"/>
      <c r="D211" s="1546"/>
      <c r="E211" s="1546"/>
      <c r="F211" s="1546"/>
      <c r="G211" s="1546"/>
      <c r="H211" s="1546"/>
      <c r="I211" s="1546"/>
      <c r="J211" s="1548"/>
      <c r="K211" s="1548"/>
      <c r="L211" s="1546"/>
    </row>
    <row r="212" spans="1:12" ht="12.75" customHeight="1">
      <c r="A212" s="1546"/>
      <c r="B212" s="1546"/>
      <c r="C212" s="1547"/>
      <c r="D212" s="1546"/>
      <c r="E212" s="1546"/>
      <c r="F212" s="1546"/>
      <c r="G212" s="1546"/>
      <c r="H212" s="1546"/>
      <c r="I212" s="1546"/>
      <c r="J212" s="1548"/>
      <c r="K212" s="1548"/>
      <c r="L212" s="1546"/>
    </row>
    <row r="213" spans="1:12" ht="12.75" customHeight="1">
      <c r="A213" s="1546"/>
      <c r="B213" s="1546"/>
      <c r="C213" s="1547"/>
      <c r="D213" s="1546"/>
      <c r="E213" s="1546"/>
      <c r="F213" s="1546"/>
      <c r="G213" s="1546"/>
      <c r="H213" s="1546"/>
      <c r="I213" s="1546"/>
      <c r="J213" s="1548"/>
      <c r="K213" s="1548"/>
      <c r="L213" s="1546"/>
    </row>
    <row r="214" spans="1:12" ht="12.75" customHeight="1">
      <c r="A214" s="1546"/>
      <c r="B214" s="1546"/>
      <c r="C214" s="1547"/>
      <c r="D214" s="1546"/>
      <c r="E214" s="1546"/>
      <c r="F214" s="1546"/>
      <c r="G214" s="1546"/>
      <c r="H214" s="1546"/>
      <c r="I214" s="1546"/>
      <c r="J214" s="1548"/>
      <c r="K214" s="1548"/>
      <c r="L214" s="1546"/>
    </row>
    <row r="215" spans="1:12" ht="12.75" customHeight="1">
      <c r="A215" s="1546"/>
      <c r="B215" s="1546"/>
      <c r="C215" s="1547"/>
      <c r="D215" s="1546"/>
      <c r="E215" s="1546"/>
      <c r="F215" s="1546"/>
      <c r="G215" s="1546"/>
      <c r="H215" s="1546"/>
      <c r="I215" s="1546"/>
      <c r="J215" s="1548"/>
      <c r="K215" s="1548"/>
      <c r="L215" s="1546"/>
    </row>
    <row r="216" spans="1:12" ht="12.75" customHeight="1">
      <c r="A216" s="1546"/>
      <c r="B216" s="1546"/>
      <c r="C216" s="1547"/>
      <c r="D216" s="1546"/>
      <c r="E216" s="1546"/>
      <c r="F216" s="1546"/>
      <c r="G216" s="1546"/>
      <c r="H216" s="1546"/>
      <c r="I216" s="1546"/>
      <c r="J216" s="1548"/>
      <c r="K216" s="1548"/>
      <c r="L216" s="1546"/>
    </row>
    <row r="217" spans="1:12" ht="12.75" customHeight="1">
      <c r="A217" s="1546"/>
      <c r="B217" s="1546"/>
      <c r="C217" s="1547"/>
      <c r="D217" s="1546"/>
      <c r="E217" s="1546"/>
      <c r="F217" s="1546"/>
      <c r="G217" s="1546"/>
      <c r="H217" s="1546"/>
      <c r="I217" s="1546"/>
      <c r="J217" s="1548"/>
      <c r="K217" s="1548"/>
      <c r="L217" s="1546"/>
    </row>
    <row r="218" spans="1:12" ht="12.75" customHeight="1">
      <c r="A218" s="1546"/>
      <c r="B218" s="1546"/>
      <c r="C218" s="1547"/>
      <c r="D218" s="1546"/>
      <c r="E218" s="1546"/>
      <c r="F218" s="1546"/>
      <c r="G218" s="1546"/>
      <c r="H218" s="1546"/>
      <c r="I218" s="1546"/>
      <c r="J218" s="1548"/>
      <c r="K218" s="1548"/>
      <c r="L218" s="1546"/>
    </row>
    <row r="219" spans="1:12" ht="12.75" customHeight="1">
      <c r="A219" s="1546"/>
      <c r="B219" s="1546"/>
      <c r="C219" s="1547"/>
      <c r="D219" s="1546"/>
      <c r="E219" s="1546"/>
      <c r="F219" s="1546"/>
      <c r="G219" s="1546"/>
      <c r="H219" s="1546"/>
      <c r="I219" s="1546"/>
      <c r="J219" s="1548"/>
      <c r="K219" s="1548"/>
      <c r="L219" s="1546"/>
    </row>
    <row r="220" spans="1:12" ht="12.75" customHeight="1">
      <c r="A220" s="1546"/>
      <c r="B220" s="1546"/>
      <c r="C220" s="1547"/>
      <c r="D220" s="1546"/>
      <c r="E220" s="1546"/>
      <c r="F220" s="1546"/>
      <c r="G220" s="1546"/>
      <c r="H220" s="1546"/>
      <c r="I220" s="1546"/>
      <c r="J220" s="1548"/>
      <c r="K220" s="1548"/>
      <c r="L220" s="1546"/>
    </row>
    <row r="221" spans="1:12" ht="12.75" customHeight="1">
      <c r="A221" s="1546"/>
      <c r="B221" s="1546"/>
      <c r="C221" s="1547"/>
      <c r="D221" s="1546"/>
      <c r="E221" s="1546"/>
      <c r="F221" s="1546"/>
      <c r="G221" s="1546"/>
      <c r="H221" s="1546"/>
      <c r="I221" s="1546"/>
      <c r="J221" s="1548"/>
      <c r="K221" s="1548"/>
      <c r="L221" s="1546"/>
    </row>
    <row r="222" spans="1:12" ht="12.75" customHeight="1">
      <c r="A222" s="1546"/>
      <c r="B222" s="1546"/>
      <c r="C222" s="1547"/>
      <c r="D222" s="1546"/>
      <c r="E222" s="1546"/>
      <c r="F222" s="1546"/>
      <c r="G222" s="1546"/>
      <c r="H222" s="1546"/>
      <c r="I222" s="1546"/>
      <c r="J222" s="1548"/>
      <c r="K222" s="1548"/>
      <c r="L222" s="1546"/>
    </row>
    <row r="223" spans="1:12" ht="12.75" customHeight="1">
      <c r="A223" s="1546"/>
      <c r="B223" s="1546"/>
      <c r="C223" s="1547"/>
      <c r="D223" s="1546"/>
      <c r="E223" s="1546"/>
      <c r="F223" s="1546"/>
      <c r="G223" s="1546"/>
      <c r="H223" s="1546"/>
      <c r="I223" s="1546"/>
      <c r="J223" s="1548"/>
      <c r="K223" s="1548"/>
      <c r="L223" s="1546"/>
    </row>
    <row r="224" spans="1:12" ht="12.75" customHeight="1">
      <c r="A224" s="1546"/>
      <c r="B224" s="1546"/>
      <c r="C224" s="1547"/>
      <c r="D224" s="1546"/>
      <c r="E224" s="1546"/>
      <c r="F224" s="1546"/>
      <c r="G224" s="1546"/>
      <c r="H224" s="1546"/>
      <c r="I224" s="1546"/>
      <c r="J224" s="1548"/>
      <c r="K224" s="1548"/>
      <c r="L224" s="1546"/>
    </row>
    <row r="225" spans="1:12" ht="12.75" customHeight="1">
      <c r="A225" s="1546"/>
      <c r="B225" s="1546"/>
      <c r="C225" s="1547"/>
      <c r="D225" s="1546"/>
      <c r="E225" s="1546"/>
      <c r="F225" s="1546"/>
      <c r="G225" s="1546"/>
      <c r="H225" s="1546"/>
      <c r="I225" s="1546"/>
      <c r="J225" s="1548"/>
      <c r="K225" s="1548"/>
      <c r="L225" s="1546"/>
    </row>
    <row r="226" spans="1:12" ht="12.75" customHeight="1">
      <c r="A226" s="1546"/>
      <c r="B226" s="1546"/>
      <c r="C226" s="1547"/>
      <c r="D226" s="1546"/>
      <c r="E226" s="1546"/>
      <c r="F226" s="1546"/>
      <c r="G226" s="1546"/>
      <c r="H226" s="1546"/>
      <c r="I226" s="1546"/>
      <c r="J226" s="1548"/>
      <c r="K226" s="1548"/>
      <c r="L226" s="1546"/>
    </row>
    <row r="227" spans="1:12" ht="12.75" customHeight="1">
      <c r="A227" s="1546"/>
      <c r="B227" s="1546"/>
      <c r="C227" s="1547"/>
      <c r="D227" s="1546"/>
      <c r="E227" s="1546"/>
      <c r="F227" s="1546"/>
      <c r="G227" s="1546"/>
      <c r="H227" s="1546"/>
      <c r="I227" s="1546"/>
      <c r="J227" s="1548"/>
      <c r="K227" s="1548"/>
      <c r="L227" s="1546"/>
    </row>
    <row r="228" spans="1:12" ht="12.75" customHeight="1">
      <c r="A228" s="1546"/>
      <c r="B228" s="1546"/>
      <c r="C228" s="1547"/>
      <c r="D228" s="1546"/>
      <c r="E228" s="1546"/>
      <c r="F228" s="1546"/>
      <c r="G228" s="1546"/>
      <c r="H228" s="1546"/>
      <c r="I228" s="1546"/>
      <c r="J228" s="1548"/>
      <c r="K228" s="1548"/>
      <c r="L228" s="1546"/>
    </row>
    <row r="229" spans="1:12" ht="12.75" customHeight="1">
      <c r="A229" s="1546"/>
      <c r="B229" s="1546"/>
      <c r="C229" s="1547"/>
      <c r="D229" s="1546"/>
      <c r="E229" s="1546"/>
      <c r="F229" s="1546"/>
      <c r="G229" s="1546"/>
      <c r="H229" s="1546"/>
      <c r="I229" s="1546"/>
      <c r="J229" s="1548"/>
      <c r="K229" s="1548"/>
      <c r="L229" s="1546"/>
    </row>
    <row r="230" spans="1:12" ht="12.75" customHeight="1">
      <c r="A230" s="1546"/>
      <c r="B230" s="1546"/>
      <c r="C230" s="1547"/>
      <c r="D230" s="1546"/>
      <c r="E230" s="1546"/>
      <c r="F230" s="1546"/>
      <c r="G230" s="1546"/>
      <c r="H230" s="1546"/>
      <c r="I230" s="1546"/>
      <c r="J230" s="1548"/>
      <c r="K230" s="1548"/>
      <c r="L230" s="1546"/>
    </row>
    <row r="231" spans="1:12" ht="12.75" customHeight="1">
      <c r="A231" s="1546"/>
      <c r="B231" s="1546"/>
      <c r="C231" s="1547"/>
      <c r="D231" s="1546"/>
      <c r="E231" s="1546"/>
      <c r="F231" s="1546"/>
      <c r="G231" s="1546"/>
      <c r="H231" s="1546"/>
      <c r="I231" s="1546"/>
      <c r="J231" s="1548"/>
      <c r="K231" s="1548"/>
      <c r="L231" s="1546"/>
    </row>
    <row r="232" spans="1:12" ht="12.75" customHeight="1">
      <c r="A232" s="1546"/>
      <c r="B232" s="1546"/>
      <c r="C232" s="1547"/>
      <c r="D232" s="1546"/>
      <c r="E232" s="1546"/>
      <c r="F232" s="1546"/>
      <c r="G232" s="1546"/>
      <c r="H232" s="1546"/>
      <c r="I232" s="1546"/>
      <c r="J232" s="1548"/>
      <c r="K232" s="1548"/>
      <c r="L232" s="1546"/>
    </row>
    <row r="233" spans="1:12" ht="12.75" customHeight="1">
      <c r="A233" s="1546"/>
      <c r="B233" s="1546"/>
      <c r="C233" s="1547"/>
      <c r="D233" s="1546"/>
      <c r="E233" s="1546"/>
      <c r="F233" s="1546"/>
      <c r="G233" s="1546"/>
      <c r="H233" s="1546"/>
      <c r="I233" s="1546"/>
      <c r="J233" s="1548"/>
      <c r="K233" s="1548"/>
      <c r="L233" s="1546"/>
    </row>
    <row r="234" spans="1:12" ht="12.75" customHeight="1">
      <c r="A234" s="1546"/>
      <c r="B234" s="1546"/>
      <c r="C234" s="1547"/>
      <c r="D234" s="1546"/>
      <c r="E234" s="1546"/>
      <c r="F234" s="1546"/>
      <c r="G234" s="1546"/>
      <c r="H234" s="1546"/>
      <c r="I234" s="1546"/>
      <c r="J234" s="1548"/>
      <c r="K234" s="1548"/>
      <c r="L234" s="1546"/>
    </row>
    <row r="235" spans="1:12" ht="12.75" customHeight="1">
      <c r="A235" s="1546"/>
      <c r="B235" s="1546"/>
      <c r="C235" s="1547"/>
      <c r="D235" s="1546"/>
      <c r="E235" s="1546"/>
      <c r="F235" s="1546"/>
      <c r="G235" s="1546"/>
      <c r="H235" s="1546"/>
      <c r="I235" s="1546"/>
      <c r="J235" s="1548"/>
      <c r="K235" s="1548"/>
      <c r="L235" s="1546"/>
    </row>
    <row r="236" spans="1:12" ht="12.75" customHeight="1">
      <c r="A236" s="1546"/>
      <c r="B236" s="1546"/>
      <c r="C236" s="1547"/>
      <c r="D236" s="1546"/>
      <c r="E236" s="1546"/>
      <c r="F236" s="1546"/>
      <c r="G236" s="1546"/>
      <c r="H236" s="1546"/>
      <c r="I236" s="1546"/>
      <c r="J236" s="1548"/>
      <c r="K236" s="1548"/>
      <c r="L236" s="1546"/>
    </row>
    <row r="237" spans="1:12" ht="12.75" customHeight="1">
      <c r="A237" s="1546"/>
      <c r="B237" s="1546"/>
      <c r="C237" s="1547"/>
      <c r="D237" s="1546"/>
      <c r="E237" s="1546"/>
      <c r="F237" s="1546"/>
      <c r="G237" s="1546"/>
      <c r="H237" s="1546"/>
      <c r="I237" s="1546"/>
      <c r="J237" s="1548"/>
      <c r="K237" s="1548"/>
      <c r="L237" s="1546"/>
    </row>
    <row r="238" spans="1:12" ht="12.75" customHeight="1">
      <c r="A238" s="1546"/>
      <c r="B238" s="1546"/>
      <c r="C238" s="1547"/>
      <c r="D238" s="1546"/>
      <c r="E238" s="1546"/>
      <c r="F238" s="1546"/>
      <c r="G238" s="1546"/>
      <c r="H238" s="1546"/>
      <c r="I238" s="1546"/>
      <c r="J238" s="1548"/>
      <c r="K238" s="1548"/>
      <c r="L238" s="1546"/>
    </row>
    <row r="239" spans="1:12" ht="12.75" customHeight="1">
      <c r="A239" s="1546"/>
      <c r="B239" s="1546"/>
      <c r="C239" s="1547"/>
      <c r="D239" s="1546"/>
      <c r="E239" s="1546"/>
      <c r="F239" s="1546"/>
      <c r="G239" s="1546"/>
      <c r="H239" s="1546"/>
      <c r="I239" s="1546"/>
      <c r="J239" s="1548"/>
      <c r="K239" s="1548"/>
      <c r="L239" s="1546"/>
    </row>
    <row r="240" spans="1:12" ht="12.75" customHeight="1">
      <c r="A240" s="1546"/>
      <c r="B240" s="1546"/>
      <c r="C240" s="1547"/>
      <c r="D240" s="1546"/>
      <c r="E240" s="1546"/>
      <c r="F240" s="1546"/>
      <c r="G240" s="1546"/>
      <c r="H240" s="1546"/>
      <c r="I240" s="1546"/>
      <c r="J240" s="1548"/>
      <c r="K240" s="1548"/>
      <c r="L240" s="1546"/>
    </row>
    <row r="241" spans="1:12" ht="12.75" customHeight="1">
      <c r="A241" s="1546"/>
      <c r="B241" s="1546"/>
      <c r="C241" s="1547"/>
      <c r="D241" s="1546"/>
      <c r="E241" s="1546"/>
      <c r="F241" s="1546"/>
      <c r="G241" s="1546"/>
      <c r="H241" s="1546"/>
      <c r="I241" s="1546"/>
      <c r="J241" s="1548"/>
      <c r="K241" s="1548"/>
      <c r="L241" s="1546"/>
    </row>
    <row r="242" spans="1:12" ht="12.75" customHeight="1">
      <c r="A242" s="1546"/>
      <c r="B242" s="1546"/>
      <c r="C242" s="1547"/>
      <c r="D242" s="1546"/>
      <c r="E242" s="1546"/>
      <c r="F242" s="1546"/>
      <c r="G242" s="1546"/>
      <c r="H242" s="1546"/>
      <c r="I242" s="1546"/>
      <c r="J242" s="1548"/>
      <c r="K242" s="1548"/>
      <c r="L242" s="1546"/>
    </row>
    <row r="243" spans="1:12" ht="12.75" customHeight="1">
      <c r="A243" s="1546"/>
      <c r="B243" s="1546"/>
      <c r="C243" s="1547"/>
      <c r="D243" s="1546"/>
      <c r="E243" s="1546"/>
      <c r="F243" s="1546"/>
      <c r="G243" s="1546"/>
      <c r="H243" s="1546"/>
      <c r="I243" s="1546"/>
      <c r="J243" s="1548"/>
      <c r="K243" s="1548"/>
      <c r="L243" s="1546"/>
    </row>
    <row r="244" spans="1:12" ht="12.75" customHeight="1">
      <c r="A244" s="1546"/>
      <c r="B244" s="1546"/>
      <c r="C244" s="1547"/>
      <c r="D244" s="1546"/>
      <c r="E244" s="1546"/>
      <c r="F244" s="1546"/>
      <c r="G244" s="1546"/>
      <c r="H244" s="1546"/>
      <c r="I244" s="1546"/>
      <c r="J244" s="1548"/>
      <c r="K244" s="1548"/>
      <c r="L244" s="1546"/>
    </row>
    <row r="245" spans="1:12" ht="12.75" customHeight="1">
      <c r="A245" s="1546"/>
      <c r="B245" s="1546"/>
      <c r="C245" s="1547"/>
      <c r="D245" s="1546"/>
      <c r="E245" s="1546"/>
      <c r="F245" s="1546"/>
      <c r="G245" s="1546"/>
      <c r="H245" s="1546"/>
      <c r="I245" s="1546"/>
      <c r="J245" s="1548"/>
      <c r="K245" s="1548"/>
      <c r="L245" s="1546"/>
    </row>
    <row r="246" spans="1:12" ht="12.75" customHeight="1">
      <c r="A246" s="1546"/>
      <c r="B246" s="1546"/>
      <c r="C246" s="1547"/>
      <c r="D246" s="1546"/>
      <c r="E246" s="1546"/>
      <c r="F246" s="1546"/>
      <c r="G246" s="1546"/>
      <c r="H246" s="1546"/>
      <c r="I246" s="1546"/>
      <c r="J246" s="1548"/>
      <c r="K246" s="1548"/>
      <c r="L246" s="1546"/>
    </row>
    <row r="247" spans="1:12" ht="12.75" customHeight="1">
      <c r="A247" s="1546"/>
      <c r="B247" s="1546"/>
      <c r="C247" s="1547"/>
      <c r="D247" s="1546"/>
      <c r="E247" s="1546"/>
      <c r="F247" s="1546"/>
      <c r="G247" s="1546"/>
      <c r="H247" s="1546"/>
      <c r="I247" s="1546"/>
      <c r="J247" s="1548"/>
      <c r="K247" s="1548"/>
      <c r="L247" s="1546"/>
    </row>
    <row r="248" spans="1:12" ht="12.75" customHeight="1">
      <c r="A248" s="1546"/>
      <c r="B248" s="1546"/>
      <c r="C248" s="1547"/>
      <c r="D248" s="1546"/>
      <c r="E248" s="1546"/>
      <c r="F248" s="1546"/>
      <c r="G248" s="1546"/>
      <c r="H248" s="1546"/>
      <c r="I248" s="1546"/>
      <c r="J248" s="1548"/>
      <c r="K248" s="1548"/>
      <c r="L248" s="1546"/>
    </row>
    <row r="249" spans="1:12" ht="12.75" customHeight="1">
      <c r="A249" s="1546"/>
      <c r="B249" s="1546"/>
      <c r="C249" s="1547"/>
      <c r="D249" s="1546"/>
      <c r="E249" s="1546"/>
      <c r="F249" s="1546"/>
      <c r="G249" s="1546"/>
      <c r="H249" s="1546"/>
      <c r="I249" s="1546"/>
      <c r="J249" s="1548"/>
      <c r="K249" s="1548"/>
      <c r="L249" s="1546"/>
    </row>
    <row r="250" spans="1:12" ht="12.75" customHeight="1">
      <c r="A250" s="1546"/>
      <c r="B250" s="1546"/>
      <c r="C250" s="1547"/>
      <c r="D250" s="1546"/>
      <c r="E250" s="1546"/>
      <c r="F250" s="1546"/>
      <c r="G250" s="1546"/>
      <c r="H250" s="1546"/>
      <c r="I250" s="1546"/>
      <c r="J250" s="1548"/>
      <c r="K250" s="1548"/>
      <c r="L250" s="1546"/>
    </row>
    <row r="251" spans="1:12" ht="12.75" customHeight="1">
      <c r="A251" s="1546"/>
      <c r="B251" s="1546"/>
      <c r="C251" s="1547"/>
      <c r="D251" s="1546"/>
      <c r="E251" s="1546"/>
      <c r="F251" s="1546"/>
      <c r="G251" s="1546"/>
      <c r="H251" s="1546"/>
      <c r="I251" s="1546"/>
      <c r="J251" s="1548"/>
      <c r="K251" s="1548"/>
      <c r="L251" s="1546"/>
    </row>
    <row r="252" spans="1:12" ht="12.75" customHeight="1">
      <c r="A252" s="1546"/>
      <c r="B252" s="1546"/>
      <c r="C252" s="1547"/>
      <c r="D252" s="1546"/>
      <c r="E252" s="1546"/>
      <c r="F252" s="1546"/>
      <c r="G252" s="1546"/>
      <c r="H252" s="1546"/>
      <c r="I252" s="1546"/>
      <c r="J252" s="1548"/>
      <c r="K252" s="1548"/>
      <c r="L252" s="1546"/>
    </row>
    <row r="253" spans="1:12" ht="12.75" customHeight="1">
      <c r="A253" s="1546"/>
      <c r="B253" s="1546"/>
      <c r="C253" s="1547"/>
      <c r="D253" s="1546"/>
      <c r="E253" s="1546"/>
      <c r="F253" s="1546"/>
      <c r="G253" s="1546"/>
      <c r="H253" s="1546"/>
      <c r="I253" s="1546"/>
      <c r="J253" s="1548"/>
      <c r="K253" s="1548"/>
      <c r="L253" s="1546"/>
    </row>
    <row r="254" spans="1:12" ht="12.75" customHeight="1">
      <c r="A254" s="1546"/>
      <c r="B254" s="1546"/>
      <c r="C254" s="1547"/>
      <c r="D254" s="1546"/>
      <c r="E254" s="1546"/>
      <c r="F254" s="1546"/>
      <c r="G254" s="1546"/>
      <c r="H254" s="1546"/>
      <c r="I254" s="1546"/>
      <c r="J254" s="1548"/>
      <c r="K254" s="1548"/>
      <c r="L254" s="1546"/>
    </row>
    <row r="255" spans="1:12" ht="12.75" customHeight="1">
      <c r="A255" s="1546"/>
      <c r="B255" s="1546"/>
      <c r="C255" s="1547"/>
      <c r="D255" s="1546"/>
      <c r="E255" s="1546"/>
      <c r="F255" s="1546"/>
      <c r="G255" s="1546"/>
      <c r="H255" s="1546"/>
      <c r="I255" s="1546"/>
      <c r="J255" s="1548"/>
      <c r="K255" s="1548"/>
      <c r="L255" s="1546"/>
    </row>
    <row r="256" spans="1:12" ht="12.75" customHeight="1">
      <c r="A256" s="1546"/>
      <c r="B256" s="1546"/>
      <c r="C256" s="1547"/>
      <c r="D256" s="1546"/>
      <c r="E256" s="1546"/>
      <c r="F256" s="1546"/>
      <c r="G256" s="1546"/>
      <c r="H256" s="1546"/>
      <c r="I256" s="1546"/>
      <c r="J256" s="1548"/>
      <c r="K256" s="1548"/>
      <c r="L256" s="1546"/>
    </row>
    <row r="257" spans="1:12" ht="12.75" customHeight="1">
      <c r="A257" s="1546"/>
      <c r="B257" s="1546"/>
      <c r="C257" s="1547"/>
      <c r="D257" s="1546"/>
      <c r="E257" s="1546"/>
      <c r="F257" s="1546"/>
      <c r="G257" s="1546"/>
      <c r="H257" s="1546"/>
      <c r="I257" s="1546"/>
      <c r="J257" s="1548"/>
      <c r="K257" s="1548"/>
      <c r="L257" s="1546"/>
    </row>
    <row r="258" spans="1:12" ht="12.75" customHeight="1">
      <c r="A258" s="1546"/>
      <c r="B258" s="1546"/>
      <c r="C258" s="1547"/>
      <c r="D258" s="1546"/>
      <c r="E258" s="1546"/>
      <c r="F258" s="1546"/>
      <c r="G258" s="1546"/>
      <c r="H258" s="1546"/>
      <c r="I258" s="1546"/>
      <c r="J258" s="1548"/>
      <c r="K258" s="1548"/>
      <c r="L258" s="1546"/>
    </row>
    <row r="259" spans="1:12" ht="12.75" customHeight="1">
      <c r="A259" s="1546"/>
      <c r="B259" s="1546"/>
      <c r="C259" s="1547"/>
      <c r="D259" s="1546"/>
      <c r="E259" s="1546"/>
      <c r="F259" s="1546"/>
      <c r="G259" s="1546"/>
      <c r="H259" s="1546"/>
      <c r="I259" s="1546"/>
      <c r="J259" s="1548"/>
      <c r="K259" s="1548"/>
      <c r="L259" s="1546"/>
    </row>
    <row r="260" spans="1:12" ht="12.75" customHeight="1">
      <c r="A260" s="1546"/>
      <c r="B260" s="1546"/>
      <c r="C260" s="1547"/>
      <c r="D260" s="1546"/>
      <c r="E260" s="1546"/>
      <c r="F260" s="1546"/>
      <c r="G260" s="1546"/>
      <c r="H260" s="1546"/>
      <c r="I260" s="1546"/>
      <c r="J260" s="1548"/>
      <c r="K260" s="1548"/>
      <c r="L260" s="1546"/>
    </row>
    <row r="261" spans="1:12" ht="12.75" customHeight="1">
      <c r="A261" s="1546"/>
      <c r="B261" s="1546"/>
      <c r="C261" s="1547"/>
      <c r="D261" s="1546"/>
      <c r="E261" s="1546"/>
      <c r="F261" s="1546"/>
      <c r="G261" s="1546"/>
      <c r="H261" s="1546"/>
      <c r="I261" s="1546"/>
      <c r="J261" s="1548"/>
      <c r="K261" s="1548"/>
      <c r="L261" s="1546"/>
    </row>
  </sheetData>
  <mergeCells count="53">
    <mergeCell ref="B184:D184"/>
    <mergeCell ref="A187:B187"/>
    <mergeCell ref="A188:B188"/>
    <mergeCell ref="A162:M162"/>
    <mergeCell ref="B163:D163"/>
    <mergeCell ref="A164:M164"/>
    <mergeCell ref="B171:D171"/>
    <mergeCell ref="A172:M172"/>
    <mergeCell ref="B153:E153"/>
    <mergeCell ref="B155:E155"/>
    <mergeCell ref="A157:M157"/>
    <mergeCell ref="A159:M159"/>
    <mergeCell ref="B161:D161"/>
    <mergeCell ref="B138:M138"/>
    <mergeCell ref="B140:M140"/>
    <mergeCell ref="B142:M142"/>
    <mergeCell ref="B145:M145"/>
    <mergeCell ref="B149:E149"/>
    <mergeCell ref="B123:E123"/>
    <mergeCell ref="B127:E127"/>
    <mergeCell ref="B129:E129"/>
    <mergeCell ref="B131:M131"/>
    <mergeCell ref="B134:M134"/>
    <mergeCell ref="B103:M103"/>
    <mergeCell ref="B105:E105"/>
    <mergeCell ref="B109:E109"/>
    <mergeCell ref="B112:E112"/>
    <mergeCell ref="B121:E121"/>
    <mergeCell ref="B86:E86"/>
    <mergeCell ref="B90:E90"/>
    <mergeCell ref="B95:M95"/>
    <mergeCell ref="B98:M98"/>
    <mergeCell ref="B100:M100"/>
    <mergeCell ref="A70:M70"/>
    <mergeCell ref="A76:M76"/>
    <mergeCell ref="B80:D80"/>
    <mergeCell ref="A81:M81"/>
    <mergeCell ref="B82:E82"/>
    <mergeCell ref="B36:D36"/>
    <mergeCell ref="A37:M37"/>
    <mergeCell ref="B46:D46"/>
    <mergeCell ref="A47:M47"/>
    <mergeCell ref="B69:D69"/>
    <mergeCell ref="B18:D18"/>
    <mergeCell ref="A19:M19"/>
    <mergeCell ref="B28:D28"/>
    <mergeCell ref="A29:M29"/>
    <mergeCell ref="A35:M35"/>
    <mergeCell ref="A1:M1"/>
    <mergeCell ref="B2:L2"/>
    <mergeCell ref="A6:M6"/>
    <mergeCell ref="B8:D8"/>
    <mergeCell ref="A9:M9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E0D1E3"/>
    <pageSetUpPr fitToPage="1"/>
  </sheetPr>
  <dimension ref="A1:M133"/>
  <sheetViews>
    <sheetView zoomScale="80" workbookViewId="0">
      <selection sqref="A1:M1"/>
    </sheetView>
  </sheetViews>
  <sheetFormatPr defaultRowHeight="12.75" customHeight="1"/>
  <cols>
    <col min="1" max="1" width="15" customWidth="1"/>
    <col min="2" max="2" width="35.5703125" style="308" customWidth="1"/>
    <col min="3" max="3" width="20.7109375" style="308" customWidth="1"/>
    <col min="4" max="4" width="21.7109375" customWidth="1"/>
    <col min="5" max="5" width="20.140625" bestFit="1" customWidth="1"/>
    <col min="6" max="6" width="14.140625" bestFit="1" customWidth="1"/>
    <col min="7" max="7" width="16" bestFit="1" customWidth="1"/>
    <col min="8" max="8" width="14" bestFit="1" customWidth="1"/>
    <col min="9" max="9" width="17.7109375" bestFit="1" customWidth="1"/>
    <col min="10" max="10" width="15.85546875" style="2" customWidth="1"/>
    <col min="11" max="11" width="11.7109375" style="2" bestFit="1" customWidth="1"/>
    <col min="12" max="12" width="11.85546875" bestFit="1" customWidth="1"/>
    <col min="13" max="13" width="15" customWidth="1"/>
  </cols>
  <sheetData>
    <row r="1" spans="1:13" ht="36" customHeight="1">
      <c r="A1" s="2488" t="s">
        <v>13326</v>
      </c>
      <c r="B1" s="2611"/>
      <c r="C1" s="2611"/>
      <c r="D1" s="2488"/>
      <c r="E1" s="2488"/>
      <c r="F1" s="2488"/>
      <c r="G1" s="2488"/>
      <c r="H1" s="2488"/>
      <c r="I1" s="2488"/>
      <c r="J1" s="2488"/>
      <c r="K1" s="2488"/>
      <c r="L1" s="2488"/>
      <c r="M1" s="2488"/>
    </row>
    <row r="2" spans="1:13" ht="15.75" customHeight="1">
      <c r="A2" s="991"/>
      <c r="B2" s="2612"/>
      <c r="C2" s="2613"/>
      <c r="D2" s="2323"/>
      <c r="E2" s="2323"/>
      <c r="F2" s="2323"/>
      <c r="G2" s="2323"/>
      <c r="H2" s="2323"/>
      <c r="I2" s="2323"/>
      <c r="J2" s="2323"/>
      <c r="K2" s="2323"/>
      <c r="L2" s="2323"/>
      <c r="M2" s="991"/>
    </row>
    <row r="3" spans="1:13" ht="16.5" customHeight="1">
      <c r="A3" s="991"/>
      <c r="B3" s="1549"/>
      <c r="C3" s="1550"/>
      <c r="D3" s="991"/>
      <c r="E3" s="991"/>
      <c r="F3" s="991"/>
      <c r="G3" s="991"/>
      <c r="H3" s="991"/>
      <c r="I3" s="1549"/>
      <c r="J3" s="1551"/>
      <c r="K3" s="1551"/>
      <c r="L3" s="991"/>
      <c r="M3" s="991"/>
    </row>
    <row r="4" spans="1:13" ht="12.75" customHeight="1">
      <c r="A4" s="13"/>
      <c r="B4" s="13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 ht="74.25" customHeight="1">
      <c r="A5" s="1552" t="s">
        <v>1</v>
      </c>
      <c r="B5" s="16" t="s">
        <v>2</v>
      </c>
      <c r="C5" s="1553" t="s">
        <v>3</v>
      </c>
      <c r="D5" s="1554" t="s">
        <v>4</v>
      </c>
      <c r="E5" s="1554" t="s">
        <v>5</v>
      </c>
      <c r="F5" s="1552" t="s">
        <v>6</v>
      </c>
      <c r="G5" s="1552" t="s">
        <v>7</v>
      </c>
      <c r="H5" s="1552" t="s">
        <v>8</v>
      </c>
      <c r="I5" s="1554" t="s">
        <v>9</v>
      </c>
      <c r="J5" s="1552" t="s">
        <v>10</v>
      </c>
      <c r="K5" s="1552" t="s">
        <v>11</v>
      </c>
      <c r="L5" s="1552" t="s">
        <v>12</v>
      </c>
      <c r="M5" s="1552" t="s">
        <v>13</v>
      </c>
    </row>
    <row r="6" spans="1:13" ht="27" customHeight="1">
      <c r="A6" s="2614" t="s">
        <v>5285</v>
      </c>
      <c r="B6" s="2615"/>
      <c r="C6" s="2615"/>
      <c r="D6" s="2615"/>
      <c r="E6" s="2615"/>
      <c r="F6" s="2615"/>
      <c r="G6" s="2615"/>
      <c r="H6" s="2615"/>
      <c r="I6" s="2615"/>
      <c r="J6" s="2615"/>
      <c r="K6" s="2615"/>
      <c r="L6" s="2615"/>
      <c r="M6" s="2616"/>
    </row>
    <row r="7" spans="1:13" ht="78" customHeight="1">
      <c r="A7" s="908">
        <v>1</v>
      </c>
      <c r="B7" s="1555" t="s">
        <v>13327</v>
      </c>
      <c r="C7" s="1556">
        <v>311300074497</v>
      </c>
      <c r="D7" s="1557" t="s">
        <v>13328</v>
      </c>
      <c r="E7" s="848" t="s">
        <v>13329</v>
      </c>
      <c r="F7" s="1558">
        <v>4</v>
      </c>
      <c r="G7" s="1558">
        <v>4</v>
      </c>
      <c r="H7" s="1558" t="s">
        <v>13330</v>
      </c>
      <c r="I7" s="852" t="s">
        <v>13331</v>
      </c>
      <c r="J7" s="849">
        <v>45582</v>
      </c>
      <c r="K7" s="1558">
        <v>1</v>
      </c>
      <c r="L7" s="1558">
        <v>1</v>
      </c>
      <c r="M7" s="849">
        <v>0</v>
      </c>
    </row>
    <row r="8" spans="1:13" ht="21" customHeight="1">
      <c r="A8" s="1559">
        <v>1</v>
      </c>
      <c r="B8" s="2617" t="s">
        <v>408</v>
      </c>
      <c r="C8" s="2618"/>
      <c r="D8" s="2619"/>
      <c r="E8" s="1561" t="s">
        <v>12470</v>
      </c>
      <c r="F8" s="1562">
        <f>SUM(F7)</f>
        <v>4</v>
      </c>
      <c r="G8" s="1562">
        <f>SUM(G7)</f>
        <v>4</v>
      </c>
      <c r="H8" s="1562" t="s">
        <v>21</v>
      </c>
      <c r="I8" s="1563" t="s">
        <v>21</v>
      </c>
      <c r="J8" s="1562" t="s">
        <v>21</v>
      </c>
      <c r="K8" s="1562" t="s">
        <v>21</v>
      </c>
      <c r="L8" s="1561">
        <f>SUM(L7)</f>
        <v>1</v>
      </c>
      <c r="M8" s="1564">
        <v>0</v>
      </c>
    </row>
    <row r="9" spans="1:13" ht="27" customHeight="1">
      <c r="A9" s="2614" t="s">
        <v>5299</v>
      </c>
      <c r="B9" s="2615"/>
      <c r="C9" s="2615"/>
      <c r="D9" s="2615"/>
      <c r="E9" s="2615"/>
      <c r="F9" s="2615"/>
      <c r="G9" s="2615"/>
      <c r="H9" s="2615"/>
      <c r="I9" s="2615"/>
      <c r="J9" s="2615"/>
      <c r="K9" s="2615"/>
      <c r="L9" s="2615"/>
      <c r="M9" s="2616"/>
    </row>
    <row r="10" spans="1:13" ht="90" customHeight="1">
      <c r="A10" s="1565" t="s">
        <v>7438</v>
      </c>
      <c r="B10" s="1563" t="s">
        <v>13332</v>
      </c>
      <c r="C10" s="1566">
        <v>311300724160</v>
      </c>
      <c r="D10" s="1564" t="s">
        <v>13333</v>
      </c>
      <c r="E10" s="1564" t="s">
        <v>13334</v>
      </c>
      <c r="F10" s="1562">
        <v>28</v>
      </c>
      <c r="G10" s="1562">
        <v>28</v>
      </c>
      <c r="H10" s="1562" t="s">
        <v>13335</v>
      </c>
      <c r="I10" s="1567" t="s">
        <v>13336</v>
      </c>
      <c r="J10" s="1568">
        <v>89194383111</v>
      </c>
      <c r="K10" s="1562">
        <v>1</v>
      </c>
      <c r="L10" s="1562">
        <v>1</v>
      </c>
      <c r="M10" s="1564">
        <v>0</v>
      </c>
    </row>
    <row r="11" spans="1:13" ht="82.5" customHeight="1">
      <c r="A11" s="908">
        <v>2</v>
      </c>
      <c r="B11" s="1555" t="s">
        <v>13337</v>
      </c>
      <c r="C11" s="1569">
        <v>311302004287</v>
      </c>
      <c r="D11" s="849" t="s">
        <v>13338</v>
      </c>
      <c r="E11" s="849" t="s">
        <v>13338</v>
      </c>
      <c r="F11" s="1558">
        <v>36</v>
      </c>
      <c r="G11" s="1558">
        <v>36</v>
      </c>
      <c r="H11" s="1558" t="s">
        <v>13335</v>
      </c>
      <c r="I11" s="1134" t="s">
        <v>13339</v>
      </c>
      <c r="J11" s="849">
        <v>89056750690</v>
      </c>
      <c r="K11" s="1558">
        <v>1</v>
      </c>
      <c r="L11" s="1558">
        <v>1</v>
      </c>
      <c r="M11" s="849">
        <v>0</v>
      </c>
    </row>
    <row r="12" spans="1:13" ht="93" customHeight="1">
      <c r="A12" s="1565">
        <v>3</v>
      </c>
      <c r="B12" s="1570" t="s">
        <v>13340</v>
      </c>
      <c r="C12" s="1571"/>
      <c r="D12" s="1572" t="s">
        <v>13341</v>
      </c>
      <c r="E12" s="1572" t="s">
        <v>13341</v>
      </c>
      <c r="F12" s="305">
        <v>20</v>
      </c>
      <c r="G12" s="305">
        <v>20</v>
      </c>
      <c r="H12" s="1572" t="s">
        <v>13342</v>
      </c>
      <c r="I12" s="305" t="s">
        <v>13343</v>
      </c>
      <c r="J12" s="305" t="s">
        <v>21</v>
      </c>
      <c r="K12" s="1570">
        <v>1</v>
      </c>
      <c r="L12" s="305">
        <v>1</v>
      </c>
      <c r="M12" s="305">
        <v>0</v>
      </c>
    </row>
    <row r="13" spans="1:13" ht="78.75" customHeight="1">
      <c r="A13" s="908">
        <v>4</v>
      </c>
      <c r="B13" s="1555" t="s">
        <v>13344</v>
      </c>
      <c r="C13" s="1569">
        <v>228300947564</v>
      </c>
      <c r="D13" s="849" t="s">
        <v>13345</v>
      </c>
      <c r="E13" s="849" t="s">
        <v>13346</v>
      </c>
      <c r="F13" s="1558">
        <v>26</v>
      </c>
      <c r="G13" s="1558">
        <v>26</v>
      </c>
      <c r="H13" s="1558" t="s">
        <v>13335</v>
      </c>
      <c r="I13" s="852" t="s">
        <v>13347</v>
      </c>
      <c r="J13" s="1558">
        <v>89803791577</v>
      </c>
      <c r="K13" s="1558">
        <v>1</v>
      </c>
      <c r="L13" s="1558">
        <v>1</v>
      </c>
      <c r="M13" s="849">
        <v>0</v>
      </c>
    </row>
    <row r="14" spans="1:13" ht="78.75" customHeight="1">
      <c r="A14" s="908">
        <v>5</v>
      </c>
      <c r="B14" s="1573" t="s">
        <v>13348</v>
      </c>
      <c r="C14" s="1574">
        <v>311300058047</v>
      </c>
      <c r="D14" s="1575" t="s">
        <v>13349</v>
      </c>
      <c r="E14" s="1575" t="s">
        <v>13350</v>
      </c>
      <c r="F14" s="1576">
        <v>30</v>
      </c>
      <c r="G14" s="1576">
        <v>30</v>
      </c>
      <c r="H14" s="1576" t="s">
        <v>13330</v>
      </c>
      <c r="I14" s="1573" t="s">
        <v>13351</v>
      </c>
      <c r="J14" s="1576" t="s">
        <v>21</v>
      </c>
      <c r="K14" s="1576">
        <v>1</v>
      </c>
      <c r="L14" s="1576">
        <v>1</v>
      </c>
      <c r="M14" s="1575">
        <v>0</v>
      </c>
    </row>
    <row r="15" spans="1:13" ht="21" customHeight="1">
      <c r="A15" s="1559">
        <v>5</v>
      </c>
      <c r="B15" s="2617" t="s">
        <v>408</v>
      </c>
      <c r="C15" s="2618"/>
      <c r="D15" s="2619"/>
      <c r="E15" s="1560">
        <v>5</v>
      </c>
      <c r="F15" s="1562">
        <f>SUM(F10:F14)</f>
        <v>140</v>
      </c>
      <c r="G15" s="1562">
        <f>SUM(G10:G14)</f>
        <v>140</v>
      </c>
      <c r="H15" s="1562" t="s">
        <v>21</v>
      </c>
      <c r="I15" s="1562" t="s">
        <v>21</v>
      </c>
      <c r="J15" s="1563" t="s">
        <v>21</v>
      </c>
      <c r="K15" s="1562" t="s">
        <v>21</v>
      </c>
      <c r="L15" s="1561">
        <f>SUM(L10:L14)</f>
        <v>5</v>
      </c>
      <c r="M15" s="1562" t="s">
        <v>21</v>
      </c>
    </row>
    <row r="16" spans="1:13" ht="21" customHeight="1">
      <c r="A16" s="2614" t="s">
        <v>5340</v>
      </c>
      <c r="B16" s="2615"/>
      <c r="C16" s="2615"/>
      <c r="D16" s="2615"/>
      <c r="E16" s="2615"/>
      <c r="F16" s="2615"/>
      <c r="G16" s="2615"/>
      <c r="H16" s="2615"/>
      <c r="I16" s="2615"/>
      <c r="J16" s="2615"/>
      <c r="K16" s="2615"/>
      <c r="L16" s="2615"/>
      <c r="M16" s="2616"/>
    </row>
    <row r="17" spans="1:13" ht="87.75" customHeight="1">
      <c r="A17" s="1568">
        <v>1</v>
      </c>
      <c r="B17" s="1577" t="s">
        <v>13352</v>
      </c>
      <c r="C17" s="1578">
        <v>311300480040</v>
      </c>
      <c r="D17" s="1564" t="s">
        <v>13353</v>
      </c>
      <c r="E17" s="1564" t="s">
        <v>13353</v>
      </c>
      <c r="F17" s="1564">
        <v>10</v>
      </c>
      <c r="G17" s="1564">
        <v>10</v>
      </c>
      <c r="H17" s="1562" t="s">
        <v>13330</v>
      </c>
      <c r="I17" s="1577" t="s">
        <v>13354</v>
      </c>
      <c r="J17" s="1564" t="s">
        <v>21</v>
      </c>
      <c r="K17" s="1562">
        <v>1</v>
      </c>
      <c r="L17" s="1564">
        <v>1</v>
      </c>
      <c r="M17" s="1564">
        <v>0</v>
      </c>
    </row>
    <row r="18" spans="1:13" ht="96" customHeight="1">
      <c r="A18" s="848">
        <v>2</v>
      </c>
      <c r="B18" s="852" t="s">
        <v>13355</v>
      </c>
      <c r="C18" s="1579">
        <v>311300091252</v>
      </c>
      <c r="D18" s="849" t="s">
        <v>13356</v>
      </c>
      <c r="E18" s="849" t="s">
        <v>13356</v>
      </c>
      <c r="F18" s="849">
        <v>50</v>
      </c>
      <c r="G18" s="849">
        <v>50</v>
      </c>
      <c r="H18" s="1558" t="s">
        <v>13330</v>
      </c>
      <c r="I18" s="852" t="s">
        <v>13357</v>
      </c>
      <c r="J18" s="849">
        <v>46392</v>
      </c>
      <c r="K18" s="1558">
        <v>1</v>
      </c>
      <c r="L18" s="849">
        <v>1</v>
      </c>
      <c r="M18" s="849">
        <v>0</v>
      </c>
    </row>
    <row r="19" spans="1:13" ht="89.25" customHeight="1">
      <c r="A19" s="1568">
        <v>3</v>
      </c>
      <c r="B19" s="1577" t="s">
        <v>13358</v>
      </c>
      <c r="C19" s="1578">
        <v>311300763306</v>
      </c>
      <c r="D19" s="1564" t="s">
        <v>13359</v>
      </c>
      <c r="E19" s="1564" t="s">
        <v>13360</v>
      </c>
      <c r="F19" s="1564">
        <v>40</v>
      </c>
      <c r="G19" s="1564">
        <v>40</v>
      </c>
      <c r="H19" s="1562" t="s">
        <v>13335</v>
      </c>
      <c r="I19" s="1577" t="s">
        <v>13361</v>
      </c>
      <c r="J19" s="1564">
        <v>89045347518</v>
      </c>
      <c r="K19" s="1562">
        <v>1</v>
      </c>
      <c r="L19" s="1564">
        <v>1</v>
      </c>
      <c r="M19" s="1564">
        <v>0</v>
      </c>
    </row>
    <row r="20" spans="1:13" ht="77.25" customHeight="1">
      <c r="A20" s="848">
        <v>4</v>
      </c>
      <c r="B20" s="852" t="s">
        <v>13362</v>
      </c>
      <c r="C20" s="1579">
        <v>420561157258</v>
      </c>
      <c r="D20" s="849" t="s">
        <v>13363</v>
      </c>
      <c r="E20" s="849" t="s">
        <v>13363</v>
      </c>
      <c r="F20" s="849">
        <v>10</v>
      </c>
      <c r="G20" s="849">
        <v>10</v>
      </c>
      <c r="H20" s="1558" t="s">
        <v>13330</v>
      </c>
      <c r="I20" s="849" t="s">
        <v>13364</v>
      </c>
      <c r="J20" s="849" t="s">
        <v>21</v>
      </c>
      <c r="K20" s="1558">
        <v>1</v>
      </c>
      <c r="L20" s="849">
        <v>1</v>
      </c>
      <c r="M20" s="849">
        <v>0</v>
      </c>
    </row>
    <row r="21" spans="1:13" ht="86.25" customHeight="1">
      <c r="A21" s="1568">
        <v>5</v>
      </c>
      <c r="B21" s="1577" t="s">
        <v>13365</v>
      </c>
      <c r="C21" s="1578">
        <v>311300595355</v>
      </c>
      <c r="D21" s="1564" t="s">
        <v>13366</v>
      </c>
      <c r="E21" s="1564" t="s">
        <v>13367</v>
      </c>
      <c r="F21" s="1564">
        <v>8</v>
      </c>
      <c r="G21" s="1564">
        <v>8</v>
      </c>
      <c r="H21" s="1562" t="s">
        <v>13335</v>
      </c>
      <c r="I21" s="1577" t="s">
        <v>13368</v>
      </c>
      <c r="J21" s="1564" t="s">
        <v>21</v>
      </c>
      <c r="K21" s="1562">
        <v>1</v>
      </c>
      <c r="L21" s="1564">
        <v>1</v>
      </c>
      <c r="M21" s="1564">
        <v>0</v>
      </c>
    </row>
    <row r="22" spans="1:13" ht="21" customHeight="1">
      <c r="A22" s="1353">
        <v>5</v>
      </c>
      <c r="B22" s="1580" t="s">
        <v>408</v>
      </c>
      <c r="C22" s="1580"/>
      <c r="D22" s="1355"/>
      <c r="E22" s="1355">
        <v>5</v>
      </c>
      <c r="F22" s="849">
        <f>SUM(F17:F21)</f>
        <v>118</v>
      </c>
      <c r="G22" s="849">
        <f>SUM(G17:G21)</f>
        <v>118</v>
      </c>
      <c r="H22" s="849" t="s">
        <v>21</v>
      </c>
      <c r="I22" s="849" t="s">
        <v>21</v>
      </c>
      <c r="J22" s="849" t="s">
        <v>21</v>
      </c>
      <c r="K22" s="849" t="s">
        <v>21</v>
      </c>
      <c r="L22" s="1355">
        <f>SUM(L17:L21)</f>
        <v>5</v>
      </c>
      <c r="M22" s="849">
        <v>0</v>
      </c>
    </row>
    <row r="23" spans="1:13" ht="27" customHeight="1">
      <c r="A23" s="2614" t="s">
        <v>5402</v>
      </c>
      <c r="B23" s="2615"/>
      <c r="C23" s="2615"/>
      <c r="D23" s="2615"/>
      <c r="E23" s="2615"/>
      <c r="F23" s="2615"/>
      <c r="G23" s="2615"/>
      <c r="H23" s="2615"/>
      <c r="I23" s="2615"/>
      <c r="J23" s="2615"/>
      <c r="K23" s="2615"/>
      <c r="L23" s="2615"/>
      <c r="M23" s="2616"/>
    </row>
    <row r="24" spans="1:13" ht="74.25" customHeight="1">
      <c r="A24" s="848">
        <v>1</v>
      </c>
      <c r="B24" s="852" t="s">
        <v>13369</v>
      </c>
      <c r="C24" s="1579">
        <v>773397738110</v>
      </c>
      <c r="D24" s="1564" t="s">
        <v>13370</v>
      </c>
      <c r="E24" s="1564" t="s">
        <v>13371</v>
      </c>
      <c r="F24" s="849">
        <v>38</v>
      </c>
      <c r="G24" s="849">
        <v>38</v>
      </c>
      <c r="H24" s="1562" t="s">
        <v>13335</v>
      </c>
      <c r="I24" s="852" t="s">
        <v>13372</v>
      </c>
      <c r="J24" s="849">
        <v>89511379905</v>
      </c>
      <c r="K24" s="1558">
        <v>1</v>
      </c>
      <c r="L24" s="849">
        <v>1</v>
      </c>
      <c r="M24" s="849">
        <v>0</v>
      </c>
    </row>
    <row r="25" spans="1:13" ht="21" customHeight="1">
      <c r="A25" s="1581">
        <v>1</v>
      </c>
      <c r="B25" s="2620" t="s">
        <v>408</v>
      </c>
      <c r="C25" s="2621"/>
      <c r="D25" s="2622"/>
      <c r="E25" s="1582">
        <v>1</v>
      </c>
      <c r="F25" s="1564" t="s">
        <v>21</v>
      </c>
      <c r="G25" s="1564" t="s">
        <v>21</v>
      </c>
      <c r="H25" s="1564" t="s">
        <v>21</v>
      </c>
      <c r="I25" s="1577" t="s">
        <v>21</v>
      </c>
      <c r="J25" s="1564" t="s">
        <v>21</v>
      </c>
      <c r="K25" s="1564">
        <v>1</v>
      </c>
      <c r="L25" s="1582">
        <v>1</v>
      </c>
      <c r="M25" s="1564" t="s">
        <v>21</v>
      </c>
    </row>
    <row r="26" spans="1:13" ht="27" customHeight="1">
      <c r="A26" s="2614" t="s">
        <v>5415</v>
      </c>
      <c r="B26" s="2615"/>
      <c r="C26" s="2615"/>
      <c r="D26" s="2615"/>
      <c r="E26" s="2615"/>
      <c r="F26" s="2615"/>
      <c r="G26" s="2615"/>
      <c r="H26" s="2615"/>
      <c r="I26" s="2615"/>
      <c r="J26" s="2615"/>
      <c r="K26" s="2615"/>
      <c r="L26" s="2615"/>
      <c r="M26" s="2616"/>
    </row>
    <row r="27" spans="1:13" ht="37.700000000000003" customHeight="1">
      <c r="A27" s="1568" t="s">
        <v>7438</v>
      </c>
      <c r="B27" s="1577" t="s">
        <v>21</v>
      </c>
      <c r="C27" s="1577"/>
      <c r="D27" s="1564" t="s">
        <v>21</v>
      </c>
      <c r="E27" s="1564" t="s">
        <v>21</v>
      </c>
      <c r="F27" s="1564" t="s">
        <v>21</v>
      </c>
      <c r="G27" s="1583"/>
      <c r="H27" s="1568" t="s">
        <v>21</v>
      </c>
      <c r="I27" s="1577" t="s">
        <v>21</v>
      </c>
      <c r="J27" s="1564" t="s">
        <v>21</v>
      </c>
      <c r="K27" s="1564" t="s">
        <v>21</v>
      </c>
      <c r="L27" s="1564" t="s">
        <v>21</v>
      </c>
      <c r="M27" s="1564" t="s">
        <v>21</v>
      </c>
    </row>
    <row r="28" spans="1:13" ht="21" customHeight="1">
      <c r="A28" s="1581" t="s">
        <v>21</v>
      </c>
      <c r="B28" s="2623" t="s">
        <v>408</v>
      </c>
      <c r="C28" s="2624"/>
      <c r="D28" s="2625"/>
      <c r="E28" s="1582" t="s">
        <v>11540</v>
      </c>
      <c r="F28" s="1564" t="s">
        <v>21</v>
      </c>
      <c r="G28" s="1564" t="s">
        <v>21</v>
      </c>
      <c r="H28" s="1564" t="s">
        <v>21</v>
      </c>
      <c r="I28" s="1577" t="s">
        <v>21</v>
      </c>
      <c r="J28" s="1564" t="s">
        <v>21</v>
      </c>
      <c r="K28" s="1564" t="s">
        <v>21</v>
      </c>
      <c r="L28" s="1582">
        <v>0</v>
      </c>
      <c r="M28" s="1564" t="s">
        <v>21</v>
      </c>
    </row>
    <row r="29" spans="1:13" ht="27" customHeight="1">
      <c r="A29" s="2614" t="s">
        <v>5420</v>
      </c>
      <c r="B29" s="2615"/>
      <c r="C29" s="2615"/>
      <c r="D29" s="2615"/>
      <c r="E29" s="2615"/>
      <c r="F29" s="2615"/>
      <c r="G29" s="2615"/>
      <c r="H29" s="2615"/>
      <c r="I29" s="2615"/>
      <c r="J29" s="2615"/>
      <c r="K29" s="2615"/>
      <c r="L29" s="2615"/>
      <c r="M29" s="2616"/>
    </row>
    <row r="30" spans="1:13" ht="66" customHeight="1">
      <c r="A30" s="1568" t="s">
        <v>7438</v>
      </c>
      <c r="B30" s="1577" t="s">
        <v>13373</v>
      </c>
      <c r="C30" s="1578">
        <v>311300220910</v>
      </c>
      <c r="D30" s="1564" t="s">
        <v>13374</v>
      </c>
      <c r="E30" s="1564" t="s">
        <v>13374</v>
      </c>
      <c r="F30" s="1564">
        <v>10</v>
      </c>
      <c r="G30" s="1564">
        <v>10</v>
      </c>
      <c r="H30" s="1564" t="s">
        <v>13330</v>
      </c>
      <c r="I30" s="1577" t="s">
        <v>13375</v>
      </c>
      <c r="J30" s="1564" t="s">
        <v>21</v>
      </c>
      <c r="K30" s="1564">
        <v>1</v>
      </c>
      <c r="L30" s="1564">
        <v>1</v>
      </c>
      <c r="M30" s="1564">
        <v>0</v>
      </c>
    </row>
    <row r="31" spans="1:13" ht="81" customHeight="1">
      <c r="A31" s="848" t="s">
        <v>7445</v>
      </c>
      <c r="B31" s="852" t="s">
        <v>13376</v>
      </c>
      <c r="C31" s="1579">
        <v>311300312656</v>
      </c>
      <c r="D31" s="849" t="s">
        <v>13377</v>
      </c>
      <c r="E31" s="849" t="s">
        <v>13377</v>
      </c>
      <c r="F31" s="849">
        <v>15</v>
      </c>
      <c r="G31" s="849">
        <v>15</v>
      </c>
      <c r="H31" s="849" t="s">
        <v>13330</v>
      </c>
      <c r="I31" s="852" t="s">
        <v>13378</v>
      </c>
      <c r="J31" s="849" t="s">
        <v>21</v>
      </c>
      <c r="K31" s="849">
        <v>1</v>
      </c>
      <c r="L31" s="849">
        <v>1</v>
      </c>
      <c r="M31" s="849">
        <v>0</v>
      </c>
    </row>
    <row r="32" spans="1:13" ht="69" customHeight="1">
      <c r="A32" s="848">
        <v>3</v>
      </c>
      <c r="B32" s="852" t="s">
        <v>13379</v>
      </c>
      <c r="C32" s="1579">
        <v>311300332701</v>
      </c>
      <c r="D32" s="849" t="s">
        <v>13380</v>
      </c>
      <c r="E32" s="849" t="s">
        <v>13380</v>
      </c>
      <c r="F32" s="849">
        <v>10</v>
      </c>
      <c r="G32" s="849">
        <v>10</v>
      </c>
      <c r="H32" s="849" t="s">
        <v>13330</v>
      </c>
      <c r="I32" s="852" t="s">
        <v>13381</v>
      </c>
      <c r="J32" s="849" t="s">
        <v>21</v>
      </c>
      <c r="K32" s="849">
        <v>1</v>
      </c>
      <c r="L32" s="849">
        <v>1</v>
      </c>
      <c r="M32" s="849">
        <v>0</v>
      </c>
    </row>
    <row r="33" spans="1:13" ht="78" customHeight="1">
      <c r="A33" s="1568">
        <v>4</v>
      </c>
      <c r="B33" s="1577" t="s">
        <v>13382</v>
      </c>
      <c r="C33" s="1578">
        <v>311300908174</v>
      </c>
      <c r="D33" s="1568" t="s">
        <v>13383</v>
      </c>
      <c r="E33" s="1568" t="s">
        <v>13383</v>
      </c>
      <c r="F33" s="1568">
        <v>8</v>
      </c>
      <c r="G33" s="1568">
        <v>8</v>
      </c>
      <c r="H33" s="1565" t="s">
        <v>13335</v>
      </c>
      <c r="I33" s="1584" t="s">
        <v>13384</v>
      </c>
      <c r="J33" s="1568">
        <v>89606269061</v>
      </c>
      <c r="K33" s="1565">
        <v>1</v>
      </c>
      <c r="L33" s="1568">
        <v>1</v>
      </c>
      <c r="M33" s="1568">
        <v>0</v>
      </c>
    </row>
    <row r="34" spans="1:13" ht="67.5" customHeight="1">
      <c r="A34" s="848">
        <v>5</v>
      </c>
      <c r="B34" s="1585" t="s">
        <v>13385</v>
      </c>
      <c r="C34" s="1586">
        <v>311301958347</v>
      </c>
      <c r="D34" s="1587" t="s">
        <v>13363</v>
      </c>
      <c r="E34" s="1587" t="s">
        <v>13363</v>
      </c>
      <c r="F34" s="849">
        <v>10</v>
      </c>
      <c r="G34" s="849">
        <v>10</v>
      </c>
      <c r="H34" s="849" t="s">
        <v>13330</v>
      </c>
      <c r="I34" s="852" t="s">
        <v>13386</v>
      </c>
      <c r="J34" s="849" t="s">
        <v>21</v>
      </c>
      <c r="K34" s="849">
        <v>1</v>
      </c>
      <c r="L34" s="849">
        <v>1</v>
      </c>
      <c r="M34" s="849">
        <v>0</v>
      </c>
    </row>
    <row r="35" spans="1:13" ht="78" customHeight="1">
      <c r="A35" s="1588">
        <v>6</v>
      </c>
      <c r="B35" s="1284" t="s">
        <v>13387</v>
      </c>
      <c r="C35" s="1589">
        <v>311301381606</v>
      </c>
      <c r="D35" s="1283" t="s">
        <v>13388</v>
      </c>
      <c r="E35" s="1283" t="s">
        <v>13389</v>
      </c>
      <c r="F35" s="1587">
        <v>12</v>
      </c>
      <c r="G35" s="849">
        <v>12</v>
      </c>
      <c r="H35" s="849" t="s">
        <v>13330</v>
      </c>
      <c r="I35" s="1585" t="s">
        <v>13390</v>
      </c>
      <c r="J35" s="1587">
        <v>89524383439</v>
      </c>
      <c r="K35" s="849">
        <v>1</v>
      </c>
      <c r="L35" s="849">
        <v>1</v>
      </c>
      <c r="M35" s="849">
        <v>0</v>
      </c>
    </row>
    <row r="36" spans="1:13" ht="67.5" customHeight="1">
      <c r="A36" s="1283">
        <v>7</v>
      </c>
      <c r="B36" s="1284" t="s">
        <v>13391</v>
      </c>
      <c r="C36" s="1590">
        <v>311301387485</v>
      </c>
      <c r="D36" s="1587" t="s">
        <v>13392</v>
      </c>
      <c r="E36" s="1587" t="s">
        <v>13392</v>
      </c>
      <c r="F36" s="1591">
        <v>10</v>
      </c>
      <c r="G36" s="1587">
        <v>10</v>
      </c>
      <c r="H36" s="1557" t="s">
        <v>13330</v>
      </c>
      <c r="I36" s="1284" t="s">
        <v>13393</v>
      </c>
      <c r="J36" s="1283">
        <v>89038860020</v>
      </c>
      <c r="K36" s="1587">
        <v>1</v>
      </c>
      <c r="L36" s="1587">
        <v>1</v>
      </c>
      <c r="M36" s="1587">
        <v>0</v>
      </c>
    </row>
    <row r="37" spans="1:13" ht="67.5" customHeight="1">
      <c r="A37" s="1283">
        <v>8</v>
      </c>
      <c r="B37" s="1284" t="s">
        <v>13394</v>
      </c>
      <c r="C37" s="1589">
        <v>311301018110</v>
      </c>
      <c r="D37" s="1592" t="s">
        <v>13395</v>
      </c>
      <c r="E37" s="1592" t="s">
        <v>13395</v>
      </c>
      <c r="F37" s="1283">
        <v>10</v>
      </c>
      <c r="G37" s="1283">
        <v>10</v>
      </c>
      <c r="H37" s="1283" t="s">
        <v>13330</v>
      </c>
      <c r="I37" s="1284" t="s">
        <v>13396</v>
      </c>
      <c r="J37" s="1283">
        <v>89300604815</v>
      </c>
      <c r="K37" s="1283">
        <v>1</v>
      </c>
      <c r="L37" s="1283">
        <v>1</v>
      </c>
      <c r="M37" s="1283">
        <v>0</v>
      </c>
    </row>
    <row r="38" spans="1:13" ht="67.5" customHeight="1">
      <c r="A38" s="1557">
        <v>9</v>
      </c>
      <c r="B38" s="1284" t="s">
        <v>13397</v>
      </c>
      <c r="C38" s="1589">
        <v>311301955385</v>
      </c>
      <c r="D38" s="1592" t="s">
        <v>13398</v>
      </c>
      <c r="E38" s="1592" t="s">
        <v>13398</v>
      </c>
      <c r="F38" s="1283">
        <v>10</v>
      </c>
      <c r="G38" s="1283">
        <v>10</v>
      </c>
      <c r="H38" s="1283" t="s">
        <v>13330</v>
      </c>
      <c r="I38" s="1284" t="s">
        <v>13399</v>
      </c>
      <c r="J38" s="1283">
        <v>89103673649</v>
      </c>
      <c r="K38" s="1283">
        <v>1</v>
      </c>
      <c r="L38" s="1283">
        <v>1</v>
      </c>
      <c r="M38" s="1283">
        <v>0</v>
      </c>
    </row>
    <row r="39" spans="1:13" ht="79.5" customHeight="1">
      <c r="A39" s="1283">
        <v>10</v>
      </c>
      <c r="B39" s="1284" t="s">
        <v>13400</v>
      </c>
      <c r="C39" s="1589">
        <v>311301814610</v>
      </c>
      <c r="D39" s="1592" t="s">
        <v>13401</v>
      </c>
      <c r="E39" s="1592" t="s">
        <v>13401</v>
      </c>
      <c r="F39" s="1283">
        <v>10</v>
      </c>
      <c r="G39" s="1283">
        <v>10</v>
      </c>
      <c r="H39" s="1283" t="s">
        <v>13330</v>
      </c>
      <c r="I39" s="1284" t="s">
        <v>13402</v>
      </c>
      <c r="J39" s="1283">
        <v>89611762991</v>
      </c>
      <c r="K39" s="1283">
        <v>1</v>
      </c>
      <c r="L39" s="1283">
        <v>1</v>
      </c>
      <c r="M39" s="1283">
        <v>0</v>
      </c>
    </row>
    <row r="40" spans="1:13" ht="21" customHeight="1">
      <c r="A40" s="848">
        <v>10</v>
      </c>
      <c r="B40" s="2626" t="s">
        <v>408</v>
      </c>
      <c r="C40" s="2627"/>
      <c r="D40" s="2628"/>
      <c r="E40" s="1355">
        <v>10</v>
      </c>
      <c r="F40" s="849">
        <f>SUM(F30:F34)</f>
        <v>53</v>
      </c>
      <c r="G40" s="849">
        <f>SUM(G30:G34)</f>
        <v>53</v>
      </c>
      <c r="H40" s="849" t="s">
        <v>21</v>
      </c>
      <c r="I40" s="852" t="s">
        <v>21</v>
      </c>
      <c r="J40" s="1593" t="s">
        <v>21</v>
      </c>
      <c r="K40" s="1593" t="s">
        <v>2603</v>
      </c>
      <c r="L40" s="1355">
        <v>10</v>
      </c>
      <c r="M40" s="849">
        <v>0</v>
      </c>
    </row>
    <row r="41" spans="1:13" ht="27" customHeight="1">
      <c r="A41" s="2614" t="s">
        <v>13403</v>
      </c>
      <c r="B41" s="2615"/>
      <c r="C41" s="2615"/>
      <c r="D41" s="2615"/>
      <c r="E41" s="2615"/>
      <c r="F41" s="2615"/>
      <c r="G41" s="2615"/>
      <c r="H41" s="2615"/>
      <c r="I41" s="2615"/>
      <c r="J41" s="2615"/>
      <c r="K41" s="2615"/>
      <c r="L41" s="2615"/>
      <c r="M41" s="2616"/>
    </row>
    <row r="42" spans="1:13" ht="84.75" customHeight="1">
      <c r="A42" s="848">
        <v>1</v>
      </c>
      <c r="B42" s="852" t="s">
        <v>13404</v>
      </c>
      <c r="C42" s="1579">
        <v>524802118931</v>
      </c>
      <c r="D42" s="849" t="s">
        <v>13405</v>
      </c>
      <c r="E42" s="849" t="s">
        <v>13405</v>
      </c>
      <c r="F42" s="849">
        <v>20</v>
      </c>
      <c r="G42" s="849">
        <v>20</v>
      </c>
      <c r="H42" s="1558" t="s">
        <v>13330</v>
      </c>
      <c r="I42" s="849" t="s">
        <v>13406</v>
      </c>
      <c r="J42" s="1593" t="s">
        <v>13407</v>
      </c>
      <c r="K42" s="1593" t="s">
        <v>2676</v>
      </c>
      <c r="L42" s="849">
        <v>1</v>
      </c>
      <c r="M42" s="849">
        <v>0</v>
      </c>
    </row>
    <row r="43" spans="1:13" ht="84" customHeight="1">
      <c r="A43" s="848">
        <v>2</v>
      </c>
      <c r="B43" s="852" t="s">
        <v>13408</v>
      </c>
      <c r="C43" s="1579">
        <v>311301808380</v>
      </c>
      <c r="D43" s="849" t="s">
        <v>13409</v>
      </c>
      <c r="E43" s="849" t="s">
        <v>13409</v>
      </c>
      <c r="F43" s="849">
        <v>70</v>
      </c>
      <c r="G43" s="849">
        <v>70</v>
      </c>
      <c r="H43" s="1558" t="s">
        <v>13330</v>
      </c>
      <c r="I43" s="849" t="s">
        <v>13410</v>
      </c>
      <c r="J43" s="1593" t="s">
        <v>13411</v>
      </c>
      <c r="K43" s="1593" t="s">
        <v>2676</v>
      </c>
      <c r="L43" s="849">
        <v>1</v>
      </c>
      <c r="M43" s="849">
        <v>0</v>
      </c>
    </row>
    <row r="44" spans="1:13" ht="100.5" customHeight="1">
      <c r="A44" s="848">
        <v>3</v>
      </c>
      <c r="B44" s="1585" t="s">
        <v>13412</v>
      </c>
      <c r="C44" s="1586">
        <v>712500653102</v>
      </c>
      <c r="D44" s="849" t="s">
        <v>13413</v>
      </c>
      <c r="E44" s="849" t="s">
        <v>13413</v>
      </c>
      <c r="F44" s="849">
        <v>20</v>
      </c>
      <c r="G44" s="849">
        <v>20</v>
      </c>
      <c r="H44" s="1558" t="s">
        <v>13330</v>
      </c>
      <c r="I44" s="849" t="s">
        <v>13414</v>
      </c>
      <c r="J44" s="1593" t="s">
        <v>21</v>
      </c>
      <c r="K44" s="1593" t="s">
        <v>2676</v>
      </c>
      <c r="L44" s="849">
        <v>1</v>
      </c>
      <c r="M44" s="849">
        <v>0</v>
      </c>
    </row>
    <row r="45" spans="1:13" ht="82.5" customHeight="1">
      <c r="A45" s="1594">
        <v>4</v>
      </c>
      <c r="B45" s="1284" t="s">
        <v>13415</v>
      </c>
      <c r="C45" s="1589">
        <v>311301660470</v>
      </c>
      <c r="D45" s="849" t="s">
        <v>13416</v>
      </c>
      <c r="E45" s="849" t="s">
        <v>13416</v>
      </c>
      <c r="F45" s="849">
        <v>20</v>
      </c>
      <c r="G45" s="849">
        <v>20</v>
      </c>
      <c r="H45" s="1558" t="s">
        <v>13330</v>
      </c>
      <c r="I45" s="849" t="s">
        <v>13417</v>
      </c>
      <c r="J45" s="1593" t="s">
        <v>13418</v>
      </c>
      <c r="K45" s="1593" t="s">
        <v>2676</v>
      </c>
      <c r="L45" s="849">
        <v>1</v>
      </c>
      <c r="M45" s="849">
        <v>0</v>
      </c>
    </row>
    <row r="46" spans="1:13" ht="106.5" customHeight="1">
      <c r="A46" s="1594">
        <v>5</v>
      </c>
      <c r="B46" s="1284" t="s">
        <v>13419</v>
      </c>
      <c r="C46" s="1589">
        <v>311300266103</v>
      </c>
      <c r="D46" s="1587" t="s">
        <v>13420</v>
      </c>
      <c r="E46" s="1587" t="s">
        <v>13420</v>
      </c>
      <c r="F46" s="849">
        <v>60</v>
      </c>
      <c r="G46" s="849">
        <v>60</v>
      </c>
      <c r="H46" s="1558" t="s">
        <v>13330</v>
      </c>
      <c r="I46" s="849" t="s">
        <v>13421</v>
      </c>
      <c r="J46" s="1593" t="s">
        <v>13422</v>
      </c>
      <c r="K46" s="1593" t="s">
        <v>2598</v>
      </c>
      <c r="L46" s="849">
        <v>2</v>
      </c>
      <c r="M46" s="849">
        <v>0</v>
      </c>
    </row>
    <row r="47" spans="1:13" ht="88.5" customHeight="1">
      <c r="A47" s="1594">
        <v>6</v>
      </c>
      <c r="B47" s="1284" t="s">
        <v>13423</v>
      </c>
      <c r="C47" s="1589">
        <v>311300903803</v>
      </c>
      <c r="D47" s="1595" t="s">
        <v>13420</v>
      </c>
      <c r="E47" s="1595" t="s">
        <v>13424</v>
      </c>
      <c r="F47" s="849">
        <v>20</v>
      </c>
      <c r="G47" s="849">
        <v>20</v>
      </c>
      <c r="H47" s="1558" t="s">
        <v>13425</v>
      </c>
      <c r="I47" s="849" t="s">
        <v>13426</v>
      </c>
      <c r="J47" s="1596" t="s">
        <v>13427</v>
      </c>
      <c r="K47" s="1597" t="s">
        <v>2676</v>
      </c>
      <c r="L47" s="849">
        <v>1</v>
      </c>
      <c r="M47" s="849">
        <v>0</v>
      </c>
    </row>
    <row r="48" spans="1:13" ht="85.5" customHeight="1">
      <c r="A48" s="1594">
        <v>7</v>
      </c>
      <c r="B48" s="1284" t="s">
        <v>13428</v>
      </c>
      <c r="C48" s="1589">
        <v>311300819894</v>
      </c>
      <c r="D48" s="849" t="s">
        <v>13429</v>
      </c>
      <c r="E48" s="849" t="s">
        <v>13429</v>
      </c>
      <c r="F48" s="849">
        <v>20</v>
      </c>
      <c r="G48" s="849">
        <v>20</v>
      </c>
      <c r="H48" s="1558" t="s">
        <v>13330</v>
      </c>
      <c r="I48" s="852" t="s">
        <v>13430</v>
      </c>
      <c r="J48" s="1593" t="s">
        <v>21</v>
      </c>
      <c r="K48" s="1593" t="s">
        <v>2676</v>
      </c>
      <c r="L48" s="849">
        <v>1</v>
      </c>
      <c r="M48" s="849">
        <v>0</v>
      </c>
    </row>
    <row r="49" spans="1:13" ht="74.25" customHeight="1">
      <c r="A49" s="848">
        <v>8</v>
      </c>
      <c r="B49" s="852" t="s">
        <v>13431</v>
      </c>
      <c r="C49" s="1579">
        <v>526018062566</v>
      </c>
      <c r="D49" s="517" t="s">
        <v>13432</v>
      </c>
      <c r="E49" s="517" t="s">
        <v>13432</v>
      </c>
      <c r="F49" s="1598">
        <v>90</v>
      </c>
      <c r="G49" s="1598">
        <v>90</v>
      </c>
      <c r="H49" s="515" t="s">
        <v>13330</v>
      </c>
      <c r="I49" s="517" t="s">
        <v>13433</v>
      </c>
      <c r="J49" s="1599" t="s">
        <v>13434</v>
      </c>
      <c r="K49" s="1599" t="s">
        <v>2598</v>
      </c>
      <c r="L49" s="1598">
        <v>2</v>
      </c>
      <c r="M49" s="1598">
        <v>0</v>
      </c>
    </row>
    <row r="50" spans="1:13" ht="99" customHeight="1">
      <c r="A50" s="1600">
        <v>9</v>
      </c>
      <c r="B50" s="852" t="s">
        <v>13435</v>
      </c>
      <c r="C50" s="1579">
        <v>311301369020</v>
      </c>
      <c r="D50" s="1601" t="s">
        <v>13436</v>
      </c>
      <c r="E50" s="1601" t="s">
        <v>13436</v>
      </c>
      <c r="F50" s="1601">
        <v>20</v>
      </c>
      <c r="G50" s="1601">
        <v>20</v>
      </c>
      <c r="H50" s="1602" t="s">
        <v>13330</v>
      </c>
      <c r="I50" s="1601" t="s">
        <v>13437</v>
      </c>
      <c r="J50" s="1603" t="s">
        <v>21</v>
      </c>
      <c r="K50" s="1603" t="s">
        <v>2676</v>
      </c>
      <c r="L50" s="1601">
        <v>1</v>
      </c>
      <c r="M50" s="1601">
        <v>0</v>
      </c>
    </row>
    <row r="51" spans="1:13" ht="82.5" customHeight="1">
      <c r="A51" s="848">
        <v>10</v>
      </c>
      <c r="B51" s="852" t="s">
        <v>13438</v>
      </c>
      <c r="C51" s="1579">
        <v>311301861708</v>
      </c>
      <c r="D51" s="1601" t="s">
        <v>13439</v>
      </c>
      <c r="E51" s="1601" t="s">
        <v>13439</v>
      </c>
      <c r="F51" s="1601">
        <v>20</v>
      </c>
      <c r="G51" s="1601">
        <v>20</v>
      </c>
      <c r="H51" s="1602" t="s">
        <v>13330</v>
      </c>
      <c r="I51" s="1601" t="s">
        <v>13440</v>
      </c>
      <c r="J51" s="1603" t="s">
        <v>21</v>
      </c>
      <c r="K51" s="1603" t="s">
        <v>2676</v>
      </c>
      <c r="L51" s="1601">
        <v>1</v>
      </c>
      <c r="M51" s="1601">
        <v>0</v>
      </c>
    </row>
    <row r="52" spans="1:13" ht="83.25" customHeight="1">
      <c r="A52" s="848">
        <v>11</v>
      </c>
      <c r="B52" s="1604" t="s">
        <v>13441</v>
      </c>
      <c r="C52" s="1605">
        <v>311300067595</v>
      </c>
      <c r="D52" s="1606" t="s">
        <v>13439</v>
      </c>
      <c r="E52" s="1606" t="s">
        <v>13439</v>
      </c>
      <c r="F52" s="1598">
        <v>20</v>
      </c>
      <c r="G52" s="1598">
        <v>20</v>
      </c>
      <c r="H52" s="515" t="s">
        <v>13330</v>
      </c>
      <c r="I52" s="517" t="s">
        <v>13442</v>
      </c>
      <c r="J52" s="1599" t="s">
        <v>21</v>
      </c>
      <c r="K52" s="1599" t="s">
        <v>2676</v>
      </c>
      <c r="L52" s="1598">
        <v>1</v>
      </c>
      <c r="M52" s="1598">
        <v>0</v>
      </c>
    </row>
    <row r="53" spans="1:13" ht="84.75" customHeight="1">
      <c r="A53" s="848">
        <v>12</v>
      </c>
      <c r="B53" s="1607" t="s">
        <v>13443</v>
      </c>
      <c r="C53" s="1608">
        <v>311301277210</v>
      </c>
      <c r="D53" s="1609" t="s">
        <v>13444</v>
      </c>
      <c r="E53" s="1609" t="s">
        <v>13439</v>
      </c>
      <c r="F53" s="1598">
        <v>20</v>
      </c>
      <c r="G53" s="1598">
        <v>20</v>
      </c>
      <c r="H53" s="515" t="s">
        <v>13330</v>
      </c>
      <c r="I53" s="517" t="s">
        <v>13445</v>
      </c>
      <c r="J53" s="1599" t="s">
        <v>21</v>
      </c>
      <c r="K53" s="1599" t="s">
        <v>2676</v>
      </c>
      <c r="L53" s="517">
        <v>1</v>
      </c>
      <c r="M53" s="517" t="s">
        <v>21</v>
      </c>
    </row>
    <row r="54" spans="1:13" ht="87.75" customHeight="1">
      <c r="A54" s="848">
        <v>13</v>
      </c>
      <c r="B54" s="1604" t="s">
        <v>13446</v>
      </c>
      <c r="C54" s="1610">
        <v>312300391628</v>
      </c>
      <c r="D54" s="1606" t="s">
        <v>13439</v>
      </c>
      <c r="E54" s="1606" t="s">
        <v>13447</v>
      </c>
      <c r="F54" s="1598">
        <v>20</v>
      </c>
      <c r="G54" s="1598">
        <v>20</v>
      </c>
      <c r="H54" s="515" t="s">
        <v>13330</v>
      </c>
      <c r="I54" s="517" t="s">
        <v>13448</v>
      </c>
      <c r="J54" s="1599" t="s">
        <v>21</v>
      </c>
      <c r="K54" s="1599" t="s">
        <v>2676</v>
      </c>
      <c r="L54" s="517">
        <v>1</v>
      </c>
      <c r="M54" s="517" t="s">
        <v>21</v>
      </c>
    </row>
    <row r="55" spans="1:13" ht="88.5" customHeight="1">
      <c r="A55" s="848">
        <v>14</v>
      </c>
      <c r="B55" s="1611" t="s">
        <v>13449</v>
      </c>
      <c r="C55" s="1612">
        <v>311300877977</v>
      </c>
      <c r="D55" s="1609" t="s">
        <v>13450</v>
      </c>
      <c r="E55" s="1609" t="s">
        <v>13450</v>
      </c>
      <c r="F55" s="1598">
        <v>20</v>
      </c>
      <c r="G55" s="1598">
        <v>20</v>
      </c>
      <c r="H55" s="515" t="s">
        <v>13330</v>
      </c>
      <c r="I55" s="517" t="s">
        <v>13451</v>
      </c>
      <c r="J55" s="1599" t="s">
        <v>21</v>
      </c>
      <c r="K55" s="1599" t="s">
        <v>2676</v>
      </c>
      <c r="L55" s="517">
        <v>1</v>
      </c>
      <c r="M55" s="517" t="s">
        <v>21</v>
      </c>
    </row>
    <row r="56" spans="1:13" ht="92.25" customHeight="1">
      <c r="A56" s="848">
        <v>15</v>
      </c>
      <c r="B56" s="1613" t="s">
        <v>13452</v>
      </c>
      <c r="C56" s="1589">
        <v>311301573562</v>
      </c>
      <c r="D56" s="1601" t="s">
        <v>13453</v>
      </c>
      <c r="E56" s="1601" t="s">
        <v>13453</v>
      </c>
      <c r="F56" s="1598">
        <v>20</v>
      </c>
      <c r="G56" s="1598">
        <v>20</v>
      </c>
      <c r="H56" s="515" t="s">
        <v>13330</v>
      </c>
      <c r="I56" s="1613" t="s">
        <v>13454</v>
      </c>
      <c r="J56" s="1599" t="s">
        <v>13455</v>
      </c>
      <c r="K56" s="1599" t="s">
        <v>2676</v>
      </c>
      <c r="L56" s="517">
        <v>1</v>
      </c>
      <c r="M56" s="517">
        <v>0</v>
      </c>
    </row>
    <row r="57" spans="1:13" ht="82.5" customHeight="1">
      <c r="A57" s="848">
        <v>16</v>
      </c>
      <c r="B57" s="1613" t="s">
        <v>13456</v>
      </c>
      <c r="C57" s="1589">
        <v>311301172722</v>
      </c>
      <c r="D57" s="1601" t="s">
        <v>13457</v>
      </c>
      <c r="E57" s="1601" t="s">
        <v>13457</v>
      </c>
      <c r="F57" s="1598">
        <v>20</v>
      </c>
      <c r="G57" s="1598">
        <v>20</v>
      </c>
      <c r="H57" s="515" t="s">
        <v>13330</v>
      </c>
      <c r="I57" s="1613" t="s">
        <v>13458</v>
      </c>
      <c r="J57" s="1599" t="s">
        <v>13459</v>
      </c>
      <c r="K57" s="1599" t="s">
        <v>2676</v>
      </c>
      <c r="L57" s="517">
        <v>1</v>
      </c>
      <c r="M57" s="517">
        <v>0</v>
      </c>
    </row>
    <row r="58" spans="1:13" ht="21" customHeight="1">
      <c r="A58" s="1353">
        <v>16</v>
      </c>
      <c r="B58" s="2516" t="s">
        <v>408</v>
      </c>
      <c r="C58" s="2627"/>
      <c r="D58" s="2518"/>
      <c r="E58" s="1614">
        <v>16</v>
      </c>
      <c r="F58" s="517">
        <f>SUM(F42:F55)</f>
        <v>440</v>
      </c>
      <c r="G58" s="517">
        <f>SUM(G42:G55)</f>
        <v>440</v>
      </c>
      <c r="H58" s="517" t="s">
        <v>21</v>
      </c>
      <c r="I58" s="517" t="s">
        <v>21</v>
      </c>
      <c r="J58" s="1599" t="s">
        <v>21</v>
      </c>
      <c r="K58" s="1615" t="s">
        <v>9671</v>
      </c>
      <c r="L58" s="1616">
        <f>SUM(L42:L57)</f>
        <v>18</v>
      </c>
      <c r="M58" s="517">
        <v>0</v>
      </c>
    </row>
    <row r="59" spans="1:13" ht="27" customHeight="1">
      <c r="A59" s="2631" t="s">
        <v>5524</v>
      </c>
      <c r="B59" s="2632"/>
      <c r="C59" s="2632"/>
      <c r="D59" s="2632"/>
      <c r="E59" s="2632"/>
      <c r="F59" s="2632"/>
      <c r="G59" s="2632"/>
      <c r="H59" s="2632"/>
      <c r="I59" s="2632"/>
      <c r="J59" s="2632"/>
      <c r="K59" s="2632"/>
      <c r="L59" s="2632"/>
      <c r="M59" s="2633"/>
    </row>
    <row r="60" spans="1:13" ht="85.5" customHeight="1">
      <c r="A60" s="848" t="s">
        <v>7438</v>
      </c>
      <c r="B60" s="852" t="s">
        <v>13460</v>
      </c>
      <c r="C60" s="1579">
        <v>311300008840</v>
      </c>
      <c r="D60" s="849" t="s">
        <v>13461</v>
      </c>
      <c r="E60" s="849" t="s">
        <v>13461</v>
      </c>
      <c r="F60" s="849">
        <v>35</v>
      </c>
      <c r="G60" s="849">
        <v>35</v>
      </c>
      <c r="H60" s="849" t="s">
        <v>13462</v>
      </c>
      <c r="I60" s="849" t="s">
        <v>13463</v>
      </c>
      <c r="J60" s="1593" t="s">
        <v>13464</v>
      </c>
      <c r="K60" s="1593" t="s">
        <v>2676</v>
      </c>
      <c r="L60" s="849">
        <v>1</v>
      </c>
      <c r="M60" s="849">
        <v>0</v>
      </c>
    </row>
    <row r="61" spans="1:13" ht="21" customHeight="1">
      <c r="A61" s="848" t="s">
        <v>21</v>
      </c>
      <c r="B61" s="1580" t="s">
        <v>408</v>
      </c>
      <c r="C61" s="1580"/>
      <c r="D61" s="1355"/>
      <c r="E61" s="849" t="s">
        <v>13465</v>
      </c>
      <c r="F61" s="849">
        <f>SUM(F60)</f>
        <v>35</v>
      </c>
      <c r="G61" s="849">
        <v>35</v>
      </c>
      <c r="H61" s="849" t="s">
        <v>21</v>
      </c>
      <c r="I61" s="849" t="s">
        <v>21</v>
      </c>
      <c r="J61" s="1593" t="s">
        <v>21</v>
      </c>
      <c r="K61" s="1593" t="s">
        <v>2676</v>
      </c>
      <c r="L61" s="1355">
        <v>1</v>
      </c>
      <c r="M61" s="849">
        <v>0</v>
      </c>
    </row>
    <row r="62" spans="1:13" ht="27" customHeight="1">
      <c r="A62" s="2614" t="s">
        <v>5540</v>
      </c>
      <c r="B62" s="2615"/>
      <c r="C62" s="2615"/>
      <c r="D62" s="2615"/>
      <c r="E62" s="2615"/>
      <c r="F62" s="2615">
        <f>SUM(F60:F61)</f>
        <v>70</v>
      </c>
      <c r="G62" s="2615"/>
      <c r="H62" s="2615"/>
      <c r="I62" s="2615"/>
      <c r="J62" s="2615"/>
      <c r="K62" s="2615"/>
      <c r="L62" s="2615"/>
      <c r="M62" s="2616"/>
    </row>
    <row r="63" spans="1:13" ht="57.75" customHeight="1">
      <c r="A63" s="848" t="s">
        <v>7438</v>
      </c>
      <c r="B63" s="852" t="s">
        <v>13466</v>
      </c>
      <c r="C63" s="1579">
        <v>311301207975</v>
      </c>
      <c r="D63" s="849" t="s">
        <v>13467</v>
      </c>
      <c r="E63" s="849" t="s">
        <v>13467</v>
      </c>
      <c r="F63" s="849">
        <v>80</v>
      </c>
      <c r="G63" s="849">
        <v>80</v>
      </c>
      <c r="H63" s="849" t="s">
        <v>13468</v>
      </c>
      <c r="I63" s="849" t="s">
        <v>13469</v>
      </c>
      <c r="J63" s="1593" t="s">
        <v>21</v>
      </c>
      <c r="K63" s="1593" t="s">
        <v>2598</v>
      </c>
      <c r="L63" s="849">
        <v>2</v>
      </c>
      <c r="M63" s="849" t="s">
        <v>21</v>
      </c>
    </row>
    <row r="64" spans="1:13" ht="21" customHeight="1">
      <c r="A64" s="848">
        <v>1</v>
      </c>
      <c r="B64" s="1580" t="s">
        <v>408</v>
      </c>
      <c r="C64" s="1580"/>
      <c r="D64" s="1355"/>
      <c r="E64" s="1355" t="s">
        <v>13465</v>
      </c>
      <c r="F64" s="849">
        <v>80</v>
      </c>
      <c r="G64" s="849">
        <v>80</v>
      </c>
      <c r="H64" s="849" t="s">
        <v>21</v>
      </c>
      <c r="I64" s="849" t="s">
        <v>21</v>
      </c>
      <c r="J64" s="1593" t="s">
        <v>21</v>
      </c>
      <c r="K64" s="1593" t="s">
        <v>21</v>
      </c>
      <c r="L64" s="1355">
        <v>2</v>
      </c>
      <c r="M64" s="849">
        <v>0</v>
      </c>
    </row>
    <row r="65" spans="1:13" ht="27" customHeight="1">
      <c r="A65" s="2614" t="s">
        <v>6879</v>
      </c>
      <c r="B65" s="2615"/>
      <c r="C65" s="2615"/>
      <c r="D65" s="2615"/>
      <c r="E65" s="2615"/>
      <c r="F65" s="2615"/>
      <c r="G65" s="2615"/>
      <c r="H65" s="2615"/>
      <c r="I65" s="2615"/>
      <c r="J65" s="2615"/>
      <c r="K65" s="2615"/>
      <c r="L65" s="2615">
        <f>SUM(L63:L64)</f>
        <v>4</v>
      </c>
      <c r="M65" s="2616"/>
    </row>
    <row r="66" spans="1:13" ht="85.5" customHeight="1">
      <c r="A66" s="848">
        <v>1</v>
      </c>
      <c r="B66" s="852" t="s">
        <v>13470</v>
      </c>
      <c r="C66" s="1579">
        <v>311301485130</v>
      </c>
      <c r="D66" s="849" t="s">
        <v>13471</v>
      </c>
      <c r="E66" s="849" t="s">
        <v>13471</v>
      </c>
      <c r="F66" s="849">
        <v>16</v>
      </c>
      <c r="G66" s="849">
        <v>16</v>
      </c>
      <c r="H66" s="849" t="s">
        <v>13472</v>
      </c>
      <c r="I66" s="849" t="s">
        <v>13473</v>
      </c>
      <c r="J66" s="1593" t="s">
        <v>13474</v>
      </c>
      <c r="K66" s="1593" t="s">
        <v>2676</v>
      </c>
      <c r="L66" s="849">
        <v>1</v>
      </c>
      <c r="M66" s="849">
        <v>0</v>
      </c>
    </row>
    <row r="67" spans="1:13" ht="82.5" customHeight="1">
      <c r="A67" s="848">
        <v>2</v>
      </c>
      <c r="B67" s="852" t="s">
        <v>13475</v>
      </c>
      <c r="C67" s="1579">
        <v>311300006514</v>
      </c>
      <c r="D67" s="849" t="s">
        <v>13476</v>
      </c>
      <c r="E67" s="849" t="s">
        <v>13477</v>
      </c>
      <c r="F67" s="849">
        <v>14</v>
      </c>
      <c r="G67" s="849">
        <v>14</v>
      </c>
      <c r="H67" s="849" t="s">
        <v>13478</v>
      </c>
      <c r="I67" s="849" t="s">
        <v>13479</v>
      </c>
      <c r="J67" s="1593" t="s">
        <v>13480</v>
      </c>
      <c r="K67" s="1593" t="s">
        <v>2676</v>
      </c>
      <c r="L67" s="849">
        <v>1</v>
      </c>
      <c r="M67" s="849">
        <v>0</v>
      </c>
    </row>
    <row r="68" spans="1:13" ht="81" customHeight="1">
      <c r="A68" s="848">
        <v>3</v>
      </c>
      <c r="B68" s="852" t="s">
        <v>13481</v>
      </c>
      <c r="C68" s="1579">
        <v>311301798407</v>
      </c>
      <c r="D68" s="849" t="s">
        <v>13482</v>
      </c>
      <c r="E68" s="849" t="s">
        <v>13482</v>
      </c>
      <c r="F68" s="849">
        <v>5</v>
      </c>
      <c r="G68" s="849">
        <v>5</v>
      </c>
      <c r="H68" s="849" t="s">
        <v>13472</v>
      </c>
      <c r="I68" s="849" t="s">
        <v>13483</v>
      </c>
      <c r="J68" s="1593" t="s">
        <v>21</v>
      </c>
      <c r="K68" s="1593" t="s">
        <v>2676</v>
      </c>
      <c r="L68" s="849">
        <v>1</v>
      </c>
      <c r="M68" s="849">
        <v>0</v>
      </c>
    </row>
    <row r="69" spans="1:13" ht="82.5" customHeight="1">
      <c r="A69" s="1617">
        <v>4</v>
      </c>
      <c r="B69" s="517" t="s">
        <v>13484</v>
      </c>
      <c r="C69" s="1618">
        <v>270906976923</v>
      </c>
      <c r="D69" s="517" t="s">
        <v>13485</v>
      </c>
      <c r="E69" s="517" t="s">
        <v>13485</v>
      </c>
      <c r="F69" s="1598">
        <v>10</v>
      </c>
      <c r="G69" s="1598">
        <v>10</v>
      </c>
      <c r="H69" s="517" t="s">
        <v>13486</v>
      </c>
      <c r="I69" s="517" t="s">
        <v>13487</v>
      </c>
      <c r="J69" s="1599" t="s">
        <v>13488</v>
      </c>
      <c r="K69" s="1599" t="s">
        <v>2676</v>
      </c>
      <c r="L69" s="1598">
        <v>1</v>
      </c>
      <c r="M69" s="1598">
        <v>0</v>
      </c>
    </row>
    <row r="70" spans="1:13" ht="82.5" customHeight="1">
      <c r="A70" s="1617">
        <v>5</v>
      </c>
      <c r="B70" s="517" t="s">
        <v>13489</v>
      </c>
      <c r="C70" s="1618">
        <v>311300060688</v>
      </c>
      <c r="D70" s="517" t="s">
        <v>13490</v>
      </c>
      <c r="E70" s="517" t="s">
        <v>13490</v>
      </c>
      <c r="F70" s="1598">
        <v>14</v>
      </c>
      <c r="G70" s="1598">
        <v>14</v>
      </c>
      <c r="H70" s="517" t="s">
        <v>13342</v>
      </c>
      <c r="I70" s="517" t="s">
        <v>13491</v>
      </c>
      <c r="J70" s="1599" t="s">
        <v>13492</v>
      </c>
      <c r="K70" s="1599" t="s">
        <v>2676</v>
      </c>
      <c r="L70" s="1598">
        <v>1</v>
      </c>
      <c r="M70" s="1598">
        <v>0</v>
      </c>
    </row>
    <row r="71" spans="1:13" ht="71.25" customHeight="1">
      <c r="A71" s="1617">
        <v>6</v>
      </c>
      <c r="B71" s="517" t="s">
        <v>13493</v>
      </c>
      <c r="C71" s="1618">
        <v>311300797182</v>
      </c>
      <c r="D71" s="517" t="s">
        <v>13494</v>
      </c>
      <c r="E71" s="517" t="s">
        <v>13494</v>
      </c>
      <c r="F71" s="1598">
        <v>6</v>
      </c>
      <c r="G71" s="1598">
        <v>6</v>
      </c>
      <c r="H71" s="517" t="s">
        <v>13342</v>
      </c>
      <c r="I71" s="517" t="s">
        <v>13495</v>
      </c>
      <c r="J71" s="1599" t="s">
        <v>13496</v>
      </c>
      <c r="K71" s="1599" t="s">
        <v>2676</v>
      </c>
      <c r="L71" s="1598">
        <v>1</v>
      </c>
      <c r="M71" s="1598">
        <v>0</v>
      </c>
    </row>
    <row r="72" spans="1:13" ht="64.5" customHeight="1">
      <c r="A72" s="1617">
        <v>7</v>
      </c>
      <c r="B72" s="517" t="s">
        <v>13497</v>
      </c>
      <c r="C72" s="1619">
        <v>311300087633</v>
      </c>
      <c r="D72" s="517" t="s">
        <v>13498</v>
      </c>
      <c r="E72" s="517" t="s">
        <v>13499</v>
      </c>
      <c r="F72" s="1598">
        <v>6</v>
      </c>
      <c r="G72" s="1598">
        <v>6</v>
      </c>
      <c r="H72" s="517" t="s">
        <v>13472</v>
      </c>
      <c r="I72" s="517" t="s">
        <v>13500</v>
      </c>
      <c r="J72" s="1599" t="s">
        <v>13501</v>
      </c>
      <c r="K72" s="1599" t="s">
        <v>2676</v>
      </c>
      <c r="L72" s="1598">
        <v>1</v>
      </c>
      <c r="M72" s="1598">
        <v>0</v>
      </c>
    </row>
    <row r="73" spans="1:13" ht="54.75" customHeight="1">
      <c r="A73" s="1617">
        <v>8</v>
      </c>
      <c r="B73" s="1620" t="s">
        <v>13502</v>
      </c>
      <c r="C73" s="1621">
        <v>311301200352</v>
      </c>
      <c r="D73" s="517" t="s">
        <v>13503</v>
      </c>
      <c r="E73" s="517" t="s">
        <v>13504</v>
      </c>
      <c r="F73" s="1598">
        <v>40</v>
      </c>
      <c r="G73" s="1598">
        <v>40</v>
      </c>
      <c r="H73" s="517" t="s">
        <v>13342</v>
      </c>
      <c r="I73" s="517" t="s">
        <v>13505</v>
      </c>
      <c r="J73" s="1599" t="s">
        <v>13506</v>
      </c>
      <c r="K73" s="1599" t="s">
        <v>2676</v>
      </c>
      <c r="L73" s="1598">
        <v>1</v>
      </c>
      <c r="M73" s="1598">
        <v>0</v>
      </c>
    </row>
    <row r="74" spans="1:13" ht="77.25" customHeight="1">
      <c r="A74" s="1617">
        <v>9</v>
      </c>
      <c r="B74" s="1620" t="s">
        <v>13507</v>
      </c>
      <c r="C74" s="1621">
        <v>311300530365</v>
      </c>
      <c r="D74" s="517" t="s">
        <v>13508</v>
      </c>
      <c r="E74" s="517" t="s">
        <v>13509</v>
      </c>
      <c r="F74" s="1598">
        <v>54</v>
      </c>
      <c r="G74" s="1598">
        <v>54</v>
      </c>
      <c r="H74" s="517" t="s">
        <v>13472</v>
      </c>
      <c r="I74" s="517" t="s">
        <v>13510</v>
      </c>
      <c r="J74" s="1599" t="s">
        <v>13511</v>
      </c>
      <c r="K74" s="1599" t="s">
        <v>2676</v>
      </c>
      <c r="L74" s="1598">
        <v>1</v>
      </c>
      <c r="M74" s="1598">
        <v>0</v>
      </c>
    </row>
    <row r="75" spans="1:13" ht="89.25" customHeight="1">
      <c r="A75" s="1617">
        <v>10</v>
      </c>
      <c r="B75" s="1620" t="s">
        <v>13512</v>
      </c>
      <c r="C75" s="1621">
        <v>311300882543</v>
      </c>
      <c r="D75" s="1622" t="s">
        <v>13513</v>
      </c>
      <c r="E75" s="1623" t="s">
        <v>13513</v>
      </c>
      <c r="F75" s="1598">
        <v>5</v>
      </c>
      <c r="G75" s="1598">
        <v>5</v>
      </c>
      <c r="H75" s="517" t="s">
        <v>13472</v>
      </c>
      <c r="I75" s="1622" t="s">
        <v>13514</v>
      </c>
      <c r="J75" s="1624" t="s">
        <v>21</v>
      </c>
      <c r="K75" s="1599" t="s">
        <v>2676</v>
      </c>
      <c r="L75" s="1598">
        <v>1</v>
      </c>
      <c r="M75" s="1598">
        <v>0</v>
      </c>
    </row>
    <row r="76" spans="1:13" ht="83.25" customHeight="1">
      <c r="A76" s="1617">
        <v>11</v>
      </c>
      <c r="B76" s="1620" t="s">
        <v>13515</v>
      </c>
      <c r="C76" s="1621">
        <v>312326116288</v>
      </c>
      <c r="D76" s="517" t="s">
        <v>13516</v>
      </c>
      <c r="E76" s="517" t="s">
        <v>13516</v>
      </c>
      <c r="F76" s="1598">
        <v>12</v>
      </c>
      <c r="G76" s="1598">
        <v>12</v>
      </c>
      <c r="H76" s="517" t="s">
        <v>6176</v>
      </c>
      <c r="I76" s="517" t="s">
        <v>13517</v>
      </c>
      <c r="J76" s="1599" t="s">
        <v>13518</v>
      </c>
      <c r="K76" s="1599" t="s">
        <v>2676</v>
      </c>
      <c r="L76" s="1598">
        <v>1</v>
      </c>
      <c r="M76" s="1598">
        <v>0</v>
      </c>
    </row>
    <row r="77" spans="1:13" ht="94.5" customHeight="1">
      <c r="A77" s="1617">
        <v>12</v>
      </c>
      <c r="B77" s="517" t="s">
        <v>13519</v>
      </c>
      <c r="C77" s="1618">
        <v>311300431332</v>
      </c>
      <c r="D77" s="517" t="s">
        <v>13520</v>
      </c>
      <c r="E77" s="517" t="s">
        <v>13520</v>
      </c>
      <c r="F77" s="1598">
        <v>5</v>
      </c>
      <c r="G77" s="1598">
        <v>5</v>
      </c>
      <c r="H77" s="517" t="s">
        <v>6176</v>
      </c>
      <c r="I77" s="517" t="s">
        <v>13521</v>
      </c>
      <c r="J77" s="1599" t="s">
        <v>13522</v>
      </c>
      <c r="K77" s="1599" t="s">
        <v>2676</v>
      </c>
      <c r="L77" s="1598">
        <v>1</v>
      </c>
      <c r="M77" s="1598">
        <v>0</v>
      </c>
    </row>
    <row r="78" spans="1:13" ht="99.75" customHeight="1">
      <c r="A78" s="1617">
        <v>13</v>
      </c>
      <c r="B78" s="517" t="s">
        <v>13466</v>
      </c>
      <c r="C78" s="1619">
        <v>311301207975</v>
      </c>
      <c r="D78" s="517" t="s">
        <v>13523</v>
      </c>
      <c r="E78" s="517" t="s">
        <v>13523</v>
      </c>
      <c r="F78" s="1598">
        <v>20</v>
      </c>
      <c r="G78" s="1598">
        <v>20</v>
      </c>
      <c r="H78" s="517" t="s">
        <v>13342</v>
      </c>
      <c r="I78" s="517" t="s">
        <v>13524</v>
      </c>
      <c r="J78" s="1599" t="s">
        <v>13525</v>
      </c>
      <c r="K78" s="1599" t="s">
        <v>2676</v>
      </c>
      <c r="L78" s="1598">
        <v>1</v>
      </c>
      <c r="M78" s="1598">
        <v>0</v>
      </c>
    </row>
    <row r="79" spans="1:13" ht="95.25" customHeight="1">
      <c r="A79" s="1617">
        <v>14</v>
      </c>
      <c r="B79" s="1620" t="s">
        <v>13526</v>
      </c>
      <c r="C79" s="1621">
        <v>311301988038</v>
      </c>
      <c r="D79" s="517" t="s">
        <v>13527</v>
      </c>
      <c r="E79" s="517" t="s">
        <v>13528</v>
      </c>
      <c r="F79" s="1598">
        <v>10</v>
      </c>
      <c r="G79" s="1598">
        <v>10</v>
      </c>
      <c r="H79" s="517" t="s">
        <v>13342</v>
      </c>
      <c r="I79" s="517" t="s">
        <v>13529</v>
      </c>
      <c r="J79" s="1625" t="s">
        <v>13530</v>
      </c>
      <c r="K79" s="1599" t="s">
        <v>2676</v>
      </c>
      <c r="L79" s="1598">
        <v>1</v>
      </c>
      <c r="M79" s="1598">
        <v>0</v>
      </c>
    </row>
    <row r="80" spans="1:13" ht="45.75" customHeight="1">
      <c r="A80" s="1617">
        <v>15</v>
      </c>
      <c r="B80" s="1620" t="s">
        <v>13531</v>
      </c>
      <c r="C80" s="1621">
        <v>311302097980</v>
      </c>
      <c r="D80" s="517" t="s">
        <v>13532</v>
      </c>
      <c r="E80" s="517" t="s">
        <v>13532</v>
      </c>
      <c r="F80" s="1598">
        <v>10</v>
      </c>
      <c r="G80" s="1598">
        <v>10</v>
      </c>
      <c r="H80" s="517" t="s">
        <v>6176</v>
      </c>
      <c r="I80" s="517" t="s">
        <v>13533</v>
      </c>
      <c r="J80" s="1625" t="s">
        <v>21</v>
      </c>
      <c r="K80" s="1599" t="s">
        <v>2676</v>
      </c>
      <c r="L80" s="1598">
        <v>1</v>
      </c>
      <c r="M80" s="1598">
        <v>0</v>
      </c>
    </row>
    <row r="81" spans="1:13" ht="45.75" customHeight="1">
      <c r="A81" s="1617">
        <v>16</v>
      </c>
      <c r="B81" s="1622" t="s">
        <v>13534</v>
      </c>
      <c r="C81" s="1621">
        <v>311300415845</v>
      </c>
      <c r="D81" s="517" t="s">
        <v>13535</v>
      </c>
      <c r="E81" s="517" t="s">
        <v>13535</v>
      </c>
      <c r="F81" s="1598">
        <v>15</v>
      </c>
      <c r="G81" s="1598">
        <v>15</v>
      </c>
      <c r="H81" s="517" t="s">
        <v>6176</v>
      </c>
      <c r="I81" s="1622" t="s">
        <v>13536</v>
      </c>
      <c r="J81" s="1625" t="s">
        <v>21</v>
      </c>
      <c r="K81" s="1599" t="s">
        <v>2676</v>
      </c>
      <c r="L81" s="1598">
        <v>1</v>
      </c>
      <c r="M81" s="1598">
        <v>0</v>
      </c>
    </row>
    <row r="82" spans="1:13" ht="86.25" customHeight="1">
      <c r="A82" s="1617">
        <v>17</v>
      </c>
      <c r="B82" s="1626" t="s">
        <v>13537</v>
      </c>
      <c r="C82" s="1627">
        <v>311301882271</v>
      </c>
      <c r="D82" s="305" t="s">
        <v>13538</v>
      </c>
      <c r="E82" s="305" t="s">
        <v>13538</v>
      </c>
      <c r="F82" s="305">
        <v>20</v>
      </c>
      <c r="G82" s="305">
        <v>20</v>
      </c>
      <c r="H82" s="305" t="s">
        <v>6176</v>
      </c>
      <c r="I82" s="305" t="s">
        <v>13539</v>
      </c>
      <c r="J82" s="918" t="s">
        <v>21</v>
      </c>
      <c r="K82" s="945" t="s">
        <v>2676</v>
      </c>
      <c r="L82" s="57">
        <v>1</v>
      </c>
      <c r="M82" s="57">
        <v>0</v>
      </c>
    </row>
    <row r="83" spans="1:13" ht="88.5" customHeight="1">
      <c r="A83" s="1617">
        <v>18</v>
      </c>
      <c r="B83" s="1420" t="s">
        <v>13540</v>
      </c>
      <c r="C83" s="1628">
        <v>311300826080</v>
      </c>
      <c r="D83" s="1570" t="s">
        <v>13541</v>
      </c>
      <c r="E83" s="1570" t="s">
        <v>13542</v>
      </c>
      <c r="F83" s="57">
        <v>30</v>
      </c>
      <c r="G83" s="57">
        <v>30</v>
      </c>
      <c r="H83" s="1570" t="s">
        <v>6176</v>
      </c>
      <c r="I83" s="57" t="s">
        <v>13543</v>
      </c>
      <c r="J83" s="945" t="s">
        <v>21</v>
      </c>
      <c r="K83" s="1468" t="s">
        <v>2676</v>
      </c>
      <c r="L83" s="57">
        <v>1</v>
      </c>
      <c r="M83" s="57">
        <v>0</v>
      </c>
    </row>
    <row r="84" spans="1:13" ht="45.75" customHeight="1">
      <c r="A84" s="1617">
        <v>19</v>
      </c>
      <c r="B84" s="1629" t="s">
        <v>13544</v>
      </c>
      <c r="C84" s="1630">
        <v>311301618100</v>
      </c>
      <c r="D84" s="1143" t="s">
        <v>13545</v>
      </c>
      <c r="E84" s="1143" t="s">
        <v>13545</v>
      </c>
      <c r="F84" s="1631">
        <v>20</v>
      </c>
      <c r="G84" s="1631">
        <v>20</v>
      </c>
      <c r="H84" s="1143" t="s">
        <v>6176</v>
      </c>
      <c r="I84" s="1632" t="s">
        <v>13546</v>
      </c>
      <c r="J84" s="1633" t="s">
        <v>21</v>
      </c>
      <c r="K84" s="1633" t="s">
        <v>2676</v>
      </c>
      <c r="L84" s="1631">
        <v>1</v>
      </c>
      <c r="M84" s="1634">
        <v>0</v>
      </c>
    </row>
    <row r="85" spans="1:13" ht="45.75" customHeight="1">
      <c r="A85" s="1617">
        <v>20</v>
      </c>
      <c r="B85" s="1629" t="s">
        <v>13547</v>
      </c>
      <c r="C85" s="1630">
        <v>311300198213</v>
      </c>
      <c r="D85" s="1143" t="s">
        <v>13545</v>
      </c>
      <c r="E85" s="1143" t="s">
        <v>13548</v>
      </c>
      <c r="F85" s="1631">
        <v>20</v>
      </c>
      <c r="G85" s="1631">
        <v>20</v>
      </c>
      <c r="H85" s="1143" t="s">
        <v>6176</v>
      </c>
      <c r="I85" s="1632" t="s">
        <v>13549</v>
      </c>
      <c r="J85" s="1633" t="s">
        <v>21</v>
      </c>
      <c r="K85" s="1633" t="s">
        <v>2676</v>
      </c>
      <c r="L85" s="1631">
        <v>1</v>
      </c>
      <c r="M85" s="1634">
        <v>0</v>
      </c>
    </row>
    <row r="86" spans="1:13" ht="45.75" customHeight="1">
      <c r="A86" s="1617">
        <v>21</v>
      </c>
      <c r="B86" s="1629" t="s">
        <v>13550</v>
      </c>
      <c r="C86" s="1635">
        <v>311301452871</v>
      </c>
      <c r="D86" s="1143" t="s">
        <v>13545</v>
      </c>
      <c r="E86" s="1143" t="s">
        <v>13551</v>
      </c>
      <c r="F86" s="1631">
        <v>20</v>
      </c>
      <c r="G86" s="1631">
        <v>20</v>
      </c>
      <c r="H86" s="1143" t="s">
        <v>6176</v>
      </c>
      <c r="I86" s="1632" t="s">
        <v>13552</v>
      </c>
      <c r="J86" s="1633" t="s">
        <v>21</v>
      </c>
      <c r="K86" s="1633" t="s">
        <v>2676</v>
      </c>
      <c r="L86" s="1631">
        <v>1</v>
      </c>
      <c r="M86" s="1634">
        <v>0</v>
      </c>
    </row>
    <row r="87" spans="1:13" ht="45.75" customHeight="1">
      <c r="A87" s="1617">
        <v>22</v>
      </c>
      <c r="B87" s="1636" t="s">
        <v>13553</v>
      </c>
      <c r="C87" s="1637">
        <v>311301387485</v>
      </c>
      <c r="D87" s="1143" t="s">
        <v>13545</v>
      </c>
      <c r="E87" s="1143" t="s">
        <v>13554</v>
      </c>
      <c r="F87" s="1631">
        <v>20</v>
      </c>
      <c r="G87" s="1631">
        <v>20</v>
      </c>
      <c r="H87" s="1143" t="s">
        <v>6176</v>
      </c>
      <c r="I87" s="1632" t="s">
        <v>13555</v>
      </c>
      <c r="J87" s="1633" t="s">
        <v>21</v>
      </c>
      <c r="K87" s="1633" t="s">
        <v>2676</v>
      </c>
      <c r="L87" s="1631">
        <v>1</v>
      </c>
      <c r="M87" s="1634">
        <v>0</v>
      </c>
    </row>
    <row r="88" spans="1:13" ht="45.75" customHeight="1">
      <c r="A88" s="1617">
        <v>23</v>
      </c>
      <c r="B88" s="1636" t="s">
        <v>13556</v>
      </c>
      <c r="C88" s="1637">
        <v>311301716250</v>
      </c>
      <c r="D88" s="1143" t="s">
        <v>13545</v>
      </c>
      <c r="E88" s="1143" t="s">
        <v>13551</v>
      </c>
      <c r="F88" s="1631">
        <v>20</v>
      </c>
      <c r="G88" s="1631">
        <v>20</v>
      </c>
      <c r="H88" s="1143" t="s">
        <v>6176</v>
      </c>
      <c r="I88" s="1632" t="s">
        <v>13557</v>
      </c>
      <c r="J88" s="1633" t="s">
        <v>21</v>
      </c>
      <c r="K88" s="1633" t="s">
        <v>2676</v>
      </c>
      <c r="L88" s="1631">
        <v>1</v>
      </c>
      <c r="M88" s="1634">
        <v>0</v>
      </c>
    </row>
    <row r="89" spans="1:13" ht="45.75" customHeight="1">
      <c r="A89" s="1617">
        <v>24</v>
      </c>
      <c r="B89" s="1636" t="s">
        <v>13558</v>
      </c>
      <c r="C89" s="1637">
        <v>311301680691</v>
      </c>
      <c r="D89" s="1143" t="s">
        <v>13545</v>
      </c>
      <c r="E89" s="1143" t="s">
        <v>13551</v>
      </c>
      <c r="F89" s="1631">
        <v>20</v>
      </c>
      <c r="G89" s="1631">
        <v>20</v>
      </c>
      <c r="H89" s="1143" t="s">
        <v>6176</v>
      </c>
      <c r="I89" s="1632" t="s">
        <v>13559</v>
      </c>
      <c r="J89" s="1633" t="s">
        <v>21</v>
      </c>
      <c r="K89" s="1633" t="s">
        <v>2676</v>
      </c>
      <c r="L89" s="1631">
        <v>1</v>
      </c>
      <c r="M89" s="1634">
        <v>0</v>
      </c>
    </row>
    <row r="90" spans="1:13" ht="45.75" customHeight="1">
      <c r="A90" s="1617">
        <v>25</v>
      </c>
      <c r="B90" s="1636" t="s">
        <v>13560</v>
      </c>
      <c r="C90" s="1637">
        <v>311300888182</v>
      </c>
      <c r="D90" s="1143" t="s">
        <v>13545</v>
      </c>
      <c r="E90" s="1143" t="s">
        <v>13561</v>
      </c>
      <c r="F90" s="1631">
        <v>20</v>
      </c>
      <c r="G90" s="1631">
        <v>20</v>
      </c>
      <c r="H90" s="1143" t="s">
        <v>6176</v>
      </c>
      <c r="I90" s="1632" t="s">
        <v>13562</v>
      </c>
      <c r="J90" s="1633" t="s">
        <v>21</v>
      </c>
      <c r="K90" s="1633" t="s">
        <v>2676</v>
      </c>
      <c r="L90" s="1631">
        <v>1</v>
      </c>
      <c r="M90" s="1634">
        <v>0</v>
      </c>
    </row>
    <row r="91" spans="1:13" ht="45.75" customHeight="1">
      <c r="A91" s="1617">
        <v>26</v>
      </c>
      <c r="B91" s="1636" t="s">
        <v>13563</v>
      </c>
      <c r="C91" s="1637">
        <v>311301508193</v>
      </c>
      <c r="D91" s="1143" t="s">
        <v>13564</v>
      </c>
      <c r="E91" s="1143" t="s">
        <v>13564</v>
      </c>
      <c r="F91" s="1634">
        <v>20</v>
      </c>
      <c r="G91" s="1634">
        <v>20</v>
      </c>
      <c r="H91" s="1143" t="s">
        <v>6176</v>
      </c>
      <c r="I91" s="1636" t="s">
        <v>13565</v>
      </c>
      <c r="J91" s="1638" t="s">
        <v>13566</v>
      </c>
      <c r="K91" s="1638" t="s">
        <v>2676</v>
      </c>
      <c r="L91" s="1634">
        <v>1</v>
      </c>
      <c r="M91" s="1634">
        <v>0</v>
      </c>
    </row>
    <row r="92" spans="1:13" ht="21" customHeight="1">
      <c r="A92" s="1623">
        <v>26</v>
      </c>
      <c r="B92" s="2520" t="s">
        <v>408</v>
      </c>
      <c r="C92" s="2524"/>
      <c r="D92" s="2522"/>
      <c r="E92" s="1639">
        <v>26</v>
      </c>
      <c r="F92" s="517">
        <f>SUM(F66:F90)</f>
        <v>432</v>
      </c>
      <c r="G92" s="517">
        <f>SUM(G66:G90)</f>
        <v>432</v>
      </c>
      <c r="H92" s="517" t="s">
        <v>21</v>
      </c>
      <c r="I92" s="517" t="s">
        <v>21</v>
      </c>
      <c r="J92" s="1599" t="s">
        <v>21</v>
      </c>
      <c r="K92" s="1599" t="s">
        <v>6379</v>
      </c>
      <c r="L92" s="1640">
        <v>26</v>
      </c>
      <c r="M92" s="517">
        <v>0</v>
      </c>
    </row>
    <row r="93" spans="1:13" ht="27" customHeight="1">
      <c r="A93" s="2631" t="s">
        <v>5789</v>
      </c>
      <c r="B93" s="2632"/>
      <c r="C93" s="2632"/>
      <c r="D93" s="2632"/>
      <c r="E93" s="2632"/>
      <c r="F93" s="2632"/>
      <c r="G93" s="2632"/>
      <c r="H93" s="2632"/>
      <c r="I93" s="2632"/>
      <c r="J93" s="2632"/>
      <c r="K93" s="2632"/>
      <c r="L93" s="2632"/>
      <c r="M93" s="2633"/>
    </row>
    <row r="94" spans="1:13" ht="78.75" customHeight="1">
      <c r="A94" s="1623" t="s">
        <v>7438</v>
      </c>
      <c r="B94" s="517" t="s">
        <v>13567</v>
      </c>
      <c r="C94" s="1618">
        <v>311300020170</v>
      </c>
      <c r="D94" s="517" t="s">
        <v>13568</v>
      </c>
      <c r="E94" s="517" t="s">
        <v>13569</v>
      </c>
      <c r="F94" s="1641">
        <v>50</v>
      </c>
      <c r="G94" s="1641">
        <v>50</v>
      </c>
      <c r="H94" s="517" t="s">
        <v>13570</v>
      </c>
      <c r="I94" s="517" t="s">
        <v>13571</v>
      </c>
      <c r="J94" s="1625" t="s">
        <v>13572</v>
      </c>
      <c r="K94" s="1599" t="s">
        <v>2676</v>
      </c>
      <c r="L94" s="1598">
        <v>1</v>
      </c>
      <c r="M94" s="1598">
        <v>0</v>
      </c>
    </row>
    <row r="95" spans="1:13" ht="106.5" customHeight="1">
      <c r="A95" s="1617">
        <v>2</v>
      </c>
      <c r="B95" s="517" t="s">
        <v>13573</v>
      </c>
      <c r="C95" s="1618">
        <v>311300046242</v>
      </c>
      <c r="D95" s="517" t="s">
        <v>13574</v>
      </c>
      <c r="E95" s="517" t="s">
        <v>13575</v>
      </c>
      <c r="F95" s="1598">
        <v>50</v>
      </c>
      <c r="G95" s="1598">
        <v>50</v>
      </c>
      <c r="H95" s="517" t="s">
        <v>13570</v>
      </c>
      <c r="I95" s="517" t="s">
        <v>13576</v>
      </c>
      <c r="J95" s="1625" t="s">
        <v>13577</v>
      </c>
      <c r="K95" s="1599" t="s">
        <v>2676</v>
      </c>
      <c r="L95" s="1598">
        <v>1</v>
      </c>
      <c r="M95" s="1598">
        <v>0</v>
      </c>
    </row>
    <row r="96" spans="1:13" ht="63.75" customHeight="1">
      <c r="A96" s="1617">
        <v>3</v>
      </c>
      <c r="B96" s="517" t="s">
        <v>13578</v>
      </c>
      <c r="C96" s="1618">
        <v>311600572140</v>
      </c>
      <c r="D96" s="517" t="s">
        <v>13579</v>
      </c>
      <c r="E96" s="517" t="s">
        <v>13580</v>
      </c>
      <c r="F96" s="1598">
        <v>20</v>
      </c>
      <c r="G96" s="1598">
        <v>20</v>
      </c>
      <c r="H96" s="517" t="s">
        <v>13570</v>
      </c>
      <c r="I96" s="517" t="s">
        <v>13581</v>
      </c>
      <c r="J96" s="1625" t="s">
        <v>21</v>
      </c>
      <c r="K96" s="1599" t="s">
        <v>2676</v>
      </c>
      <c r="L96" s="1598">
        <v>1</v>
      </c>
      <c r="M96" s="1598">
        <v>0</v>
      </c>
    </row>
    <row r="97" spans="1:13" ht="37.5" customHeight="1">
      <c r="A97" s="1642">
        <v>4</v>
      </c>
      <c r="B97" s="2520" t="s">
        <v>408</v>
      </c>
      <c r="C97" s="2521"/>
      <c r="D97" s="2522"/>
      <c r="E97" s="1643">
        <v>3</v>
      </c>
      <c r="F97" s="1644">
        <f>SUM(F94:F96)</f>
        <v>120</v>
      </c>
      <c r="G97" s="1644">
        <f>SUM(G94:G96)</f>
        <v>120</v>
      </c>
      <c r="H97" s="1644" t="s">
        <v>21</v>
      </c>
      <c r="I97" s="1644" t="s">
        <v>21</v>
      </c>
      <c r="J97" s="1645" t="s">
        <v>21</v>
      </c>
      <c r="K97" s="1645" t="s">
        <v>21</v>
      </c>
      <c r="L97" s="1646">
        <f>SUM(L94:L96)</f>
        <v>3</v>
      </c>
      <c r="M97" s="1644">
        <v>0</v>
      </c>
    </row>
    <row r="98" spans="1:13" ht="27" customHeight="1">
      <c r="A98" s="2629" t="s">
        <v>5803</v>
      </c>
      <c r="B98" s="2630"/>
      <c r="C98" s="2630"/>
      <c r="D98" s="2630"/>
      <c r="E98" s="2630"/>
      <c r="F98" s="2630"/>
      <c r="G98" s="2630"/>
      <c r="H98" s="2630"/>
      <c r="I98" s="2630"/>
      <c r="J98" s="2630"/>
      <c r="K98" s="2630"/>
      <c r="L98" s="2630"/>
      <c r="M98" s="2630"/>
    </row>
    <row r="99" spans="1:13" ht="55.5" customHeight="1">
      <c r="A99" s="1647">
        <v>1</v>
      </c>
      <c r="B99" s="1648" t="s">
        <v>13582</v>
      </c>
      <c r="C99" s="1612">
        <v>311301536659</v>
      </c>
      <c r="D99" s="1648" t="s">
        <v>13583</v>
      </c>
      <c r="E99" s="1648" t="s">
        <v>13583</v>
      </c>
      <c r="F99" s="1648">
        <v>20</v>
      </c>
      <c r="G99" s="1648">
        <v>20</v>
      </c>
      <c r="H99" s="1648" t="s">
        <v>10307</v>
      </c>
      <c r="I99" s="1648" t="s">
        <v>13584</v>
      </c>
      <c r="J99" s="1648">
        <v>89507137949</v>
      </c>
      <c r="K99" s="1648">
        <v>1</v>
      </c>
      <c r="L99" s="1648">
        <v>1</v>
      </c>
      <c r="M99" s="1648">
        <v>0</v>
      </c>
    </row>
    <row r="100" spans="1:13" ht="46.5" customHeight="1">
      <c r="A100" s="1647">
        <v>2</v>
      </c>
      <c r="B100" s="1648" t="s">
        <v>13585</v>
      </c>
      <c r="C100" s="1612">
        <v>311301832753</v>
      </c>
      <c r="D100" s="1648" t="s">
        <v>13586</v>
      </c>
      <c r="E100" s="1648" t="s">
        <v>13586</v>
      </c>
      <c r="F100" s="1648">
        <v>25</v>
      </c>
      <c r="G100" s="1648">
        <v>25</v>
      </c>
      <c r="H100" s="1648" t="s">
        <v>10307</v>
      </c>
      <c r="I100" s="1648" t="s">
        <v>13587</v>
      </c>
      <c r="J100" s="1648">
        <v>89205690335</v>
      </c>
      <c r="K100" s="1648">
        <v>1</v>
      </c>
      <c r="L100" s="1648">
        <v>1</v>
      </c>
      <c r="M100" s="1648">
        <v>0</v>
      </c>
    </row>
    <row r="101" spans="1:13" ht="33" customHeight="1">
      <c r="A101" s="1647">
        <v>3</v>
      </c>
      <c r="B101" s="1648" t="s">
        <v>13588</v>
      </c>
      <c r="C101" s="1612">
        <v>311301503364</v>
      </c>
      <c r="D101" s="1648" t="s">
        <v>13589</v>
      </c>
      <c r="E101" s="1648" t="s">
        <v>13589</v>
      </c>
      <c r="F101" s="1648">
        <v>25</v>
      </c>
      <c r="G101" s="1648">
        <v>25</v>
      </c>
      <c r="H101" s="1648" t="s">
        <v>10307</v>
      </c>
      <c r="I101" s="1648" t="s">
        <v>13590</v>
      </c>
      <c r="J101" s="1648">
        <v>89040809145</v>
      </c>
      <c r="K101" s="1648">
        <v>1</v>
      </c>
      <c r="L101" s="1648">
        <v>1</v>
      </c>
      <c r="M101" s="1648">
        <v>0</v>
      </c>
    </row>
    <row r="102" spans="1:13" ht="38.25" customHeight="1">
      <c r="A102" s="1647">
        <v>4</v>
      </c>
      <c r="B102" s="1648" t="s">
        <v>13591</v>
      </c>
      <c r="C102" s="1612">
        <v>311301822642</v>
      </c>
      <c r="D102" s="1648" t="s">
        <v>13592</v>
      </c>
      <c r="E102" s="1648" t="s">
        <v>13592</v>
      </c>
      <c r="F102" s="1648">
        <v>25</v>
      </c>
      <c r="G102" s="1648">
        <v>25</v>
      </c>
      <c r="H102" s="1648" t="s">
        <v>10307</v>
      </c>
      <c r="I102" s="1648" t="s">
        <v>13593</v>
      </c>
      <c r="J102" s="1648">
        <v>89087858191</v>
      </c>
      <c r="K102" s="1648">
        <v>1</v>
      </c>
      <c r="L102" s="1648">
        <v>1</v>
      </c>
      <c r="M102" s="1648">
        <v>0</v>
      </c>
    </row>
    <row r="103" spans="1:13" ht="39" customHeight="1">
      <c r="A103" s="1647">
        <v>5</v>
      </c>
      <c r="B103" s="1648" t="s">
        <v>13594</v>
      </c>
      <c r="C103" s="1612">
        <v>312002738955</v>
      </c>
      <c r="D103" s="1648" t="s">
        <v>13595</v>
      </c>
      <c r="E103" s="1648" t="s">
        <v>13595</v>
      </c>
      <c r="F103" s="1648">
        <v>40</v>
      </c>
      <c r="G103" s="1648">
        <v>40</v>
      </c>
      <c r="H103" s="1648" t="s">
        <v>10307</v>
      </c>
      <c r="I103" s="1648" t="s">
        <v>13596</v>
      </c>
      <c r="J103" s="1648">
        <v>89192807983</v>
      </c>
      <c r="K103" s="1648">
        <v>1</v>
      </c>
      <c r="L103" s="1648">
        <v>1</v>
      </c>
      <c r="M103" s="1648">
        <v>0</v>
      </c>
    </row>
    <row r="104" spans="1:13" ht="38.25" customHeight="1">
      <c r="A104" s="1647">
        <v>6</v>
      </c>
      <c r="B104" s="1648" t="s">
        <v>13597</v>
      </c>
      <c r="C104" s="1612">
        <v>311301984266</v>
      </c>
      <c r="D104" s="1648" t="s">
        <v>13598</v>
      </c>
      <c r="E104" s="1648" t="s">
        <v>13598</v>
      </c>
      <c r="F104" s="1648">
        <v>20</v>
      </c>
      <c r="G104" s="1648">
        <v>20</v>
      </c>
      <c r="H104" s="1648" t="s">
        <v>10307</v>
      </c>
      <c r="I104" s="1648" t="s">
        <v>13599</v>
      </c>
      <c r="J104" s="1648">
        <v>89205709255</v>
      </c>
      <c r="K104" s="1648">
        <v>1</v>
      </c>
      <c r="L104" s="1648">
        <v>1</v>
      </c>
      <c r="M104" s="1648">
        <v>0</v>
      </c>
    </row>
    <row r="105" spans="1:13" ht="44.25" customHeight="1">
      <c r="A105" s="1647">
        <v>7</v>
      </c>
      <c r="B105" s="1648" t="s">
        <v>13600</v>
      </c>
      <c r="C105" s="1612">
        <v>311301723306</v>
      </c>
      <c r="D105" s="1648" t="s">
        <v>13601</v>
      </c>
      <c r="E105" s="1648" t="s">
        <v>13601</v>
      </c>
      <c r="F105" s="1648">
        <v>20</v>
      </c>
      <c r="G105" s="1648">
        <v>20</v>
      </c>
      <c r="H105" s="1648" t="s">
        <v>10307</v>
      </c>
      <c r="I105" s="1648" t="s">
        <v>13602</v>
      </c>
      <c r="J105" s="1648">
        <v>89040817002</v>
      </c>
      <c r="K105" s="1648">
        <v>1</v>
      </c>
      <c r="L105" s="1648">
        <v>1</v>
      </c>
      <c r="M105" s="1648">
        <v>0</v>
      </c>
    </row>
    <row r="106" spans="1:13" ht="37.5" customHeight="1">
      <c r="A106" s="1647">
        <v>8</v>
      </c>
      <c r="B106" s="1648" t="s">
        <v>13603</v>
      </c>
      <c r="C106" s="1612">
        <v>311301512986</v>
      </c>
      <c r="D106" s="1648" t="s">
        <v>13604</v>
      </c>
      <c r="E106" s="1648" t="s">
        <v>13604</v>
      </c>
      <c r="F106" s="1648">
        <v>15</v>
      </c>
      <c r="G106" s="1648">
        <v>15</v>
      </c>
      <c r="H106" s="1648" t="s">
        <v>10307</v>
      </c>
      <c r="I106" s="1648" t="s">
        <v>13605</v>
      </c>
      <c r="J106" s="1648">
        <v>89606303373</v>
      </c>
      <c r="K106" s="1648">
        <v>1</v>
      </c>
      <c r="L106" s="1648">
        <v>1</v>
      </c>
      <c r="M106" s="1648">
        <v>0</v>
      </c>
    </row>
    <row r="107" spans="1:13" ht="38.25" customHeight="1">
      <c r="A107" s="1647">
        <v>9</v>
      </c>
      <c r="B107" s="1648" t="s">
        <v>13606</v>
      </c>
      <c r="C107" s="1612"/>
      <c r="D107" s="1648" t="s">
        <v>13607</v>
      </c>
      <c r="E107" s="1648" t="s">
        <v>13607</v>
      </c>
      <c r="F107" s="1648">
        <v>15</v>
      </c>
      <c r="G107" s="1648">
        <v>15</v>
      </c>
      <c r="H107" s="1648" t="s">
        <v>10307</v>
      </c>
      <c r="I107" s="1648" t="s">
        <v>13608</v>
      </c>
      <c r="J107" s="1648">
        <v>89517610532</v>
      </c>
      <c r="K107" s="1648">
        <v>1</v>
      </c>
      <c r="L107" s="1648">
        <v>1</v>
      </c>
      <c r="M107" s="1648">
        <v>0</v>
      </c>
    </row>
    <row r="108" spans="1:13" ht="34.5" customHeight="1">
      <c r="A108" s="1647">
        <v>10</v>
      </c>
      <c r="B108" s="1648" t="s">
        <v>13609</v>
      </c>
      <c r="C108" s="1612">
        <v>311604263802</v>
      </c>
      <c r="D108" s="1648" t="s">
        <v>13610</v>
      </c>
      <c r="E108" s="1648" t="s">
        <v>13610</v>
      </c>
      <c r="F108" s="1648">
        <v>20</v>
      </c>
      <c r="G108" s="1648">
        <v>20</v>
      </c>
      <c r="H108" s="1648" t="s">
        <v>10307</v>
      </c>
      <c r="I108" s="1648" t="s">
        <v>13611</v>
      </c>
      <c r="J108" s="1648">
        <v>89205741355</v>
      </c>
      <c r="K108" s="1648">
        <v>1</v>
      </c>
      <c r="L108" s="1648">
        <v>1</v>
      </c>
      <c r="M108" s="1648">
        <v>0</v>
      </c>
    </row>
    <row r="109" spans="1:13" ht="36.75" customHeight="1">
      <c r="A109" s="1647">
        <v>11</v>
      </c>
      <c r="B109" s="1648" t="s">
        <v>13612</v>
      </c>
      <c r="C109" s="1612">
        <v>311302080898</v>
      </c>
      <c r="D109" s="1648" t="s">
        <v>13613</v>
      </c>
      <c r="E109" s="1648" t="s">
        <v>13613</v>
      </c>
      <c r="F109" s="1648">
        <v>15</v>
      </c>
      <c r="G109" s="1648">
        <v>15</v>
      </c>
      <c r="H109" s="1648" t="s">
        <v>10307</v>
      </c>
      <c r="I109" s="1648" t="s">
        <v>13614</v>
      </c>
      <c r="J109" s="1648">
        <v>89803894262</v>
      </c>
      <c r="K109" s="1648">
        <v>1</v>
      </c>
      <c r="L109" s="1648">
        <v>1</v>
      </c>
      <c r="M109" s="1648">
        <v>0</v>
      </c>
    </row>
    <row r="110" spans="1:13" ht="38.25" customHeight="1">
      <c r="A110" s="1647">
        <v>12</v>
      </c>
      <c r="B110" s="1648" t="s">
        <v>13615</v>
      </c>
      <c r="C110" s="1612">
        <v>311300364710</v>
      </c>
      <c r="D110" s="1648" t="s">
        <v>13616</v>
      </c>
      <c r="E110" s="1648" t="s">
        <v>13616</v>
      </c>
      <c r="F110" s="1648">
        <v>15</v>
      </c>
      <c r="G110" s="1648">
        <v>15</v>
      </c>
      <c r="H110" s="1648" t="s">
        <v>10307</v>
      </c>
      <c r="I110" s="1648" t="s">
        <v>13617</v>
      </c>
      <c r="J110" s="1648">
        <v>89511500447</v>
      </c>
      <c r="K110" s="1648">
        <v>1</v>
      </c>
      <c r="L110" s="1648">
        <v>1</v>
      </c>
      <c r="M110" s="1648">
        <v>0</v>
      </c>
    </row>
    <row r="111" spans="1:13" ht="36" customHeight="1">
      <c r="A111" s="1647">
        <v>13</v>
      </c>
      <c r="B111" s="1648" t="s">
        <v>13618</v>
      </c>
      <c r="C111" s="1612">
        <v>490875599491</v>
      </c>
      <c r="D111" s="1648" t="s">
        <v>13619</v>
      </c>
      <c r="E111" s="1648" t="s">
        <v>13619</v>
      </c>
      <c r="F111" s="1648">
        <v>20</v>
      </c>
      <c r="G111" s="1648">
        <v>20</v>
      </c>
      <c r="H111" s="1648" t="s">
        <v>10307</v>
      </c>
      <c r="I111" s="1648" t="s">
        <v>13620</v>
      </c>
      <c r="J111" s="1648">
        <v>89045313139</v>
      </c>
      <c r="K111" s="1648">
        <v>1</v>
      </c>
      <c r="L111" s="1648">
        <v>1</v>
      </c>
      <c r="M111" s="1648">
        <v>0</v>
      </c>
    </row>
    <row r="112" spans="1:13" ht="30.75" customHeight="1">
      <c r="A112" s="1647">
        <v>14</v>
      </c>
      <c r="B112" s="1648" t="s">
        <v>13621</v>
      </c>
      <c r="C112" s="1612">
        <v>644305193155</v>
      </c>
      <c r="D112" s="1648" t="s">
        <v>13604</v>
      </c>
      <c r="E112" s="1648" t="s">
        <v>13604</v>
      </c>
      <c r="F112" s="1648">
        <v>15</v>
      </c>
      <c r="G112" s="1648">
        <v>15</v>
      </c>
      <c r="H112" s="1648" t="s">
        <v>10307</v>
      </c>
      <c r="I112" s="1648" t="s">
        <v>13622</v>
      </c>
      <c r="J112" s="1648">
        <v>89511351651</v>
      </c>
      <c r="K112" s="1648">
        <v>1</v>
      </c>
      <c r="L112" s="1648">
        <v>1</v>
      </c>
      <c r="M112" s="1648">
        <v>0</v>
      </c>
    </row>
    <row r="113" spans="1:13" ht="39.75" customHeight="1">
      <c r="A113" s="1647">
        <v>15</v>
      </c>
      <c r="B113" s="1648" t="s">
        <v>13623</v>
      </c>
      <c r="C113" s="1612">
        <v>311604261266</v>
      </c>
      <c r="D113" s="1648" t="s">
        <v>13624</v>
      </c>
      <c r="E113" s="1648" t="s">
        <v>13624</v>
      </c>
      <c r="F113" s="1648">
        <v>15</v>
      </c>
      <c r="G113" s="1648">
        <v>15</v>
      </c>
      <c r="H113" s="1648" t="s">
        <v>10307</v>
      </c>
      <c r="I113" s="1648" t="s">
        <v>13625</v>
      </c>
      <c r="J113" s="1648"/>
      <c r="K113" s="1648">
        <v>1</v>
      </c>
      <c r="L113" s="1648">
        <v>1</v>
      </c>
      <c r="M113" s="1648">
        <v>0</v>
      </c>
    </row>
    <row r="114" spans="1:13" ht="21" customHeight="1">
      <c r="A114" s="913">
        <v>15</v>
      </c>
      <c r="B114" s="2523" t="s">
        <v>408</v>
      </c>
      <c r="C114" s="2524"/>
      <c r="D114" s="2525"/>
      <c r="E114" s="914">
        <v>15</v>
      </c>
      <c r="F114" s="914" t="e">
        <f>SUM(#REF!)</f>
        <v>#REF!</v>
      </c>
      <c r="G114" s="914" t="e">
        <f>SUM(#REF!)</f>
        <v>#REF!</v>
      </c>
      <c r="H114" s="914" t="s">
        <v>21</v>
      </c>
      <c r="I114" s="914" t="s">
        <v>21</v>
      </c>
      <c r="J114" s="953" t="s">
        <v>21</v>
      </c>
      <c r="K114" s="953" t="s">
        <v>21</v>
      </c>
      <c r="L114" s="914" t="e">
        <f>SUM(#REF!)</f>
        <v>#REF!</v>
      </c>
      <c r="M114" s="914">
        <v>0</v>
      </c>
    </row>
    <row r="115" spans="1:13" ht="12.75" customHeight="1">
      <c r="A115" s="1649" t="e">
        <f>A8+A16A+23+A40+A58+E61+A64+A92+A97+A114</f>
        <v>#NAME?</v>
      </c>
      <c r="B115" s="517" t="s">
        <v>21</v>
      </c>
      <c r="C115" s="517"/>
      <c r="D115" s="1649" t="e">
        <f>E8+E15+E22+E25+E129+F129D41+E58+E61+E64+E92+E97+E114</f>
        <v>#VALUE!</v>
      </c>
      <c r="E115" s="285" t="s">
        <v>21</v>
      </c>
      <c r="F115" s="285" t="e">
        <f>F8+F15+F22+F40+F58+F61+F64+F92+F97+F114</f>
        <v>#REF!</v>
      </c>
      <c r="G115" s="285" t="e">
        <f>G8+G15+G22+G40+G58+G61+G64+G92+G97+G114</f>
        <v>#REF!</v>
      </c>
      <c r="H115" s="285" t="s">
        <v>21</v>
      </c>
      <c r="I115" s="285" t="s">
        <v>21</v>
      </c>
      <c r="J115" s="532" t="s">
        <v>21</v>
      </c>
      <c r="K115" s="285">
        <v>87</v>
      </c>
      <c r="L115" s="285" t="e">
        <f>L8+L15+L22+L25+L40+L58+L61+L64+L92+L97+L114</f>
        <v>#REF!</v>
      </c>
      <c r="M115" s="285">
        <v>0</v>
      </c>
    </row>
    <row r="116" spans="1:13" ht="12.75" customHeight="1">
      <c r="B116" s="873"/>
      <c r="C116" s="873"/>
      <c r="J116" s="255"/>
      <c r="K116" s="255"/>
    </row>
    <row r="117" spans="1:13" ht="12.75" customHeight="1">
      <c r="B117" s="873"/>
      <c r="C117" s="873"/>
      <c r="J117" s="255"/>
      <c r="K117" s="255"/>
    </row>
    <row r="118" spans="1:13" ht="12.75" customHeight="1">
      <c r="B118" s="873"/>
      <c r="C118" s="873"/>
      <c r="D118" t="e">
        <f>E8+E15+E22+E25+E40+E58+E64+E61+E92+E97+E114</f>
        <v>#VALUE!</v>
      </c>
      <c r="J118" s="255"/>
      <c r="K118" s="255"/>
    </row>
    <row r="119" spans="1:13" ht="12.75" customHeight="1">
      <c r="B119" s="873"/>
      <c r="C119" s="873"/>
      <c r="J119" s="255"/>
      <c r="K119" s="255"/>
    </row>
    <row r="120" spans="1:13" ht="12.75" customHeight="1">
      <c r="B120" s="873"/>
      <c r="C120" s="873"/>
      <c r="J120" s="255"/>
      <c r="K120" s="255"/>
    </row>
    <row r="121" spans="1:13" ht="12.75" customHeight="1">
      <c r="B121" s="873"/>
      <c r="C121" s="873"/>
      <c r="J121" s="255"/>
      <c r="K121" s="255"/>
    </row>
    <row r="122" spans="1:13" ht="12.75" customHeight="1">
      <c r="B122" s="873"/>
      <c r="C122" s="873"/>
      <c r="J122" s="255"/>
      <c r="K122" s="255"/>
    </row>
    <row r="123" spans="1:13" ht="12.75" customHeight="1">
      <c r="B123" s="873"/>
      <c r="C123" s="873"/>
      <c r="J123" s="255"/>
      <c r="K123" s="255"/>
    </row>
    <row r="124" spans="1:13" ht="12.75" customHeight="1">
      <c r="B124" s="873"/>
      <c r="C124" s="873"/>
      <c r="J124" s="255"/>
      <c r="K124" s="255"/>
    </row>
    <row r="125" spans="1:13" ht="12.75" customHeight="1">
      <c r="B125" s="873"/>
      <c r="C125" s="873"/>
      <c r="J125" s="255"/>
      <c r="K125" s="255"/>
    </row>
    <row r="126" spans="1:13" ht="12.75" customHeight="1">
      <c r="B126" s="873"/>
      <c r="C126" s="873"/>
      <c r="J126" s="255"/>
      <c r="K126" s="255"/>
    </row>
    <row r="127" spans="1:13" ht="12.75" customHeight="1">
      <c r="B127" s="873"/>
      <c r="C127" s="873"/>
      <c r="J127" s="255"/>
      <c r="K127" s="255"/>
    </row>
    <row r="128" spans="1:13" ht="12.75" customHeight="1">
      <c r="B128" s="873"/>
      <c r="C128" s="873"/>
      <c r="J128" s="255"/>
      <c r="K128" s="255"/>
    </row>
    <row r="130" spans="11:11" ht="12.75" customHeight="1">
      <c r="K130" s="255"/>
    </row>
    <row r="132" spans="11:11" ht="12.75" customHeight="1">
      <c r="K132" s="255"/>
    </row>
    <row r="133" spans="11:11" ht="12.75" customHeight="1">
      <c r="K133" s="255"/>
    </row>
  </sheetData>
  <mergeCells count="23">
    <mergeCell ref="B97:D97"/>
    <mergeCell ref="A98:M98"/>
    <mergeCell ref="B114:D114"/>
    <mergeCell ref="A59:M59"/>
    <mergeCell ref="A62:M62"/>
    <mergeCell ref="A65:M65"/>
    <mergeCell ref="B92:D92"/>
    <mergeCell ref="A93:M93"/>
    <mergeCell ref="B28:D28"/>
    <mergeCell ref="A29:M29"/>
    <mergeCell ref="B40:D40"/>
    <mergeCell ref="A41:M41"/>
    <mergeCell ref="B58:D58"/>
    <mergeCell ref="B15:D15"/>
    <mergeCell ref="A16:M16"/>
    <mergeCell ref="A23:M23"/>
    <mergeCell ref="B25:D25"/>
    <mergeCell ref="A26:M26"/>
    <mergeCell ref="A1:M1"/>
    <mergeCell ref="B2:L2"/>
    <mergeCell ref="A6:M6"/>
    <mergeCell ref="B8:D8"/>
    <mergeCell ref="A9:M9"/>
  </mergeCells>
  <pageMargins left="0.35433099999999995" right="0.35433099999999995" top="0.59055100000000005" bottom="0.9842519999999999" header="0.51181100000000002" footer="0.51181100000000002"/>
  <pageSetup paperSize="9" scale="11" firstPageNumber="2147483648" orientation="portrait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E0D1E3"/>
  </sheetPr>
  <dimension ref="A1:M215"/>
  <sheetViews>
    <sheetView topLeftCell="E126" workbookViewId="0">
      <selection sqref="A1:M1"/>
    </sheetView>
  </sheetViews>
  <sheetFormatPr defaultRowHeight="12.75" customHeight="1"/>
  <cols>
    <col min="1" max="1" width="5.140625" style="1650" bestFit="1" customWidth="1"/>
    <col min="2" max="2" width="31.7109375" style="1651" bestFit="1" customWidth="1"/>
    <col min="3" max="3" width="31.7109375" style="1651" customWidth="1"/>
    <col min="4" max="4" width="19.85546875" style="1650" bestFit="1" customWidth="1"/>
    <col min="5" max="5" width="16" style="1650" bestFit="1" customWidth="1"/>
    <col min="6" max="6" width="14" style="1650" bestFit="1" customWidth="1"/>
    <col min="7" max="7" width="15.85546875" style="1650" bestFit="1" customWidth="1"/>
    <col min="8" max="8" width="17.42578125" style="1650" bestFit="1" customWidth="1"/>
    <col min="9" max="9" width="17.7109375" style="1650" bestFit="1" customWidth="1"/>
    <col min="10" max="10" width="14.28515625" style="1652" bestFit="1" customWidth="1"/>
    <col min="11" max="11" width="9.28515625" style="1653" bestFit="1" customWidth="1"/>
    <col min="12" max="12" width="11.7109375" style="1650" bestFit="1" customWidth="1"/>
    <col min="13" max="13" width="12.5703125" style="1650" bestFit="1" customWidth="1"/>
  </cols>
  <sheetData>
    <row r="1" spans="1:13" ht="46.5" customHeight="1">
      <c r="A1" s="2366" t="s">
        <v>13626</v>
      </c>
      <c r="B1" s="2634"/>
      <c r="C1" s="2634"/>
      <c r="D1" s="2366"/>
      <c r="E1" s="2366"/>
      <c r="F1" s="2366"/>
      <c r="G1" s="2366"/>
      <c r="H1" s="2366"/>
      <c r="I1" s="2366"/>
      <c r="J1" s="2366"/>
      <c r="K1" s="2366"/>
      <c r="L1" s="2366"/>
      <c r="M1" s="2366"/>
    </row>
    <row r="2" spans="1:13" ht="15.75" customHeight="1">
      <c r="A2" s="1654"/>
      <c r="B2" s="2455"/>
      <c r="C2" s="2435"/>
      <c r="D2" s="2323"/>
      <c r="E2" s="2323"/>
      <c r="F2" s="2323"/>
      <c r="G2" s="2323"/>
      <c r="H2" s="2323"/>
      <c r="I2" s="2323"/>
      <c r="J2" s="2323"/>
      <c r="K2" s="2635"/>
      <c r="L2" s="2323"/>
      <c r="M2" s="1654"/>
    </row>
    <row r="3" spans="1:13" ht="16.5" customHeight="1">
      <c r="A3" s="1654"/>
      <c r="B3" s="1655"/>
      <c r="C3" s="1656"/>
      <c r="D3" s="1654"/>
      <c r="E3" s="1654"/>
      <c r="F3" s="1654"/>
      <c r="G3" s="1654"/>
      <c r="H3" s="1654"/>
      <c r="I3" s="1657"/>
      <c r="J3" s="1658"/>
      <c r="K3" s="1659"/>
      <c r="L3" s="1654"/>
      <c r="M3" s="1654"/>
    </row>
    <row r="4" spans="1:13" ht="12.75" customHeight="1">
      <c r="A4" s="13"/>
      <c r="B4" s="13"/>
      <c r="C4" s="14"/>
      <c r="D4" s="13"/>
      <c r="E4" s="13"/>
      <c r="F4" s="13"/>
      <c r="G4" s="13"/>
      <c r="H4" s="13"/>
      <c r="I4" s="13"/>
      <c r="J4" s="13"/>
      <c r="K4" s="1660"/>
      <c r="L4" s="13"/>
      <c r="M4" s="13"/>
    </row>
    <row r="5" spans="1:13" ht="54.75" customHeight="1">
      <c r="A5" s="509" t="s">
        <v>1</v>
      </c>
      <c r="B5" s="16" t="s">
        <v>2</v>
      </c>
      <c r="C5" s="510" t="s">
        <v>3</v>
      </c>
      <c r="D5" s="509" t="s">
        <v>4</v>
      </c>
      <c r="E5" s="509" t="s">
        <v>5</v>
      </c>
      <c r="F5" s="509" t="s">
        <v>6</v>
      </c>
      <c r="G5" s="509" t="s">
        <v>7</v>
      </c>
      <c r="H5" s="509" t="s">
        <v>8</v>
      </c>
      <c r="I5" s="509" t="s">
        <v>9</v>
      </c>
      <c r="J5" s="509" t="s">
        <v>10</v>
      </c>
      <c r="K5" s="821" t="s">
        <v>11</v>
      </c>
      <c r="L5" s="509" t="s">
        <v>12</v>
      </c>
      <c r="M5" s="509" t="s">
        <v>13</v>
      </c>
    </row>
    <row r="6" spans="1:13" ht="27" customHeight="1">
      <c r="A6" s="2456" t="s">
        <v>5285</v>
      </c>
      <c r="B6" s="2487"/>
      <c r="C6" s="2487"/>
      <c r="D6" s="2487"/>
      <c r="E6" s="2487"/>
      <c r="F6" s="2487"/>
      <c r="G6" s="2487"/>
      <c r="H6" s="2487"/>
      <c r="I6" s="2487"/>
      <c r="J6" s="2487"/>
      <c r="K6" s="2636"/>
      <c r="L6" s="2487"/>
      <c r="M6" s="2637"/>
    </row>
    <row r="7" spans="1:13" ht="24.75" customHeight="1">
      <c r="A7" s="1661">
        <v>1</v>
      </c>
      <c r="B7" s="1137" t="s">
        <v>13627</v>
      </c>
      <c r="C7" s="1662">
        <v>311702286452</v>
      </c>
      <c r="D7" s="1663" t="s">
        <v>13628</v>
      </c>
      <c r="E7" s="1663" t="s">
        <v>13629</v>
      </c>
      <c r="F7" s="1663">
        <v>20</v>
      </c>
      <c r="G7" s="1663">
        <v>6</v>
      </c>
      <c r="H7" s="1663" t="s">
        <v>13630</v>
      </c>
      <c r="I7" s="1663" t="s">
        <v>13631</v>
      </c>
      <c r="J7" s="1663" t="s">
        <v>13632</v>
      </c>
      <c r="K7" s="1664">
        <v>1</v>
      </c>
      <c r="L7" s="1663">
        <v>1</v>
      </c>
      <c r="M7" s="1663">
        <v>0</v>
      </c>
    </row>
    <row r="8" spans="1:13" ht="25.5" customHeight="1">
      <c r="A8" s="1661">
        <v>2</v>
      </c>
      <c r="B8" s="1665" t="s">
        <v>13633</v>
      </c>
      <c r="C8" s="1666">
        <v>311701227510</v>
      </c>
      <c r="D8" s="1667" t="s">
        <v>13634</v>
      </c>
      <c r="E8" s="1667" t="s">
        <v>13635</v>
      </c>
      <c r="F8" s="1667">
        <v>10</v>
      </c>
      <c r="G8" s="1667">
        <v>10</v>
      </c>
      <c r="H8" s="1667" t="s">
        <v>13630</v>
      </c>
      <c r="I8" s="1667" t="s">
        <v>13636</v>
      </c>
      <c r="J8" s="1667">
        <v>89205838217</v>
      </c>
      <c r="K8" s="1668">
        <v>1</v>
      </c>
      <c r="L8" s="1667">
        <v>0</v>
      </c>
      <c r="M8" s="1667">
        <v>0</v>
      </c>
    </row>
    <row r="9" spans="1:13" ht="21" customHeight="1">
      <c r="A9" s="932">
        <v>2</v>
      </c>
      <c r="B9" s="2513" t="s">
        <v>408</v>
      </c>
      <c r="C9" s="2514"/>
      <c r="D9" s="2515"/>
      <c r="E9" s="1669"/>
      <c r="F9" s="1670">
        <f>SUM(F7:F8)</f>
        <v>30</v>
      </c>
      <c r="G9" s="1670">
        <f>SUM(G7:G8)</f>
        <v>16</v>
      </c>
      <c r="H9" s="1671" t="s">
        <v>21</v>
      </c>
      <c r="I9" s="1672" t="s">
        <v>21</v>
      </c>
      <c r="J9" s="1673" t="s">
        <v>21</v>
      </c>
      <c r="K9" s="1674">
        <f>SUM(K7:K8)</f>
        <v>2</v>
      </c>
      <c r="L9" s="1670">
        <f>SUM(L7:L8)</f>
        <v>1</v>
      </c>
      <c r="M9" s="1670">
        <f>SUM(M7:M8)</f>
        <v>0</v>
      </c>
    </row>
    <row r="10" spans="1:13" ht="27" customHeight="1">
      <c r="A10" s="2486" t="s">
        <v>5299</v>
      </c>
      <c r="B10" s="2487"/>
      <c r="C10" s="2487"/>
      <c r="D10" s="2487"/>
      <c r="E10" s="2487"/>
      <c r="F10" s="2487"/>
      <c r="G10" s="2487"/>
      <c r="H10" s="2487"/>
      <c r="I10" s="2487"/>
      <c r="J10" s="2487"/>
      <c r="K10" s="2636"/>
      <c r="L10" s="2487"/>
      <c r="M10" s="2637"/>
    </row>
    <row r="11" spans="1:13" ht="41.25" customHeight="1">
      <c r="A11" s="1675">
        <v>1</v>
      </c>
      <c r="B11" s="1665" t="s">
        <v>13637</v>
      </c>
      <c r="C11" s="1676">
        <v>311700085905</v>
      </c>
      <c r="D11" s="1677" t="s">
        <v>13638</v>
      </c>
      <c r="E11" s="1667" t="s">
        <v>13639</v>
      </c>
      <c r="F11" s="1667">
        <v>16.2</v>
      </c>
      <c r="G11" s="1667">
        <v>16.2</v>
      </c>
      <c r="H11" s="1667" t="s">
        <v>13640</v>
      </c>
      <c r="I11" s="1678" t="s">
        <v>13641</v>
      </c>
      <c r="J11" s="1667">
        <v>89040948191</v>
      </c>
      <c r="K11" s="1667">
        <v>1</v>
      </c>
      <c r="L11" s="1668">
        <v>1</v>
      </c>
      <c r="M11" s="1667">
        <v>0</v>
      </c>
    </row>
    <row r="12" spans="1:13" ht="26.25" customHeight="1">
      <c r="A12" s="1675">
        <v>2</v>
      </c>
      <c r="B12" s="1679" t="s">
        <v>13642</v>
      </c>
      <c r="C12" s="1676">
        <v>311701861773</v>
      </c>
      <c r="D12" s="1680" t="s">
        <v>13643</v>
      </c>
      <c r="E12" s="1680" t="s">
        <v>13644</v>
      </c>
      <c r="F12" s="1680">
        <v>23</v>
      </c>
      <c r="G12" s="1680">
        <v>23</v>
      </c>
      <c r="H12" s="1680" t="s">
        <v>13645</v>
      </c>
      <c r="I12" s="1681" t="s">
        <v>13646</v>
      </c>
      <c r="J12" s="1680">
        <v>89290002458</v>
      </c>
      <c r="K12" s="1680">
        <v>1</v>
      </c>
      <c r="L12" s="1680">
        <v>2</v>
      </c>
      <c r="M12" s="1667">
        <v>0</v>
      </c>
    </row>
    <row r="13" spans="1:13" ht="26.25" customHeight="1">
      <c r="A13" s="1675">
        <v>3</v>
      </c>
      <c r="B13" s="1679" t="s">
        <v>13647</v>
      </c>
      <c r="C13" s="1676">
        <v>311700905315</v>
      </c>
      <c r="D13" s="1680" t="s">
        <v>13648</v>
      </c>
      <c r="E13" s="1680" t="s">
        <v>13648</v>
      </c>
      <c r="F13" s="1680">
        <v>16</v>
      </c>
      <c r="G13" s="1680">
        <v>16</v>
      </c>
      <c r="H13" s="1680" t="s">
        <v>13649</v>
      </c>
      <c r="I13" s="1681" t="s">
        <v>13650</v>
      </c>
      <c r="J13" s="1680">
        <v>89202059072</v>
      </c>
      <c r="K13" s="1680">
        <v>1</v>
      </c>
      <c r="L13" s="1680">
        <v>1</v>
      </c>
      <c r="M13" s="1667">
        <v>0</v>
      </c>
    </row>
    <row r="14" spans="1:13" ht="26.25" customHeight="1">
      <c r="A14" s="1675">
        <v>4</v>
      </c>
      <c r="B14" s="1679" t="s">
        <v>13651</v>
      </c>
      <c r="C14" s="1676">
        <v>311703221585</v>
      </c>
      <c r="D14" s="1680" t="s">
        <v>13652</v>
      </c>
      <c r="E14" s="1680" t="s">
        <v>13653</v>
      </c>
      <c r="F14" s="1680">
        <v>10</v>
      </c>
      <c r="G14" s="1680">
        <v>10</v>
      </c>
      <c r="H14" s="1680" t="s">
        <v>13654</v>
      </c>
      <c r="I14" s="1681" t="s">
        <v>13655</v>
      </c>
      <c r="J14" s="1680">
        <v>89205792032</v>
      </c>
      <c r="K14" s="1680">
        <v>1</v>
      </c>
      <c r="L14" s="1680">
        <v>1</v>
      </c>
      <c r="M14" s="1667">
        <v>0</v>
      </c>
    </row>
    <row r="15" spans="1:13" ht="36.75" customHeight="1">
      <c r="A15" s="1675">
        <v>5</v>
      </c>
      <c r="B15" s="1682" t="s">
        <v>13656</v>
      </c>
      <c r="C15" s="1676">
        <v>310501379257</v>
      </c>
      <c r="D15" s="1683" t="s">
        <v>13657</v>
      </c>
      <c r="E15" s="1683" t="s">
        <v>13658</v>
      </c>
      <c r="F15" s="1683">
        <v>8</v>
      </c>
      <c r="G15" s="1683">
        <v>8</v>
      </c>
      <c r="H15" s="1680" t="s">
        <v>13654</v>
      </c>
      <c r="I15" s="1684" t="s">
        <v>13659</v>
      </c>
      <c r="J15" s="1683">
        <v>89300862317</v>
      </c>
      <c r="K15" s="1683">
        <v>1</v>
      </c>
      <c r="L15" s="1680">
        <v>0</v>
      </c>
      <c r="M15" s="1685">
        <v>0</v>
      </c>
    </row>
    <row r="16" spans="1:13" ht="36.75" customHeight="1">
      <c r="A16" s="1675">
        <v>6</v>
      </c>
      <c r="B16" s="1686" t="s">
        <v>13660</v>
      </c>
      <c r="C16" s="1676">
        <v>311703465687</v>
      </c>
      <c r="D16" s="1687" t="s">
        <v>13661</v>
      </c>
      <c r="E16" s="1687" t="s">
        <v>13661</v>
      </c>
      <c r="F16" s="1687">
        <v>10</v>
      </c>
      <c r="G16" s="1687">
        <v>10</v>
      </c>
      <c r="H16" s="1680" t="s">
        <v>13654</v>
      </c>
      <c r="I16" s="1686" t="s">
        <v>13662</v>
      </c>
      <c r="J16" s="1687">
        <v>89507106048</v>
      </c>
      <c r="K16" s="1687">
        <v>1</v>
      </c>
      <c r="L16" s="1688">
        <v>0</v>
      </c>
      <c r="M16" s="1675">
        <v>0</v>
      </c>
    </row>
    <row r="17" spans="1:13" ht="21" customHeight="1">
      <c r="A17" s="1689">
        <v>6</v>
      </c>
      <c r="B17" s="2638" t="s">
        <v>408</v>
      </c>
      <c r="C17" s="2627"/>
      <c r="D17" s="2639"/>
      <c r="E17" s="1689"/>
      <c r="F17" s="1690">
        <f>F11+F12+F13+F14+F15+F16</f>
        <v>83.2</v>
      </c>
      <c r="G17" s="1690">
        <f>G11+G12+G13+G14+G15+G16</f>
        <v>83.2</v>
      </c>
      <c r="H17" s="1276"/>
      <c r="I17" s="1276"/>
      <c r="J17" s="1276"/>
      <c r="K17" s="1281">
        <f>K11+K12+K13+K14+K15+K16</f>
        <v>6</v>
      </c>
      <c r="L17" s="1690">
        <f>SUM(M11:M15)</f>
        <v>0</v>
      </c>
      <c r="M17" s="1690">
        <f>M11+M12+M13+M15</f>
        <v>0</v>
      </c>
    </row>
    <row r="18" spans="1:13" ht="27" customHeight="1">
      <c r="A18" s="2486" t="s">
        <v>5340</v>
      </c>
      <c r="B18" s="2487"/>
      <c r="C18" s="2487"/>
      <c r="D18" s="2487"/>
      <c r="E18" s="2487"/>
      <c r="F18" s="2487"/>
      <c r="G18" s="2487"/>
      <c r="H18" s="2487"/>
      <c r="I18" s="2487"/>
      <c r="J18" s="2487"/>
      <c r="K18" s="2636"/>
      <c r="L18" s="2487"/>
      <c r="M18" s="2458"/>
    </row>
    <row r="19" spans="1:13" s="275" customFormat="1" ht="26.25" customHeight="1">
      <c r="A19" s="1675">
        <v>1</v>
      </c>
      <c r="B19" s="1691" t="s">
        <v>13663</v>
      </c>
      <c r="C19" s="1666">
        <v>311700899848</v>
      </c>
      <c r="D19" s="1667" t="s">
        <v>13664</v>
      </c>
      <c r="E19" s="1667" t="s">
        <v>13664</v>
      </c>
      <c r="F19" s="1667">
        <v>10</v>
      </c>
      <c r="G19" s="1667">
        <v>10</v>
      </c>
      <c r="H19" s="1667" t="s">
        <v>13665</v>
      </c>
      <c r="I19" s="1678" t="s">
        <v>13666</v>
      </c>
      <c r="J19" s="1667" t="s">
        <v>13667</v>
      </c>
      <c r="K19" s="1668">
        <v>1</v>
      </c>
      <c r="L19" s="1667">
        <v>1</v>
      </c>
      <c r="M19" s="1667">
        <v>0</v>
      </c>
    </row>
    <row r="20" spans="1:13" s="275" customFormat="1" ht="24.75" customHeight="1">
      <c r="A20" s="1675">
        <v>2</v>
      </c>
      <c r="B20" s="1691" t="s">
        <v>13668</v>
      </c>
      <c r="C20" s="1666">
        <v>311700906510</v>
      </c>
      <c r="D20" s="1667" t="s">
        <v>13669</v>
      </c>
      <c r="E20" s="1667" t="s">
        <v>13670</v>
      </c>
      <c r="F20" s="1667">
        <v>12</v>
      </c>
      <c r="G20" s="1667">
        <v>12</v>
      </c>
      <c r="H20" s="1667" t="s">
        <v>13671</v>
      </c>
      <c r="I20" s="1678" t="s">
        <v>13672</v>
      </c>
      <c r="J20" s="1667">
        <v>89205565748</v>
      </c>
      <c r="K20" s="1668">
        <v>1</v>
      </c>
      <c r="L20" s="1667">
        <v>1</v>
      </c>
      <c r="M20" s="1667">
        <v>1</v>
      </c>
    </row>
    <row r="21" spans="1:13" s="275" customFormat="1" ht="29.25" customHeight="1">
      <c r="A21" s="1675">
        <v>3</v>
      </c>
      <c r="B21" s="1691" t="s">
        <v>13673</v>
      </c>
      <c r="C21" s="1666">
        <v>311700615550</v>
      </c>
      <c r="D21" s="1667" t="s">
        <v>13674</v>
      </c>
      <c r="E21" s="1667" t="s">
        <v>13674</v>
      </c>
      <c r="F21" s="1667">
        <v>2</v>
      </c>
      <c r="G21" s="1667">
        <v>2</v>
      </c>
      <c r="H21" s="1667" t="s">
        <v>13665</v>
      </c>
      <c r="I21" s="1678" t="s">
        <v>13675</v>
      </c>
      <c r="J21" s="1667">
        <v>89205978700</v>
      </c>
      <c r="K21" s="1668">
        <v>1</v>
      </c>
      <c r="L21" s="1667">
        <v>1</v>
      </c>
      <c r="M21" s="1667">
        <v>0</v>
      </c>
    </row>
    <row r="22" spans="1:13" s="275" customFormat="1" ht="26.25" customHeight="1">
      <c r="A22" s="1675">
        <v>4</v>
      </c>
      <c r="B22" s="1691" t="s">
        <v>13676</v>
      </c>
      <c r="C22" s="1666">
        <v>311702156140</v>
      </c>
      <c r="D22" s="1667" t="s">
        <v>13677</v>
      </c>
      <c r="E22" s="1667" t="s">
        <v>13677</v>
      </c>
      <c r="F22" s="1667">
        <v>24.1</v>
      </c>
      <c r="G22" s="1667">
        <v>24.1</v>
      </c>
      <c r="H22" s="1667" t="s">
        <v>13678</v>
      </c>
      <c r="I22" s="1678" t="s">
        <v>13679</v>
      </c>
      <c r="J22" s="1667">
        <v>89056729417</v>
      </c>
      <c r="K22" s="1668">
        <v>1</v>
      </c>
      <c r="L22" s="1667">
        <v>1</v>
      </c>
      <c r="M22" s="1667">
        <v>0</v>
      </c>
    </row>
    <row r="23" spans="1:13" s="275" customFormat="1" ht="26.25" customHeight="1">
      <c r="A23" s="1692">
        <v>5</v>
      </c>
      <c r="B23" s="1693" t="s">
        <v>13680</v>
      </c>
      <c r="C23" s="1694">
        <v>311700761744</v>
      </c>
      <c r="D23" s="1685" t="s">
        <v>13681</v>
      </c>
      <c r="E23" s="1691" t="s">
        <v>13681</v>
      </c>
      <c r="F23" s="1691">
        <v>10</v>
      </c>
      <c r="G23" s="1691">
        <v>10</v>
      </c>
      <c r="H23" s="1691" t="s">
        <v>13682</v>
      </c>
      <c r="I23" s="1665" t="s">
        <v>13683</v>
      </c>
      <c r="J23" s="1691">
        <v>89092025484</v>
      </c>
      <c r="K23" s="1695">
        <v>1</v>
      </c>
      <c r="L23" s="1691">
        <v>0</v>
      </c>
      <c r="M23" s="1691">
        <v>0</v>
      </c>
    </row>
    <row r="24" spans="1:13" s="275" customFormat="1" ht="26.25" customHeight="1">
      <c r="A24" s="1675">
        <v>6</v>
      </c>
      <c r="B24" s="1675" t="s">
        <v>13684</v>
      </c>
      <c r="C24" s="1696">
        <v>50403914552</v>
      </c>
      <c r="D24" s="1675" t="s">
        <v>13685</v>
      </c>
      <c r="E24" s="1667" t="s">
        <v>13629</v>
      </c>
      <c r="F24" s="1691">
        <v>14</v>
      </c>
      <c r="G24" s="1691">
        <v>14</v>
      </c>
      <c r="H24" s="1691" t="s">
        <v>13686</v>
      </c>
      <c r="I24" s="1665" t="s">
        <v>13687</v>
      </c>
      <c r="J24" s="1691">
        <v>89192209945</v>
      </c>
      <c r="K24" s="1695">
        <v>1</v>
      </c>
      <c r="L24" s="1691">
        <v>0</v>
      </c>
      <c r="M24" s="1691">
        <v>0</v>
      </c>
    </row>
    <row r="25" spans="1:13" ht="21" customHeight="1">
      <c r="A25" s="1697">
        <v>6</v>
      </c>
      <c r="B25" s="2640" t="s">
        <v>408</v>
      </c>
      <c r="C25" s="2641"/>
      <c r="D25" s="2642"/>
      <c r="E25" s="1698" t="s">
        <v>21</v>
      </c>
      <c r="F25" s="1699">
        <f>SUM(F19:F24)</f>
        <v>72.099999999999994</v>
      </c>
      <c r="G25" s="1699">
        <f>SUM(G19:G24)</f>
        <v>72.099999999999994</v>
      </c>
      <c r="H25" s="1226"/>
      <c r="I25" s="1700"/>
      <c r="J25" s="1226"/>
      <c r="K25" s="1701">
        <f>SUM(K19:K24)</f>
        <v>6</v>
      </c>
      <c r="L25" s="1699">
        <f>SUM(L19:L22)</f>
        <v>4</v>
      </c>
      <c r="M25" s="1699">
        <f>SUM(M19:M22)</f>
        <v>1</v>
      </c>
    </row>
    <row r="26" spans="1:13" ht="21" customHeight="1">
      <c r="A26" s="2643" t="s">
        <v>5402</v>
      </c>
      <c r="B26" s="2644"/>
      <c r="C26" s="2644"/>
      <c r="D26" s="2644"/>
      <c r="E26" s="2644"/>
      <c r="F26" s="2644"/>
      <c r="G26" s="2644"/>
      <c r="H26" s="2644"/>
      <c r="I26" s="2644"/>
      <c r="J26" s="2644"/>
      <c r="K26" s="2645"/>
      <c r="L26" s="2644"/>
      <c r="M26" s="2646"/>
    </row>
    <row r="27" spans="1:13" ht="27.75" customHeight="1">
      <c r="A27" s="1702">
        <v>1</v>
      </c>
      <c r="B27" s="1675" t="s">
        <v>13688</v>
      </c>
      <c r="C27" s="1696">
        <v>311701321714</v>
      </c>
      <c r="D27" s="1175" t="s">
        <v>13689</v>
      </c>
      <c r="E27" s="1703" t="s">
        <v>13690</v>
      </c>
      <c r="F27" s="1704">
        <v>150</v>
      </c>
      <c r="G27" s="1705">
        <v>150</v>
      </c>
      <c r="H27" s="1704" t="s">
        <v>13691</v>
      </c>
      <c r="I27" s="1703" t="s">
        <v>13692</v>
      </c>
      <c r="J27" s="1703">
        <v>89205555322</v>
      </c>
      <c r="K27" s="1706">
        <v>2</v>
      </c>
      <c r="L27" s="1707">
        <v>2</v>
      </c>
      <c r="M27" s="1707">
        <v>0</v>
      </c>
    </row>
    <row r="28" spans="1:13" ht="21" customHeight="1">
      <c r="A28" s="1702"/>
      <c r="B28" s="1702"/>
      <c r="C28" s="1702"/>
      <c r="D28" s="1702"/>
      <c r="E28" s="1648"/>
      <c r="F28" s="1299"/>
      <c r="G28" s="1299"/>
      <c r="H28" s="1702"/>
      <c r="I28" s="1648"/>
      <c r="J28" s="1702"/>
      <c r="K28" s="1299"/>
      <c r="L28" s="1299"/>
      <c r="M28" s="1299"/>
    </row>
    <row r="29" spans="1:13" ht="21" customHeight="1">
      <c r="A29" s="1697">
        <v>1</v>
      </c>
      <c r="B29" s="2640" t="s">
        <v>408</v>
      </c>
      <c r="C29" s="2641"/>
      <c r="D29" s="2642"/>
      <c r="E29" s="1698" t="s">
        <v>21</v>
      </c>
      <c r="F29" s="1699">
        <f>F27</f>
        <v>150</v>
      </c>
      <c r="G29" s="1699">
        <f>G27</f>
        <v>150</v>
      </c>
      <c r="H29" s="1226"/>
      <c r="I29" s="1700"/>
      <c r="J29" s="1226"/>
      <c r="K29" s="1701">
        <v>2</v>
      </c>
      <c r="L29" s="1699">
        <v>2</v>
      </c>
      <c r="M29" s="1699">
        <v>0</v>
      </c>
    </row>
    <row r="30" spans="1:13" ht="27" customHeight="1">
      <c r="A30" s="2643" t="s">
        <v>5415</v>
      </c>
      <c r="B30" s="2644"/>
      <c r="C30" s="2644"/>
      <c r="D30" s="2644"/>
      <c r="E30" s="2644"/>
      <c r="F30" s="2644"/>
      <c r="G30" s="2644"/>
      <c r="H30" s="2644"/>
      <c r="I30" s="2644"/>
      <c r="J30" s="2644"/>
      <c r="K30" s="2645"/>
      <c r="L30" s="2644"/>
      <c r="M30" s="2646"/>
    </row>
    <row r="31" spans="1:13" ht="21" customHeight="1">
      <c r="A31" s="311" t="s">
        <v>21</v>
      </c>
      <c r="B31" s="2647" t="s">
        <v>408</v>
      </c>
      <c r="C31" s="2648"/>
      <c r="D31" s="2649"/>
      <c r="E31" s="1708" t="s">
        <v>21</v>
      </c>
      <c r="F31" s="1709"/>
      <c r="G31" s="1709"/>
      <c r="H31" s="311"/>
      <c r="I31" s="1708"/>
      <c r="J31" s="311"/>
      <c r="K31" s="1710"/>
      <c r="L31" s="1709"/>
      <c r="M31" s="311"/>
    </row>
    <row r="32" spans="1:13" ht="27" customHeight="1">
      <c r="A32" s="2385" t="s">
        <v>5420</v>
      </c>
      <c r="B32" s="2650"/>
      <c r="C32" s="2650"/>
      <c r="D32" s="2650"/>
      <c r="E32" s="2650"/>
      <c r="F32" s="2650"/>
      <c r="G32" s="2650"/>
      <c r="H32" s="2650"/>
      <c r="I32" s="2650"/>
      <c r="J32" s="2650"/>
      <c r="K32" s="2651"/>
      <c r="L32" s="2650"/>
      <c r="M32" s="2387"/>
    </row>
    <row r="33" spans="1:13" ht="24" customHeight="1">
      <c r="A33" s="1711">
        <v>1</v>
      </c>
      <c r="B33" s="1140" t="s">
        <v>13693</v>
      </c>
      <c r="C33" s="1662">
        <v>3117004940</v>
      </c>
      <c r="D33" s="1663" t="s">
        <v>13694</v>
      </c>
      <c r="E33" s="1663" t="s">
        <v>13694</v>
      </c>
      <c r="F33" s="1663">
        <v>15</v>
      </c>
      <c r="G33" s="1663">
        <v>15</v>
      </c>
      <c r="H33" s="1712" t="s">
        <v>13695</v>
      </c>
      <c r="I33" s="1713" t="s">
        <v>13696</v>
      </c>
      <c r="J33" s="1663" t="s">
        <v>13697</v>
      </c>
      <c r="K33" s="1664">
        <v>7</v>
      </c>
      <c r="L33" s="1712">
        <v>7</v>
      </c>
      <c r="M33" s="1712">
        <v>0</v>
      </c>
    </row>
    <row r="34" spans="1:13" ht="24.75" customHeight="1">
      <c r="A34" s="1711">
        <v>2</v>
      </c>
      <c r="B34" s="1691" t="s">
        <v>13698</v>
      </c>
      <c r="C34" s="1666">
        <v>311700619890</v>
      </c>
      <c r="D34" s="1667" t="s">
        <v>13699</v>
      </c>
      <c r="E34" s="1667" t="s">
        <v>13699</v>
      </c>
      <c r="F34" s="1667">
        <v>0</v>
      </c>
      <c r="G34" s="1667">
        <v>0</v>
      </c>
      <c r="H34" s="1714" t="s">
        <v>13700</v>
      </c>
      <c r="I34" s="1678" t="s">
        <v>13701</v>
      </c>
      <c r="J34" s="1667">
        <v>89606388844</v>
      </c>
      <c r="K34" s="1668">
        <v>1</v>
      </c>
      <c r="L34" s="1714">
        <v>2</v>
      </c>
      <c r="M34" s="1714">
        <v>2</v>
      </c>
    </row>
    <row r="35" spans="1:13" ht="22.5" customHeight="1">
      <c r="A35" s="1715">
        <v>3</v>
      </c>
      <c r="B35" s="1691" t="s">
        <v>13702</v>
      </c>
      <c r="C35" s="1666">
        <v>311701099202</v>
      </c>
      <c r="D35" s="1667" t="s">
        <v>13703</v>
      </c>
      <c r="E35" s="1667" t="s">
        <v>13703</v>
      </c>
      <c r="F35" s="1667">
        <v>0</v>
      </c>
      <c r="G35" s="1667">
        <v>0</v>
      </c>
      <c r="H35" s="1714" t="s">
        <v>13700</v>
      </c>
      <c r="I35" s="1678" t="s">
        <v>13704</v>
      </c>
      <c r="J35" s="1667">
        <v>89040802562</v>
      </c>
      <c r="K35" s="1668">
        <v>1</v>
      </c>
      <c r="L35" s="1714">
        <v>3</v>
      </c>
      <c r="M35" s="1714">
        <v>2</v>
      </c>
    </row>
    <row r="36" spans="1:13" ht="59.25" customHeight="1">
      <c r="A36" s="1716">
        <v>4</v>
      </c>
      <c r="B36" s="1717" t="s">
        <v>13705</v>
      </c>
      <c r="C36" s="1718">
        <v>311701478835</v>
      </c>
      <c r="D36" s="1719" t="s">
        <v>13706</v>
      </c>
      <c r="E36" s="1719" t="s">
        <v>13707</v>
      </c>
      <c r="F36" s="1717">
        <v>26</v>
      </c>
      <c r="G36" s="1717">
        <v>26</v>
      </c>
      <c r="H36" s="1720" t="s">
        <v>13708</v>
      </c>
      <c r="I36" s="1719" t="s">
        <v>13709</v>
      </c>
      <c r="J36" s="1719">
        <v>89202058603</v>
      </c>
      <c r="K36" s="1721">
        <v>1</v>
      </c>
      <c r="L36" s="1722">
        <v>0</v>
      </c>
      <c r="M36" s="1722">
        <v>0</v>
      </c>
    </row>
    <row r="37" spans="1:13" ht="42.75" customHeight="1">
      <c r="A37" s="1716">
        <v>5</v>
      </c>
      <c r="B37" s="1723" t="s">
        <v>13710</v>
      </c>
      <c r="C37" s="1724">
        <v>311701461990</v>
      </c>
      <c r="D37" s="1175" t="s">
        <v>13711</v>
      </c>
      <c r="E37" s="1175" t="s">
        <v>13711</v>
      </c>
      <c r="F37" s="1723">
        <v>0</v>
      </c>
      <c r="G37" s="1723">
        <v>0</v>
      </c>
      <c r="H37" s="1725" t="s">
        <v>7544</v>
      </c>
      <c r="I37" s="1175" t="s">
        <v>13712</v>
      </c>
      <c r="J37" s="1175">
        <v>89065671424</v>
      </c>
      <c r="K37" s="1726">
        <v>1</v>
      </c>
      <c r="L37" s="1727">
        <v>0</v>
      </c>
      <c r="M37" s="1727">
        <v>0</v>
      </c>
    </row>
    <row r="38" spans="1:13" ht="42.75" customHeight="1">
      <c r="A38" s="1716">
        <v>6</v>
      </c>
      <c r="B38" s="1723" t="s">
        <v>13713</v>
      </c>
      <c r="C38" s="1724">
        <v>311700812702</v>
      </c>
      <c r="D38" s="1175" t="s">
        <v>13714</v>
      </c>
      <c r="E38" s="1175" t="s">
        <v>13714</v>
      </c>
      <c r="F38" s="1723">
        <v>0</v>
      </c>
      <c r="G38" s="1723">
        <v>0</v>
      </c>
      <c r="H38" s="1725" t="s">
        <v>7544</v>
      </c>
      <c r="I38" s="1175" t="s">
        <v>13715</v>
      </c>
      <c r="J38" s="1175">
        <v>89051707370</v>
      </c>
      <c r="K38" s="1726">
        <v>1</v>
      </c>
      <c r="L38" s="1727"/>
      <c r="M38" s="1727"/>
    </row>
    <row r="39" spans="1:13" ht="42.75" customHeight="1">
      <c r="A39" s="1716">
        <v>7</v>
      </c>
      <c r="B39" s="1723" t="s">
        <v>13716</v>
      </c>
      <c r="C39" s="1724">
        <v>311702807017</v>
      </c>
      <c r="D39" s="1175" t="s">
        <v>13717</v>
      </c>
      <c r="E39" s="1175" t="s">
        <v>13717</v>
      </c>
      <c r="F39" s="1723">
        <v>0</v>
      </c>
      <c r="G39" s="1728">
        <v>0</v>
      </c>
      <c r="H39" s="1725" t="s">
        <v>7544</v>
      </c>
      <c r="I39" s="1729" t="s">
        <v>13718</v>
      </c>
      <c r="J39" s="1175">
        <v>89205567578</v>
      </c>
      <c r="K39" s="1726">
        <v>1</v>
      </c>
      <c r="L39" s="1727"/>
      <c r="M39" s="1727"/>
    </row>
    <row r="40" spans="1:13" ht="41.25" customHeight="1">
      <c r="A40" s="1716">
        <v>8</v>
      </c>
      <c r="B40" s="1730" t="s">
        <v>13719</v>
      </c>
      <c r="C40" s="1676">
        <v>311701035199</v>
      </c>
      <c r="D40" s="1731" t="s">
        <v>13720</v>
      </c>
      <c r="E40" s="1731" t="s">
        <v>13720</v>
      </c>
      <c r="F40" s="1732">
        <v>0</v>
      </c>
      <c r="G40" s="1733">
        <v>0</v>
      </c>
      <c r="H40" s="1734" t="s">
        <v>13700</v>
      </c>
      <c r="I40" s="1735" t="s">
        <v>13721</v>
      </c>
      <c r="J40" s="1736" t="s">
        <v>13722</v>
      </c>
      <c r="K40" s="1737" t="s">
        <v>2676</v>
      </c>
      <c r="L40" s="1738">
        <v>0</v>
      </c>
      <c r="M40" s="1738">
        <v>0</v>
      </c>
    </row>
    <row r="41" spans="1:13" ht="71.25" customHeight="1">
      <c r="A41" s="1716">
        <v>9</v>
      </c>
      <c r="B41" s="1739" t="s">
        <v>13723</v>
      </c>
      <c r="C41" s="1676">
        <v>311703151507</v>
      </c>
      <c r="D41" s="1731" t="s">
        <v>13724</v>
      </c>
      <c r="E41" s="1731" t="s">
        <v>13724</v>
      </c>
      <c r="F41" s="1732">
        <v>1</v>
      </c>
      <c r="G41" s="1733">
        <v>0</v>
      </c>
      <c r="H41" s="1740" t="s">
        <v>13700</v>
      </c>
      <c r="I41" s="1735" t="s">
        <v>13725</v>
      </c>
      <c r="J41" s="1736" t="s">
        <v>13726</v>
      </c>
      <c r="K41" s="1737" t="s">
        <v>2676</v>
      </c>
      <c r="L41" s="1738">
        <v>0</v>
      </c>
      <c r="M41" s="1738">
        <v>0</v>
      </c>
    </row>
    <row r="42" spans="1:13" ht="41.25" customHeight="1">
      <c r="A42" s="1716">
        <v>10</v>
      </c>
      <c r="B42" s="1739" t="s">
        <v>13727</v>
      </c>
      <c r="C42" s="1676">
        <v>311701668089</v>
      </c>
      <c r="D42" s="1731" t="s">
        <v>13728</v>
      </c>
      <c r="E42" s="1731" t="s">
        <v>13728</v>
      </c>
      <c r="F42" s="1732">
        <v>0</v>
      </c>
      <c r="G42" s="1733">
        <v>0</v>
      </c>
      <c r="H42" s="1675" t="s">
        <v>13700</v>
      </c>
      <c r="I42" s="1735" t="s">
        <v>13729</v>
      </c>
      <c r="J42" s="1736" t="s">
        <v>13730</v>
      </c>
      <c r="K42" s="1737" t="s">
        <v>2676</v>
      </c>
      <c r="L42" s="1730">
        <v>0</v>
      </c>
      <c r="M42" s="1738">
        <v>0</v>
      </c>
    </row>
    <row r="43" spans="1:13" ht="41.25" customHeight="1">
      <c r="A43" s="1716">
        <v>11</v>
      </c>
      <c r="B43" s="1739" t="s">
        <v>13731</v>
      </c>
      <c r="C43" s="1676">
        <v>311702911402</v>
      </c>
      <c r="D43" s="1731" t="s">
        <v>13732</v>
      </c>
      <c r="E43" s="1731" t="s">
        <v>13732</v>
      </c>
      <c r="F43" s="1732">
        <v>1</v>
      </c>
      <c r="G43" s="1733">
        <v>0</v>
      </c>
      <c r="H43" s="1675" t="s">
        <v>13700</v>
      </c>
      <c r="I43" s="1741" t="s">
        <v>13733</v>
      </c>
      <c r="J43" s="1742" t="s">
        <v>13734</v>
      </c>
      <c r="K43" s="1743" t="s">
        <v>2676</v>
      </c>
      <c r="L43" s="1738">
        <v>0</v>
      </c>
      <c r="M43" s="1738">
        <v>0</v>
      </c>
    </row>
    <row r="44" spans="1:13" ht="41.25" customHeight="1">
      <c r="A44" s="1716">
        <v>12</v>
      </c>
      <c r="B44" s="1739" t="s">
        <v>13735</v>
      </c>
      <c r="C44" s="1676">
        <v>311701455972</v>
      </c>
      <c r="D44" s="1731" t="s">
        <v>13736</v>
      </c>
      <c r="E44" s="1731" t="s">
        <v>13736</v>
      </c>
      <c r="F44" s="1732">
        <v>1</v>
      </c>
      <c r="G44" s="1733">
        <v>0</v>
      </c>
      <c r="H44" s="1675" t="s">
        <v>13700</v>
      </c>
      <c r="I44" s="1741" t="s">
        <v>13737</v>
      </c>
      <c r="J44" s="1742" t="s">
        <v>13738</v>
      </c>
      <c r="K44" s="1743" t="s">
        <v>2676</v>
      </c>
      <c r="L44" s="1738">
        <v>0</v>
      </c>
      <c r="M44" s="1738">
        <v>0</v>
      </c>
    </row>
    <row r="45" spans="1:13" ht="21" customHeight="1">
      <c r="A45" s="1744">
        <v>12</v>
      </c>
      <c r="B45" s="2638" t="s">
        <v>408</v>
      </c>
      <c r="C45" s="2627"/>
      <c r="D45" s="2639"/>
      <c r="E45" s="1745"/>
      <c r="F45" s="1746">
        <f>SUM(F33:F44)</f>
        <v>44</v>
      </c>
      <c r="G45" s="1746">
        <f>SUM(G33:G44)</f>
        <v>41</v>
      </c>
      <c r="H45" s="1747"/>
      <c r="I45" s="1252"/>
      <c r="J45" s="1252"/>
      <c r="K45" s="1746">
        <f>SUM(K33:K44)</f>
        <v>13</v>
      </c>
      <c r="L45" s="1746">
        <f>SUM(L33:L44)</f>
        <v>12</v>
      </c>
      <c r="M45" s="1746">
        <f>SUM(M33:M44)</f>
        <v>4</v>
      </c>
    </row>
    <row r="46" spans="1:13" ht="27" customHeight="1">
      <c r="A46" s="2652" t="s">
        <v>5425</v>
      </c>
      <c r="B46" s="2487"/>
      <c r="C46" s="2487"/>
      <c r="D46" s="2487"/>
      <c r="E46" s="2487"/>
      <c r="F46" s="2487"/>
      <c r="G46" s="2487"/>
      <c r="H46" s="2487"/>
      <c r="I46" s="2487"/>
      <c r="J46" s="2487"/>
      <c r="K46" s="2653"/>
      <c r="L46" s="2487"/>
      <c r="M46" s="2458"/>
    </row>
    <row r="47" spans="1:13" ht="24" customHeight="1">
      <c r="A47" s="1675">
        <v>1</v>
      </c>
      <c r="B47" s="1748" t="s">
        <v>13739</v>
      </c>
      <c r="C47" s="1662">
        <v>311701045052</v>
      </c>
      <c r="D47" s="1663" t="s">
        <v>13740</v>
      </c>
      <c r="E47" s="1663" t="s">
        <v>13741</v>
      </c>
      <c r="F47" s="1663">
        <v>350</v>
      </c>
      <c r="G47" s="1663">
        <v>326</v>
      </c>
      <c r="H47" s="1663" t="s">
        <v>13742</v>
      </c>
      <c r="I47" s="1713" t="s">
        <v>13743</v>
      </c>
      <c r="J47" s="1663" t="s">
        <v>13744</v>
      </c>
      <c r="K47" s="1664">
        <v>3</v>
      </c>
      <c r="L47" s="1663">
        <v>8</v>
      </c>
      <c r="M47" s="1663">
        <v>0</v>
      </c>
    </row>
    <row r="48" spans="1:13" ht="30.75" customHeight="1">
      <c r="A48" s="1675">
        <v>2</v>
      </c>
      <c r="B48" s="1749" t="s">
        <v>13745</v>
      </c>
      <c r="C48" s="1666">
        <v>311700016059</v>
      </c>
      <c r="D48" s="1667" t="s">
        <v>13746</v>
      </c>
      <c r="E48" s="1667" t="s">
        <v>13746</v>
      </c>
      <c r="F48" s="1667">
        <v>80</v>
      </c>
      <c r="G48" s="1667">
        <v>80</v>
      </c>
      <c r="H48" s="1667" t="s">
        <v>13742</v>
      </c>
      <c r="I48" s="1678" t="s">
        <v>13747</v>
      </c>
      <c r="J48" s="1667" t="s">
        <v>13748</v>
      </c>
      <c r="K48" s="1668">
        <v>1</v>
      </c>
      <c r="L48" s="1667">
        <v>2</v>
      </c>
      <c r="M48" s="1667">
        <v>1</v>
      </c>
    </row>
    <row r="49" spans="1:13" ht="26.25" customHeight="1">
      <c r="A49" s="1675">
        <v>3</v>
      </c>
      <c r="B49" s="1749" t="s">
        <v>13749</v>
      </c>
      <c r="C49" s="1666">
        <v>311700030310</v>
      </c>
      <c r="D49" s="1667" t="s">
        <v>13750</v>
      </c>
      <c r="E49" s="1667" t="s">
        <v>13750</v>
      </c>
      <c r="F49" s="1667">
        <v>60</v>
      </c>
      <c r="G49" s="1667">
        <v>60</v>
      </c>
      <c r="H49" s="1667" t="s">
        <v>13742</v>
      </c>
      <c r="I49" s="1678" t="s">
        <v>13751</v>
      </c>
      <c r="J49" s="1667" t="s">
        <v>13752</v>
      </c>
      <c r="K49" s="1668">
        <v>4</v>
      </c>
      <c r="L49" s="1667">
        <v>5</v>
      </c>
      <c r="M49" s="1667">
        <v>0</v>
      </c>
    </row>
    <row r="50" spans="1:13" ht="27" customHeight="1">
      <c r="A50" s="1675">
        <v>4</v>
      </c>
      <c r="B50" s="1749" t="s">
        <v>13753</v>
      </c>
      <c r="C50" s="1666">
        <v>311700875854</v>
      </c>
      <c r="D50" s="1667" t="s">
        <v>13754</v>
      </c>
      <c r="E50" s="1667" t="s">
        <v>13754</v>
      </c>
      <c r="F50" s="1667">
        <v>55</v>
      </c>
      <c r="G50" s="1667">
        <v>35</v>
      </c>
      <c r="H50" s="1667" t="s">
        <v>13742</v>
      </c>
      <c r="I50" s="1678" t="s">
        <v>13755</v>
      </c>
      <c r="J50" s="1667" t="s">
        <v>13756</v>
      </c>
      <c r="K50" s="1668">
        <v>3</v>
      </c>
      <c r="L50" s="1667">
        <v>6</v>
      </c>
      <c r="M50" s="1667">
        <v>0</v>
      </c>
    </row>
    <row r="51" spans="1:13" ht="27" customHeight="1">
      <c r="A51" s="1675">
        <v>5</v>
      </c>
      <c r="B51" s="1749" t="s">
        <v>13757</v>
      </c>
      <c r="C51" s="1666">
        <v>311700831896</v>
      </c>
      <c r="D51" s="1667" t="s">
        <v>13758</v>
      </c>
      <c r="E51" s="1667" t="s">
        <v>13758</v>
      </c>
      <c r="F51" s="1667">
        <v>79</v>
      </c>
      <c r="G51" s="1667">
        <v>60</v>
      </c>
      <c r="H51" s="1667" t="s">
        <v>13742</v>
      </c>
      <c r="I51" s="1678" t="s">
        <v>13759</v>
      </c>
      <c r="J51" s="1667" t="s">
        <v>13760</v>
      </c>
      <c r="K51" s="1668">
        <v>4</v>
      </c>
      <c r="L51" s="1667">
        <v>4</v>
      </c>
      <c r="M51" s="1667">
        <v>0</v>
      </c>
    </row>
    <row r="52" spans="1:13" ht="45.75" customHeight="1">
      <c r="A52" s="1675">
        <v>6</v>
      </c>
      <c r="B52" s="1691" t="s">
        <v>13761</v>
      </c>
      <c r="C52" s="1666">
        <v>311701067426</v>
      </c>
      <c r="D52" s="1667" t="s">
        <v>13762</v>
      </c>
      <c r="E52" s="1667" t="s">
        <v>13763</v>
      </c>
      <c r="F52" s="1667">
        <v>48</v>
      </c>
      <c r="G52" s="1667">
        <v>48</v>
      </c>
      <c r="H52" s="1667" t="s">
        <v>13742</v>
      </c>
      <c r="I52" s="1678" t="s">
        <v>13764</v>
      </c>
      <c r="J52" s="1667" t="s">
        <v>21</v>
      </c>
      <c r="K52" s="1668">
        <v>1</v>
      </c>
      <c r="L52" s="1667">
        <v>4</v>
      </c>
      <c r="M52" s="1667">
        <v>4</v>
      </c>
    </row>
    <row r="53" spans="1:13" ht="38.25" customHeight="1">
      <c r="A53" s="1675">
        <v>7</v>
      </c>
      <c r="B53" s="1691" t="s">
        <v>13765</v>
      </c>
      <c r="C53" s="1666">
        <v>311701674639</v>
      </c>
      <c r="D53" s="1667" t="s">
        <v>13766</v>
      </c>
      <c r="E53" s="1667" t="s">
        <v>13767</v>
      </c>
      <c r="F53" s="1667">
        <v>28</v>
      </c>
      <c r="G53" s="1667">
        <v>28</v>
      </c>
      <c r="H53" s="1667" t="s">
        <v>13768</v>
      </c>
      <c r="I53" s="1678" t="s">
        <v>13769</v>
      </c>
      <c r="J53" s="1667" t="s">
        <v>13770</v>
      </c>
      <c r="K53" s="1668">
        <v>1</v>
      </c>
      <c r="L53" s="1667">
        <v>2</v>
      </c>
      <c r="M53" s="1667">
        <v>1</v>
      </c>
    </row>
    <row r="54" spans="1:13" ht="24.75" customHeight="1">
      <c r="A54" s="1675">
        <v>8</v>
      </c>
      <c r="B54" s="1691" t="s">
        <v>13771</v>
      </c>
      <c r="C54" s="1666">
        <v>311700083295</v>
      </c>
      <c r="D54" s="1667" t="s">
        <v>13772</v>
      </c>
      <c r="E54" s="1667" t="s">
        <v>13772</v>
      </c>
      <c r="F54" s="1667">
        <v>300</v>
      </c>
      <c r="G54" s="1667">
        <v>70</v>
      </c>
      <c r="H54" s="1667" t="s">
        <v>13773</v>
      </c>
      <c r="I54" s="1678" t="s">
        <v>13774</v>
      </c>
      <c r="J54" s="1667" t="s">
        <v>13775</v>
      </c>
      <c r="K54" s="1668">
        <v>1</v>
      </c>
      <c r="L54" s="1667">
        <v>2</v>
      </c>
      <c r="M54" s="1667">
        <v>2</v>
      </c>
    </row>
    <row r="55" spans="1:13" ht="28.5" customHeight="1">
      <c r="A55" s="1675">
        <v>9</v>
      </c>
      <c r="B55" s="1691" t="s">
        <v>13776</v>
      </c>
      <c r="C55" s="1666">
        <v>311700119248</v>
      </c>
      <c r="D55" s="1667" t="s">
        <v>13777</v>
      </c>
      <c r="E55" s="1667" t="s">
        <v>13777</v>
      </c>
      <c r="F55" s="1667">
        <v>105</v>
      </c>
      <c r="G55" s="1667">
        <v>105</v>
      </c>
      <c r="H55" s="1667" t="s">
        <v>13742</v>
      </c>
      <c r="I55" s="1678" t="s">
        <v>13778</v>
      </c>
      <c r="J55" s="1667">
        <v>89205878431</v>
      </c>
      <c r="K55" s="1668">
        <v>2</v>
      </c>
      <c r="L55" s="1667">
        <v>4</v>
      </c>
      <c r="M55" s="1667">
        <v>4</v>
      </c>
    </row>
    <row r="56" spans="1:13" ht="27.75" customHeight="1">
      <c r="A56" s="1675">
        <v>10</v>
      </c>
      <c r="B56" s="1691" t="s">
        <v>13779</v>
      </c>
      <c r="C56" s="1666">
        <v>3117002823</v>
      </c>
      <c r="D56" s="1667" t="s">
        <v>13780</v>
      </c>
      <c r="E56" s="1667" t="s">
        <v>13780</v>
      </c>
      <c r="F56" s="1667">
        <v>0</v>
      </c>
      <c r="G56" s="1667">
        <v>0</v>
      </c>
      <c r="H56" s="1667" t="s">
        <v>13695</v>
      </c>
      <c r="I56" s="1678" t="s">
        <v>13781</v>
      </c>
      <c r="J56" s="1667" t="s">
        <v>21</v>
      </c>
      <c r="K56" s="1668">
        <v>4</v>
      </c>
      <c r="L56" s="1667">
        <v>5</v>
      </c>
      <c r="M56" s="1667">
        <v>0</v>
      </c>
    </row>
    <row r="57" spans="1:13" ht="24.75" customHeight="1">
      <c r="A57" s="1675">
        <v>11</v>
      </c>
      <c r="B57" s="1691" t="s">
        <v>13782</v>
      </c>
      <c r="C57" s="1750">
        <v>311701516960</v>
      </c>
      <c r="D57" s="1667" t="s">
        <v>13783</v>
      </c>
      <c r="E57" s="1667" t="s">
        <v>13784</v>
      </c>
      <c r="F57" s="1667">
        <v>30</v>
      </c>
      <c r="G57" s="1667">
        <v>30</v>
      </c>
      <c r="H57" s="1667" t="s">
        <v>13742</v>
      </c>
      <c r="I57" s="1678" t="s">
        <v>13785</v>
      </c>
      <c r="J57" s="1667" t="s">
        <v>13786</v>
      </c>
      <c r="K57" s="1668">
        <v>1</v>
      </c>
      <c r="L57" s="1667">
        <v>2</v>
      </c>
      <c r="M57" s="1667">
        <v>2</v>
      </c>
    </row>
    <row r="58" spans="1:13" ht="30" customHeight="1">
      <c r="A58" s="1675">
        <v>12</v>
      </c>
      <c r="B58" s="1691" t="s">
        <v>13787</v>
      </c>
      <c r="C58" s="1666">
        <v>311701716857</v>
      </c>
      <c r="D58" s="1667" t="s">
        <v>13788</v>
      </c>
      <c r="E58" s="1667" t="s">
        <v>13789</v>
      </c>
      <c r="F58" s="1667">
        <v>42</v>
      </c>
      <c r="G58" s="1667">
        <v>42</v>
      </c>
      <c r="H58" s="1667" t="s">
        <v>13742</v>
      </c>
      <c r="I58" s="1678" t="s">
        <v>13790</v>
      </c>
      <c r="J58" s="1667">
        <v>89065661170</v>
      </c>
      <c r="K58" s="1668">
        <v>1</v>
      </c>
      <c r="L58" s="1667">
        <v>3</v>
      </c>
      <c r="M58" s="1667">
        <v>3</v>
      </c>
    </row>
    <row r="59" spans="1:13" ht="26.25" customHeight="1">
      <c r="A59" s="1675">
        <v>13</v>
      </c>
      <c r="B59" s="1691" t="s">
        <v>13791</v>
      </c>
      <c r="C59" s="1666">
        <v>311701447481</v>
      </c>
      <c r="D59" s="1667" t="s">
        <v>13792</v>
      </c>
      <c r="E59" s="1667" t="s">
        <v>13792</v>
      </c>
      <c r="F59" s="1667">
        <v>25</v>
      </c>
      <c r="G59" s="1667">
        <v>25</v>
      </c>
      <c r="H59" s="1667" t="s">
        <v>13742</v>
      </c>
      <c r="I59" s="1678" t="s">
        <v>13793</v>
      </c>
      <c r="J59" s="1667">
        <v>89202075053</v>
      </c>
      <c r="K59" s="1668">
        <v>1</v>
      </c>
      <c r="L59" s="1667">
        <v>0</v>
      </c>
      <c r="M59" s="1667">
        <v>0</v>
      </c>
    </row>
    <row r="60" spans="1:13" ht="27.75" customHeight="1">
      <c r="A60" s="1675">
        <v>15</v>
      </c>
      <c r="B60" s="1691" t="s">
        <v>13794</v>
      </c>
      <c r="C60" s="1666">
        <v>311701654270</v>
      </c>
      <c r="D60" s="1667" t="s">
        <v>13795</v>
      </c>
      <c r="E60" s="1667" t="s">
        <v>13796</v>
      </c>
      <c r="F60" s="1667">
        <v>60.5</v>
      </c>
      <c r="G60" s="1667">
        <v>60.5</v>
      </c>
      <c r="H60" s="1667" t="s">
        <v>13797</v>
      </c>
      <c r="I60" s="1678" t="s">
        <v>13798</v>
      </c>
      <c r="J60" s="1667" t="s">
        <v>13799</v>
      </c>
      <c r="K60" s="1668">
        <v>1</v>
      </c>
      <c r="L60" s="1667">
        <v>0</v>
      </c>
      <c r="M60" s="1667">
        <v>0</v>
      </c>
    </row>
    <row r="61" spans="1:13" ht="30.75" customHeight="1">
      <c r="A61" s="1675">
        <v>16</v>
      </c>
      <c r="B61" s="1691" t="s">
        <v>13800</v>
      </c>
      <c r="C61" s="1666">
        <v>311701348459</v>
      </c>
      <c r="D61" s="1667" t="s">
        <v>13801</v>
      </c>
      <c r="E61" s="1667" t="s">
        <v>13802</v>
      </c>
      <c r="F61" s="1667">
        <v>72</v>
      </c>
      <c r="G61" s="1667">
        <v>72</v>
      </c>
      <c r="H61" s="1667" t="s">
        <v>13803</v>
      </c>
      <c r="I61" s="1678" t="s">
        <v>13804</v>
      </c>
      <c r="J61" s="1667" t="s">
        <v>21</v>
      </c>
      <c r="K61" s="1668">
        <v>1</v>
      </c>
      <c r="L61" s="1667">
        <v>1</v>
      </c>
      <c r="M61" s="1667">
        <v>0</v>
      </c>
    </row>
    <row r="62" spans="1:13" ht="28.5" customHeight="1">
      <c r="A62" s="1675">
        <v>17</v>
      </c>
      <c r="B62" s="1691" t="s">
        <v>13805</v>
      </c>
      <c r="C62" s="1666">
        <v>311700304762</v>
      </c>
      <c r="D62" s="1667" t="s">
        <v>13806</v>
      </c>
      <c r="E62" s="1667" t="s">
        <v>13807</v>
      </c>
      <c r="F62" s="1667">
        <v>40.299999999999997</v>
      </c>
      <c r="G62" s="1667">
        <v>40.299999999999997</v>
      </c>
      <c r="H62" s="1667" t="s">
        <v>13797</v>
      </c>
      <c r="I62" s="1678" t="s">
        <v>13808</v>
      </c>
      <c r="J62" s="1667">
        <v>89205591268</v>
      </c>
      <c r="K62" s="1668">
        <v>1</v>
      </c>
      <c r="L62" s="1667">
        <v>0</v>
      </c>
      <c r="M62" s="1667">
        <v>0</v>
      </c>
    </row>
    <row r="63" spans="1:13" ht="24" customHeight="1">
      <c r="A63" s="1675">
        <v>18</v>
      </c>
      <c r="B63" s="1691" t="s">
        <v>13809</v>
      </c>
      <c r="C63" s="1666">
        <v>311703066467</v>
      </c>
      <c r="D63" s="1667" t="s">
        <v>13810</v>
      </c>
      <c r="E63" s="1667" t="s">
        <v>13810</v>
      </c>
      <c r="F63" s="1667">
        <v>32</v>
      </c>
      <c r="G63" s="1667">
        <v>32</v>
      </c>
      <c r="H63" s="1667" t="s">
        <v>13803</v>
      </c>
      <c r="I63" s="1678" t="s">
        <v>13811</v>
      </c>
      <c r="J63" s="1667">
        <v>89205523437</v>
      </c>
      <c r="K63" s="1668">
        <v>1</v>
      </c>
      <c r="L63" s="1667">
        <v>0</v>
      </c>
      <c r="M63" s="1667">
        <v>0</v>
      </c>
    </row>
    <row r="64" spans="1:13" ht="23.25" customHeight="1">
      <c r="A64" s="1675">
        <v>19</v>
      </c>
      <c r="B64" s="1691" t="s">
        <v>13812</v>
      </c>
      <c r="C64" s="1666">
        <v>311700499818</v>
      </c>
      <c r="D64" s="1667" t="s">
        <v>13813</v>
      </c>
      <c r="E64" s="1667" t="s">
        <v>13813</v>
      </c>
      <c r="F64" s="1667">
        <v>43</v>
      </c>
      <c r="G64" s="1667">
        <v>43</v>
      </c>
      <c r="H64" s="1667" t="s">
        <v>13803</v>
      </c>
      <c r="I64" s="1678" t="s">
        <v>13814</v>
      </c>
      <c r="J64" s="1667">
        <v>89092008419</v>
      </c>
      <c r="K64" s="1668">
        <v>1</v>
      </c>
      <c r="L64" s="1667">
        <v>0</v>
      </c>
      <c r="M64" s="1667">
        <v>0</v>
      </c>
    </row>
    <row r="65" spans="1:13" ht="36.75" customHeight="1">
      <c r="A65" s="1675">
        <v>20</v>
      </c>
      <c r="B65" s="1691" t="s">
        <v>13815</v>
      </c>
      <c r="C65" s="1666">
        <v>311701438960</v>
      </c>
      <c r="D65" s="1667" t="s">
        <v>13816</v>
      </c>
      <c r="E65" s="1667" t="s">
        <v>13816</v>
      </c>
      <c r="F65" s="1667">
        <v>25</v>
      </c>
      <c r="G65" s="1667">
        <v>25</v>
      </c>
      <c r="H65" s="1667" t="s">
        <v>13817</v>
      </c>
      <c r="I65" s="1678" t="s">
        <v>13818</v>
      </c>
      <c r="J65" s="1667">
        <v>89606220833</v>
      </c>
      <c r="K65" s="1668">
        <v>1</v>
      </c>
      <c r="L65" s="1667">
        <v>0</v>
      </c>
      <c r="M65" s="1667">
        <v>0</v>
      </c>
    </row>
    <row r="66" spans="1:13" ht="36.75" customHeight="1">
      <c r="A66" s="1675">
        <v>21</v>
      </c>
      <c r="B66" s="1691" t="s">
        <v>13819</v>
      </c>
      <c r="C66" s="1750">
        <v>311700761744</v>
      </c>
      <c r="D66" s="1667" t="s">
        <v>13820</v>
      </c>
      <c r="E66" s="1667" t="s">
        <v>13820</v>
      </c>
      <c r="F66" s="1667">
        <v>40</v>
      </c>
      <c r="G66" s="1667">
        <v>40</v>
      </c>
      <c r="H66" s="1667" t="s">
        <v>13817</v>
      </c>
      <c r="I66" s="1678" t="s">
        <v>13821</v>
      </c>
      <c r="J66" s="1667">
        <v>89205716279</v>
      </c>
      <c r="K66" s="1668">
        <v>1</v>
      </c>
      <c r="L66" s="1667">
        <v>0</v>
      </c>
      <c r="M66" s="1667">
        <v>0</v>
      </c>
    </row>
    <row r="67" spans="1:13" ht="36.75" customHeight="1">
      <c r="A67" s="1675">
        <v>22</v>
      </c>
      <c r="B67" s="1691" t="s">
        <v>13822</v>
      </c>
      <c r="C67" s="1666">
        <v>311700806392</v>
      </c>
      <c r="D67" s="1667" t="s">
        <v>13823</v>
      </c>
      <c r="E67" s="1667" t="s">
        <v>13824</v>
      </c>
      <c r="F67" s="1667">
        <v>45</v>
      </c>
      <c r="G67" s="1667">
        <v>45</v>
      </c>
      <c r="H67" s="1667" t="s">
        <v>13803</v>
      </c>
      <c r="I67" s="1678" t="s">
        <v>13825</v>
      </c>
      <c r="J67" s="1667">
        <v>89507112593</v>
      </c>
      <c r="K67" s="1668">
        <v>1</v>
      </c>
      <c r="L67" s="1667">
        <v>0</v>
      </c>
      <c r="M67" s="1667">
        <v>0</v>
      </c>
    </row>
    <row r="68" spans="1:13" ht="36.75" customHeight="1">
      <c r="A68" s="1675">
        <v>23</v>
      </c>
      <c r="B68" s="1691" t="s">
        <v>13826</v>
      </c>
      <c r="C68" s="1666">
        <v>311701111570</v>
      </c>
      <c r="D68" s="1667" t="s">
        <v>13827</v>
      </c>
      <c r="E68" s="1667" t="s">
        <v>13828</v>
      </c>
      <c r="F68" s="1667">
        <v>54</v>
      </c>
      <c r="G68" s="1667">
        <v>54</v>
      </c>
      <c r="H68" s="1667" t="s">
        <v>13829</v>
      </c>
      <c r="I68" s="1678" t="s">
        <v>13830</v>
      </c>
      <c r="J68" s="1667">
        <v>89205989100</v>
      </c>
      <c r="K68" s="1668">
        <v>1</v>
      </c>
      <c r="L68" s="1667">
        <v>0</v>
      </c>
      <c r="M68" s="1667">
        <v>0</v>
      </c>
    </row>
    <row r="69" spans="1:13" ht="36.75" customHeight="1">
      <c r="A69" s="1675">
        <v>24</v>
      </c>
      <c r="B69" s="1751" t="s">
        <v>13831</v>
      </c>
      <c r="C69" s="1752">
        <v>311701567757</v>
      </c>
      <c r="D69" s="1751" t="s">
        <v>13832</v>
      </c>
      <c r="E69" s="458" t="s">
        <v>13832</v>
      </c>
      <c r="F69" s="458">
        <v>26</v>
      </c>
      <c r="G69" s="458">
        <v>26</v>
      </c>
      <c r="H69" s="1753" t="s">
        <v>13833</v>
      </c>
      <c r="I69" s="1753" t="s">
        <v>13834</v>
      </c>
      <c r="J69" s="1754">
        <v>89205785766</v>
      </c>
      <c r="K69" s="1695">
        <v>1</v>
      </c>
      <c r="L69" s="1695">
        <v>0</v>
      </c>
      <c r="M69" s="1667">
        <v>0</v>
      </c>
    </row>
    <row r="70" spans="1:13" ht="54.75" customHeight="1">
      <c r="A70" s="1675">
        <v>25</v>
      </c>
      <c r="B70" s="1755" t="s">
        <v>13835</v>
      </c>
      <c r="C70" s="1756">
        <v>311702795058</v>
      </c>
      <c r="D70" s="1755" t="s">
        <v>13836</v>
      </c>
      <c r="E70" s="1755" t="s">
        <v>13836</v>
      </c>
      <c r="F70" s="493">
        <v>53</v>
      </c>
      <c r="G70" s="456">
        <v>53</v>
      </c>
      <c r="H70" s="1753" t="s">
        <v>13833</v>
      </c>
      <c r="I70" s="1757" t="s">
        <v>13837</v>
      </c>
      <c r="J70" s="1758">
        <v>89205537106</v>
      </c>
      <c r="K70" s="1668">
        <v>1</v>
      </c>
      <c r="L70" s="1668">
        <v>0</v>
      </c>
      <c r="M70" s="1667">
        <v>0</v>
      </c>
    </row>
    <row r="71" spans="1:13" ht="54.75" customHeight="1">
      <c r="A71" s="1675">
        <v>26</v>
      </c>
      <c r="B71" s="1755" t="s">
        <v>13838</v>
      </c>
      <c r="C71" s="1756">
        <v>311702075250</v>
      </c>
      <c r="D71" s="1755" t="s">
        <v>13839</v>
      </c>
      <c r="E71" s="1755" t="s">
        <v>13839</v>
      </c>
      <c r="F71" s="1755">
        <v>68</v>
      </c>
      <c r="G71" s="493">
        <v>68</v>
      </c>
      <c r="H71" s="1753" t="s">
        <v>13833</v>
      </c>
      <c r="I71" s="1757" t="s">
        <v>13840</v>
      </c>
      <c r="J71" s="1758">
        <v>89205537106</v>
      </c>
      <c r="K71" s="1668">
        <v>1</v>
      </c>
      <c r="L71" s="1668">
        <v>0</v>
      </c>
      <c r="M71" s="1667">
        <v>0</v>
      </c>
    </row>
    <row r="72" spans="1:13" ht="54.75" customHeight="1">
      <c r="A72" s="1675">
        <v>27</v>
      </c>
      <c r="B72" s="1755" t="s">
        <v>13841</v>
      </c>
      <c r="C72" s="1756">
        <v>311701656502</v>
      </c>
      <c r="D72" s="1755" t="s">
        <v>13842</v>
      </c>
      <c r="E72" s="1755" t="s">
        <v>13842</v>
      </c>
      <c r="F72" s="1755">
        <v>87</v>
      </c>
      <c r="G72" s="1755">
        <v>87</v>
      </c>
      <c r="H72" s="1753" t="s">
        <v>13833</v>
      </c>
      <c r="I72" s="1757" t="s">
        <v>13843</v>
      </c>
      <c r="J72" s="1758">
        <v>8929001255</v>
      </c>
      <c r="K72" s="1668">
        <v>1</v>
      </c>
      <c r="L72" s="1668">
        <v>0</v>
      </c>
      <c r="M72" s="1667">
        <v>0</v>
      </c>
    </row>
    <row r="73" spans="1:13" ht="54.75" customHeight="1">
      <c r="A73" s="1675">
        <v>28</v>
      </c>
      <c r="B73" s="1755" t="s">
        <v>13844</v>
      </c>
      <c r="C73" s="1756">
        <v>311702627102</v>
      </c>
      <c r="D73" s="1755" t="s">
        <v>13845</v>
      </c>
      <c r="E73" s="1755" t="s">
        <v>13845</v>
      </c>
      <c r="F73" s="1755">
        <v>130</v>
      </c>
      <c r="G73" s="1755">
        <v>130</v>
      </c>
      <c r="H73" s="1753" t="s">
        <v>13833</v>
      </c>
      <c r="I73" s="1757" t="s">
        <v>13846</v>
      </c>
      <c r="J73" s="1758">
        <v>89606257452</v>
      </c>
      <c r="K73" s="1668">
        <v>1</v>
      </c>
      <c r="L73" s="1668">
        <v>0</v>
      </c>
      <c r="M73" s="1667">
        <v>0</v>
      </c>
    </row>
    <row r="74" spans="1:13" ht="54.75" customHeight="1">
      <c r="A74" s="1675">
        <v>29</v>
      </c>
      <c r="B74" s="1755" t="s">
        <v>13847</v>
      </c>
      <c r="C74" s="1756">
        <v>311701352857</v>
      </c>
      <c r="D74" s="1755" t="s">
        <v>13848</v>
      </c>
      <c r="E74" s="1755" t="s">
        <v>13849</v>
      </c>
      <c r="F74" s="1755">
        <v>115</v>
      </c>
      <c r="G74" s="1755">
        <v>115</v>
      </c>
      <c r="H74" s="1753" t="s">
        <v>13833</v>
      </c>
      <c r="I74" s="1757" t="s">
        <v>13850</v>
      </c>
      <c r="J74" s="1758">
        <v>89205978302</v>
      </c>
      <c r="K74" s="1668">
        <v>1</v>
      </c>
      <c r="L74" s="1668">
        <v>0</v>
      </c>
      <c r="M74" s="1667">
        <v>0</v>
      </c>
    </row>
    <row r="75" spans="1:13" ht="54.75" customHeight="1">
      <c r="A75" s="1675">
        <v>30</v>
      </c>
      <c r="B75" s="1755" t="s">
        <v>13851</v>
      </c>
      <c r="C75" s="1756">
        <v>311701168079</v>
      </c>
      <c r="D75" s="1755" t="s">
        <v>13852</v>
      </c>
      <c r="E75" s="1755" t="s">
        <v>13853</v>
      </c>
      <c r="F75" s="1755">
        <v>80</v>
      </c>
      <c r="G75" s="1755">
        <v>80</v>
      </c>
      <c r="H75" s="1753" t="s">
        <v>13833</v>
      </c>
      <c r="I75" s="1757" t="s">
        <v>13854</v>
      </c>
      <c r="J75" s="1758">
        <v>89205707866</v>
      </c>
      <c r="K75" s="1668">
        <v>1</v>
      </c>
      <c r="L75" s="1668">
        <v>0</v>
      </c>
      <c r="M75" s="1667">
        <v>0</v>
      </c>
    </row>
    <row r="76" spans="1:13" ht="54.75" customHeight="1">
      <c r="A76" s="1675">
        <v>31</v>
      </c>
      <c r="B76" s="1755" t="s">
        <v>13855</v>
      </c>
      <c r="C76" s="1756">
        <v>311702725565</v>
      </c>
      <c r="D76" s="1755" t="s">
        <v>13856</v>
      </c>
      <c r="E76" s="1755" t="s">
        <v>13857</v>
      </c>
      <c r="F76" s="1755">
        <v>110</v>
      </c>
      <c r="G76" s="1755">
        <v>110</v>
      </c>
      <c r="H76" s="1753" t="s">
        <v>13833</v>
      </c>
      <c r="I76" s="1757" t="s">
        <v>13858</v>
      </c>
      <c r="J76" s="1758">
        <v>89205678858</v>
      </c>
      <c r="K76" s="1668">
        <v>1</v>
      </c>
      <c r="L76" s="1668">
        <v>0</v>
      </c>
      <c r="M76" s="1667">
        <v>0</v>
      </c>
    </row>
    <row r="77" spans="1:13" ht="28.5" customHeight="1">
      <c r="A77" s="1370">
        <v>31</v>
      </c>
      <c r="B77" s="2654" t="s">
        <v>408</v>
      </c>
      <c r="C77" s="2655"/>
      <c r="D77" s="2656"/>
      <c r="E77" s="1759"/>
      <c r="F77" s="1759">
        <f>F47+F48+F49+F50+F51+F52+F53+F54+F55+F56+F57+F58+F59+F60+F61+F62+F63+F64+F65+F66+F67+F68+F69+F70+F71+F72+F73+F74+F75+F76</f>
        <v>2282.8000000000002</v>
      </c>
      <c r="G77" s="1759">
        <f>G47+G48+G49+G50+G51+G52+G53+G54+G55+G56+G57+G58+G59+G60+G61+G62+G63+G64+G65+G66+G67+G68+G69+G70+G71+G72+G73+G74+G75+G76</f>
        <v>1989.8</v>
      </c>
      <c r="H77" s="1757"/>
      <c r="I77" s="1757"/>
      <c r="J77" s="1758"/>
      <c r="K77" s="1760">
        <f>K47+K48+K49+K50+K51+K52+K53+K54+K55+K56+K57+K58+K59+K60+K61+K62+K63+K64+K65+K66+K67+K68+K69+K70+K71+K72+K73+K74+K75+K76</f>
        <v>44</v>
      </c>
      <c r="L77" s="1760">
        <f>L47+L48+L49+L50+L51+L52+L53+L54+L55+L56+L57+L58+L59+L60+L61+L62+L63+L64+L65+L66+L67+L68+L69+L70</f>
        <v>48</v>
      </c>
      <c r="M77" s="1760">
        <f>M47+M48+M49+M50+M51+M52+M53+M54+M55+M56+M57+M58+M59+M60+M61+M62+M63+M64+M65+M66+M67+M68+M69+M70</f>
        <v>17</v>
      </c>
    </row>
    <row r="78" spans="1:13" ht="27" customHeight="1">
      <c r="A78" s="2469" t="s">
        <v>5524</v>
      </c>
      <c r="B78" s="2657"/>
      <c r="C78" s="2657"/>
      <c r="D78" s="2657"/>
      <c r="E78" s="2657"/>
      <c r="F78" s="2657"/>
      <c r="G78" s="2657"/>
      <c r="H78" s="2657"/>
      <c r="I78" s="2657"/>
      <c r="J78" s="2657"/>
      <c r="K78" s="2658"/>
      <c r="L78" s="2657"/>
      <c r="M78" s="2659"/>
    </row>
    <row r="79" spans="1:13" ht="50.25" customHeight="1">
      <c r="A79" s="1761">
        <v>1</v>
      </c>
      <c r="B79" s="1691" t="s">
        <v>13859</v>
      </c>
      <c r="C79" s="1666">
        <v>311701567757</v>
      </c>
      <c r="D79" s="1667" t="s">
        <v>13860</v>
      </c>
      <c r="E79" s="1667" t="s">
        <v>13861</v>
      </c>
      <c r="F79" s="1667">
        <v>10</v>
      </c>
      <c r="G79" s="1667">
        <v>10</v>
      </c>
      <c r="H79" s="1667" t="s">
        <v>13671</v>
      </c>
      <c r="I79" s="1678" t="s">
        <v>13862</v>
      </c>
      <c r="J79" s="1667">
        <v>89205812808</v>
      </c>
      <c r="K79" s="1668">
        <v>1</v>
      </c>
      <c r="L79" s="1667">
        <v>2</v>
      </c>
      <c r="M79" s="1667">
        <v>2</v>
      </c>
    </row>
    <row r="80" spans="1:13" ht="26.25" customHeight="1">
      <c r="A80" s="1761">
        <v>2</v>
      </c>
      <c r="B80" s="1691" t="s">
        <v>13863</v>
      </c>
      <c r="C80" s="1666">
        <v>311700038990</v>
      </c>
      <c r="D80" s="1667" t="s">
        <v>13864</v>
      </c>
      <c r="E80" s="1667" t="s">
        <v>13860</v>
      </c>
      <c r="F80" s="1667">
        <v>20</v>
      </c>
      <c r="G80" s="1667">
        <v>20</v>
      </c>
      <c r="H80" s="1667" t="s">
        <v>13865</v>
      </c>
      <c r="I80" s="1678" t="s">
        <v>13866</v>
      </c>
      <c r="J80" s="1667">
        <v>89524319444</v>
      </c>
      <c r="K80" s="1668">
        <v>1</v>
      </c>
      <c r="L80" s="1667">
        <v>1</v>
      </c>
      <c r="M80" s="1667">
        <v>1</v>
      </c>
    </row>
    <row r="81" spans="1:13" ht="21" customHeight="1">
      <c r="A81" s="241">
        <v>2</v>
      </c>
      <c r="B81" s="2520" t="s">
        <v>408</v>
      </c>
      <c r="C81" s="2521"/>
      <c r="D81" s="2522"/>
      <c r="E81" s="1762" t="s">
        <v>21</v>
      </c>
      <c r="F81" s="1763">
        <f>SUM(F79:F80)</f>
        <v>30</v>
      </c>
      <c r="G81" s="1763">
        <f>SUM(G79:G80)</f>
        <v>30</v>
      </c>
      <c r="H81" s="1764"/>
      <c r="I81" s="1765"/>
      <c r="J81" s="1764"/>
      <c r="K81" s="1763">
        <f>SUM(K79:K80)</f>
        <v>2</v>
      </c>
      <c r="L81" s="1763">
        <f>SUM(L79:L80)</f>
        <v>3</v>
      </c>
      <c r="M81" s="1763">
        <f>SUM(M79:M80)</f>
        <v>3</v>
      </c>
    </row>
    <row r="82" spans="1:13" ht="27" customHeight="1">
      <c r="A82" s="2660" t="s">
        <v>5540</v>
      </c>
      <c r="B82" s="2657"/>
      <c r="C82" s="2657"/>
      <c r="D82" s="2657"/>
      <c r="E82" s="2657"/>
      <c r="F82" s="2657"/>
      <c r="G82" s="2657"/>
      <c r="H82" s="2657"/>
      <c r="I82" s="2657"/>
      <c r="J82" s="2657"/>
      <c r="K82" s="2658"/>
      <c r="L82" s="2657"/>
      <c r="M82" s="2659"/>
    </row>
    <row r="83" spans="1:13" ht="33.75" customHeight="1">
      <c r="A83" s="1723">
        <v>1</v>
      </c>
      <c r="B83" s="1140" t="s">
        <v>13867</v>
      </c>
      <c r="C83" s="1663">
        <v>311701001</v>
      </c>
      <c r="D83" s="1663" t="s">
        <v>13868</v>
      </c>
      <c r="E83" s="1663" t="s">
        <v>13869</v>
      </c>
      <c r="F83" s="1663">
        <v>585.79999999999995</v>
      </c>
      <c r="G83" s="1663">
        <v>290.60000000000002</v>
      </c>
      <c r="H83" s="1663" t="s">
        <v>13870</v>
      </c>
      <c r="I83" s="1663" t="s">
        <v>13871</v>
      </c>
      <c r="J83" s="1663" t="s">
        <v>13872</v>
      </c>
      <c r="K83" s="1664">
        <v>8</v>
      </c>
      <c r="L83" s="1663">
        <v>8</v>
      </c>
      <c r="M83" s="1663">
        <v>0</v>
      </c>
    </row>
    <row r="84" spans="1:13" ht="36.75" customHeight="1">
      <c r="A84" s="1723">
        <v>2</v>
      </c>
      <c r="B84" s="1691" t="s">
        <v>13873</v>
      </c>
      <c r="C84" s="1766">
        <v>3117005824</v>
      </c>
      <c r="D84" s="1667" t="s">
        <v>13874</v>
      </c>
      <c r="E84" s="1667" t="s">
        <v>13874</v>
      </c>
      <c r="F84" s="1667">
        <v>30</v>
      </c>
      <c r="G84" s="1667">
        <v>30</v>
      </c>
      <c r="H84" s="1667" t="s">
        <v>13875</v>
      </c>
      <c r="I84" s="1667" t="s">
        <v>13876</v>
      </c>
      <c r="J84" s="1667" t="s">
        <v>13877</v>
      </c>
      <c r="K84" s="1668">
        <v>23</v>
      </c>
      <c r="L84" s="1667">
        <v>23</v>
      </c>
      <c r="M84" s="1667">
        <v>0</v>
      </c>
    </row>
    <row r="85" spans="1:13" ht="21" customHeight="1">
      <c r="A85" s="1370">
        <v>2</v>
      </c>
      <c r="B85" s="2520" t="s">
        <v>408</v>
      </c>
      <c r="C85" s="2521"/>
      <c r="D85" s="2522"/>
      <c r="E85" s="1642" t="s">
        <v>21</v>
      </c>
      <c r="F85" s="1767">
        <f>SUM(F83:F84)</f>
        <v>615.79999999999995</v>
      </c>
      <c r="G85" s="1767">
        <f>SUM(G83:G84)</f>
        <v>320.60000000000002</v>
      </c>
      <c r="H85" s="1768"/>
      <c r="I85" s="1370"/>
      <c r="J85" s="1768"/>
      <c r="K85" s="1769">
        <f>SUM(K83:K84)</f>
        <v>31</v>
      </c>
      <c r="L85" s="1767">
        <f>SUM(L83:L84)</f>
        <v>31</v>
      </c>
      <c r="M85" s="1767">
        <f>SUM(M83:M84)</f>
        <v>0</v>
      </c>
    </row>
    <row r="86" spans="1:13" ht="27" customHeight="1">
      <c r="A86" s="2660" t="s">
        <v>5554</v>
      </c>
      <c r="B86" s="2657"/>
      <c r="C86" s="2657"/>
      <c r="D86" s="2657"/>
      <c r="E86" s="2657"/>
      <c r="F86" s="2657"/>
      <c r="G86" s="2657"/>
      <c r="H86" s="2657"/>
      <c r="I86" s="2657"/>
      <c r="J86" s="2657"/>
      <c r="K86" s="2658"/>
      <c r="L86" s="2657"/>
      <c r="M86" s="2659"/>
    </row>
    <row r="87" spans="1:13" ht="26.25" customHeight="1">
      <c r="A87" s="1140" t="s">
        <v>7438</v>
      </c>
      <c r="B87" s="1140" t="s">
        <v>13878</v>
      </c>
      <c r="C87" s="1662">
        <v>311700090408</v>
      </c>
      <c r="D87" s="1663" t="s">
        <v>13879</v>
      </c>
      <c r="E87" s="1663" t="s">
        <v>13879</v>
      </c>
      <c r="F87" s="1663">
        <v>35.1</v>
      </c>
      <c r="G87" s="1663">
        <v>35.1</v>
      </c>
      <c r="H87" s="1663" t="s">
        <v>13880</v>
      </c>
      <c r="I87" s="1663" t="s">
        <v>13881</v>
      </c>
      <c r="J87" s="1663">
        <v>89205781514</v>
      </c>
      <c r="K87" s="1664">
        <v>1</v>
      </c>
      <c r="L87" s="1663">
        <v>0</v>
      </c>
      <c r="M87" s="1663">
        <v>0</v>
      </c>
    </row>
    <row r="88" spans="1:13" ht="22.5" customHeight="1">
      <c r="A88" s="1691">
        <v>2</v>
      </c>
      <c r="B88" s="1691" t="s">
        <v>13882</v>
      </c>
      <c r="C88" s="1666">
        <v>311700534413</v>
      </c>
      <c r="D88" s="1667" t="s">
        <v>13883</v>
      </c>
      <c r="E88" s="1667" t="s">
        <v>13883</v>
      </c>
      <c r="F88" s="1667">
        <v>12</v>
      </c>
      <c r="G88" s="1667">
        <v>12</v>
      </c>
      <c r="H88" s="1667" t="s">
        <v>13671</v>
      </c>
      <c r="I88" s="1667" t="s">
        <v>13884</v>
      </c>
      <c r="J88" s="1667" t="s">
        <v>13885</v>
      </c>
      <c r="K88" s="1668">
        <v>1</v>
      </c>
      <c r="L88" s="1667">
        <v>2</v>
      </c>
      <c r="M88" s="1667">
        <v>1</v>
      </c>
    </row>
    <row r="89" spans="1:13" ht="23.25" customHeight="1">
      <c r="A89" s="1691">
        <v>3</v>
      </c>
      <c r="B89" s="1691" t="s">
        <v>13886</v>
      </c>
      <c r="C89" s="1666">
        <v>311701349727</v>
      </c>
      <c r="D89" s="1667" t="s">
        <v>13887</v>
      </c>
      <c r="E89" s="1667" t="s">
        <v>13887</v>
      </c>
      <c r="F89" s="1667">
        <v>18</v>
      </c>
      <c r="G89" s="1667">
        <v>18</v>
      </c>
      <c r="H89" s="1667" t="s">
        <v>13888</v>
      </c>
      <c r="I89" s="1667" t="s">
        <v>13889</v>
      </c>
      <c r="J89" s="1667" t="s">
        <v>13890</v>
      </c>
      <c r="K89" s="1668">
        <v>1</v>
      </c>
      <c r="L89" s="1667">
        <v>1</v>
      </c>
      <c r="M89" s="1667">
        <v>1</v>
      </c>
    </row>
    <row r="90" spans="1:13" ht="24" customHeight="1">
      <c r="A90" s="1691">
        <v>4</v>
      </c>
      <c r="B90" s="1691" t="s">
        <v>13891</v>
      </c>
      <c r="C90" s="1666">
        <v>311700120684</v>
      </c>
      <c r="D90" s="1667" t="s">
        <v>13892</v>
      </c>
      <c r="E90" s="1667" t="s">
        <v>13892</v>
      </c>
      <c r="F90" s="1667">
        <v>25</v>
      </c>
      <c r="G90" s="1667">
        <v>6</v>
      </c>
      <c r="H90" s="1667" t="s">
        <v>13700</v>
      </c>
      <c r="I90" s="1667" t="s">
        <v>13893</v>
      </c>
      <c r="J90" s="1667" t="s">
        <v>13894</v>
      </c>
      <c r="K90" s="1668">
        <v>1</v>
      </c>
      <c r="L90" s="1667">
        <v>0</v>
      </c>
      <c r="M90" s="1667">
        <v>0</v>
      </c>
    </row>
    <row r="91" spans="1:13" ht="27" customHeight="1">
      <c r="A91" s="1691">
        <v>5</v>
      </c>
      <c r="B91" s="1691" t="s">
        <v>13895</v>
      </c>
      <c r="C91" s="1666">
        <v>311700032893</v>
      </c>
      <c r="D91" s="1667" t="s">
        <v>13892</v>
      </c>
      <c r="E91" s="1667" t="s">
        <v>13892</v>
      </c>
      <c r="F91" s="1667">
        <v>25</v>
      </c>
      <c r="G91" s="1667">
        <v>6</v>
      </c>
      <c r="H91" s="1667" t="s">
        <v>13700</v>
      </c>
      <c r="I91" s="1667" t="s">
        <v>13896</v>
      </c>
      <c r="J91" s="1667"/>
      <c r="K91" s="1668"/>
      <c r="L91" s="1667"/>
      <c r="M91" s="1667"/>
    </row>
    <row r="92" spans="1:13" ht="22.5" customHeight="1">
      <c r="A92" s="1691">
        <v>6</v>
      </c>
      <c r="B92" s="1691" t="s">
        <v>13897</v>
      </c>
      <c r="C92" s="1666">
        <v>311700904368</v>
      </c>
      <c r="D92" s="1667" t="s">
        <v>13898</v>
      </c>
      <c r="E92" s="1667" t="s">
        <v>13892</v>
      </c>
      <c r="F92" s="1667">
        <v>20</v>
      </c>
      <c r="G92" s="1667">
        <v>20</v>
      </c>
      <c r="H92" s="1667" t="s">
        <v>13899</v>
      </c>
      <c r="I92" s="1667" t="s">
        <v>13900</v>
      </c>
      <c r="J92" s="1667">
        <v>89205543420</v>
      </c>
      <c r="K92" s="1668">
        <v>1</v>
      </c>
      <c r="L92" s="1667">
        <v>1</v>
      </c>
      <c r="M92" s="1667">
        <v>1</v>
      </c>
    </row>
    <row r="93" spans="1:13" ht="28.5" customHeight="1">
      <c r="A93" s="1691">
        <v>7</v>
      </c>
      <c r="B93" s="1691" t="s">
        <v>13901</v>
      </c>
      <c r="C93" s="1666">
        <v>311703007180</v>
      </c>
      <c r="D93" s="1667" t="s">
        <v>13707</v>
      </c>
      <c r="E93" s="1667" t="s">
        <v>13902</v>
      </c>
      <c r="F93" s="1667">
        <v>40</v>
      </c>
      <c r="G93" s="1667">
        <v>40</v>
      </c>
      <c r="H93" s="1667" t="s">
        <v>13903</v>
      </c>
      <c r="I93" s="1667" t="s">
        <v>13904</v>
      </c>
      <c r="J93" s="1667">
        <v>89205713775</v>
      </c>
      <c r="K93" s="1668">
        <v>2</v>
      </c>
      <c r="L93" s="1667">
        <v>2</v>
      </c>
      <c r="M93" s="1667">
        <v>0</v>
      </c>
    </row>
    <row r="94" spans="1:13" ht="24.75" customHeight="1">
      <c r="A94" s="1691">
        <v>8</v>
      </c>
      <c r="B94" s="1691" t="s">
        <v>13905</v>
      </c>
      <c r="C94" s="1666">
        <v>311702004242</v>
      </c>
      <c r="D94" s="1667" t="s">
        <v>13906</v>
      </c>
      <c r="E94" s="1667" t="s">
        <v>13907</v>
      </c>
      <c r="F94" s="1667">
        <v>10</v>
      </c>
      <c r="G94" s="1667">
        <v>10</v>
      </c>
      <c r="H94" s="1667" t="s">
        <v>13908</v>
      </c>
      <c r="I94" s="1667" t="s">
        <v>13909</v>
      </c>
      <c r="J94" s="1667" t="s">
        <v>13910</v>
      </c>
      <c r="K94" s="1668">
        <v>1</v>
      </c>
      <c r="L94" s="1667">
        <v>0</v>
      </c>
      <c r="M94" s="1667">
        <v>0</v>
      </c>
    </row>
    <row r="95" spans="1:13" ht="30" customHeight="1">
      <c r="A95" s="1691">
        <v>9</v>
      </c>
      <c r="B95" s="1691" t="s">
        <v>13911</v>
      </c>
      <c r="C95" s="1666">
        <v>311700003765</v>
      </c>
      <c r="D95" s="1667" t="s">
        <v>13912</v>
      </c>
      <c r="E95" s="1667" t="s">
        <v>13913</v>
      </c>
      <c r="F95" s="1667">
        <v>36.4</v>
      </c>
      <c r="G95" s="1667">
        <v>36.4</v>
      </c>
      <c r="H95" s="1667" t="s">
        <v>13914</v>
      </c>
      <c r="I95" s="1667" t="s">
        <v>13915</v>
      </c>
      <c r="J95" s="1667" t="s">
        <v>13916</v>
      </c>
      <c r="K95" s="1668">
        <v>2</v>
      </c>
      <c r="L95" s="1667">
        <v>0</v>
      </c>
      <c r="M95" s="1667">
        <v>2</v>
      </c>
    </row>
    <row r="96" spans="1:13" ht="22.5" customHeight="1">
      <c r="A96" s="1691">
        <v>10</v>
      </c>
      <c r="B96" s="1691" t="s">
        <v>13917</v>
      </c>
      <c r="C96" s="1666">
        <v>311701014706</v>
      </c>
      <c r="D96" s="1667" t="s">
        <v>13918</v>
      </c>
      <c r="E96" s="1667" t="s">
        <v>13919</v>
      </c>
      <c r="F96" s="1667">
        <v>18</v>
      </c>
      <c r="G96" s="1667">
        <v>18</v>
      </c>
      <c r="H96" s="1667" t="s">
        <v>13682</v>
      </c>
      <c r="I96" s="1667" t="s">
        <v>13920</v>
      </c>
      <c r="J96" s="1667" t="s">
        <v>13921</v>
      </c>
      <c r="K96" s="1668">
        <v>1</v>
      </c>
      <c r="L96" s="1667">
        <v>0</v>
      </c>
      <c r="M96" s="1667">
        <v>0</v>
      </c>
    </row>
    <row r="97" spans="1:13" ht="26.25" customHeight="1">
      <c r="A97" s="1691">
        <v>11</v>
      </c>
      <c r="B97" s="1691" t="s">
        <v>13922</v>
      </c>
      <c r="C97" s="1666">
        <v>311702959098</v>
      </c>
      <c r="D97" s="1667" t="s">
        <v>13923</v>
      </c>
      <c r="E97" s="1667" t="s">
        <v>13924</v>
      </c>
      <c r="F97" s="1667">
        <v>12</v>
      </c>
      <c r="G97" s="1667">
        <v>12</v>
      </c>
      <c r="H97" s="1667" t="s">
        <v>13682</v>
      </c>
      <c r="I97" s="1667" t="s">
        <v>13925</v>
      </c>
      <c r="J97" s="1667"/>
      <c r="K97" s="1668">
        <v>1</v>
      </c>
      <c r="L97" s="1667">
        <v>0</v>
      </c>
      <c r="M97" s="1667">
        <v>0</v>
      </c>
    </row>
    <row r="98" spans="1:13" ht="37.5" customHeight="1">
      <c r="A98" s="1691">
        <v>12</v>
      </c>
      <c r="B98" s="1691" t="s">
        <v>13926</v>
      </c>
      <c r="C98" s="1666">
        <v>311700086257</v>
      </c>
      <c r="D98" s="1667" t="s">
        <v>13864</v>
      </c>
      <c r="E98" s="1667" t="s">
        <v>13864</v>
      </c>
      <c r="F98" s="1667">
        <v>8</v>
      </c>
      <c r="G98" s="1667">
        <v>8</v>
      </c>
      <c r="H98" s="1667" t="s">
        <v>13682</v>
      </c>
      <c r="I98" s="1667" t="s">
        <v>13927</v>
      </c>
      <c r="J98" s="1667">
        <v>89524319444</v>
      </c>
      <c r="K98" s="1668">
        <v>1</v>
      </c>
      <c r="L98" s="1667">
        <v>1</v>
      </c>
      <c r="M98" s="1667">
        <v>0</v>
      </c>
    </row>
    <row r="99" spans="1:13" ht="24.75" customHeight="1">
      <c r="A99" s="1691">
        <v>13</v>
      </c>
      <c r="B99" s="1691" t="s">
        <v>13928</v>
      </c>
      <c r="C99" s="1666">
        <v>311702221462</v>
      </c>
      <c r="D99" s="1667" t="s">
        <v>13929</v>
      </c>
      <c r="E99" s="1667" t="s">
        <v>13930</v>
      </c>
      <c r="F99" s="1667">
        <v>5</v>
      </c>
      <c r="G99" s="1667">
        <v>5</v>
      </c>
      <c r="H99" s="1667" t="s">
        <v>13682</v>
      </c>
      <c r="I99" s="1667" t="s">
        <v>13931</v>
      </c>
      <c r="J99" s="1667">
        <v>89606262292</v>
      </c>
      <c r="K99" s="1668">
        <v>1</v>
      </c>
      <c r="L99" s="1667">
        <v>1</v>
      </c>
      <c r="M99" s="1667">
        <v>0</v>
      </c>
    </row>
    <row r="100" spans="1:13" ht="27" customHeight="1">
      <c r="A100" s="1691">
        <v>14</v>
      </c>
      <c r="B100" s="1691" t="s">
        <v>13932</v>
      </c>
      <c r="C100" s="1770">
        <v>310262821993</v>
      </c>
      <c r="D100" s="1667" t="s">
        <v>13933</v>
      </c>
      <c r="E100" s="1667" t="s">
        <v>13934</v>
      </c>
      <c r="F100" s="1667">
        <v>3</v>
      </c>
      <c r="G100" s="1667">
        <v>3</v>
      </c>
      <c r="H100" s="1667" t="s">
        <v>13682</v>
      </c>
      <c r="I100" s="1667" t="s">
        <v>13935</v>
      </c>
      <c r="J100" s="1667">
        <v>89511394487</v>
      </c>
      <c r="K100" s="1668">
        <v>1</v>
      </c>
      <c r="L100" s="1667">
        <v>1</v>
      </c>
      <c r="M100" s="1667">
        <v>0</v>
      </c>
    </row>
    <row r="101" spans="1:13" ht="24.75" customHeight="1">
      <c r="A101" s="1691">
        <v>15</v>
      </c>
      <c r="B101" s="1691" t="s">
        <v>13936</v>
      </c>
      <c r="C101" s="1770">
        <v>311703231833</v>
      </c>
      <c r="D101" s="1667" t="s">
        <v>13937</v>
      </c>
      <c r="E101" s="1667" t="s">
        <v>13937</v>
      </c>
      <c r="F101" s="1667">
        <v>3</v>
      </c>
      <c r="G101" s="1667">
        <v>3</v>
      </c>
      <c r="H101" s="1667" t="s">
        <v>13682</v>
      </c>
      <c r="I101" s="1667" t="s">
        <v>13938</v>
      </c>
      <c r="J101" s="1667" t="s">
        <v>21</v>
      </c>
      <c r="K101" s="1668">
        <v>1</v>
      </c>
      <c r="L101" s="1667">
        <v>1</v>
      </c>
      <c r="M101" s="1667">
        <v>0</v>
      </c>
    </row>
    <row r="102" spans="1:13" ht="21.75" customHeight="1">
      <c r="A102" s="1691">
        <v>16</v>
      </c>
      <c r="B102" s="1691" t="s">
        <v>13939</v>
      </c>
      <c r="C102" s="1666">
        <v>311702847919</v>
      </c>
      <c r="D102" s="1667" t="s">
        <v>13940</v>
      </c>
      <c r="E102" s="1667" t="s">
        <v>13941</v>
      </c>
      <c r="F102" s="1667">
        <v>7</v>
      </c>
      <c r="G102" s="1667">
        <v>7</v>
      </c>
      <c r="H102" s="1667" t="s">
        <v>13682</v>
      </c>
      <c r="I102" s="1667" t="s">
        <v>13942</v>
      </c>
      <c r="J102" s="1667">
        <v>89205730337</v>
      </c>
      <c r="K102" s="1668">
        <v>1</v>
      </c>
      <c r="L102" s="1667">
        <v>0</v>
      </c>
      <c r="M102" s="1667">
        <v>0</v>
      </c>
    </row>
    <row r="103" spans="1:13" ht="24.75" customHeight="1">
      <c r="A103" s="1691">
        <v>17</v>
      </c>
      <c r="B103" s="1691" t="s">
        <v>13943</v>
      </c>
      <c r="C103" s="1666">
        <v>614907684948</v>
      </c>
      <c r="D103" s="1667" t="s">
        <v>13944</v>
      </c>
      <c r="E103" s="1667" t="s">
        <v>13945</v>
      </c>
      <c r="F103" s="1667">
        <v>12</v>
      </c>
      <c r="G103" s="1667">
        <v>12</v>
      </c>
      <c r="H103" s="1667" t="s">
        <v>13682</v>
      </c>
      <c r="I103" s="1667" t="s">
        <v>13946</v>
      </c>
      <c r="J103" s="1667">
        <v>89205735595</v>
      </c>
      <c r="K103" s="1668">
        <v>1</v>
      </c>
      <c r="L103" s="1667">
        <v>0</v>
      </c>
      <c r="M103" s="1667">
        <v>0</v>
      </c>
    </row>
    <row r="104" spans="1:13" ht="27.75" customHeight="1">
      <c r="A104" s="1691">
        <v>18</v>
      </c>
      <c r="B104" s="1691" t="s">
        <v>13947</v>
      </c>
      <c r="C104" s="1666">
        <v>311702627342</v>
      </c>
      <c r="D104" s="1667" t="s">
        <v>13948</v>
      </c>
      <c r="E104" s="1667" t="s">
        <v>13949</v>
      </c>
      <c r="F104" s="1667">
        <v>6</v>
      </c>
      <c r="G104" s="1667">
        <v>3</v>
      </c>
      <c r="H104" s="1667" t="s">
        <v>13682</v>
      </c>
      <c r="I104" s="1667" t="s">
        <v>13950</v>
      </c>
      <c r="J104" s="1667" t="s">
        <v>21</v>
      </c>
      <c r="K104" s="1668">
        <v>1</v>
      </c>
      <c r="L104" s="1667">
        <v>0</v>
      </c>
      <c r="M104" s="1667">
        <v>0</v>
      </c>
    </row>
    <row r="105" spans="1:13" ht="22.5" customHeight="1">
      <c r="A105" s="1771">
        <v>19</v>
      </c>
      <c r="B105" s="1691" t="s">
        <v>13951</v>
      </c>
      <c r="C105" s="1770">
        <v>311703174303</v>
      </c>
      <c r="D105" s="1667" t="s">
        <v>13952</v>
      </c>
      <c r="E105" s="1667" t="s">
        <v>13953</v>
      </c>
      <c r="F105" s="1667">
        <v>8</v>
      </c>
      <c r="G105" s="1667">
        <v>8</v>
      </c>
      <c r="H105" s="1667" t="s">
        <v>13682</v>
      </c>
      <c r="I105" s="1667" t="s">
        <v>13954</v>
      </c>
      <c r="J105" s="1667">
        <v>89300866000</v>
      </c>
      <c r="K105" s="1668">
        <v>1</v>
      </c>
      <c r="L105" s="1667">
        <v>0</v>
      </c>
      <c r="M105" s="1667">
        <v>0</v>
      </c>
    </row>
    <row r="106" spans="1:13" ht="30" customHeight="1">
      <c r="A106" s="1771">
        <v>20</v>
      </c>
      <c r="B106" s="1691" t="s">
        <v>13955</v>
      </c>
      <c r="C106" s="1770">
        <v>311700116102</v>
      </c>
      <c r="D106" s="1667" t="s">
        <v>13956</v>
      </c>
      <c r="E106" s="1667" t="s">
        <v>13957</v>
      </c>
      <c r="F106" s="1704">
        <v>12</v>
      </c>
      <c r="G106" s="1704">
        <v>12</v>
      </c>
      <c r="H106" s="1667" t="s">
        <v>13682</v>
      </c>
      <c r="I106" s="1704" t="s">
        <v>13958</v>
      </c>
      <c r="J106" s="1704" t="s">
        <v>21</v>
      </c>
      <c r="K106" s="1668">
        <v>1</v>
      </c>
      <c r="L106" s="1667">
        <v>0</v>
      </c>
      <c r="M106" s="1667">
        <v>0</v>
      </c>
    </row>
    <row r="107" spans="1:13" ht="23.25" customHeight="1">
      <c r="A107" s="1771">
        <v>21</v>
      </c>
      <c r="B107" s="1691" t="s">
        <v>13959</v>
      </c>
      <c r="C107" s="1770">
        <v>311702008335</v>
      </c>
      <c r="D107" s="1667" t="s">
        <v>13960</v>
      </c>
      <c r="E107" s="1667" t="s">
        <v>13960</v>
      </c>
      <c r="F107" s="1704">
        <v>14</v>
      </c>
      <c r="G107" s="1704">
        <v>14</v>
      </c>
      <c r="H107" s="1667" t="s">
        <v>13682</v>
      </c>
      <c r="I107" s="1704" t="s">
        <v>13961</v>
      </c>
      <c r="J107" s="1704">
        <v>89511430692</v>
      </c>
      <c r="K107" s="1668">
        <v>1</v>
      </c>
      <c r="L107" s="1667">
        <v>0</v>
      </c>
      <c r="M107" s="1667">
        <v>0</v>
      </c>
    </row>
    <row r="108" spans="1:13" ht="26.25" customHeight="1">
      <c r="A108" s="1771">
        <v>22</v>
      </c>
      <c r="B108" s="1167" t="s">
        <v>13962</v>
      </c>
      <c r="C108" s="1772">
        <v>311702720278</v>
      </c>
      <c r="D108" s="1773" t="s">
        <v>13963</v>
      </c>
      <c r="E108" s="1773" t="s">
        <v>13964</v>
      </c>
      <c r="F108" s="1774">
        <v>11.5</v>
      </c>
      <c r="G108" s="1774">
        <v>11.5</v>
      </c>
      <c r="H108" s="1667" t="s">
        <v>13682</v>
      </c>
      <c r="I108" s="1164" t="s">
        <v>13965</v>
      </c>
      <c r="J108" s="1775">
        <v>89290026151</v>
      </c>
      <c r="K108" s="1776">
        <v>1</v>
      </c>
      <c r="L108" s="1777">
        <v>0</v>
      </c>
      <c r="M108" s="1777">
        <v>0</v>
      </c>
    </row>
    <row r="109" spans="1:13" ht="32.25" customHeight="1">
      <c r="A109" s="1771">
        <v>23</v>
      </c>
      <c r="B109" s="1778" t="s">
        <v>13966</v>
      </c>
      <c r="C109" s="1779">
        <v>311701678658</v>
      </c>
      <c r="D109" s="1703" t="s">
        <v>13967</v>
      </c>
      <c r="E109" s="1703" t="s">
        <v>13968</v>
      </c>
      <c r="F109" s="1780">
        <v>14</v>
      </c>
      <c r="G109" s="1780">
        <v>14</v>
      </c>
      <c r="H109" s="1667" t="s">
        <v>13682</v>
      </c>
      <c r="I109" s="1703" t="s">
        <v>13969</v>
      </c>
      <c r="J109" s="1704">
        <v>89205614540</v>
      </c>
      <c r="K109" s="1781">
        <v>1</v>
      </c>
      <c r="L109" s="1782">
        <v>0</v>
      </c>
      <c r="M109" s="1782">
        <v>0</v>
      </c>
    </row>
    <row r="110" spans="1:13" ht="39.75" customHeight="1">
      <c r="A110" s="1771">
        <v>24</v>
      </c>
      <c r="B110" s="1778" t="s">
        <v>13970</v>
      </c>
      <c r="C110" s="1779">
        <v>311702173868</v>
      </c>
      <c r="D110" s="1703" t="s">
        <v>13971</v>
      </c>
      <c r="E110" s="1703" t="s">
        <v>13972</v>
      </c>
      <c r="F110" s="1780">
        <v>9.4</v>
      </c>
      <c r="G110" s="1780">
        <v>9.4</v>
      </c>
      <c r="H110" s="1667" t="s">
        <v>13682</v>
      </c>
      <c r="I110" s="1703" t="s">
        <v>13973</v>
      </c>
      <c r="J110" s="1704">
        <v>89205979113</v>
      </c>
      <c r="K110" s="1781">
        <v>1</v>
      </c>
      <c r="L110" s="1782">
        <v>0</v>
      </c>
      <c r="M110" s="1782">
        <v>0</v>
      </c>
    </row>
    <row r="111" spans="1:13" ht="39.75" customHeight="1">
      <c r="A111" s="1691">
        <v>25</v>
      </c>
      <c r="B111" s="1691" t="s">
        <v>13974</v>
      </c>
      <c r="C111" s="1783">
        <v>310509313025</v>
      </c>
      <c r="D111" s="1691" t="s">
        <v>13975</v>
      </c>
      <c r="E111" s="1691" t="s">
        <v>13976</v>
      </c>
      <c r="F111" s="1691">
        <v>9</v>
      </c>
      <c r="G111" s="1691">
        <v>9</v>
      </c>
      <c r="H111" s="1667" t="s">
        <v>13682</v>
      </c>
      <c r="I111" s="1703" t="s">
        <v>13977</v>
      </c>
      <c r="J111" s="1704">
        <v>89290026885</v>
      </c>
      <c r="K111" s="1781">
        <v>1</v>
      </c>
      <c r="L111" s="1782">
        <v>0</v>
      </c>
      <c r="M111" s="1782">
        <v>0</v>
      </c>
    </row>
    <row r="112" spans="1:13" ht="29.25" customHeight="1">
      <c r="A112" s="1771">
        <v>26</v>
      </c>
      <c r="B112" s="1693" t="s">
        <v>13978</v>
      </c>
      <c r="C112" s="1784">
        <v>311702989568</v>
      </c>
      <c r="D112" s="1685" t="s">
        <v>13975</v>
      </c>
      <c r="E112" s="1667" t="s">
        <v>13976</v>
      </c>
      <c r="F112" s="1667">
        <v>10</v>
      </c>
      <c r="G112" s="1667">
        <v>10</v>
      </c>
      <c r="H112" s="1667" t="s">
        <v>13682</v>
      </c>
      <c r="I112" s="1678" t="s">
        <v>13979</v>
      </c>
      <c r="J112" s="1704">
        <v>89290026885</v>
      </c>
      <c r="K112" s="1781">
        <v>1</v>
      </c>
      <c r="L112" s="1782">
        <v>0</v>
      </c>
      <c r="M112" s="1782">
        <v>0</v>
      </c>
    </row>
    <row r="113" spans="1:13" ht="50.25" customHeight="1">
      <c r="A113" s="1785">
        <v>27</v>
      </c>
      <c r="B113" s="1675" t="s">
        <v>13980</v>
      </c>
      <c r="C113" s="1786">
        <v>311703307440</v>
      </c>
      <c r="D113" s="1675" t="s">
        <v>13981</v>
      </c>
      <c r="E113" s="1667" t="s">
        <v>13982</v>
      </c>
      <c r="F113" s="1667">
        <v>10</v>
      </c>
      <c r="G113" s="1667">
        <v>10</v>
      </c>
      <c r="H113" s="1667" t="s">
        <v>13682</v>
      </c>
      <c r="I113" s="1678" t="s">
        <v>13983</v>
      </c>
      <c r="J113" s="1704">
        <v>89066037843</v>
      </c>
      <c r="K113" s="1781">
        <v>1</v>
      </c>
      <c r="L113" s="1782">
        <v>0</v>
      </c>
      <c r="M113" s="1782">
        <v>0</v>
      </c>
    </row>
    <row r="114" spans="1:13" ht="29.25" customHeight="1">
      <c r="A114" s="1675">
        <v>28</v>
      </c>
      <c r="B114" s="1675" t="s">
        <v>13984</v>
      </c>
      <c r="C114" s="1786">
        <v>311701983806</v>
      </c>
      <c r="D114" s="1675" t="s">
        <v>13985</v>
      </c>
      <c r="E114" s="1667" t="s">
        <v>13986</v>
      </c>
      <c r="F114" s="1667">
        <v>12.25</v>
      </c>
      <c r="G114" s="1667">
        <v>12.25</v>
      </c>
      <c r="H114" s="1667" t="s">
        <v>13682</v>
      </c>
      <c r="I114" s="1678" t="s">
        <v>13987</v>
      </c>
      <c r="J114" s="1704">
        <v>89205787116</v>
      </c>
      <c r="K114" s="1781">
        <v>1</v>
      </c>
      <c r="L114" s="1782">
        <v>0</v>
      </c>
      <c r="M114" s="1782">
        <v>0</v>
      </c>
    </row>
    <row r="115" spans="1:13" ht="29.25" customHeight="1">
      <c r="A115" s="1675">
        <v>29</v>
      </c>
      <c r="B115" s="1675" t="s">
        <v>13988</v>
      </c>
      <c r="C115" s="1786">
        <v>311702017636</v>
      </c>
      <c r="D115" s="1675" t="s">
        <v>13989</v>
      </c>
      <c r="E115" s="1675" t="s">
        <v>13989</v>
      </c>
      <c r="F115" s="1667">
        <v>12</v>
      </c>
      <c r="G115" s="1667">
        <v>12</v>
      </c>
      <c r="H115" s="1667" t="s">
        <v>13682</v>
      </c>
      <c r="I115" s="1678" t="s">
        <v>13990</v>
      </c>
      <c r="J115" s="1704">
        <v>89205736115</v>
      </c>
      <c r="K115" s="1781">
        <v>1</v>
      </c>
      <c r="L115" s="1782">
        <v>0</v>
      </c>
      <c r="M115" s="1782">
        <v>0</v>
      </c>
    </row>
    <row r="116" spans="1:13" ht="54.75" customHeight="1">
      <c r="A116" s="1675">
        <v>30</v>
      </c>
      <c r="B116" s="1675" t="s">
        <v>13991</v>
      </c>
      <c r="C116" s="1786">
        <v>311701201128</v>
      </c>
      <c r="D116" s="1675" t="s">
        <v>13992</v>
      </c>
      <c r="E116" s="1675" t="s">
        <v>13993</v>
      </c>
      <c r="F116" s="1667">
        <v>20</v>
      </c>
      <c r="G116" s="1667">
        <v>20</v>
      </c>
      <c r="H116" s="1667" t="s">
        <v>13682</v>
      </c>
      <c r="I116" s="1678" t="s">
        <v>13994</v>
      </c>
      <c r="J116" s="1704">
        <v>89511461104</v>
      </c>
      <c r="K116" s="1781">
        <v>1</v>
      </c>
      <c r="L116" s="1782">
        <v>0</v>
      </c>
      <c r="M116" s="1782">
        <v>0</v>
      </c>
    </row>
    <row r="117" spans="1:13" ht="45" customHeight="1">
      <c r="A117" s="1675">
        <v>31</v>
      </c>
      <c r="B117" s="1675" t="s">
        <v>13995</v>
      </c>
      <c r="C117" s="1786">
        <v>311702343990</v>
      </c>
      <c r="D117" s="1675" t="s">
        <v>13996</v>
      </c>
      <c r="E117" s="1685" t="s">
        <v>13997</v>
      </c>
      <c r="F117" s="1667">
        <v>12</v>
      </c>
      <c r="G117" s="1667">
        <v>12</v>
      </c>
      <c r="H117" s="1667" t="s">
        <v>13682</v>
      </c>
      <c r="I117" s="1678" t="s">
        <v>13998</v>
      </c>
      <c r="J117" s="1704">
        <v>89611788130</v>
      </c>
      <c r="K117" s="1781">
        <v>1</v>
      </c>
      <c r="L117" s="1782">
        <v>0</v>
      </c>
      <c r="M117" s="1782">
        <v>0</v>
      </c>
    </row>
    <row r="118" spans="1:13" ht="29.25" customHeight="1">
      <c r="A118" s="1675">
        <v>32</v>
      </c>
      <c r="B118" s="1675" t="s">
        <v>13999</v>
      </c>
      <c r="C118" s="1786">
        <v>311702959309</v>
      </c>
      <c r="D118" s="1675" t="s">
        <v>14000</v>
      </c>
      <c r="E118" s="1675" t="s">
        <v>14000</v>
      </c>
      <c r="F118" s="1685">
        <v>11</v>
      </c>
      <c r="G118" s="1667">
        <v>11</v>
      </c>
      <c r="H118" s="1667" t="s">
        <v>13682</v>
      </c>
      <c r="I118" s="1678" t="s">
        <v>14001</v>
      </c>
      <c r="J118" s="1678">
        <v>89606286577</v>
      </c>
      <c r="K118" s="1781">
        <v>1</v>
      </c>
      <c r="L118" s="1782">
        <v>0</v>
      </c>
      <c r="M118" s="1782">
        <v>0</v>
      </c>
    </row>
    <row r="119" spans="1:13" ht="42.75" customHeight="1">
      <c r="A119" s="1675">
        <v>33</v>
      </c>
      <c r="B119" s="1675" t="s">
        <v>14002</v>
      </c>
      <c r="C119" s="1786">
        <v>311702168586</v>
      </c>
      <c r="D119" s="1675" t="s">
        <v>14003</v>
      </c>
      <c r="E119" s="1675" t="s">
        <v>14004</v>
      </c>
      <c r="F119" s="1675">
        <v>12</v>
      </c>
      <c r="G119" s="1667">
        <v>12</v>
      </c>
      <c r="H119" s="1667" t="s">
        <v>13682</v>
      </c>
      <c r="I119" s="1678" t="s">
        <v>14005</v>
      </c>
      <c r="J119" s="1704">
        <v>89205537005</v>
      </c>
      <c r="K119" s="1781">
        <v>1</v>
      </c>
      <c r="L119" s="1782">
        <v>0</v>
      </c>
      <c r="M119" s="1782">
        <v>0</v>
      </c>
    </row>
    <row r="120" spans="1:13" ht="40.5" customHeight="1">
      <c r="A120" s="1675">
        <v>34</v>
      </c>
      <c r="B120" s="1675" t="s">
        <v>14006</v>
      </c>
      <c r="C120" s="1786">
        <v>311702988363</v>
      </c>
      <c r="D120" s="1675" t="s">
        <v>14007</v>
      </c>
      <c r="E120" s="1675" t="s">
        <v>14008</v>
      </c>
      <c r="F120" s="1675">
        <v>10</v>
      </c>
      <c r="G120" s="1685">
        <v>10</v>
      </c>
      <c r="H120" s="1667" t="s">
        <v>13682</v>
      </c>
      <c r="I120" s="1678" t="s">
        <v>14009</v>
      </c>
      <c r="J120" s="1704">
        <v>89511338086</v>
      </c>
      <c r="K120" s="1781">
        <v>1</v>
      </c>
      <c r="L120" s="1782">
        <v>0</v>
      </c>
      <c r="M120" s="1782">
        <v>0</v>
      </c>
    </row>
    <row r="121" spans="1:13" ht="40.5" customHeight="1">
      <c r="A121" s="1675">
        <v>35</v>
      </c>
      <c r="B121" s="1675" t="s">
        <v>14010</v>
      </c>
      <c r="C121" s="1786">
        <v>311703162280</v>
      </c>
      <c r="D121" s="1675" t="s">
        <v>14011</v>
      </c>
      <c r="E121" s="1675" t="s">
        <v>14012</v>
      </c>
      <c r="F121" s="1675">
        <v>14.6</v>
      </c>
      <c r="G121" s="1675">
        <v>14.6</v>
      </c>
      <c r="H121" s="1667" t="s">
        <v>13682</v>
      </c>
      <c r="I121" s="1678" t="s">
        <v>14013</v>
      </c>
      <c r="J121" s="1704">
        <v>89524253973</v>
      </c>
      <c r="K121" s="1781"/>
      <c r="L121" s="1782"/>
      <c r="M121" s="1782"/>
    </row>
    <row r="122" spans="1:13" ht="60" customHeight="1">
      <c r="A122" s="1675">
        <v>36</v>
      </c>
      <c r="B122" s="1675" t="s">
        <v>14014</v>
      </c>
      <c r="C122" s="1786">
        <v>312606735918</v>
      </c>
      <c r="D122" s="1675" t="s">
        <v>14015</v>
      </c>
      <c r="E122" s="1675" t="s">
        <v>14015</v>
      </c>
      <c r="F122" s="1675">
        <v>18</v>
      </c>
      <c r="G122" s="1675">
        <v>18</v>
      </c>
      <c r="H122" s="1667" t="s">
        <v>13682</v>
      </c>
      <c r="I122" s="1678" t="s">
        <v>14016</v>
      </c>
      <c r="J122" s="1704">
        <v>89202054404</v>
      </c>
      <c r="K122" s="1781">
        <v>1</v>
      </c>
      <c r="L122" s="1782">
        <v>0</v>
      </c>
      <c r="M122" s="1782">
        <v>0</v>
      </c>
    </row>
    <row r="123" spans="1:13" ht="40.5" customHeight="1">
      <c r="A123" s="1675">
        <v>37</v>
      </c>
      <c r="B123" s="1675" t="s">
        <v>14017</v>
      </c>
      <c r="C123" s="1786">
        <v>311701992409</v>
      </c>
      <c r="D123" s="1675" t="s">
        <v>14018</v>
      </c>
      <c r="E123" s="1675" t="s">
        <v>14012</v>
      </c>
      <c r="F123" s="1675">
        <v>10</v>
      </c>
      <c r="G123" s="1675">
        <v>10</v>
      </c>
      <c r="H123" s="1667" t="s">
        <v>13682</v>
      </c>
      <c r="I123" s="1678" t="s">
        <v>14019</v>
      </c>
      <c r="J123" s="1704">
        <v>89038876564</v>
      </c>
      <c r="K123" s="1781">
        <v>1</v>
      </c>
      <c r="L123" s="1782">
        <v>0</v>
      </c>
      <c r="M123" s="1782">
        <v>0</v>
      </c>
    </row>
    <row r="124" spans="1:13" ht="21" customHeight="1">
      <c r="A124" s="1642">
        <v>37</v>
      </c>
      <c r="B124" s="2523" t="s">
        <v>408</v>
      </c>
      <c r="C124" s="2524"/>
      <c r="D124" s="2525"/>
      <c r="E124" s="1762" t="s">
        <v>21</v>
      </c>
      <c r="F124" s="1787">
        <f>SUM(F87:F123)</f>
        <v>525.25</v>
      </c>
      <c r="G124" s="1787">
        <f>SUM(G87:G123)</f>
        <v>484.25</v>
      </c>
      <c r="H124" s="314"/>
      <c r="I124" s="1788"/>
      <c r="J124" s="294"/>
      <c r="K124" s="1789">
        <f>SUM(K87:K123)</f>
        <v>37</v>
      </c>
      <c r="L124" s="1789">
        <f>SUM(L87:L123)</f>
        <v>10</v>
      </c>
      <c r="M124" s="1789">
        <f>SUM(M87:M123)</f>
        <v>5</v>
      </c>
    </row>
    <row r="125" spans="1:13" ht="27" customHeight="1">
      <c r="A125" s="2469" t="s">
        <v>5783</v>
      </c>
      <c r="B125" s="2470"/>
      <c r="C125" s="2470"/>
      <c r="D125" s="2470"/>
      <c r="E125" s="2470"/>
      <c r="F125" s="2470"/>
      <c r="G125" s="2470"/>
      <c r="H125" s="2470"/>
      <c r="I125" s="2470"/>
      <c r="J125" s="2470"/>
      <c r="K125" s="2661"/>
      <c r="L125" s="2470"/>
      <c r="M125" s="2471"/>
    </row>
    <row r="126" spans="1:13" ht="21" customHeight="1">
      <c r="A126" s="241" t="s">
        <v>21</v>
      </c>
      <c r="B126" s="2662" t="s">
        <v>408</v>
      </c>
      <c r="C126" s="2663"/>
      <c r="D126" s="2664"/>
      <c r="E126" s="241" t="s">
        <v>21</v>
      </c>
      <c r="F126" s="1790"/>
      <c r="G126" s="1790"/>
      <c r="H126" s="294"/>
      <c r="I126" s="1788"/>
      <c r="J126" s="294"/>
      <c r="K126" s="1791"/>
      <c r="L126" s="1790"/>
      <c r="M126" s="241" t="s">
        <v>21</v>
      </c>
    </row>
    <row r="127" spans="1:13" ht="27" customHeight="1">
      <c r="A127" s="2660" t="s">
        <v>5789</v>
      </c>
      <c r="B127" s="2657"/>
      <c r="C127" s="2657"/>
      <c r="D127" s="2657"/>
      <c r="E127" s="2657"/>
      <c r="F127" s="2657"/>
      <c r="G127" s="2657"/>
      <c r="H127" s="2657"/>
      <c r="I127" s="2657"/>
      <c r="J127" s="2657"/>
      <c r="K127" s="2658"/>
      <c r="L127" s="2657"/>
      <c r="M127" s="2659"/>
    </row>
    <row r="128" spans="1:13" ht="51" customHeight="1">
      <c r="A128" s="1723">
        <v>1</v>
      </c>
      <c r="B128" s="1792" t="s">
        <v>14020</v>
      </c>
      <c r="C128" s="1793">
        <v>311701349727</v>
      </c>
      <c r="D128" s="1663" t="s">
        <v>14021</v>
      </c>
      <c r="E128" s="1663" t="s">
        <v>14021</v>
      </c>
      <c r="F128" s="1663">
        <v>30</v>
      </c>
      <c r="G128" s="1663">
        <v>30</v>
      </c>
      <c r="H128" s="1663" t="s">
        <v>13700</v>
      </c>
      <c r="I128" s="1663" t="s">
        <v>13889</v>
      </c>
      <c r="J128" s="1663" t="s">
        <v>14022</v>
      </c>
      <c r="K128" s="1664">
        <v>2</v>
      </c>
      <c r="L128" s="1663">
        <v>3</v>
      </c>
      <c r="M128" s="1663">
        <v>3</v>
      </c>
    </row>
    <row r="129" spans="1:13" ht="28.5" customHeight="1">
      <c r="A129" s="1723">
        <v>2</v>
      </c>
      <c r="B129" s="1691" t="s">
        <v>14023</v>
      </c>
      <c r="C129" s="1666">
        <v>311700033600</v>
      </c>
      <c r="D129" s="1667" t="s">
        <v>14024</v>
      </c>
      <c r="E129" s="1667" t="s">
        <v>14024</v>
      </c>
      <c r="F129" s="1667">
        <v>146</v>
      </c>
      <c r="G129" s="1667">
        <v>40</v>
      </c>
      <c r="H129" s="1667" t="s">
        <v>13700</v>
      </c>
      <c r="I129" s="1667" t="s">
        <v>14025</v>
      </c>
      <c r="J129" s="1667" t="s">
        <v>14026</v>
      </c>
      <c r="K129" s="1668">
        <v>3</v>
      </c>
      <c r="L129" s="1667">
        <v>3</v>
      </c>
      <c r="M129" s="1667">
        <v>0</v>
      </c>
    </row>
    <row r="130" spans="1:13" ht="21" customHeight="1">
      <c r="A130" s="1370">
        <v>2</v>
      </c>
      <c r="B130" s="2520" t="s">
        <v>408</v>
      </c>
      <c r="C130" s="2521"/>
      <c r="D130" s="2522"/>
      <c r="E130" s="1794" t="s">
        <v>21</v>
      </c>
      <c r="F130" s="1763">
        <f>SUM(F128:F129)</f>
        <v>176</v>
      </c>
      <c r="G130" s="1763">
        <f>SUM(G128:G129)</f>
        <v>70</v>
      </c>
      <c r="H130" s="1795"/>
      <c r="I130" s="1796"/>
      <c r="J130" s="1797"/>
      <c r="K130" s="470">
        <f>SUM(K128:K129)</f>
        <v>5</v>
      </c>
      <c r="L130" s="1763">
        <f>SUM(L128:L129)</f>
        <v>6</v>
      </c>
      <c r="M130" s="1763">
        <f>SUM(M128:M129)</f>
        <v>3</v>
      </c>
    </row>
    <row r="131" spans="1:13" ht="27" customHeight="1">
      <c r="A131" s="2665" t="s">
        <v>5803</v>
      </c>
      <c r="B131" s="2666"/>
      <c r="C131" s="2666"/>
      <c r="D131" s="2666"/>
      <c r="E131" s="2666"/>
      <c r="F131" s="2666"/>
      <c r="G131" s="2666"/>
      <c r="H131" s="2666"/>
      <c r="I131" s="2666"/>
      <c r="J131" s="2666"/>
      <c r="K131" s="2667"/>
      <c r="L131" s="2666"/>
      <c r="M131" s="2668"/>
    </row>
    <row r="132" spans="1:13" ht="36.75" customHeight="1">
      <c r="A132" s="1798">
        <v>1</v>
      </c>
      <c r="B132" s="1691" t="s">
        <v>14027</v>
      </c>
      <c r="C132" s="1799">
        <v>311702250022</v>
      </c>
      <c r="D132" s="1704" t="s">
        <v>14028</v>
      </c>
      <c r="E132" s="1704" t="s">
        <v>14029</v>
      </c>
      <c r="F132" s="1704">
        <v>9</v>
      </c>
      <c r="G132" s="1704">
        <v>9</v>
      </c>
      <c r="H132" s="1704" t="s">
        <v>14030</v>
      </c>
      <c r="I132" s="1704" t="s">
        <v>14031</v>
      </c>
      <c r="J132" s="1704">
        <v>89205865383</v>
      </c>
      <c r="K132" s="1800">
        <v>1</v>
      </c>
      <c r="L132" s="1801">
        <v>1</v>
      </c>
      <c r="M132" s="1801">
        <v>1</v>
      </c>
    </row>
    <row r="133" spans="1:13" ht="24" customHeight="1">
      <c r="A133" s="1798">
        <v>3</v>
      </c>
      <c r="B133" s="1691" t="s">
        <v>14032</v>
      </c>
      <c r="C133" s="1799">
        <v>311700006653</v>
      </c>
      <c r="D133" s="1704" t="s">
        <v>14033</v>
      </c>
      <c r="E133" s="1704" t="s">
        <v>14033</v>
      </c>
      <c r="F133" s="1705">
        <v>25</v>
      </c>
      <c r="G133" s="1705">
        <v>25</v>
      </c>
      <c r="H133" s="1704" t="s">
        <v>13695</v>
      </c>
      <c r="I133" s="1704" t="s">
        <v>14034</v>
      </c>
      <c r="J133" s="1704" t="s">
        <v>21</v>
      </c>
      <c r="K133" s="1802">
        <v>1</v>
      </c>
      <c r="L133" s="1803">
        <v>1</v>
      </c>
      <c r="M133" s="1803">
        <v>1</v>
      </c>
    </row>
    <row r="134" spans="1:13" ht="56.25" customHeight="1">
      <c r="A134" s="1798">
        <v>3</v>
      </c>
      <c r="B134" s="1691" t="s">
        <v>14035</v>
      </c>
      <c r="C134" s="1799">
        <v>311702870234</v>
      </c>
      <c r="D134" s="1704" t="s">
        <v>14036</v>
      </c>
      <c r="E134" s="1704" t="s">
        <v>14037</v>
      </c>
      <c r="F134" s="1705">
        <v>0</v>
      </c>
      <c r="G134" s="1705">
        <v>0</v>
      </c>
      <c r="H134" s="1704" t="s">
        <v>14038</v>
      </c>
      <c r="I134" s="1704" t="s">
        <v>14039</v>
      </c>
      <c r="J134" s="1705">
        <v>89205716948</v>
      </c>
      <c r="K134" s="1802">
        <v>5</v>
      </c>
      <c r="L134" s="1803">
        <v>5</v>
      </c>
      <c r="M134" s="1803">
        <v>0</v>
      </c>
    </row>
    <row r="135" spans="1:13" ht="36" customHeight="1">
      <c r="A135" s="1798">
        <v>4</v>
      </c>
      <c r="B135" s="1693" t="s">
        <v>14040</v>
      </c>
      <c r="C135" s="1694">
        <v>311701870908</v>
      </c>
      <c r="D135" s="1719" t="s">
        <v>14041</v>
      </c>
      <c r="E135" s="1703" t="s">
        <v>14042</v>
      </c>
      <c r="F135" s="1704">
        <v>2</v>
      </c>
      <c r="G135" s="1705">
        <v>2</v>
      </c>
      <c r="H135" s="1704" t="s">
        <v>13686</v>
      </c>
      <c r="I135" s="1703" t="s">
        <v>14043</v>
      </c>
      <c r="J135" s="1703" t="s">
        <v>21</v>
      </c>
      <c r="K135" s="1800">
        <v>1</v>
      </c>
      <c r="L135" s="1803">
        <v>0</v>
      </c>
      <c r="M135" s="1803">
        <v>0</v>
      </c>
    </row>
    <row r="136" spans="1:13" ht="36" customHeight="1">
      <c r="A136" s="1798">
        <v>5</v>
      </c>
      <c r="B136" s="1675" t="s">
        <v>14044</v>
      </c>
      <c r="C136" s="1696">
        <v>311702012109</v>
      </c>
      <c r="D136" s="1175" t="s">
        <v>14045</v>
      </c>
      <c r="E136" s="1773" t="s">
        <v>14046</v>
      </c>
      <c r="F136" s="1704">
        <v>43</v>
      </c>
      <c r="G136" s="1705">
        <v>43</v>
      </c>
      <c r="H136" s="1704" t="s">
        <v>14047</v>
      </c>
      <c r="I136" s="1703" t="s">
        <v>14048</v>
      </c>
      <c r="J136" s="1703">
        <v>89087819005</v>
      </c>
      <c r="K136" s="1800">
        <v>1</v>
      </c>
      <c r="L136" s="1803">
        <v>1</v>
      </c>
      <c r="M136" s="1803">
        <v>0</v>
      </c>
    </row>
    <row r="137" spans="1:13" ht="36" customHeight="1">
      <c r="A137" s="1798">
        <v>6</v>
      </c>
      <c r="B137" s="1675" t="s">
        <v>14049</v>
      </c>
      <c r="C137" s="1696">
        <v>311701626593</v>
      </c>
      <c r="D137" s="1175" t="s">
        <v>14050</v>
      </c>
      <c r="E137" s="1703" t="s">
        <v>13849</v>
      </c>
      <c r="F137" s="1704">
        <v>120</v>
      </c>
      <c r="G137" s="1705">
        <v>120</v>
      </c>
      <c r="H137" s="1704" t="s">
        <v>9304</v>
      </c>
      <c r="I137" s="1703" t="s">
        <v>14051</v>
      </c>
      <c r="J137" s="1703">
        <v>89205681787</v>
      </c>
      <c r="K137" s="1800">
        <v>1</v>
      </c>
      <c r="L137" s="1803">
        <v>0</v>
      </c>
      <c r="M137" s="1803">
        <v>0</v>
      </c>
    </row>
    <row r="138" spans="1:13" ht="36" customHeight="1">
      <c r="A138" s="1798">
        <v>7</v>
      </c>
      <c r="B138" s="1675" t="s">
        <v>14052</v>
      </c>
      <c r="C138" s="1696">
        <v>311700399690</v>
      </c>
      <c r="D138" s="1175" t="s">
        <v>14053</v>
      </c>
      <c r="E138" s="1703" t="s">
        <v>14053</v>
      </c>
      <c r="F138" s="1704">
        <v>0</v>
      </c>
      <c r="G138" s="1705">
        <v>0</v>
      </c>
      <c r="H138" s="1704" t="s">
        <v>9304</v>
      </c>
      <c r="I138" s="1703" t="s">
        <v>14054</v>
      </c>
      <c r="J138" s="1703">
        <v>89202073144</v>
      </c>
      <c r="K138" s="1800">
        <v>1</v>
      </c>
      <c r="L138" s="1803">
        <v>0</v>
      </c>
      <c r="M138" s="1803">
        <v>0</v>
      </c>
    </row>
    <row r="139" spans="1:13" ht="21" customHeight="1">
      <c r="A139" s="1370">
        <v>7</v>
      </c>
      <c r="B139" s="2523" t="s">
        <v>408</v>
      </c>
      <c r="C139" s="2524"/>
      <c r="D139" s="2525"/>
      <c r="E139" s="1804" t="s">
        <v>21</v>
      </c>
      <c r="F139" s="1763">
        <f>SUM(F132:F138)</f>
        <v>199</v>
      </c>
      <c r="G139" s="1763">
        <f>SUM(G132:G138)</f>
        <v>199</v>
      </c>
      <c r="H139" s="1805"/>
      <c r="I139" s="1804"/>
      <c r="J139" s="1805"/>
      <c r="K139" s="1806">
        <f>SUM(K132:K138)</f>
        <v>11</v>
      </c>
      <c r="L139" s="1806">
        <f>SUM(L132:L138)</f>
        <v>8</v>
      </c>
      <c r="M139" s="1806">
        <f>SUM(M132:M138)</f>
        <v>2</v>
      </c>
    </row>
    <row r="140" spans="1:13" ht="12.75" customHeight="1">
      <c r="A140" s="1189">
        <f>A9+A17+A25+A45+A77+A81+A85+A124+A130+A139+A29</f>
        <v>108</v>
      </c>
      <c r="B140" s="1190" t="s">
        <v>5822</v>
      </c>
      <c r="C140" s="1190"/>
      <c r="D140" s="1191"/>
      <c r="E140" s="1192"/>
      <c r="F140" s="1807">
        <f>F9+F17+F25+F45+F77+F81+F85+F124+F130+F139</f>
        <v>4058.1500000000005</v>
      </c>
      <c r="G140" s="1807">
        <f>G9+G17+G25+G45+G77+G81+G85+G124+G130+G139</f>
        <v>3305.95</v>
      </c>
      <c r="H140" s="1807"/>
      <c r="I140" s="1807"/>
      <c r="J140" s="1807"/>
      <c r="K140" s="1808">
        <f>K9+K17+K25+K45+K77+K81+K85+K124+K130+K139+K29</f>
        <v>159</v>
      </c>
      <c r="L140" s="1808">
        <f>L9+L17+L25+L45+L77+L81+L85+L124+L130+L139+L29</f>
        <v>125</v>
      </c>
      <c r="M140" s="1808">
        <f>M9+M17+M25+M45+M77+M81+M85+M124+M130+M139+M29</f>
        <v>35</v>
      </c>
    </row>
    <row r="141" spans="1:13" ht="12.75" customHeight="1">
      <c r="A141" s="249"/>
      <c r="B141" s="250"/>
      <c r="C141" s="251"/>
      <c r="D141" s="250"/>
      <c r="E141" s="250"/>
      <c r="F141" s="249"/>
      <c r="G141" s="249"/>
      <c r="H141" s="249"/>
      <c r="I141" s="250"/>
      <c r="J141" s="249"/>
      <c r="K141" s="1809"/>
      <c r="L141" s="249"/>
      <c r="M141" s="249"/>
    </row>
    <row r="142" spans="1:13" ht="12.75" customHeight="1">
      <c r="A142" s="2485" t="s">
        <v>5278</v>
      </c>
      <c r="B142" s="2485"/>
      <c r="C142" s="11"/>
      <c r="D142" s="2669" t="s">
        <v>14055</v>
      </c>
      <c r="E142" s="2669"/>
      <c r="F142" s="2669"/>
      <c r="G142" s="252"/>
      <c r="H142" s="252"/>
      <c r="I142" s="253"/>
      <c r="J142" s="252"/>
      <c r="K142" s="430"/>
      <c r="L142" s="252"/>
      <c r="M142" s="252"/>
    </row>
    <row r="143" spans="1:13" ht="12.75" customHeight="1">
      <c r="A143" s="2485" t="s">
        <v>5280</v>
      </c>
      <c r="B143" s="2485"/>
      <c r="C143" s="11"/>
      <c r="D143" s="1810" t="s">
        <v>14056</v>
      </c>
      <c r="E143" s="1811"/>
      <c r="F143" s="1238"/>
      <c r="G143" s="252"/>
      <c r="H143" s="252"/>
      <c r="I143" s="253"/>
      <c r="J143" s="252"/>
      <c r="K143" s="430"/>
      <c r="L143" s="252"/>
      <c r="M143" s="252"/>
    </row>
    <row r="144" spans="1:13" ht="12.75" customHeight="1">
      <c r="A144" s="1812"/>
      <c r="B144" s="1813"/>
      <c r="C144" s="1814"/>
      <c r="D144" s="1812"/>
      <c r="E144" s="1812"/>
      <c r="F144" s="1812"/>
      <c r="G144" s="1812"/>
      <c r="H144" s="1812"/>
      <c r="I144" s="1812"/>
      <c r="J144" s="1815"/>
      <c r="K144" s="1816"/>
      <c r="L144" s="1812"/>
      <c r="M144" s="1817"/>
    </row>
    <row r="145" spans="1:13" ht="12.75" customHeight="1">
      <c r="A145" s="1812"/>
      <c r="B145" s="1813"/>
      <c r="C145" s="1814"/>
      <c r="D145" s="1812"/>
      <c r="E145" s="1812"/>
      <c r="F145" s="1812"/>
      <c r="G145" s="1812"/>
      <c r="H145" s="1812"/>
      <c r="I145" s="1812"/>
      <c r="J145" s="1815"/>
      <c r="K145" s="1816"/>
      <c r="L145" s="1812"/>
      <c r="M145" s="1817"/>
    </row>
    <row r="146" spans="1:13" ht="12.75" customHeight="1">
      <c r="A146" s="1812"/>
      <c r="B146" s="1813"/>
      <c r="C146" s="1814"/>
      <c r="D146" s="1812"/>
      <c r="E146" s="1812"/>
      <c r="F146" s="1812"/>
      <c r="G146" s="1812"/>
      <c r="H146" s="1812"/>
      <c r="I146" s="1812"/>
      <c r="J146" s="1815"/>
      <c r="K146" s="1816"/>
      <c r="L146" s="1812"/>
      <c r="M146" s="1817"/>
    </row>
    <row r="147" spans="1:13" ht="12.75" customHeight="1">
      <c r="A147" s="1812"/>
      <c r="B147" s="1813"/>
      <c r="C147" s="1814">
        <f>A9+A17+A25+A45+A77+A81+A85+A124+A130+A139+A29</f>
        <v>108</v>
      </c>
      <c r="D147" s="1812"/>
      <c r="E147" s="1812"/>
      <c r="F147" s="1812"/>
      <c r="G147" s="1812"/>
      <c r="H147" s="1812"/>
      <c r="I147" s="1812"/>
      <c r="J147" s="1815"/>
      <c r="K147" s="1816"/>
      <c r="L147" s="1812"/>
      <c r="M147" s="1817"/>
    </row>
    <row r="148" spans="1:13" ht="12.75" customHeight="1">
      <c r="A148" s="1812"/>
      <c r="B148" s="1813"/>
      <c r="C148" s="1814"/>
      <c r="D148" s="1812"/>
      <c r="E148" s="1812"/>
      <c r="F148" s="1812"/>
      <c r="G148" s="1812"/>
      <c r="H148" s="1812"/>
      <c r="I148" s="1812"/>
      <c r="J148" s="1815"/>
      <c r="K148" s="1816"/>
      <c r="L148" s="1812"/>
      <c r="M148" s="1817"/>
    </row>
    <row r="149" spans="1:13" ht="12.75" customHeight="1">
      <c r="A149" s="1812"/>
      <c r="B149" s="1813"/>
      <c r="C149" s="1814"/>
      <c r="D149" s="1812"/>
      <c r="E149" s="1812"/>
      <c r="F149" s="1812"/>
      <c r="G149" s="1812"/>
      <c r="H149" s="1812"/>
      <c r="I149" s="1812"/>
      <c r="J149" s="1815"/>
      <c r="K149" s="1816"/>
      <c r="L149" s="1812"/>
    </row>
    <row r="150" spans="1:13" ht="12.75" customHeight="1">
      <c r="A150" s="1812"/>
      <c r="B150" s="1813"/>
      <c r="C150" s="1814"/>
      <c r="D150" s="1812"/>
      <c r="E150" s="1812"/>
      <c r="F150" s="1812"/>
      <c r="G150" s="1812"/>
      <c r="H150" s="1812"/>
      <c r="I150" s="1812"/>
      <c r="J150" s="1815"/>
      <c r="K150" s="1816"/>
      <c r="L150" s="1812"/>
    </row>
    <row r="151" spans="1:13" ht="12.75" customHeight="1">
      <c r="A151" s="1812"/>
      <c r="B151" s="1813"/>
      <c r="C151" s="1814"/>
      <c r="D151" s="1812"/>
      <c r="E151" s="1812"/>
      <c r="F151" s="1812"/>
      <c r="G151" s="1812"/>
      <c r="H151" s="1812"/>
      <c r="I151" s="1812"/>
      <c r="J151" s="1815"/>
      <c r="K151" s="1816"/>
      <c r="L151" s="1812"/>
    </row>
    <row r="152" spans="1:13" ht="12.75" customHeight="1">
      <c r="A152" s="1812"/>
      <c r="B152" s="1813"/>
      <c r="C152" s="1814"/>
      <c r="D152" s="1812"/>
      <c r="E152" s="1812"/>
      <c r="F152" s="1812"/>
      <c r="G152" s="1812"/>
      <c r="H152" s="1812"/>
      <c r="I152" s="1812"/>
      <c r="J152" s="1815"/>
      <c r="K152" s="1816"/>
      <c r="L152" s="1812"/>
    </row>
    <row r="153" spans="1:13" ht="12.75" customHeight="1">
      <c r="A153" s="1812"/>
      <c r="B153" s="1813"/>
      <c r="C153" s="1814"/>
      <c r="D153" s="1812"/>
      <c r="E153" s="1812"/>
      <c r="F153" s="1812"/>
      <c r="G153" s="1812"/>
      <c r="H153" s="1812"/>
      <c r="I153" s="1812"/>
      <c r="J153" s="1815"/>
      <c r="K153" s="1816"/>
      <c r="L153" s="1812"/>
    </row>
    <row r="154" spans="1:13" ht="12.75" customHeight="1">
      <c r="A154" s="1812"/>
      <c r="B154" s="1813"/>
      <c r="C154" s="1814"/>
      <c r="D154" s="1812"/>
      <c r="E154" s="1812"/>
      <c r="F154" s="1812"/>
      <c r="G154" s="1812"/>
      <c r="H154" s="1812"/>
      <c r="I154" s="1812"/>
      <c r="J154" s="1815"/>
      <c r="K154" s="1816"/>
      <c r="L154" s="1812"/>
    </row>
    <row r="155" spans="1:13" ht="12.75" customHeight="1">
      <c r="A155" s="1812"/>
      <c r="B155" s="1813"/>
      <c r="C155" s="1814"/>
      <c r="D155" s="1812"/>
      <c r="E155" s="1812"/>
      <c r="F155" s="1812"/>
      <c r="G155" s="1812"/>
      <c r="H155" s="1812"/>
      <c r="I155" s="1812"/>
      <c r="J155" s="1815"/>
      <c r="K155" s="1816"/>
      <c r="L155" s="1812"/>
    </row>
    <row r="156" spans="1:13" ht="12.75" customHeight="1">
      <c r="A156" s="1812"/>
      <c r="B156" s="1813"/>
      <c r="C156" s="1814"/>
      <c r="D156" s="1812"/>
      <c r="E156" s="1812"/>
      <c r="F156" s="1812"/>
      <c r="G156" s="1812"/>
      <c r="H156" s="1812"/>
      <c r="I156" s="1812"/>
      <c r="J156" s="1815"/>
      <c r="K156" s="1816"/>
      <c r="L156" s="1812"/>
    </row>
    <row r="157" spans="1:13" ht="12.75" customHeight="1">
      <c r="A157" s="1812"/>
      <c r="B157" s="1813"/>
      <c r="C157" s="1814"/>
      <c r="D157" s="1812"/>
      <c r="E157" s="1812"/>
      <c r="F157" s="1812"/>
      <c r="G157" s="1812"/>
      <c r="H157" s="1812"/>
      <c r="I157" s="1812"/>
      <c r="J157" s="1815"/>
      <c r="K157" s="1816"/>
      <c r="L157" s="1812"/>
    </row>
    <row r="158" spans="1:13" ht="12.75" customHeight="1">
      <c r="A158" s="1812"/>
      <c r="B158" s="1813"/>
      <c r="C158" s="1814"/>
      <c r="D158" s="1812"/>
      <c r="E158" s="1812"/>
      <c r="F158" s="1812"/>
      <c r="G158" s="1812"/>
      <c r="H158" s="1812"/>
      <c r="I158" s="1812"/>
      <c r="J158" s="1815"/>
      <c r="K158" s="1816"/>
      <c r="L158" s="1812"/>
    </row>
    <row r="159" spans="1:13" ht="12.75" customHeight="1">
      <c r="A159" s="1812"/>
      <c r="B159" s="1813"/>
      <c r="C159" s="1814"/>
      <c r="D159" s="1812"/>
      <c r="E159" s="1812"/>
      <c r="F159" s="1812"/>
      <c r="G159" s="1812"/>
      <c r="H159" s="1812"/>
      <c r="I159" s="1812"/>
      <c r="J159" s="1815"/>
      <c r="K159" s="1816"/>
      <c r="L159" s="1812"/>
    </row>
    <row r="160" spans="1:13" ht="12.75" customHeight="1">
      <c r="A160" s="1812"/>
      <c r="B160" s="1813"/>
      <c r="C160" s="1814"/>
      <c r="D160" s="1812"/>
      <c r="E160" s="1812"/>
      <c r="F160" s="1812"/>
      <c r="G160" s="1812"/>
      <c r="H160" s="1812"/>
      <c r="I160" s="1812"/>
      <c r="J160" s="1815"/>
      <c r="K160" s="1816"/>
      <c r="L160" s="1812"/>
    </row>
    <row r="161" spans="1:12" ht="12.75" customHeight="1">
      <c r="A161" s="1812"/>
      <c r="B161" s="1813"/>
      <c r="C161" s="1814"/>
      <c r="D161" s="1812"/>
      <c r="E161" s="1812"/>
      <c r="F161" s="1812"/>
      <c r="G161" s="1812"/>
      <c r="H161" s="1812"/>
      <c r="I161" s="1812"/>
      <c r="J161" s="1815"/>
      <c r="K161" s="1816"/>
      <c r="L161" s="1812"/>
    </row>
    <row r="162" spans="1:12" ht="12.75" customHeight="1">
      <c r="A162" s="1812"/>
      <c r="B162" s="1813"/>
      <c r="C162" s="1814"/>
      <c r="D162" s="1812"/>
      <c r="E162" s="1812"/>
      <c r="F162" s="1812"/>
      <c r="G162" s="1812"/>
      <c r="H162" s="1812"/>
      <c r="I162" s="1812"/>
      <c r="J162" s="1815"/>
      <c r="K162" s="1816"/>
      <c r="L162" s="1812"/>
    </row>
    <row r="163" spans="1:12" ht="12.75" customHeight="1">
      <c r="A163" s="1812"/>
      <c r="B163" s="1813"/>
      <c r="C163" s="1814"/>
      <c r="D163" s="1812"/>
      <c r="E163" s="1812"/>
      <c r="F163" s="1812"/>
      <c r="G163" s="1812"/>
      <c r="H163" s="1812"/>
      <c r="I163" s="1812"/>
      <c r="J163" s="1815"/>
      <c r="K163" s="1816"/>
      <c r="L163" s="1812"/>
    </row>
    <row r="164" spans="1:12" ht="12.75" customHeight="1">
      <c r="A164" s="1812"/>
      <c r="B164" s="1813"/>
      <c r="C164" s="1814"/>
      <c r="D164" s="1812"/>
      <c r="E164" s="1812"/>
      <c r="F164" s="1812"/>
      <c r="G164" s="1812"/>
      <c r="H164" s="1812"/>
      <c r="I164" s="1812"/>
      <c r="J164" s="1815"/>
      <c r="K164" s="1816"/>
      <c r="L164" s="1812"/>
    </row>
    <row r="165" spans="1:12" ht="12.75" customHeight="1">
      <c r="A165" s="1812"/>
      <c r="B165" s="1813"/>
      <c r="C165" s="1814"/>
      <c r="D165" s="1812"/>
      <c r="E165" s="1812"/>
      <c r="F165" s="1812"/>
      <c r="G165" s="1812"/>
      <c r="H165" s="1812"/>
      <c r="I165" s="1812"/>
      <c r="J165" s="1815"/>
      <c r="K165" s="1816"/>
      <c r="L165" s="1812"/>
    </row>
    <row r="166" spans="1:12" ht="12.75" customHeight="1">
      <c r="A166" s="1812"/>
      <c r="B166" s="1813"/>
      <c r="C166" s="1814"/>
      <c r="D166" s="1812"/>
      <c r="E166" s="1812"/>
      <c r="F166" s="1812"/>
      <c r="G166" s="1812"/>
      <c r="H166" s="1812"/>
      <c r="I166" s="1812"/>
      <c r="J166" s="1815"/>
      <c r="K166" s="1816"/>
      <c r="L166" s="1812"/>
    </row>
    <row r="167" spans="1:12" ht="12.75" customHeight="1">
      <c r="A167" s="1812"/>
      <c r="B167" s="1813"/>
      <c r="C167" s="1814"/>
      <c r="D167" s="1812"/>
      <c r="E167" s="1812"/>
      <c r="F167" s="1812"/>
      <c r="G167" s="1812"/>
      <c r="H167" s="1812"/>
      <c r="I167" s="1812"/>
      <c r="J167" s="1815"/>
      <c r="K167" s="1816"/>
      <c r="L167" s="1812"/>
    </row>
    <row r="168" spans="1:12" ht="12.75" customHeight="1">
      <c r="A168" s="1812"/>
      <c r="B168" s="1813"/>
      <c r="C168" s="1814"/>
      <c r="D168" s="1812"/>
      <c r="E168" s="1812"/>
      <c r="F168" s="1812"/>
      <c r="G168" s="1812"/>
      <c r="H168" s="1812"/>
      <c r="I168" s="1812"/>
      <c r="J168" s="1815"/>
      <c r="K168" s="1816"/>
      <c r="L168" s="1812"/>
    </row>
    <row r="169" spans="1:12" ht="12.75" customHeight="1">
      <c r="A169" s="1812"/>
      <c r="B169" s="1813"/>
      <c r="C169" s="1814"/>
      <c r="D169" s="1812"/>
      <c r="E169" s="1812"/>
      <c r="F169" s="1812"/>
      <c r="G169" s="1812"/>
      <c r="H169" s="1812"/>
      <c r="I169" s="1812"/>
      <c r="J169" s="1815"/>
      <c r="K169" s="1816"/>
      <c r="L169" s="1812"/>
    </row>
    <row r="170" spans="1:12" ht="12.75" customHeight="1">
      <c r="A170" s="1812"/>
      <c r="B170" s="1813"/>
      <c r="C170" s="1814"/>
      <c r="D170" s="1812"/>
      <c r="E170" s="1812"/>
      <c r="F170" s="1812"/>
      <c r="G170" s="1812"/>
      <c r="H170" s="1812"/>
      <c r="I170" s="1812"/>
      <c r="J170" s="1815"/>
      <c r="K170" s="1816"/>
      <c r="L170" s="1812"/>
    </row>
    <row r="171" spans="1:12" ht="12.75" customHeight="1">
      <c r="A171" s="1812"/>
      <c r="B171" s="1813"/>
      <c r="C171" s="1814"/>
      <c r="D171" s="1812"/>
      <c r="E171" s="1812"/>
      <c r="F171" s="1812"/>
      <c r="G171" s="1812"/>
      <c r="H171" s="1812"/>
      <c r="I171" s="1812"/>
      <c r="J171" s="1815"/>
      <c r="K171" s="1816"/>
      <c r="L171" s="1812"/>
    </row>
    <row r="172" spans="1:12" ht="12.75" customHeight="1">
      <c r="A172" s="1812"/>
      <c r="B172" s="1813"/>
      <c r="C172" s="1814"/>
      <c r="D172" s="1812"/>
      <c r="E172" s="1812"/>
      <c r="F172" s="1812"/>
      <c r="G172" s="1812"/>
      <c r="H172" s="1812"/>
      <c r="I172" s="1812"/>
      <c r="J172" s="1815"/>
      <c r="K172" s="1816"/>
      <c r="L172" s="1812"/>
    </row>
    <row r="173" spans="1:12" ht="12.75" customHeight="1">
      <c r="A173" s="1812"/>
      <c r="B173" s="1813"/>
      <c r="C173" s="1814"/>
      <c r="D173" s="1812"/>
      <c r="E173" s="1812"/>
      <c r="F173" s="1812"/>
      <c r="G173" s="1812"/>
      <c r="H173" s="1812"/>
      <c r="I173" s="1812"/>
      <c r="J173" s="1815"/>
      <c r="K173" s="1816"/>
      <c r="L173" s="1812"/>
    </row>
    <row r="174" spans="1:12" ht="12.75" customHeight="1">
      <c r="A174" s="1812"/>
      <c r="B174" s="1813"/>
      <c r="C174" s="1814"/>
      <c r="D174" s="1812"/>
      <c r="E174" s="1812"/>
      <c r="F174" s="1812"/>
      <c r="G174" s="1812"/>
      <c r="H174" s="1812"/>
      <c r="I174" s="1812"/>
      <c r="J174" s="1815"/>
      <c r="K174" s="1816"/>
      <c r="L174" s="1812"/>
    </row>
    <row r="175" spans="1:12" ht="12.75" customHeight="1">
      <c r="A175" s="1812"/>
      <c r="B175" s="1813"/>
      <c r="C175" s="1814"/>
      <c r="D175" s="1812"/>
      <c r="E175" s="1812"/>
      <c r="F175" s="1812"/>
      <c r="G175" s="1812"/>
      <c r="H175" s="1812"/>
      <c r="I175" s="1812"/>
      <c r="J175" s="1815"/>
      <c r="K175" s="1816"/>
      <c r="L175" s="1812"/>
    </row>
    <row r="176" spans="1:12" ht="12.75" customHeight="1">
      <c r="A176" s="1812"/>
      <c r="B176" s="1813"/>
      <c r="C176" s="1814"/>
      <c r="D176" s="1812"/>
      <c r="E176" s="1812"/>
      <c r="F176" s="1812"/>
      <c r="G176" s="1812"/>
      <c r="H176" s="1812"/>
      <c r="I176" s="1812"/>
      <c r="J176" s="1815"/>
      <c r="K176" s="1816"/>
      <c r="L176" s="1812"/>
    </row>
    <row r="177" spans="1:12" ht="12.75" customHeight="1">
      <c r="A177" s="1812"/>
      <c r="B177" s="1813"/>
      <c r="C177" s="1814"/>
      <c r="D177" s="1812"/>
      <c r="E177" s="1812"/>
      <c r="F177" s="1812"/>
      <c r="G177" s="1812"/>
      <c r="H177" s="1812"/>
      <c r="I177" s="1812"/>
      <c r="J177" s="1815"/>
      <c r="K177" s="1816"/>
      <c r="L177" s="1812"/>
    </row>
    <row r="178" spans="1:12" ht="12.75" customHeight="1">
      <c r="A178" s="1812"/>
      <c r="B178" s="1813"/>
      <c r="C178" s="1814"/>
      <c r="D178" s="1812"/>
      <c r="E178" s="1812"/>
      <c r="F178" s="1812"/>
      <c r="G178" s="1812"/>
      <c r="H178" s="1812"/>
      <c r="I178" s="1812"/>
      <c r="J178" s="1815"/>
      <c r="K178" s="1816"/>
      <c r="L178" s="1812"/>
    </row>
    <row r="179" spans="1:12" ht="12.75" customHeight="1">
      <c r="A179" s="1812"/>
      <c r="B179" s="1813"/>
      <c r="C179" s="1814"/>
      <c r="D179" s="1812"/>
      <c r="E179" s="1812"/>
      <c r="F179" s="1812"/>
      <c r="G179" s="1812"/>
      <c r="H179" s="1812"/>
      <c r="I179" s="1812"/>
      <c r="J179" s="1815"/>
      <c r="K179" s="1816"/>
      <c r="L179" s="1812"/>
    </row>
    <row r="180" spans="1:12" ht="12.75" customHeight="1">
      <c r="A180" s="1812"/>
      <c r="B180" s="1813"/>
      <c r="C180" s="1814"/>
      <c r="D180" s="1812"/>
      <c r="E180" s="1812"/>
      <c r="F180" s="1812"/>
      <c r="G180" s="1812"/>
      <c r="H180" s="1812"/>
      <c r="I180" s="1812"/>
      <c r="J180" s="1815"/>
      <c r="K180" s="1816"/>
      <c r="L180" s="1812"/>
    </row>
    <row r="181" spans="1:12" ht="12.75" customHeight="1">
      <c r="A181" s="1812"/>
      <c r="B181" s="1813"/>
      <c r="C181" s="1814"/>
      <c r="D181" s="1812"/>
      <c r="E181" s="1812"/>
      <c r="F181" s="1812"/>
      <c r="G181" s="1812"/>
      <c r="H181" s="1812"/>
      <c r="I181" s="1812"/>
      <c r="J181" s="1815"/>
      <c r="K181" s="1816"/>
      <c r="L181" s="1812"/>
    </row>
    <row r="182" spans="1:12" ht="12.75" customHeight="1">
      <c r="A182" s="1812"/>
      <c r="B182" s="1813"/>
      <c r="C182" s="1814"/>
      <c r="D182" s="1812"/>
      <c r="E182" s="1812"/>
      <c r="F182" s="1812"/>
      <c r="G182" s="1812"/>
      <c r="H182" s="1812"/>
      <c r="I182" s="1812"/>
      <c r="J182" s="1815"/>
      <c r="K182" s="1816"/>
      <c r="L182" s="1812"/>
    </row>
    <row r="183" spans="1:12" ht="12.75" customHeight="1">
      <c r="A183" s="1812"/>
      <c r="B183" s="1813"/>
      <c r="C183" s="1814"/>
      <c r="D183" s="1812"/>
      <c r="E183" s="1812"/>
      <c r="F183" s="1812"/>
      <c r="G183" s="1812"/>
      <c r="H183" s="1812"/>
      <c r="I183" s="1812"/>
      <c r="J183" s="1815"/>
      <c r="K183" s="1816"/>
      <c r="L183" s="1812"/>
    </row>
    <row r="184" spans="1:12" ht="12.75" customHeight="1">
      <c r="A184" s="1812"/>
      <c r="B184" s="1813"/>
      <c r="C184" s="1814"/>
      <c r="D184" s="1812"/>
      <c r="E184" s="1812"/>
      <c r="F184" s="1812"/>
      <c r="G184" s="1812"/>
      <c r="H184" s="1812"/>
      <c r="I184" s="1812"/>
      <c r="J184" s="1815"/>
      <c r="K184" s="1816"/>
      <c r="L184" s="1812"/>
    </row>
    <row r="185" spans="1:12" ht="12.75" customHeight="1">
      <c r="A185" s="1812"/>
      <c r="B185" s="1813"/>
      <c r="C185" s="1814"/>
      <c r="D185" s="1812"/>
      <c r="E185" s="1812"/>
      <c r="F185" s="1812"/>
      <c r="G185" s="1812"/>
      <c r="H185" s="1812"/>
      <c r="I185" s="1812"/>
      <c r="J185" s="1815"/>
      <c r="K185" s="1816"/>
      <c r="L185" s="1812"/>
    </row>
    <row r="186" spans="1:12" ht="12.75" customHeight="1">
      <c r="A186" s="1812"/>
      <c r="B186" s="1813"/>
      <c r="C186" s="1814"/>
      <c r="D186" s="1812"/>
      <c r="E186" s="1812"/>
      <c r="F186" s="1812"/>
      <c r="G186" s="1812"/>
      <c r="H186" s="1812"/>
      <c r="I186" s="1812"/>
      <c r="J186" s="1815"/>
      <c r="K186" s="1816"/>
      <c r="L186" s="1812"/>
    </row>
    <row r="187" spans="1:12" ht="12.75" customHeight="1">
      <c r="A187" s="1812"/>
      <c r="B187" s="1813"/>
      <c r="C187" s="1814"/>
      <c r="D187" s="1812"/>
      <c r="E187" s="1812"/>
      <c r="F187" s="1812"/>
      <c r="G187" s="1812"/>
      <c r="H187" s="1812"/>
      <c r="I187" s="1812"/>
      <c r="J187" s="1815"/>
      <c r="K187" s="1816"/>
      <c r="L187" s="1812"/>
    </row>
    <row r="188" spans="1:12" ht="12.75" customHeight="1">
      <c r="A188" s="1812"/>
      <c r="B188" s="1813"/>
      <c r="C188" s="1814"/>
      <c r="D188" s="1812"/>
      <c r="E188" s="1812"/>
      <c r="F188" s="1812"/>
      <c r="G188" s="1812"/>
      <c r="H188" s="1812"/>
      <c r="I188" s="1812"/>
      <c r="J188" s="1815"/>
      <c r="K188" s="1816"/>
      <c r="L188" s="1812"/>
    </row>
    <row r="189" spans="1:12" ht="12.75" customHeight="1">
      <c r="A189" s="1812"/>
      <c r="B189" s="1813"/>
      <c r="C189" s="1814"/>
      <c r="D189" s="1812"/>
      <c r="E189" s="1812"/>
      <c r="F189" s="1812"/>
      <c r="G189" s="1812"/>
      <c r="H189" s="1812"/>
      <c r="I189" s="1812"/>
      <c r="J189" s="1815"/>
      <c r="K189" s="1816"/>
      <c r="L189" s="1812"/>
    </row>
    <row r="190" spans="1:12" ht="12.75" customHeight="1">
      <c r="A190" s="1812"/>
      <c r="B190" s="1813"/>
      <c r="C190" s="1814"/>
      <c r="D190" s="1812"/>
      <c r="E190" s="1812"/>
      <c r="F190" s="1812"/>
      <c r="G190" s="1812"/>
      <c r="H190" s="1812"/>
      <c r="I190" s="1812"/>
      <c r="J190" s="1815"/>
      <c r="K190" s="1816"/>
      <c r="L190" s="1812"/>
    </row>
    <row r="191" spans="1:12" ht="12.75" customHeight="1">
      <c r="A191" s="1812"/>
      <c r="B191" s="1813"/>
      <c r="C191" s="1814"/>
      <c r="D191" s="1812"/>
      <c r="E191" s="1812"/>
      <c r="F191" s="1812"/>
      <c r="G191" s="1812"/>
      <c r="H191" s="1812"/>
      <c r="I191" s="1812"/>
      <c r="J191" s="1815"/>
      <c r="K191" s="1816"/>
      <c r="L191" s="1812"/>
    </row>
    <row r="192" spans="1:12" ht="12.75" customHeight="1">
      <c r="A192" s="1812"/>
      <c r="B192" s="1813"/>
      <c r="C192" s="1814"/>
      <c r="D192" s="1812"/>
      <c r="E192" s="1812"/>
      <c r="F192" s="1812"/>
      <c r="G192" s="1812"/>
      <c r="H192" s="1812"/>
      <c r="I192" s="1812"/>
      <c r="J192" s="1815"/>
      <c r="K192" s="1816"/>
      <c r="L192" s="1812"/>
    </row>
    <row r="193" spans="1:12" ht="12.75" customHeight="1">
      <c r="A193" s="1812"/>
      <c r="B193" s="1813"/>
      <c r="C193" s="1814"/>
      <c r="D193" s="1812"/>
      <c r="E193" s="1812"/>
      <c r="F193" s="1812"/>
      <c r="G193" s="1812"/>
      <c r="H193" s="1812"/>
      <c r="I193" s="1812"/>
      <c r="J193" s="1815"/>
      <c r="K193" s="1816"/>
      <c r="L193" s="1812"/>
    </row>
    <row r="194" spans="1:12" ht="12.75" customHeight="1">
      <c r="A194" s="1812"/>
      <c r="B194" s="1813"/>
      <c r="C194" s="1814"/>
      <c r="D194" s="1812"/>
      <c r="E194" s="1812"/>
      <c r="F194" s="1812"/>
      <c r="G194" s="1812"/>
      <c r="H194" s="1812"/>
      <c r="I194" s="1812"/>
      <c r="J194" s="1815"/>
      <c r="K194" s="1816"/>
      <c r="L194" s="1812"/>
    </row>
    <row r="195" spans="1:12" ht="12.75" customHeight="1">
      <c r="A195" s="1812"/>
      <c r="B195" s="1813"/>
      <c r="C195" s="1814"/>
      <c r="D195" s="1812"/>
      <c r="E195" s="1812"/>
      <c r="F195" s="1812"/>
      <c r="G195" s="1812"/>
      <c r="H195" s="1812"/>
      <c r="I195" s="1812"/>
      <c r="J195" s="1815"/>
      <c r="K195" s="1816"/>
      <c r="L195" s="1812"/>
    </row>
    <row r="196" spans="1:12" ht="12.75" customHeight="1">
      <c r="A196" s="1812"/>
      <c r="B196" s="1813"/>
      <c r="C196" s="1814"/>
      <c r="D196" s="1812"/>
      <c r="E196" s="1812"/>
      <c r="F196" s="1812"/>
      <c r="G196" s="1812"/>
      <c r="H196" s="1812"/>
      <c r="I196" s="1812"/>
      <c r="J196" s="1815"/>
      <c r="K196" s="1816"/>
      <c r="L196" s="1812"/>
    </row>
    <row r="197" spans="1:12" ht="12.75" customHeight="1">
      <c r="A197" s="1812"/>
      <c r="B197" s="1813"/>
      <c r="C197" s="1814"/>
      <c r="D197" s="1812"/>
      <c r="E197" s="1812"/>
      <c r="F197" s="1812"/>
      <c r="G197" s="1812"/>
      <c r="H197" s="1812"/>
      <c r="I197" s="1812"/>
      <c r="J197" s="1815"/>
      <c r="K197" s="1816"/>
      <c r="L197" s="1812"/>
    </row>
    <row r="198" spans="1:12" ht="12.75" customHeight="1">
      <c r="A198" s="1812"/>
      <c r="B198" s="1813"/>
      <c r="C198" s="1814"/>
      <c r="D198" s="1812"/>
      <c r="E198" s="1812"/>
      <c r="F198" s="1812"/>
      <c r="G198" s="1812"/>
      <c r="H198" s="1812"/>
      <c r="I198" s="1812"/>
      <c r="J198" s="1815"/>
      <c r="K198" s="1816"/>
      <c r="L198" s="1812"/>
    </row>
    <row r="199" spans="1:12" ht="12.75" customHeight="1">
      <c r="A199" s="1812"/>
      <c r="B199" s="1813"/>
      <c r="C199" s="1814"/>
      <c r="D199" s="1812"/>
      <c r="E199" s="1812"/>
      <c r="F199" s="1812"/>
      <c r="G199" s="1812"/>
      <c r="H199" s="1812"/>
      <c r="I199" s="1812"/>
      <c r="J199" s="1815"/>
      <c r="K199" s="1816"/>
      <c r="L199" s="1812"/>
    </row>
    <row r="200" spans="1:12" ht="12.75" customHeight="1">
      <c r="A200" s="1812"/>
      <c r="B200" s="1813"/>
      <c r="C200" s="1814"/>
      <c r="D200" s="1812"/>
      <c r="E200" s="1812"/>
      <c r="F200" s="1812"/>
      <c r="G200" s="1812"/>
      <c r="H200" s="1812"/>
      <c r="I200" s="1812"/>
      <c r="J200" s="1815"/>
      <c r="K200" s="1816"/>
      <c r="L200" s="1812"/>
    </row>
    <row r="201" spans="1:12" ht="12.75" customHeight="1">
      <c r="A201" s="1812"/>
      <c r="B201" s="1813"/>
      <c r="C201" s="1814"/>
      <c r="D201" s="1812"/>
      <c r="E201" s="1812"/>
      <c r="F201" s="1812"/>
      <c r="G201" s="1812"/>
      <c r="H201" s="1812"/>
      <c r="I201" s="1812"/>
      <c r="J201" s="1815"/>
      <c r="K201" s="1816"/>
      <c r="L201" s="1812"/>
    </row>
    <row r="202" spans="1:12" ht="12.75" customHeight="1">
      <c r="A202" s="1812"/>
      <c r="B202" s="1813"/>
      <c r="C202" s="1814"/>
      <c r="D202" s="1812"/>
      <c r="E202" s="1812"/>
      <c r="F202" s="1812"/>
      <c r="G202" s="1812"/>
      <c r="H202" s="1812"/>
      <c r="I202" s="1812"/>
      <c r="J202" s="1815"/>
      <c r="K202" s="1816"/>
      <c r="L202" s="1812"/>
    </row>
    <row r="203" spans="1:12" ht="12.75" customHeight="1">
      <c r="A203" s="1812"/>
      <c r="B203" s="1813"/>
      <c r="C203" s="1814"/>
      <c r="D203" s="1812"/>
      <c r="E203" s="1812"/>
      <c r="F203" s="1812"/>
      <c r="G203" s="1812"/>
      <c r="H203" s="1812"/>
      <c r="I203" s="1812"/>
      <c r="J203" s="1815"/>
      <c r="K203" s="1816"/>
      <c r="L203" s="1812"/>
    </row>
    <row r="204" spans="1:12" ht="12.75" customHeight="1">
      <c r="A204" s="1812"/>
      <c r="B204" s="1813"/>
      <c r="C204" s="1814"/>
      <c r="D204" s="1812"/>
      <c r="E204" s="1812"/>
      <c r="F204" s="1812"/>
      <c r="G204" s="1812"/>
      <c r="H204" s="1812"/>
      <c r="I204" s="1812"/>
      <c r="J204" s="1815"/>
      <c r="K204" s="1816"/>
      <c r="L204" s="1812"/>
    </row>
    <row r="205" spans="1:12" ht="12.75" customHeight="1">
      <c r="A205" s="1812"/>
      <c r="B205" s="1813"/>
      <c r="C205" s="1814"/>
      <c r="D205" s="1812"/>
      <c r="E205" s="1812"/>
      <c r="F205" s="1812"/>
      <c r="G205" s="1812"/>
      <c r="H205" s="1812"/>
      <c r="I205" s="1812"/>
      <c r="J205" s="1815"/>
      <c r="K205" s="1816"/>
      <c r="L205" s="1812"/>
    </row>
    <row r="206" spans="1:12" ht="12.75" customHeight="1">
      <c r="A206" s="1812"/>
      <c r="B206" s="1813"/>
      <c r="C206" s="1814"/>
      <c r="D206" s="1812"/>
      <c r="E206" s="1812"/>
      <c r="F206" s="1812"/>
      <c r="G206" s="1812"/>
      <c r="H206" s="1812"/>
      <c r="I206" s="1812"/>
      <c r="J206" s="1815"/>
      <c r="K206" s="1816"/>
      <c r="L206" s="1812"/>
    </row>
    <row r="207" spans="1:12" ht="12.75" customHeight="1">
      <c r="A207" s="1812"/>
      <c r="B207" s="1813"/>
      <c r="C207" s="1814"/>
      <c r="D207" s="1812"/>
      <c r="E207" s="1812"/>
      <c r="F207" s="1812"/>
      <c r="G207" s="1812"/>
      <c r="H207" s="1812"/>
      <c r="I207" s="1812"/>
      <c r="J207" s="1815"/>
      <c r="K207" s="1816"/>
      <c r="L207" s="1812"/>
    </row>
    <row r="208" spans="1:12" ht="12.75" customHeight="1">
      <c r="A208" s="1812"/>
      <c r="B208" s="1813"/>
      <c r="C208" s="1814"/>
      <c r="D208" s="1812"/>
      <c r="E208" s="1812"/>
      <c r="F208" s="1812"/>
      <c r="G208" s="1812"/>
      <c r="H208" s="1812"/>
      <c r="I208" s="1812"/>
      <c r="J208" s="1815"/>
      <c r="K208" s="1816"/>
      <c r="L208" s="1812"/>
    </row>
    <row r="209" spans="1:12" ht="12.75" customHeight="1">
      <c r="A209" s="1812"/>
      <c r="B209" s="1813"/>
      <c r="C209" s="1814"/>
      <c r="D209" s="1812"/>
      <c r="E209" s="1812"/>
      <c r="F209" s="1812"/>
      <c r="G209" s="1812"/>
      <c r="H209" s="1812"/>
      <c r="I209" s="1812"/>
      <c r="J209" s="1815"/>
      <c r="K209" s="1816"/>
      <c r="L209" s="1812"/>
    </row>
    <row r="210" spans="1:12" ht="12.75" customHeight="1">
      <c r="A210" s="1812"/>
      <c r="B210" s="1813"/>
      <c r="C210" s="1814"/>
      <c r="D210" s="1812"/>
      <c r="E210" s="1812"/>
      <c r="F210" s="1812"/>
      <c r="G210" s="1812"/>
      <c r="H210" s="1812"/>
      <c r="I210" s="1812"/>
      <c r="J210" s="1815"/>
      <c r="K210" s="1816"/>
      <c r="L210" s="1812"/>
    </row>
    <row r="211" spans="1:12" ht="12.75" customHeight="1">
      <c r="A211" s="1812"/>
      <c r="B211" s="1813"/>
      <c r="C211" s="1814"/>
      <c r="D211" s="1812"/>
      <c r="E211" s="1812"/>
      <c r="F211" s="1812"/>
      <c r="G211" s="1812"/>
      <c r="H211" s="1812"/>
      <c r="I211" s="1812"/>
      <c r="J211" s="1815"/>
      <c r="K211" s="1816"/>
      <c r="L211" s="1812"/>
    </row>
    <row r="212" spans="1:12" ht="12.75" customHeight="1">
      <c r="A212" s="1812"/>
      <c r="B212" s="1813"/>
      <c r="C212" s="1814"/>
      <c r="D212" s="1812"/>
      <c r="E212" s="1812"/>
      <c r="F212" s="1812"/>
      <c r="G212" s="1812"/>
      <c r="H212" s="1812"/>
      <c r="I212" s="1812"/>
      <c r="J212" s="1815"/>
      <c r="K212" s="1816"/>
      <c r="L212" s="1812"/>
    </row>
    <row r="213" spans="1:12" ht="12.75" customHeight="1">
      <c r="A213" s="1812"/>
      <c r="B213" s="1813"/>
      <c r="C213" s="1814"/>
      <c r="D213" s="1812"/>
      <c r="E213" s="1812"/>
      <c r="F213" s="1812"/>
      <c r="G213" s="1812"/>
      <c r="H213" s="1812"/>
      <c r="I213" s="1812"/>
      <c r="J213" s="1815"/>
      <c r="K213" s="1816"/>
      <c r="L213" s="1812"/>
    </row>
    <row r="214" spans="1:12" ht="12.75" customHeight="1">
      <c r="A214" s="1812"/>
      <c r="B214" s="1813"/>
      <c r="C214" s="1814"/>
      <c r="D214" s="1812"/>
      <c r="E214" s="1812"/>
      <c r="F214" s="1812"/>
      <c r="G214" s="1812"/>
      <c r="H214" s="1812"/>
      <c r="I214" s="1812"/>
      <c r="J214" s="1815"/>
      <c r="K214" s="1816"/>
      <c r="L214" s="1812"/>
    </row>
    <row r="215" spans="1:12" ht="12.75" customHeight="1">
      <c r="A215" s="1812"/>
      <c r="B215" s="1813"/>
      <c r="C215" s="1814"/>
      <c r="D215" s="1812"/>
      <c r="E215" s="1812"/>
      <c r="F215" s="1812"/>
      <c r="G215" s="1812"/>
      <c r="H215" s="1812"/>
      <c r="I215" s="1812"/>
      <c r="J215" s="1815"/>
      <c r="K215" s="1816"/>
      <c r="L215" s="1812"/>
    </row>
  </sheetData>
  <mergeCells count="31">
    <mergeCell ref="A143:B143"/>
    <mergeCell ref="B130:D130"/>
    <mergeCell ref="A131:M131"/>
    <mergeCell ref="B139:D139"/>
    <mergeCell ref="A142:B142"/>
    <mergeCell ref="D142:F142"/>
    <mergeCell ref="A86:M86"/>
    <mergeCell ref="B124:D124"/>
    <mergeCell ref="A125:M125"/>
    <mergeCell ref="B126:D126"/>
    <mergeCell ref="A127:M127"/>
    <mergeCell ref="B77:D77"/>
    <mergeCell ref="A78:M78"/>
    <mergeCell ref="B81:D81"/>
    <mergeCell ref="A82:M82"/>
    <mergeCell ref="B85:D85"/>
    <mergeCell ref="A30:M30"/>
    <mergeCell ref="B31:D31"/>
    <mergeCell ref="A32:M32"/>
    <mergeCell ref="B45:D45"/>
    <mergeCell ref="A46:M46"/>
    <mergeCell ref="B17:D17"/>
    <mergeCell ref="A18:M18"/>
    <mergeCell ref="B25:D25"/>
    <mergeCell ref="A26:M26"/>
    <mergeCell ref="B29:D29"/>
    <mergeCell ref="A1:M1"/>
    <mergeCell ref="B2:L2"/>
    <mergeCell ref="A6:M6"/>
    <mergeCell ref="B9:D9"/>
    <mergeCell ref="A10:M10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E0D1E3"/>
  </sheetPr>
  <dimension ref="A1:IS165"/>
  <sheetViews>
    <sheetView workbookViewId="0">
      <pane ySplit="2" topLeftCell="A3" activePane="bottomLeft" state="frozen"/>
      <selection sqref="A1:L1"/>
      <selection pane="bottomLeft"/>
    </sheetView>
  </sheetViews>
  <sheetFormatPr defaultRowHeight="12.75" customHeight="1"/>
  <cols>
    <col min="1" max="1" width="5.140625" bestFit="1" customWidth="1"/>
    <col min="2" max="2" width="32.85546875" bestFit="1" customWidth="1"/>
    <col min="3" max="3" width="22.7109375" customWidth="1"/>
    <col min="4" max="4" width="19.85546875" bestFit="1" customWidth="1"/>
    <col min="5" max="5" width="16" bestFit="1" customWidth="1"/>
    <col min="6" max="6" width="14" bestFit="1" customWidth="1"/>
    <col min="7" max="7" width="15.85546875" bestFit="1" customWidth="1"/>
    <col min="8" max="8" width="11.28515625" bestFit="1" customWidth="1"/>
    <col min="9" max="9" width="17.7109375" bestFit="1" customWidth="1"/>
    <col min="10" max="10" width="11.85546875" style="1818" bestFit="1" customWidth="1"/>
    <col min="11" max="11" width="17.5703125" style="1818" customWidth="1"/>
    <col min="12" max="12" width="11.7109375" bestFit="1" customWidth="1"/>
    <col min="13" max="13" width="12.5703125" bestFit="1" customWidth="1"/>
  </cols>
  <sheetData>
    <row r="1" spans="1:253" ht="33.75" customHeight="1">
      <c r="A1" s="2488" t="s">
        <v>14057</v>
      </c>
      <c r="B1" s="2488"/>
      <c r="C1" s="2488"/>
      <c r="D1" s="2488"/>
      <c r="E1" s="2488"/>
      <c r="F1" s="2488"/>
      <c r="G1" s="2488"/>
      <c r="H1" s="2488"/>
      <c r="I1" s="2488"/>
      <c r="J1" s="2488"/>
      <c r="K1" s="2488"/>
      <c r="L1" s="2488"/>
      <c r="M1" s="2488"/>
    </row>
    <row r="2" spans="1:253" ht="43.5" customHeight="1">
      <c r="A2" s="1819" t="s">
        <v>1</v>
      </c>
      <c r="B2" s="16" t="s">
        <v>2</v>
      </c>
      <c r="C2" s="510" t="s">
        <v>3</v>
      </c>
      <c r="D2" s="1820" t="s">
        <v>4</v>
      </c>
      <c r="E2" s="1820" t="s">
        <v>5</v>
      </c>
      <c r="F2" s="1820" t="s">
        <v>6</v>
      </c>
      <c r="G2" s="1820" t="s">
        <v>14058</v>
      </c>
      <c r="H2" s="1820" t="s">
        <v>8</v>
      </c>
      <c r="I2" s="1820" t="s">
        <v>9</v>
      </c>
      <c r="J2" s="1821" t="s">
        <v>10</v>
      </c>
      <c r="K2" s="1821" t="s">
        <v>11</v>
      </c>
      <c r="L2" s="1820" t="s">
        <v>14059</v>
      </c>
      <c r="M2" s="1820" t="s">
        <v>14060</v>
      </c>
      <c r="N2" s="1822"/>
      <c r="O2" s="1286"/>
      <c r="P2" s="1286"/>
      <c r="Q2" s="1286"/>
      <c r="R2" s="1286"/>
      <c r="S2" s="1286"/>
      <c r="T2" s="1286"/>
      <c r="U2" s="1286"/>
      <c r="V2" s="1286"/>
      <c r="W2" s="1286"/>
      <c r="X2" s="1286"/>
      <c r="Y2" s="1286"/>
      <c r="Z2" s="1286"/>
      <c r="AA2" s="1286"/>
      <c r="AB2" s="1286"/>
      <c r="AC2" s="1286"/>
      <c r="AD2" s="1286"/>
      <c r="AE2" s="1286"/>
      <c r="AF2" s="1286"/>
      <c r="AG2" s="1286"/>
      <c r="AH2" s="1286"/>
      <c r="AI2" s="1286"/>
      <c r="AJ2" s="1286"/>
      <c r="AK2" s="1286"/>
      <c r="AL2" s="1286"/>
      <c r="AM2" s="1286"/>
      <c r="AN2" s="1286"/>
      <c r="AO2" s="1286"/>
      <c r="AP2" s="1286"/>
      <c r="AQ2" s="1286"/>
      <c r="AR2" s="1286"/>
      <c r="AS2" s="1286"/>
      <c r="AT2" s="1286"/>
      <c r="AU2" s="1286"/>
      <c r="AV2" s="1286"/>
      <c r="AW2" s="1286"/>
      <c r="AX2" s="1286"/>
      <c r="AY2" s="1286"/>
      <c r="AZ2" s="1286"/>
      <c r="BA2" s="1286"/>
      <c r="BB2" s="1286"/>
      <c r="BC2" s="1286"/>
      <c r="BD2" s="1286"/>
      <c r="BE2" s="1286"/>
      <c r="BF2" s="1286"/>
      <c r="BG2" s="1286"/>
      <c r="BH2" s="1286"/>
      <c r="BI2" s="1286"/>
      <c r="BJ2" s="1286"/>
      <c r="BK2" s="1286"/>
      <c r="BL2" s="1286"/>
      <c r="BM2" s="1286"/>
      <c r="BN2" s="1286"/>
      <c r="BO2" s="1286"/>
      <c r="BP2" s="1286"/>
      <c r="BQ2" s="1286"/>
      <c r="BR2" s="1286"/>
      <c r="BS2" s="1286"/>
      <c r="BT2" s="1286"/>
      <c r="BU2" s="1286"/>
      <c r="BV2" s="1286"/>
      <c r="BW2" s="1286"/>
      <c r="BX2" s="1286"/>
      <c r="BY2" s="1286"/>
      <c r="BZ2" s="1286"/>
      <c r="CA2" s="1286"/>
      <c r="CB2" s="1286"/>
      <c r="CC2" s="1286"/>
      <c r="CD2" s="1286"/>
      <c r="CE2" s="1286"/>
      <c r="CF2" s="1286"/>
      <c r="CG2" s="1286"/>
      <c r="CH2" s="1286"/>
      <c r="CI2" s="1286"/>
      <c r="CJ2" s="1286"/>
      <c r="CK2" s="1286"/>
      <c r="CL2" s="1286"/>
      <c r="CM2" s="1286"/>
      <c r="CN2" s="1286"/>
      <c r="CO2" s="1286"/>
      <c r="CP2" s="1286"/>
      <c r="CQ2" s="1286"/>
      <c r="CR2" s="1286"/>
      <c r="CS2" s="1286"/>
      <c r="CT2" s="1286"/>
      <c r="CU2" s="1286"/>
      <c r="CV2" s="1286"/>
      <c r="CW2" s="1286"/>
      <c r="CX2" s="1286"/>
      <c r="CY2" s="1286"/>
      <c r="CZ2" s="1286"/>
      <c r="DA2" s="1286"/>
      <c r="DB2" s="1286"/>
      <c r="DC2" s="1286"/>
      <c r="DD2" s="1286"/>
      <c r="DE2" s="1286"/>
      <c r="DF2" s="1286"/>
      <c r="DG2" s="1286"/>
      <c r="DH2" s="1286"/>
      <c r="DI2" s="1286"/>
      <c r="DJ2" s="1286"/>
      <c r="DK2" s="1286"/>
      <c r="DL2" s="1286"/>
      <c r="DM2" s="1286"/>
      <c r="DN2" s="1286"/>
      <c r="DO2" s="1286"/>
      <c r="DP2" s="1286"/>
      <c r="DQ2" s="1286"/>
      <c r="DR2" s="1286"/>
      <c r="DS2" s="1286"/>
      <c r="DT2" s="1286"/>
      <c r="DU2" s="1286"/>
      <c r="DV2" s="1286"/>
      <c r="DW2" s="1286"/>
      <c r="DX2" s="1286"/>
      <c r="DY2" s="1286"/>
      <c r="DZ2" s="1286"/>
      <c r="EA2" s="1286"/>
      <c r="EB2" s="1286"/>
      <c r="EC2" s="1286"/>
      <c r="ED2" s="1286"/>
      <c r="EE2" s="1286"/>
      <c r="EF2" s="1286"/>
      <c r="EG2" s="1286"/>
      <c r="EH2" s="1286"/>
      <c r="EI2" s="1286"/>
      <c r="EJ2" s="1286"/>
      <c r="EK2" s="1286"/>
      <c r="EL2" s="1286"/>
      <c r="EM2" s="1286"/>
      <c r="EN2" s="1286"/>
      <c r="EO2" s="1286"/>
      <c r="EP2" s="1286"/>
      <c r="EQ2" s="1286"/>
      <c r="ER2" s="1286"/>
      <c r="ES2" s="1286"/>
      <c r="ET2" s="1286"/>
      <c r="EU2" s="1286"/>
      <c r="EV2" s="1286"/>
      <c r="EW2" s="1286"/>
      <c r="EX2" s="1286"/>
      <c r="EY2" s="1286"/>
      <c r="EZ2" s="1286"/>
      <c r="FA2" s="1286"/>
      <c r="FB2" s="1286"/>
      <c r="FC2" s="1286"/>
      <c r="FD2" s="1286"/>
      <c r="FE2" s="1286"/>
      <c r="FF2" s="1286"/>
      <c r="FG2" s="1286"/>
      <c r="FH2" s="1286"/>
      <c r="FI2" s="1286"/>
      <c r="FJ2" s="1286"/>
      <c r="FK2" s="1286"/>
      <c r="FL2" s="1286"/>
      <c r="FM2" s="1286"/>
      <c r="FN2" s="1286"/>
      <c r="FO2" s="1286"/>
      <c r="FP2" s="1286"/>
      <c r="FQ2" s="1286"/>
      <c r="FR2" s="1286"/>
      <c r="FS2" s="1286"/>
      <c r="FT2" s="1286"/>
      <c r="FU2" s="1286"/>
      <c r="FV2" s="1286"/>
      <c r="FW2" s="1286"/>
      <c r="FX2" s="1286"/>
      <c r="FY2" s="1286"/>
      <c r="FZ2" s="1286"/>
      <c r="GA2" s="1286"/>
      <c r="GB2" s="1286"/>
      <c r="GC2" s="1286"/>
      <c r="GD2" s="1286"/>
      <c r="GE2" s="1286"/>
      <c r="GF2" s="1286"/>
      <c r="GG2" s="1286"/>
      <c r="GH2" s="1286"/>
      <c r="GI2" s="1286"/>
      <c r="GJ2" s="1286"/>
      <c r="GK2" s="1286"/>
      <c r="GL2" s="1286"/>
      <c r="GM2" s="1286"/>
      <c r="GN2" s="1286"/>
      <c r="GO2" s="1286"/>
      <c r="GP2" s="1286"/>
      <c r="GQ2" s="1286"/>
      <c r="GR2" s="1286"/>
      <c r="GS2" s="1286"/>
      <c r="GT2" s="1286"/>
      <c r="GU2" s="1286"/>
      <c r="GV2" s="1286"/>
      <c r="GW2" s="1286"/>
      <c r="GX2" s="1286"/>
      <c r="GY2" s="1286"/>
      <c r="GZ2" s="1286"/>
      <c r="HA2" s="1286"/>
      <c r="HB2" s="1286"/>
      <c r="HC2" s="1286"/>
      <c r="HD2" s="1286"/>
      <c r="HE2" s="1286"/>
      <c r="HF2" s="1286"/>
      <c r="HG2" s="1286"/>
      <c r="HH2" s="1286"/>
      <c r="HI2" s="1286"/>
      <c r="HJ2" s="1286"/>
      <c r="HK2" s="1286"/>
      <c r="HL2" s="1286"/>
      <c r="HM2" s="1286"/>
      <c r="HN2" s="1286"/>
      <c r="HO2" s="1286"/>
      <c r="HP2" s="1286"/>
      <c r="HQ2" s="1286"/>
      <c r="HR2" s="1286"/>
      <c r="HS2" s="1286"/>
      <c r="HT2" s="1286"/>
      <c r="HU2" s="1286"/>
      <c r="HV2" s="1286"/>
      <c r="HW2" s="1286"/>
      <c r="HX2" s="1286"/>
      <c r="HY2" s="1286"/>
      <c r="HZ2" s="1286"/>
      <c r="IA2" s="1286"/>
      <c r="IB2" s="1286"/>
      <c r="IC2" s="1286"/>
      <c r="ID2" s="1286"/>
      <c r="IE2" s="1286"/>
      <c r="IF2" s="1286"/>
      <c r="IG2" s="1286"/>
      <c r="IH2" s="1286"/>
      <c r="II2" s="1286"/>
      <c r="IJ2" s="1286"/>
      <c r="IK2" s="1286"/>
      <c r="IL2" s="1286"/>
      <c r="IM2" s="1286"/>
      <c r="IN2" s="1286"/>
      <c r="IO2" s="1286"/>
      <c r="IP2" s="1286"/>
      <c r="IQ2" s="1286"/>
      <c r="IR2" s="1286"/>
      <c r="IS2" s="1286"/>
    </row>
    <row r="3" spans="1:253" ht="27" customHeight="1">
      <c r="A3" s="2670" t="s">
        <v>5285</v>
      </c>
      <c r="B3" s="2671"/>
      <c r="C3" s="2671"/>
      <c r="D3" s="2671"/>
      <c r="E3" s="2671"/>
      <c r="F3" s="2671"/>
      <c r="G3" s="2671"/>
      <c r="H3" s="2671"/>
      <c r="I3" s="2671"/>
      <c r="J3" s="2671"/>
      <c r="K3" s="2671"/>
      <c r="L3" s="2671"/>
      <c r="M3" s="2672"/>
      <c r="N3" s="1286"/>
      <c r="O3" s="1286"/>
      <c r="P3" s="1286"/>
      <c r="Q3" s="1286"/>
      <c r="R3" s="1286"/>
      <c r="S3" s="1286"/>
      <c r="T3" s="1286"/>
      <c r="U3" s="1286"/>
      <c r="V3" s="1286"/>
      <c r="W3" s="1286"/>
      <c r="X3" s="1286"/>
      <c r="Y3" s="1286"/>
      <c r="Z3" s="1286"/>
      <c r="AA3" s="1286"/>
      <c r="AB3" s="1286"/>
      <c r="AC3" s="1286"/>
      <c r="AD3" s="1286"/>
      <c r="AE3" s="1286"/>
      <c r="AF3" s="1286"/>
      <c r="AG3" s="1286"/>
      <c r="AH3" s="1286"/>
      <c r="AI3" s="1286"/>
      <c r="AJ3" s="1286"/>
      <c r="AK3" s="1286"/>
      <c r="AL3" s="1286"/>
      <c r="AM3" s="1286"/>
      <c r="AN3" s="1286"/>
      <c r="AO3" s="1286"/>
      <c r="AP3" s="1286"/>
      <c r="AQ3" s="1286"/>
      <c r="AR3" s="1286"/>
      <c r="AS3" s="1286"/>
      <c r="AT3" s="1286"/>
      <c r="AU3" s="1286"/>
      <c r="AV3" s="1286"/>
      <c r="AW3" s="1286"/>
      <c r="AX3" s="1286"/>
      <c r="AY3" s="1286"/>
      <c r="AZ3" s="1286"/>
      <c r="BA3" s="1286"/>
      <c r="BB3" s="1286"/>
      <c r="BC3" s="1286"/>
      <c r="BD3" s="1286"/>
      <c r="BE3" s="1286"/>
      <c r="BF3" s="1286"/>
      <c r="BG3" s="1286"/>
      <c r="BH3" s="1286"/>
      <c r="BI3" s="1286"/>
      <c r="BJ3" s="1286"/>
      <c r="BK3" s="1286"/>
      <c r="BL3" s="1286"/>
      <c r="BM3" s="1286"/>
      <c r="BN3" s="1286"/>
      <c r="BO3" s="1286"/>
      <c r="BP3" s="1286"/>
      <c r="BQ3" s="1286"/>
      <c r="BR3" s="1286"/>
      <c r="BS3" s="1286"/>
      <c r="BT3" s="1286"/>
      <c r="BU3" s="1286"/>
      <c r="BV3" s="1286"/>
      <c r="BW3" s="1286"/>
      <c r="BX3" s="1286"/>
      <c r="BY3" s="1286"/>
      <c r="BZ3" s="1286"/>
      <c r="CA3" s="1286"/>
      <c r="CB3" s="1286"/>
      <c r="CC3" s="1286"/>
      <c r="CD3" s="1286"/>
      <c r="CE3" s="1286"/>
      <c r="CF3" s="1286"/>
      <c r="CG3" s="1286"/>
      <c r="CH3" s="1286"/>
      <c r="CI3" s="1286"/>
      <c r="CJ3" s="1286"/>
      <c r="CK3" s="1286"/>
      <c r="CL3" s="1286"/>
      <c r="CM3" s="1286"/>
      <c r="CN3" s="1286"/>
      <c r="CO3" s="1286"/>
      <c r="CP3" s="1286"/>
      <c r="CQ3" s="1286"/>
      <c r="CR3" s="1286"/>
      <c r="CS3" s="1286"/>
      <c r="CT3" s="1286"/>
      <c r="CU3" s="1286"/>
      <c r="CV3" s="1286"/>
      <c r="CW3" s="1286"/>
      <c r="CX3" s="1286"/>
      <c r="CY3" s="1286"/>
      <c r="CZ3" s="1286"/>
      <c r="DA3" s="1286"/>
      <c r="DB3" s="1286"/>
      <c r="DC3" s="1286"/>
      <c r="DD3" s="1286"/>
      <c r="DE3" s="1286"/>
      <c r="DF3" s="1286"/>
      <c r="DG3" s="1286"/>
      <c r="DH3" s="1286"/>
      <c r="DI3" s="1286"/>
      <c r="DJ3" s="1286"/>
      <c r="DK3" s="1286"/>
      <c r="DL3" s="1286"/>
      <c r="DM3" s="1286"/>
      <c r="DN3" s="1286"/>
      <c r="DO3" s="1286"/>
      <c r="DP3" s="1286"/>
      <c r="DQ3" s="1286"/>
      <c r="DR3" s="1286"/>
      <c r="DS3" s="1286"/>
      <c r="DT3" s="1286"/>
      <c r="DU3" s="1286"/>
      <c r="DV3" s="1286"/>
      <c r="DW3" s="1286"/>
      <c r="DX3" s="1286"/>
      <c r="DY3" s="1286"/>
      <c r="DZ3" s="1286"/>
      <c r="EA3" s="1286"/>
      <c r="EB3" s="1286"/>
      <c r="EC3" s="1286"/>
      <c r="ED3" s="1286"/>
      <c r="EE3" s="1286"/>
      <c r="EF3" s="1286"/>
      <c r="EG3" s="1286"/>
      <c r="EH3" s="1286"/>
      <c r="EI3" s="1286"/>
      <c r="EJ3" s="1286"/>
      <c r="EK3" s="1286"/>
      <c r="EL3" s="1286"/>
      <c r="EM3" s="1286"/>
      <c r="EN3" s="1286"/>
      <c r="EO3" s="1286"/>
      <c r="EP3" s="1286"/>
      <c r="EQ3" s="1286"/>
      <c r="ER3" s="1286"/>
      <c r="ES3" s="1286"/>
      <c r="ET3" s="1286"/>
      <c r="EU3" s="1286"/>
      <c r="EV3" s="1286"/>
      <c r="EW3" s="1286"/>
      <c r="EX3" s="1286"/>
      <c r="EY3" s="1286"/>
      <c r="EZ3" s="1286"/>
      <c r="FA3" s="1286"/>
      <c r="FB3" s="1286"/>
      <c r="FC3" s="1286"/>
      <c r="FD3" s="1286"/>
      <c r="FE3" s="1286"/>
      <c r="FF3" s="1286"/>
      <c r="FG3" s="1286"/>
      <c r="FH3" s="1286"/>
      <c r="FI3" s="1286"/>
      <c r="FJ3" s="1286"/>
      <c r="FK3" s="1286"/>
      <c r="FL3" s="1286"/>
      <c r="FM3" s="1286"/>
      <c r="FN3" s="1286"/>
      <c r="FO3" s="1286"/>
      <c r="FP3" s="1286"/>
      <c r="FQ3" s="1286"/>
      <c r="FR3" s="1286"/>
      <c r="FS3" s="1286"/>
      <c r="FT3" s="1286"/>
      <c r="FU3" s="1286"/>
      <c r="FV3" s="1286"/>
      <c r="FW3" s="1286"/>
      <c r="FX3" s="1286"/>
      <c r="FY3" s="1286"/>
      <c r="FZ3" s="1286"/>
      <c r="GA3" s="1286"/>
      <c r="GB3" s="1286"/>
      <c r="GC3" s="1286"/>
      <c r="GD3" s="1286"/>
      <c r="GE3" s="1286"/>
      <c r="GF3" s="1286"/>
      <c r="GG3" s="1286"/>
      <c r="GH3" s="1286"/>
      <c r="GI3" s="1286"/>
      <c r="GJ3" s="1286"/>
      <c r="GK3" s="1286"/>
      <c r="GL3" s="1286"/>
      <c r="GM3" s="1286"/>
      <c r="GN3" s="1286"/>
      <c r="GO3" s="1286"/>
      <c r="GP3" s="1286"/>
      <c r="GQ3" s="1286"/>
      <c r="GR3" s="1286"/>
      <c r="GS3" s="1286"/>
      <c r="GT3" s="1286"/>
      <c r="GU3" s="1286"/>
      <c r="GV3" s="1286"/>
      <c r="GW3" s="1286"/>
      <c r="GX3" s="1286"/>
      <c r="GY3" s="1286"/>
      <c r="GZ3" s="1286"/>
      <c r="HA3" s="1286"/>
      <c r="HB3" s="1286"/>
      <c r="HC3" s="1286"/>
      <c r="HD3" s="1286"/>
      <c r="HE3" s="1286"/>
      <c r="HF3" s="1286"/>
      <c r="HG3" s="1286"/>
      <c r="HH3" s="1286"/>
      <c r="HI3" s="1286"/>
      <c r="HJ3" s="1286"/>
      <c r="HK3" s="1286"/>
      <c r="HL3" s="1286"/>
      <c r="HM3" s="1286"/>
      <c r="HN3" s="1286"/>
      <c r="HO3" s="1286"/>
      <c r="HP3" s="1286"/>
      <c r="HQ3" s="1286"/>
      <c r="HR3" s="1286"/>
      <c r="HS3" s="1286"/>
      <c r="HT3" s="1286"/>
      <c r="HU3" s="1286"/>
      <c r="HV3" s="1286"/>
      <c r="HW3" s="1286"/>
      <c r="HX3" s="1286"/>
      <c r="HY3" s="1286"/>
      <c r="HZ3" s="1286"/>
      <c r="IA3" s="1286"/>
      <c r="IB3" s="1286"/>
      <c r="IC3" s="1286"/>
      <c r="ID3" s="1286"/>
      <c r="IE3" s="1286"/>
      <c r="IF3" s="1286"/>
      <c r="IG3" s="1286"/>
      <c r="IH3" s="1286"/>
      <c r="II3" s="1286"/>
      <c r="IJ3" s="1286"/>
      <c r="IK3" s="1286"/>
      <c r="IL3" s="1286"/>
      <c r="IM3" s="1286"/>
      <c r="IN3" s="1286"/>
      <c r="IO3" s="1286"/>
      <c r="IP3" s="1286"/>
      <c r="IQ3" s="1286"/>
      <c r="IR3" s="1286"/>
      <c r="IS3" s="1286"/>
    </row>
    <row r="4" spans="1:253" ht="36" customHeight="1">
      <c r="A4" s="458">
        <v>1</v>
      </c>
      <c r="B4" s="458" t="s">
        <v>14061</v>
      </c>
      <c r="C4" s="1823">
        <v>311900050699</v>
      </c>
      <c r="D4" s="458" t="s">
        <v>14062</v>
      </c>
      <c r="E4" s="458" t="s">
        <v>14062</v>
      </c>
      <c r="F4" s="458">
        <v>18</v>
      </c>
      <c r="G4" s="458">
        <v>18</v>
      </c>
      <c r="H4" s="458" t="s">
        <v>1482</v>
      </c>
      <c r="I4" s="458" t="s">
        <v>14063</v>
      </c>
      <c r="J4" s="1824" t="s">
        <v>14064</v>
      </c>
      <c r="K4" s="458">
        <v>1</v>
      </c>
      <c r="L4" s="458">
        <v>1</v>
      </c>
      <c r="M4" s="1755">
        <v>0</v>
      </c>
      <c r="N4" s="1825"/>
      <c r="O4" s="1825"/>
      <c r="P4" s="1825"/>
      <c r="Q4" s="1825"/>
      <c r="R4" s="1825"/>
      <c r="S4" s="1825"/>
      <c r="T4" s="1825"/>
      <c r="U4" s="1825"/>
      <c r="V4" s="1825"/>
      <c r="W4" s="1825"/>
      <c r="X4" s="1825"/>
      <c r="Y4" s="1825"/>
      <c r="Z4" s="1825"/>
      <c r="AA4" s="1825"/>
      <c r="AB4" s="1825"/>
      <c r="AC4" s="1825"/>
      <c r="AD4" s="1825"/>
      <c r="AE4" s="1825"/>
      <c r="AF4" s="1825"/>
      <c r="AG4" s="1825"/>
      <c r="AH4" s="1825"/>
      <c r="AI4" s="1825"/>
      <c r="AJ4" s="1825"/>
      <c r="AK4" s="1825"/>
      <c r="AL4" s="1825"/>
      <c r="AM4" s="1825"/>
      <c r="AN4" s="1825"/>
      <c r="AO4" s="1825"/>
      <c r="AP4" s="1825"/>
      <c r="AQ4" s="1825"/>
      <c r="AR4" s="1825"/>
      <c r="AS4" s="1825"/>
      <c r="AT4" s="1825"/>
      <c r="AU4" s="1825"/>
      <c r="AV4" s="1825"/>
      <c r="AW4" s="1825"/>
      <c r="AX4" s="1825"/>
      <c r="AY4" s="1825"/>
      <c r="AZ4" s="1825"/>
      <c r="BA4" s="1825"/>
      <c r="BB4" s="1825"/>
      <c r="BC4" s="1825"/>
      <c r="BD4" s="1825"/>
      <c r="BE4" s="1825"/>
      <c r="BF4" s="1825"/>
      <c r="BG4" s="1825"/>
      <c r="BH4" s="1825"/>
      <c r="BI4" s="1825"/>
      <c r="BJ4" s="1825"/>
      <c r="BK4" s="1825"/>
      <c r="BL4" s="1825"/>
      <c r="BM4" s="1825"/>
      <c r="BN4" s="1825"/>
      <c r="BO4" s="1825"/>
      <c r="BP4" s="1825"/>
      <c r="BQ4" s="1825"/>
      <c r="BR4" s="1825"/>
      <c r="BS4" s="1825"/>
      <c r="BT4" s="1825"/>
      <c r="BU4" s="1825"/>
      <c r="BV4" s="1825"/>
      <c r="BW4" s="1825"/>
      <c r="BX4" s="1825"/>
      <c r="BY4" s="1825"/>
      <c r="BZ4" s="1825"/>
      <c r="CA4" s="1825"/>
      <c r="CB4" s="1825"/>
      <c r="CC4" s="1825"/>
      <c r="CD4" s="1825"/>
      <c r="CE4" s="1825"/>
      <c r="CF4" s="1825"/>
      <c r="CG4" s="1825"/>
      <c r="CH4" s="1825"/>
      <c r="CI4" s="1825"/>
      <c r="CJ4" s="1825"/>
      <c r="CK4" s="1825"/>
      <c r="CL4" s="1825"/>
      <c r="CM4" s="1825"/>
      <c r="CN4" s="1825"/>
      <c r="CO4" s="1825"/>
      <c r="CP4" s="1825"/>
      <c r="CQ4" s="1825"/>
      <c r="CR4" s="1825"/>
      <c r="CS4" s="1825"/>
      <c r="CT4" s="1825"/>
      <c r="CU4" s="1825"/>
      <c r="CV4" s="1825"/>
      <c r="CW4" s="1825"/>
      <c r="CX4" s="1825"/>
      <c r="CY4" s="1825"/>
      <c r="CZ4" s="1825"/>
      <c r="DA4" s="1825"/>
      <c r="DB4" s="1825"/>
      <c r="DC4" s="1825"/>
      <c r="DD4" s="1825"/>
      <c r="DE4" s="1825"/>
      <c r="DF4" s="1825"/>
      <c r="DG4" s="1825"/>
      <c r="DH4" s="1825"/>
      <c r="DI4" s="1825"/>
      <c r="DJ4" s="1825"/>
      <c r="DK4" s="1825"/>
      <c r="DL4" s="1825"/>
      <c r="DM4" s="1825"/>
      <c r="DN4" s="1825"/>
      <c r="DO4" s="1825"/>
      <c r="DP4" s="1825"/>
      <c r="DQ4" s="1825"/>
      <c r="DR4" s="1825"/>
      <c r="DS4" s="1825"/>
      <c r="DT4" s="1825"/>
      <c r="DU4" s="1825"/>
      <c r="DV4" s="1825"/>
      <c r="DW4" s="1825"/>
      <c r="DX4" s="1825"/>
      <c r="DY4" s="1825"/>
      <c r="DZ4" s="1825"/>
      <c r="EA4" s="1825"/>
      <c r="EB4" s="1825"/>
      <c r="EC4" s="1825"/>
      <c r="ED4" s="1825"/>
      <c r="EE4" s="1825"/>
      <c r="EF4" s="1825"/>
      <c r="EG4" s="1825"/>
      <c r="EH4" s="1825"/>
      <c r="EI4" s="1825"/>
      <c r="EJ4" s="1825"/>
      <c r="EK4" s="1825"/>
      <c r="EL4" s="1825"/>
      <c r="EM4" s="1825"/>
      <c r="EN4" s="1825"/>
      <c r="EO4" s="1825"/>
      <c r="EP4" s="1825"/>
      <c r="EQ4" s="1825"/>
      <c r="ER4" s="1825"/>
      <c r="ES4" s="1825"/>
      <c r="ET4" s="1825"/>
      <c r="EU4" s="1825"/>
      <c r="EV4" s="1825"/>
      <c r="EW4" s="1825"/>
      <c r="EX4" s="1825"/>
      <c r="EY4" s="1825"/>
      <c r="EZ4" s="1825"/>
      <c r="FA4" s="1825"/>
      <c r="FB4" s="1825"/>
      <c r="FC4" s="1825"/>
      <c r="FD4" s="1825"/>
      <c r="FE4" s="1825"/>
      <c r="FF4" s="1825"/>
      <c r="FG4" s="1825"/>
      <c r="FH4" s="1825"/>
      <c r="FI4" s="1825"/>
      <c r="FJ4" s="1825"/>
      <c r="FK4" s="1825"/>
      <c r="FL4" s="1825"/>
      <c r="FM4" s="1825"/>
      <c r="FN4" s="1825"/>
      <c r="FO4" s="1825"/>
      <c r="FP4" s="1825"/>
      <c r="FQ4" s="1825"/>
      <c r="FR4" s="1825"/>
      <c r="FS4" s="1825"/>
      <c r="FT4" s="1825"/>
      <c r="FU4" s="1825"/>
      <c r="FV4" s="1825"/>
      <c r="FW4" s="1825"/>
      <c r="FX4" s="1825"/>
      <c r="FY4" s="1825"/>
      <c r="FZ4" s="1825"/>
      <c r="GA4" s="1825"/>
      <c r="GB4" s="1825"/>
      <c r="GC4" s="1825"/>
      <c r="GD4" s="1825"/>
      <c r="GE4" s="1825"/>
      <c r="GF4" s="1825"/>
      <c r="GG4" s="1825"/>
      <c r="GH4" s="1825"/>
      <c r="GI4" s="1825"/>
      <c r="GJ4" s="1825"/>
      <c r="GK4" s="1825"/>
      <c r="GL4" s="1825"/>
      <c r="GM4" s="1825"/>
      <c r="GN4" s="1825"/>
      <c r="GO4" s="1825"/>
      <c r="GP4" s="1825"/>
      <c r="GQ4" s="1825"/>
      <c r="GR4" s="1825"/>
      <c r="GS4" s="1825"/>
      <c r="GT4" s="1825"/>
      <c r="GU4" s="1825"/>
      <c r="GV4" s="1825"/>
      <c r="GW4" s="1825"/>
      <c r="GX4" s="1825"/>
      <c r="GY4" s="1825"/>
      <c r="GZ4" s="1825"/>
      <c r="HA4" s="1825"/>
      <c r="HB4" s="1825"/>
      <c r="HC4" s="1825"/>
      <c r="HD4" s="1825"/>
      <c r="HE4" s="1825"/>
      <c r="HF4" s="1825"/>
      <c r="HG4" s="1825"/>
      <c r="HH4" s="1825"/>
      <c r="HI4" s="1825"/>
      <c r="HJ4" s="1825"/>
      <c r="HK4" s="1825"/>
      <c r="HL4" s="1825"/>
      <c r="HM4" s="1825"/>
      <c r="HN4" s="1825"/>
      <c r="HO4" s="1825"/>
      <c r="HP4" s="1825"/>
      <c r="HQ4" s="1825"/>
      <c r="HR4" s="1825"/>
      <c r="HS4" s="1825"/>
      <c r="HT4" s="1825"/>
      <c r="HU4" s="1825"/>
      <c r="HV4" s="1825"/>
      <c r="HW4" s="1825"/>
      <c r="HX4" s="1825"/>
      <c r="HY4" s="1825"/>
      <c r="HZ4" s="1825"/>
      <c r="IA4" s="1825"/>
      <c r="IB4" s="1825"/>
      <c r="IC4" s="1825"/>
      <c r="ID4" s="1825"/>
      <c r="IE4" s="1825"/>
      <c r="IF4" s="1825"/>
      <c r="IG4" s="1825"/>
      <c r="IH4" s="1825"/>
      <c r="II4" s="1825"/>
      <c r="IJ4" s="1825"/>
      <c r="IK4" s="1825"/>
      <c r="IL4" s="1825"/>
      <c r="IM4" s="1825"/>
      <c r="IN4" s="1825"/>
      <c r="IO4" s="1825"/>
      <c r="IP4" s="1825"/>
      <c r="IQ4" s="1825"/>
      <c r="IR4" s="1825"/>
      <c r="IS4" s="1825"/>
    </row>
    <row r="5" spans="1:253" ht="36" customHeight="1">
      <c r="A5" s="1826">
        <v>2</v>
      </c>
      <c r="B5" s="1824" t="s">
        <v>14065</v>
      </c>
      <c r="C5" s="1823">
        <v>311901819176</v>
      </c>
      <c r="D5" s="1824" t="s">
        <v>14066</v>
      </c>
      <c r="E5" s="1824" t="s">
        <v>14066</v>
      </c>
      <c r="F5" s="1824">
        <v>12</v>
      </c>
      <c r="G5" s="1824">
        <v>12</v>
      </c>
      <c r="H5" s="1827" t="s">
        <v>1482</v>
      </c>
      <c r="I5" s="1824" t="s">
        <v>14067</v>
      </c>
      <c r="J5" s="1828" t="s">
        <v>14068</v>
      </c>
      <c r="K5" s="1824">
        <v>1</v>
      </c>
      <c r="L5" s="1824">
        <v>1</v>
      </c>
      <c r="M5" s="1755">
        <v>0</v>
      </c>
      <c r="N5" s="1829"/>
      <c r="O5" s="1829"/>
      <c r="P5" s="1829"/>
      <c r="Q5" s="1829"/>
      <c r="R5" s="1829"/>
      <c r="S5" s="1829"/>
      <c r="T5" s="1829"/>
      <c r="U5" s="1829"/>
      <c r="V5" s="1829"/>
      <c r="W5" s="1829"/>
      <c r="X5" s="1829"/>
      <c r="Y5" s="1829"/>
      <c r="Z5" s="1829"/>
      <c r="AA5" s="1829"/>
      <c r="AB5" s="1829"/>
      <c r="AC5" s="1829"/>
      <c r="AD5" s="1829"/>
      <c r="AE5" s="1829"/>
      <c r="AF5" s="1829"/>
      <c r="AG5" s="1829"/>
      <c r="AH5" s="1829"/>
      <c r="AI5" s="1829"/>
      <c r="AJ5" s="1829"/>
      <c r="AK5" s="1829"/>
      <c r="AL5" s="1829"/>
      <c r="AM5" s="1829"/>
      <c r="AN5" s="1829"/>
      <c r="AO5" s="1829"/>
      <c r="AP5" s="1829"/>
      <c r="AQ5" s="1829"/>
      <c r="AR5" s="1829"/>
      <c r="AS5" s="1829"/>
      <c r="AT5" s="1829"/>
      <c r="AU5" s="1829"/>
      <c r="AV5" s="1829"/>
      <c r="AW5" s="1829"/>
      <c r="AX5" s="1829"/>
      <c r="AY5" s="1829"/>
      <c r="AZ5" s="1829"/>
      <c r="BA5" s="1829"/>
      <c r="BB5" s="1829"/>
      <c r="BC5" s="1829"/>
      <c r="BD5" s="1829"/>
      <c r="BE5" s="1829"/>
      <c r="BF5" s="1829"/>
      <c r="BG5" s="1829"/>
      <c r="BH5" s="1829"/>
      <c r="BI5" s="1829"/>
      <c r="BJ5" s="1829"/>
      <c r="BK5" s="1829"/>
      <c r="BL5" s="1829"/>
      <c r="BM5" s="1829"/>
      <c r="BN5" s="1829"/>
      <c r="BO5" s="1829"/>
      <c r="BP5" s="1829"/>
      <c r="BQ5" s="1829"/>
      <c r="BR5" s="1829"/>
      <c r="BS5" s="1829"/>
      <c r="BT5" s="1829"/>
      <c r="BU5" s="1829"/>
      <c r="BV5" s="1829"/>
      <c r="BW5" s="1829"/>
      <c r="BX5" s="1829"/>
      <c r="BY5" s="1829"/>
      <c r="BZ5" s="1829"/>
      <c r="CA5" s="1829"/>
      <c r="CB5" s="1829"/>
      <c r="CC5" s="1829"/>
      <c r="CD5" s="1829"/>
      <c r="CE5" s="1829"/>
      <c r="CF5" s="1829"/>
      <c r="CG5" s="1829"/>
      <c r="CH5" s="1829"/>
      <c r="CI5" s="1829"/>
      <c r="CJ5" s="1829"/>
      <c r="CK5" s="1829"/>
      <c r="CL5" s="1829"/>
      <c r="CM5" s="1829"/>
      <c r="CN5" s="1829"/>
      <c r="CO5" s="1829"/>
      <c r="CP5" s="1829"/>
      <c r="CQ5" s="1829"/>
      <c r="CR5" s="1829"/>
      <c r="CS5" s="1829"/>
      <c r="CT5" s="1829"/>
      <c r="CU5" s="1829"/>
      <c r="CV5" s="1829"/>
      <c r="CW5" s="1829"/>
      <c r="CX5" s="1829"/>
      <c r="CY5" s="1829"/>
      <c r="CZ5" s="1829"/>
      <c r="DA5" s="1829"/>
      <c r="DB5" s="1829"/>
      <c r="DC5" s="1829"/>
      <c r="DD5" s="1829"/>
      <c r="DE5" s="1829"/>
      <c r="DF5" s="1829"/>
      <c r="DG5" s="1829"/>
      <c r="DH5" s="1829"/>
      <c r="DI5" s="1829"/>
      <c r="DJ5" s="1829"/>
      <c r="DK5" s="1829"/>
      <c r="DL5" s="1829"/>
      <c r="DM5" s="1829"/>
      <c r="DN5" s="1829"/>
      <c r="DO5" s="1829"/>
      <c r="DP5" s="1829"/>
      <c r="DQ5" s="1829"/>
      <c r="DR5" s="1829"/>
      <c r="DS5" s="1829"/>
      <c r="DT5" s="1829"/>
      <c r="DU5" s="1829"/>
      <c r="DV5" s="1829"/>
      <c r="DW5" s="1829"/>
      <c r="DX5" s="1829"/>
      <c r="DY5" s="1829"/>
      <c r="DZ5" s="1829"/>
      <c r="EA5" s="1829"/>
      <c r="EB5" s="1829"/>
      <c r="EC5" s="1829"/>
      <c r="ED5" s="1829"/>
      <c r="EE5" s="1829"/>
      <c r="EF5" s="1829"/>
      <c r="EG5" s="1829"/>
      <c r="EH5" s="1829"/>
      <c r="EI5" s="1829"/>
      <c r="EJ5" s="1829"/>
      <c r="EK5" s="1829"/>
      <c r="EL5" s="1829"/>
      <c r="EM5" s="1829"/>
      <c r="EN5" s="1829"/>
      <c r="EO5" s="1829"/>
      <c r="EP5" s="1829"/>
      <c r="EQ5" s="1829"/>
      <c r="ER5" s="1829"/>
      <c r="ES5" s="1829"/>
      <c r="ET5" s="1829"/>
      <c r="EU5" s="1829"/>
      <c r="EV5" s="1829"/>
      <c r="EW5" s="1829"/>
      <c r="EX5" s="1829"/>
      <c r="EY5" s="1829"/>
      <c r="EZ5" s="1829"/>
      <c r="FA5" s="1829"/>
      <c r="FB5" s="1829"/>
      <c r="FC5" s="1829"/>
      <c r="FD5" s="1829"/>
      <c r="FE5" s="1829"/>
      <c r="FF5" s="1829"/>
      <c r="FG5" s="1829"/>
      <c r="FH5" s="1829"/>
      <c r="FI5" s="1829"/>
      <c r="FJ5" s="1829"/>
      <c r="FK5" s="1829"/>
      <c r="FL5" s="1829"/>
      <c r="FM5" s="1829"/>
      <c r="FN5" s="1829"/>
      <c r="FO5" s="1829"/>
      <c r="FP5" s="1829"/>
      <c r="FQ5" s="1829"/>
      <c r="FR5" s="1829"/>
      <c r="FS5" s="1829"/>
      <c r="FT5" s="1829"/>
      <c r="FU5" s="1829"/>
      <c r="FV5" s="1829"/>
      <c r="FW5" s="1829"/>
      <c r="FX5" s="1829"/>
      <c r="FY5" s="1829"/>
      <c r="FZ5" s="1829"/>
      <c r="GA5" s="1829"/>
      <c r="GB5" s="1829"/>
      <c r="GC5" s="1829"/>
      <c r="GD5" s="1829"/>
      <c r="GE5" s="1829"/>
      <c r="GF5" s="1829"/>
      <c r="GG5" s="1829"/>
      <c r="GH5" s="1829"/>
      <c r="GI5" s="1829"/>
      <c r="GJ5" s="1829"/>
      <c r="GK5" s="1829"/>
      <c r="GL5" s="1829"/>
      <c r="GM5" s="1829"/>
      <c r="GN5" s="1829"/>
      <c r="GO5" s="1829"/>
      <c r="GP5" s="1829"/>
      <c r="GQ5" s="1829"/>
      <c r="GR5" s="1829"/>
      <c r="GS5" s="1829"/>
      <c r="GT5" s="1829"/>
      <c r="GU5" s="1829"/>
      <c r="GV5" s="1829"/>
      <c r="GW5" s="1829"/>
      <c r="GX5" s="1829"/>
      <c r="GY5" s="1829"/>
      <c r="GZ5" s="1829"/>
      <c r="HA5" s="1829"/>
      <c r="HB5" s="1829"/>
      <c r="HC5" s="1829"/>
      <c r="HD5" s="1829"/>
      <c r="HE5" s="1829"/>
      <c r="HF5" s="1829"/>
      <c r="HG5" s="1829"/>
      <c r="HH5" s="1829"/>
      <c r="HI5" s="1829"/>
      <c r="HJ5" s="1829"/>
      <c r="HK5" s="1829"/>
      <c r="HL5" s="1829"/>
      <c r="HM5" s="1829"/>
      <c r="HN5" s="1829"/>
      <c r="HO5" s="1829"/>
      <c r="HP5" s="1829"/>
      <c r="HQ5" s="1829"/>
      <c r="HR5" s="1829"/>
      <c r="HS5" s="1829"/>
      <c r="HT5" s="1829"/>
      <c r="HU5" s="1829"/>
      <c r="HV5" s="1829"/>
      <c r="HW5" s="1829"/>
      <c r="HX5" s="1829"/>
      <c r="HY5" s="1829"/>
      <c r="HZ5" s="1829"/>
      <c r="IA5" s="1829"/>
      <c r="IB5" s="1829"/>
      <c r="IC5" s="1829"/>
      <c r="ID5" s="1829"/>
      <c r="IE5" s="1829"/>
      <c r="IF5" s="1829"/>
      <c r="IG5" s="1829"/>
      <c r="IH5" s="1829"/>
      <c r="II5" s="1829"/>
      <c r="IJ5" s="1829"/>
      <c r="IK5" s="1829"/>
      <c r="IL5" s="1829"/>
      <c r="IM5" s="1829"/>
      <c r="IN5" s="1829"/>
      <c r="IO5" s="1829"/>
      <c r="IP5" s="1829"/>
      <c r="IQ5" s="1829"/>
      <c r="IR5" s="1829"/>
      <c r="IS5" s="1829"/>
    </row>
    <row r="6" spans="1:253" ht="36" customHeight="1">
      <c r="A6" s="1830">
        <v>3</v>
      </c>
      <c r="B6" s="1831" t="s">
        <v>14069</v>
      </c>
      <c r="C6" s="1832">
        <v>311900857940</v>
      </c>
      <c r="D6" s="1831" t="s">
        <v>14070</v>
      </c>
      <c r="E6" s="1831" t="s">
        <v>14071</v>
      </c>
      <c r="F6" s="1833">
        <v>12</v>
      </c>
      <c r="G6" s="1833">
        <v>12</v>
      </c>
      <c r="H6" s="1834" t="s">
        <v>1482</v>
      </c>
      <c r="I6" s="1831" t="s">
        <v>14072</v>
      </c>
      <c r="J6" s="1835" t="s">
        <v>14073</v>
      </c>
      <c r="K6" s="1833">
        <v>1</v>
      </c>
      <c r="L6" s="1833">
        <v>1</v>
      </c>
      <c r="M6" s="1755">
        <v>0</v>
      </c>
      <c r="N6" s="1829"/>
      <c r="O6" s="1829"/>
      <c r="P6" s="1829"/>
      <c r="Q6" s="1829"/>
      <c r="R6" s="1829"/>
      <c r="S6" s="1829"/>
      <c r="T6" s="1829"/>
      <c r="U6" s="1829"/>
      <c r="V6" s="1829"/>
      <c r="W6" s="1829"/>
      <c r="X6" s="1829"/>
      <c r="Y6" s="1829"/>
      <c r="Z6" s="1829"/>
      <c r="AA6" s="1829"/>
      <c r="AB6" s="1829"/>
      <c r="AC6" s="1829"/>
      <c r="AD6" s="1829"/>
      <c r="AE6" s="1829"/>
      <c r="AF6" s="1829"/>
      <c r="AG6" s="1829"/>
      <c r="AH6" s="1829"/>
      <c r="AI6" s="1829"/>
      <c r="AJ6" s="1829"/>
      <c r="AK6" s="1829"/>
      <c r="AL6" s="1829"/>
      <c r="AM6" s="1829"/>
      <c r="AN6" s="1829"/>
      <c r="AO6" s="1829"/>
      <c r="AP6" s="1829"/>
      <c r="AQ6" s="1829"/>
      <c r="AR6" s="1829"/>
      <c r="AS6" s="1829"/>
      <c r="AT6" s="1829"/>
      <c r="AU6" s="1829"/>
      <c r="AV6" s="1829"/>
      <c r="AW6" s="1829"/>
      <c r="AX6" s="1829"/>
      <c r="AY6" s="1829"/>
      <c r="AZ6" s="1829"/>
      <c r="BA6" s="1829"/>
      <c r="BB6" s="1829"/>
      <c r="BC6" s="1829"/>
      <c r="BD6" s="1829"/>
      <c r="BE6" s="1829"/>
      <c r="BF6" s="1829"/>
      <c r="BG6" s="1829"/>
      <c r="BH6" s="1829"/>
      <c r="BI6" s="1829"/>
      <c r="BJ6" s="1829"/>
      <c r="BK6" s="1829"/>
      <c r="BL6" s="1829"/>
      <c r="BM6" s="1829"/>
      <c r="BN6" s="1829"/>
      <c r="BO6" s="1829"/>
      <c r="BP6" s="1829"/>
      <c r="BQ6" s="1829"/>
      <c r="BR6" s="1829"/>
      <c r="BS6" s="1829"/>
      <c r="BT6" s="1829"/>
      <c r="BU6" s="1829"/>
      <c r="BV6" s="1829"/>
      <c r="BW6" s="1829"/>
      <c r="BX6" s="1829"/>
      <c r="BY6" s="1829"/>
      <c r="BZ6" s="1829"/>
      <c r="CA6" s="1829"/>
      <c r="CB6" s="1829"/>
      <c r="CC6" s="1829"/>
      <c r="CD6" s="1829"/>
      <c r="CE6" s="1829"/>
      <c r="CF6" s="1829"/>
      <c r="CG6" s="1829"/>
      <c r="CH6" s="1829"/>
      <c r="CI6" s="1829"/>
      <c r="CJ6" s="1829"/>
      <c r="CK6" s="1829"/>
      <c r="CL6" s="1829"/>
      <c r="CM6" s="1829"/>
      <c r="CN6" s="1829"/>
      <c r="CO6" s="1829"/>
      <c r="CP6" s="1829"/>
      <c r="CQ6" s="1829"/>
      <c r="CR6" s="1829"/>
      <c r="CS6" s="1829"/>
      <c r="CT6" s="1829"/>
      <c r="CU6" s="1829"/>
      <c r="CV6" s="1829"/>
      <c r="CW6" s="1829"/>
      <c r="CX6" s="1829"/>
      <c r="CY6" s="1829"/>
      <c r="CZ6" s="1829"/>
      <c r="DA6" s="1829"/>
      <c r="DB6" s="1829"/>
      <c r="DC6" s="1829"/>
      <c r="DD6" s="1829"/>
      <c r="DE6" s="1829"/>
      <c r="DF6" s="1829"/>
      <c r="DG6" s="1829"/>
      <c r="DH6" s="1829"/>
      <c r="DI6" s="1829"/>
      <c r="DJ6" s="1829"/>
      <c r="DK6" s="1829"/>
      <c r="DL6" s="1829"/>
      <c r="DM6" s="1829"/>
      <c r="DN6" s="1829"/>
      <c r="DO6" s="1829"/>
      <c r="DP6" s="1829"/>
      <c r="DQ6" s="1829"/>
      <c r="DR6" s="1829"/>
      <c r="DS6" s="1829"/>
      <c r="DT6" s="1829"/>
      <c r="DU6" s="1829"/>
      <c r="DV6" s="1829"/>
      <c r="DW6" s="1829"/>
      <c r="DX6" s="1829"/>
      <c r="DY6" s="1829"/>
      <c r="DZ6" s="1829"/>
      <c r="EA6" s="1829"/>
      <c r="EB6" s="1829"/>
      <c r="EC6" s="1829"/>
      <c r="ED6" s="1829"/>
      <c r="EE6" s="1829"/>
      <c r="EF6" s="1829"/>
      <c r="EG6" s="1829"/>
      <c r="EH6" s="1829"/>
      <c r="EI6" s="1829"/>
      <c r="EJ6" s="1829"/>
      <c r="EK6" s="1829"/>
      <c r="EL6" s="1829"/>
      <c r="EM6" s="1829"/>
      <c r="EN6" s="1829"/>
      <c r="EO6" s="1829"/>
      <c r="EP6" s="1829"/>
      <c r="EQ6" s="1829"/>
      <c r="ER6" s="1829"/>
      <c r="ES6" s="1829"/>
      <c r="ET6" s="1829"/>
      <c r="EU6" s="1829"/>
      <c r="EV6" s="1829"/>
      <c r="EW6" s="1829"/>
      <c r="EX6" s="1829"/>
      <c r="EY6" s="1829"/>
      <c r="EZ6" s="1829"/>
      <c r="FA6" s="1829"/>
      <c r="FB6" s="1829"/>
      <c r="FC6" s="1829"/>
      <c r="FD6" s="1829"/>
      <c r="FE6" s="1829"/>
      <c r="FF6" s="1829"/>
      <c r="FG6" s="1829"/>
      <c r="FH6" s="1829"/>
      <c r="FI6" s="1829"/>
      <c r="FJ6" s="1829"/>
      <c r="FK6" s="1829"/>
      <c r="FL6" s="1829"/>
      <c r="FM6" s="1829"/>
      <c r="FN6" s="1829"/>
      <c r="FO6" s="1829"/>
      <c r="FP6" s="1829"/>
      <c r="FQ6" s="1829"/>
      <c r="FR6" s="1829"/>
      <c r="FS6" s="1829"/>
      <c r="FT6" s="1829"/>
      <c r="FU6" s="1829"/>
      <c r="FV6" s="1829"/>
      <c r="FW6" s="1829"/>
      <c r="FX6" s="1829"/>
      <c r="FY6" s="1829"/>
      <c r="FZ6" s="1829"/>
      <c r="GA6" s="1829"/>
      <c r="GB6" s="1829"/>
      <c r="GC6" s="1829"/>
      <c r="GD6" s="1829"/>
      <c r="GE6" s="1829"/>
      <c r="GF6" s="1829"/>
      <c r="GG6" s="1829"/>
      <c r="GH6" s="1829"/>
      <c r="GI6" s="1829"/>
      <c r="GJ6" s="1829"/>
      <c r="GK6" s="1829"/>
      <c r="GL6" s="1829"/>
      <c r="GM6" s="1829"/>
      <c r="GN6" s="1829"/>
      <c r="GO6" s="1829"/>
      <c r="GP6" s="1829"/>
      <c r="GQ6" s="1829"/>
      <c r="GR6" s="1829"/>
      <c r="GS6" s="1829"/>
      <c r="GT6" s="1829"/>
      <c r="GU6" s="1829"/>
      <c r="GV6" s="1829"/>
      <c r="GW6" s="1829"/>
      <c r="GX6" s="1829"/>
      <c r="GY6" s="1829"/>
      <c r="GZ6" s="1829"/>
      <c r="HA6" s="1829"/>
      <c r="HB6" s="1829"/>
      <c r="HC6" s="1829"/>
      <c r="HD6" s="1829"/>
      <c r="HE6" s="1829"/>
      <c r="HF6" s="1829"/>
      <c r="HG6" s="1829"/>
      <c r="HH6" s="1829"/>
      <c r="HI6" s="1829"/>
      <c r="HJ6" s="1829"/>
      <c r="HK6" s="1829"/>
      <c r="HL6" s="1829"/>
      <c r="HM6" s="1829"/>
      <c r="HN6" s="1829"/>
      <c r="HO6" s="1829"/>
      <c r="HP6" s="1829"/>
      <c r="HQ6" s="1829"/>
      <c r="HR6" s="1829"/>
      <c r="HS6" s="1829"/>
      <c r="HT6" s="1829"/>
      <c r="HU6" s="1829"/>
      <c r="HV6" s="1829"/>
      <c r="HW6" s="1829"/>
      <c r="HX6" s="1829"/>
      <c r="HY6" s="1829"/>
      <c r="HZ6" s="1829"/>
      <c r="IA6" s="1829"/>
      <c r="IB6" s="1829"/>
      <c r="IC6" s="1829"/>
      <c r="ID6" s="1829"/>
      <c r="IE6" s="1829"/>
      <c r="IF6" s="1829"/>
      <c r="IG6" s="1829"/>
      <c r="IH6" s="1829"/>
      <c r="II6" s="1829"/>
      <c r="IJ6" s="1829"/>
      <c r="IK6" s="1829"/>
      <c r="IL6" s="1829"/>
      <c r="IM6" s="1829"/>
      <c r="IN6" s="1829"/>
      <c r="IO6" s="1829"/>
      <c r="IP6" s="1829"/>
      <c r="IQ6" s="1829"/>
      <c r="IR6" s="1829"/>
      <c r="IS6" s="1829"/>
    </row>
    <row r="7" spans="1:253" ht="21" customHeight="1">
      <c r="A7" s="1836">
        <v>3</v>
      </c>
      <c r="B7" s="1837" t="s">
        <v>408</v>
      </c>
      <c r="C7" s="1837"/>
      <c r="D7" s="1837"/>
      <c r="E7" s="1837">
        <f>SUM(F4:F6)</f>
        <v>42</v>
      </c>
      <c r="F7" s="1837">
        <f>SUM(G4:G6)</f>
        <v>42</v>
      </c>
      <c r="G7" s="1838"/>
      <c r="H7" s="1837"/>
      <c r="I7" s="1839"/>
      <c r="J7" s="1837">
        <f>SUM(K4:K6)</f>
        <v>3</v>
      </c>
      <c r="K7" s="1837">
        <f>SUM(L4:L6)</f>
        <v>3</v>
      </c>
      <c r="L7" s="1840">
        <v>0</v>
      </c>
      <c r="M7" s="1841">
        <v>0</v>
      </c>
      <c r="N7" s="1286"/>
      <c r="O7" s="1286"/>
      <c r="P7" s="1286"/>
      <c r="Q7" s="1286"/>
      <c r="R7" s="1286"/>
      <c r="S7" s="1286"/>
      <c r="T7" s="1286"/>
      <c r="U7" s="1286"/>
      <c r="V7" s="1286"/>
      <c r="W7" s="1286"/>
      <c r="X7" s="1286"/>
      <c r="Y7" s="1286"/>
      <c r="Z7" s="1286"/>
      <c r="AA7" s="1286"/>
      <c r="AB7" s="1286"/>
      <c r="AC7" s="1286"/>
      <c r="AD7" s="1286"/>
      <c r="AE7" s="1286"/>
      <c r="AF7" s="1286"/>
      <c r="AG7" s="1286"/>
      <c r="AH7" s="1286"/>
      <c r="AI7" s="1286"/>
      <c r="AJ7" s="1286"/>
      <c r="AK7" s="1286"/>
      <c r="AL7" s="1286"/>
      <c r="AM7" s="1286"/>
      <c r="AN7" s="1286"/>
      <c r="AO7" s="1286"/>
      <c r="AP7" s="1286"/>
      <c r="AQ7" s="1286"/>
      <c r="AR7" s="1286"/>
      <c r="AS7" s="1286"/>
      <c r="AT7" s="1286"/>
      <c r="AU7" s="1286"/>
      <c r="AV7" s="1286"/>
      <c r="AW7" s="1286"/>
      <c r="AX7" s="1286"/>
      <c r="AY7" s="1286"/>
      <c r="AZ7" s="1286"/>
      <c r="BA7" s="1286"/>
      <c r="BB7" s="1286"/>
      <c r="BC7" s="1286"/>
      <c r="BD7" s="1286"/>
      <c r="BE7" s="1286"/>
      <c r="BF7" s="1286"/>
      <c r="BG7" s="1286"/>
      <c r="BH7" s="1286"/>
      <c r="BI7" s="1286"/>
      <c r="BJ7" s="1286"/>
      <c r="BK7" s="1286"/>
      <c r="BL7" s="1286"/>
      <c r="BM7" s="1286"/>
      <c r="BN7" s="1286"/>
      <c r="BO7" s="1286"/>
      <c r="BP7" s="1286"/>
      <c r="BQ7" s="1286"/>
      <c r="BR7" s="1286"/>
      <c r="BS7" s="1286"/>
      <c r="BT7" s="1286"/>
      <c r="BU7" s="1286"/>
      <c r="BV7" s="1286"/>
      <c r="BW7" s="1286"/>
      <c r="BX7" s="1286"/>
      <c r="BY7" s="1286"/>
      <c r="BZ7" s="1286"/>
      <c r="CA7" s="1286"/>
      <c r="CB7" s="1286"/>
      <c r="CC7" s="1286"/>
      <c r="CD7" s="1286"/>
      <c r="CE7" s="1286"/>
      <c r="CF7" s="1286"/>
      <c r="CG7" s="1286"/>
      <c r="CH7" s="1286"/>
      <c r="CI7" s="1286"/>
      <c r="CJ7" s="1286"/>
      <c r="CK7" s="1286"/>
      <c r="CL7" s="1286"/>
      <c r="CM7" s="1286"/>
      <c r="CN7" s="1286"/>
      <c r="CO7" s="1286"/>
      <c r="CP7" s="1286"/>
      <c r="CQ7" s="1286"/>
      <c r="CR7" s="1286"/>
      <c r="CS7" s="1286"/>
      <c r="CT7" s="1286"/>
      <c r="CU7" s="1286"/>
      <c r="CV7" s="1286"/>
      <c r="CW7" s="1286"/>
      <c r="CX7" s="1286"/>
      <c r="CY7" s="1286"/>
      <c r="CZ7" s="1286"/>
      <c r="DA7" s="1286"/>
      <c r="DB7" s="1286"/>
      <c r="DC7" s="1286"/>
      <c r="DD7" s="1286"/>
      <c r="DE7" s="1286"/>
      <c r="DF7" s="1286"/>
      <c r="DG7" s="1286"/>
      <c r="DH7" s="1286"/>
      <c r="DI7" s="1286"/>
      <c r="DJ7" s="1286"/>
      <c r="DK7" s="1286"/>
      <c r="DL7" s="1286"/>
      <c r="DM7" s="1286"/>
      <c r="DN7" s="1286"/>
      <c r="DO7" s="1286"/>
      <c r="DP7" s="1286"/>
      <c r="DQ7" s="1286"/>
      <c r="DR7" s="1286"/>
      <c r="DS7" s="1286"/>
      <c r="DT7" s="1286"/>
      <c r="DU7" s="1286"/>
      <c r="DV7" s="1286"/>
      <c r="DW7" s="1286"/>
      <c r="DX7" s="1286"/>
      <c r="DY7" s="1286"/>
      <c r="DZ7" s="1286"/>
      <c r="EA7" s="1286"/>
      <c r="EB7" s="1286"/>
      <c r="EC7" s="1286"/>
      <c r="ED7" s="1286"/>
      <c r="EE7" s="1286"/>
      <c r="EF7" s="1286"/>
      <c r="EG7" s="1286"/>
      <c r="EH7" s="1286"/>
      <c r="EI7" s="1286"/>
      <c r="EJ7" s="1286"/>
      <c r="EK7" s="1286"/>
      <c r="EL7" s="1286"/>
      <c r="EM7" s="1286"/>
      <c r="EN7" s="1286"/>
      <c r="EO7" s="1286"/>
      <c r="EP7" s="1286"/>
      <c r="EQ7" s="1286"/>
      <c r="ER7" s="1286"/>
      <c r="ES7" s="1286"/>
      <c r="ET7" s="1286"/>
      <c r="EU7" s="1286"/>
      <c r="EV7" s="1286"/>
      <c r="EW7" s="1286"/>
      <c r="EX7" s="1286"/>
      <c r="EY7" s="1286"/>
      <c r="EZ7" s="1286"/>
      <c r="FA7" s="1286"/>
      <c r="FB7" s="1286"/>
      <c r="FC7" s="1286"/>
      <c r="FD7" s="1286"/>
      <c r="FE7" s="1286"/>
      <c r="FF7" s="1286"/>
      <c r="FG7" s="1286"/>
      <c r="FH7" s="1286"/>
      <c r="FI7" s="1286"/>
      <c r="FJ7" s="1286"/>
      <c r="FK7" s="1286"/>
      <c r="FL7" s="1286"/>
      <c r="FM7" s="1286"/>
      <c r="FN7" s="1286"/>
      <c r="FO7" s="1286"/>
      <c r="FP7" s="1286"/>
      <c r="FQ7" s="1286"/>
      <c r="FR7" s="1286"/>
      <c r="FS7" s="1286"/>
      <c r="FT7" s="1286"/>
      <c r="FU7" s="1286"/>
      <c r="FV7" s="1286"/>
      <c r="FW7" s="1286"/>
      <c r="FX7" s="1286"/>
      <c r="FY7" s="1286"/>
      <c r="FZ7" s="1286"/>
      <c r="GA7" s="1286"/>
      <c r="GB7" s="1286"/>
      <c r="GC7" s="1286"/>
      <c r="GD7" s="1286"/>
      <c r="GE7" s="1286"/>
      <c r="GF7" s="1286"/>
      <c r="GG7" s="1286"/>
      <c r="GH7" s="1286"/>
      <c r="GI7" s="1286"/>
      <c r="GJ7" s="1286"/>
      <c r="GK7" s="1286"/>
      <c r="GL7" s="1286"/>
      <c r="GM7" s="1286"/>
      <c r="GN7" s="1286"/>
      <c r="GO7" s="1286"/>
      <c r="GP7" s="1286"/>
      <c r="GQ7" s="1286"/>
      <c r="GR7" s="1286"/>
      <c r="GS7" s="1286"/>
      <c r="GT7" s="1286"/>
      <c r="GU7" s="1286"/>
      <c r="GV7" s="1286"/>
      <c r="GW7" s="1286"/>
      <c r="GX7" s="1286"/>
      <c r="GY7" s="1286"/>
      <c r="GZ7" s="1286"/>
      <c r="HA7" s="1286"/>
      <c r="HB7" s="1286"/>
      <c r="HC7" s="1286"/>
      <c r="HD7" s="1286"/>
      <c r="HE7" s="1286"/>
      <c r="HF7" s="1286"/>
      <c r="HG7" s="1286"/>
      <c r="HH7" s="1286"/>
      <c r="HI7" s="1286"/>
      <c r="HJ7" s="1286"/>
      <c r="HK7" s="1286"/>
      <c r="HL7" s="1286"/>
      <c r="HM7" s="1286"/>
      <c r="HN7" s="1286"/>
      <c r="HO7" s="1286"/>
      <c r="HP7" s="1286"/>
      <c r="HQ7" s="1286"/>
      <c r="HR7" s="1286"/>
      <c r="HS7" s="1286"/>
      <c r="HT7" s="1286"/>
      <c r="HU7" s="1286"/>
      <c r="HV7" s="1286"/>
      <c r="HW7" s="1286"/>
      <c r="HX7" s="1286"/>
      <c r="HY7" s="1286"/>
      <c r="HZ7" s="1286"/>
      <c r="IA7" s="1286"/>
      <c r="IB7" s="1286"/>
      <c r="IC7" s="1286"/>
      <c r="ID7" s="1286"/>
      <c r="IE7" s="1286"/>
      <c r="IF7" s="1286"/>
      <c r="IG7" s="1286"/>
      <c r="IH7" s="1286"/>
      <c r="II7" s="1286"/>
      <c r="IJ7" s="1286"/>
      <c r="IK7" s="1286"/>
      <c r="IL7" s="1286"/>
      <c r="IM7" s="1286"/>
      <c r="IN7" s="1286"/>
      <c r="IO7" s="1286"/>
      <c r="IP7" s="1286"/>
      <c r="IQ7" s="1286"/>
      <c r="IR7" s="1286"/>
      <c r="IS7" s="1286"/>
    </row>
    <row r="8" spans="1:253" ht="21" customHeight="1">
      <c r="A8" s="2673" t="s">
        <v>14074</v>
      </c>
      <c r="B8" s="2674"/>
      <c r="C8" s="2674"/>
      <c r="D8" s="2674"/>
      <c r="E8" s="2674"/>
      <c r="F8" s="2674"/>
      <c r="G8" s="2674"/>
      <c r="H8" s="2674"/>
      <c r="I8" s="2674"/>
      <c r="J8" s="2674"/>
      <c r="K8" s="2674"/>
      <c r="L8" s="2674"/>
      <c r="M8" s="1841"/>
      <c r="N8" s="1286"/>
      <c r="O8" s="1286"/>
      <c r="P8" s="1286"/>
      <c r="Q8" s="1286"/>
      <c r="R8" s="1286"/>
      <c r="S8" s="1286"/>
      <c r="T8" s="1286"/>
      <c r="U8" s="1286"/>
      <c r="V8" s="1286"/>
      <c r="W8" s="1286"/>
      <c r="X8" s="1286"/>
      <c r="Y8" s="1286"/>
      <c r="Z8" s="1286"/>
      <c r="AA8" s="1286"/>
      <c r="AB8" s="1286"/>
      <c r="AC8" s="1286"/>
      <c r="AD8" s="1286"/>
      <c r="AE8" s="1286"/>
      <c r="AF8" s="1286"/>
      <c r="AG8" s="1286"/>
      <c r="AH8" s="1286"/>
      <c r="AI8" s="1286"/>
      <c r="AJ8" s="1286"/>
      <c r="AK8" s="1286"/>
      <c r="AL8" s="1286"/>
      <c r="AM8" s="1286"/>
      <c r="AN8" s="1286"/>
      <c r="AO8" s="1286"/>
      <c r="AP8" s="1286"/>
      <c r="AQ8" s="1286"/>
      <c r="AR8" s="1286"/>
      <c r="AS8" s="1286"/>
      <c r="AT8" s="1286"/>
      <c r="AU8" s="1286"/>
      <c r="AV8" s="1286"/>
      <c r="AW8" s="1286"/>
      <c r="AX8" s="1286"/>
      <c r="AY8" s="1286"/>
      <c r="AZ8" s="1286"/>
      <c r="BA8" s="1286"/>
      <c r="BB8" s="1286"/>
      <c r="BC8" s="1286"/>
      <c r="BD8" s="1286"/>
      <c r="BE8" s="1286"/>
      <c r="BF8" s="1286"/>
      <c r="BG8" s="1286"/>
      <c r="BH8" s="1286"/>
      <c r="BI8" s="1286"/>
      <c r="BJ8" s="1286"/>
      <c r="BK8" s="1286"/>
      <c r="BL8" s="1286"/>
      <c r="BM8" s="1286"/>
      <c r="BN8" s="1286"/>
      <c r="BO8" s="1286"/>
      <c r="BP8" s="1286"/>
      <c r="BQ8" s="1286"/>
      <c r="BR8" s="1286"/>
      <c r="BS8" s="1286"/>
      <c r="BT8" s="1286"/>
      <c r="BU8" s="1286"/>
      <c r="BV8" s="1286"/>
      <c r="BW8" s="1286"/>
      <c r="BX8" s="1286"/>
      <c r="BY8" s="1286"/>
      <c r="BZ8" s="1286"/>
      <c r="CA8" s="1286"/>
      <c r="CB8" s="1286"/>
      <c r="CC8" s="1286"/>
      <c r="CD8" s="1286"/>
      <c r="CE8" s="1286"/>
      <c r="CF8" s="1286"/>
      <c r="CG8" s="1286"/>
      <c r="CH8" s="1286"/>
      <c r="CI8" s="1286"/>
      <c r="CJ8" s="1286"/>
      <c r="CK8" s="1286"/>
      <c r="CL8" s="1286"/>
      <c r="CM8" s="1286"/>
      <c r="CN8" s="1286"/>
      <c r="CO8" s="1286"/>
      <c r="CP8" s="1286"/>
      <c r="CQ8" s="1286"/>
      <c r="CR8" s="1286"/>
      <c r="CS8" s="1286"/>
      <c r="CT8" s="1286"/>
      <c r="CU8" s="1286"/>
      <c r="CV8" s="1286"/>
      <c r="CW8" s="1286"/>
      <c r="CX8" s="1286"/>
      <c r="CY8" s="1286"/>
      <c r="CZ8" s="1286"/>
      <c r="DA8" s="1286"/>
      <c r="DB8" s="1286"/>
      <c r="DC8" s="1286"/>
      <c r="DD8" s="1286"/>
      <c r="DE8" s="1286"/>
      <c r="DF8" s="1286"/>
      <c r="DG8" s="1286"/>
      <c r="DH8" s="1286"/>
      <c r="DI8" s="1286"/>
      <c r="DJ8" s="1286"/>
      <c r="DK8" s="1286"/>
      <c r="DL8" s="1286"/>
      <c r="DM8" s="1286"/>
      <c r="DN8" s="1286"/>
      <c r="DO8" s="1286"/>
      <c r="DP8" s="1286"/>
      <c r="DQ8" s="1286"/>
      <c r="DR8" s="1286"/>
      <c r="DS8" s="1286"/>
      <c r="DT8" s="1286"/>
      <c r="DU8" s="1286"/>
      <c r="DV8" s="1286"/>
      <c r="DW8" s="1286"/>
      <c r="DX8" s="1286"/>
      <c r="DY8" s="1286"/>
      <c r="DZ8" s="1286"/>
      <c r="EA8" s="1286"/>
      <c r="EB8" s="1286"/>
      <c r="EC8" s="1286"/>
      <c r="ED8" s="1286"/>
      <c r="EE8" s="1286"/>
      <c r="EF8" s="1286"/>
      <c r="EG8" s="1286"/>
      <c r="EH8" s="1286"/>
      <c r="EI8" s="1286"/>
      <c r="EJ8" s="1286"/>
      <c r="EK8" s="1286"/>
      <c r="EL8" s="1286"/>
      <c r="EM8" s="1286"/>
      <c r="EN8" s="1286"/>
      <c r="EO8" s="1286"/>
      <c r="EP8" s="1286"/>
      <c r="EQ8" s="1286"/>
      <c r="ER8" s="1286"/>
      <c r="ES8" s="1286"/>
      <c r="ET8" s="1286"/>
      <c r="EU8" s="1286"/>
      <c r="EV8" s="1286"/>
      <c r="EW8" s="1286"/>
      <c r="EX8" s="1286"/>
      <c r="EY8" s="1286"/>
      <c r="EZ8" s="1286"/>
      <c r="FA8" s="1286"/>
      <c r="FB8" s="1286"/>
      <c r="FC8" s="1286"/>
      <c r="FD8" s="1286"/>
      <c r="FE8" s="1286"/>
      <c r="FF8" s="1286"/>
      <c r="FG8" s="1286"/>
      <c r="FH8" s="1286"/>
      <c r="FI8" s="1286"/>
      <c r="FJ8" s="1286"/>
      <c r="FK8" s="1286"/>
      <c r="FL8" s="1286"/>
      <c r="FM8" s="1286"/>
      <c r="FN8" s="1286"/>
      <c r="FO8" s="1286"/>
      <c r="FP8" s="1286"/>
      <c r="FQ8" s="1286"/>
      <c r="FR8" s="1286"/>
      <c r="FS8" s="1286"/>
      <c r="FT8" s="1286"/>
      <c r="FU8" s="1286"/>
      <c r="FV8" s="1286"/>
      <c r="FW8" s="1286"/>
      <c r="FX8" s="1286"/>
      <c r="FY8" s="1286"/>
      <c r="FZ8" s="1286"/>
      <c r="GA8" s="1286"/>
      <c r="GB8" s="1286"/>
      <c r="GC8" s="1286"/>
      <c r="GD8" s="1286"/>
      <c r="GE8" s="1286"/>
      <c r="GF8" s="1286"/>
      <c r="GG8" s="1286"/>
      <c r="GH8" s="1286"/>
      <c r="GI8" s="1286"/>
      <c r="GJ8" s="1286"/>
      <c r="GK8" s="1286"/>
      <c r="GL8" s="1286"/>
      <c r="GM8" s="1286"/>
      <c r="GN8" s="1286"/>
      <c r="GO8" s="1286"/>
      <c r="GP8" s="1286"/>
      <c r="GQ8" s="1286"/>
      <c r="GR8" s="1286"/>
      <c r="GS8" s="1286"/>
      <c r="GT8" s="1286"/>
      <c r="GU8" s="1286"/>
      <c r="GV8" s="1286"/>
      <c r="GW8" s="1286"/>
      <c r="GX8" s="1286"/>
      <c r="GY8" s="1286"/>
      <c r="GZ8" s="1286"/>
      <c r="HA8" s="1286"/>
      <c r="HB8" s="1286"/>
      <c r="HC8" s="1286"/>
      <c r="HD8" s="1286"/>
      <c r="HE8" s="1286"/>
      <c r="HF8" s="1286"/>
      <c r="HG8" s="1286"/>
      <c r="HH8" s="1286"/>
      <c r="HI8" s="1286"/>
      <c r="HJ8" s="1286"/>
      <c r="HK8" s="1286"/>
      <c r="HL8" s="1286"/>
      <c r="HM8" s="1286"/>
      <c r="HN8" s="1286"/>
      <c r="HO8" s="1286"/>
      <c r="HP8" s="1286"/>
      <c r="HQ8" s="1286"/>
      <c r="HR8" s="1286"/>
      <c r="HS8" s="1286"/>
      <c r="HT8" s="1286"/>
      <c r="HU8" s="1286"/>
      <c r="HV8" s="1286"/>
      <c r="HW8" s="1286"/>
      <c r="HX8" s="1286"/>
      <c r="HY8" s="1286"/>
      <c r="HZ8" s="1286"/>
      <c r="IA8" s="1286"/>
      <c r="IB8" s="1286"/>
      <c r="IC8" s="1286"/>
      <c r="ID8" s="1286"/>
      <c r="IE8" s="1286"/>
      <c r="IF8" s="1286"/>
      <c r="IG8" s="1286"/>
      <c r="IH8" s="1286"/>
      <c r="II8" s="1286"/>
      <c r="IJ8" s="1286"/>
      <c r="IK8" s="1286"/>
      <c r="IL8" s="1286"/>
      <c r="IM8" s="1286"/>
      <c r="IN8" s="1286"/>
      <c r="IO8" s="1286"/>
      <c r="IP8" s="1286"/>
      <c r="IQ8" s="1286"/>
      <c r="IR8" s="1286"/>
      <c r="IS8" s="1286"/>
    </row>
    <row r="9" spans="1:253" ht="48.75" customHeight="1">
      <c r="A9" s="1826">
        <v>1</v>
      </c>
      <c r="B9" s="1842" t="s">
        <v>14075</v>
      </c>
      <c r="C9" s="1832">
        <v>311901887507</v>
      </c>
      <c r="D9" s="1842" t="s">
        <v>14076</v>
      </c>
      <c r="E9" s="1842" t="s">
        <v>14077</v>
      </c>
      <c r="F9" s="1826">
        <v>20</v>
      </c>
      <c r="G9" s="1826">
        <v>20</v>
      </c>
      <c r="H9" s="1842" t="s">
        <v>1482</v>
      </c>
      <c r="I9" s="1842" t="s">
        <v>14078</v>
      </c>
      <c r="J9" s="1842" t="s">
        <v>14079</v>
      </c>
      <c r="K9" s="1826">
        <v>1</v>
      </c>
      <c r="L9" s="1826">
        <v>1</v>
      </c>
      <c r="M9" s="1755">
        <v>0</v>
      </c>
      <c r="N9" s="1286"/>
      <c r="O9" s="1286"/>
      <c r="P9" s="1286"/>
      <c r="Q9" s="1286"/>
      <c r="R9" s="1286"/>
      <c r="S9" s="1286"/>
      <c r="T9" s="1286"/>
      <c r="U9" s="1286"/>
      <c r="V9" s="1286"/>
      <c r="W9" s="1286"/>
      <c r="X9" s="1286"/>
      <c r="Y9" s="1286"/>
      <c r="Z9" s="1286"/>
      <c r="AA9" s="1286"/>
      <c r="AB9" s="1286"/>
      <c r="AC9" s="1286"/>
      <c r="AD9" s="1286"/>
      <c r="AE9" s="1286"/>
      <c r="AF9" s="1286"/>
      <c r="AG9" s="1286"/>
      <c r="AH9" s="1286"/>
      <c r="AI9" s="1286"/>
      <c r="AJ9" s="1286"/>
      <c r="AK9" s="1286"/>
      <c r="AL9" s="1286"/>
      <c r="AM9" s="1286"/>
      <c r="AN9" s="1286"/>
      <c r="AO9" s="1286"/>
      <c r="AP9" s="1286"/>
      <c r="AQ9" s="1286"/>
      <c r="AR9" s="1286"/>
      <c r="AS9" s="1286"/>
      <c r="AT9" s="1286"/>
      <c r="AU9" s="1286"/>
      <c r="AV9" s="1286"/>
      <c r="AW9" s="1286"/>
      <c r="AX9" s="1286"/>
      <c r="AY9" s="1286"/>
      <c r="AZ9" s="1286"/>
      <c r="BA9" s="1286"/>
      <c r="BB9" s="1286"/>
      <c r="BC9" s="1286"/>
      <c r="BD9" s="1286"/>
      <c r="BE9" s="1286"/>
      <c r="BF9" s="1286"/>
      <c r="BG9" s="1286"/>
      <c r="BH9" s="1286"/>
      <c r="BI9" s="1286"/>
      <c r="BJ9" s="1286"/>
      <c r="BK9" s="1286"/>
      <c r="BL9" s="1286"/>
      <c r="BM9" s="1286"/>
      <c r="BN9" s="1286"/>
      <c r="BO9" s="1286"/>
      <c r="BP9" s="1286"/>
      <c r="BQ9" s="1286"/>
      <c r="BR9" s="1286"/>
      <c r="BS9" s="1286"/>
      <c r="BT9" s="1286"/>
      <c r="BU9" s="1286"/>
      <c r="BV9" s="1286"/>
      <c r="BW9" s="1286"/>
      <c r="BX9" s="1286"/>
      <c r="BY9" s="1286"/>
      <c r="BZ9" s="1286"/>
      <c r="CA9" s="1286"/>
      <c r="CB9" s="1286"/>
      <c r="CC9" s="1286"/>
      <c r="CD9" s="1286"/>
      <c r="CE9" s="1286"/>
      <c r="CF9" s="1286"/>
      <c r="CG9" s="1286"/>
      <c r="CH9" s="1286"/>
      <c r="CI9" s="1286"/>
      <c r="CJ9" s="1286"/>
      <c r="CK9" s="1286"/>
      <c r="CL9" s="1286"/>
      <c r="CM9" s="1286"/>
      <c r="CN9" s="1286"/>
      <c r="CO9" s="1286"/>
      <c r="CP9" s="1286"/>
      <c r="CQ9" s="1286"/>
      <c r="CR9" s="1286"/>
      <c r="CS9" s="1286"/>
      <c r="CT9" s="1286"/>
      <c r="CU9" s="1286"/>
      <c r="CV9" s="1286"/>
      <c r="CW9" s="1286"/>
      <c r="CX9" s="1286"/>
      <c r="CY9" s="1286"/>
      <c r="CZ9" s="1286"/>
      <c r="DA9" s="1286"/>
      <c r="DB9" s="1286"/>
      <c r="DC9" s="1286"/>
      <c r="DD9" s="1286"/>
      <c r="DE9" s="1286"/>
      <c r="DF9" s="1286"/>
      <c r="DG9" s="1286"/>
      <c r="DH9" s="1286"/>
      <c r="DI9" s="1286"/>
      <c r="DJ9" s="1286"/>
      <c r="DK9" s="1286"/>
      <c r="DL9" s="1286"/>
      <c r="DM9" s="1286"/>
      <c r="DN9" s="1286"/>
      <c r="DO9" s="1286"/>
      <c r="DP9" s="1286"/>
      <c r="DQ9" s="1286"/>
      <c r="DR9" s="1286"/>
      <c r="DS9" s="1286"/>
      <c r="DT9" s="1286"/>
      <c r="DU9" s="1286"/>
      <c r="DV9" s="1286"/>
      <c r="DW9" s="1286"/>
      <c r="DX9" s="1286"/>
      <c r="DY9" s="1286"/>
      <c r="DZ9" s="1286"/>
      <c r="EA9" s="1286"/>
      <c r="EB9" s="1286"/>
      <c r="EC9" s="1286"/>
      <c r="ED9" s="1286"/>
      <c r="EE9" s="1286"/>
      <c r="EF9" s="1286"/>
      <c r="EG9" s="1286"/>
      <c r="EH9" s="1286"/>
      <c r="EI9" s="1286"/>
      <c r="EJ9" s="1286"/>
      <c r="EK9" s="1286"/>
      <c r="EL9" s="1286"/>
      <c r="EM9" s="1286"/>
      <c r="EN9" s="1286"/>
      <c r="EO9" s="1286"/>
      <c r="EP9" s="1286"/>
      <c r="EQ9" s="1286"/>
      <c r="ER9" s="1286"/>
      <c r="ES9" s="1286"/>
      <c r="ET9" s="1286"/>
      <c r="EU9" s="1286"/>
      <c r="EV9" s="1286"/>
      <c r="EW9" s="1286"/>
      <c r="EX9" s="1286"/>
      <c r="EY9" s="1286"/>
      <c r="EZ9" s="1286"/>
      <c r="FA9" s="1286"/>
      <c r="FB9" s="1286"/>
      <c r="FC9" s="1286"/>
      <c r="FD9" s="1286"/>
      <c r="FE9" s="1286"/>
      <c r="FF9" s="1286"/>
      <c r="FG9" s="1286"/>
      <c r="FH9" s="1286"/>
      <c r="FI9" s="1286"/>
      <c r="FJ9" s="1286"/>
      <c r="FK9" s="1286"/>
      <c r="FL9" s="1286"/>
      <c r="FM9" s="1286"/>
      <c r="FN9" s="1286"/>
      <c r="FO9" s="1286"/>
      <c r="FP9" s="1286"/>
      <c r="FQ9" s="1286"/>
      <c r="FR9" s="1286"/>
      <c r="FS9" s="1286"/>
      <c r="FT9" s="1286"/>
      <c r="FU9" s="1286"/>
      <c r="FV9" s="1286"/>
      <c r="FW9" s="1286"/>
      <c r="FX9" s="1286"/>
      <c r="FY9" s="1286"/>
      <c r="FZ9" s="1286"/>
      <c r="GA9" s="1286"/>
      <c r="GB9" s="1286"/>
      <c r="GC9" s="1286"/>
      <c r="GD9" s="1286"/>
      <c r="GE9" s="1286"/>
      <c r="GF9" s="1286"/>
      <c r="GG9" s="1286"/>
      <c r="GH9" s="1286"/>
      <c r="GI9" s="1286"/>
      <c r="GJ9" s="1286"/>
      <c r="GK9" s="1286"/>
      <c r="GL9" s="1286"/>
      <c r="GM9" s="1286"/>
      <c r="GN9" s="1286"/>
      <c r="GO9" s="1286"/>
      <c r="GP9" s="1286"/>
      <c r="GQ9" s="1286"/>
      <c r="GR9" s="1286"/>
      <c r="GS9" s="1286"/>
      <c r="GT9" s="1286"/>
      <c r="GU9" s="1286"/>
      <c r="GV9" s="1286"/>
      <c r="GW9" s="1286"/>
      <c r="GX9" s="1286"/>
      <c r="GY9" s="1286"/>
      <c r="GZ9" s="1286"/>
      <c r="HA9" s="1286"/>
      <c r="HB9" s="1286"/>
      <c r="HC9" s="1286"/>
      <c r="HD9" s="1286"/>
      <c r="HE9" s="1286"/>
      <c r="HF9" s="1286"/>
      <c r="HG9" s="1286"/>
      <c r="HH9" s="1286"/>
      <c r="HI9" s="1286"/>
      <c r="HJ9" s="1286"/>
      <c r="HK9" s="1286"/>
      <c r="HL9" s="1286"/>
      <c r="HM9" s="1286"/>
      <c r="HN9" s="1286"/>
      <c r="HO9" s="1286"/>
      <c r="HP9" s="1286"/>
      <c r="HQ9" s="1286"/>
      <c r="HR9" s="1286"/>
      <c r="HS9" s="1286"/>
      <c r="HT9" s="1286"/>
      <c r="HU9" s="1286"/>
      <c r="HV9" s="1286"/>
      <c r="HW9" s="1286"/>
      <c r="HX9" s="1286"/>
      <c r="HY9" s="1286"/>
      <c r="HZ9" s="1286"/>
      <c r="IA9" s="1286"/>
      <c r="IB9" s="1286"/>
      <c r="IC9" s="1286"/>
      <c r="ID9" s="1286"/>
      <c r="IE9" s="1286"/>
      <c r="IF9" s="1286"/>
      <c r="IG9" s="1286"/>
      <c r="IH9" s="1286"/>
      <c r="II9" s="1286"/>
      <c r="IJ9" s="1286"/>
      <c r="IK9" s="1286"/>
      <c r="IL9" s="1286"/>
      <c r="IM9" s="1286"/>
      <c r="IN9" s="1286"/>
      <c r="IO9" s="1286"/>
      <c r="IP9" s="1286"/>
      <c r="IQ9" s="1286"/>
      <c r="IR9" s="1286"/>
      <c r="IS9" s="1286"/>
    </row>
    <row r="10" spans="1:253" ht="48.75" customHeight="1">
      <c r="A10" s="1826">
        <v>2</v>
      </c>
      <c r="B10" s="1831" t="s">
        <v>14080</v>
      </c>
      <c r="C10" s="1823" t="s">
        <v>14081</v>
      </c>
      <c r="D10" s="1831" t="s">
        <v>14082</v>
      </c>
      <c r="E10" s="1831" t="s">
        <v>14083</v>
      </c>
      <c r="F10" s="1833">
        <v>25</v>
      </c>
      <c r="G10" s="1833">
        <v>25</v>
      </c>
      <c r="H10" s="1831" t="s">
        <v>1482</v>
      </c>
      <c r="I10" s="1831" t="s">
        <v>14084</v>
      </c>
      <c r="J10" s="1835" t="s">
        <v>14085</v>
      </c>
      <c r="K10" s="1833">
        <v>1</v>
      </c>
      <c r="L10" s="1833">
        <v>1</v>
      </c>
      <c r="M10" s="1755">
        <v>0</v>
      </c>
      <c r="N10" s="1286"/>
      <c r="O10" s="1286"/>
      <c r="P10" s="1286"/>
      <c r="Q10" s="1286"/>
      <c r="R10" s="1286"/>
      <c r="S10" s="1286"/>
      <c r="T10" s="1286"/>
      <c r="U10" s="1286"/>
      <c r="V10" s="1286"/>
      <c r="W10" s="1286"/>
      <c r="X10" s="1286"/>
      <c r="Y10" s="1286"/>
      <c r="Z10" s="1286"/>
      <c r="AA10" s="1286"/>
      <c r="AB10" s="1286"/>
      <c r="AC10" s="1286"/>
      <c r="AD10" s="1286"/>
      <c r="AE10" s="1286"/>
      <c r="AF10" s="1286"/>
      <c r="AG10" s="1286"/>
      <c r="AH10" s="1286"/>
      <c r="AI10" s="1286"/>
      <c r="AJ10" s="1286"/>
      <c r="AK10" s="1286"/>
      <c r="AL10" s="1286"/>
      <c r="AM10" s="1286"/>
      <c r="AN10" s="1286"/>
      <c r="AO10" s="1286"/>
      <c r="AP10" s="1286"/>
      <c r="AQ10" s="1286"/>
      <c r="AR10" s="1286"/>
      <c r="AS10" s="1286"/>
      <c r="AT10" s="1286"/>
      <c r="AU10" s="1286"/>
      <c r="AV10" s="1286"/>
      <c r="AW10" s="1286"/>
      <c r="AX10" s="1286"/>
      <c r="AY10" s="1286"/>
      <c r="AZ10" s="1286"/>
      <c r="BA10" s="1286"/>
      <c r="BB10" s="1286"/>
      <c r="BC10" s="1286"/>
      <c r="BD10" s="1286"/>
      <c r="BE10" s="1286"/>
      <c r="BF10" s="1286"/>
      <c r="BG10" s="1286"/>
      <c r="BH10" s="1286"/>
      <c r="BI10" s="1286"/>
      <c r="BJ10" s="1286"/>
      <c r="BK10" s="1286"/>
      <c r="BL10" s="1286"/>
      <c r="BM10" s="1286"/>
      <c r="BN10" s="1286"/>
      <c r="BO10" s="1286"/>
      <c r="BP10" s="1286"/>
      <c r="BQ10" s="1286"/>
      <c r="BR10" s="1286"/>
      <c r="BS10" s="1286"/>
      <c r="BT10" s="1286"/>
      <c r="BU10" s="1286"/>
      <c r="BV10" s="1286"/>
      <c r="BW10" s="1286"/>
      <c r="BX10" s="1286"/>
      <c r="BY10" s="1286"/>
      <c r="BZ10" s="1286"/>
      <c r="CA10" s="1286"/>
      <c r="CB10" s="1286"/>
      <c r="CC10" s="1286"/>
      <c r="CD10" s="1286"/>
      <c r="CE10" s="1286"/>
      <c r="CF10" s="1286"/>
      <c r="CG10" s="1286"/>
      <c r="CH10" s="1286"/>
      <c r="CI10" s="1286"/>
      <c r="CJ10" s="1286"/>
      <c r="CK10" s="1286"/>
      <c r="CL10" s="1286"/>
      <c r="CM10" s="1286"/>
      <c r="CN10" s="1286"/>
      <c r="CO10" s="1286"/>
      <c r="CP10" s="1286"/>
      <c r="CQ10" s="1286"/>
      <c r="CR10" s="1286"/>
      <c r="CS10" s="1286"/>
      <c r="CT10" s="1286"/>
      <c r="CU10" s="1286"/>
      <c r="CV10" s="1286"/>
      <c r="CW10" s="1286"/>
      <c r="CX10" s="1286"/>
      <c r="CY10" s="1286"/>
      <c r="CZ10" s="1286"/>
      <c r="DA10" s="1286"/>
      <c r="DB10" s="1286"/>
      <c r="DC10" s="1286"/>
      <c r="DD10" s="1286"/>
      <c r="DE10" s="1286"/>
      <c r="DF10" s="1286"/>
      <c r="DG10" s="1286"/>
      <c r="DH10" s="1286"/>
      <c r="DI10" s="1286"/>
      <c r="DJ10" s="1286"/>
      <c r="DK10" s="1286"/>
      <c r="DL10" s="1286"/>
      <c r="DM10" s="1286"/>
      <c r="DN10" s="1286"/>
      <c r="DO10" s="1286"/>
      <c r="DP10" s="1286"/>
      <c r="DQ10" s="1286"/>
      <c r="DR10" s="1286"/>
      <c r="DS10" s="1286"/>
      <c r="DT10" s="1286"/>
      <c r="DU10" s="1286"/>
      <c r="DV10" s="1286"/>
      <c r="DW10" s="1286"/>
      <c r="DX10" s="1286"/>
      <c r="DY10" s="1286"/>
      <c r="DZ10" s="1286"/>
      <c r="EA10" s="1286"/>
      <c r="EB10" s="1286"/>
      <c r="EC10" s="1286"/>
      <c r="ED10" s="1286"/>
      <c r="EE10" s="1286"/>
      <c r="EF10" s="1286"/>
      <c r="EG10" s="1286"/>
      <c r="EH10" s="1286"/>
      <c r="EI10" s="1286"/>
      <c r="EJ10" s="1286"/>
      <c r="EK10" s="1286"/>
      <c r="EL10" s="1286"/>
      <c r="EM10" s="1286"/>
      <c r="EN10" s="1286"/>
      <c r="EO10" s="1286"/>
      <c r="EP10" s="1286"/>
      <c r="EQ10" s="1286"/>
      <c r="ER10" s="1286"/>
      <c r="ES10" s="1286"/>
      <c r="ET10" s="1286"/>
      <c r="EU10" s="1286"/>
      <c r="EV10" s="1286"/>
      <c r="EW10" s="1286"/>
      <c r="EX10" s="1286"/>
      <c r="EY10" s="1286"/>
      <c r="EZ10" s="1286"/>
      <c r="FA10" s="1286"/>
      <c r="FB10" s="1286"/>
      <c r="FC10" s="1286"/>
      <c r="FD10" s="1286"/>
      <c r="FE10" s="1286"/>
      <c r="FF10" s="1286"/>
      <c r="FG10" s="1286"/>
      <c r="FH10" s="1286"/>
      <c r="FI10" s="1286"/>
      <c r="FJ10" s="1286"/>
      <c r="FK10" s="1286"/>
      <c r="FL10" s="1286"/>
      <c r="FM10" s="1286"/>
      <c r="FN10" s="1286"/>
      <c r="FO10" s="1286"/>
      <c r="FP10" s="1286"/>
      <c r="FQ10" s="1286"/>
      <c r="FR10" s="1286"/>
      <c r="FS10" s="1286"/>
      <c r="FT10" s="1286"/>
      <c r="FU10" s="1286"/>
      <c r="FV10" s="1286"/>
      <c r="FW10" s="1286"/>
      <c r="FX10" s="1286"/>
      <c r="FY10" s="1286"/>
      <c r="FZ10" s="1286"/>
      <c r="GA10" s="1286"/>
      <c r="GB10" s="1286"/>
      <c r="GC10" s="1286"/>
      <c r="GD10" s="1286"/>
      <c r="GE10" s="1286"/>
      <c r="GF10" s="1286"/>
      <c r="GG10" s="1286"/>
      <c r="GH10" s="1286"/>
      <c r="GI10" s="1286"/>
      <c r="GJ10" s="1286"/>
      <c r="GK10" s="1286"/>
      <c r="GL10" s="1286"/>
      <c r="GM10" s="1286"/>
      <c r="GN10" s="1286"/>
      <c r="GO10" s="1286"/>
      <c r="GP10" s="1286"/>
      <c r="GQ10" s="1286"/>
      <c r="GR10" s="1286"/>
      <c r="GS10" s="1286"/>
      <c r="GT10" s="1286"/>
      <c r="GU10" s="1286"/>
      <c r="GV10" s="1286"/>
      <c r="GW10" s="1286"/>
      <c r="GX10" s="1286"/>
      <c r="GY10" s="1286"/>
      <c r="GZ10" s="1286"/>
      <c r="HA10" s="1286"/>
      <c r="HB10" s="1286"/>
      <c r="HC10" s="1286"/>
      <c r="HD10" s="1286"/>
      <c r="HE10" s="1286"/>
      <c r="HF10" s="1286"/>
      <c r="HG10" s="1286"/>
      <c r="HH10" s="1286"/>
      <c r="HI10" s="1286"/>
      <c r="HJ10" s="1286"/>
      <c r="HK10" s="1286"/>
      <c r="HL10" s="1286"/>
      <c r="HM10" s="1286"/>
      <c r="HN10" s="1286"/>
      <c r="HO10" s="1286"/>
      <c r="HP10" s="1286"/>
      <c r="HQ10" s="1286"/>
      <c r="HR10" s="1286"/>
      <c r="HS10" s="1286"/>
      <c r="HT10" s="1286"/>
      <c r="HU10" s="1286"/>
      <c r="HV10" s="1286"/>
      <c r="HW10" s="1286"/>
      <c r="HX10" s="1286"/>
      <c r="HY10" s="1286"/>
      <c r="HZ10" s="1286"/>
      <c r="IA10" s="1286"/>
      <c r="IB10" s="1286"/>
      <c r="IC10" s="1286"/>
      <c r="ID10" s="1286"/>
      <c r="IE10" s="1286"/>
      <c r="IF10" s="1286"/>
      <c r="IG10" s="1286"/>
      <c r="IH10" s="1286"/>
      <c r="II10" s="1286"/>
      <c r="IJ10" s="1286"/>
      <c r="IK10" s="1286"/>
      <c r="IL10" s="1286"/>
      <c r="IM10" s="1286"/>
      <c r="IN10" s="1286"/>
      <c r="IO10" s="1286"/>
      <c r="IP10" s="1286"/>
      <c r="IQ10" s="1286"/>
      <c r="IR10" s="1286"/>
      <c r="IS10" s="1286"/>
    </row>
    <row r="11" spans="1:253" ht="48.75" customHeight="1">
      <c r="A11" s="1830">
        <v>3</v>
      </c>
      <c r="B11" s="1824" t="s">
        <v>14086</v>
      </c>
      <c r="C11" s="1823">
        <v>311418676866</v>
      </c>
      <c r="D11" s="458" t="s">
        <v>14087</v>
      </c>
      <c r="E11" s="1831" t="s">
        <v>14088</v>
      </c>
      <c r="F11" s="458">
        <v>25</v>
      </c>
      <c r="G11" s="458">
        <v>25</v>
      </c>
      <c r="H11" s="1831" t="s">
        <v>14089</v>
      </c>
      <c r="I11" s="458" t="s">
        <v>14090</v>
      </c>
      <c r="J11" s="1828" t="s">
        <v>14091</v>
      </c>
      <c r="K11" s="458">
        <v>1</v>
      </c>
      <c r="L11" s="458">
        <v>1</v>
      </c>
      <c r="M11" s="1755">
        <v>0</v>
      </c>
      <c r="N11" s="488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8"/>
      <c r="AA11" s="488"/>
      <c r="AB11" s="488"/>
      <c r="AC11" s="488"/>
      <c r="AD11" s="488"/>
      <c r="AE11" s="488"/>
      <c r="AF11" s="488"/>
      <c r="AG11" s="488"/>
      <c r="AH11" s="488"/>
      <c r="AI11" s="488"/>
      <c r="AJ11" s="488"/>
      <c r="AK11" s="488"/>
      <c r="AL11" s="488"/>
      <c r="AM11" s="488"/>
      <c r="AN11" s="488"/>
      <c r="AO11" s="488"/>
      <c r="AP11" s="488"/>
      <c r="AQ11" s="488"/>
      <c r="AR11" s="488"/>
      <c r="AS11" s="488"/>
      <c r="AT11" s="488"/>
      <c r="AU11" s="488"/>
      <c r="AV11" s="488"/>
      <c r="AW11" s="488"/>
      <c r="AX11" s="488"/>
      <c r="AY11" s="488"/>
      <c r="AZ11" s="488"/>
      <c r="BA11" s="488"/>
      <c r="BB11" s="488"/>
      <c r="BC11" s="488"/>
      <c r="BD11" s="488"/>
      <c r="BE11" s="488"/>
      <c r="BF11" s="488"/>
      <c r="BG11" s="488"/>
      <c r="BH11" s="488"/>
      <c r="BI11" s="488"/>
      <c r="BJ11" s="488"/>
      <c r="BK11" s="488"/>
      <c r="BL11" s="488"/>
      <c r="BM11" s="488"/>
      <c r="BN11" s="488"/>
      <c r="BO11" s="488"/>
      <c r="BP11" s="488"/>
      <c r="BQ11" s="488"/>
      <c r="BR11" s="488"/>
      <c r="BS11" s="488"/>
      <c r="BT11" s="488"/>
      <c r="BU11" s="488"/>
      <c r="BV11" s="488"/>
      <c r="BW11" s="488"/>
      <c r="BX11" s="488"/>
      <c r="BY11" s="488"/>
      <c r="BZ11" s="488"/>
      <c r="CA11" s="488"/>
      <c r="CB11" s="488"/>
      <c r="CC11" s="488"/>
      <c r="CD11" s="488"/>
      <c r="CE11" s="488"/>
      <c r="CF11" s="488"/>
      <c r="CG11" s="488"/>
      <c r="CH11" s="488"/>
      <c r="CI11" s="488"/>
      <c r="CJ11" s="488"/>
      <c r="CK11" s="488"/>
      <c r="CL11" s="488"/>
      <c r="CM11" s="488"/>
      <c r="CN11" s="488"/>
      <c r="CO11" s="488"/>
      <c r="CP11" s="488"/>
      <c r="CQ11" s="488"/>
      <c r="CR11" s="488"/>
      <c r="CS11" s="488"/>
      <c r="CT11" s="488"/>
      <c r="CU11" s="488"/>
      <c r="CV11" s="488"/>
      <c r="CW11" s="488"/>
      <c r="CX11" s="488"/>
      <c r="CY11" s="488"/>
      <c r="CZ11" s="488"/>
      <c r="DA11" s="488"/>
      <c r="DB11" s="488"/>
      <c r="DC11" s="488"/>
      <c r="DD11" s="488"/>
      <c r="DE11" s="488"/>
      <c r="DF11" s="488"/>
      <c r="DG11" s="488"/>
      <c r="DH11" s="488"/>
      <c r="DI11" s="488"/>
      <c r="DJ11" s="488"/>
      <c r="DK11" s="488"/>
      <c r="DL11" s="488"/>
      <c r="DM11" s="488"/>
      <c r="DN11" s="488"/>
      <c r="DO11" s="488"/>
      <c r="DP11" s="488"/>
      <c r="DQ11" s="488"/>
      <c r="DR11" s="488"/>
      <c r="DS11" s="488"/>
      <c r="DT11" s="488"/>
      <c r="DU11" s="488"/>
      <c r="DV11" s="488"/>
      <c r="DW11" s="488"/>
      <c r="DX11" s="488"/>
      <c r="DY11" s="488"/>
      <c r="DZ11" s="488"/>
      <c r="EA11" s="488"/>
      <c r="EB11" s="488"/>
      <c r="EC11" s="488"/>
      <c r="ED11" s="488"/>
      <c r="EE11" s="488"/>
      <c r="EF11" s="488"/>
      <c r="EG11" s="488"/>
      <c r="EH11" s="488"/>
      <c r="EI11" s="488"/>
      <c r="EJ11" s="488"/>
      <c r="EK11" s="488"/>
      <c r="EL11" s="488"/>
      <c r="EM11" s="488"/>
      <c r="EN11" s="488"/>
      <c r="EO11" s="488"/>
      <c r="EP11" s="488"/>
      <c r="EQ11" s="488"/>
      <c r="ER11" s="488"/>
      <c r="ES11" s="488"/>
      <c r="ET11" s="488"/>
      <c r="EU11" s="488"/>
      <c r="EV11" s="488"/>
      <c r="EW11" s="488"/>
      <c r="EX11" s="488"/>
      <c r="EY11" s="488"/>
      <c r="EZ11" s="488"/>
      <c r="FA11" s="488"/>
      <c r="FB11" s="488"/>
      <c r="FC11" s="488"/>
      <c r="FD11" s="488"/>
      <c r="FE11" s="488"/>
      <c r="FF11" s="488"/>
      <c r="FG11" s="488"/>
      <c r="FH11" s="488"/>
      <c r="FI11" s="488"/>
      <c r="FJ11" s="488"/>
      <c r="FK11" s="488"/>
      <c r="FL11" s="488"/>
      <c r="FM11" s="488"/>
      <c r="FN11" s="488"/>
      <c r="FO11" s="488"/>
      <c r="FP11" s="488"/>
      <c r="FQ11" s="488"/>
      <c r="FR11" s="488"/>
      <c r="FS11" s="488"/>
      <c r="FT11" s="488"/>
      <c r="FU11" s="488"/>
      <c r="FV11" s="488"/>
      <c r="FW11" s="488"/>
      <c r="FX11" s="488"/>
      <c r="FY11" s="488"/>
      <c r="FZ11" s="488"/>
      <c r="GA11" s="488"/>
      <c r="GB11" s="488"/>
      <c r="GC11" s="488"/>
      <c r="GD11" s="488"/>
      <c r="GE11" s="488"/>
      <c r="GF11" s="488"/>
      <c r="GG11" s="488"/>
      <c r="GH11" s="488"/>
      <c r="GI11" s="488"/>
      <c r="GJ11" s="488"/>
      <c r="GK11" s="488"/>
      <c r="GL11" s="488"/>
      <c r="GM11" s="488"/>
      <c r="GN11" s="488"/>
      <c r="GO11" s="488"/>
      <c r="GP11" s="488"/>
      <c r="GQ11" s="488"/>
      <c r="GR11" s="488"/>
      <c r="GS11" s="488"/>
      <c r="GT11" s="488"/>
      <c r="GU11" s="488"/>
      <c r="GV11" s="488"/>
      <c r="GW11" s="488"/>
      <c r="GX11" s="488"/>
      <c r="GY11" s="488"/>
      <c r="GZ11" s="488"/>
      <c r="HA11" s="488"/>
      <c r="HB11" s="488"/>
      <c r="HC11" s="488"/>
      <c r="HD11" s="488"/>
      <c r="HE11" s="488"/>
      <c r="HF11" s="488"/>
      <c r="HG11" s="488"/>
      <c r="HH11" s="488"/>
      <c r="HI11" s="488"/>
      <c r="HJ11" s="488"/>
      <c r="HK11" s="488"/>
      <c r="HL11" s="488"/>
      <c r="HM11" s="488"/>
      <c r="HN11" s="488"/>
      <c r="HO11" s="488"/>
      <c r="HP11" s="488"/>
      <c r="HQ11" s="488"/>
      <c r="HR11" s="488"/>
      <c r="HS11" s="488"/>
      <c r="HT11" s="488"/>
      <c r="HU11" s="488"/>
      <c r="HV11" s="488"/>
      <c r="HW11" s="488"/>
      <c r="HX11" s="488"/>
      <c r="HY11" s="488"/>
      <c r="HZ11" s="488"/>
      <c r="IA11" s="488"/>
      <c r="IB11" s="488"/>
      <c r="IC11" s="488"/>
      <c r="ID11" s="488"/>
      <c r="IE11" s="488"/>
      <c r="IF11" s="488"/>
      <c r="IG11" s="488"/>
      <c r="IH11" s="488"/>
      <c r="II11" s="488"/>
      <c r="IJ11" s="488"/>
      <c r="IK11" s="488"/>
      <c r="IL11" s="488"/>
      <c r="IM11" s="488"/>
      <c r="IN11" s="488"/>
      <c r="IO11" s="488"/>
      <c r="IP11" s="488"/>
      <c r="IQ11" s="488"/>
      <c r="IR11" s="488"/>
      <c r="IS11" s="488"/>
    </row>
    <row r="12" spans="1:253" ht="48.75" customHeight="1">
      <c r="A12" s="1830">
        <v>4</v>
      </c>
      <c r="B12" s="1831" t="s">
        <v>14092</v>
      </c>
      <c r="C12" s="1823">
        <v>311902243424</v>
      </c>
      <c r="D12" s="1831" t="s">
        <v>14093</v>
      </c>
      <c r="E12" s="1831" t="s">
        <v>14093</v>
      </c>
      <c r="F12" s="1833">
        <v>25</v>
      </c>
      <c r="G12" s="1833">
        <v>25</v>
      </c>
      <c r="H12" s="1831" t="s">
        <v>1482</v>
      </c>
      <c r="I12" s="1831" t="s">
        <v>14094</v>
      </c>
      <c r="J12" s="1835" t="s">
        <v>14095</v>
      </c>
      <c r="K12" s="1833">
        <v>1</v>
      </c>
      <c r="L12" s="1833">
        <v>1</v>
      </c>
      <c r="M12" s="1755">
        <v>0</v>
      </c>
      <c r="N12" s="1286"/>
      <c r="O12" s="1286"/>
      <c r="P12" s="1286"/>
      <c r="Q12" s="1286"/>
      <c r="R12" s="1286"/>
      <c r="S12" s="1286"/>
      <c r="T12" s="1286"/>
      <c r="U12" s="1286"/>
      <c r="V12" s="1286"/>
      <c r="W12" s="1286"/>
      <c r="X12" s="1286"/>
      <c r="Y12" s="1286"/>
      <c r="Z12" s="1286"/>
      <c r="AA12" s="1286"/>
      <c r="AB12" s="1286"/>
      <c r="AC12" s="1286"/>
      <c r="AD12" s="1286"/>
      <c r="AE12" s="1286"/>
      <c r="AF12" s="1286"/>
      <c r="AG12" s="1286"/>
      <c r="AH12" s="1286"/>
      <c r="AI12" s="1286"/>
      <c r="AJ12" s="1286"/>
      <c r="AK12" s="1286"/>
      <c r="AL12" s="1286"/>
      <c r="AM12" s="1286"/>
      <c r="AN12" s="1286"/>
      <c r="AO12" s="1286"/>
      <c r="AP12" s="1286"/>
      <c r="AQ12" s="1286"/>
      <c r="AR12" s="1286"/>
      <c r="AS12" s="1286"/>
      <c r="AT12" s="1286"/>
      <c r="AU12" s="1286"/>
      <c r="AV12" s="1286"/>
      <c r="AW12" s="1286"/>
      <c r="AX12" s="1286"/>
      <c r="AY12" s="1286"/>
      <c r="AZ12" s="1286"/>
      <c r="BA12" s="1286"/>
      <c r="BB12" s="1286"/>
      <c r="BC12" s="1286"/>
      <c r="BD12" s="1286"/>
      <c r="BE12" s="1286"/>
      <c r="BF12" s="1286"/>
      <c r="BG12" s="1286"/>
      <c r="BH12" s="1286"/>
      <c r="BI12" s="1286"/>
      <c r="BJ12" s="1286"/>
      <c r="BK12" s="1286"/>
      <c r="BL12" s="1286"/>
      <c r="BM12" s="1286"/>
      <c r="BN12" s="1286"/>
      <c r="BO12" s="1286"/>
      <c r="BP12" s="1286"/>
      <c r="BQ12" s="1286"/>
      <c r="BR12" s="1286"/>
      <c r="BS12" s="1286"/>
      <c r="BT12" s="1286"/>
      <c r="BU12" s="1286"/>
      <c r="BV12" s="1286"/>
      <c r="BW12" s="1286"/>
      <c r="BX12" s="1286"/>
      <c r="BY12" s="1286"/>
      <c r="BZ12" s="1286"/>
      <c r="CA12" s="1286"/>
      <c r="CB12" s="1286"/>
      <c r="CC12" s="1286"/>
      <c r="CD12" s="1286"/>
      <c r="CE12" s="1286"/>
      <c r="CF12" s="1286"/>
      <c r="CG12" s="1286"/>
      <c r="CH12" s="1286"/>
      <c r="CI12" s="1286"/>
      <c r="CJ12" s="1286"/>
      <c r="CK12" s="1286"/>
      <c r="CL12" s="1286"/>
      <c r="CM12" s="1286"/>
      <c r="CN12" s="1286"/>
      <c r="CO12" s="1286"/>
      <c r="CP12" s="1286"/>
      <c r="CQ12" s="1286"/>
      <c r="CR12" s="1286"/>
      <c r="CS12" s="1286"/>
      <c r="CT12" s="1286"/>
      <c r="CU12" s="1286"/>
      <c r="CV12" s="1286"/>
      <c r="CW12" s="1286"/>
      <c r="CX12" s="1286"/>
      <c r="CY12" s="1286"/>
      <c r="CZ12" s="1286"/>
      <c r="DA12" s="1286"/>
      <c r="DB12" s="1286"/>
      <c r="DC12" s="1286"/>
      <c r="DD12" s="1286"/>
      <c r="DE12" s="1286"/>
      <c r="DF12" s="1286"/>
      <c r="DG12" s="1286"/>
      <c r="DH12" s="1286"/>
      <c r="DI12" s="1286"/>
      <c r="DJ12" s="1286"/>
      <c r="DK12" s="1286"/>
      <c r="DL12" s="1286"/>
      <c r="DM12" s="1286"/>
      <c r="DN12" s="1286"/>
      <c r="DO12" s="1286"/>
      <c r="DP12" s="1286"/>
      <c r="DQ12" s="1286"/>
      <c r="DR12" s="1286"/>
      <c r="DS12" s="1286"/>
      <c r="DT12" s="1286"/>
      <c r="DU12" s="1286"/>
      <c r="DV12" s="1286"/>
      <c r="DW12" s="1286"/>
      <c r="DX12" s="1286"/>
      <c r="DY12" s="1286"/>
      <c r="DZ12" s="1286"/>
      <c r="EA12" s="1286"/>
      <c r="EB12" s="1286"/>
      <c r="EC12" s="1286"/>
      <c r="ED12" s="1286"/>
      <c r="EE12" s="1286"/>
      <c r="EF12" s="1286"/>
      <c r="EG12" s="1286"/>
      <c r="EH12" s="1286"/>
      <c r="EI12" s="1286"/>
      <c r="EJ12" s="1286"/>
      <c r="EK12" s="1286"/>
      <c r="EL12" s="1286"/>
      <c r="EM12" s="1286"/>
      <c r="EN12" s="1286"/>
      <c r="EO12" s="1286"/>
      <c r="EP12" s="1286"/>
      <c r="EQ12" s="1286"/>
      <c r="ER12" s="1286"/>
      <c r="ES12" s="1286"/>
      <c r="ET12" s="1286"/>
      <c r="EU12" s="1286"/>
      <c r="EV12" s="1286"/>
      <c r="EW12" s="1286"/>
      <c r="EX12" s="1286"/>
      <c r="EY12" s="1286"/>
      <c r="EZ12" s="1286"/>
      <c r="FA12" s="1286"/>
      <c r="FB12" s="1286"/>
      <c r="FC12" s="1286"/>
      <c r="FD12" s="1286"/>
      <c r="FE12" s="1286"/>
      <c r="FF12" s="1286"/>
      <c r="FG12" s="1286"/>
      <c r="FH12" s="1286"/>
      <c r="FI12" s="1286"/>
      <c r="FJ12" s="1286"/>
      <c r="FK12" s="1286"/>
      <c r="FL12" s="1286"/>
      <c r="FM12" s="1286"/>
      <c r="FN12" s="1286"/>
      <c r="FO12" s="1286"/>
      <c r="FP12" s="1286"/>
      <c r="FQ12" s="1286"/>
      <c r="FR12" s="1286"/>
      <c r="FS12" s="1286"/>
      <c r="FT12" s="1286"/>
      <c r="FU12" s="1286"/>
      <c r="FV12" s="1286"/>
      <c r="FW12" s="1286"/>
      <c r="FX12" s="1286"/>
      <c r="FY12" s="1286"/>
      <c r="FZ12" s="1286"/>
      <c r="GA12" s="1286"/>
      <c r="GB12" s="1286"/>
      <c r="GC12" s="1286"/>
      <c r="GD12" s="1286"/>
      <c r="GE12" s="1286"/>
      <c r="GF12" s="1286"/>
      <c r="GG12" s="1286"/>
      <c r="GH12" s="1286"/>
      <c r="GI12" s="1286"/>
      <c r="GJ12" s="1286"/>
      <c r="GK12" s="1286"/>
      <c r="GL12" s="1286"/>
      <c r="GM12" s="1286"/>
      <c r="GN12" s="1286"/>
      <c r="GO12" s="1286"/>
      <c r="GP12" s="1286"/>
      <c r="GQ12" s="1286"/>
      <c r="GR12" s="1286"/>
      <c r="GS12" s="1286"/>
      <c r="GT12" s="1286"/>
      <c r="GU12" s="1286"/>
      <c r="GV12" s="1286"/>
      <c r="GW12" s="1286"/>
      <c r="GX12" s="1286"/>
      <c r="GY12" s="1286"/>
      <c r="GZ12" s="1286"/>
      <c r="HA12" s="1286"/>
      <c r="HB12" s="1286"/>
      <c r="HC12" s="1286"/>
      <c r="HD12" s="1286"/>
      <c r="HE12" s="1286"/>
      <c r="HF12" s="1286"/>
      <c r="HG12" s="1286"/>
      <c r="HH12" s="1286"/>
      <c r="HI12" s="1286"/>
      <c r="HJ12" s="1286"/>
      <c r="HK12" s="1286"/>
      <c r="HL12" s="1286"/>
      <c r="HM12" s="1286"/>
      <c r="HN12" s="1286"/>
      <c r="HO12" s="1286"/>
      <c r="HP12" s="1286"/>
      <c r="HQ12" s="1286"/>
      <c r="HR12" s="1286"/>
      <c r="HS12" s="1286"/>
      <c r="HT12" s="1286"/>
      <c r="HU12" s="1286"/>
      <c r="HV12" s="1286"/>
      <c r="HW12" s="1286"/>
      <c r="HX12" s="1286"/>
      <c r="HY12" s="1286"/>
      <c r="HZ12" s="1286"/>
      <c r="IA12" s="1286"/>
      <c r="IB12" s="1286"/>
      <c r="IC12" s="1286"/>
      <c r="ID12" s="1286"/>
      <c r="IE12" s="1286"/>
      <c r="IF12" s="1286"/>
      <c r="IG12" s="1286"/>
      <c r="IH12" s="1286"/>
      <c r="II12" s="1286"/>
      <c r="IJ12" s="1286"/>
      <c r="IK12" s="1286"/>
      <c r="IL12" s="1286"/>
      <c r="IM12" s="1286"/>
      <c r="IN12" s="1286"/>
      <c r="IO12" s="1286"/>
      <c r="IP12" s="1286"/>
      <c r="IQ12" s="1286"/>
      <c r="IR12" s="1286"/>
      <c r="IS12" s="1286"/>
    </row>
    <row r="13" spans="1:253" ht="48.75" customHeight="1">
      <c r="A13" s="1826">
        <v>5</v>
      </c>
      <c r="B13" s="1831" t="s">
        <v>14096</v>
      </c>
      <c r="C13" s="1832">
        <v>311900289335</v>
      </c>
      <c r="D13" s="1831" t="s">
        <v>14097</v>
      </c>
      <c r="E13" s="1831" t="s">
        <v>14098</v>
      </c>
      <c r="F13" s="1833">
        <v>30</v>
      </c>
      <c r="G13" s="1833">
        <v>30</v>
      </c>
      <c r="H13" s="1831" t="s">
        <v>1482</v>
      </c>
      <c r="I13" s="1831" t="s">
        <v>14099</v>
      </c>
      <c r="J13" s="1835" t="s">
        <v>14100</v>
      </c>
      <c r="K13" s="1833">
        <v>1</v>
      </c>
      <c r="L13" s="1833">
        <v>1</v>
      </c>
      <c r="M13" s="1755">
        <v>0</v>
      </c>
      <c r="N13" s="1286"/>
      <c r="O13" s="1286"/>
      <c r="P13" s="1286"/>
      <c r="Q13" s="1286"/>
      <c r="R13" s="1286"/>
      <c r="S13" s="1286"/>
      <c r="T13" s="1286"/>
      <c r="U13" s="1286"/>
      <c r="V13" s="1286"/>
      <c r="W13" s="1286"/>
      <c r="X13" s="1286"/>
      <c r="Y13" s="1286"/>
      <c r="Z13" s="1286"/>
      <c r="AA13" s="1286"/>
      <c r="AB13" s="1286"/>
      <c r="AC13" s="1286"/>
      <c r="AD13" s="1286"/>
      <c r="AE13" s="1286"/>
      <c r="AF13" s="1286"/>
      <c r="AG13" s="1286"/>
      <c r="AH13" s="1286"/>
      <c r="AI13" s="1286"/>
      <c r="AJ13" s="1286"/>
      <c r="AK13" s="1286"/>
      <c r="AL13" s="1286"/>
      <c r="AM13" s="1286"/>
      <c r="AN13" s="1286"/>
      <c r="AO13" s="1286"/>
      <c r="AP13" s="1286"/>
      <c r="AQ13" s="1286"/>
      <c r="AR13" s="1286"/>
      <c r="AS13" s="1286"/>
      <c r="AT13" s="1286"/>
      <c r="AU13" s="1286"/>
      <c r="AV13" s="1286"/>
      <c r="AW13" s="1286"/>
      <c r="AX13" s="1286"/>
      <c r="AY13" s="1286"/>
      <c r="AZ13" s="1286"/>
      <c r="BA13" s="1286"/>
      <c r="BB13" s="1286"/>
      <c r="BC13" s="1286"/>
      <c r="BD13" s="1286"/>
      <c r="BE13" s="1286"/>
      <c r="BF13" s="1286"/>
      <c r="BG13" s="1286"/>
      <c r="BH13" s="1286"/>
      <c r="BI13" s="1286"/>
      <c r="BJ13" s="1286"/>
      <c r="BK13" s="1286"/>
      <c r="BL13" s="1286"/>
      <c r="BM13" s="1286"/>
      <c r="BN13" s="1286"/>
      <c r="BO13" s="1286"/>
      <c r="BP13" s="1286"/>
      <c r="BQ13" s="1286"/>
      <c r="BR13" s="1286"/>
      <c r="BS13" s="1286"/>
      <c r="BT13" s="1286"/>
      <c r="BU13" s="1286"/>
      <c r="BV13" s="1286"/>
      <c r="BW13" s="1286"/>
      <c r="BX13" s="1286"/>
      <c r="BY13" s="1286"/>
      <c r="BZ13" s="1286"/>
      <c r="CA13" s="1286"/>
      <c r="CB13" s="1286"/>
      <c r="CC13" s="1286"/>
      <c r="CD13" s="1286"/>
      <c r="CE13" s="1286"/>
      <c r="CF13" s="1286"/>
      <c r="CG13" s="1286"/>
      <c r="CH13" s="1286"/>
      <c r="CI13" s="1286"/>
      <c r="CJ13" s="1286"/>
      <c r="CK13" s="1286"/>
      <c r="CL13" s="1286"/>
      <c r="CM13" s="1286"/>
      <c r="CN13" s="1286"/>
      <c r="CO13" s="1286"/>
      <c r="CP13" s="1286"/>
      <c r="CQ13" s="1286"/>
      <c r="CR13" s="1286"/>
      <c r="CS13" s="1286"/>
      <c r="CT13" s="1286"/>
      <c r="CU13" s="1286"/>
      <c r="CV13" s="1286"/>
      <c r="CW13" s="1286"/>
      <c r="CX13" s="1286"/>
      <c r="CY13" s="1286"/>
      <c r="CZ13" s="1286"/>
      <c r="DA13" s="1286"/>
      <c r="DB13" s="1286"/>
      <c r="DC13" s="1286"/>
      <c r="DD13" s="1286"/>
      <c r="DE13" s="1286"/>
      <c r="DF13" s="1286"/>
      <c r="DG13" s="1286"/>
      <c r="DH13" s="1286"/>
      <c r="DI13" s="1286"/>
      <c r="DJ13" s="1286"/>
      <c r="DK13" s="1286"/>
      <c r="DL13" s="1286"/>
      <c r="DM13" s="1286"/>
      <c r="DN13" s="1286"/>
      <c r="DO13" s="1286"/>
      <c r="DP13" s="1286"/>
      <c r="DQ13" s="1286"/>
      <c r="DR13" s="1286"/>
      <c r="DS13" s="1286"/>
      <c r="DT13" s="1286"/>
      <c r="DU13" s="1286"/>
      <c r="DV13" s="1286"/>
      <c r="DW13" s="1286"/>
      <c r="DX13" s="1286"/>
      <c r="DY13" s="1286"/>
      <c r="DZ13" s="1286"/>
      <c r="EA13" s="1286"/>
      <c r="EB13" s="1286"/>
      <c r="EC13" s="1286"/>
      <c r="ED13" s="1286"/>
      <c r="EE13" s="1286"/>
      <c r="EF13" s="1286"/>
      <c r="EG13" s="1286"/>
      <c r="EH13" s="1286"/>
      <c r="EI13" s="1286"/>
      <c r="EJ13" s="1286"/>
      <c r="EK13" s="1286"/>
      <c r="EL13" s="1286"/>
      <c r="EM13" s="1286"/>
      <c r="EN13" s="1286"/>
      <c r="EO13" s="1286"/>
      <c r="EP13" s="1286"/>
      <c r="EQ13" s="1286"/>
      <c r="ER13" s="1286"/>
      <c r="ES13" s="1286"/>
      <c r="ET13" s="1286"/>
      <c r="EU13" s="1286"/>
      <c r="EV13" s="1286"/>
      <c r="EW13" s="1286"/>
      <c r="EX13" s="1286"/>
      <c r="EY13" s="1286"/>
      <c r="EZ13" s="1286"/>
      <c r="FA13" s="1286"/>
      <c r="FB13" s="1286"/>
      <c r="FC13" s="1286"/>
      <c r="FD13" s="1286"/>
      <c r="FE13" s="1286"/>
      <c r="FF13" s="1286"/>
      <c r="FG13" s="1286"/>
      <c r="FH13" s="1286"/>
      <c r="FI13" s="1286"/>
      <c r="FJ13" s="1286"/>
      <c r="FK13" s="1286"/>
      <c r="FL13" s="1286"/>
      <c r="FM13" s="1286"/>
      <c r="FN13" s="1286"/>
      <c r="FO13" s="1286"/>
      <c r="FP13" s="1286"/>
      <c r="FQ13" s="1286"/>
      <c r="FR13" s="1286"/>
      <c r="FS13" s="1286"/>
      <c r="FT13" s="1286"/>
      <c r="FU13" s="1286"/>
      <c r="FV13" s="1286"/>
      <c r="FW13" s="1286"/>
      <c r="FX13" s="1286"/>
      <c r="FY13" s="1286"/>
      <c r="FZ13" s="1286"/>
      <c r="GA13" s="1286"/>
      <c r="GB13" s="1286"/>
      <c r="GC13" s="1286"/>
      <c r="GD13" s="1286"/>
      <c r="GE13" s="1286"/>
      <c r="GF13" s="1286"/>
      <c r="GG13" s="1286"/>
      <c r="GH13" s="1286"/>
      <c r="GI13" s="1286"/>
      <c r="GJ13" s="1286"/>
      <c r="GK13" s="1286"/>
      <c r="GL13" s="1286"/>
      <c r="GM13" s="1286"/>
      <c r="GN13" s="1286"/>
      <c r="GO13" s="1286"/>
      <c r="GP13" s="1286"/>
      <c r="GQ13" s="1286"/>
      <c r="GR13" s="1286"/>
      <c r="GS13" s="1286"/>
      <c r="GT13" s="1286"/>
      <c r="GU13" s="1286"/>
      <c r="GV13" s="1286"/>
      <c r="GW13" s="1286"/>
      <c r="GX13" s="1286"/>
      <c r="GY13" s="1286"/>
      <c r="GZ13" s="1286"/>
      <c r="HA13" s="1286"/>
      <c r="HB13" s="1286"/>
      <c r="HC13" s="1286"/>
      <c r="HD13" s="1286"/>
      <c r="HE13" s="1286"/>
      <c r="HF13" s="1286"/>
      <c r="HG13" s="1286"/>
      <c r="HH13" s="1286"/>
      <c r="HI13" s="1286"/>
      <c r="HJ13" s="1286"/>
      <c r="HK13" s="1286"/>
      <c r="HL13" s="1286"/>
      <c r="HM13" s="1286"/>
      <c r="HN13" s="1286"/>
      <c r="HO13" s="1286"/>
      <c r="HP13" s="1286"/>
      <c r="HQ13" s="1286"/>
      <c r="HR13" s="1286"/>
      <c r="HS13" s="1286"/>
      <c r="HT13" s="1286"/>
      <c r="HU13" s="1286"/>
      <c r="HV13" s="1286"/>
      <c r="HW13" s="1286"/>
      <c r="HX13" s="1286"/>
      <c r="HY13" s="1286"/>
      <c r="HZ13" s="1286"/>
      <c r="IA13" s="1286"/>
      <c r="IB13" s="1286"/>
      <c r="IC13" s="1286"/>
      <c r="ID13" s="1286"/>
      <c r="IE13" s="1286"/>
      <c r="IF13" s="1286"/>
      <c r="IG13" s="1286"/>
      <c r="IH13" s="1286"/>
      <c r="II13" s="1286"/>
      <c r="IJ13" s="1286"/>
      <c r="IK13" s="1286"/>
      <c r="IL13" s="1286"/>
      <c r="IM13" s="1286"/>
      <c r="IN13" s="1286"/>
      <c r="IO13" s="1286"/>
      <c r="IP13" s="1286"/>
      <c r="IQ13" s="1286"/>
      <c r="IR13" s="1286"/>
      <c r="IS13" s="1286"/>
    </row>
    <row r="14" spans="1:253" ht="48.75" customHeight="1">
      <c r="A14" s="1830">
        <v>6</v>
      </c>
      <c r="B14" s="1842" t="s">
        <v>14101</v>
      </c>
      <c r="C14" s="1832">
        <v>311901924117</v>
      </c>
      <c r="D14" s="1842" t="s">
        <v>14102</v>
      </c>
      <c r="E14" s="1842" t="s">
        <v>14103</v>
      </c>
      <c r="F14" s="1842">
        <v>37.799999999999997</v>
      </c>
      <c r="G14" s="1842">
        <v>37.799999999999997</v>
      </c>
      <c r="H14" s="1831" t="s">
        <v>1482</v>
      </c>
      <c r="I14" s="1842" t="s">
        <v>14104</v>
      </c>
      <c r="J14" s="1842" t="s">
        <v>14105</v>
      </c>
      <c r="K14" s="1826">
        <v>1</v>
      </c>
      <c r="L14" s="1826">
        <v>1</v>
      </c>
      <c r="M14" s="1755">
        <v>0</v>
      </c>
      <c r="N14" s="1286"/>
      <c r="O14" s="1286"/>
      <c r="P14" s="1286"/>
      <c r="Q14" s="1286"/>
      <c r="R14" s="1286"/>
      <c r="S14" s="1286"/>
      <c r="T14" s="1286"/>
      <c r="U14" s="1286"/>
      <c r="V14" s="1286"/>
      <c r="W14" s="1286"/>
      <c r="X14" s="1286"/>
      <c r="Y14" s="1286"/>
      <c r="Z14" s="1286"/>
      <c r="AA14" s="1286"/>
      <c r="AB14" s="1286"/>
      <c r="AC14" s="1286"/>
      <c r="AD14" s="1286"/>
      <c r="AE14" s="1286"/>
      <c r="AF14" s="1286"/>
      <c r="AG14" s="1286"/>
      <c r="AH14" s="1286"/>
      <c r="AI14" s="1286"/>
      <c r="AJ14" s="1286"/>
      <c r="AK14" s="1286"/>
      <c r="AL14" s="1286"/>
      <c r="AM14" s="1286"/>
      <c r="AN14" s="1286"/>
      <c r="AO14" s="1286"/>
      <c r="AP14" s="1286"/>
      <c r="AQ14" s="1286"/>
      <c r="AR14" s="1286"/>
      <c r="AS14" s="1286"/>
      <c r="AT14" s="1286"/>
      <c r="AU14" s="1286"/>
      <c r="AV14" s="1286"/>
      <c r="AW14" s="1286"/>
      <c r="AX14" s="1286"/>
      <c r="AY14" s="1286"/>
      <c r="AZ14" s="1286"/>
      <c r="BA14" s="1286"/>
      <c r="BB14" s="1286"/>
      <c r="BC14" s="1286"/>
      <c r="BD14" s="1286"/>
      <c r="BE14" s="1286"/>
      <c r="BF14" s="1286"/>
      <c r="BG14" s="1286"/>
      <c r="BH14" s="1286"/>
      <c r="BI14" s="1286"/>
      <c r="BJ14" s="1286"/>
      <c r="BK14" s="1286"/>
      <c r="BL14" s="1286"/>
      <c r="BM14" s="1286"/>
      <c r="BN14" s="1286"/>
      <c r="BO14" s="1286"/>
      <c r="BP14" s="1286"/>
      <c r="BQ14" s="1286"/>
      <c r="BR14" s="1286"/>
      <c r="BS14" s="1286"/>
      <c r="BT14" s="1286"/>
      <c r="BU14" s="1286"/>
      <c r="BV14" s="1286"/>
      <c r="BW14" s="1286"/>
      <c r="BX14" s="1286"/>
      <c r="BY14" s="1286"/>
      <c r="BZ14" s="1286"/>
      <c r="CA14" s="1286"/>
      <c r="CB14" s="1286"/>
      <c r="CC14" s="1286"/>
      <c r="CD14" s="1286"/>
      <c r="CE14" s="1286"/>
      <c r="CF14" s="1286"/>
      <c r="CG14" s="1286"/>
      <c r="CH14" s="1286"/>
      <c r="CI14" s="1286"/>
      <c r="CJ14" s="1286"/>
      <c r="CK14" s="1286"/>
      <c r="CL14" s="1286"/>
      <c r="CM14" s="1286"/>
      <c r="CN14" s="1286"/>
      <c r="CO14" s="1286"/>
      <c r="CP14" s="1286"/>
      <c r="CQ14" s="1286"/>
      <c r="CR14" s="1286"/>
      <c r="CS14" s="1286"/>
      <c r="CT14" s="1286"/>
      <c r="CU14" s="1286"/>
      <c r="CV14" s="1286"/>
      <c r="CW14" s="1286"/>
      <c r="CX14" s="1286"/>
      <c r="CY14" s="1286"/>
      <c r="CZ14" s="1286"/>
      <c r="DA14" s="1286"/>
      <c r="DB14" s="1286"/>
      <c r="DC14" s="1286"/>
      <c r="DD14" s="1286"/>
      <c r="DE14" s="1286"/>
      <c r="DF14" s="1286"/>
      <c r="DG14" s="1286"/>
      <c r="DH14" s="1286"/>
      <c r="DI14" s="1286"/>
      <c r="DJ14" s="1286"/>
      <c r="DK14" s="1286"/>
      <c r="DL14" s="1286"/>
      <c r="DM14" s="1286"/>
      <c r="DN14" s="1286"/>
      <c r="DO14" s="1286"/>
      <c r="DP14" s="1286"/>
      <c r="DQ14" s="1286"/>
      <c r="DR14" s="1286"/>
      <c r="DS14" s="1286"/>
      <c r="DT14" s="1286"/>
      <c r="DU14" s="1286"/>
      <c r="DV14" s="1286"/>
      <c r="DW14" s="1286"/>
      <c r="DX14" s="1286"/>
      <c r="DY14" s="1286"/>
      <c r="DZ14" s="1286"/>
      <c r="EA14" s="1286"/>
      <c r="EB14" s="1286"/>
      <c r="EC14" s="1286"/>
      <c r="ED14" s="1286"/>
      <c r="EE14" s="1286"/>
      <c r="EF14" s="1286"/>
      <c r="EG14" s="1286"/>
      <c r="EH14" s="1286"/>
      <c r="EI14" s="1286"/>
      <c r="EJ14" s="1286"/>
      <c r="EK14" s="1286"/>
      <c r="EL14" s="1286"/>
      <c r="EM14" s="1286"/>
      <c r="EN14" s="1286"/>
      <c r="EO14" s="1286"/>
      <c r="EP14" s="1286"/>
      <c r="EQ14" s="1286"/>
      <c r="ER14" s="1286"/>
      <c r="ES14" s="1286"/>
      <c r="ET14" s="1286"/>
      <c r="EU14" s="1286"/>
      <c r="EV14" s="1286"/>
      <c r="EW14" s="1286"/>
      <c r="EX14" s="1286"/>
      <c r="EY14" s="1286"/>
      <c r="EZ14" s="1286"/>
      <c r="FA14" s="1286"/>
      <c r="FB14" s="1286"/>
      <c r="FC14" s="1286"/>
      <c r="FD14" s="1286"/>
      <c r="FE14" s="1286"/>
      <c r="FF14" s="1286"/>
      <c r="FG14" s="1286"/>
      <c r="FH14" s="1286"/>
      <c r="FI14" s="1286"/>
      <c r="FJ14" s="1286"/>
      <c r="FK14" s="1286"/>
      <c r="FL14" s="1286"/>
      <c r="FM14" s="1286"/>
      <c r="FN14" s="1286"/>
      <c r="FO14" s="1286"/>
      <c r="FP14" s="1286"/>
      <c r="FQ14" s="1286"/>
      <c r="FR14" s="1286"/>
      <c r="FS14" s="1286"/>
      <c r="FT14" s="1286"/>
      <c r="FU14" s="1286"/>
      <c r="FV14" s="1286"/>
      <c r="FW14" s="1286"/>
      <c r="FX14" s="1286"/>
      <c r="FY14" s="1286"/>
      <c r="FZ14" s="1286"/>
      <c r="GA14" s="1286"/>
      <c r="GB14" s="1286"/>
      <c r="GC14" s="1286"/>
      <c r="GD14" s="1286"/>
      <c r="GE14" s="1286"/>
      <c r="GF14" s="1286"/>
      <c r="GG14" s="1286"/>
      <c r="GH14" s="1286"/>
      <c r="GI14" s="1286"/>
      <c r="GJ14" s="1286"/>
      <c r="GK14" s="1286"/>
      <c r="GL14" s="1286"/>
      <c r="GM14" s="1286"/>
      <c r="GN14" s="1286"/>
      <c r="GO14" s="1286"/>
      <c r="GP14" s="1286"/>
      <c r="GQ14" s="1286"/>
      <c r="GR14" s="1286"/>
      <c r="GS14" s="1286"/>
      <c r="GT14" s="1286"/>
      <c r="GU14" s="1286"/>
      <c r="GV14" s="1286"/>
      <c r="GW14" s="1286"/>
      <c r="GX14" s="1286"/>
      <c r="GY14" s="1286"/>
      <c r="GZ14" s="1286"/>
      <c r="HA14" s="1286"/>
      <c r="HB14" s="1286"/>
      <c r="HC14" s="1286"/>
      <c r="HD14" s="1286"/>
      <c r="HE14" s="1286"/>
      <c r="HF14" s="1286"/>
      <c r="HG14" s="1286"/>
      <c r="HH14" s="1286"/>
      <c r="HI14" s="1286"/>
      <c r="HJ14" s="1286"/>
      <c r="HK14" s="1286"/>
      <c r="HL14" s="1286"/>
      <c r="HM14" s="1286"/>
      <c r="HN14" s="1286"/>
      <c r="HO14" s="1286"/>
      <c r="HP14" s="1286"/>
      <c r="HQ14" s="1286"/>
      <c r="HR14" s="1286"/>
      <c r="HS14" s="1286"/>
      <c r="HT14" s="1286"/>
      <c r="HU14" s="1286"/>
      <c r="HV14" s="1286"/>
      <c r="HW14" s="1286"/>
      <c r="HX14" s="1286"/>
      <c r="HY14" s="1286"/>
      <c r="HZ14" s="1286"/>
      <c r="IA14" s="1286"/>
      <c r="IB14" s="1286"/>
      <c r="IC14" s="1286"/>
      <c r="ID14" s="1286"/>
      <c r="IE14" s="1286"/>
      <c r="IF14" s="1286"/>
      <c r="IG14" s="1286"/>
      <c r="IH14" s="1286"/>
      <c r="II14" s="1286"/>
      <c r="IJ14" s="1286"/>
      <c r="IK14" s="1286"/>
      <c r="IL14" s="1286"/>
      <c r="IM14" s="1286"/>
      <c r="IN14" s="1286"/>
      <c r="IO14" s="1286"/>
      <c r="IP14" s="1286"/>
      <c r="IQ14" s="1286"/>
      <c r="IR14" s="1286"/>
      <c r="IS14" s="1286"/>
    </row>
    <row r="15" spans="1:253" ht="48.75" customHeight="1">
      <c r="A15" s="1830">
        <v>7</v>
      </c>
      <c r="B15" s="1842" t="s">
        <v>14106</v>
      </c>
      <c r="C15" s="1832">
        <v>311900312841</v>
      </c>
      <c r="D15" s="1842" t="s">
        <v>14107</v>
      </c>
      <c r="E15" s="1824" t="s">
        <v>14108</v>
      </c>
      <c r="F15" s="1826">
        <v>8</v>
      </c>
      <c r="G15" s="1826">
        <v>8</v>
      </c>
      <c r="H15" s="1831" t="s">
        <v>14109</v>
      </c>
      <c r="I15" s="1842" t="s">
        <v>14110</v>
      </c>
      <c r="J15" s="1842" t="s">
        <v>14111</v>
      </c>
      <c r="K15" s="1826">
        <v>1</v>
      </c>
      <c r="L15" s="1826">
        <v>1</v>
      </c>
      <c r="M15" s="1755">
        <v>0</v>
      </c>
      <c r="N15" s="1286"/>
      <c r="O15" s="1286"/>
      <c r="P15" s="1286"/>
      <c r="Q15" s="1286"/>
      <c r="R15" s="1286"/>
      <c r="S15" s="1286"/>
      <c r="T15" s="1286"/>
      <c r="U15" s="1286"/>
      <c r="V15" s="1286"/>
      <c r="W15" s="1286"/>
      <c r="X15" s="1286"/>
      <c r="Y15" s="1286"/>
      <c r="Z15" s="1286"/>
      <c r="AA15" s="1286"/>
      <c r="AB15" s="1286"/>
      <c r="AC15" s="1286"/>
      <c r="AD15" s="1286"/>
      <c r="AE15" s="1286"/>
      <c r="AF15" s="1286"/>
      <c r="AG15" s="1286"/>
      <c r="AH15" s="1286"/>
      <c r="AI15" s="1286"/>
      <c r="AJ15" s="1286"/>
      <c r="AK15" s="1286"/>
      <c r="AL15" s="1286"/>
      <c r="AM15" s="1286"/>
      <c r="AN15" s="1286"/>
      <c r="AO15" s="1286"/>
      <c r="AP15" s="1286"/>
      <c r="AQ15" s="1286"/>
      <c r="AR15" s="1286"/>
      <c r="AS15" s="1286"/>
      <c r="AT15" s="1286"/>
      <c r="AU15" s="1286"/>
      <c r="AV15" s="1286"/>
      <c r="AW15" s="1286"/>
      <c r="AX15" s="1286"/>
      <c r="AY15" s="1286"/>
      <c r="AZ15" s="1286"/>
      <c r="BA15" s="1286"/>
      <c r="BB15" s="1286"/>
      <c r="BC15" s="1286"/>
      <c r="BD15" s="1286"/>
      <c r="BE15" s="1286"/>
      <c r="BF15" s="1286"/>
      <c r="BG15" s="1286"/>
      <c r="BH15" s="1286"/>
      <c r="BI15" s="1286"/>
      <c r="BJ15" s="1286"/>
      <c r="BK15" s="1286"/>
      <c r="BL15" s="1286"/>
      <c r="BM15" s="1286"/>
      <c r="BN15" s="1286"/>
      <c r="BO15" s="1286"/>
      <c r="BP15" s="1286"/>
      <c r="BQ15" s="1286"/>
      <c r="BR15" s="1286"/>
      <c r="BS15" s="1286"/>
      <c r="BT15" s="1286"/>
      <c r="BU15" s="1286"/>
      <c r="BV15" s="1286"/>
      <c r="BW15" s="1286"/>
      <c r="BX15" s="1286"/>
      <c r="BY15" s="1286"/>
      <c r="BZ15" s="1286"/>
      <c r="CA15" s="1286"/>
      <c r="CB15" s="1286"/>
      <c r="CC15" s="1286"/>
      <c r="CD15" s="1286"/>
      <c r="CE15" s="1286"/>
      <c r="CF15" s="1286"/>
      <c r="CG15" s="1286"/>
      <c r="CH15" s="1286"/>
      <c r="CI15" s="1286"/>
      <c r="CJ15" s="1286"/>
      <c r="CK15" s="1286"/>
      <c r="CL15" s="1286"/>
      <c r="CM15" s="1286"/>
      <c r="CN15" s="1286"/>
      <c r="CO15" s="1286"/>
      <c r="CP15" s="1286"/>
      <c r="CQ15" s="1286"/>
      <c r="CR15" s="1286"/>
      <c r="CS15" s="1286"/>
      <c r="CT15" s="1286"/>
      <c r="CU15" s="1286"/>
      <c r="CV15" s="1286"/>
      <c r="CW15" s="1286"/>
      <c r="CX15" s="1286"/>
      <c r="CY15" s="1286"/>
      <c r="CZ15" s="1286"/>
      <c r="DA15" s="1286"/>
      <c r="DB15" s="1286"/>
      <c r="DC15" s="1286"/>
      <c r="DD15" s="1286"/>
      <c r="DE15" s="1286"/>
      <c r="DF15" s="1286"/>
      <c r="DG15" s="1286"/>
      <c r="DH15" s="1286"/>
      <c r="DI15" s="1286"/>
      <c r="DJ15" s="1286"/>
      <c r="DK15" s="1286"/>
      <c r="DL15" s="1286"/>
      <c r="DM15" s="1286"/>
      <c r="DN15" s="1286"/>
      <c r="DO15" s="1286"/>
      <c r="DP15" s="1286"/>
      <c r="DQ15" s="1286"/>
      <c r="DR15" s="1286"/>
      <c r="DS15" s="1286"/>
      <c r="DT15" s="1286"/>
      <c r="DU15" s="1286"/>
      <c r="DV15" s="1286"/>
      <c r="DW15" s="1286"/>
      <c r="DX15" s="1286"/>
      <c r="DY15" s="1286"/>
      <c r="DZ15" s="1286"/>
      <c r="EA15" s="1286"/>
      <c r="EB15" s="1286"/>
      <c r="EC15" s="1286"/>
      <c r="ED15" s="1286"/>
      <c r="EE15" s="1286"/>
      <c r="EF15" s="1286"/>
      <c r="EG15" s="1286"/>
      <c r="EH15" s="1286"/>
      <c r="EI15" s="1286"/>
      <c r="EJ15" s="1286"/>
      <c r="EK15" s="1286"/>
      <c r="EL15" s="1286"/>
      <c r="EM15" s="1286"/>
      <c r="EN15" s="1286"/>
      <c r="EO15" s="1286"/>
      <c r="EP15" s="1286"/>
      <c r="EQ15" s="1286"/>
      <c r="ER15" s="1286"/>
      <c r="ES15" s="1286"/>
      <c r="ET15" s="1286"/>
      <c r="EU15" s="1286"/>
      <c r="EV15" s="1286"/>
      <c r="EW15" s="1286"/>
      <c r="EX15" s="1286"/>
      <c r="EY15" s="1286"/>
      <c r="EZ15" s="1286"/>
      <c r="FA15" s="1286"/>
      <c r="FB15" s="1286"/>
      <c r="FC15" s="1286"/>
      <c r="FD15" s="1286"/>
      <c r="FE15" s="1286"/>
      <c r="FF15" s="1286"/>
      <c r="FG15" s="1286"/>
      <c r="FH15" s="1286"/>
      <c r="FI15" s="1286"/>
      <c r="FJ15" s="1286"/>
      <c r="FK15" s="1286"/>
      <c r="FL15" s="1286"/>
      <c r="FM15" s="1286"/>
      <c r="FN15" s="1286"/>
      <c r="FO15" s="1286"/>
      <c r="FP15" s="1286"/>
      <c r="FQ15" s="1286"/>
      <c r="FR15" s="1286"/>
      <c r="FS15" s="1286"/>
      <c r="FT15" s="1286"/>
      <c r="FU15" s="1286"/>
      <c r="FV15" s="1286"/>
      <c r="FW15" s="1286"/>
      <c r="FX15" s="1286"/>
      <c r="FY15" s="1286"/>
      <c r="FZ15" s="1286"/>
      <c r="GA15" s="1286"/>
      <c r="GB15" s="1286"/>
      <c r="GC15" s="1286"/>
      <c r="GD15" s="1286"/>
      <c r="GE15" s="1286"/>
      <c r="GF15" s="1286"/>
      <c r="GG15" s="1286"/>
      <c r="GH15" s="1286"/>
      <c r="GI15" s="1286"/>
      <c r="GJ15" s="1286"/>
      <c r="GK15" s="1286"/>
      <c r="GL15" s="1286"/>
      <c r="GM15" s="1286"/>
      <c r="GN15" s="1286"/>
      <c r="GO15" s="1286"/>
      <c r="GP15" s="1286"/>
      <c r="GQ15" s="1286"/>
      <c r="GR15" s="1286"/>
      <c r="GS15" s="1286"/>
      <c r="GT15" s="1286"/>
      <c r="GU15" s="1286"/>
      <c r="GV15" s="1286"/>
      <c r="GW15" s="1286"/>
      <c r="GX15" s="1286"/>
      <c r="GY15" s="1286"/>
      <c r="GZ15" s="1286"/>
      <c r="HA15" s="1286"/>
      <c r="HB15" s="1286"/>
      <c r="HC15" s="1286"/>
      <c r="HD15" s="1286"/>
      <c r="HE15" s="1286"/>
      <c r="HF15" s="1286"/>
      <c r="HG15" s="1286"/>
      <c r="HH15" s="1286"/>
      <c r="HI15" s="1286"/>
      <c r="HJ15" s="1286"/>
      <c r="HK15" s="1286"/>
      <c r="HL15" s="1286"/>
      <c r="HM15" s="1286"/>
      <c r="HN15" s="1286"/>
      <c r="HO15" s="1286"/>
      <c r="HP15" s="1286"/>
      <c r="HQ15" s="1286"/>
      <c r="HR15" s="1286"/>
      <c r="HS15" s="1286"/>
      <c r="HT15" s="1286"/>
      <c r="HU15" s="1286"/>
      <c r="HV15" s="1286"/>
      <c r="HW15" s="1286"/>
      <c r="HX15" s="1286"/>
      <c r="HY15" s="1286"/>
      <c r="HZ15" s="1286"/>
      <c r="IA15" s="1286"/>
      <c r="IB15" s="1286"/>
      <c r="IC15" s="1286"/>
      <c r="ID15" s="1286"/>
      <c r="IE15" s="1286"/>
      <c r="IF15" s="1286"/>
      <c r="IG15" s="1286"/>
      <c r="IH15" s="1286"/>
      <c r="II15" s="1286"/>
      <c r="IJ15" s="1286"/>
      <c r="IK15" s="1286"/>
      <c r="IL15" s="1286"/>
      <c r="IM15" s="1286"/>
      <c r="IN15" s="1286"/>
      <c r="IO15" s="1286"/>
      <c r="IP15" s="1286"/>
      <c r="IQ15" s="1286"/>
      <c r="IR15" s="1286"/>
      <c r="IS15" s="1286"/>
    </row>
    <row r="16" spans="1:253" ht="42" customHeight="1">
      <c r="A16" s="1830">
        <v>8</v>
      </c>
      <c r="B16" s="1842" t="s">
        <v>14112</v>
      </c>
      <c r="C16" s="1832">
        <v>361004417467</v>
      </c>
      <c r="D16" s="1842" t="s">
        <v>14113</v>
      </c>
      <c r="E16" s="1842" t="s">
        <v>14114</v>
      </c>
      <c r="F16" s="1826">
        <v>10</v>
      </c>
      <c r="G16" s="1826">
        <v>10</v>
      </c>
      <c r="H16" s="1831" t="s">
        <v>14115</v>
      </c>
      <c r="I16" s="1842" t="s">
        <v>14116</v>
      </c>
      <c r="J16" s="1842" t="s">
        <v>14117</v>
      </c>
      <c r="K16" s="1826">
        <v>1</v>
      </c>
      <c r="L16" s="1826">
        <v>1</v>
      </c>
      <c r="M16" s="1755">
        <v>0</v>
      </c>
      <c r="N16" s="1286"/>
      <c r="O16" s="1286"/>
      <c r="P16" s="1286"/>
      <c r="Q16" s="1286"/>
      <c r="R16" s="1286"/>
      <c r="S16" s="1286"/>
      <c r="T16" s="1286"/>
      <c r="U16" s="1286"/>
      <c r="V16" s="1286"/>
      <c r="W16" s="1286"/>
      <c r="X16" s="1286"/>
      <c r="Y16" s="1286"/>
      <c r="Z16" s="1286"/>
      <c r="AA16" s="1286"/>
      <c r="AB16" s="1286"/>
      <c r="AC16" s="1286"/>
      <c r="AD16" s="1286"/>
      <c r="AE16" s="1286"/>
      <c r="AF16" s="1286"/>
      <c r="AG16" s="1286"/>
      <c r="AH16" s="1286"/>
      <c r="AI16" s="1286"/>
      <c r="AJ16" s="1286"/>
      <c r="AK16" s="1286"/>
      <c r="AL16" s="1286"/>
      <c r="AM16" s="1286"/>
      <c r="AN16" s="1286"/>
      <c r="AO16" s="1286"/>
      <c r="AP16" s="1286"/>
      <c r="AQ16" s="1286"/>
      <c r="AR16" s="1286"/>
      <c r="AS16" s="1286"/>
      <c r="AT16" s="1286"/>
      <c r="AU16" s="1286"/>
      <c r="AV16" s="1286"/>
      <c r="AW16" s="1286"/>
      <c r="AX16" s="1286"/>
      <c r="AY16" s="1286"/>
      <c r="AZ16" s="1286"/>
      <c r="BA16" s="1286"/>
      <c r="BB16" s="1286"/>
      <c r="BC16" s="1286"/>
      <c r="BD16" s="1286"/>
      <c r="BE16" s="1286"/>
      <c r="BF16" s="1286"/>
      <c r="BG16" s="1286"/>
      <c r="BH16" s="1286"/>
      <c r="BI16" s="1286"/>
      <c r="BJ16" s="1286"/>
      <c r="BK16" s="1286"/>
      <c r="BL16" s="1286"/>
      <c r="BM16" s="1286"/>
      <c r="BN16" s="1286"/>
      <c r="BO16" s="1286"/>
      <c r="BP16" s="1286"/>
      <c r="BQ16" s="1286"/>
      <c r="BR16" s="1286"/>
      <c r="BS16" s="1286"/>
      <c r="BT16" s="1286"/>
      <c r="BU16" s="1286"/>
      <c r="BV16" s="1286"/>
      <c r="BW16" s="1286"/>
      <c r="BX16" s="1286"/>
      <c r="BY16" s="1286"/>
      <c r="BZ16" s="1286"/>
      <c r="CA16" s="1286"/>
      <c r="CB16" s="1286"/>
      <c r="CC16" s="1286"/>
      <c r="CD16" s="1286"/>
      <c r="CE16" s="1286"/>
      <c r="CF16" s="1286"/>
      <c r="CG16" s="1286"/>
      <c r="CH16" s="1286"/>
      <c r="CI16" s="1286"/>
      <c r="CJ16" s="1286"/>
      <c r="CK16" s="1286"/>
      <c r="CL16" s="1286"/>
      <c r="CM16" s="1286"/>
      <c r="CN16" s="1286"/>
      <c r="CO16" s="1286"/>
      <c r="CP16" s="1286"/>
      <c r="CQ16" s="1286"/>
      <c r="CR16" s="1286"/>
      <c r="CS16" s="1286"/>
      <c r="CT16" s="1286"/>
      <c r="CU16" s="1286"/>
      <c r="CV16" s="1286"/>
      <c r="CW16" s="1286"/>
      <c r="CX16" s="1286"/>
      <c r="CY16" s="1286"/>
      <c r="CZ16" s="1286"/>
      <c r="DA16" s="1286"/>
      <c r="DB16" s="1286"/>
      <c r="DC16" s="1286"/>
      <c r="DD16" s="1286"/>
      <c r="DE16" s="1286"/>
      <c r="DF16" s="1286"/>
      <c r="DG16" s="1286"/>
      <c r="DH16" s="1286"/>
      <c r="DI16" s="1286"/>
      <c r="DJ16" s="1286"/>
      <c r="DK16" s="1286"/>
      <c r="DL16" s="1286"/>
      <c r="DM16" s="1286"/>
      <c r="DN16" s="1286"/>
      <c r="DO16" s="1286"/>
      <c r="DP16" s="1286"/>
      <c r="DQ16" s="1286"/>
      <c r="DR16" s="1286"/>
      <c r="DS16" s="1286"/>
      <c r="DT16" s="1286"/>
      <c r="DU16" s="1286"/>
      <c r="DV16" s="1286"/>
      <c r="DW16" s="1286"/>
      <c r="DX16" s="1286"/>
      <c r="DY16" s="1286"/>
      <c r="DZ16" s="1286"/>
      <c r="EA16" s="1286"/>
      <c r="EB16" s="1286"/>
      <c r="EC16" s="1286"/>
      <c r="ED16" s="1286"/>
      <c r="EE16" s="1286"/>
      <c r="EF16" s="1286"/>
      <c r="EG16" s="1286"/>
      <c r="EH16" s="1286"/>
      <c r="EI16" s="1286"/>
      <c r="EJ16" s="1286"/>
      <c r="EK16" s="1286"/>
      <c r="EL16" s="1286"/>
      <c r="EM16" s="1286"/>
      <c r="EN16" s="1286"/>
      <c r="EO16" s="1286"/>
      <c r="EP16" s="1286"/>
      <c r="EQ16" s="1286"/>
      <c r="ER16" s="1286"/>
      <c r="ES16" s="1286"/>
      <c r="ET16" s="1286"/>
      <c r="EU16" s="1286"/>
      <c r="EV16" s="1286"/>
      <c r="EW16" s="1286"/>
      <c r="EX16" s="1286"/>
      <c r="EY16" s="1286"/>
      <c r="EZ16" s="1286"/>
      <c r="FA16" s="1286"/>
      <c r="FB16" s="1286"/>
      <c r="FC16" s="1286"/>
      <c r="FD16" s="1286"/>
      <c r="FE16" s="1286"/>
      <c r="FF16" s="1286"/>
      <c r="FG16" s="1286"/>
      <c r="FH16" s="1286"/>
      <c r="FI16" s="1286"/>
      <c r="FJ16" s="1286"/>
      <c r="FK16" s="1286"/>
      <c r="FL16" s="1286"/>
      <c r="FM16" s="1286"/>
      <c r="FN16" s="1286"/>
      <c r="FO16" s="1286"/>
      <c r="FP16" s="1286"/>
      <c r="FQ16" s="1286"/>
      <c r="FR16" s="1286"/>
      <c r="FS16" s="1286"/>
      <c r="FT16" s="1286"/>
      <c r="FU16" s="1286"/>
      <c r="FV16" s="1286"/>
      <c r="FW16" s="1286"/>
      <c r="FX16" s="1286"/>
      <c r="FY16" s="1286"/>
      <c r="FZ16" s="1286"/>
      <c r="GA16" s="1286"/>
      <c r="GB16" s="1286"/>
      <c r="GC16" s="1286"/>
      <c r="GD16" s="1286"/>
      <c r="GE16" s="1286"/>
      <c r="GF16" s="1286"/>
      <c r="GG16" s="1286"/>
      <c r="GH16" s="1286"/>
      <c r="GI16" s="1286"/>
      <c r="GJ16" s="1286"/>
      <c r="GK16" s="1286"/>
      <c r="GL16" s="1286"/>
      <c r="GM16" s="1286"/>
      <c r="GN16" s="1286"/>
      <c r="GO16" s="1286"/>
      <c r="GP16" s="1286"/>
      <c r="GQ16" s="1286"/>
      <c r="GR16" s="1286"/>
      <c r="GS16" s="1286"/>
      <c r="GT16" s="1286"/>
      <c r="GU16" s="1286"/>
      <c r="GV16" s="1286"/>
      <c r="GW16" s="1286"/>
      <c r="GX16" s="1286"/>
      <c r="GY16" s="1286"/>
      <c r="GZ16" s="1286"/>
      <c r="HA16" s="1286"/>
      <c r="HB16" s="1286"/>
      <c r="HC16" s="1286"/>
      <c r="HD16" s="1286"/>
      <c r="HE16" s="1286"/>
      <c r="HF16" s="1286"/>
      <c r="HG16" s="1286"/>
      <c r="HH16" s="1286"/>
      <c r="HI16" s="1286"/>
      <c r="HJ16" s="1286"/>
      <c r="HK16" s="1286"/>
      <c r="HL16" s="1286"/>
      <c r="HM16" s="1286"/>
      <c r="HN16" s="1286"/>
      <c r="HO16" s="1286"/>
      <c r="HP16" s="1286"/>
      <c r="HQ16" s="1286"/>
      <c r="HR16" s="1286"/>
      <c r="HS16" s="1286"/>
      <c r="HT16" s="1286"/>
      <c r="HU16" s="1286"/>
      <c r="HV16" s="1286"/>
      <c r="HW16" s="1286"/>
      <c r="HX16" s="1286"/>
      <c r="HY16" s="1286"/>
      <c r="HZ16" s="1286"/>
      <c r="IA16" s="1286"/>
      <c r="IB16" s="1286"/>
      <c r="IC16" s="1286"/>
      <c r="ID16" s="1286"/>
      <c r="IE16" s="1286"/>
      <c r="IF16" s="1286"/>
      <c r="IG16" s="1286"/>
      <c r="IH16" s="1286"/>
      <c r="II16" s="1286"/>
      <c r="IJ16" s="1286"/>
      <c r="IK16" s="1286"/>
      <c r="IL16" s="1286"/>
      <c r="IM16" s="1286"/>
      <c r="IN16" s="1286"/>
      <c r="IO16" s="1286"/>
      <c r="IP16" s="1286"/>
      <c r="IQ16" s="1286"/>
      <c r="IR16" s="1286"/>
      <c r="IS16" s="1286"/>
    </row>
    <row r="17" spans="1:253" ht="38.25" customHeight="1">
      <c r="A17" s="1830">
        <v>9</v>
      </c>
      <c r="B17" s="1842" t="s">
        <v>14118</v>
      </c>
      <c r="C17" s="1843">
        <v>311901941377</v>
      </c>
      <c r="D17" s="1842" t="s">
        <v>14119</v>
      </c>
      <c r="E17" s="1842" t="s">
        <v>14120</v>
      </c>
      <c r="F17" s="1833">
        <v>61.6</v>
      </c>
      <c r="G17" s="1833">
        <v>33.200000000000003</v>
      </c>
      <c r="H17" s="1831" t="s">
        <v>14121</v>
      </c>
      <c r="I17" s="1842" t="s">
        <v>14122</v>
      </c>
      <c r="J17" s="1842" t="s">
        <v>14123</v>
      </c>
      <c r="K17" s="1826">
        <v>2</v>
      </c>
      <c r="L17" s="1826">
        <v>2</v>
      </c>
      <c r="M17" s="1755">
        <v>0</v>
      </c>
      <c r="N17" s="1286"/>
      <c r="O17" s="1286"/>
      <c r="P17" s="1286"/>
      <c r="Q17" s="1286"/>
      <c r="R17" s="1286"/>
      <c r="S17" s="1286"/>
      <c r="T17" s="1286"/>
      <c r="U17" s="1286"/>
      <c r="V17" s="1286"/>
      <c r="W17" s="1286"/>
      <c r="X17" s="1286"/>
      <c r="Y17" s="1286"/>
      <c r="Z17" s="1286"/>
      <c r="AA17" s="1286"/>
      <c r="AB17" s="1286"/>
      <c r="AC17" s="1286"/>
      <c r="AD17" s="1286"/>
      <c r="AE17" s="1286"/>
      <c r="AF17" s="1286"/>
      <c r="AG17" s="1286"/>
      <c r="AH17" s="1286"/>
      <c r="AI17" s="1286"/>
      <c r="AJ17" s="1286"/>
      <c r="AK17" s="1286"/>
      <c r="AL17" s="1286"/>
      <c r="AM17" s="1286"/>
      <c r="AN17" s="1286"/>
      <c r="AO17" s="1286"/>
      <c r="AP17" s="1286"/>
      <c r="AQ17" s="1286"/>
      <c r="AR17" s="1286"/>
      <c r="AS17" s="1286"/>
      <c r="AT17" s="1286"/>
      <c r="AU17" s="1286"/>
      <c r="AV17" s="1286"/>
      <c r="AW17" s="1286"/>
      <c r="AX17" s="1286"/>
      <c r="AY17" s="1286"/>
      <c r="AZ17" s="1286"/>
      <c r="BA17" s="1286"/>
      <c r="BB17" s="1286"/>
      <c r="BC17" s="1286"/>
      <c r="BD17" s="1286"/>
      <c r="BE17" s="1286"/>
      <c r="BF17" s="1286"/>
      <c r="BG17" s="1286"/>
      <c r="BH17" s="1286"/>
      <c r="BI17" s="1286"/>
      <c r="BJ17" s="1286"/>
      <c r="BK17" s="1286"/>
      <c r="BL17" s="1286"/>
      <c r="BM17" s="1286"/>
      <c r="BN17" s="1286"/>
      <c r="BO17" s="1286"/>
      <c r="BP17" s="1286"/>
      <c r="BQ17" s="1286"/>
      <c r="BR17" s="1286"/>
      <c r="BS17" s="1286"/>
      <c r="BT17" s="1286"/>
      <c r="BU17" s="1286"/>
      <c r="BV17" s="1286"/>
      <c r="BW17" s="1286"/>
      <c r="BX17" s="1286"/>
      <c r="BY17" s="1286"/>
      <c r="BZ17" s="1286"/>
      <c r="CA17" s="1286"/>
      <c r="CB17" s="1286"/>
      <c r="CC17" s="1286"/>
      <c r="CD17" s="1286"/>
      <c r="CE17" s="1286"/>
      <c r="CF17" s="1286"/>
      <c r="CG17" s="1286"/>
      <c r="CH17" s="1286"/>
      <c r="CI17" s="1286"/>
      <c r="CJ17" s="1286"/>
      <c r="CK17" s="1286"/>
      <c r="CL17" s="1286"/>
      <c r="CM17" s="1286"/>
      <c r="CN17" s="1286"/>
      <c r="CO17" s="1286"/>
      <c r="CP17" s="1286"/>
      <c r="CQ17" s="1286"/>
      <c r="CR17" s="1286"/>
      <c r="CS17" s="1286"/>
      <c r="CT17" s="1286"/>
      <c r="CU17" s="1286"/>
      <c r="CV17" s="1286"/>
      <c r="CW17" s="1286"/>
      <c r="CX17" s="1286"/>
      <c r="CY17" s="1286"/>
      <c r="CZ17" s="1286"/>
      <c r="DA17" s="1286"/>
      <c r="DB17" s="1286"/>
      <c r="DC17" s="1286"/>
      <c r="DD17" s="1286"/>
      <c r="DE17" s="1286"/>
      <c r="DF17" s="1286"/>
      <c r="DG17" s="1286"/>
      <c r="DH17" s="1286"/>
      <c r="DI17" s="1286"/>
      <c r="DJ17" s="1286"/>
      <c r="DK17" s="1286"/>
      <c r="DL17" s="1286"/>
      <c r="DM17" s="1286"/>
      <c r="DN17" s="1286"/>
      <c r="DO17" s="1286"/>
      <c r="DP17" s="1286"/>
      <c r="DQ17" s="1286"/>
      <c r="DR17" s="1286"/>
      <c r="DS17" s="1286"/>
      <c r="DT17" s="1286"/>
      <c r="DU17" s="1286"/>
      <c r="DV17" s="1286"/>
      <c r="DW17" s="1286"/>
      <c r="DX17" s="1286"/>
      <c r="DY17" s="1286"/>
      <c r="DZ17" s="1286"/>
      <c r="EA17" s="1286"/>
      <c r="EB17" s="1286"/>
      <c r="EC17" s="1286"/>
      <c r="ED17" s="1286"/>
      <c r="EE17" s="1286"/>
      <c r="EF17" s="1286"/>
      <c r="EG17" s="1286"/>
      <c r="EH17" s="1286"/>
      <c r="EI17" s="1286"/>
      <c r="EJ17" s="1286"/>
      <c r="EK17" s="1286"/>
      <c r="EL17" s="1286"/>
      <c r="EM17" s="1286"/>
      <c r="EN17" s="1286"/>
      <c r="EO17" s="1286"/>
      <c r="EP17" s="1286"/>
      <c r="EQ17" s="1286"/>
      <c r="ER17" s="1286"/>
      <c r="ES17" s="1286"/>
      <c r="ET17" s="1286"/>
      <c r="EU17" s="1286"/>
      <c r="EV17" s="1286"/>
      <c r="EW17" s="1286"/>
      <c r="EX17" s="1286"/>
      <c r="EY17" s="1286"/>
      <c r="EZ17" s="1286"/>
      <c r="FA17" s="1286"/>
      <c r="FB17" s="1286"/>
      <c r="FC17" s="1286"/>
      <c r="FD17" s="1286"/>
      <c r="FE17" s="1286"/>
      <c r="FF17" s="1286"/>
      <c r="FG17" s="1286"/>
      <c r="FH17" s="1286"/>
      <c r="FI17" s="1286"/>
      <c r="FJ17" s="1286"/>
      <c r="FK17" s="1286"/>
      <c r="FL17" s="1286"/>
      <c r="FM17" s="1286"/>
      <c r="FN17" s="1286"/>
      <c r="FO17" s="1286"/>
      <c r="FP17" s="1286"/>
      <c r="FQ17" s="1286"/>
      <c r="FR17" s="1286"/>
      <c r="FS17" s="1286"/>
      <c r="FT17" s="1286"/>
      <c r="FU17" s="1286"/>
      <c r="FV17" s="1286"/>
      <c r="FW17" s="1286"/>
      <c r="FX17" s="1286"/>
      <c r="FY17" s="1286"/>
      <c r="FZ17" s="1286"/>
      <c r="GA17" s="1286"/>
      <c r="GB17" s="1286"/>
      <c r="GC17" s="1286"/>
      <c r="GD17" s="1286"/>
      <c r="GE17" s="1286"/>
      <c r="GF17" s="1286"/>
      <c r="GG17" s="1286"/>
      <c r="GH17" s="1286"/>
      <c r="GI17" s="1286"/>
      <c r="GJ17" s="1286"/>
      <c r="GK17" s="1286"/>
      <c r="GL17" s="1286"/>
      <c r="GM17" s="1286"/>
      <c r="GN17" s="1286"/>
      <c r="GO17" s="1286"/>
      <c r="GP17" s="1286"/>
      <c r="GQ17" s="1286"/>
      <c r="GR17" s="1286"/>
      <c r="GS17" s="1286"/>
      <c r="GT17" s="1286"/>
      <c r="GU17" s="1286"/>
      <c r="GV17" s="1286"/>
      <c r="GW17" s="1286"/>
      <c r="GX17" s="1286"/>
      <c r="GY17" s="1286"/>
      <c r="GZ17" s="1286"/>
      <c r="HA17" s="1286"/>
      <c r="HB17" s="1286"/>
      <c r="HC17" s="1286"/>
      <c r="HD17" s="1286"/>
      <c r="HE17" s="1286"/>
      <c r="HF17" s="1286"/>
      <c r="HG17" s="1286"/>
      <c r="HH17" s="1286"/>
      <c r="HI17" s="1286"/>
      <c r="HJ17" s="1286"/>
      <c r="HK17" s="1286"/>
      <c r="HL17" s="1286"/>
      <c r="HM17" s="1286"/>
      <c r="HN17" s="1286"/>
      <c r="HO17" s="1286"/>
      <c r="HP17" s="1286"/>
      <c r="HQ17" s="1286"/>
      <c r="HR17" s="1286"/>
      <c r="HS17" s="1286"/>
      <c r="HT17" s="1286"/>
      <c r="HU17" s="1286"/>
      <c r="HV17" s="1286"/>
      <c r="HW17" s="1286"/>
      <c r="HX17" s="1286"/>
      <c r="HY17" s="1286"/>
      <c r="HZ17" s="1286"/>
      <c r="IA17" s="1286"/>
      <c r="IB17" s="1286"/>
      <c r="IC17" s="1286"/>
      <c r="ID17" s="1286"/>
      <c r="IE17" s="1286"/>
      <c r="IF17" s="1286"/>
      <c r="IG17" s="1286"/>
      <c r="IH17" s="1286"/>
      <c r="II17" s="1286"/>
      <c r="IJ17" s="1286"/>
      <c r="IK17" s="1286"/>
      <c r="IL17" s="1286"/>
      <c r="IM17" s="1286"/>
      <c r="IN17" s="1286"/>
      <c r="IO17" s="1286"/>
      <c r="IP17" s="1286"/>
      <c r="IQ17" s="1286"/>
      <c r="IR17" s="1286"/>
      <c r="IS17" s="1286"/>
    </row>
    <row r="18" spans="1:253" s="275" customFormat="1" ht="41.25" customHeight="1">
      <c r="A18" s="1844">
        <v>9</v>
      </c>
      <c r="B18" s="1845" t="s">
        <v>408</v>
      </c>
      <c r="C18" s="1845"/>
      <c r="D18" s="1845"/>
      <c r="E18" s="1846">
        <f>SUM(F9:F17)</f>
        <v>242.4</v>
      </c>
      <c r="F18" s="1846">
        <f>SUM(G9:G17)</f>
        <v>214</v>
      </c>
      <c r="G18" s="1847"/>
      <c r="H18" s="1845"/>
      <c r="I18" s="1848"/>
      <c r="J18" s="1844">
        <f>SUM(K9:K17)</f>
        <v>10</v>
      </c>
      <c r="K18" s="1844">
        <f>SUM(L9:L17)</f>
        <v>10</v>
      </c>
      <c r="L18" s="1849">
        <v>0</v>
      </c>
      <c r="M18" s="1850">
        <v>0</v>
      </c>
      <c r="N18" s="1286"/>
      <c r="O18" s="1286"/>
      <c r="P18" s="1286"/>
      <c r="Q18" s="1286"/>
      <c r="R18" s="1286"/>
      <c r="S18" s="1286"/>
      <c r="T18" s="1286"/>
      <c r="U18" s="1286"/>
      <c r="V18" s="1286"/>
      <c r="W18" s="1286"/>
      <c r="X18" s="1286"/>
      <c r="Y18" s="1286"/>
      <c r="Z18" s="1286"/>
      <c r="AA18" s="1286"/>
      <c r="AB18" s="1286"/>
      <c r="AC18" s="1286"/>
      <c r="AD18" s="1286"/>
      <c r="AE18" s="1286"/>
      <c r="AF18" s="1286"/>
      <c r="AG18" s="1286"/>
      <c r="AH18" s="1286"/>
      <c r="AI18" s="1286"/>
      <c r="AJ18" s="1286"/>
      <c r="AK18" s="1286"/>
      <c r="AL18" s="1286"/>
      <c r="AM18" s="1286"/>
      <c r="AN18" s="1286"/>
      <c r="AO18" s="1286"/>
      <c r="AP18" s="1286"/>
      <c r="AQ18" s="1286"/>
      <c r="AR18" s="1286"/>
      <c r="AS18" s="1286"/>
      <c r="AT18" s="1286"/>
      <c r="AU18" s="1286"/>
      <c r="AV18" s="1286"/>
      <c r="AW18" s="1286"/>
      <c r="AX18" s="1286"/>
      <c r="AY18" s="1286"/>
      <c r="AZ18" s="1286"/>
      <c r="BA18" s="1286"/>
      <c r="BB18" s="1286"/>
      <c r="BC18" s="1286"/>
      <c r="BD18" s="1286"/>
      <c r="BE18" s="1286"/>
      <c r="BF18" s="1286"/>
      <c r="BG18" s="1286"/>
      <c r="BH18" s="1286"/>
      <c r="BI18" s="1286"/>
      <c r="BJ18" s="1286"/>
      <c r="BK18" s="1286"/>
      <c r="BL18" s="1286"/>
      <c r="BM18" s="1286"/>
      <c r="BN18" s="1286"/>
      <c r="BO18" s="1286"/>
      <c r="BP18" s="1286"/>
      <c r="BQ18" s="1286"/>
      <c r="BR18" s="1286"/>
      <c r="BS18" s="1286"/>
      <c r="BT18" s="1286"/>
      <c r="BU18" s="1286"/>
      <c r="BV18" s="1286"/>
      <c r="BW18" s="1286"/>
      <c r="BX18" s="1286"/>
      <c r="BY18" s="1286"/>
      <c r="BZ18" s="1286"/>
      <c r="CA18" s="1286"/>
      <c r="CB18" s="1286"/>
      <c r="CC18" s="1286"/>
      <c r="CD18" s="1286"/>
      <c r="CE18" s="1286"/>
      <c r="CF18" s="1286"/>
      <c r="CG18" s="1286"/>
      <c r="CH18" s="1286"/>
      <c r="CI18" s="1286"/>
      <c r="CJ18" s="1286"/>
      <c r="CK18" s="1286"/>
      <c r="CL18" s="1286"/>
      <c r="CM18" s="1286"/>
      <c r="CN18" s="1286"/>
      <c r="CO18" s="1286"/>
      <c r="CP18" s="1286"/>
      <c r="CQ18" s="1286"/>
      <c r="CR18" s="1286"/>
      <c r="CS18" s="1286"/>
      <c r="CT18" s="1286"/>
      <c r="CU18" s="1286"/>
      <c r="CV18" s="1286"/>
      <c r="CW18" s="1286"/>
      <c r="CX18" s="1286"/>
      <c r="CY18" s="1286"/>
      <c r="CZ18" s="1286"/>
      <c r="DA18" s="1286"/>
      <c r="DB18" s="1286"/>
      <c r="DC18" s="1286"/>
      <c r="DD18" s="1286"/>
      <c r="DE18" s="1286"/>
      <c r="DF18" s="1286"/>
      <c r="DG18" s="1286"/>
      <c r="DH18" s="1286"/>
      <c r="DI18" s="1286"/>
      <c r="DJ18" s="1286"/>
      <c r="DK18" s="1286"/>
      <c r="DL18" s="1286"/>
      <c r="DM18" s="1286"/>
      <c r="DN18" s="1286"/>
      <c r="DO18" s="1286"/>
      <c r="DP18" s="1286"/>
      <c r="DQ18" s="1286"/>
      <c r="DR18" s="1286"/>
      <c r="DS18" s="1286"/>
      <c r="DT18" s="1286"/>
      <c r="DU18" s="1286"/>
      <c r="DV18" s="1286"/>
      <c r="DW18" s="1286"/>
      <c r="DX18" s="1286"/>
      <c r="DY18" s="1286"/>
      <c r="DZ18" s="1286"/>
      <c r="EA18" s="1286"/>
      <c r="EB18" s="1286"/>
      <c r="EC18" s="1286"/>
      <c r="ED18" s="1286"/>
      <c r="EE18" s="1286"/>
      <c r="EF18" s="1286"/>
      <c r="EG18" s="1286"/>
      <c r="EH18" s="1286"/>
      <c r="EI18" s="1286"/>
      <c r="EJ18" s="1286"/>
      <c r="EK18" s="1286"/>
      <c r="EL18" s="1286"/>
      <c r="EM18" s="1286"/>
      <c r="EN18" s="1286"/>
      <c r="EO18" s="1286"/>
      <c r="EP18" s="1286"/>
      <c r="EQ18" s="1286"/>
      <c r="ER18" s="1286"/>
      <c r="ES18" s="1286"/>
      <c r="ET18" s="1286"/>
      <c r="EU18" s="1286"/>
      <c r="EV18" s="1286"/>
      <c r="EW18" s="1286"/>
      <c r="EX18" s="1286"/>
      <c r="EY18" s="1286"/>
      <c r="EZ18" s="1286"/>
      <c r="FA18" s="1286"/>
      <c r="FB18" s="1286"/>
      <c r="FC18" s="1286"/>
      <c r="FD18" s="1286"/>
      <c r="FE18" s="1286"/>
      <c r="FF18" s="1286"/>
      <c r="FG18" s="1286"/>
      <c r="FH18" s="1286"/>
      <c r="FI18" s="1286"/>
      <c r="FJ18" s="1286"/>
      <c r="FK18" s="1286"/>
      <c r="FL18" s="1286"/>
      <c r="FM18" s="1286"/>
      <c r="FN18" s="1286"/>
      <c r="FO18" s="1286"/>
      <c r="FP18" s="1286"/>
      <c r="FQ18" s="1286"/>
      <c r="FR18" s="1286"/>
      <c r="FS18" s="1286"/>
      <c r="FT18" s="1286"/>
      <c r="FU18" s="1286"/>
      <c r="FV18" s="1286"/>
      <c r="FW18" s="1286"/>
      <c r="FX18" s="1286"/>
      <c r="FY18" s="1286"/>
      <c r="FZ18" s="1286"/>
      <c r="GA18" s="1286"/>
      <c r="GB18" s="1286"/>
      <c r="GC18" s="1286"/>
      <c r="GD18" s="1286"/>
      <c r="GE18" s="1286"/>
      <c r="GF18" s="1286"/>
      <c r="GG18" s="1286"/>
      <c r="GH18" s="1286"/>
      <c r="GI18" s="1286"/>
      <c r="GJ18" s="1286"/>
      <c r="GK18" s="1286"/>
      <c r="GL18" s="1286"/>
      <c r="GM18" s="1286"/>
      <c r="GN18" s="1286"/>
      <c r="GO18" s="1286"/>
      <c r="GP18" s="1286"/>
      <c r="GQ18" s="1286"/>
      <c r="GR18" s="1286"/>
      <c r="GS18" s="1286"/>
      <c r="GT18" s="1286"/>
      <c r="GU18" s="1286"/>
      <c r="GV18" s="1286"/>
      <c r="GW18" s="1286"/>
      <c r="GX18" s="1286"/>
      <c r="GY18" s="1286"/>
      <c r="GZ18" s="1286"/>
      <c r="HA18" s="1286"/>
      <c r="HB18" s="1286"/>
      <c r="HC18" s="1286"/>
      <c r="HD18" s="1286"/>
      <c r="HE18" s="1286"/>
      <c r="HF18" s="1286"/>
      <c r="HG18" s="1286"/>
      <c r="HH18" s="1286"/>
      <c r="HI18" s="1286"/>
      <c r="HJ18" s="1286"/>
      <c r="HK18" s="1286"/>
      <c r="HL18" s="1286"/>
      <c r="HM18" s="1286"/>
      <c r="HN18" s="1286"/>
      <c r="HO18" s="1286"/>
      <c r="HP18" s="1286"/>
      <c r="HQ18" s="1286"/>
      <c r="HR18" s="1286"/>
      <c r="HS18" s="1286"/>
      <c r="HT18" s="1286"/>
      <c r="HU18" s="1286"/>
      <c r="HV18" s="1286"/>
      <c r="HW18" s="1286"/>
      <c r="HX18" s="1286"/>
      <c r="HY18" s="1286"/>
      <c r="HZ18" s="1286"/>
      <c r="IA18" s="1286"/>
      <c r="IB18" s="1286"/>
      <c r="IC18" s="1286"/>
      <c r="ID18" s="1286"/>
      <c r="IE18" s="1286"/>
      <c r="IF18" s="1286"/>
      <c r="IG18" s="1286"/>
      <c r="IH18" s="1286"/>
      <c r="II18" s="1286"/>
      <c r="IJ18" s="1286"/>
      <c r="IK18" s="1286"/>
      <c r="IL18" s="1286"/>
      <c r="IM18" s="1286"/>
      <c r="IN18" s="1286"/>
      <c r="IO18" s="1286"/>
      <c r="IP18" s="1286"/>
      <c r="IQ18" s="1286"/>
      <c r="IR18" s="1286"/>
      <c r="IS18" s="1286"/>
    </row>
    <row r="19" spans="1:253" ht="41.25" customHeight="1">
      <c r="A19" s="2675" t="s">
        <v>5340</v>
      </c>
      <c r="B19" s="2676"/>
      <c r="C19" s="2676"/>
      <c r="D19" s="2676"/>
      <c r="E19" s="2676"/>
      <c r="F19" s="2676"/>
      <c r="G19" s="2676"/>
      <c r="H19" s="2676"/>
      <c r="I19" s="2676"/>
      <c r="J19" s="2676"/>
      <c r="K19" s="2676"/>
      <c r="L19" s="2676"/>
      <c r="M19" s="1852"/>
      <c r="N19" s="1286"/>
      <c r="O19" s="1286"/>
      <c r="P19" s="1286"/>
      <c r="Q19" s="1286"/>
      <c r="R19" s="1286"/>
      <c r="S19" s="1286"/>
      <c r="T19" s="1286"/>
      <c r="U19" s="1286"/>
      <c r="V19" s="1286"/>
      <c r="W19" s="1286"/>
      <c r="X19" s="1286"/>
      <c r="Y19" s="1286"/>
      <c r="Z19" s="1286"/>
      <c r="AA19" s="1286"/>
      <c r="AB19" s="1286"/>
      <c r="AC19" s="1286"/>
      <c r="AD19" s="1286"/>
      <c r="AE19" s="1286"/>
      <c r="AF19" s="1286"/>
      <c r="AG19" s="1286"/>
      <c r="AH19" s="1286"/>
      <c r="AI19" s="1286"/>
      <c r="AJ19" s="1286"/>
      <c r="AK19" s="1286"/>
      <c r="AL19" s="1286"/>
      <c r="AM19" s="1286"/>
      <c r="AN19" s="1286"/>
      <c r="AO19" s="1286"/>
      <c r="AP19" s="1286"/>
      <c r="AQ19" s="1286"/>
      <c r="AR19" s="1286"/>
      <c r="AS19" s="1286"/>
      <c r="AT19" s="1286"/>
      <c r="AU19" s="1286"/>
      <c r="AV19" s="1286"/>
      <c r="AW19" s="1286"/>
      <c r="AX19" s="1286"/>
      <c r="AY19" s="1286"/>
      <c r="AZ19" s="1286"/>
      <c r="BA19" s="1286"/>
      <c r="BB19" s="1286"/>
      <c r="BC19" s="1286"/>
      <c r="BD19" s="1286"/>
      <c r="BE19" s="1286"/>
      <c r="BF19" s="1286"/>
      <c r="BG19" s="1286"/>
      <c r="BH19" s="1286"/>
      <c r="BI19" s="1286"/>
      <c r="BJ19" s="1286"/>
      <c r="BK19" s="1286"/>
      <c r="BL19" s="1286"/>
      <c r="BM19" s="1286"/>
      <c r="BN19" s="1286"/>
      <c r="BO19" s="1286"/>
      <c r="BP19" s="1286"/>
      <c r="BQ19" s="1286"/>
      <c r="BR19" s="1286"/>
      <c r="BS19" s="1286"/>
      <c r="BT19" s="1286"/>
      <c r="BU19" s="1286"/>
      <c r="BV19" s="1286"/>
      <c r="BW19" s="1286"/>
      <c r="BX19" s="1286"/>
      <c r="BY19" s="1286"/>
      <c r="BZ19" s="1286"/>
      <c r="CA19" s="1286"/>
      <c r="CB19" s="1286"/>
      <c r="CC19" s="1286"/>
      <c r="CD19" s="1286"/>
      <c r="CE19" s="1286"/>
      <c r="CF19" s="1286"/>
      <c r="CG19" s="1286"/>
      <c r="CH19" s="1286"/>
      <c r="CI19" s="1286"/>
      <c r="CJ19" s="1286"/>
      <c r="CK19" s="1286"/>
      <c r="CL19" s="1286"/>
      <c r="CM19" s="1286"/>
      <c r="CN19" s="1286"/>
      <c r="CO19" s="1286"/>
      <c r="CP19" s="1286"/>
      <c r="CQ19" s="1286"/>
      <c r="CR19" s="1286"/>
      <c r="CS19" s="1286"/>
      <c r="CT19" s="1286"/>
      <c r="CU19" s="1286"/>
      <c r="CV19" s="1286"/>
      <c r="CW19" s="1286"/>
      <c r="CX19" s="1286"/>
      <c r="CY19" s="1286"/>
      <c r="CZ19" s="1286"/>
      <c r="DA19" s="1286"/>
      <c r="DB19" s="1286"/>
      <c r="DC19" s="1286"/>
      <c r="DD19" s="1286"/>
      <c r="DE19" s="1286"/>
      <c r="DF19" s="1286"/>
      <c r="DG19" s="1286"/>
      <c r="DH19" s="1286"/>
      <c r="DI19" s="1286"/>
      <c r="DJ19" s="1286"/>
      <c r="DK19" s="1286"/>
      <c r="DL19" s="1286"/>
      <c r="DM19" s="1286"/>
      <c r="DN19" s="1286"/>
      <c r="DO19" s="1286"/>
      <c r="DP19" s="1286"/>
      <c r="DQ19" s="1286"/>
      <c r="DR19" s="1286"/>
      <c r="DS19" s="1286"/>
      <c r="DT19" s="1286"/>
      <c r="DU19" s="1286"/>
      <c r="DV19" s="1286"/>
      <c r="DW19" s="1286"/>
      <c r="DX19" s="1286"/>
      <c r="DY19" s="1286"/>
      <c r="DZ19" s="1286"/>
      <c r="EA19" s="1286"/>
      <c r="EB19" s="1286"/>
      <c r="EC19" s="1286"/>
      <c r="ED19" s="1286"/>
      <c r="EE19" s="1286"/>
      <c r="EF19" s="1286"/>
      <c r="EG19" s="1286"/>
      <c r="EH19" s="1286"/>
      <c r="EI19" s="1286"/>
      <c r="EJ19" s="1286"/>
      <c r="EK19" s="1286"/>
      <c r="EL19" s="1286"/>
      <c r="EM19" s="1286"/>
      <c r="EN19" s="1286"/>
      <c r="EO19" s="1286"/>
      <c r="EP19" s="1286"/>
      <c r="EQ19" s="1286"/>
      <c r="ER19" s="1286"/>
      <c r="ES19" s="1286"/>
      <c r="ET19" s="1286"/>
      <c r="EU19" s="1286"/>
      <c r="EV19" s="1286"/>
      <c r="EW19" s="1286"/>
      <c r="EX19" s="1286"/>
      <c r="EY19" s="1286"/>
      <c r="EZ19" s="1286"/>
      <c r="FA19" s="1286"/>
      <c r="FB19" s="1286"/>
      <c r="FC19" s="1286"/>
      <c r="FD19" s="1286"/>
      <c r="FE19" s="1286"/>
      <c r="FF19" s="1286"/>
      <c r="FG19" s="1286"/>
      <c r="FH19" s="1286"/>
      <c r="FI19" s="1286"/>
      <c r="FJ19" s="1286"/>
      <c r="FK19" s="1286"/>
      <c r="FL19" s="1286"/>
      <c r="FM19" s="1286"/>
      <c r="FN19" s="1286"/>
      <c r="FO19" s="1286"/>
      <c r="FP19" s="1286"/>
      <c r="FQ19" s="1286"/>
      <c r="FR19" s="1286"/>
      <c r="FS19" s="1286"/>
      <c r="FT19" s="1286"/>
      <c r="FU19" s="1286"/>
      <c r="FV19" s="1286"/>
      <c r="FW19" s="1286"/>
      <c r="FX19" s="1286"/>
      <c r="FY19" s="1286"/>
      <c r="FZ19" s="1286"/>
      <c r="GA19" s="1286"/>
      <c r="GB19" s="1286"/>
      <c r="GC19" s="1286"/>
      <c r="GD19" s="1286"/>
      <c r="GE19" s="1286"/>
      <c r="GF19" s="1286"/>
      <c r="GG19" s="1286"/>
      <c r="GH19" s="1286"/>
      <c r="GI19" s="1286"/>
      <c r="GJ19" s="1286"/>
      <c r="GK19" s="1286"/>
      <c r="GL19" s="1286"/>
      <c r="GM19" s="1286"/>
      <c r="GN19" s="1286"/>
      <c r="GO19" s="1286"/>
      <c r="GP19" s="1286"/>
      <c r="GQ19" s="1286"/>
      <c r="GR19" s="1286"/>
      <c r="GS19" s="1286"/>
      <c r="GT19" s="1286"/>
      <c r="GU19" s="1286"/>
      <c r="GV19" s="1286"/>
      <c r="GW19" s="1286"/>
      <c r="GX19" s="1286"/>
      <c r="GY19" s="1286"/>
      <c r="GZ19" s="1286"/>
      <c r="HA19" s="1286"/>
      <c r="HB19" s="1286"/>
      <c r="HC19" s="1286"/>
      <c r="HD19" s="1286"/>
      <c r="HE19" s="1286"/>
      <c r="HF19" s="1286"/>
      <c r="HG19" s="1286"/>
      <c r="HH19" s="1286"/>
      <c r="HI19" s="1286"/>
      <c r="HJ19" s="1286"/>
      <c r="HK19" s="1286"/>
      <c r="HL19" s="1286"/>
      <c r="HM19" s="1286"/>
      <c r="HN19" s="1286"/>
      <c r="HO19" s="1286"/>
      <c r="HP19" s="1286"/>
      <c r="HQ19" s="1286"/>
      <c r="HR19" s="1286"/>
      <c r="HS19" s="1286"/>
      <c r="HT19" s="1286"/>
      <c r="HU19" s="1286"/>
      <c r="HV19" s="1286"/>
      <c r="HW19" s="1286"/>
      <c r="HX19" s="1286"/>
      <c r="HY19" s="1286"/>
      <c r="HZ19" s="1286"/>
      <c r="IA19" s="1286"/>
      <c r="IB19" s="1286"/>
      <c r="IC19" s="1286"/>
      <c r="ID19" s="1286"/>
      <c r="IE19" s="1286"/>
      <c r="IF19" s="1286"/>
      <c r="IG19" s="1286"/>
      <c r="IH19" s="1286"/>
      <c r="II19" s="1286"/>
      <c r="IJ19" s="1286"/>
      <c r="IK19" s="1286"/>
      <c r="IL19" s="1286"/>
      <c r="IM19" s="1286"/>
      <c r="IN19" s="1286"/>
      <c r="IO19" s="1286"/>
      <c r="IP19" s="1286"/>
      <c r="IQ19" s="1286"/>
      <c r="IR19" s="1286"/>
      <c r="IS19" s="1286"/>
    </row>
    <row r="20" spans="1:253" ht="41.25" customHeight="1">
      <c r="A20" s="458">
        <v>1</v>
      </c>
      <c r="B20" s="458" t="s">
        <v>14124</v>
      </c>
      <c r="C20" s="1823" t="s">
        <v>14125</v>
      </c>
      <c r="D20" s="458" t="s">
        <v>14126</v>
      </c>
      <c r="E20" s="1824" t="s">
        <v>14127</v>
      </c>
      <c r="F20" s="458">
        <v>13</v>
      </c>
      <c r="G20" s="458">
        <v>13</v>
      </c>
      <c r="H20" s="1831" t="s">
        <v>1571</v>
      </c>
      <c r="I20" s="458" t="s">
        <v>14128</v>
      </c>
      <c r="J20" s="458" t="s">
        <v>14129</v>
      </c>
      <c r="K20" s="458">
        <v>1</v>
      </c>
      <c r="L20" s="458">
        <v>1</v>
      </c>
      <c r="M20" s="1853">
        <v>0</v>
      </c>
      <c r="N20" s="1854"/>
      <c r="O20" s="1854"/>
      <c r="P20" s="1854"/>
      <c r="Q20" s="1854"/>
      <c r="R20" s="1854"/>
      <c r="S20" s="1854"/>
      <c r="T20" s="1854"/>
      <c r="U20" s="1854"/>
      <c r="V20" s="1854"/>
      <c r="W20" s="1854"/>
      <c r="X20" s="1854"/>
      <c r="Y20" s="1854"/>
      <c r="Z20" s="1854"/>
      <c r="AA20" s="1854"/>
      <c r="AB20" s="1854"/>
      <c r="AC20" s="1854"/>
      <c r="AD20" s="1854"/>
      <c r="AE20" s="1854"/>
      <c r="AF20" s="1854"/>
      <c r="AG20" s="1854"/>
      <c r="AH20" s="1854"/>
      <c r="AI20" s="1854"/>
      <c r="AJ20" s="1854"/>
      <c r="AK20" s="1854"/>
      <c r="AL20" s="1854"/>
      <c r="AM20" s="1854"/>
      <c r="AN20" s="1854"/>
      <c r="AO20" s="1854"/>
      <c r="AP20" s="1854"/>
      <c r="AQ20" s="1854"/>
      <c r="AR20" s="1854"/>
      <c r="AS20" s="1854"/>
      <c r="AT20" s="1854"/>
      <c r="AU20" s="1854"/>
      <c r="AV20" s="1854"/>
      <c r="AW20" s="1854"/>
      <c r="AX20" s="1854"/>
      <c r="AY20" s="1854"/>
      <c r="AZ20" s="1854"/>
      <c r="BA20" s="1854"/>
      <c r="BB20" s="1854"/>
      <c r="BC20" s="1854"/>
      <c r="BD20" s="1854"/>
      <c r="BE20" s="1854"/>
      <c r="BF20" s="1854"/>
      <c r="BG20" s="1854"/>
      <c r="BH20" s="1854"/>
      <c r="BI20" s="1854"/>
      <c r="BJ20" s="1854"/>
      <c r="BK20" s="1854"/>
      <c r="BL20" s="1854"/>
      <c r="BM20" s="1854"/>
      <c r="BN20" s="1854"/>
      <c r="BO20" s="1854"/>
      <c r="BP20" s="1854"/>
      <c r="BQ20" s="1854"/>
      <c r="BR20" s="1854"/>
      <c r="BS20" s="1854"/>
      <c r="BT20" s="1854"/>
      <c r="BU20" s="1854"/>
      <c r="BV20" s="1854"/>
      <c r="BW20" s="1854"/>
      <c r="BX20" s="1854"/>
      <c r="BY20" s="1854"/>
      <c r="BZ20" s="1854"/>
      <c r="CA20" s="1854"/>
      <c r="CB20" s="1854"/>
      <c r="CC20" s="1854"/>
      <c r="CD20" s="1854"/>
      <c r="CE20" s="1854"/>
      <c r="CF20" s="1854"/>
      <c r="CG20" s="1854"/>
      <c r="CH20" s="1854"/>
      <c r="CI20" s="1854"/>
      <c r="CJ20" s="1854"/>
      <c r="CK20" s="1854"/>
      <c r="CL20" s="1854"/>
      <c r="CM20" s="1854"/>
      <c r="CN20" s="1854"/>
      <c r="CO20" s="1854"/>
      <c r="CP20" s="1854"/>
      <c r="CQ20" s="1854"/>
      <c r="CR20" s="1854"/>
      <c r="CS20" s="1854"/>
      <c r="CT20" s="1854"/>
      <c r="CU20" s="1854"/>
      <c r="CV20" s="1854"/>
      <c r="CW20" s="1854"/>
      <c r="CX20" s="1854"/>
      <c r="CY20" s="1854"/>
      <c r="CZ20" s="1854"/>
      <c r="DA20" s="1854"/>
      <c r="DB20" s="1854"/>
      <c r="DC20" s="1854"/>
      <c r="DD20" s="1854"/>
      <c r="DE20" s="1854"/>
      <c r="DF20" s="1854"/>
      <c r="DG20" s="1854"/>
      <c r="DH20" s="1854"/>
      <c r="DI20" s="1854"/>
      <c r="DJ20" s="1854"/>
      <c r="DK20" s="1854"/>
      <c r="DL20" s="1854"/>
      <c r="DM20" s="1854"/>
      <c r="DN20" s="1854"/>
      <c r="DO20" s="1854"/>
      <c r="DP20" s="1854"/>
      <c r="DQ20" s="1854"/>
      <c r="DR20" s="1854"/>
      <c r="DS20" s="1854"/>
      <c r="DT20" s="1854"/>
      <c r="DU20" s="1854"/>
      <c r="DV20" s="1854"/>
      <c r="DW20" s="1854"/>
      <c r="DX20" s="1854"/>
      <c r="DY20" s="1854"/>
      <c r="DZ20" s="1854"/>
      <c r="EA20" s="1854"/>
      <c r="EB20" s="1854"/>
      <c r="EC20" s="1854"/>
      <c r="ED20" s="1854"/>
      <c r="EE20" s="1854"/>
      <c r="EF20" s="1854"/>
      <c r="EG20" s="1854"/>
      <c r="EH20" s="1854"/>
      <c r="EI20" s="1854"/>
      <c r="EJ20" s="1854"/>
      <c r="EK20" s="1854"/>
      <c r="EL20" s="1854"/>
      <c r="EM20" s="1854"/>
      <c r="EN20" s="1854"/>
      <c r="EO20" s="1854"/>
      <c r="EP20" s="1854"/>
      <c r="EQ20" s="1854"/>
      <c r="ER20" s="1854"/>
      <c r="ES20" s="1854"/>
      <c r="ET20" s="1854"/>
      <c r="EU20" s="1854"/>
      <c r="EV20" s="1854"/>
      <c r="EW20" s="1854"/>
      <c r="EX20" s="1854"/>
      <c r="EY20" s="1854"/>
      <c r="EZ20" s="1854"/>
      <c r="FA20" s="1854"/>
      <c r="FB20" s="1854"/>
      <c r="FC20" s="1854"/>
      <c r="FD20" s="1854"/>
      <c r="FE20" s="1854"/>
      <c r="FF20" s="1854"/>
      <c r="FG20" s="1854"/>
      <c r="FH20" s="1854"/>
      <c r="FI20" s="1854"/>
      <c r="FJ20" s="1854"/>
      <c r="FK20" s="1854"/>
      <c r="FL20" s="1854"/>
      <c r="FM20" s="1854"/>
      <c r="FN20" s="1854"/>
      <c r="FO20" s="1854"/>
      <c r="FP20" s="1854"/>
      <c r="FQ20" s="1854"/>
      <c r="FR20" s="1854"/>
      <c r="FS20" s="1854"/>
      <c r="FT20" s="1854"/>
      <c r="FU20" s="1854"/>
      <c r="FV20" s="1854"/>
      <c r="FW20" s="1854"/>
      <c r="FX20" s="1854"/>
      <c r="FY20" s="1854"/>
      <c r="FZ20" s="1854"/>
      <c r="GA20" s="1854"/>
      <c r="GB20" s="1854"/>
      <c r="GC20" s="1854"/>
      <c r="GD20" s="1854"/>
      <c r="GE20" s="1854"/>
      <c r="GF20" s="1854"/>
      <c r="GG20" s="1854"/>
      <c r="GH20" s="1854"/>
      <c r="GI20" s="1854"/>
      <c r="GJ20" s="1854"/>
      <c r="GK20" s="1854"/>
      <c r="GL20" s="1854"/>
      <c r="GM20" s="1854"/>
      <c r="GN20" s="1854"/>
      <c r="GO20" s="1854"/>
      <c r="GP20" s="1854"/>
      <c r="GQ20" s="1854"/>
      <c r="GR20" s="1854"/>
      <c r="GS20" s="1854"/>
      <c r="GT20" s="1854"/>
      <c r="GU20" s="1854"/>
      <c r="GV20" s="1854"/>
      <c r="GW20" s="1854"/>
      <c r="GX20" s="1854"/>
      <c r="GY20" s="1854"/>
      <c r="GZ20" s="1854"/>
      <c r="HA20" s="1854"/>
      <c r="HB20" s="1854"/>
      <c r="HC20" s="1854"/>
      <c r="HD20" s="1854"/>
      <c r="HE20" s="1854"/>
      <c r="HF20" s="1854"/>
      <c r="HG20" s="1854"/>
      <c r="HH20" s="1854"/>
      <c r="HI20" s="1854"/>
      <c r="HJ20" s="1854"/>
      <c r="HK20" s="1854"/>
      <c r="HL20" s="1854"/>
      <c r="HM20" s="1854"/>
      <c r="HN20" s="1854"/>
      <c r="HO20" s="1854"/>
      <c r="HP20" s="1854"/>
      <c r="HQ20" s="1854"/>
      <c r="HR20" s="1854"/>
      <c r="HS20" s="1854"/>
      <c r="HT20" s="1854"/>
      <c r="HU20" s="1854"/>
      <c r="HV20" s="1854"/>
      <c r="HW20" s="1854"/>
      <c r="HX20" s="1854"/>
      <c r="HY20" s="1854"/>
      <c r="HZ20" s="1854"/>
      <c r="IA20" s="1854"/>
      <c r="IB20" s="1854"/>
      <c r="IC20" s="1854"/>
      <c r="ID20" s="1854"/>
      <c r="IE20" s="1854"/>
      <c r="IF20" s="1854"/>
      <c r="IG20" s="1854"/>
      <c r="IH20" s="1854"/>
      <c r="II20" s="1854"/>
      <c r="IJ20" s="1854"/>
      <c r="IK20" s="1854"/>
      <c r="IL20" s="1854"/>
      <c r="IM20" s="1854"/>
      <c r="IN20" s="1854"/>
      <c r="IO20" s="1854"/>
      <c r="IP20" s="1854"/>
      <c r="IQ20" s="1854"/>
      <c r="IR20" s="1854"/>
      <c r="IS20" s="1854"/>
    </row>
    <row r="21" spans="1:253" ht="41.25" customHeight="1">
      <c r="A21" s="1826">
        <v>2</v>
      </c>
      <c r="B21" s="1824" t="s">
        <v>14130</v>
      </c>
      <c r="C21" s="1823" t="s">
        <v>14131</v>
      </c>
      <c r="D21" s="1824" t="s">
        <v>14132</v>
      </c>
      <c r="E21" s="1824" t="s">
        <v>14132</v>
      </c>
      <c r="F21" s="1824">
        <v>13</v>
      </c>
      <c r="G21" s="1824">
        <v>13</v>
      </c>
      <c r="H21" s="1831" t="s">
        <v>1571</v>
      </c>
      <c r="I21" s="1824" t="s">
        <v>14133</v>
      </c>
      <c r="J21" s="1828" t="s">
        <v>14134</v>
      </c>
      <c r="K21" s="1824">
        <v>1</v>
      </c>
      <c r="L21" s="1824">
        <v>1</v>
      </c>
      <c r="M21" s="1853">
        <v>0</v>
      </c>
      <c r="N21" s="1286"/>
      <c r="O21" s="1286"/>
      <c r="P21" s="1286"/>
      <c r="Q21" s="1286"/>
      <c r="R21" s="1286"/>
      <c r="S21" s="1286"/>
      <c r="T21" s="1286"/>
      <c r="U21" s="1286"/>
      <c r="V21" s="1286"/>
      <c r="W21" s="1286"/>
      <c r="X21" s="1286"/>
      <c r="Y21" s="1286"/>
      <c r="Z21" s="1286"/>
      <c r="AA21" s="1286"/>
      <c r="AB21" s="1286"/>
      <c r="AC21" s="1286"/>
      <c r="AD21" s="1286"/>
      <c r="AE21" s="1286"/>
      <c r="AF21" s="1286"/>
      <c r="AG21" s="1286"/>
      <c r="AH21" s="1286"/>
      <c r="AI21" s="1286"/>
      <c r="AJ21" s="1286"/>
      <c r="AK21" s="1286"/>
      <c r="AL21" s="1286"/>
      <c r="AM21" s="1286"/>
      <c r="AN21" s="1286"/>
      <c r="AO21" s="1286"/>
      <c r="AP21" s="1286"/>
      <c r="AQ21" s="1286"/>
      <c r="AR21" s="1286"/>
      <c r="AS21" s="1286"/>
      <c r="AT21" s="1286"/>
      <c r="AU21" s="1286"/>
      <c r="AV21" s="1286"/>
      <c r="AW21" s="1286"/>
      <c r="AX21" s="1286"/>
      <c r="AY21" s="1286"/>
      <c r="AZ21" s="1286"/>
      <c r="BA21" s="1286"/>
      <c r="BB21" s="1286"/>
      <c r="BC21" s="1286"/>
      <c r="BD21" s="1286"/>
      <c r="BE21" s="1286"/>
      <c r="BF21" s="1286"/>
      <c r="BG21" s="1286"/>
      <c r="BH21" s="1286"/>
      <c r="BI21" s="1286"/>
      <c r="BJ21" s="1286"/>
      <c r="BK21" s="1286"/>
      <c r="BL21" s="1286"/>
      <c r="BM21" s="1286"/>
      <c r="BN21" s="1286"/>
      <c r="BO21" s="1286"/>
      <c r="BP21" s="1286"/>
      <c r="BQ21" s="1286"/>
      <c r="BR21" s="1286"/>
      <c r="BS21" s="1286"/>
      <c r="BT21" s="1286"/>
      <c r="BU21" s="1286"/>
      <c r="BV21" s="1286"/>
      <c r="BW21" s="1286"/>
      <c r="BX21" s="1286"/>
      <c r="BY21" s="1286"/>
      <c r="BZ21" s="1286"/>
      <c r="CA21" s="1286"/>
      <c r="CB21" s="1286"/>
      <c r="CC21" s="1286"/>
      <c r="CD21" s="1286"/>
      <c r="CE21" s="1286"/>
      <c r="CF21" s="1286"/>
      <c r="CG21" s="1286"/>
      <c r="CH21" s="1286"/>
      <c r="CI21" s="1286"/>
      <c r="CJ21" s="1286"/>
      <c r="CK21" s="1286"/>
      <c r="CL21" s="1286"/>
      <c r="CM21" s="1286"/>
      <c r="CN21" s="1286"/>
      <c r="CO21" s="1286"/>
      <c r="CP21" s="1286"/>
      <c r="CQ21" s="1286"/>
      <c r="CR21" s="1286"/>
      <c r="CS21" s="1286"/>
      <c r="CT21" s="1286"/>
      <c r="CU21" s="1286"/>
      <c r="CV21" s="1286"/>
      <c r="CW21" s="1286"/>
      <c r="CX21" s="1286"/>
      <c r="CY21" s="1286"/>
      <c r="CZ21" s="1286"/>
      <c r="DA21" s="1286"/>
      <c r="DB21" s="1286"/>
      <c r="DC21" s="1286"/>
      <c r="DD21" s="1286"/>
      <c r="DE21" s="1286"/>
      <c r="DF21" s="1286"/>
      <c r="DG21" s="1286"/>
      <c r="DH21" s="1286"/>
      <c r="DI21" s="1286"/>
      <c r="DJ21" s="1286"/>
      <c r="DK21" s="1286"/>
      <c r="DL21" s="1286"/>
      <c r="DM21" s="1286"/>
      <c r="DN21" s="1286"/>
      <c r="DO21" s="1286"/>
      <c r="DP21" s="1286"/>
      <c r="DQ21" s="1286"/>
      <c r="DR21" s="1286"/>
      <c r="DS21" s="1286"/>
      <c r="DT21" s="1286"/>
      <c r="DU21" s="1286"/>
      <c r="DV21" s="1286"/>
      <c r="DW21" s="1286"/>
      <c r="DX21" s="1286"/>
      <c r="DY21" s="1286"/>
      <c r="DZ21" s="1286"/>
      <c r="EA21" s="1286"/>
      <c r="EB21" s="1286"/>
      <c r="EC21" s="1286"/>
      <c r="ED21" s="1286"/>
      <c r="EE21" s="1286"/>
      <c r="EF21" s="1286"/>
      <c r="EG21" s="1286"/>
      <c r="EH21" s="1286"/>
      <c r="EI21" s="1286"/>
      <c r="EJ21" s="1286"/>
      <c r="EK21" s="1286"/>
      <c r="EL21" s="1286"/>
      <c r="EM21" s="1286"/>
      <c r="EN21" s="1286"/>
      <c r="EO21" s="1286"/>
      <c r="EP21" s="1286"/>
      <c r="EQ21" s="1286"/>
      <c r="ER21" s="1286"/>
      <c r="ES21" s="1286"/>
      <c r="ET21" s="1286"/>
      <c r="EU21" s="1286"/>
      <c r="EV21" s="1286"/>
      <c r="EW21" s="1286"/>
      <c r="EX21" s="1286"/>
      <c r="EY21" s="1286"/>
      <c r="EZ21" s="1286"/>
      <c r="FA21" s="1286"/>
      <c r="FB21" s="1286"/>
      <c r="FC21" s="1286"/>
      <c r="FD21" s="1286"/>
      <c r="FE21" s="1286"/>
      <c r="FF21" s="1286"/>
      <c r="FG21" s="1286"/>
      <c r="FH21" s="1286"/>
      <c r="FI21" s="1286"/>
      <c r="FJ21" s="1286"/>
      <c r="FK21" s="1286"/>
      <c r="FL21" s="1286"/>
      <c r="FM21" s="1286"/>
      <c r="FN21" s="1286"/>
      <c r="FO21" s="1286"/>
      <c r="FP21" s="1286"/>
      <c r="FQ21" s="1286"/>
      <c r="FR21" s="1286"/>
      <c r="FS21" s="1286"/>
      <c r="FT21" s="1286"/>
      <c r="FU21" s="1286"/>
      <c r="FV21" s="1286"/>
      <c r="FW21" s="1286"/>
      <c r="FX21" s="1286"/>
      <c r="FY21" s="1286"/>
      <c r="FZ21" s="1286"/>
      <c r="GA21" s="1286"/>
      <c r="GB21" s="1286"/>
      <c r="GC21" s="1286"/>
      <c r="GD21" s="1286"/>
      <c r="GE21" s="1286"/>
      <c r="GF21" s="1286"/>
      <c r="GG21" s="1286"/>
      <c r="GH21" s="1286"/>
      <c r="GI21" s="1286"/>
      <c r="GJ21" s="1286"/>
      <c r="GK21" s="1286"/>
      <c r="GL21" s="1286"/>
      <c r="GM21" s="1286"/>
      <c r="GN21" s="1286"/>
      <c r="GO21" s="1286"/>
      <c r="GP21" s="1286"/>
      <c r="GQ21" s="1286"/>
      <c r="GR21" s="1286"/>
      <c r="GS21" s="1286"/>
      <c r="GT21" s="1286"/>
      <c r="GU21" s="1286"/>
      <c r="GV21" s="1286"/>
      <c r="GW21" s="1286"/>
      <c r="GX21" s="1286"/>
      <c r="GY21" s="1286"/>
      <c r="GZ21" s="1286"/>
      <c r="HA21" s="1286"/>
      <c r="HB21" s="1286"/>
      <c r="HC21" s="1286"/>
      <c r="HD21" s="1286"/>
      <c r="HE21" s="1286"/>
      <c r="HF21" s="1286"/>
      <c r="HG21" s="1286"/>
      <c r="HH21" s="1286"/>
      <c r="HI21" s="1286"/>
      <c r="HJ21" s="1286"/>
      <c r="HK21" s="1286"/>
      <c r="HL21" s="1286"/>
      <c r="HM21" s="1286"/>
      <c r="HN21" s="1286"/>
      <c r="HO21" s="1286"/>
      <c r="HP21" s="1286"/>
      <c r="HQ21" s="1286"/>
      <c r="HR21" s="1286"/>
      <c r="HS21" s="1286"/>
      <c r="HT21" s="1286"/>
      <c r="HU21" s="1286"/>
      <c r="HV21" s="1286"/>
      <c r="HW21" s="1286"/>
      <c r="HX21" s="1286"/>
      <c r="HY21" s="1286"/>
      <c r="HZ21" s="1286"/>
      <c r="IA21" s="1286"/>
      <c r="IB21" s="1286"/>
      <c r="IC21" s="1286"/>
      <c r="ID21" s="1286"/>
      <c r="IE21" s="1286"/>
      <c r="IF21" s="1286"/>
      <c r="IG21" s="1286"/>
      <c r="IH21" s="1286"/>
      <c r="II21" s="1286"/>
      <c r="IJ21" s="1286"/>
      <c r="IK21" s="1286"/>
      <c r="IL21" s="1286"/>
      <c r="IM21" s="1286"/>
      <c r="IN21" s="1286"/>
      <c r="IO21" s="1286"/>
      <c r="IP21" s="1286"/>
      <c r="IQ21" s="1286"/>
      <c r="IR21" s="1286"/>
      <c r="IS21" s="1286"/>
    </row>
    <row r="22" spans="1:253" ht="41.25" customHeight="1">
      <c r="A22" s="1826">
        <v>3</v>
      </c>
      <c r="B22" s="1824" t="s">
        <v>14135</v>
      </c>
      <c r="C22" s="1823" t="s">
        <v>14136</v>
      </c>
      <c r="D22" s="1824" t="s">
        <v>14137</v>
      </c>
      <c r="E22" s="1824" t="s">
        <v>14138</v>
      </c>
      <c r="F22" s="1824">
        <v>20</v>
      </c>
      <c r="G22" s="1824">
        <v>20</v>
      </c>
      <c r="H22" s="1831" t="s">
        <v>1571</v>
      </c>
      <c r="I22" s="1824" t="s">
        <v>14139</v>
      </c>
      <c r="J22" s="1828" t="s">
        <v>14140</v>
      </c>
      <c r="K22" s="1824">
        <v>3</v>
      </c>
      <c r="L22" s="1824">
        <v>3</v>
      </c>
      <c r="M22" s="1853">
        <v>0</v>
      </c>
      <c r="N22" s="1286"/>
      <c r="O22" s="1286"/>
      <c r="P22" s="1286"/>
      <c r="Q22" s="1286"/>
      <c r="R22" s="1286"/>
      <c r="S22" s="1286"/>
      <c r="T22" s="1286"/>
      <c r="U22" s="1286"/>
      <c r="V22" s="1286"/>
      <c r="W22" s="1286"/>
      <c r="X22" s="1286"/>
      <c r="Y22" s="1286"/>
      <c r="Z22" s="1286"/>
      <c r="AA22" s="1286"/>
      <c r="AB22" s="1286"/>
      <c r="AC22" s="1286"/>
      <c r="AD22" s="1286"/>
      <c r="AE22" s="1286"/>
      <c r="AF22" s="1286"/>
      <c r="AG22" s="1286"/>
      <c r="AH22" s="1286"/>
      <c r="AI22" s="1286"/>
      <c r="AJ22" s="1286"/>
      <c r="AK22" s="1286"/>
      <c r="AL22" s="1286"/>
      <c r="AM22" s="1286"/>
      <c r="AN22" s="1286"/>
      <c r="AO22" s="1286"/>
      <c r="AP22" s="1286"/>
      <c r="AQ22" s="1286"/>
      <c r="AR22" s="1286"/>
      <c r="AS22" s="1286"/>
      <c r="AT22" s="1286"/>
      <c r="AU22" s="1286"/>
      <c r="AV22" s="1286"/>
      <c r="AW22" s="1286"/>
      <c r="AX22" s="1286"/>
      <c r="AY22" s="1286"/>
      <c r="AZ22" s="1286"/>
      <c r="BA22" s="1286"/>
      <c r="BB22" s="1286"/>
      <c r="BC22" s="1286"/>
      <c r="BD22" s="1286"/>
      <c r="BE22" s="1286"/>
      <c r="BF22" s="1286"/>
      <c r="BG22" s="1286"/>
      <c r="BH22" s="1286"/>
      <c r="BI22" s="1286"/>
      <c r="BJ22" s="1286"/>
      <c r="BK22" s="1286"/>
      <c r="BL22" s="1286"/>
      <c r="BM22" s="1286"/>
      <c r="BN22" s="1286"/>
      <c r="BO22" s="1286"/>
      <c r="BP22" s="1286"/>
      <c r="BQ22" s="1286"/>
      <c r="BR22" s="1286"/>
      <c r="BS22" s="1286"/>
      <c r="BT22" s="1286"/>
      <c r="BU22" s="1286"/>
      <c r="BV22" s="1286"/>
      <c r="BW22" s="1286"/>
      <c r="BX22" s="1286"/>
      <c r="BY22" s="1286"/>
      <c r="BZ22" s="1286"/>
      <c r="CA22" s="1286"/>
      <c r="CB22" s="1286"/>
      <c r="CC22" s="1286"/>
      <c r="CD22" s="1286"/>
      <c r="CE22" s="1286"/>
      <c r="CF22" s="1286"/>
      <c r="CG22" s="1286"/>
      <c r="CH22" s="1286"/>
      <c r="CI22" s="1286"/>
      <c r="CJ22" s="1286"/>
      <c r="CK22" s="1286"/>
      <c r="CL22" s="1286"/>
      <c r="CM22" s="1286"/>
      <c r="CN22" s="1286"/>
      <c r="CO22" s="1286"/>
      <c r="CP22" s="1286"/>
      <c r="CQ22" s="1286"/>
      <c r="CR22" s="1286"/>
      <c r="CS22" s="1286"/>
      <c r="CT22" s="1286"/>
      <c r="CU22" s="1286"/>
      <c r="CV22" s="1286"/>
      <c r="CW22" s="1286"/>
      <c r="CX22" s="1286"/>
      <c r="CY22" s="1286"/>
      <c r="CZ22" s="1286"/>
      <c r="DA22" s="1286"/>
      <c r="DB22" s="1286"/>
      <c r="DC22" s="1286"/>
      <c r="DD22" s="1286"/>
      <c r="DE22" s="1286"/>
      <c r="DF22" s="1286"/>
      <c r="DG22" s="1286"/>
      <c r="DH22" s="1286"/>
      <c r="DI22" s="1286"/>
      <c r="DJ22" s="1286"/>
      <c r="DK22" s="1286"/>
      <c r="DL22" s="1286"/>
      <c r="DM22" s="1286"/>
      <c r="DN22" s="1286"/>
      <c r="DO22" s="1286"/>
      <c r="DP22" s="1286"/>
      <c r="DQ22" s="1286"/>
      <c r="DR22" s="1286"/>
      <c r="DS22" s="1286"/>
      <c r="DT22" s="1286"/>
      <c r="DU22" s="1286"/>
      <c r="DV22" s="1286"/>
      <c r="DW22" s="1286"/>
      <c r="DX22" s="1286"/>
      <c r="DY22" s="1286"/>
      <c r="DZ22" s="1286"/>
      <c r="EA22" s="1286"/>
      <c r="EB22" s="1286"/>
      <c r="EC22" s="1286"/>
      <c r="ED22" s="1286"/>
      <c r="EE22" s="1286"/>
      <c r="EF22" s="1286"/>
      <c r="EG22" s="1286"/>
      <c r="EH22" s="1286"/>
      <c r="EI22" s="1286"/>
      <c r="EJ22" s="1286"/>
      <c r="EK22" s="1286"/>
      <c r="EL22" s="1286"/>
      <c r="EM22" s="1286"/>
      <c r="EN22" s="1286"/>
      <c r="EO22" s="1286"/>
      <c r="EP22" s="1286"/>
      <c r="EQ22" s="1286"/>
      <c r="ER22" s="1286"/>
      <c r="ES22" s="1286"/>
      <c r="ET22" s="1286"/>
      <c r="EU22" s="1286"/>
      <c r="EV22" s="1286"/>
      <c r="EW22" s="1286"/>
      <c r="EX22" s="1286"/>
      <c r="EY22" s="1286"/>
      <c r="EZ22" s="1286"/>
      <c r="FA22" s="1286"/>
      <c r="FB22" s="1286"/>
      <c r="FC22" s="1286"/>
      <c r="FD22" s="1286"/>
      <c r="FE22" s="1286"/>
      <c r="FF22" s="1286"/>
      <c r="FG22" s="1286"/>
      <c r="FH22" s="1286"/>
      <c r="FI22" s="1286"/>
      <c r="FJ22" s="1286"/>
      <c r="FK22" s="1286"/>
      <c r="FL22" s="1286"/>
      <c r="FM22" s="1286"/>
      <c r="FN22" s="1286"/>
      <c r="FO22" s="1286"/>
      <c r="FP22" s="1286"/>
      <c r="FQ22" s="1286"/>
      <c r="FR22" s="1286"/>
      <c r="FS22" s="1286"/>
      <c r="FT22" s="1286"/>
      <c r="FU22" s="1286"/>
      <c r="FV22" s="1286"/>
      <c r="FW22" s="1286"/>
      <c r="FX22" s="1286"/>
      <c r="FY22" s="1286"/>
      <c r="FZ22" s="1286"/>
      <c r="GA22" s="1286"/>
      <c r="GB22" s="1286"/>
      <c r="GC22" s="1286"/>
      <c r="GD22" s="1286"/>
      <c r="GE22" s="1286"/>
      <c r="GF22" s="1286"/>
      <c r="GG22" s="1286"/>
      <c r="GH22" s="1286"/>
      <c r="GI22" s="1286"/>
      <c r="GJ22" s="1286"/>
      <c r="GK22" s="1286"/>
      <c r="GL22" s="1286"/>
      <c r="GM22" s="1286"/>
      <c r="GN22" s="1286"/>
      <c r="GO22" s="1286"/>
      <c r="GP22" s="1286"/>
      <c r="GQ22" s="1286"/>
      <c r="GR22" s="1286"/>
      <c r="GS22" s="1286"/>
      <c r="GT22" s="1286"/>
      <c r="GU22" s="1286"/>
      <c r="GV22" s="1286"/>
      <c r="GW22" s="1286"/>
      <c r="GX22" s="1286"/>
      <c r="GY22" s="1286"/>
      <c r="GZ22" s="1286"/>
      <c r="HA22" s="1286"/>
      <c r="HB22" s="1286"/>
      <c r="HC22" s="1286"/>
      <c r="HD22" s="1286"/>
      <c r="HE22" s="1286"/>
      <c r="HF22" s="1286"/>
      <c r="HG22" s="1286"/>
      <c r="HH22" s="1286"/>
      <c r="HI22" s="1286"/>
      <c r="HJ22" s="1286"/>
      <c r="HK22" s="1286"/>
      <c r="HL22" s="1286"/>
      <c r="HM22" s="1286"/>
      <c r="HN22" s="1286"/>
      <c r="HO22" s="1286"/>
      <c r="HP22" s="1286"/>
      <c r="HQ22" s="1286"/>
      <c r="HR22" s="1286"/>
      <c r="HS22" s="1286"/>
      <c r="HT22" s="1286"/>
      <c r="HU22" s="1286"/>
      <c r="HV22" s="1286"/>
      <c r="HW22" s="1286"/>
      <c r="HX22" s="1286"/>
      <c r="HY22" s="1286"/>
      <c r="HZ22" s="1286"/>
      <c r="IA22" s="1286"/>
      <c r="IB22" s="1286"/>
      <c r="IC22" s="1286"/>
      <c r="ID22" s="1286"/>
      <c r="IE22" s="1286"/>
      <c r="IF22" s="1286"/>
      <c r="IG22" s="1286"/>
      <c r="IH22" s="1286"/>
      <c r="II22" s="1286"/>
      <c r="IJ22" s="1286"/>
      <c r="IK22" s="1286"/>
      <c r="IL22" s="1286"/>
      <c r="IM22" s="1286"/>
      <c r="IN22" s="1286"/>
      <c r="IO22" s="1286"/>
      <c r="IP22" s="1286"/>
      <c r="IQ22" s="1286"/>
      <c r="IR22" s="1286"/>
      <c r="IS22" s="1286"/>
    </row>
    <row r="23" spans="1:253" ht="41.25" customHeight="1">
      <c r="A23" s="1826">
        <v>4</v>
      </c>
      <c r="B23" s="1824" t="s">
        <v>14141</v>
      </c>
      <c r="C23" s="1855" t="s">
        <v>14142</v>
      </c>
      <c r="D23" s="1824" t="s">
        <v>14143</v>
      </c>
      <c r="E23" s="1824" t="s">
        <v>14143</v>
      </c>
      <c r="F23" s="1824">
        <v>10</v>
      </c>
      <c r="G23" s="1824">
        <v>10</v>
      </c>
      <c r="H23" s="1831" t="s">
        <v>5327</v>
      </c>
      <c r="I23" s="1824" t="s">
        <v>14144</v>
      </c>
      <c r="J23" s="1828" t="s">
        <v>14145</v>
      </c>
      <c r="K23" s="1824">
        <v>1</v>
      </c>
      <c r="L23" s="1824">
        <v>1</v>
      </c>
      <c r="M23" s="1853">
        <v>0</v>
      </c>
      <c r="N23" s="1286"/>
      <c r="O23" s="1286"/>
      <c r="P23" s="1286"/>
      <c r="Q23" s="1286"/>
      <c r="R23" s="1286"/>
      <c r="S23" s="1286"/>
      <c r="T23" s="1286"/>
      <c r="U23" s="1286"/>
      <c r="V23" s="1286"/>
      <c r="W23" s="1286"/>
      <c r="X23" s="1286"/>
      <c r="Y23" s="1286"/>
      <c r="Z23" s="1286"/>
      <c r="AA23" s="1286"/>
      <c r="AB23" s="1286"/>
      <c r="AC23" s="1286"/>
      <c r="AD23" s="1286"/>
      <c r="AE23" s="1286"/>
      <c r="AF23" s="1286"/>
      <c r="AG23" s="1286"/>
      <c r="AH23" s="1286"/>
      <c r="AI23" s="1286"/>
      <c r="AJ23" s="1286"/>
      <c r="AK23" s="1286"/>
      <c r="AL23" s="1286"/>
      <c r="AM23" s="1286"/>
      <c r="AN23" s="1286"/>
      <c r="AO23" s="1286"/>
      <c r="AP23" s="1286"/>
      <c r="AQ23" s="1286"/>
      <c r="AR23" s="1286"/>
      <c r="AS23" s="1286"/>
      <c r="AT23" s="1286"/>
      <c r="AU23" s="1286"/>
      <c r="AV23" s="1286"/>
      <c r="AW23" s="1286"/>
      <c r="AX23" s="1286"/>
      <c r="AY23" s="1286"/>
      <c r="AZ23" s="1286"/>
      <c r="BA23" s="1286"/>
      <c r="BB23" s="1286"/>
      <c r="BC23" s="1286"/>
      <c r="BD23" s="1286"/>
      <c r="BE23" s="1286"/>
      <c r="BF23" s="1286"/>
      <c r="BG23" s="1286"/>
      <c r="BH23" s="1286"/>
      <c r="BI23" s="1286"/>
      <c r="BJ23" s="1286"/>
      <c r="BK23" s="1286"/>
      <c r="BL23" s="1286"/>
      <c r="BM23" s="1286"/>
      <c r="BN23" s="1286"/>
      <c r="BO23" s="1286"/>
      <c r="BP23" s="1286"/>
      <c r="BQ23" s="1286"/>
      <c r="BR23" s="1286"/>
      <c r="BS23" s="1286"/>
      <c r="BT23" s="1286"/>
      <c r="BU23" s="1286"/>
      <c r="BV23" s="1286"/>
      <c r="BW23" s="1286"/>
      <c r="BX23" s="1286"/>
      <c r="BY23" s="1286"/>
      <c r="BZ23" s="1286"/>
      <c r="CA23" s="1286"/>
      <c r="CB23" s="1286"/>
      <c r="CC23" s="1286"/>
      <c r="CD23" s="1286"/>
      <c r="CE23" s="1286"/>
      <c r="CF23" s="1286"/>
      <c r="CG23" s="1286"/>
      <c r="CH23" s="1286"/>
      <c r="CI23" s="1286"/>
      <c r="CJ23" s="1286"/>
      <c r="CK23" s="1286"/>
      <c r="CL23" s="1286"/>
      <c r="CM23" s="1286"/>
      <c r="CN23" s="1286"/>
      <c r="CO23" s="1286"/>
      <c r="CP23" s="1286"/>
      <c r="CQ23" s="1286"/>
      <c r="CR23" s="1286"/>
      <c r="CS23" s="1286"/>
      <c r="CT23" s="1286"/>
      <c r="CU23" s="1286"/>
      <c r="CV23" s="1286"/>
      <c r="CW23" s="1286"/>
      <c r="CX23" s="1286"/>
      <c r="CY23" s="1286"/>
      <c r="CZ23" s="1286"/>
      <c r="DA23" s="1286"/>
      <c r="DB23" s="1286"/>
      <c r="DC23" s="1286"/>
      <c r="DD23" s="1286"/>
      <c r="DE23" s="1286"/>
      <c r="DF23" s="1286"/>
      <c r="DG23" s="1286"/>
      <c r="DH23" s="1286"/>
      <c r="DI23" s="1286"/>
      <c r="DJ23" s="1286"/>
      <c r="DK23" s="1286"/>
      <c r="DL23" s="1286"/>
      <c r="DM23" s="1286"/>
      <c r="DN23" s="1286"/>
      <c r="DO23" s="1286"/>
      <c r="DP23" s="1286"/>
      <c r="DQ23" s="1286"/>
      <c r="DR23" s="1286"/>
      <c r="DS23" s="1286"/>
      <c r="DT23" s="1286"/>
      <c r="DU23" s="1286"/>
      <c r="DV23" s="1286"/>
      <c r="DW23" s="1286"/>
      <c r="DX23" s="1286"/>
      <c r="DY23" s="1286"/>
      <c r="DZ23" s="1286"/>
      <c r="EA23" s="1286"/>
      <c r="EB23" s="1286"/>
      <c r="EC23" s="1286"/>
      <c r="ED23" s="1286"/>
      <c r="EE23" s="1286"/>
      <c r="EF23" s="1286"/>
      <c r="EG23" s="1286"/>
      <c r="EH23" s="1286"/>
      <c r="EI23" s="1286"/>
      <c r="EJ23" s="1286"/>
      <c r="EK23" s="1286"/>
      <c r="EL23" s="1286"/>
      <c r="EM23" s="1286"/>
      <c r="EN23" s="1286"/>
      <c r="EO23" s="1286"/>
      <c r="EP23" s="1286"/>
      <c r="EQ23" s="1286"/>
      <c r="ER23" s="1286"/>
      <c r="ES23" s="1286"/>
      <c r="ET23" s="1286"/>
      <c r="EU23" s="1286"/>
      <c r="EV23" s="1286"/>
      <c r="EW23" s="1286"/>
      <c r="EX23" s="1286"/>
      <c r="EY23" s="1286"/>
      <c r="EZ23" s="1286"/>
      <c r="FA23" s="1286"/>
      <c r="FB23" s="1286"/>
      <c r="FC23" s="1286"/>
      <c r="FD23" s="1286"/>
      <c r="FE23" s="1286"/>
      <c r="FF23" s="1286"/>
      <c r="FG23" s="1286"/>
      <c r="FH23" s="1286"/>
      <c r="FI23" s="1286"/>
      <c r="FJ23" s="1286"/>
      <c r="FK23" s="1286"/>
      <c r="FL23" s="1286"/>
      <c r="FM23" s="1286"/>
      <c r="FN23" s="1286"/>
      <c r="FO23" s="1286"/>
      <c r="FP23" s="1286"/>
      <c r="FQ23" s="1286"/>
      <c r="FR23" s="1286"/>
      <c r="FS23" s="1286"/>
      <c r="FT23" s="1286"/>
      <c r="FU23" s="1286"/>
      <c r="FV23" s="1286"/>
      <c r="FW23" s="1286"/>
      <c r="FX23" s="1286"/>
      <c r="FY23" s="1286"/>
      <c r="FZ23" s="1286"/>
      <c r="GA23" s="1286"/>
      <c r="GB23" s="1286"/>
      <c r="GC23" s="1286"/>
      <c r="GD23" s="1286"/>
      <c r="GE23" s="1286"/>
      <c r="GF23" s="1286"/>
      <c r="GG23" s="1286"/>
      <c r="GH23" s="1286"/>
      <c r="GI23" s="1286"/>
      <c r="GJ23" s="1286"/>
      <c r="GK23" s="1286"/>
      <c r="GL23" s="1286"/>
      <c r="GM23" s="1286"/>
      <c r="GN23" s="1286"/>
      <c r="GO23" s="1286"/>
      <c r="GP23" s="1286"/>
      <c r="GQ23" s="1286"/>
      <c r="GR23" s="1286"/>
      <c r="GS23" s="1286"/>
      <c r="GT23" s="1286"/>
      <c r="GU23" s="1286"/>
      <c r="GV23" s="1286"/>
      <c r="GW23" s="1286"/>
      <c r="GX23" s="1286"/>
      <c r="GY23" s="1286"/>
      <c r="GZ23" s="1286"/>
      <c r="HA23" s="1286"/>
      <c r="HB23" s="1286"/>
      <c r="HC23" s="1286"/>
      <c r="HD23" s="1286"/>
      <c r="HE23" s="1286"/>
      <c r="HF23" s="1286"/>
      <c r="HG23" s="1286"/>
      <c r="HH23" s="1286"/>
      <c r="HI23" s="1286"/>
      <c r="HJ23" s="1286"/>
      <c r="HK23" s="1286"/>
      <c r="HL23" s="1286"/>
      <c r="HM23" s="1286"/>
      <c r="HN23" s="1286"/>
      <c r="HO23" s="1286"/>
      <c r="HP23" s="1286"/>
      <c r="HQ23" s="1286"/>
      <c r="HR23" s="1286"/>
      <c r="HS23" s="1286"/>
      <c r="HT23" s="1286"/>
      <c r="HU23" s="1286"/>
      <c r="HV23" s="1286"/>
      <c r="HW23" s="1286"/>
      <c r="HX23" s="1286"/>
      <c r="HY23" s="1286"/>
      <c r="HZ23" s="1286"/>
      <c r="IA23" s="1286"/>
      <c r="IB23" s="1286"/>
      <c r="IC23" s="1286"/>
      <c r="ID23" s="1286"/>
      <c r="IE23" s="1286"/>
      <c r="IF23" s="1286"/>
      <c r="IG23" s="1286"/>
      <c r="IH23" s="1286"/>
      <c r="II23" s="1286"/>
      <c r="IJ23" s="1286"/>
      <c r="IK23" s="1286"/>
      <c r="IL23" s="1286"/>
      <c r="IM23" s="1286"/>
      <c r="IN23" s="1286"/>
      <c r="IO23" s="1286"/>
      <c r="IP23" s="1286"/>
      <c r="IQ23" s="1286"/>
      <c r="IR23" s="1286"/>
      <c r="IS23" s="1286"/>
    </row>
    <row r="24" spans="1:253" ht="41.25" customHeight="1">
      <c r="A24" s="458">
        <v>5</v>
      </c>
      <c r="B24" s="1824" t="s">
        <v>14146</v>
      </c>
      <c r="C24" s="1832" t="s">
        <v>14147</v>
      </c>
      <c r="D24" s="1824" t="s">
        <v>14148</v>
      </c>
      <c r="E24" s="1824" t="s">
        <v>14148</v>
      </c>
      <c r="F24" s="1824">
        <v>10</v>
      </c>
      <c r="G24" s="1824">
        <v>10</v>
      </c>
      <c r="H24" s="1831" t="s">
        <v>5327</v>
      </c>
      <c r="I24" s="1824" t="s">
        <v>14149</v>
      </c>
      <c r="J24" s="1828" t="s">
        <v>14150</v>
      </c>
      <c r="K24" s="1824">
        <v>1</v>
      </c>
      <c r="L24" s="1824">
        <v>1</v>
      </c>
      <c r="M24" s="1853">
        <v>0</v>
      </c>
      <c r="N24" s="1286"/>
      <c r="O24" s="1286"/>
      <c r="P24" s="1286"/>
      <c r="Q24" s="1286"/>
      <c r="R24" s="1286"/>
      <c r="S24" s="1286"/>
      <c r="T24" s="1286"/>
      <c r="U24" s="1286"/>
      <c r="V24" s="1286"/>
      <c r="W24" s="1286"/>
      <c r="X24" s="1286"/>
      <c r="Y24" s="1286"/>
      <c r="Z24" s="1286"/>
      <c r="AA24" s="1286"/>
      <c r="AB24" s="1286"/>
      <c r="AC24" s="1286"/>
      <c r="AD24" s="1286"/>
      <c r="AE24" s="1286"/>
      <c r="AF24" s="1286"/>
      <c r="AG24" s="1286"/>
      <c r="AH24" s="1286"/>
      <c r="AI24" s="1286"/>
      <c r="AJ24" s="1286"/>
      <c r="AK24" s="1286"/>
      <c r="AL24" s="1286"/>
      <c r="AM24" s="1286"/>
      <c r="AN24" s="1286"/>
      <c r="AO24" s="1286"/>
      <c r="AP24" s="1286"/>
      <c r="AQ24" s="1286"/>
      <c r="AR24" s="1286"/>
      <c r="AS24" s="1286"/>
      <c r="AT24" s="1286"/>
      <c r="AU24" s="1286"/>
      <c r="AV24" s="1286"/>
      <c r="AW24" s="1286"/>
      <c r="AX24" s="1286"/>
      <c r="AY24" s="1286"/>
      <c r="AZ24" s="1286"/>
      <c r="BA24" s="1286"/>
      <c r="BB24" s="1286"/>
      <c r="BC24" s="1286"/>
      <c r="BD24" s="1286"/>
      <c r="BE24" s="1286"/>
      <c r="BF24" s="1286"/>
      <c r="BG24" s="1286"/>
      <c r="BH24" s="1286"/>
      <c r="BI24" s="1286"/>
      <c r="BJ24" s="1286"/>
      <c r="BK24" s="1286"/>
      <c r="BL24" s="1286"/>
      <c r="BM24" s="1286"/>
      <c r="BN24" s="1286"/>
      <c r="BO24" s="1286"/>
      <c r="BP24" s="1286"/>
      <c r="BQ24" s="1286"/>
      <c r="BR24" s="1286"/>
      <c r="BS24" s="1286"/>
      <c r="BT24" s="1286"/>
      <c r="BU24" s="1286"/>
      <c r="BV24" s="1286"/>
      <c r="BW24" s="1286"/>
      <c r="BX24" s="1286"/>
      <c r="BY24" s="1286"/>
      <c r="BZ24" s="1286"/>
      <c r="CA24" s="1286"/>
      <c r="CB24" s="1286"/>
      <c r="CC24" s="1286"/>
      <c r="CD24" s="1286"/>
      <c r="CE24" s="1286"/>
      <c r="CF24" s="1286"/>
      <c r="CG24" s="1286"/>
      <c r="CH24" s="1286"/>
      <c r="CI24" s="1286"/>
      <c r="CJ24" s="1286"/>
      <c r="CK24" s="1286"/>
      <c r="CL24" s="1286"/>
      <c r="CM24" s="1286"/>
      <c r="CN24" s="1286"/>
      <c r="CO24" s="1286"/>
      <c r="CP24" s="1286"/>
      <c r="CQ24" s="1286"/>
      <c r="CR24" s="1286"/>
      <c r="CS24" s="1286"/>
      <c r="CT24" s="1286"/>
      <c r="CU24" s="1286"/>
      <c r="CV24" s="1286"/>
      <c r="CW24" s="1286"/>
      <c r="CX24" s="1286"/>
      <c r="CY24" s="1286"/>
      <c r="CZ24" s="1286"/>
      <c r="DA24" s="1286"/>
      <c r="DB24" s="1286"/>
      <c r="DC24" s="1286"/>
      <c r="DD24" s="1286"/>
      <c r="DE24" s="1286"/>
      <c r="DF24" s="1286"/>
      <c r="DG24" s="1286"/>
      <c r="DH24" s="1286"/>
      <c r="DI24" s="1286"/>
      <c r="DJ24" s="1286"/>
      <c r="DK24" s="1286"/>
      <c r="DL24" s="1286"/>
      <c r="DM24" s="1286"/>
      <c r="DN24" s="1286"/>
      <c r="DO24" s="1286"/>
      <c r="DP24" s="1286"/>
      <c r="DQ24" s="1286"/>
      <c r="DR24" s="1286"/>
      <c r="DS24" s="1286"/>
      <c r="DT24" s="1286"/>
      <c r="DU24" s="1286"/>
      <c r="DV24" s="1286"/>
      <c r="DW24" s="1286"/>
      <c r="DX24" s="1286"/>
      <c r="DY24" s="1286"/>
      <c r="DZ24" s="1286"/>
      <c r="EA24" s="1286"/>
      <c r="EB24" s="1286"/>
      <c r="EC24" s="1286"/>
      <c r="ED24" s="1286"/>
      <c r="EE24" s="1286"/>
      <c r="EF24" s="1286"/>
      <c r="EG24" s="1286"/>
      <c r="EH24" s="1286"/>
      <c r="EI24" s="1286"/>
      <c r="EJ24" s="1286"/>
      <c r="EK24" s="1286"/>
      <c r="EL24" s="1286"/>
      <c r="EM24" s="1286"/>
      <c r="EN24" s="1286"/>
      <c r="EO24" s="1286"/>
      <c r="EP24" s="1286"/>
      <c r="EQ24" s="1286"/>
      <c r="ER24" s="1286"/>
      <c r="ES24" s="1286"/>
      <c r="ET24" s="1286"/>
      <c r="EU24" s="1286"/>
      <c r="EV24" s="1286"/>
      <c r="EW24" s="1286"/>
      <c r="EX24" s="1286"/>
      <c r="EY24" s="1286"/>
      <c r="EZ24" s="1286"/>
      <c r="FA24" s="1286"/>
      <c r="FB24" s="1286"/>
      <c r="FC24" s="1286"/>
      <c r="FD24" s="1286"/>
      <c r="FE24" s="1286"/>
      <c r="FF24" s="1286"/>
      <c r="FG24" s="1286"/>
      <c r="FH24" s="1286"/>
      <c r="FI24" s="1286"/>
      <c r="FJ24" s="1286"/>
      <c r="FK24" s="1286"/>
      <c r="FL24" s="1286"/>
      <c r="FM24" s="1286"/>
      <c r="FN24" s="1286"/>
      <c r="FO24" s="1286"/>
      <c r="FP24" s="1286"/>
      <c r="FQ24" s="1286"/>
      <c r="FR24" s="1286"/>
      <c r="FS24" s="1286"/>
      <c r="FT24" s="1286"/>
      <c r="FU24" s="1286"/>
      <c r="FV24" s="1286"/>
      <c r="FW24" s="1286"/>
      <c r="FX24" s="1286"/>
      <c r="FY24" s="1286"/>
      <c r="FZ24" s="1286"/>
      <c r="GA24" s="1286"/>
      <c r="GB24" s="1286"/>
      <c r="GC24" s="1286"/>
      <c r="GD24" s="1286"/>
      <c r="GE24" s="1286"/>
      <c r="GF24" s="1286"/>
      <c r="GG24" s="1286"/>
      <c r="GH24" s="1286"/>
      <c r="GI24" s="1286"/>
      <c r="GJ24" s="1286"/>
      <c r="GK24" s="1286"/>
      <c r="GL24" s="1286"/>
      <c r="GM24" s="1286"/>
      <c r="GN24" s="1286"/>
      <c r="GO24" s="1286"/>
      <c r="GP24" s="1286"/>
      <c r="GQ24" s="1286"/>
      <c r="GR24" s="1286"/>
      <c r="GS24" s="1286"/>
      <c r="GT24" s="1286"/>
      <c r="GU24" s="1286"/>
      <c r="GV24" s="1286"/>
      <c r="GW24" s="1286"/>
      <c r="GX24" s="1286"/>
      <c r="GY24" s="1286"/>
      <c r="GZ24" s="1286"/>
      <c r="HA24" s="1286"/>
      <c r="HB24" s="1286"/>
      <c r="HC24" s="1286"/>
      <c r="HD24" s="1286"/>
      <c r="HE24" s="1286"/>
      <c r="HF24" s="1286"/>
      <c r="HG24" s="1286"/>
      <c r="HH24" s="1286"/>
      <c r="HI24" s="1286"/>
      <c r="HJ24" s="1286"/>
      <c r="HK24" s="1286"/>
      <c r="HL24" s="1286"/>
      <c r="HM24" s="1286"/>
      <c r="HN24" s="1286"/>
      <c r="HO24" s="1286"/>
      <c r="HP24" s="1286"/>
      <c r="HQ24" s="1286"/>
      <c r="HR24" s="1286"/>
      <c r="HS24" s="1286"/>
      <c r="HT24" s="1286"/>
      <c r="HU24" s="1286"/>
      <c r="HV24" s="1286"/>
      <c r="HW24" s="1286"/>
      <c r="HX24" s="1286"/>
      <c r="HY24" s="1286"/>
      <c r="HZ24" s="1286"/>
      <c r="IA24" s="1286"/>
      <c r="IB24" s="1286"/>
      <c r="IC24" s="1286"/>
      <c r="ID24" s="1286"/>
      <c r="IE24" s="1286"/>
      <c r="IF24" s="1286"/>
      <c r="IG24" s="1286"/>
      <c r="IH24" s="1286"/>
      <c r="II24" s="1286"/>
      <c r="IJ24" s="1286"/>
      <c r="IK24" s="1286"/>
      <c r="IL24" s="1286"/>
      <c r="IM24" s="1286"/>
      <c r="IN24" s="1286"/>
      <c r="IO24" s="1286"/>
      <c r="IP24" s="1286"/>
      <c r="IQ24" s="1286"/>
      <c r="IR24" s="1286"/>
      <c r="IS24" s="1286"/>
    </row>
    <row r="25" spans="1:253" ht="12.75" customHeight="1">
      <c r="A25" s="1826">
        <v>6</v>
      </c>
      <c r="B25" s="1824" t="s">
        <v>14151</v>
      </c>
      <c r="C25" s="1823">
        <v>311900490989</v>
      </c>
      <c r="D25" s="1824" t="s">
        <v>14152</v>
      </c>
      <c r="E25" s="1824" t="s">
        <v>14153</v>
      </c>
      <c r="F25" s="1824">
        <v>10</v>
      </c>
      <c r="G25" s="1824">
        <v>10</v>
      </c>
      <c r="H25" s="1831" t="s">
        <v>5327</v>
      </c>
      <c r="I25" s="1824" t="s">
        <v>14154</v>
      </c>
      <c r="J25" s="1828" t="s">
        <v>14155</v>
      </c>
      <c r="K25" s="1824">
        <v>2</v>
      </c>
      <c r="L25" s="1824">
        <v>2</v>
      </c>
      <c r="M25" s="1853">
        <v>0</v>
      </c>
      <c r="N25" s="1286"/>
      <c r="O25" s="1286"/>
      <c r="P25" s="1286"/>
      <c r="Q25" s="1286"/>
      <c r="R25" s="1286"/>
      <c r="S25" s="1286"/>
      <c r="T25" s="1286"/>
      <c r="U25" s="1286"/>
      <c r="V25" s="1286"/>
      <c r="W25" s="1286"/>
      <c r="X25" s="1286"/>
      <c r="Y25" s="1286"/>
      <c r="Z25" s="1286"/>
      <c r="AA25" s="1286"/>
      <c r="AB25" s="1286"/>
      <c r="AC25" s="1286"/>
      <c r="AD25" s="1286"/>
      <c r="AE25" s="1286"/>
      <c r="AF25" s="1286"/>
      <c r="AG25" s="1286"/>
      <c r="AH25" s="1286"/>
      <c r="AI25" s="1286"/>
      <c r="AJ25" s="1286"/>
      <c r="AK25" s="1286"/>
      <c r="AL25" s="1286"/>
      <c r="AM25" s="1286"/>
      <c r="AN25" s="1286"/>
      <c r="AO25" s="1286"/>
      <c r="AP25" s="1286"/>
      <c r="AQ25" s="1286"/>
      <c r="AR25" s="1286"/>
      <c r="AS25" s="1286"/>
      <c r="AT25" s="1286"/>
      <c r="AU25" s="1286"/>
      <c r="AV25" s="1286"/>
      <c r="AW25" s="1286"/>
      <c r="AX25" s="1286"/>
      <c r="AY25" s="1286"/>
      <c r="AZ25" s="1286"/>
      <c r="BA25" s="1286"/>
      <c r="BB25" s="1286"/>
      <c r="BC25" s="1286"/>
      <c r="BD25" s="1286"/>
      <c r="BE25" s="1286"/>
      <c r="BF25" s="1286"/>
      <c r="BG25" s="1286"/>
      <c r="BH25" s="1286"/>
      <c r="BI25" s="1286"/>
      <c r="BJ25" s="1286"/>
      <c r="BK25" s="1286"/>
      <c r="BL25" s="1286"/>
      <c r="BM25" s="1286"/>
      <c r="BN25" s="1286"/>
      <c r="BO25" s="1286"/>
      <c r="BP25" s="1286"/>
      <c r="BQ25" s="1286"/>
      <c r="BR25" s="1286"/>
      <c r="BS25" s="1286"/>
      <c r="BT25" s="1286"/>
      <c r="BU25" s="1286"/>
      <c r="BV25" s="1286"/>
      <c r="BW25" s="1286"/>
      <c r="BX25" s="1286"/>
      <c r="BY25" s="1286"/>
      <c r="BZ25" s="1286"/>
      <c r="CA25" s="1286"/>
      <c r="CB25" s="1286"/>
      <c r="CC25" s="1286"/>
      <c r="CD25" s="1286"/>
      <c r="CE25" s="1286"/>
      <c r="CF25" s="1286"/>
      <c r="CG25" s="1286"/>
      <c r="CH25" s="1286"/>
      <c r="CI25" s="1286"/>
      <c r="CJ25" s="1286"/>
      <c r="CK25" s="1286"/>
      <c r="CL25" s="1286"/>
      <c r="CM25" s="1286"/>
      <c r="CN25" s="1286"/>
      <c r="CO25" s="1286"/>
      <c r="CP25" s="1286"/>
      <c r="CQ25" s="1286"/>
      <c r="CR25" s="1286"/>
      <c r="CS25" s="1286"/>
      <c r="CT25" s="1286"/>
      <c r="CU25" s="1286"/>
      <c r="CV25" s="1286"/>
      <c r="CW25" s="1286"/>
      <c r="CX25" s="1286"/>
      <c r="CY25" s="1286"/>
      <c r="CZ25" s="1286"/>
      <c r="DA25" s="1286"/>
      <c r="DB25" s="1286"/>
      <c r="DC25" s="1286"/>
      <c r="DD25" s="1286"/>
      <c r="DE25" s="1286"/>
      <c r="DF25" s="1286"/>
      <c r="DG25" s="1286"/>
      <c r="DH25" s="1286"/>
      <c r="DI25" s="1286"/>
      <c r="DJ25" s="1286"/>
      <c r="DK25" s="1286"/>
      <c r="DL25" s="1286"/>
      <c r="DM25" s="1286"/>
      <c r="DN25" s="1286"/>
      <c r="DO25" s="1286"/>
      <c r="DP25" s="1286"/>
      <c r="DQ25" s="1286"/>
      <c r="DR25" s="1286"/>
      <c r="DS25" s="1286"/>
      <c r="DT25" s="1286"/>
      <c r="DU25" s="1286"/>
      <c r="DV25" s="1286"/>
      <c r="DW25" s="1286"/>
      <c r="DX25" s="1286"/>
      <c r="DY25" s="1286"/>
      <c r="DZ25" s="1286"/>
      <c r="EA25" s="1286"/>
      <c r="EB25" s="1286"/>
      <c r="EC25" s="1286"/>
      <c r="ED25" s="1286"/>
      <c r="EE25" s="1286"/>
      <c r="EF25" s="1286"/>
      <c r="EG25" s="1286"/>
      <c r="EH25" s="1286"/>
      <c r="EI25" s="1286"/>
      <c r="EJ25" s="1286"/>
      <c r="EK25" s="1286"/>
      <c r="EL25" s="1286"/>
      <c r="EM25" s="1286"/>
      <c r="EN25" s="1286"/>
      <c r="EO25" s="1286"/>
      <c r="EP25" s="1286"/>
      <c r="EQ25" s="1286"/>
      <c r="ER25" s="1286"/>
      <c r="ES25" s="1286"/>
      <c r="ET25" s="1286"/>
      <c r="EU25" s="1286"/>
      <c r="EV25" s="1286"/>
      <c r="EW25" s="1286"/>
      <c r="EX25" s="1286"/>
      <c r="EY25" s="1286"/>
      <c r="EZ25" s="1286"/>
      <c r="FA25" s="1286"/>
      <c r="FB25" s="1286"/>
      <c r="FC25" s="1286"/>
      <c r="FD25" s="1286"/>
      <c r="FE25" s="1286"/>
      <c r="FF25" s="1286"/>
      <c r="FG25" s="1286"/>
      <c r="FH25" s="1286"/>
      <c r="FI25" s="1286"/>
      <c r="FJ25" s="1286"/>
      <c r="FK25" s="1286"/>
      <c r="FL25" s="1286"/>
      <c r="FM25" s="1286"/>
      <c r="FN25" s="1286"/>
      <c r="FO25" s="1286"/>
      <c r="FP25" s="1286"/>
      <c r="FQ25" s="1286"/>
      <c r="FR25" s="1286"/>
      <c r="FS25" s="1286"/>
      <c r="FT25" s="1286"/>
      <c r="FU25" s="1286"/>
      <c r="FV25" s="1286"/>
      <c r="FW25" s="1286"/>
      <c r="FX25" s="1286"/>
      <c r="FY25" s="1286"/>
      <c r="FZ25" s="1286"/>
      <c r="GA25" s="1286"/>
      <c r="GB25" s="1286"/>
      <c r="GC25" s="1286"/>
      <c r="GD25" s="1286"/>
      <c r="GE25" s="1286"/>
      <c r="GF25" s="1286"/>
      <c r="GG25" s="1286"/>
      <c r="GH25" s="1286"/>
      <c r="GI25" s="1286"/>
      <c r="GJ25" s="1286"/>
      <c r="GK25" s="1286"/>
      <c r="GL25" s="1286"/>
      <c r="GM25" s="1286"/>
      <c r="GN25" s="1286"/>
      <c r="GO25" s="1286"/>
      <c r="GP25" s="1286"/>
      <c r="GQ25" s="1286"/>
      <c r="GR25" s="1286"/>
      <c r="GS25" s="1286"/>
      <c r="GT25" s="1286"/>
      <c r="GU25" s="1286"/>
      <c r="GV25" s="1286"/>
      <c r="GW25" s="1286"/>
      <c r="GX25" s="1286"/>
      <c r="GY25" s="1286"/>
      <c r="GZ25" s="1286"/>
      <c r="HA25" s="1286"/>
      <c r="HB25" s="1286"/>
      <c r="HC25" s="1286"/>
      <c r="HD25" s="1286"/>
      <c r="HE25" s="1286"/>
      <c r="HF25" s="1286"/>
      <c r="HG25" s="1286"/>
      <c r="HH25" s="1286"/>
      <c r="HI25" s="1286"/>
      <c r="HJ25" s="1286"/>
      <c r="HK25" s="1286"/>
      <c r="HL25" s="1286"/>
      <c r="HM25" s="1286"/>
      <c r="HN25" s="1286"/>
      <c r="HO25" s="1286"/>
      <c r="HP25" s="1286"/>
      <c r="HQ25" s="1286"/>
      <c r="HR25" s="1286"/>
      <c r="HS25" s="1286"/>
      <c r="HT25" s="1286"/>
      <c r="HU25" s="1286"/>
      <c r="HV25" s="1286"/>
      <c r="HW25" s="1286"/>
      <c r="HX25" s="1286"/>
      <c r="HY25" s="1286"/>
      <c r="HZ25" s="1286"/>
      <c r="IA25" s="1286"/>
      <c r="IB25" s="1286"/>
      <c r="IC25" s="1286"/>
      <c r="ID25" s="1286"/>
      <c r="IE25" s="1286"/>
      <c r="IF25" s="1286"/>
      <c r="IG25" s="1286"/>
      <c r="IH25" s="1286"/>
      <c r="II25" s="1286"/>
      <c r="IJ25" s="1286"/>
      <c r="IK25" s="1286"/>
      <c r="IL25" s="1286"/>
      <c r="IM25" s="1286"/>
      <c r="IN25" s="1286"/>
      <c r="IO25" s="1286"/>
      <c r="IP25" s="1286"/>
      <c r="IQ25" s="1286"/>
      <c r="IR25" s="1286"/>
      <c r="IS25" s="1286"/>
    </row>
    <row r="26" spans="1:253" ht="27" customHeight="1">
      <c r="A26" s="1826">
        <v>7</v>
      </c>
      <c r="B26" s="1824" t="s">
        <v>14156</v>
      </c>
      <c r="C26" s="1823">
        <v>311903287294</v>
      </c>
      <c r="D26" s="1824" t="s">
        <v>14157</v>
      </c>
      <c r="E26" s="1824" t="s">
        <v>14158</v>
      </c>
      <c r="F26" s="1824">
        <v>16</v>
      </c>
      <c r="G26" s="1824">
        <v>16</v>
      </c>
      <c r="H26" s="1831" t="s">
        <v>1571</v>
      </c>
      <c r="I26" s="1824" t="s">
        <v>14159</v>
      </c>
      <c r="J26" s="1828" t="s">
        <v>14160</v>
      </c>
      <c r="K26" s="1824">
        <v>1</v>
      </c>
      <c r="L26" s="1824">
        <v>1</v>
      </c>
      <c r="M26" s="1853">
        <v>0</v>
      </c>
      <c r="N26" s="1286"/>
      <c r="O26" s="1286"/>
      <c r="P26" s="1286"/>
      <c r="Q26" s="1286"/>
      <c r="R26" s="1286"/>
      <c r="S26" s="1286"/>
      <c r="T26" s="1286"/>
      <c r="U26" s="1286"/>
      <c r="V26" s="1286"/>
      <c r="W26" s="1286"/>
      <c r="X26" s="1286"/>
      <c r="Y26" s="1286"/>
      <c r="Z26" s="1286"/>
      <c r="AA26" s="1286"/>
      <c r="AB26" s="1286"/>
      <c r="AC26" s="1286"/>
      <c r="AD26" s="1286"/>
      <c r="AE26" s="1286"/>
      <c r="AF26" s="1286"/>
      <c r="AG26" s="1286"/>
      <c r="AH26" s="1286"/>
      <c r="AI26" s="1286"/>
      <c r="AJ26" s="1286"/>
      <c r="AK26" s="1286"/>
      <c r="AL26" s="1286"/>
      <c r="AM26" s="1286"/>
      <c r="AN26" s="1286"/>
      <c r="AO26" s="1286"/>
      <c r="AP26" s="1286"/>
      <c r="AQ26" s="1286"/>
      <c r="AR26" s="1286"/>
      <c r="AS26" s="1286"/>
      <c r="AT26" s="1286"/>
      <c r="AU26" s="1286"/>
      <c r="AV26" s="1286"/>
      <c r="AW26" s="1286"/>
      <c r="AX26" s="1286"/>
      <c r="AY26" s="1286"/>
      <c r="AZ26" s="1286"/>
      <c r="BA26" s="1286"/>
      <c r="BB26" s="1286"/>
      <c r="BC26" s="1286"/>
      <c r="BD26" s="1286"/>
      <c r="BE26" s="1286"/>
      <c r="BF26" s="1286"/>
      <c r="BG26" s="1286"/>
      <c r="BH26" s="1286"/>
      <c r="BI26" s="1286"/>
      <c r="BJ26" s="1286"/>
      <c r="BK26" s="1286"/>
      <c r="BL26" s="1286"/>
      <c r="BM26" s="1286"/>
      <c r="BN26" s="1286"/>
      <c r="BO26" s="1286"/>
      <c r="BP26" s="1286"/>
      <c r="BQ26" s="1286"/>
      <c r="BR26" s="1286"/>
      <c r="BS26" s="1286"/>
      <c r="BT26" s="1286"/>
      <c r="BU26" s="1286"/>
      <c r="BV26" s="1286"/>
      <c r="BW26" s="1286"/>
      <c r="BX26" s="1286"/>
      <c r="BY26" s="1286"/>
      <c r="BZ26" s="1286"/>
      <c r="CA26" s="1286"/>
      <c r="CB26" s="1286"/>
      <c r="CC26" s="1286"/>
      <c r="CD26" s="1286"/>
      <c r="CE26" s="1286"/>
      <c r="CF26" s="1286"/>
      <c r="CG26" s="1286"/>
      <c r="CH26" s="1286"/>
      <c r="CI26" s="1286"/>
      <c r="CJ26" s="1286"/>
      <c r="CK26" s="1286"/>
      <c r="CL26" s="1286"/>
      <c r="CM26" s="1286"/>
      <c r="CN26" s="1286"/>
      <c r="CO26" s="1286"/>
      <c r="CP26" s="1286"/>
      <c r="CQ26" s="1286"/>
      <c r="CR26" s="1286"/>
      <c r="CS26" s="1286"/>
      <c r="CT26" s="1286"/>
      <c r="CU26" s="1286"/>
      <c r="CV26" s="1286"/>
      <c r="CW26" s="1286"/>
      <c r="CX26" s="1286"/>
      <c r="CY26" s="1286"/>
      <c r="CZ26" s="1286"/>
      <c r="DA26" s="1286"/>
      <c r="DB26" s="1286"/>
      <c r="DC26" s="1286"/>
      <c r="DD26" s="1286"/>
      <c r="DE26" s="1286"/>
      <c r="DF26" s="1286"/>
      <c r="DG26" s="1286"/>
      <c r="DH26" s="1286"/>
      <c r="DI26" s="1286"/>
      <c r="DJ26" s="1286"/>
      <c r="DK26" s="1286"/>
      <c r="DL26" s="1286"/>
      <c r="DM26" s="1286"/>
      <c r="DN26" s="1286"/>
      <c r="DO26" s="1286"/>
      <c r="DP26" s="1286"/>
      <c r="DQ26" s="1286"/>
      <c r="DR26" s="1286"/>
      <c r="DS26" s="1286"/>
      <c r="DT26" s="1286"/>
      <c r="DU26" s="1286"/>
      <c r="DV26" s="1286"/>
      <c r="DW26" s="1286"/>
      <c r="DX26" s="1286"/>
      <c r="DY26" s="1286"/>
      <c r="DZ26" s="1286"/>
      <c r="EA26" s="1286"/>
      <c r="EB26" s="1286"/>
      <c r="EC26" s="1286"/>
      <c r="ED26" s="1286"/>
      <c r="EE26" s="1286"/>
      <c r="EF26" s="1286"/>
      <c r="EG26" s="1286"/>
      <c r="EH26" s="1286"/>
      <c r="EI26" s="1286"/>
      <c r="EJ26" s="1286"/>
      <c r="EK26" s="1286"/>
      <c r="EL26" s="1286"/>
      <c r="EM26" s="1286"/>
      <c r="EN26" s="1286"/>
      <c r="EO26" s="1286"/>
      <c r="EP26" s="1286"/>
      <c r="EQ26" s="1286"/>
      <c r="ER26" s="1286"/>
      <c r="ES26" s="1286"/>
      <c r="ET26" s="1286"/>
      <c r="EU26" s="1286"/>
      <c r="EV26" s="1286"/>
      <c r="EW26" s="1286"/>
      <c r="EX26" s="1286"/>
      <c r="EY26" s="1286"/>
      <c r="EZ26" s="1286"/>
      <c r="FA26" s="1286"/>
      <c r="FB26" s="1286"/>
      <c r="FC26" s="1286"/>
      <c r="FD26" s="1286"/>
      <c r="FE26" s="1286"/>
      <c r="FF26" s="1286"/>
      <c r="FG26" s="1286"/>
      <c r="FH26" s="1286"/>
      <c r="FI26" s="1286"/>
      <c r="FJ26" s="1286"/>
      <c r="FK26" s="1286"/>
      <c r="FL26" s="1286"/>
      <c r="FM26" s="1286"/>
      <c r="FN26" s="1286"/>
      <c r="FO26" s="1286"/>
      <c r="FP26" s="1286"/>
      <c r="FQ26" s="1286"/>
      <c r="FR26" s="1286"/>
      <c r="FS26" s="1286"/>
      <c r="FT26" s="1286"/>
      <c r="FU26" s="1286"/>
      <c r="FV26" s="1286"/>
      <c r="FW26" s="1286"/>
      <c r="FX26" s="1286"/>
      <c r="FY26" s="1286"/>
      <c r="FZ26" s="1286"/>
      <c r="GA26" s="1286"/>
      <c r="GB26" s="1286"/>
      <c r="GC26" s="1286"/>
      <c r="GD26" s="1286"/>
      <c r="GE26" s="1286"/>
      <c r="GF26" s="1286"/>
      <c r="GG26" s="1286"/>
      <c r="GH26" s="1286"/>
      <c r="GI26" s="1286"/>
      <c r="GJ26" s="1286"/>
      <c r="GK26" s="1286"/>
      <c r="GL26" s="1286"/>
      <c r="GM26" s="1286"/>
      <c r="GN26" s="1286"/>
      <c r="GO26" s="1286"/>
      <c r="GP26" s="1286"/>
      <c r="GQ26" s="1286"/>
      <c r="GR26" s="1286"/>
      <c r="GS26" s="1286"/>
      <c r="GT26" s="1286"/>
      <c r="GU26" s="1286"/>
      <c r="GV26" s="1286"/>
      <c r="GW26" s="1286"/>
      <c r="GX26" s="1286"/>
      <c r="GY26" s="1286"/>
      <c r="GZ26" s="1286"/>
      <c r="HA26" s="1286"/>
      <c r="HB26" s="1286"/>
      <c r="HC26" s="1286"/>
      <c r="HD26" s="1286"/>
      <c r="HE26" s="1286"/>
      <c r="HF26" s="1286"/>
      <c r="HG26" s="1286"/>
      <c r="HH26" s="1286"/>
      <c r="HI26" s="1286"/>
      <c r="HJ26" s="1286"/>
      <c r="HK26" s="1286"/>
      <c r="HL26" s="1286"/>
      <c r="HM26" s="1286"/>
      <c r="HN26" s="1286"/>
      <c r="HO26" s="1286"/>
      <c r="HP26" s="1286"/>
      <c r="HQ26" s="1286"/>
      <c r="HR26" s="1286"/>
      <c r="HS26" s="1286"/>
      <c r="HT26" s="1286"/>
      <c r="HU26" s="1286"/>
      <c r="HV26" s="1286"/>
      <c r="HW26" s="1286"/>
      <c r="HX26" s="1286"/>
      <c r="HY26" s="1286"/>
      <c r="HZ26" s="1286"/>
      <c r="IA26" s="1286"/>
      <c r="IB26" s="1286"/>
      <c r="IC26" s="1286"/>
      <c r="ID26" s="1286"/>
      <c r="IE26" s="1286"/>
      <c r="IF26" s="1286"/>
      <c r="IG26" s="1286"/>
      <c r="IH26" s="1286"/>
      <c r="II26" s="1286"/>
      <c r="IJ26" s="1286"/>
      <c r="IK26" s="1286"/>
      <c r="IL26" s="1286"/>
      <c r="IM26" s="1286"/>
      <c r="IN26" s="1286"/>
      <c r="IO26" s="1286"/>
      <c r="IP26" s="1286"/>
      <c r="IQ26" s="1286"/>
      <c r="IR26" s="1286"/>
      <c r="IS26" s="1286"/>
    </row>
    <row r="27" spans="1:253" ht="12.75" customHeight="1">
      <c r="A27" s="1826">
        <v>7</v>
      </c>
      <c r="B27" s="1824" t="s">
        <v>408</v>
      </c>
      <c r="D27" s="1824"/>
      <c r="E27" s="1824"/>
      <c r="F27" s="1824">
        <f>SUM(F20:F26)</f>
        <v>92</v>
      </c>
      <c r="G27" s="1824">
        <f>SUM(G20:G26)</f>
        <v>92</v>
      </c>
      <c r="H27" s="1824"/>
      <c r="I27" s="1824"/>
      <c r="J27" s="1828"/>
      <c r="K27" s="1824">
        <f>SUM(K20:K26)</f>
        <v>10</v>
      </c>
      <c r="L27" s="1824">
        <f>SUM(L20:L26)</f>
        <v>10</v>
      </c>
      <c r="M27" s="1856">
        <v>0</v>
      </c>
      <c r="N27" s="1286"/>
      <c r="O27" s="1286"/>
      <c r="P27" s="1286"/>
      <c r="Q27" s="1286"/>
      <c r="R27" s="1286"/>
      <c r="S27" s="1286"/>
      <c r="T27" s="1286"/>
      <c r="U27" s="1286"/>
      <c r="V27" s="1286"/>
      <c r="W27" s="1286"/>
      <c r="X27" s="1286"/>
      <c r="Y27" s="1286"/>
      <c r="Z27" s="1286"/>
      <c r="AA27" s="1286"/>
      <c r="AB27" s="1286"/>
      <c r="AC27" s="1286"/>
      <c r="AD27" s="1286"/>
      <c r="AE27" s="1286"/>
      <c r="AF27" s="1286"/>
      <c r="AG27" s="1286"/>
      <c r="AH27" s="1286"/>
      <c r="AI27" s="1286"/>
      <c r="AJ27" s="1286"/>
      <c r="AK27" s="1286"/>
      <c r="AL27" s="1286"/>
      <c r="AM27" s="1286"/>
      <c r="AN27" s="1286"/>
      <c r="AO27" s="1286"/>
      <c r="AP27" s="1286"/>
      <c r="AQ27" s="1286"/>
      <c r="AR27" s="1286"/>
      <c r="AS27" s="1286"/>
      <c r="AT27" s="1286"/>
      <c r="AU27" s="1286"/>
      <c r="AV27" s="1286"/>
      <c r="AW27" s="1286"/>
      <c r="AX27" s="1286"/>
      <c r="AY27" s="1286"/>
      <c r="AZ27" s="1286"/>
      <c r="BA27" s="1286"/>
      <c r="BB27" s="1286"/>
      <c r="BC27" s="1286"/>
      <c r="BD27" s="1286"/>
      <c r="BE27" s="1286"/>
      <c r="BF27" s="1286"/>
      <c r="BG27" s="1286"/>
      <c r="BH27" s="1286"/>
      <c r="BI27" s="1286"/>
      <c r="BJ27" s="1286"/>
      <c r="BK27" s="1286"/>
      <c r="BL27" s="1286"/>
      <c r="BM27" s="1286"/>
      <c r="BN27" s="1286"/>
      <c r="BO27" s="1286"/>
      <c r="BP27" s="1286"/>
      <c r="BQ27" s="1286"/>
      <c r="BR27" s="1286"/>
      <c r="BS27" s="1286"/>
      <c r="BT27" s="1286"/>
      <c r="BU27" s="1286"/>
      <c r="BV27" s="1286"/>
      <c r="BW27" s="1286"/>
      <c r="BX27" s="1286"/>
      <c r="BY27" s="1286"/>
      <c r="BZ27" s="1286"/>
      <c r="CA27" s="1286"/>
      <c r="CB27" s="1286"/>
      <c r="CC27" s="1286"/>
      <c r="CD27" s="1286"/>
      <c r="CE27" s="1286"/>
      <c r="CF27" s="1286"/>
      <c r="CG27" s="1286"/>
      <c r="CH27" s="1286"/>
      <c r="CI27" s="1286"/>
      <c r="CJ27" s="1286"/>
      <c r="CK27" s="1286"/>
      <c r="CL27" s="1286"/>
      <c r="CM27" s="1286"/>
      <c r="CN27" s="1286"/>
      <c r="CO27" s="1286"/>
      <c r="CP27" s="1286"/>
      <c r="CQ27" s="1286"/>
      <c r="CR27" s="1286"/>
      <c r="CS27" s="1286"/>
      <c r="CT27" s="1286"/>
      <c r="CU27" s="1286"/>
      <c r="CV27" s="1286"/>
      <c r="CW27" s="1286"/>
      <c r="CX27" s="1286"/>
      <c r="CY27" s="1286"/>
      <c r="CZ27" s="1286"/>
      <c r="DA27" s="1286"/>
      <c r="DB27" s="1286"/>
      <c r="DC27" s="1286"/>
      <c r="DD27" s="1286"/>
      <c r="DE27" s="1286"/>
      <c r="DF27" s="1286"/>
      <c r="DG27" s="1286"/>
      <c r="DH27" s="1286"/>
      <c r="DI27" s="1286"/>
      <c r="DJ27" s="1286"/>
      <c r="DK27" s="1286"/>
      <c r="DL27" s="1286"/>
      <c r="DM27" s="1286"/>
      <c r="DN27" s="1286"/>
      <c r="DO27" s="1286"/>
      <c r="DP27" s="1286"/>
      <c r="DQ27" s="1286"/>
      <c r="DR27" s="1286"/>
      <c r="DS27" s="1286"/>
      <c r="DT27" s="1286"/>
      <c r="DU27" s="1286"/>
      <c r="DV27" s="1286"/>
      <c r="DW27" s="1286"/>
      <c r="DX27" s="1286"/>
      <c r="DY27" s="1286"/>
      <c r="DZ27" s="1286"/>
      <c r="EA27" s="1286"/>
      <c r="EB27" s="1286"/>
      <c r="EC27" s="1286"/>
      <c r="ED27" s="1286"/>
      <c r="EE27" s="1286"/>
      <c r="EF27" s="1286"/>
      <c r="EG27" s="1286"/>
      <c r="EH27" s="1286"/>
      <c r="EI27" s="1286"/>
      <c r="EJ27" s="1286"/>
      <c r="EK27" s="1286"/>
      <c r="EL27" s="1286"/>
      <c r="EM27" s="1286"/>
      <c r="EN27" s="1286"/>
      <c r="EO27" s="1286"/>
      <c r="EP27" s="1286"/>
      <c r="EQ27" s="1286"/>
      <c r="ER27" s="1286"/>
      <c r="ES27" s="1286"/>
      <c r="ET27" s="1286"/>
      <c r="EU27" s="1286"/>
      <c r="EV27" s="1286"/>
      <c r="EW27" s="1286"/>
      <c r="EX27" s="1286"/>
      <c r="EY27" s="1286"/>
      <c r="EZ27" s="1286"/>
      <c r="FA27" s="1286"/>
      <c r="FB27" s="1286"/>
      <c r="FC27" s="1286"/>
      <c r="FD27" s="1286"/>
      <c r="FE27" s="1286"/>
      <c r="FF27" s="1286"/>
      <c r="FG27" s="1286"/>
      <c r="FH27" s="1286"/>
      <c r="FI27" s="1286"/>
      <c r="FJ27" s="1286"/>
      <c r="FK27" s="1286"/>
      <c r="FL27" s="1286"/>
      <c r="FM27" s="1286"/>
      <c r="FN27" s="1286"/>
      <c r="FO27" s="1286"/>
      <c r="FP27" s="1286"/>
      <c r="FQ27" s="1286"/>
      <c r="FR27" s="1286"/>
      <c r="FS27" s="1286"/>
      <c r="FT27" s="1286"/>
      <c r="FU27" s="1286"/>
      <c r="FV27" s="1286"/>
      <c r="FW27" s="1286"/>
      <c r="FX27" s="1286"/>
      <c r="FY27" s="1286"/>
      <c r="FZ27" s="1286"/>
      <c r="GA27" s="1286"/>
      <c r="GB27" s="1286"/>
      <c r="GC27" s="1286"/>
      <c r="GD27" s="1286"/>
      <c r="GE27" s="1286"/>
      <c r="GF27" s="1286"/>
      <c r="GG27" s="1286"/>
      <c r="GH27" s="1286"/>
      <c r="GI27" s="1286"/>
      <c r="GJ27" s="1286"/>
      <c r="GK27" s="1286"/>
      <c r="GL27" s="1286"/>
      <c r="GM27" s="1286"/>
      <c r="GN27" s="1286"/>
      <c r="GO27" s="1286"/>
      <c r="GP27" s="1286"/>
      <c r="GQ27" s="1286"/>
      <c r="GR27" s="1286"/>
      <c r="GS27" s="1286"/>
      <c r="GT27" s="1286"/>
      <c r="GU27" s="1286"/>
      <c r="GV27" s="1286"/>
      <c r="GW27" s="1286"/>
      <c r="GX27" s="1286"/>
      <c r="GY27" s="1286"/>
      <c r="GZ27" s="1286"/>
      <c r="HA27" s="1286"/>
      <c r="HB27" s="1286"/>
      <c r="HC27" s="1286"/>
      <c r="HD27" s="1286"/>
      <c r="HE27" s="1286"/>
      <c r="HF27" s="1286"/>
      <c r="HG27" s="1286"/>
      <c r="HH27" s="1286"/>
      <c r="HI27" s="1286"/>
      <c r="HJ27" s="1286"/>
      <c r="HK27" s="1286"/>
      <c r="HL27" s="1286"/>
      <c r="HM27" s="1286"/>
      <c r="HN27" s="1286"/>
      <c r="HO27" s="1286"/>
      <c r="HP27" s="1286"/>
      <c r="HQ27" s="1286"/>
      <c r="HR27" s="1286"/>
      <c r="HS27" s="1286"/>
      <c r="HT27" s="1286"/>
      <c r="HU27" s="1286"/>
      <c r="HV27" s="1286"/>
      <c r="HW27" s="1286"/>
      <c r="HX27" s="1286"/>
      <c r="HY27" s="1286"/>
      <c r="HZ27" s="1286"/>
      <c r="IA27" s="1286"/>
      <c r="IB27" s="1286"/>
      <c r="IC27" s="1286"/>
      <c r="ID27" s="1286"/>
      <c r="IE27" s="1286"/>
      <c r="IF27" s="1286"/>
      <c r="IG27" s="1286"/>
      <c r="IH27" s="1286"/>
      <c r="II27" s="1286"/>
      <c r="IJ27" s="1286"/>
      <c r="IK27" s="1286"/>
      <c r="IL27" s="1286"/>
      <c r="IM27" s="1286"/>
      <c r="IN27" s="1286"/>
      <c r="IO27" s="1286"/>
      <c r="IP27" s="1286"/>
      <c r="IQ27" s="1286"/>
      <c r="IR27" s="1286"/>
      <c r="IS27" s="1286"/>
    </row>
    <row r="28" spans="1:253" ht="27" customHeight="1">
      <c r="A28" s="2677" t="s">
        <v>6418</v>
      </c>
      <c r="B28" s="2677"/>
      <c r="C28" s="2677"/>
      <c r="D28" s="2677"/>
      <c r="E28" s="2677"/>
      <c r="F28" s="2677"/>
      <c r="G28" s="2677"/>
      <c r="H28" s="2677"/>
      <c r="I28" s="2677"/>
      <c r="J28" s="2677"/>
      <c r="K28" s="2677"/>
      <c r="L28" s="2677"/>
      <c r="M28" s="1857"/>
      <c r="N28" s="1286"/>
      <c r="O28" s="1286"/>
      <c r="P28" s="1286"/>
      <c r="Q28" s="1286"/>
      <c r="R28" s="1286"/>
      <c r="S28" s="1286"/>
      <c r="T28" s="1286"/>
      <c r="U28" s="1286"/>
      <c r="V28" s="1286"/>
      <c r="W28" s="1286"/>
      <c r="X28" s="1286"/>
      <c r="Y28" s="1286"/>
      <c r="Z28" s="1286"/>
      <c r="AA28" s="1286"/>
      <c r="AB28" s="1286"/>
      <c r="AC28" s="1286"/>
      <c r="AD28" s="1286"/>
      <c r="AE28" s="1286"/>
      <c r="AF28" s="1286"/>
      <c r="AG28" s="1286"/>
      <c r="AH28" s="1286"/>
      <c r="AI28" s="1286"/>
      <c r="AJ28" s="1286"/>
      <c r="AK28" s="1286"/>
      <c r="AL28" s="1286"/>
      <c r="AM28" s="1286"/>
      <c r="AN28" s="1286"/>
      <c r="AO28" s="1286"/>
      <c r="AP28" s="1286"/>
      <c r="AQ28" s="1286"/>
      <c r="AR28" s="1286"/>
      <c r="AS28" s="1286"/>
      <c r="AT28" s="1286"/>
      <c r="AU28" s="1286"/>
      <c r="AV28" s="1286"/>
      <c r="AW28" s="1286"/>
      <c r="AX28" s="1286"/>
      <c r="AY28" s="1286"/>
      <c r="AZ28" s="1286"/>
      <c r="BA28" s="1286"/>
      <c r="BB28" s="1286"/>
      <c r="BC28" s="1286"/>
      <c r="BD28" s="1286"/>
      <c r="BE28" s="1286"/>
      <c r="BF28" s="1286"/>
      <c r="BG28" s="1286"/>
      <c r="BH28" s="1286"/>
      <c r="BI28" s="1286"/>
      <c r="BJ28" s="1286"/>
      <c r="BK28" s="1286"/>
      <c r="BL28" s="1286"/>
      <c r="BM28" s="1286"/>
      <c r="BN28" s="1286"/>
      <c r="BO28" s="1286"/>
      <c r="BP28" s="1286"/>
      <c r="BQ28" s="1286"/>
      <c r="BR28" s="1286"/>
      <c r="BS28" s="1286"/>
      <c r="BT28" s="1286"/>
      <c r="BU28" s="1286"/>
      <c r="BV28" s="1286"/>
      <c r="BW28" s="1286"/>
      <c r="BX28" s="1286"/>
      <c r="BY28" s="1286"/>
      <c r="BZ28" s="1286"/>
      <c r="CA28" s="1286"/>
      <c r="CB28" s="1286"/>
      <c r="CC28" s="1286"/>
      <c r="CD28" s="1286"/>
      <c r="CE28" s="1286"/>
      <c r="CF28" s="1286"/>
      <c r="CG28" s="1286"/>
      <c r="CH28" s="1286"/>
      <c r="CI28" s="1286"/>
      <c r="CJ28" s="1286"/>
      <c r="CK28" s="1286"/>
      <c r="CL28" s="1286"/>
      <c r="CM28" s="1286"/>
      <c r="CN28" s="1286"/>
      <c r="CO28" s="1286"/>
      <c r="CP28" s="1286"/>
      <c r="CQ28" s="1286"/>
      <c r="CR28" s="1286"/>
      <c r="CS28" s="1286"/>
      <c r="CT28" s="1286"/>
      <c r="CU28" s="1286"/>
      <c r="CV28" s="1286"/>
      <c r="CW28" s="1286"/>
      <c r="CX28" s="1286"/>
      <c r="CY28" s="1286"/>
      <c r="CZ28" s="1286"/>
      <c r="DA28" s="1286"/>
      <c r="DB28" s="1286"/>
      <c r="DC28" s="1286"/>
      <c r="DD28" s="1286"/>
      <c r="DE28" s="1286"/>
      <c r="DF28" s="1286"/>
      <c r="DG28" s="1286"/>
      <c r="DH28" s="1286"/>
      <c r="DI28" s="1286"/>
      <c r="DJ28" s="1286"/>
      <c r="DK28" s="1286"/>
      <c r="DL28" s="1286"/>
      <c r="DM28" s="1286"/>
      <c r="DN28" s="1286"/>
      <c r="DO28" s="1286"/>
      <c r="DP28" s="1286"/>
      <c r="DQ28" s="1286"/>
      <c r="DR28" s="1286"/>
      <c r="DS28" s="1286"/>
      <c r="DT28" s="1286"/>
      <c r="DU28" s="1286"/>
      <c r="DV28" s="1286"/>
      <c r="DW28" s="1286"/>
      <c r="DX28" s="1286"/>
      <c r="DY28" s="1286"/>
      <c r="DZ28" s="1286"/>
      <c r="EA28" s="1286"/>
      <c r="EB28" s="1286"/>
      <c r="EC28" s="1286"/>
      <c r="ED28" s="1286"/>
      <c r="EE28" s="1286"/>
      <c r="EF28" s="1286"/>
      <c r="EG28" s="1286"/>
      <c r="EH28" s="1286"/>
      <c r="EI28" s="1286"/>
      <c r="EJ28" s="1286"/>
      <c r="EK28" s="1286"/>
      <c r="EL28" s="1286"/>
      <c r="EM28" s="1286"/>
      <c r="EN28" s="1286"/>
      <c r="EO28" s="1286"/>
      <c r="EP28" s="1286"/>
      <c r="EQ28" s="1286"/>
      <c r="ER28" s="1286"/>
      <c r="ES28" s="1286"/>
      <c r="ET28" s="1286"/>
      <c r="EU28" s="1286"/>
      <c r="EV28" s="1286"/>
      <c r="EW28" s="1286"/>
      <c r="EX28" s="1286"/>
      <c r="EY28" s="1286"/>
      <c r="EZ28" s="1286"/>
      <c r="FA28" s="1286"/>
      <c r="FB28" s="1286"/>
      <c r="FC28" s="1286"/>
      <c r="FD28" s="1286"/>
      <c r="FE28" s="1286"/>
      <c r="FF28" s="1286"/>
      <c r="FG28" s="1286"/>
      <c r="FH28" s="1286"/>
      <c r="FI28" s="1286"/>
      <c r="FJ28" s="1286"/>
      <c r="FK28" s="1286"/>
      <c r="FL28" s="1286"/>
      <c r="FM28" s="1286"/>
      <c r="FN28" s="1286"/>
      <c r="FO28" s="1286"/>
      <c r="FP28" s="1286"/>
      <c r="FQ28" s="1286"/>
      <c r="FR28" s="1286"/>
      <c r="FS28" s="1286"/>
      <c r="FT28" s="1286"/>
      <c r="FU28" s="1286"/>
      <c r="FV28" s="1286"/>
      <c r="FW28" s="1286"/>
      <c r="FX28" s="1286"/>
      <c r="FY28" s="1286"/>
      <c r="FZ28" s="1286"/>
      <c r="GA28" s="1286"/>
      <c r="GB28" s="1286"/>
      <c r="GC28" s="1286"/>
      <c r="GD28" s="1286"/>
      <c r="GE28" s="1286"/>
      <c r="GF28" s="1286"/>
      <c r="GG28" s="1286"/>
      <c r="GH28" s="1286"/>
      <c r="GI28" s="1286"/>
      <c r="GJ28" s="1286"/>
      <c r="GK28" s="1286"/>
      <c r="GL28" s="1286"/>
      <c r="GM28" s="1286"/>
      <c r="GN28" s="1286"/>
      <c r="GO28" s="1286"/>
      <c r="GP28" s="1286"/>
      <c r="GQ28" s="1286"/>
      <c r="GR28" s="1286"/>
      <c r="GS28" s="1286"/>
      <c r="GT28" s="1286"/>
      <c r="GU28" s="1286"/>
      <c r="GV28" s="1286"/>
      <c r="GW28" s="1286"/>
      <c r="GX28" s="1286"/>
      <c r="GY28" s="1286"/>
      <c r="GZ28" s="1286"/>
      <c r="HA28" s="1286"/>
      <c r="HB28" s="1286"/>
      <c r="HC28" s="1286"/>
      <c r="HD28" s="1286"/>
      <c r="HE28" s="1286"/>
      <c r="HF28" s="1286"/>
      <c r="HG28" s="1286"/>
      <c r="HH28" s="1286"/>
      <c r="HI28" s="1286"/>
      <c r="HJ28" s="1286"/>
      <c r="HK28" s="1286"/>
      <c r="HL28" s="1286"/>
      <c r="HM28" s="1286"/>
      <c r="HN28" s="1286"/>
      <c r="HO28" s="1286"/>
      <c r="HP28" s="1286"/>
      <c r="HQ28" s="1286"/>
      <c r="HR28" s="1286"/>
      <c r="HS28" s="1286"/>
      <c r="HT28" s="1286"/>
      <c r="HU28" s="1286"/>
      <c r="HV28" s="1286"/>
      <c r="HW28" s="1286"/>
      <c r="HX28" s="1286"/>
      <c r="HY28" s="1286"/>
      <c r="HZ28" s="1286"/>
      <c r="IA28" s="1286"/>
      <c r="IB28" s="1286"/>
      <c r="IC28" s="1286"/>
      <c r="ID28" s="1286"/>
      <c r="IE28" s="1286"/>
      <c r="IF28" s="1286"/>
      <c r="IG28" s="1286"/>
      <c r="IH28" s="1286"/>
      <c r="II28" s="1286"/>
      <c r="IJ28" s="1286"/>
      <c r="IK28" s="1286"/>
      <c r="IL28" s="1286"/>
      <c r="IM28" s="1286"/>
      <c r="IN28" s="1286"/>
      <c r="IO28" s="1286"/>
      <c r="IP28" s="1286"/>
      <c r="IQ28" s="1286"/>
      <c r="IR28" s="1286"/>
      <c r="IS28" s="1286"/>
    </row>
    <row r="29" spans="1:253" ht="21" customHeight="1">
      <c r="A29" s="1858"/>
      <c r="B29" s="1858"/>
      <c r="C29" s="1858"/>
      <c r="D29" s="1858"/>
      <c r="E29" s="1858"/>
      <c r="F29" s="1858"/>
      <c r="G29" s="1858"/>
      <c r="H29" s="1858"/>
      <c r="I29" s="1858"/>
      <c r="J29" s="1858"/>
      <c r="K29" s="1858"/>
      <c r="L29" s="1858"/>
      <c r="M29" s="1857"/>
      <c r="N29" s="1286"/>
      <c r="O29" s="1286"/>
      <c r="P29" s="1286"/>
      <c r="Q29" s="1286"/>
      <c r="R29" s="1286"/>
      <c r="S29" s="1286"/>
      <c r="T29" s="1286"/>
      <c r="U29" s="1286"/>
      <c r="V29" s="1286"/>
      <c r="W29" s="1286"/>
      <c r="X29" s="1286"/>
      <c r="Y29" s="1286"/>
      <c r="Z29" s="1286"/>
      <c r="AA29" s="1286"/>
      <c r="AB29" s="1286"/>
      <c r="AC29" s="1286"/>
      <c r="AD29" s="1286"/>
      <c r="AE29" s="1286"/>
      <c r="AF29" s="1286"/>
      <c r="AG29" s="1286"/>
      <c r="AH29" s="1286"/>
      <c r="AI29" s="1286"/>
      <c r="AJ29" s="1286"/>
      <c r="AK29" s="1286"/>
      <c r="AL29" s="1286"/>
      <c r="AM29" s="1286"/>
      <c r="AN29" s="1286"/>
      <c r="AO29" s="1286"/>
      <c r="AP29" s="1286"/>
      <c r="AQ29" s="1286"/>
      <c r="AR29" s="1286"/>
      <c r="AS29" s="1286"/>
      <c r="AT29" s="1286"/>
      <c r="AU29" s="1286"/>
      <c r="AV29" s="1286"/>
      <c r="AW29" s="1286"/>
      <c r="AX29" s="1286"/>
      <c r="AY29" s="1286"/>
      <c r="AZ29" s="1286"/>
      <c r="BA29" s="1286"/>
      <c r="BB29" s="1286"/>
      <c r="BC29" s="1286"/>
      <c r="BD29" s="1286"/>
      <c r="BE29" s="1286"/>
      <c r="BF29" s="1286"/>
      <c r="BG29" s="1286"/>
      <c r="BH29" s="1286"/>
      <c r="BI29" s="1286"/>
      <c r="BJ29" s="1286"/>
      <c r="BK29" s="1286"/>
      <c r="BL29" s="1286"/>
      <c r="BM29" s="1286"/>
      <c r="BN29" s="1286"/>
      <c r="BO29" s="1286"/>
      <c r="BP29" s="1286"/>
      <c r="BQ29" s="1286"/>
      <c r="BR29" s="1286"/>
      <c r="BS29" s="1286"/>
      <c r="BT29" s="1286"/>
      <c r="BU29" s="1286"/>
      <c r="BV29" s="1286"/>
      <c r="BW29" s="1286"/>
      <c r="BX29" s="1286"/>
      <c r="BY29" s="1286"/>
      <c r="BZ29" s="1286"/>
      <c r="CA29" s="1286"/>
      <c r="CB29" s="1286"/>
      <c r="CC29" s="1286"/>
      <c r="CD29" s="1286"/>
      <c r="CE29" s="1286"/>
      <c r="CF29" s="1286"/>
      <c r="CG29" s="1286"/>
      <c r="CH29" s="1286"/>
      <c r="CI29" s="1286"/>
      <c r="CJ29" s="1286"/>
      <c r="CK29" s="1286"/>
      <c r="CL29" s="1286"/>
      <c r="CM29" s="1286"/>
      <c r="CN29" s="1286"/>
      <c r="CO29" s="1286"/>
      <c r="CP29" s="1286"/>
      <c r="CQ29" s="1286"/>
      <c r="CR29" s="1286"/>
      <c r="CS29" s="1286"/>
      <c r="CT29" s="1286"/>
      <c r="CU29" s="1286"/>
      <c r="CV29" s="1286"/>
      <c r="CW29" s="1286"/>
      <c r="CX29" s="1286"/>
      <c r="CY29" s="1286"/>
      <c r="CZ29" s="1286"/>
      <c r="DA29" s="1286"/>
      <c r="DB29" s="1286"/>
      <c r="DC29" s="1286"/>
      <c r="DD29" s="1286"/>
      <c r="DE29" s="1286"/>
      <c r="DF29" s="1286"/>
      <c r="DG29" s="1286"/>
      <c r="DH29" s="1286"/>
      <c r="DI29" s="1286"/>
      <c r="DJ29" s="1286"/>
      <c r="DK29" s="1286"/>
      <c r="DL29" s="1286"/>
      <c r="DM29" s="1286"/>
      <c r="DN29" s="1286"/>
      <c r="DO29" s="1286"/>
      <c r="DP29" s="1286"/>
      <c r="DQ29" s="1286"/>
      <c r="DR29" s="1286"/>
      <c r="DS29" s="1286"/>
      <c r="DT29" s="1286"/>
      <c r="DU29" s="1286"/>
      <c r="DV29" s="1286"/>
      <c r="DW29" s="1286"/>
      <c r="DX29" s="1286"/>
      <c r="DY29" s="1286"/>
      <c r="DZ29" s="1286"/>
      <c r="EA29" s="1286"/>
      <c r="EB29" s="1286"/>
      <c r="EC29" s="1286"/>
      <c r="ED29" s="1286"/>
      <c r="EE29" s="1286"/>
      <c r="EF29" s="1286"/>
      <c r="EG29" s="1286"/>
      <c r="EH29" s="1286"/>
      <c r="EI29" s="1286"/>
      <c r="EJ29" s="1286"/>
      <c r="EK29" s="1286"/>
      <c r="EL29" s="1286"/>
      <c r="EM29" s="1286"/>
      <c r="EN29" s="1286"/>
      <c r="EO29" s="1286"/>
      <c r="EP29" s="1286"/>
      <c r="EQ29" s="1286"/>
      <c r="ER29" s="1286"/>
      <c r="ES29" s="1286"/>
      <c r="ET29" s="1286"/>
      <c r="EU29" s="1286"/>
      <c r="EV29" s="1286"/>
      <c r="EW29" s="1286"/>
      <c r="EX29" s="1286"/>
      <c r="EY29" s="1286"/>
      <c r="EZ29" s="1286"/>
      <c r="FA29" s="1286"/>
      <c r="FB29" s="1286"/>
      <c r="FC29" s="1286"/>
      <c r="FD29" s="1286"/>
      <c r="FE29" s="1286"/>
      <c r="FF29" s="1286"/>
      <c r="FG29" s="1286"/>
      <c r="FH29" s="1286"/>
      <c r="FI29" s="1286"/>
      <c r="FJ29" s="1286"/>
      <c r="FK29" s="1286"/>
      <c r="FL29" s="1286"/>
      <c r="FM29" s="1286"/>
      <c r="FN29" s="1286"/>
      <c r="FO29" s="1286"/>
      <c r="FP29" s="1286"/>
      <c r="FQ29" s="1286"/>
      <c r="FR29" s="1286"/>
      <c r="FS29" s="1286"/>
      <c r="FT29" s="1286"/>
      <c r="FU29" s="1286"/>
      <c r="FV29" s="1286"/>
      <c r="FW29" s="1286"/>
      <c r="FX29" s="1286"/>
      <c r="FY29" s="1286"/>
      <c r="FZ29" s="1286"/>
      <c r="GA29" s="1286"/>
      <c r="GB29" s="1286"/>
      <c r="GC29" s="1286"/>
      <c r="GD29" s="1286"/>
      <c r="GE29" s="1286"/>
      <c r="GF29" s="1286"/>
      <c r="GG29" s="1286"/>
      <c r="GH29" s="1286"/>
      <c r="GI29" s="1286"/>
      <c r="GJ29" s="1286"/>
      <c r="GK29" s="1286"/>
      <c r="GL29" s="1286"/>
      <c r="GM29" s="1286"/>
      <c r="GN29" s="1286"/>
      <c r="GO29" s="1286"/>
      <c r="GP29" s="1286"/>
      <c r="GQ29" s="1286"/>
      <c r="GR29" s="1286"/>
      <c r="GS29" s="1286"/>
      <c r="GT29" s="1286"/>
      <c r="GU29" s="1286"/>
      <c r="GV29" s="1286"/>
      <c r="GW29" s="1286"/>
      <c r="GX29" s="1286"/>
      <c r="GY29" s="1286"/>
      <c r="GZ29" s="1286"/>
      <c r="HA29" s="1286"/>
      <c r="HB29" s="1286"/>
      <c r="HC29" s="1286"/>
      <c r="HD29" s="1286"/>
      <c r="HE29" s="1286"/>
      <c r="HF29" s="1286"/>
      <c r="HG29" s="1286"/>
      <c r="HH29" s="1286"/>
      <c r="HI29" s="1286"/>
      <c r="HJ29" s="1286"/>
      <c r="HK29" s="1286"/>
      <c r="HL29" s="1286"/>
      <c r="HM29" s="1286"/>
      <c r="HN29" s="1286"/>
      <c r="HO29" s="1286"/>
      <c r="HP29" s="1286"/>
      <c r="HQ29" s="1286"/>
      <c r="HR29" s="1286"/>
      <c r="HS29" s="1286"/>
      <c r="HT29" s="1286"/>
      <c r="HU29" s="1286"/>
      <c r="HV29" s="1286"/>
      <c r="HW29" s="1286"/>
      <c r="HX29" s="1286"/>
      <c r="HY29" s="1286"/>
      <c r="HZ29" s="1286"/>
      <c r="IA29" s="1286"/>
      <c r="IB29" s="1286"/>
      <c r="IC29" s="1286"/>
      <c r="ID29" s="1286"/>
      <c r="IE29" s="1286"/>
      <c r="IF29" s="1286"/>
      <c r="IG29" s="1286"/>
      <c r="IH29" s="1286"/>
      <c r="II29" s="1286"/>
      <c r="IJ29" s="1286"/>
      <c r="IK29" s="1286"/>
      <c r="IL29" s="1286"/>
      <c r="IM29" s="1286"/>
      <c r="IN29" s="1286"/>
      <c r="IO29" s="1286"/>
      <c r="IP29" s="1286"/>
      <c r="IQ29" s="1286"/>
      <c r="IR29" s="1286"/>
      <c r="IS29" s="1286"/>
    </row>
    <row r="30" spans="1:253" ht="27" customHeight="1">
      <c r="A30" s="1826"/>
      <c r="B30" s="1824" t="s">
        <v>408</v>
      </c>
      <c r="C30" s="1824"/>
      <c r="D30" s="1824"/>
      <c r="E30" s="1824"/>
      <c r="F30" s="1824"/>
      <c r="G30" s="1824"/>
      <c r="H30" s="1824"/>
      <c r="I30" s="1828"/>
      <c r="J30" s="1828"/>
      <c r="K30" s="1824"/>
      <c r="L30" s="1859"/>
      <c r="M30" s="1856">
        <v>0</v>
      </c>
      <c r="N30" s="1286"/>
      <c r="O30" s="1286"/>
      <c r="P30" s="1286"/>
      <c r="Q30" s="1286"/>
      <c r="R30" s="1286"/>
      <c r="S30" s="1286"/>
      <c r="T30" s="1286"/>
      <c r="U30" s="1286"/>
      <c r="V30" s="1286"/>
      <c r="W30" s="1286"/>
      <c r="X30" s="1286"/>
      <c r="Y30" s="1286"/>
      <c r="Z30" s="1286"/>
      <c r="AA30" s="1286"/>
      <c r="AB30" s="1286"/>
      <c r="AC30" s="1286"/>
      <c r="AD30" s="1286"/>
      <c r="AE30" s="1286"/>
      <c r="AF30" s="1286"/>
      <c r="AG30" s="1286"/>
      <c r="AH30" s="1286"/>
      <c r="AI30" s="1286"/>
      <c r="AJ30" s="1286"/>
      <c r="AK30" s="1286"/>
      <c r="AL30" s="1286"/>
      <c r="AM30" s="1286"/>
      <c r="AN30" s="1286"/>
      <c r="AO30" s="1286"/>
      <c r="AP30" s="1286"/>
      <c r="AQ30" s="1286"/>
      <c r="AR30" s="1286"/>
      <c r="AS30" s="1286"/>
      <c r="AT30" s="1286"/>
      <c r="AU30" s="1286"/>
      <c r="AV30" s="1286"/>
      <c r="AW30" s="1286"/>
      <c r="AX30" s="1286"/>
      <c r="AY30" s="1286"/>
      <c r="AZ30" s="1286"/>
      <c r="BA30" s="1286"/>
      <c r="BB30" s="1286"/>
      <c r="BC30" s="1286"/>
      <c r="BD30" s="1286"/>
      <c r="BE30" s="1286"/>
      <c r="BF30" s="1286"/>
      <c r="BG30" s="1286"/>
      <c r="BH30" s="1286"/>
      <c r="BI30" s="1286"/>
      <c r="BJ30" s="1286"/>
      <c r="BK30" s="1286"/>
      <c r="BL30" s="1286"/>
      <c r="BM30" s="1286"/>
      <c r="BN30" s="1286"/>
      <c r="BO30" s="1286"/>
      <c r="BP30" s="1286"/>
      <c r="BQ30" s="1286"/>
      <c r="BR30" s="1286"/>
      <c r="BS30" s="1286"/>
      <c r="BT30" s="1286"/>
      <c r="BU30" s="1286"/>
      <c r="BV30" s="1286"/>
      <c r="BW30" s="1286"/>
      <c r="BX30" s="1286"/>
      <c r="BY30" s="1286"/>
      <c r="BZ30" s="1286"/>
      <c r="CA30" s="1286"/>
      <c r="CB30" s="1286"/>
      <c r="CC30" s="1286"/>
      <c r="CD30" s="1286"/>
      <c r="CE30" s="1286"/>
      <c r="CF30" s="1286"/>
      <c r="CG30" s="1286"/>
      <c r="CH30" s="1286"/>
      <c r="CI30" s="1286"/>
      <c r="CJ30" s="1286"/>
      <c r="CK30" s="1286"/>
      <c r="CL30" s="1286"/>
      <c r="CM30" s="1286"/>
      <c r="CN30" s="1286"/>
      <c r="CO30" s="1286"/>
      <c r="CP30" s="1286"/>
      <c r="CQ30" s="1286"/>
      <c r="CR30" s="1286"/>
      <c r="CS30" s="1286"/>
      <c r="CT30" s="1286"/>
      <c r="CU30" s="1286"/>
      <c r="CV30" s="1286"/>
      <c r="CW30" s="1286"/>
      <c r="CX30" s="1286"/>
      <c r="CY30" s="1286"/>
      <c r="CZ30" s="1286"/>
      <c r="DA30" s="1286"/>
      <c r="DB30" s="1286"/>
      <c r="DC30" s="1286"/>
      <c r="DD30" s="1286"/>
      <c r="DE30" s="1286"/>
      <c r="DF30" s="1286"/>
      <c r="DG30" s="1286"/>
      <c r="DH30" s="1286"/>
      <c r="DI30" s="1286"/>
      <c r="DJ30" s="1286"/>
      <c r="DK30" s="1286"/>
      <c r="DL30" s="1286"/>
      <c r="DM30" s="1286"/>
      <c r="DN30" s="1286"/>
      <c r="DO30" s="1286"/>
      <c r="DP30" s="1286"/>
      <c r="DQ30" s="1286"/>
      <c r="DR30" s="1286"/>
      <c r="DS30" s="1286"/>
      <c r="DT30" s="1286"/>
      <c r="DU30" s="1286"/>
      <c r="DV30" s="1286"/>
      <c r="DW30" s="1286"/>
      <c r="DX30" s="1286"/>
      <c r="DY30" s="1286"/>
      <c r="DZ30" s="1286"/>
      <c r="EA30" s="1286"/>
      <c r="EB30" s="1286"/>
      <c r="EC30" s="1286"/>
      <c r="ED30" s="1286"/>
      <c r="EE30" s="1286"/>
      <c r="EF30" s="1286"/>
      <c r="EG30" s="1286"/>
      <c r="EH30" s="1286"/>
      <c r="EI30" s="1286"/>
      <c r="EJ30" s="1286"/>
      <c r="EK30" s="1286"/>
      <c r="EL30" s="1286"/>
      <c r="EM30" s="1286"/>
      <c r="EN30" s="1286"/>
      <c r="EO30" s="1286"/>
      <c r="EP30" s="1286"/>
      <c r="EQ30" s="1286"/>
      <c r="ER30" s="1286"/>
      <c r="ES30" s="1286"/>
      <c r="ET30" s="1286"/>
      <c r="EU30" s="1286"/>
      <c r="EV30" s="1286"/>
      <c r="EW30" s="1286"/>
      <c r="EX30" s="1286"/>
      <c r="EY30" s="1286"/>
      <c r="EZ30" s="1286"/>
      <c r="FA30" s="1286"/>
      <c r="FB30" s="1286"/>
      <c r="FC30" s="1286"/>
      <c r="FD30" s="1286"/>
      <c r="FE30" s="1286"/>
      <c r="FF30" s="1286"/>
      <c r="FG30" s="1286"/>
      <c r="FH30" s="1286"/>
      <c r="FI30" s="1286"/>
      <c r="FJ30" s="1286"/>
      <c r="FK30" s="1286"/>
      <c r="FL30" s="1286"/>
      <c r="FM30" s="1286"/>
      <c r="FN30" s="1286"/>
      <c r="FO30" s="1286"/>
      <c r="FP30" s="1286"/>
      <c r="FQ30" s="1286"/>
      <c r="FR30" s="1286"/>
      <c r="FS30" s="1286"/>
      <c r="FT30" s="1286"/>
      <c r="FU30" s="1286"/>
      <c r="FV30" s="1286"/>
      <c r="FW30" s="1286"/>
      <c r="FX30" s="1286"/>
      <c r="FY30" s="1286"/>
      <c r="FZ30" s="1286"/>
      <c r="GA30" s="1286"/>
      <c r="GB30" s="1286"/>
      <c r="GC30" s="1286"/>
      <c r="GD30" s="1286"/>
      <c r="GE30" s="1286"/>
      <c r="GF30" s="1286"/>
      <c r="GG30" s="1286"/>
      <c r="GH30" s="1286"/>
      <c r="GI30" s="1286"/>
      <c r="GJ30" s="1286"/>
      <c r="GK30" s="1286"/>
      <c r="GL30" s="1286"/>
      <c r="GM30" s="1286"/>
      <c r="GN30" s="1286"/>
      <c r="GO30" s="1286"/>
      <c r="GP30" s="1286"/>
      <c r="GQ30" s="1286"/>
      <c r="GR30" s="1286"/>
      <c r="GS30" s="1286"/>
      <c r="GT30" s="1286"/>
      <c r="GU30" s="1286"/>
      <c r="GV30" s="1286"/>
      <c r="GW30" s="1286"/>
      <c r="GX30" s="1286"/>
      <c r="GY30" s="1286"/>
      <c r="GZ30" s="1286"/>
      <c r="HA30" s="1286"/>
      <c r="HB30" s="1286"/>
      <c r="HC30" s="1286"/>
      <c r="HD30" s="1286"/>
      <c r="HE30" s="1286"/>
      <c r="HF30" s="1286"/>
      <c r="HG30" s="1286"/>
      <c r="HH30" s="1286"/>
      <c r="HI30" s="1286"/>
      <c r="HJ30" s="1286"/>
      <c r="HK30" s="1286"/>
      <c r="HL30" s="1286"/>
      <c r="HM30" s="1286"/>
      <c r="HN30" s="1286"/>
      <c r="HO30" s="1286"/>
      <c r="HP30" s="1286"/>
      <c r="HQ30" s="1286"/>
      <c r="HR30" s="1286"/>
      <c r="HS30" s="1286"/>
      <c r="HT30" s="1286"/>
      <c r="HU30" s="1286"/>
      <c r="HV30" s="1286"/>
      <c r="HW30" s="1286"/>
      <c r="HX30" s="1286"/>
      <c r="HY30" s="1286"/>
      <c r="HZ30" s="1286"/>
      <c r="IA30" s="1286"/>
      <c r="IB30" s="1286"/>
      <c r="IC30" s="1286"/>
      <c r="ID30" s="1286"/>
      <c r="IE30" s="1286"/>
      <c r="IF30" s="1286"/>
      <c r="IG30" s="1286"/>
      <c r="IH30" s="1286"/>
      <c r="II30" s="1286"/>
      <c r="IJ30" s="1286"/>
      <c r="IK30" s="1286"/>
      <c r="IL30" s="1286"/>
      <c r="IM30" s="1286"/>
      <c r="IN30" s="1286"/>
      <c r="IO30" s="1286"/>
      <c r="IP30" s="1286"/>
      <c r="IQ30" s="1286"/>
      <c r="IR30" s="1286"/>
      <c r="IS30" s="1286"/>
    </row>
    <row r="31" spans="1:253" ht="38.25" customHeight="1">
      <c r="A31" s="2675" t="s">
        <v>10640</v>
      </c>
      <c r="B31" s="2676"/>
      <c r="C31" s="2676"/>
      <c r="D31" s="2676"/>
      <c r="E31" s="2676"/>
      <c r="F31" s="2676"/>
      <c r="G31" s="2676"/>
      <c r="H31" s="2676"/>
      <c r="I31" s="2676"/>
      <c r="J31" s="2676"/>
      <c r="K31" s="2676"/>
      <c r="L31" s="2676"/>
      <c r="M31" s="1850"/>
      <c r="N31" s="1286"/>
      <c r="O31" s="1286"/>
      <c r="P31" s="1286"/>
      <c r="Q31" s="1286"/>
      <c r="R31" s="1286"/>
      <c r="S31" s="1286"/>
      <c r="T31" s="1286"/>
      <c r="U31" s="1286"/>
      <c r="V31" s="1286"/>
      <c r="W31" s="1286"/>
      <c r="X31" s="1286"/>
      <c r="Y31" s="1286"/>
      <c r="Z31" s="1286"/>
      <c r="AA31" s="1286"/>
      <c r="AB31" s="1286"/>
      <c r="AC31" s="1286"/>
      <c r="AD31" s="1286"/>
      <c r="AE31" s="1286"/>
      <c r="AF31" s="1286"/>
      <c r="AG31" s="1286"/>
      <c r="AH31" s="1286"/>
      <c r="AI31" s="1286"/>
      <c r="AJ31" s="1286"/>
      <c r="AK31" s="1286"/>
      <c r="AL31" s="1286"/>
      <c r="AM31" s="1286"/>
      <c r="AN31" s="1286"/>
      <c r="AO31" s="1286"/>
      <c r="AP31" s="1286"/>
      <c r="AQ31" s="1286"/>
      <c r="AR31" s="1286"/>
      <c r="AS31" s="1286"/>
      <c r="AT31" s="1286"/>
      <c r="AU31" s="1286"/>
      <c r="AV31" s="1286"/>
      <c r="AW31" s="1286"/>
      <c r="AX31" s="1286"/>
      <c r="AY31" s="1286"/>
      <c r="AZ31" s="1286"/>
      <c r="BA31" s="1286"/>
      <c r="BB31" s="1286"/>
      <c r="BC31" s="1286"/>
      <c r="BD31" s="1286"/>
      <c r="BE31" s="1286"/>
      <c r="BF31" s="1286"/>
      <c r="BG31" s="1286"/>
      <c r="BH31" s="1286"/>
      <c r="BI31" s="1286"/>
      <c r="BJ31" s="1286"/>
      <c r="BK31" s="1286"/>
      <c r="BL31" s="1286"/>
      <c r="BM31" s="1286"/>
      <c r="BN31" s="1286"/>
      <c r="BO31" s="1286"/>
      <c r="BP31" s="1286"/>
      <c r="BQ31" s="1286"/>
      <c r="BR31" s="1286"/>
      <c r="BS31" s="1286"/>
      <c r="BT31" s="1286"/>
      <c r="BU31" s="1286"/>
      <c r="BV31" s="1286"/>
      <c r="BW31" s="1286"/>
      <c r="BX31" s="1286"/>
      <c r="BY31" s="1286"/>
      <c r="BZ31" s="1286"/>
      <c r="CA31" s="1286"/>
      <c r="CB31" s="1286"/>
      <c r="CC31" s="1286"/>
      <c r="CD31" s="1286"/>
      <c r="CE31" s="1286"/>
      <c r="CF31" s="1286"/>
      <c r="CG31" s="1286"/>
      <c r="CH31" s="1286"/>
      <c r="CI31" s="1286"/>
      <c r="CJ31" s="1286"/>
      <c r="CK31" s="1286"/>
      <c r="CL31" s="1286"/>
      <c r="CM31" s="1286"/>
      <c r="CN31" s="1286"/>
      <c r="CO31" s="1286"/>
      <c r="CP31" s="1286"/>
      <c r="CQ31" s="1286"/>
      <c r="CR31" s="1286"/>
      <c r="CS31" s="1286"/>
      <c r="CT31" s="1286"/>
      <c r="CU31" s="1286"/>
      <c r="CV31" s="1286"/>
      <c r="CW31" s="1286"/>
      <c r="CX31" s="1286"/>
      <c r="CY31" s="1286"/>
      <c r="CZ31" s="1286"/>
      <c r="DA31" s="1286"/>
      <c r="DB31" s="1286"/>
      <c r="DC31" s="1286"/>
      <c r="DD31" s="1286"/>
      <c r="DE31" s="1286"/>
      <c r="DF31" s="1286"/>
      <c r="DG31" s="1286"/>
      <c r="DH31" s="1286"/>
      <c r="DI31" s="1286"/>
      <c r="DJ31" s="1286"/>
      <c r="DK31" s="1286"/>
      <c r="DL31" s="1286"/>
      <c r="DM31" s="1286"/>
      <c r="DN31" s="1286"/>
      <c r="DO31" s="1286"/>
      <c r="DP31" s="1286"/>
      <c r="DQ31" s="1286"/>
      <c r="DR31" s="1286"/>
      <c r="DS31" s="1286"/>
      <c r="DT31" s="1286"/>
      <c r="DU31" s="1286"/>
      <c r="DV31" s="1286"/>
      <c r="DW31" s="1286"/>
      <c r="DX31" s="1286"/>
      <c r="DY31" s="1286"/>
      <c r="DZ31" s="1286"/>
      <c r="EA31" s="1286"/>
      <c r="EB31" s="1286"/>
      <c r="EC31" s="1286"/>
      <c r="ED31" s="1286"/>
      <c r="EE31" s="1286"/>
      <c r="EF31" s="1286"/>
      <c r="EG31" s="1286"/>
      <c r="EH31" s="1286"/>
      <c r="EI31" s="1286"/>
      <c r="EJ31" s="1286"/>
      <c r="EK31" s="1286"/>
      <c r="EL31" s="1286"/>
      <c r="EM31" s="1286"/>
      <c r="EN31" s="1286"/>
      <c r="EO31" s="1286"/>
      <c r="EP31" s="1286"/>
      <c r="EQ31" s="1286"/>
      <c r="ER31" s="1286"/>
      <c r="ES31" s="1286"/>
      <c r="ET31" s="1286"/>
      <c r="EU31" s="1286"/>
      <c r="EV31" s="1286"/>
      <c r="EW31" s="1286"/>
      <c r="EX31" s="1286"/>
      <c r="EY31" s="1286"/>
      <c r="EZ31" s="1286"/>
      <c r="FA31" s="1286"/>
      <c r="FB31" s="1286"/>
      <c r="FC31" s="1286"/>
      <c r="FD31" s="1286"/>
      <c r="FE31" s="1286"/>
      <c r="FF31" s="1286"/>
      <c r="FG31" s="1286"/>
      <c r="FH31" s="1286"/>
      <c r="FI31" s="1286"/>
      <c r="FJ31" s="1286"/>
      <c r="FK31" s="1286"/>
      <c r="FL31" s="1286"/>
      <c r="FM31" s="1286"/>
      <c r="FN31" s="1286"/>
      <c r="FO31" s="1286"/>
      <c r="FP31" s="1286"/>
      <c r="FQ31" s="1286"/>
      <c r="FR31" s="1286"/>
      <c r="FS31" s="1286"/>
      <c r="FT31" s="1286"/>
      <c r="FU31" s="1286"/>
      <c r="FV31" s="1286"/>
      <c r="FW31" s="1286"/>
      <c r="FX31" s="1286"/>
      <c r="FY31" s="1286"/>
      <c r="FZ31" s="1286"/>
      <c r="GA31" s="1286"/>
      <c r="GB31" s="1286"/>
      <c r="GC31" s="1286"/>
      <c r="GD31" s="1286"/>
      <c r="GE31" s="1286"/>
      <c r="GF31" s="1286"/>
      <c r="GG31" s="1286"/>
      <c r="GH31" s="1286"/>
      <c r="GI31" s="1286"/>
      <c r="GJ31" s="1286"/>
      <c r="GK31" s="1286"/>
      <c r="GL31" s="1286"/>
      <c r="GM31" s="1286"/>
      <c r="GN31" s="1286"/>
      <c r="GO31" s="1286"/>
      <c r="GP31" s="1286"/>
      <c r="GQ31" s="1286"/>
      <c r="GR31" s="1286"/>
      <c r="GS31" s="1286"/>
      <c r="GT31" s="1286"/>
      <c r="GU31" s="1286"/>
      <c r="GV31" s="1286"/>
      <c r="GW31" s="1286"/>
      <c r="GX31" s="1286"/>
      <c r="GY31" s="1286"/>
      <c r="GZ31" s="1286"/>
      <c r="HA31" s="1286"/>
      <c r="HB31" s="1286"/>
      <c r="HC31" s="1286"/>
      <c r="HD31" s="1286"/>
      <c r="HE31" s="1286"/>
      <c r="HF31" s="1286"/>
      <c r="HG31" s="1286"/>
      <c r="HH31" s="1286"/>
      <c r="HI31" s="1286"/>
      <c r="HJ31" s="1286"/>
      <c r="HK31" s="1286"/>
      <c r="HL31" s="1286"/>
      <c r="HM31" s="1286"/>
      <c r="HN31" s="1286"/>
      <c r="HO31" s="1286"/>
      <c r="HP31" s="1286"/>
      <c r="HQ31" s="1286"/>
      <c r="HR31" s="1286"/>
      <c r="HS31" s="1286"/>
      <c r="HT31" s="1286"/>
      <c r="HU31" s="1286"/>
      <c r="HV31" s="1286"/>
      <c r="HW31" s="1286"/>
      <c r="HX31" s="1286"/>
      <c r="HY31" s="1286"/>
      <c r="HZ31" s="1286"/>
      <c r="IA31" s="1286"/>
      <c r="IB31" s="1286"/>
      <c r="IC31" s="1286"/>
      <c r="ID31" s="1286"/>
      <c r="IE31" s="1286"/>
      <c r="IF31" s="1286"/>
      <c r="IG31" s="1286"/>
      <c r="IH31" s="1286"/>
      <c r="II31" s="1286"/>
      <c r="IJ31" s="1286"/>
      <c r="IK31" s="1286"/>
      <c r="IL31" s="1286"/>
      <c r="IM31" s="1286"/>
      <c r="IN31" s="1286"/>
      <c r="IO31" s="1286"/>
      <c r="IP31" s="1286"/>
      <c r="IQ31" s="1286"/>
      <c r="IR31" s="1286"/>
      <c r="IS31" s="1286"/>
    </row>
    <row r="32" spans="1:253" ht="42" customHeight="1">
      <c r="A32" s="1826">
        <v>1</v>
      </c>
      <c r="B32" s="1824" t="s">
        <v>14161</v>
      </c>
      <c r="C32" s="1823" t="s">
        <v>14162</v>
      </c>
      <c r="D32" s="1824" t="s">
        <v>14163</v>
      </c>
      <c r="E32" s="1824" t="s">
        <v>14164</v>
      </c>
      <c r="F32" s="1824">
        <v>30</v>
      </c>
      <c r="G32" s="1824">
        <v>30</v>
      </c>
      <c r="H32" s="1824" t="s">
        <v>5327</v>
      </c>
      <c r="I32" s="1824" t="s">
        <v>14165</v>
      </c>
      <c r="J32" s="1828" t="s">
        <v>14166</v>
      </c>
      <c r="K32" s="1824">
        <v>1</v>
      </c>
      <c r="L32" s="1824">
        <v>1</v>
      </c>
      <c r="M32" s="1856"/>
      <c r="N32" s="1286"/>
      <c r="O32" s="1286"/>
      <c r="P32" s="1286"/>
      <c r="Q32" s="1286"/>
      <c r="R32" s="1286"/>
      <c r="S32" s="1286"/>
      <c r="T32" s="1286"/>
      <c r="U32" s="1286"/>
      <c r="V32" s="1286"/>
      <c r="W32" s="1286"/>
      <c r="X32" s="1286"/>
      <c r="Y32" s="1286"/>
      <c r="Z32" s="1286"/>
      <c r="AA32" s="1286"/>
      <c r="AB32" s="1286"/>
      <c r="AC32" s="1286"/>
      <c r="AD32" s="1286"/>
      <c r="AE32" s="1286"/>
      <c r="AF32" s="1286"/>
      <c r="AG32" s="1286"/>
      <c r="AH32" s="1286"/>
      <c r="AI32" s="1286"/>
      <c r="AJ32" s="1286"/>
      <c r="AK32" s="1286"/>
      <c r="AL32" s="1286"/>
      <c r="AM32" s="1286"/>
      <c r="AN32" s="1286"/>
      <c r="AO32" s="1286"/>
      <c r="AP32" s="1286"/>
      <c r="AQ32" s="1286"/>
      <c r="AR32" s="1286"/>
      <c r="AS32" s="1286"/>
      <c r="AT32" s="1286"/>
      <c r="AU32" s="1286"/>
      <c r="AV32" s="1286"/>
      <c r="AW32" s="1286"/>
      <c r="AX32" s="1286"/>
      <c r="AY32" s="1286"/>
      <c r="AZ32" s="1286"/>
      <c r="BA32" s="1286"/>
      <c r="BB32" s="1286"/>
      <c r="BC32" s="1286"/>
      <c r="BD32" s="1286"/>
      <c r="BE32" s="1286"/>
      <c r="BF32" s="1286"/>
      <c r="BG32" s="1286"/>
      <c r="BH32" s="1286"/>
      <c r="BI32" s="1286"/>
      <c r="BJ32" s="1286"/>
      <c r="BK32" s="1286"/>
      <c r="BL32" s="1286"/>
      <c r="BM32" s="1286"/>
      <c r="BN32" s="1286"/>
      <c r="BO32" s="1286"/>
      <c r="BP32" s="1286"/>
      <c r="BQ32" s="1286"/>
      <c r="BR32" s="1286"/>
      <c r="BS32" s="1286"/>
      <c r="BT32" s="1286"/>
      <c r="BU32" s="1286"/>
      <c r="BV32" s="1286"/>
      <c r="BW32" s="1286"/>
      <c r="BX32" s="1286"/>
      <c r="BY32" s="1286"/>
      <c r="BZ32" s="1286"/>
      <c r="CA32" s="1286"/>
      <c r="CB32" s="1286"/>
      <c r="CC32" s="1286"/>
      <c r="CD32" s="1286"/>
      <c r="CE32" s="1286"/>
      <c r="CF32" s="1286"/>
      <c r="CG32" s="1286"/>
      <c r="CH32" s="1286"/>
      <c r="CI32" s="1286"/>
      <c r="CJ32" s="1286"/>
      <c r="CK32" s="1286"/>
      <c r="CL32" s="1286"/>
      <c r="CM32" s="1286"/>
      <c r="CN32" s="1286"/>
      <c r="CO32" s="1286"/>
      <c r="CP32" s="1286"/>
      <c r="CQ32" s="1286"/>
      <c r="CR32" s="1286"/>
      <c r="CS32" s="1286"/>
      <c r="CT32" s="1286"/>
      <c r="CU32" s="1286"/>
      <c r="CV32" s="1286"/>
      <c r="CW32" s="1286"/>
      <c r="CX32" s="1286"/>
      <c r="CY32" s="1286"/>
      <c r="CZ32" s="1286"/>
      <c r="DA32" s="1286"/>
      <c r="DB32" s="1286"/>
      <c r="DC32" s="1286"/>
      <c r="DD32" s="1286"/>
      <c r="DE32" s="1286"/>
      <c r="DF32" s="1286"/>
      <c r="DG32" s="1286"/>
      <c r="DH32" s="1286"/>
      <c r="DI32" s="1286"/>
      <c r="DJ32" s="1286"/>
      <c r="DK32" s="1286"/>
      <c r="DL32" s="1286"/>
      <c r="DM32" s="1286"/>
      <c r="DN32" s="1286"/>
      <c r="DO32" s="1286"/>
      <c r="DP32" s="1286"/>
      <c r="DQ32" s="1286"/>
      <c r="DR32" s="1286"/>
      <c r="DS32" s="1286"/>
      <c r="DT32" s="1286"/>
      <c r="DU32" s="1286"/>
      <c r="DV32" s="1286"/>
      <c r="DW32" s="1286"/>
      <c r="DX32" s="1286"/>
      <c r="DY32" s="1286"/>
      <c r="DZ32" s="1286"/>
      <c r="EA32" s="1286"/>
      <c r="EB32" s="1286"/>
      <c r="EC32" s="1286"/>
      <c r="ED32" s="1286"/>
      <c r="EE32" s="1286"/>
      <c r="EF32" s="1286"/>
      <c r="EG32" s="1286"/>
      <c r="EH32" s="1286"/>
      <c r="EI32" s="1286"/>
      <c r="EJ32" s="1286"/>
      <c r="EK32" s="1286"/>
      <c r="EL32" s="1286"/>
      <c r="EM32" s="1286"/>
      <c r="EN32" s="1286"/>
      <c r="EO32" s="1286"/>
      <c r="EP32" s="1286"/>
      <c r="EQ32" s="1286"/>
      <c r="ER32" s="1286"/>
      <c r="ES32" s="1286"/>
      <c r="ET32" s="1286"/>
      <c r="EU32" s="1286"/>
      <c r="EV32" s="1286"/>
      <c r="EW32" s="1286"/>
      <c r="EX32" s="1286"/>
      <c r="EY32" s="1286"/>
      <c r="EZ32" s="1286"/>
      <c r="FA32" s="1286"/>
      <c r="FB32" s="1286"/>
      <c r="FC32" s="1286"/>
      <c r="FD32" s="1286"/>
      <c r="FE32" s="1286"/>
      <c r="FF32" s="1286"/>
      <c r="FG32" s="1286"/>
      <c r="FH32" s="1286"/>
      <c r="FI32" s="1286"/>
      <c r="FJ32" s="1286"/>
      <c r="FK32" s="1286"/>
      <c r="FL32" s="1286"/>
      <c r="FM32" s="1286"/>
      <c r="FN32" s="1286"/>
      <c r="FO32" s="1286"/>
      <c r="FP32" s="1286"/>
      <c r="FQ32" s="1286"/>
      <c r="FR32" s="1286"/>
      <c r="FS32" s="1286"/>
      <c r="FT32" s="1286"/>
      <c r="FU32" s="1286"/>
      <c r="FV32" s="1286"/>
      <c r="FW32" s="1286"/>
      <c r="FX32" s="1286"/>
      <c r="FY32" s="1286"/>
      <c r="FZ32" s="1286"/>
      <c r="GA32" s="1286"/>
      <c r="GB32" s="1286"/>
      <c r="GC32" s="1286"/>
      <c r="GD32" s="1286"/>
      <c r="GE32" s="1286"/>
      <c r="GF32" s="1286"/>
      <c r="GG32" s="1286"/>
      <c r="GH32" s="1286"/>
      <c r="GI32" s="1286"/>
      <c r="GJ32" s="1286"/>
      <c r="GK32" s="1286"/>
      <c r="GL32" s="1286"/>
      <c r="GM32" s="1286"/>
      <c r="GN32" s="1286"/>
      <c r="GO32" s="1286"/>
      <c r="GP32" s="1286"/>
      <c r="GQ32" s="1286"/>
      <c r="GR32" s="1286"/>
      <c r="GS32" s="1286"/>
      <c r="GT32" s="1286"/>
      <c r="GU32" s="1286"/>
      <c r="GV32" s="1286"/>
      <c r="GW32" s="1286"/>
      <c r="GX32" s="1286"/>
      <c r="GY32" s="1286"/>
      <c r="GZ32" s="1286"/>
      <c r="HA32" s="1286"/>
      <c r="HB32" s="1286"/>
      <c r="HC32" s="1286"/>
      <c r="HD32" s="1286"/>
      <c r="HE32" s="1286"/>
      <c r="HF32" s="1286"/>
      <c r="HG32" s="1286"/>
      <c r="HH32" s="1286"/>
      <c r="HI32" s="1286"/>
      <c r="HJ32" s="1286"/>
      <c r="HK32" s="1286"/>
      <c r="HL32" s="1286"/>
      <c r="HM32" s="1286"/>
      <c r="HN32" s="1286"/>
      <c r="HO32" s="1286"/>
      <c r="HP32" s="1286"/>
      <c r="HQ32" s="1286"/>
      <c r="HR32" s="1286"/>
      <c r="HS32" s="1286"/>
      <c r="HT32" s="1286"/>
      <c r="HU32" s="1286"/>
      <c r="HV32" s="1286"/>
      <c r="HW32" s="1286"/>
      <c r="HX32" s="1286"/>
      <c r="HY32" s="1286"/>
      <c r="HZ32" s="1286"/>
      <c r="IA32" s="1286"/>
      <c r="IB32" s="1286"/>
      <c r="IC32" s="1286"/>
      <c r="ID32" s="1286"/>
      <c r="IE32" s="1286"/>
      <c r="IF32" s="1286"/>
      <c r="IG32" s="1286"/>
      <c r="IH32" s="1286"/>
      <c r="II32" s="1286"/>
      <c r="IJ32" s="1286"/>
      <c r="IK32" s="1286"/>
      <c r="IL32" s="1286"/>
      <c r="IM32" s="1286"/>
      <c r="IN32" s="1286"/>
      <c r="IO32" s="1286"/>
      <c r="IP32" s="1286"/>
      <c r="IQ32" s="1286"/>
      <c r="IR32" s="1286"/>
      <c r="IS32" s="1286"/>
    </row>
    <row r="33" spans="1:253" ht="31.5" customHeight="1">
      <c r="A33" s="1860">
        <v>1</v>
      </c>
      <c r="B33" s="1861" t="s">
        <v>408</v>
      </c>
      <c r="C33" s="1861"/>
      <c r="D33" s="1861"/>
      <c r="E33" s="1861">
        <v>30</v>
      </c>
      <c r="F33" s="1861">
        <v>30</v>
      </c>
      <c r="G33" s="1861"/>
      <c r="H33" s="1861"/>
      <c r="I33" s="1862"/>
      <c r="J33" s="1861">
        <v>1</v>
      </c>
      <c r="K33" s="1861">
        <v>1</v>
      </c>
      <c r="L33" s="1849">
        <v>0</v>
      </c>
      <c r="M33" s="1852"/>
      <c r="N33" s="1286"/>
      <c r="O33" s="1286"/>
      <c r="P33" s="1286"/>
      <c r="Q33" s="1286"/>
      <c r="R33" s="1286"/>
      <c r="S33" s="1286"/>
      <c r="T33" s="1286"/>
      <c r="U33" s="1286"/>
      <c r="V33" s="1286"/>
      <c r="W33" s="1286"/>
      <c r="X33" s="1286"/>
      <c r="Y33" s="1286"/>
      <c r="Z33" s="1286"/>
      <c r="AA33" s="1286"/>
      <c r="AB33" s="1286"/>
      <c r="AC33" s="1286"/>
      <c r="AD33" s="1286"/>
      <c r="AE33" s="1286"/>
      <c r="AF33" s="1286"/>
      <c r="AG33" s="1286"/>
      <c r="AH33" s="1286"/>
      <c r="AI33" s="1286"/>
      <c r="AJ33" s="1286"/>
      <c r="AK33" s="1286"/>
      <c r="AL33" s="1286"/>
      <c r="AM33" s="1286"/>
      <c r="AN33" s="1286"/>
      <c r="AO33" s="1286"/>
      <c r="AP33" s="1286"/>
      <c r="AQ33" s="1286"/>
      <c r="AR33" s="1286"/>
      <c r="AS33" s="1286"/>
      <c r="AT33" s="1286"/>
      <c r="AU33" s="1286"/>
      <c r="AV33" s="1286"/>
      <c r="AW33" s="1286"/>
      <c r="AX33" s="1286"/>
      <c r="AY33" s="1286"/>
      <c r="AZ33" s="1286"/>
      <c r="BA33" s="1286"/>
      <c r="BB33" s="1286"/>
      <c r="BC33" s="1286"/>
      <c r="BD33" s="1286"/>
      <c r="BE33" s="1286"/>
      <c r="BF33" s="1286"/>
      <c r="BG33" s="1286"/>
      <c r="BH33" s="1286"/>
      <c r="BI33" s="1286"/>
      <c r="BJ33" s="1286"/>
      <c r="BK33" s="1286"/>
      <c r="BL33" s="1286"/>
      <c r="BM33" s="1286"/>
      <c r="BN33" s="1286"/>
      <c r="BO33" s="1286"/>
      <c r="BP33" s="1286"/>
      <c r="BQ33" s="1286"/>
      <c r="BR33" s="1286"/>
      <c r="BS33" s="1286"/>
      <c r="BT33" s="1286"/>
      <c r="BU33" s="1286"/>
      <c r="BV33" s="1286"/>
      <c r="BW33" s="1286"/>
      <c r="BX33" s="1286"/>
      <c r="BY33" s="1286"/>
      <c r="BZ33" s="1286"/>
      <c r="CA33" s="1286"/>
      <c r="CB33" s="1286"/>
      <c r="CC33" s="1286"/>
      <c r="CD33" s="1286"/>
      <c r="CE33" s="1286"/>
      <c r="CF33" s="1286"/>
      <c r="CG33" s="1286"/>
      <c r="CH33" s="1286"/>
      <c r="CI33" s="1286"/>
      <c r="CJ33" s="1286"/>
      <c r="CK33" s="1286"/>
      <c r="CL33" s="1286"/>
      <c r="CM33" s="1286"/>
      <c r="CN33" s="1286"/>
      <c r="CO33" s="1286"/>
      <c r="CP33" s="1286"/>
      <c r="CQ33" s="1286"/>
      <c r="CR33" s="1286"/>
      <c r="CS33" s="1286"/>
      <c r="CT33" s="1286"/>
      <c r="CU33" s="1286"/>
      <c r="CV33" s="1286"/>
      <c r="CW33" s="1286"/>
      <c r="CX33" s="1286"/>
      <c r="CY33" s="1286"/>
      <c r="CZ33" s="1286"/>
      <c r="DA33" s="1286"/>
      <c r="DB33" s="1286"/>
      <c r="DC33" s="1286"/>
      <c r="DD33" s="1286"/>
      <c r="DE33" s="1286"/>
      <c r="DF33" s="1286"/>
      <c r="DG33" s="1286"/>
      <c r="DH33" s="1286"/>
      <c r="DI33" s="1286"/>
      <c r="DJ33" s="1286"/>
      <c r="DK33" s="1286"/>
      <c r="DL33" s="1286"/>
      <c r="DM33" s="1286"/>
      <c r="DN33" s="1286"/>
      <c r="DO33" s="1286"/>
      <c r="DP33" s="1286"/>
      <c r="DQ33" s="1286"/>
      <c r="DR33" s="1286"/>
      <c r="DS33" s="1286"/>
      <c r="DT33" s="1286"/>
      <c r="DU33" s="1286"/>
      <c r="DV33" s="1286"/>
      <c r="DW33" s="1286"/>
      <c r="DX33" s="1286"/>
      <c r="DY33" s="1286"/>
      <c r="DZ33" s="1286"/>
      <c r="EA33" s="1286"/>
      <c r="EB33" s="1286"/>
      <c r="EC33" s="1286"/>
      <c r="ED33" s="1286"/>
      <c r="EE33" s="1286"/>
      <c r="EF33" s="1286"/>
      <c r="EG33" s="1286"/>
      <c r="EH33" s="1286"/>
      <c r="EI33" s="1286"/>
      <c r="EJ33" s="1286"/>
      <c r="EK33" s="1286"/>
      <c r="EL33" s="1286"/>
      <c r="EM33" s="1286"/>
      <c r="EN33" s="1286"/>
      <c r="EO33" s="1286"/>
      <c r="EP33" s="1286"/>
      <c r="EQ33" s="1286"/>
      <c r="ER33" s="1286"/>
      <c r="ES33" s="1286"/>
      <c r="ET33" s="1286"/>
      <c r="EU33" s="1286"/>
      <c r="EV33" s="1286"/>
      <c r="EW33" s="1286"/>
      <c r="EX33" s="1286"/>
      <c r="EY33" s="1286"/>
      <c r="EZ33" s="1286"/>
      <c r="FA33" s="1286"/>
      <c r="FB33" s="1286"/>
      <c r="FC33" s="1286"/>
      <c r="FD33" s="1286"/>
      <c r="FE33" s="1286"/>
      <c r="FF33" s="1286"/>
      <c r="FG33" s="1286"/>
      <c r="FH33" s="1286"/>
      <c r="FI33" s="1286"/>
      <c r="FJ33" s="1286"/>
      <c r="FK33" s="1286"/>
      <c r="FL33" s="1286"/>
      <c r="FM33" s="1286"/>
      <c r="FN33" s="1286"/>
      <c r="FO33" s="1286"/>
      <c r="FP33" s="1286"/>
      <c r="FQ33" s="1286"/>
      <c r="FR33" s="1286"/>
      <c r="FS33" s="1286"/>
      <c r="FT33" s="1286"/>
      <c r="FU33" s="1286"/>
      <c r="FV33" s="1286"/>
      <c r="FW33" s="1286"/>
      <c r="FX33" s="1286"/>
      <c r="FY33" s="1286"/>
      <c r="FZ33" s="1286"/>
      <c r="GA33" s="1286"/>
      <c r="GB33" s="1286"/>
      <c r="GC33" s="1286"/>
      <c r="GD33" s="1286"/>
      <c r="GE33" s="1286"/>
      <c r="GF33" s="1286"/>
      <c r="GG33" s="1286"/>
      <c r="GH33" s="1286"/>
      <c r="GI33" s="1286"/>
      <c r="GJ33" s="1286"/>
      <c r="GK33" s="1286"/>
      <c r="GL33" s="1286"/>
      <c r="GM33" s="1286"/>
      <c r="GN33" s="1286"/>
      <c r="GO33" s="1286"/>
      <c r="GP33" s="1286"/>
      <c r="GQ33" s="1286"/>
      <c r="GR33" s="1286"/>
      <c r="GS33" s="1286"/>
      <c r="GT33" s="1286"/>
      <c r="GU33" s="1286"/>
      <c r="GV33" s="1286"/>
      <c r="GW33" s="1286"/>
      <c r="GX33" s="1286"/>
      <c r="GY33" s="1286"/>
      <c r="GZ33" s="1286"/>
      <c r="HA33" s="1286"/>
      <c r="HB33" s="1286"/>
      <c r="HC33" s="1286"/>
      <c r="HD33" s="1286"/>
      <c r="HE33" s="1286"/>
      <c r="HF33" s="1286"/>
      <c r="HG33" s="1286"/>
      <c r="HH33" s="1286"/>
      <c r="HI33" s="1286"/>
      <c r="HJ33" s="1286"/>
      <c r="HK33" s="1286"/>
      <c r="HL33" s="1286"/>
      <c r="HM33" s="1286"/>
      <c r="HN33" s="1286"/>
      <c r="HO33" s="1286"/>
      <c r="HP33" s="1286"/>
      <c r="HQ33" s="1286"/>
      <c r="HR33" s="1286"/>
      <c r="HS33" s="1286"/>
      <c r="HT33" s="1286"/>
      <c r="HU33" s="1286"/>
      <c r="HV33" s="1286"/>
      <c r="HW33" s="1286"/>
      <c r="HX33" s="1286"/>
      <c r="HY33" s="1286"/>
      <c r="HZ33" s="1286"/>
      <c r="IA33" s="1286"/>
      <c r="IB33" s="1286"/>
      <c r="IC33" s="1286"/>
      <c r="ID33" s="1286"/>
      <c r="IE33" s="1286"/>
      <c r="IF33" s="1286"/>
      <c r="IG33" s="1286"/>
      <c r="IH33" s="1286"/>
      <c r="II33" s="1286"/>
      <c r="IJ33" s="1286"/>
      <c r="IK33" s="1286"/>
      <c r="IL33" s="1286"/>
      <c r="IM33" s="1286"/>
      <c r="IN33" s="1286"/>
      <c r="IO33" s="1286"/>
      <c r="IP33" s="1286"/>
      <c r="IQ33" s="1286"/>
      <c r="IR33" s="1286"/>
      <c r="IS33" s="1286"/>
    </row>
    <row r="34" spans="1:253" ht="31.5" customHeight="1">
      <c r="A34" s="2675" t="s">
        <v>11589</v>
      </c>
      <c r="B34" s="2676"/>
      <c r="C34" s="2676"/>
      <c r="D34" s="2676"/>
      <c r="E34" s="2676"/>
      <c r="F34" s="2676"/>
      <c r="G34" s="2676"/>
      <c r="H34" s="2676"/>
      <c r="I34" s="2676"/>
      <c r="J34" s="2676"/>
      <c r="K34" s="2676"/>
      <c r="L34" s="2676"/>
      <c r="M34" s="1850"/>
      <c r="N34" s="1863"/>
      <c r="O34" s="1863"/>
      <c r="P34" s="1863"/>
      <c r="Q34" s="1863"/>
      <c r="R34" s="1863"/>
      <c r="S34" s="1863"/>
      <c r="T34" s="1863"/>
      <c r="U34" s="1863"/>
      <c r="V34" s="1863"/>
      <c r="W34" s="1863"/>
      <c r="X34" s="1863"/>
      <c r="Y34" s="1863"/>
      <c r="Z34" s="1863"/>
      <c r="AA34" s="1863"/>
      <c r="AB34" s="1863"/>
      <c r="AC34" s="1863"/>
      <c r="AD34" s="1863"/>
      <c r="AE34" s="1863"/>
      <c r="AF34" s="1863"/>
      <c r="AG34" s="1863"/>
      <c r="AH34" s="1863"/>
      <c r="AI34" s="1863"/>
      <c r="AJ34" s="1863"/>
      <c r="AK34" s="1863"/>
      <c r="AL34" s="1863"/>
      <c r="AM34" s="1863"/>
      <c r="AN34" s="1863"/>
      <c r="AO34" s="1863"/>
      <c r="AP34" s="1863"/>
      <c r="AQ34" s="1863"/>
      <c r="AR34" s="1863"/>
      <c r="AS34" s="1863"/>
      <c r="AT34" s="1863"/>
      <c r="AU34" s="1863"/>
      <c r="AV34" s="1863"/>
      <c r="AW34" s="1863"/>
      <c r="AX34" s="1863"/>
      <c r="AY34" s="1863"/>
      <c r="AZ34" s="1863"/>
      <c r="BA34" s="1863"/>
      <c r="BB34" s="1863"/>
      <c r="BC34" s="1863"/>
      <c r="BD34" s="1863"/>
      <c r="BE34" s="1863"/>
      <c r="BF34" s="1863"/>
      <c r="BG34" s="1863"/>
      <c r="BH34" s="1863"/>
      <c r="BI34" s="1863"/>
      <c r="BJ34" s="1863"/>
      <c r="BK34" s="1863"/>
      <c r="BL34" s="1863"/>
      <c r="BM34" s="1863"/>
      <c r="BN34" s="1863"/>
      <c r="BO34" s="1863"/>
      <c r="BP34" s="1863"/>
      <c r="BQ34" s="1863"/>
      <c r="BR34" s="1863"/>
      <c r="BS34" s="1863"/>
      <c r="BT34" s="1863"/>
      <c r="BU34" s="1863"/>
      <c r="BV34" s="1863"/>
      <c r="BW34" s="1863"/>
      <c r="BX34" s="1863"/>
      <c r="BY34" s="1863"/>
      <c r="BZ34" s="1863"/>
      <c r="CA34" s="1863"/>
      <c r="CB34" s="1863"/>
      <c r="CC34" s="1863"/>
      <c r="CD34" s="1863"/>
      <c r="CE34" s="1863"/>
      <c r="CF34" s="1863"/>
      <c r="CG34" s="1863"/>
      <c r="CH34" s="1863"/>
      <c r="CI34" s="1863"/>
      <c r="CJ34" s="1863"/>
      <c r="CK34" s="1863"/>
      <c r="CL34" s="1863"/>
      <c r="CM34" s="1863"/>
      <c r="CN34" s="1863"/>
      <c r="CO34" s="1863"/>
      <c r="CP34" s="1863"/>
      <c r="CQ34" s="1863"/>
      <c r="CR34" s="1863"/>
      <c r="CS34" s="1863"/>
      <c r="CT34" s="1863"/>
      <c r="CU34" s="1863"/>
      <c r="CV34" s="1863"/>
      <c r="CW34" s="1863"/>
      <c r="CX34" s="1863"/>
      <c r="CY34" s="1863"/>
      <c r="CZ34" s="1863"/>
      <c r="DA34" s="1863"/>
      <c r="DB34" s="1863"/>
      <c r="DC34" s="1863"/>
      <c r="DD34" s="1863"/>
      <c r="DE34" s="1863"/>
      <c r="DF34" s="1863"/>
      <c r="DG34" s="1863"/>
      <c r="DH34" s="1863"/>
      <c r="DI34" s="1863"/>
      <c r="DJ34" s="1863"/>
      <c r="DK34" s="1863"/>
      <c r="DL34" s="1863"/>
      <c r="DM34" s="1863"/>
      <c r="DN34" s="1863"/>
      <c r="DO34" s="1863"/>
      <c r="DP34" s="1863"/>
      <c r="DQ34" s="1863"/>
      <c r="DR34" s="1863"/>
      <c r="DS34" s="1863"/>
      <c r="DT34" s="1863"/>
      <c r="DU34" s="1863"/>
      <c r="DV34" s="1863"/>
      <c r="DW34" s="1863"/>
      <c r="DX34" s="1863"/>
      <c r="DY34" s="1863"/>
      <c r="DZ34" s="1863"/>
      <c r="EA34" s="1863"/>
      <c r="EB34" s="1863"/>
      <c r="EC34" s="1863"/>
      <c r="ED34" s="1863"/>
      <c r="EE34" s="1863"/>
      <c r="EF34" s="1863"/>
      <c r="EG34" s="1863"/>
      <c r="EH34" s="1863"/>
      <c r="EI34" s="1863"/>
      <c r="EJ34" s="1863"/>
      <c r="EK34" s="1863"/>
      <c r="EL34" s="1863"/>
      <c r="EM34" s="1863"/>
      <c r="EN34" s="1863"/>
      <c r="EO34" s="1863"/>
      <c r="EP34" s="1863"/>
      <c r="EQ34" s="1863"/>
      <c r="ER34" s="1863"/>
      <c r="ES34" s="1863"/>
      <c r="ET34" s="1863"/>
      <c r="EU34" s="1863"/>
      <c r="EV34" s="1863"/>
      <c r="EW34" s="1863"/>
      <c r="EX34" s="1863"/>
      <c r="EY34" s="1863"/>
      <c r="EZ34" s="1863"/>
      <c r="FA34" s="1863"/>
      <c r="FB34" s="1863"/>
      <c r="FC34" s="1863"/>
      <c r="FD34" s="1863"/>
      <c r="FE34" s="1863"/>
      <c r="FF34" s="1863"/>
      <c r="FG34" s="1863"/>
      <c r="FH34" s="1863"/>
      <c r="FI34" s="1863"/>
      <c r="FJ34" s="1863"/>
      <c r="FK34" s="1863"/>
      <c r="FL34" s="1863"/>
      <c r="FM34" s="1863"/>
      <c r="FN34" s="1863"/>
      <c r="FO34" s="1863"/>
      <c r="FP34" s="1863"/>
      <c r="FQ34" s="1863"/>
      <c r="FR34" s="1863"/>
      <c r="FS34" s="1863"/>
      <c r="FT34" s="1863"/>
      <c r="FU34" s="1863"/>
      <c r="FV34" s="1863"/>
      <c r="FW34" s="1863"/>
      <c r="FX34" s="1863"/>
      <c r="FY34" s="1863"/>
      <c r="FZ34" s="1863"/>
      <c r="GA34" s="1863"/>
      <c r="GB34" s="1863"/>
      <c r="GC34" s="1863"/>
      <c r="GD34" s="1863"/>
      <c r="GE34" s="1863"/>
      <c r="GF34" s="1863"/>
      <c r="GG34" s="1863"/>
      <c r="GH34" s="1863"/>
      <c r="GI34" s="1863"/>
      <c r="GJ34" s="1863"/>
      <c r="GK34" s="1863"/>
      <c r="GL34" s="1863"/>
      <c r="GM34" s="1863"/>
      <c r="GN34" s="1863"/>
      <c r="GO34" s="1863"/>
      <c r="GP34" s="1863"/>
      <c r="GQ34" s="1863"/>
      <c r="GR34" s="1863"/>
      <c r="GS34" s="1863"/>
      <c r="GT34" s="1863"/>
      <c r="GU34" s="1863"/>
      <c r="GV34" s="1863"/>
      <c r="GW34" s="1863"/>
      <c r="GX34" s="1863"/>
      <c r="GY34" s="1863"/>
      <c r="GZ34" s="1863"/>
      <c r="HA34" s="1863"/>
      <c r="HB34" s="1863"/>
      <c r="HC34" s="1863"/>
      <c r="HD34" s="1863"/>
      <c r="HE34" s="1863"/>
      <c r="HF34" s="1863"/>
      <c r="HG34" s="1863"/>
      <c r="HH34" s="1863"/>
      <c r="HI34" s="1863"/>
      <c r="HJ34" s="1863"/>
      <c r="HK34" s="1863"/>
      <c r="HL34" s="1863"/>
      <c r="HM34" s="1863"/>
      <c r="HN34" s="1863"/>
      <c r="HO34" s="1863"/>
      <c r="HP34" s="1863"/>
      <c r="HQ34" s="1863"/>
      <c r="HR34" s="1863"/>
      <c r="HS34" s="1863"/>
      <c r="HT34" s="1863"/>
      <c r="HU34" s="1863"/>
      <c r="HV34" s="1863"/>
      <c r="HW34" s="1863"/>
      <c r="HX34" s="1863"/>
      <c r="HY34" s="1863"/>
      <c r="HZ34" s="1863"/>
      <c r="IA34" s="1863"/>
      <c r="IB34" s="1863"/>
      <c r="IC34" s="1863"/>
      <c r="ID34" s="1863"/>
      <c r="IE34" s="1863"/>
      <c r="IF34" s="1863"/>
      <c r="IG34" s="1863"/>
      <c r="IH34" s="1863"/>
      <c r="II34" s="1863"/>
      <c r="IJ34" s="1863"/>
      <c r="IK34" s="1863"/>
      <c r="IL34" s="1863"/>
      <c r="IM34" s="1863"/>
      <c r="IN34" s="1863"/>
      <c r="IO34" s="1863"/>
      <c r="IP34" s="1863"/>
      <c r="IQ34" s="1863"/>
      <c r="IR34" s="1863"/>
      <c r="IS34" s="1864"/>
    </row>
    <row r="35" spans="1:253" ht="31.5" customHeight="1">
      <c r="A35" s="1826">
        <v>1</v>
      </c>
      <c r="B35" s="1824" t="s">
        <v>14167</v>
      </c>
      <c r="C35" s="1823" t="s">
        <v>14168</v>
      </c>
      <c r="D35" s="1824" t="s">
        <v>14169</v>
      </c>
      <c r="E35" s="1824" t="s">
        <v>14169</v>
      </c>
      <c r="F35" s="1824">
        <v>0</v>
      </c>
      <c r="G35" s="1824">
        <v>0</v>
      </c>
      <c r="H35" s="1831" t="s">
        <v>1602</v>
      </c>
      <c r="I35" s="1824" t="s">
        <v>14170</v>
      </c>
      <c r="J35" s="1828"/>
      <c r="K35" s="1824">
        <v>1</v>
      </c>
      <c r="L35" s="1824">
        <v>1</v>
      </c>
      <c r="M35" s="1856">
        <v>0</v>
      </c>
      <c r="N35" s="1864"/>
      <c r="O35" s="1864"/>
      <c r="P35" s="1864"/>
      <c r="Q35" s="1864"/>
      <c r="R35" s="1864"/>
      <c r="S35" s="1864"/>
      <c r="T35" s="1864"/>
      <c r="U35" s="1864"/>
      <c r="V35" s="1864"/>
      <c r="W35" s="1864"/>
      <c r="X35" s="1864"/>
      <c r="Y35" s="1864"/>
      <c r="Z35" s="1864"/>
      <c r="AA35" s="1864"/>
      <c r="AB35" s="1864"/>
      <c r="AC35" s="1864"/>
      <c r="AD35" s="1864"/>
      <c r="AE35" s="1864"/>
      <c r="AF35" s="1864"/>
      <c r="AG35" s="1864"/>
      <c r="AH35" s="1864"/>
      <c r="AI35" s="1864"/>
      <c r="AJ35" s="1864"/>
      <c r="AK35" s="1864"/>
      <c r="AL35" s="1864"/>
      <c r="AM35" s="1864"/>
      <c r="AN35" s="1864"/>
      <c r="AO35" s="1864"/>
      <c r="AP35" s="1864"/>
      <c r="AQ35" s="1864"/>
      <c r="AR35" s="1864"/>
      <c r="AS35" s="1864"/>
      <c r="AT35" s="1864"/>
      <c r="AU35" s="1864"/>
      <c r="AV35" s="1864"/>
      <c r="AW35" s="1864"/>
      <c r="AX35" s="1864"/>
      <c r="AY35" s="1864"/>
      <c r="AZ35" s="1864"/>
      <c r="BA35" s="1864"/>
      <c r="BB35" s="1864"/>
      <c r="BC35" s="1864"/>
      <c r="BD35" s="1864"/>
      <c r="BE35" s="1864"/>
      <c r="BF35" s="1864"/>
      <c r="BG35" s="1864"/>
      <c r="BH35" s="1864"/>
      <c r="BI35" s="1864"/>
      <c r="BJ35" s="1864"/>
      <c r="BK35" s="1864"/>
      <c r="BL35" s="1864"/>
      <c r="BM35" s="1864"/>
      <c r="BN35" s="1864"/>
      <c r="BO35" s="1864"/>
      <c r="BP35" s="1864"/>
      <c r="BQ35" s="1864"/>
      <c r="BR35" s="1864"/>
      <c r="BS35" s="1864"/>
      <c r="BT35" s="1864"/>
      <c r="BU35" s="1864"/>
      <c r="BV35" s="1864"/>
      <c r="BW35" s="1864"/>
      <c r="BX35" s="1864"/>
      <c r="BY35" s="1864"/>
      <c r="BZ35" s="1864"/>
      <c r="CA35" s="1864"/>
      <c r="CB35" s="1864"/>
      <c r="CC35" s="1864"/>
      <c r="CD35" s="1864"/>
      <c r="CE35" s="1864"/>
      <c r="CF35" s="1864"/>
      <c r="CG35" s="1864"/>
      <c r="CH35" s="1864"/>
      <c r="CI35" s="1864"/>
      <c r="CJ35" s="1864"/>
      <c r="CK35" s="1864"/>
      <c r="CL35" s="1864"/>
      <c r="CM35" s="1864"/>
      <c r="CN35" s="1864"/>
      <c r="CO35" s="1864"/>
      <c r="CP35" s="1864"/>
      <c r="CQ35" s="1864"/>
      <c r="CR35" s="1864"/>
      <c r="CS35" s="1864"/>
      <c r="CT35" s="1864"/>
      <c r="CU35" s="1864"/>
      <c r="CV35" s="1864"/>
      <c r="CW35" s="1864"/>
      <c r="CX35" s="1864"/>
      <c r="CY35" s="1864"/>
      <c r="CZ35" s="1864"/>
      <c r="DA35" s="1864"/>
      <c r="DB35" s="1864"/>
      <c r="DC35" s="1864"/>
      <c r="DD35" s="1864"/>
      <c r="DE35" s="1864"/>
      <c r="DF35" s="1864"/>
      <c r="DG35" s="1864"/>
      <c r="DH35" s="1864"/>
      <c r="DI35" s="1864"/>
      <c r="DJ35" s="1864"/>
      <c r="DK35" s="1864"/>
      <c r="DL35" s="1864"/>
      <c r="DM35" s="1864"/>
      <c r="DN35" s="1864"/>
      <c r="DO35" s="1864"/>
      <c r="DP35" s="1864"/>
      <c r="DQ35" s="1864"/>
      <c r="DR35" s="1864"/>
      <c r="DS35" s="1864"/>
      <c r="DT35" s="1864"/>
      <c r="DU35" s="1864"/>
      <c r="DV35" s="1864"/>
      <c r="DW35" s="1864"/>
      <c r="DX35" s="1864"/>
      <c r="DY35" s="1864"/>
      <c r="DZ35" s="1864"/>
      <c r="EA35" s="1864"/>
      <c r="EB35" s="1864"/>
      <c r="EC35" s="1864"/>
      <c r="ED35" s="1864"/>
      <c r="EE35" s="1864"/>
      <c r="EF35" s="1864"/>
      <c r="EG35" s="1864"/>
      <c r="EH35" s="1864"/>
      <c r="EI35" s="1864"/>
      <c r="EJ35" s="1864"/>
      <c r="EK35" s="1864"/>
      <c r="EL35" s="1864"/>
      <c r="EM35" s="1864"/>
      <c r="EN35" s="1864"/>
      <c r="EO35" s="1864"/>
      <c r="EP35" s="1864"/>
      <c r="EQ35" s="1864"/>
      <c r="ER35" s="1864"/>
      <c r="ES35" s="1864"/>
      <c r="ET35" s="1864"/>
      <c r="EU35" s="1864"/>
      <c r="EV35" s="1864"/>
      <c r="EW35" s="1864"/>
      <c r="EX35" s="1864"/>
      <c r="EY35" s="1864"/>
      <c r="EZ35" s="1864"/>
      <c r="FA35" s="1864"/>
      <c r="FB35" s="1864"/>
      <c r="FC35" s="1864"/>
      <c r="FD35" s="1864"/>
      <c r="FE35" s="1864"/>
      <c r="FF35" s="1864"/>
      <c r="FG35" s="1864"/>
      <c r="FH35" s="1864"/>
      <c r="FI35" s="1864"/>
      <c r="FJ35" s="1864"/>
      <c r="FK35" s="1864"/>
      <c r="FL35" s="1864"/>
      <c r="FM35" s="1864"/>
      <c r="FN35" s="1864"/>
      <c r="FO35" s="1864"/>
      <c r="FP35" s="1864"/>
      <c r="FQ35" s="1864"/>
      <c r="FR35" s="1864"/>
      <c r="FS35" s="1864"/>
      <c r="FT35" s="1864"/>
      <c r="FU35" s="1864"/>
      <c r="FV35" s="1864"/>
      <c r="FW35" s="1864"/>
      <c r="FX35" s="1864"/>
      <c r="FY35" s="1864"/>
      <c r="FZ35" s="1864"/>
      <c r="GA35" s="1864"/>
      <c r="GB35" s="1864"/>
      <c r="GC35" s="1864"/>
      <c r="GD35" s="1864"/>
      <c r="GE35" s="1864"/>
      <c r="GF35" s="1864"/>
      <c r="GG35" s="1864"/>
      <c r="GH35" s="1864"/>
      <c r="GI35" s="1864"/>
      <c r="GJ35" s="1864"/>
      <c r="GK35" s="1864"/>
      <c r="GL35" s="1864"/>
      <c r="GM35" s="1864"/>
      <c r="GN35" s="1864"/>
      <c r="GO35" s="1864"/>
      <c r="GP35" s="1864"/>
      <c r="GQ35" s="1864"/>
      <c r="GR35" s="1864"/>
      <c r="GS35" s="1864"/>
      <c r="GT35" s="1864"/>
      <c r="GU35" s="1864"/>
      <c r="GV35" s="1864"/>
      <c r="GW35" s="1864"/>
      <c r="GX35" s="1864"/>
      <c r="GY35" s="1864"/>
      <c r="GZ35" s="1864"/>
      <c r="HA35" s="1864"/>
      <c r="HB35" s="1864"/>
      <c r="HC35" s="1864"/>
      <c r="HD35" s="1864"/>
      <c r="HE35" s="1864"/>
      <c r="HF35" s="1864"/>
      <c r="HG35" s="1864"/>
      <c r="HH35" s="1864"/>
      <c r="HI35" s="1864"/>
      <c r="HJ35" s="1864"/>
      <c r="HK35" s="1864"/>
      <c r="HL35" s="1864"/>
      <c r="HM35" s="1864"/>
      <c r="HN35" s="1864"/>
      <c r="HO35" s="1864"/>
      <c r="HP35" s="1864"/>
      <c r="HQ35" s="1864"/>
      <c r="HR35" s="1864"/>
      <c r="HS35" s="1864"/>
      <c r="HT35" s="1864"/>
      <c r="HU35" s="1864"/>
      <c r="HV35" s="1864"/>
      <c r="HW35" s="1864"/>
      <c r="HX35" s="1864"/>
      <c r="HY35" s="1864"/>
      <c r="HZ35" s="1864"/>
      <c r="IA35" s="1864"/>
      <c r="IB35" s="1864"/>
      <c r="IC35" s="1864"/>
      <c r="ID35" s="1864"/>
      <c r="IE35" s="1864"/>
      <c r="IF35" s="1864"/>
      <c r="IG35" s="1864"/>
      <c r="IH35" s="1864"/>
      <c r="II35" s="1864"/>
      <c r="IJ35" s="1864"/>
      <c r="IK35" s="1864"/>
      <c r="IL35" s="1864"/>
      <c r="IM35" s="1864"/>
      <c r="IN35" s="1864"/>
      <c r="IO35" s="1864"/>
      <c r="IP35" s="1864"/>
      <c r="IQ35" s="1864"/>
      <c r="IR35" s="1864"/>
      <c r="IS35" s="1286"/>
    </row>
    <row r="36" spans="1:253" ht="31.5" customHeight="1">
      <c r="A36" s="1826">
        <v>2</v>
      </c>
      <c r="B36" s="1824" t="s">
        <v>14171</v>
      </c>
      <c r="C36" s="1865" t="s">
        <v>14172</v>
      </c>
      <c r="D36" s="1824" t="s">
        <v>14173</v>
      </c>
      <c r="E36" s="1824" t="s">
        <v>14174</v>
      </c>
      <c r="F36" s="1824">
        <v>0</v>
      </c>
      <c r="G36" s="1824">
        <v>0</v>
      </c>
      <c r="H36" s="1831" t="s">
        <v>1602</v>
      </c>
      <c r="I36" s="1824" t="s">
        <v>14175</v>
      </c>
      <c r="J36" s="1828" t="s">
        <v>14176</v>
      </c>
      <c r="K36" s="1828" t="s">
        <v>2676</v>
      </c>
      <c r="L36" s="1824">
        <v>1</v>
      </c>
      <c r="M36" s="1856">
        <v>0</v>
      </c>
      <c r="N36" s="1286"/>
      <c r="O36" s="1286"/>
      <c r="P36" s="1286"/>
      <c r="Q36" s="1286"/>
      <c r="R36" s="1286"/>
      <c r="S36" s="1286"/>
      <c r="T36" s="1286"/>
      <c r="U36" s="1286"/>
      <c r="V36" s="1286"/>
      <c r="W36" s="1286"/>
      <c r="X36" s="1286"/>
      <c r="Y36" s="1286"/>
      <c r="Z36" s="1286"/>
      <c r="AA36" s="1286"/>
      <c r="AB36" s="1286"/>
      <c r="AC36" s="1286"/>
      <c r="AD36" s="1286"/>
      <c r="AE36" s="1286"/>
      <c r="AF36" s="1286"/>
      <c r="AG36" s="1286"/>
      <c r="AH36" s="1286"/>
      <c r="AI36" s="1286"/>
      <c r="AJ36" s="1286"/>
      <c r="AK36" s="1286"/>
      <c r="AL36" s="1286"/>
      <c r="AM36" s="1286"/>
      <c r="AN36" s="1286"/>
      <c r="AO36" s="1286"/>
      <c r="AP36" s="1286"/>
      <c r="AQ36" s="1286"/>
      <c r="AR36" s="1286"/>
      <c r="AS36" s="1286"/>
      <c r="AT36" s="1286"/>
      <c r="AU36" s="1286"/>
      <c r="AV36" s="1286"/>
      <c r="AW36" s="1286"/>
      <c r="AX36" s="1286"/>
      <c r="AY36" s="1286"/>
      <c r="AZ36" s="1286"/>
      <c r="BA36" s="1286"/>
      <c r="BB36" s="1286"/>
      <c r="BC36" s="1286"/>
      <c r="BD36" s="1286"/>
      <c r="BE36" s="1286"/>
      <c r="BF36" s="1286"/>
      <c r="BG36" s="1286"/>
      <c r="BH36" s="1286"/>
      <c r="BI36" s="1286"/>
      <c r="BJ36" s="1286"/>
      <c r="BK36" s="1286"/>
      <c r="BL36" s="1286"/>
      <c r="BM36" s="1286"/>
      <c r="BN36" s="1286"/>
      <c r="BO36" s="1286"/>
      <c r="BP36" s="1286"/>
      <c r="BQ36" s="1286"/>
      <c r="BR36" s="1286"/>
      <c r="BS36" s="1286"/>
      <c r="BT36" s="1286"/>
      <c r="BU36" s="1286"/>
      <c r="BV36" s="1286"/>
      <c r="BW36" s="1286"/>
      <c r="BX36" s="1286"/>
      <c r="BY36" s="1286"/>
      <c r="BZ36" s="1286"/>
      <c r="CA36" s="1286"/>
      <c r="CB36" s="1286"/>
      <c r="CC36" s="1286"/>
      <c r="CD36" s="1286"/>
      <c r="CE36" s="1286"/>
      <c r="CF36" s="1286"/>
      <c r="CG36" s="1286"/>
      <c r="CH36" s="1286"/>
      <c r="CI36" s="1286"/>
      <c r="CJ36" s="1286"/>
      <c r="CK36" s="1286"/>
      <c r="CL36" s="1286"/>
      <c r="CM36" s="1286"/>
      <c r="CN36" s="1286"/>
      <c r="CO36" s="1286"/>
      <c r="CP36" s="1286"/>
      <c r="CQ36" s="1286"/>
      <c r="CR36" s="1286"/>
      <c r="CS36" s="1286"/>
      <c r="CT36" s="1286"/>
      <c r="CU36" s="1286"/>
      <c r="CV36" s="1286"/>
      <c r="CW36" s="1286"/>
      <c r="CX36" s="1286"/>
      <c r="CY36" s="1286"/>
      <c r="CZ36" s="1286"/>
      <c r="DA36" s="1286"/>
      <c r="DB36" s="1286"/>
      <c r="DC36" s="1286"/>
      <c r="DD36" s="1286"/>
      <c r="DE36" s="1286"/>
      <c r="DF36" s="1286"/>
      <c r="DG36" s="1286"/>
      <c r="DH36" s="1286"/>
      <c r="DI36" s="1286"/>
      <c r="DJ36" s="1286"/>
      <c r="DK36" s="1286"/>
      <c r="DL36" s="1286"/>
      <c r="DM36" s="1286"/>
      <c r="DN36" s="1286"/>
      <c r="DO36" s="1286"/>
      <c r="DP36" s="1286"/>
      <c r="DQ36" s="1286"/>
      <c r="DR36" s="1286"/>
      <c r="DS36" s="1286"/>
      <c r="DT36" s="1286"/>
      <c r="DU36" s="1286"/>
      <c r="DV36" s="1286"/>
      <c r="DW36" s="1286"/>
      <c r="DX36" s="1286"/>
      <c r="DY36" s="1286"/>
      <c r="DZ36" s="1286"/>
      <c r="EA36" s="1286"/>
      <c r="EB36" s="1286"/>
      <c r="EC36" s="1286"/>
      <c r="ED36" s="1286"/>
      <c r="EE36" s="1286"/>
      <c r="EF36" s="1286"/>
      <c r="EG36" s="1286"/>
      <c r="EH36" s="1286"/>
      <c r="EI36" s="1286"/>
      <c r="EJ36" s="1286"/>
      <c r="EK36" s="1286"/>
      <c r="EL36" s="1286"/>
      <c r="EM36" s="1286"/>
      <c r="EN36" s="1286"/>
      <c r="EO36" s="1286"/>
      <c r="EP36" s="1286"/>
      <c r="EQ36" s="1286"/>
      <c r="ER36" s="1286"/>
      <c r="ES36" s="1286"/>
      <c r="ET36" s="1286"/>
      <c r="EU36" s="1286"/>
      <c r="EV36" s="1286"/>
      <c r="EW36" s="1286"/>
      <c r="EX36" s="1286"/>
      <c r="EY36" s="1286"/>
      <c r="EZ36" s="1286"/>
      <c r="FA36" s="1286"/>
      <c r="FB36" s="1286"/>
      <c r="FC36" s="1286"/>
      <c r="FD36" s="1286"/>
      <c r="FE36" s="1286"/>
      <c r="FF36" s="1286"/>
      <c r="FG36" s="1286"/>
      <c r="FH36" s="1286"/>
      <c r="FI36" s="1286"/>
      <c r="FJ36" s="1286"/>
      <c r="FK36" s="1286"/>
      <c r="FL36" s="1286"/>
      <c r="FM36" s="1286"/>
      <c r="FN36" s="1286"/>
      <c r="FO36" s="1286"/>
      <c r="FP36" s="1286"/>
      <c r="FQ36" s="1286"/>
      <c r="FR36" s="1286"/>
      <c r="FS36" s="1286"/>
      <c r="FT36" s="1286"/>
      <c r="FU36" s="1286"/>
      <c r="FV36" s="1286"/>
      <c r="FW36" s="1286"/>
      <c r="FX36" s="1286"/>
      <c r="FY36" s="1286"/>
      <c r="FZ36" s="1286"/>
      <c r="GA36" s="1286"/>
      <c r="GB36" s="1286"/>
      <c r="GC36" s="1286"/>
      <c r="GD36" s="1286"/>
      <c r="GE36" s="1286"/>
      <c r="GF36" s="1286"/>
      <c r="GG36" s="1286"/>
      <c r="GH36" s="1286"/>
      <c r="GI36" s="1286"/>
      <c r="GJ36" s="1286"/>
      <c r="GK36" s="1286"/>
      <c r="GL36" s="1286"/>
      <c r="GM36" s="1286"/>
      <c r="GN36" s="1286"/>
      <c r="GO36" s="1286"/>
      <c r="GP36" s="1286"/>
      <c r="GQ36" s="1286"/>
      <c r="GR36" s="1286"/>
      <c r="GS36" s="1286"/>
      <c r="GT36" s="1286"/>
      <c r="GU36" s="1286"/>
      <c r="GV36" s="1286"/>
      <c r="GW36" s="1286"/>
      <c r="GX36" s="1286"/>
      <c r="GY36" s="1286"/>
      <c r="GZ36" s="1286"/>
      <c r="HA36" s="1286"/>
      <c r="HB36" s="1286"/>
      <c r="HC36" s="1286"/>
      <c r="HD36" s="1286"/>
      <c r="HE36" s="1286"/>
      <c r="HF36" s="1286"/>
      <c r="HG36" s="1286"/>
      <c r="HH36" s="1286"/>
      <c r="HI36" s="1286"/>
      <c r="HJ36" s="1286"/>
      <c r="HK36" s="1286"/>
      <c r="HL36" s="1286"/>
      <c r="HM36" s="1286"/>
      <c r="HN36" s="1286"/>
      <c r="HO36" s="1286"/>
      <c r="HP36" s="1286"/>
      <c r="HQ36" s="1286"/>
      <c r="HR36" s="1286"/>
      <c r="HS36" s="1286"/>
      <c r="HT36" s="1286"/>
      <c r="HU36" s="1286"/>
      <c r="HV36" s="1286"/>
      <c r="HW36" s="1286"/>
      <c r="HX36" s="1286"/>
      <c r="HY36" s="1286"/>
      <c r="HZ36" s="1286"/>
      <c r="IA36" s="1286"/>
      <c r="IB36" s="1286"/>
      <c r="IC36" s="1286"/>
      <c r="ID36" s="1286"/>
      <c r="IE36" s="1286"/>
      <c r="IF36" s="1286"/>
      <c r="IG36" s="1286"/>
      <c r="IH36" s="1286"/>
      <c r="II36" s="1286"/>
      <c r="IJ36" s="1286"/>
      <c r="IK36" s="1286"/>
      <c r="IL36" s="1286"/>
      <c r="IM36" s="1286"/>
      <c r="IN36" s="1286"/>
      <c r="IO36" s="1286"/>
      <c r="IP36" s="1286"/>
      <c r="IQ36" s="1286"/>
      <c r="IR36" s="1286"/>
      <c r="IS36" s="1286"/>
    </row>
    <row r="37" spans="1:253" ht="21" customHeight="1">
      <c r="A37" s="1826">
        <v>3</v>
      </c>
      <c r="B37" s="1824" t="s">
        <v>14177</v>
      </c>
      <c r="C37" s="1832" t="s">
        <v>14178</v>
      </c>
      <c r="D37" s="1824" t="s">
        <v>14179</v>
      </c>
      <c r="E37" s="1824" t="s">
        <v>14179</v>
      </c>
      <c r="F37" s="1824">
        <v>0</v>
      </c>
      <c r="G37" s="1824">
        <v>0</v>
      </c>
      <c r="H37" s="1831" t="s">
        <v>1602</v>
      </c>
      <c r="I37" s="1824" t="s">
        <v>14180</v>
      </c>
      <c r="J37" s="1828"/>
      <c r="K37" s="1824">
        <v>1</v>
      </c>
      <c r="L37" s="1824">
        <v>1</v>
      </c>
      <c r="M37" s="1856">
        <v>0</v>
      </c>
      <c r="N37" s="1286"/>
      <c r="O37" s="1286"/>
      <c r="P37" s="1286"/>
      <c r="Q37" s="1286"/>
      <c r="R37" s="1286"/>
      <c r="S37" s="1286"/>
      <c r="T37" s="1286"/>
      <c r="U37" s="1286"/>
      <c r="V37" s="1286"/>
      <c r="W37" s="1286"/>
      <c r="X37" s="1286"/>
      <c r="Y37" s="1286"/>
      <c r="Z37" s="1286"/>
      <c r="AA37" s="1286"/>
      <c r="AB37" s="1286"/>
      <c r="AC37" s="1286"/>
      <c r="AD37" s="1286"/>
      <c r="AE37" s="1286"/>
      <c r="AF37" s="1286"/>
      <c r="AG37" s="1286"/>
      <c r="AH37" s="1286"/>
      <c r="AI37" s="1286"/>
      <c r="AJ37" s="1286"/>
      <c r="AK37" s="1286"/>
      <c r="AL37" s="1286"/>
      <c r="AM37" s="1286"/>
      <c r="AN37" s="1286"/>
      <c r="AO37" s="1286"/>
      <c r="AP37" s="1286"/>
      <c r="AQ37" s="1286"/>
      <c r="AR37" s="1286"/>
      <c r="AS37" s="1286"/>
      <c r="AT37" s="1286"/>
      <c r="AU37" s="1286"/>
      <c r="AV37" s="1286"/>
      <c r="AW37" s="1286"/>
      <c r="AX37" s="1286"/>
      <c r="AY37" s="1286"/>
      <c r="AZ37" s="1286"/>
      <c r="BA37" s="1286"/>
      <c r="BB37" s="1286"/>
      <c r="BC37" s="1286"/>
      <c r="BD37" s="1286"/>
      <c r="BE37" s="1286"/>
      <c r="BF37" s="1286"/>
      <c r="BG37" s="1286"/>
      <c r="BH37" s="1286"/>
      <c r="BI37" s="1286"/>
      <c r="BJ37" s="1286"/>
      <c r="BK37" s="1286"/>
      <c r="BL37" s="1286"/>
      <c r="BM37" s="1286"/>
      <c r="BN37" s="1286"/>
      <c r="BO37" s="1286"/>
      <c r="BP37" s="1286"/>
      <c r="BQ37" s="1286"/>
      <c r="BR37" s="1286"/>
      <c r="BS37" s="1286"/>
      <c r="BT37" s="1286"/>
      <c r="BU37" s="1286"/>
      <c r="BV37" s="1286"/>
      <c r="BW37" s="1286"/>
      <c r="BX37" s="1286"/>
      <c r="BY37" s="1286"/>
      <c r="BZ37" s="1286"/>
      <c r="CA37" s="1286"/>
      <c r="CB37" s="1286"/>
      <c r="CC37" s="1286"/>
      <c r="CD37" s="1286"/>
      <c r="CE37" s="1286"/>
      <c r="CF37" s="1286"/>
      <c r="CG37" s="1286"/>
      <c r="CH37" s="1286"/>
      <c r="CI37" s="1286"/>
      <c r="CJ37" s="1286"/>
      <c r="CK37" s="1286"/>
      <c r="CL37" s="1286"/>
      <c r="CM37" s="1286"/>
      <c r="CN37" s="1286"/>
      <c r="CO37" s="1286"/>
      <c r="CP37" s="1286"/>
      <c r="CQ37" s="1286"/>
      <c r="CR37" s="1286"/>
      <c r="CS37" s="1286"/>
      <c r="CT37" s="1286"/>
      <c r="CU37" s="1286"/>
      <c r="CV37" s="1286"/>
      <c r="CW37" s="1286"/>
      <c r="CX37" s="1286"/>
      <c r="CY37" s="1286"/>
      <c r="CZ37" s="1286"/>
      <c r="DA37" s="1286"/>
      <c r="DB37" s="1286"/>
      <c r="DC37" s="1286"/>
      <c r="DD37" s="1286"/>
      <c r="DE37" s="1286"/>
      <c r="DF37" s="1286"/>
      <c r="DG37" s="1286"/>
      <c r="DH37" s="1286"/>
      <c r="DI37" s="1286"/>
      <c r="DJ37" s="1286"/>
      <c r="DK37" s="1286"/>
      <c r="DL37" s="1286"/>
      <c r="DM37" s="1286"/>
      <c r="DN37" s="1286"/>
      <c r="DO37" s="1286"/>
      <c r="DP37" s="1286"/>
      <c r="DQ37" s="1286"/>
      <c r="DR37" s="1286"/>
      <c r="DS37" s="1286"/>
      <c r="DT37" s="1286"/>
      <c r="DU37" s="1286"/>
      <c r="DV37" s="1286"/>
      <c r="DW37" s="1286"/>
      <c r="DX37" s="1286"/>
      <c r="DY37" s="1286"/>
      <c r="DZ37" s="1286"/>
      <c r="EA37" s="1286"/>
      <c r="EB37" s="1286"/>
      <c r="EC37" s="1286"/>
      <c r="ED37" s="1286"/>
      <c r="EE37" s="1286"/>
      <c r="EF37" s="1286"/>
      <c r="EG37" s="1286"/>
      <c r="EH37" s="1286"/>
      <c r="EI37" s="1286"/>
      <c r="EJ37" s="1286"/>
      <c r="EK37" s="1286"/>
      <c r="EL37" s="1286"/>
      <c r="EM37" s="1286"/>
      <c r="EN37" s="1286"/>
      <c r="EO37" s="1286"/>
      <c r="EP37" s="1286"/>
      <c r="EQ37" s="1286"/>
      <c r="ER37" s="1286"/>
      <c r="ES37" s="1286"/>
      <c r="ET37" s="1286"/>
      <c r="EU37" s="1286"/>
      <c r="EV37" s="1286"/>
      <c r="EW37" s="1286"/>
      <c r="EX37" s="1286"/>
      <c r="EY37" s="1286"/>
      <c r="EZ37" s="1286"/>
      <c r="FA37" s="1286"/>
      <c r="FB37" s="1286"/>
      <c r="FC37" s="1286"/>
      <c r="FD37" s="1286"/>
      <c r="FE37" s="1286"/>
      <c r="FF37" s="1286"/>
      <c r="FG37" s="1286"/>
      <c r="FH37" s="1286"/>
      <c r="FI37" s="1286"/>
      <c r="FJ37" s="1286"/>
      <c r="FK37" s="1286"/>
      <c r="FL37" s="1286"/>
      <c r="FM37" s="1286"/>
      <c r="FN37" s="1286"/>
      <c r="FO37" s="1286"/>
      <c r="FP37" s="1286"/>
      <c r="FQ37" s="1286"/>
      <c r="FR37" s="1286"/>
      <c r="FS37" s="1286"/>
      <c r="FT37" s="1286"/>
      <c r="FU37" s="1286"/>
      <c r="FV37" s="1286"/>
      <c r="FW37" s="1286"/>
      <c r="FX37" s="1286"/>
      <c r="FY37" s="1286"/>
      <c r="FZ37" s="1286"/>
      <c r="GA37" s="1286"/>
      <c r="GB37" s="1286"/>
      <c r="GC37" s="1286"/>
      <c r="GD37" s="1286"/>
      <c r="GE37" s="1286"/>
      <c r="GF37" s="1286"/>
      <c r="GG37" s="1286"/>
      <c r="GH37" s="1286"/>
      <c r="GI37" s="1286"/>
      <c r="GJ37" s="1286"/>
      <c r="GK37" s="1286"/>
      <c r="GL37" s="1286"/>
      <c r="GM37" s="1286"/>
      <c r="GN37" s="1286"/>
      <c r="GO37" s="1286"/>
      <c r="GP37" s="1286"/>
      <c r="GQ37" s="1286"/>
      <c r="GR37" s="1286"/>
      <c r="GS37" s="1286"/>
      <c r="GT37" s="1286"/>
      <c r="GU37" s="1286"/>
      <c r="GV37" s="1286"/>
      <c r="GW37" s="1286"/>
      <c r="GX37" s="1286"/>
      <c r="GY37" s="1286"/>
      <c r="GZ37" s="1286"/>
      <c r="HA37" s="1286"/>
      <c r="HB37" s="1286"/>
      <c r="HC37" s="1286"/>
      <c r="HD37" s="1286"/>
      <c r="HE37" s="1286"/>
      <c r="HF37" s="1286"/>
      <c r="HG37" s="1286"/>
      <c r="HH37" s="1286"/>
      <c r="HI37" s="1286"/>
      <c r="HJ37" s="1286"/>
      <c r="HK37" s="1286"/>
      <c r="HL37" s="1286"/>
      <c r="HM37" s="1286"/>
      <c r="HN37" s="1286"/>
      <c r="HO37" s="1286"/>
      <c r="HP37" s="1286"/>
      <c r="HQ37" s="1286"/>
      <c r="HR37" s="1286"/>
      <c r="HS37" s="1286"/>
      <c r="HT37" s="1286"/>
      <c r="HU37" s="1286"/>
      <c r="HV37" s="1286"/>
      <c r="HW37" s="1286"/>
      <c r="HX37" s="1286"/>
      <c r="HY37" s="1286"/>
      <c r="HZ37" s="1286"/>
      <c r="IA37" s="1286"/>
      <c r="IB37" s="1286"/>
      <c r="IC37" s="1286"/>
      <c r="ID37" s="1286"/>
      <c r="IE37" s="1286"/>
      <c r="IF37" s="1286"/>
      <c r="IG37" s="1286"/>
      <c r="IH37" s="1286"/>
      <c r="II37" s="1286"/>
      <c r="IJ37" s="1286"/>
      <c r="IK37" s="1286"/>
      <c r="IL37" s="1286"/>
      <c r="IM37" s="1286"/>
      <c r="IN37" s="1286"/>
      <c r="IO37" s="1286"/>
      <c r="IP37" s="1286"/>
      <c r="IQ37" s="1286"/>
      <c r="IR37" s="1286"/>
      <c r="IS37" s="1286"/>
    </row>
    <row r="38" spans="1:253" ht="27" customHeight="1">
      <c r="A38" s="1826">
        <v>4</v>
      </c>
      <c r="B38" s="1824" t="s">
        <v>14181</v>
      </c>
      <c r="C38" s="1823" t="s">
        <v>14182</v>
      </c>
      <c r="D38" s="1824" t="s">
        <v>14169</v>
      </c>
      <c r="E38" s="1824" t="s">
        <v>14169</v>
      </c>
      <c r="F38" s="1824">
        <v>0</v>
      </c>
      <c r="G38" s="1824">
        <v>0</v>
      </c>
      <c r="H38" s="1831" t="s">
        <v>1602</v>
      </c>
      <c r="I38" s="1824" t="s">
        <v>14183</v>
      </c>
      <c r="J38" s="1828"/>
      <c r="K38" s="1824">
        <v>1</v>
      </c>
      <c r="L38" s="1824">
        <v>1</v>
      </c>
      <c r="M38" s="1856">
        <v>0</v>
      </c>
      <c r="N38" s="1286"/>
      <c r="O38" s="1286"/>
      <c r="P38" s="1286"/>
      <c r="Q38" s="1286"/>
      <c r="R38" s="1286"/>
      <c r="S38" s="1286"/>
      <c r="T38" s="1286"/>
      <c r="U38" s="1286"/>
      <c r="V38" s="1286"/>
      <c r="W38" s="1286"/>
      <c r="X38" s="1286"/>
      <c r="Y38" s="1286"/>
      <c r="Z38" s="1286"/>
      <c r="AA38" s="1286"/>
      <c r="AB38" s="1286"/>
      <c r="AC38" s="1286"/>
      <c r="AD38" s="1286"/>
      <c r="AE38" s="1286"/>
      <c r="AF38" s="1286"/>
      <c r="AG38" s="1286"/>
      <c r="AH38" s="1286"/>
      <c r="AI38" s="1286"/>
      <c r="AJ38" s="1286"/>
      <c r="AK38" s="1286"/>
      <c r="AL38" s="1286"/>
      <c r="AM38" s="1286"/>
      <c r="AN38" s="1286"/>
      <c r="AO38" s="1286"/>
      <c r="AP38" s="1286"/>
      <c r="AQ38" s="1286"/>
      <c r="AR38" s="1286"/>
      <c r="AS38" s="1286"/>
      <c r="AT38" s="1286"/>
      <c r="AU38" s="1286"/>
      <c r="AV38" s="1286"/>
      <c r="AW38" s="1286"/>
      <c r="AX38" s="1286"/>
      <c r="AY38" s="1286"/>
      <c r="AZ38" s="1286"/>
      <c r="BA38" s="1286"/>
      <c r="BB38" s="1286"/>
      <c r="BC38" s="1286"/>
      <c r="BD38" s="1286"/>
      <c r="BE38" s="1286"/>
      <c r="BF38" s="1286"/>
      <c r="BG38" s="1286"/>
      <c r="BH38" s="1286"/>
      <c r="BI38" s="1286"/>
      <c r="BJ38" s="1286"/>
      <c r="BK38" s="1286"/>
      <c r="BL38" s="1286"/>
      <c r="BM38" s="1286"/>
      <c r="BN38" s="1286"/>
      <c r="BO38" s="1286"/>
      <c r="BP38" s="1286"/>
      <c r="BQ38" s="1286"/>
      <c r="BR38" s="1286"/>
      <c r="BS38" s="1286"/>
      <c r="BT38" s="1286"/>
      <c r="BU38" s="1286"/>
      <c r="BV38" s="1286"/>
      <c r="BW38" s="1286"/>
      <c r="BX38" s="1286"/>
      <c r="BY38" s="1286"/>
      <c r="BZ38" s="1286"/>
      <c r="CA38" s="1286"/>
      <c r="CB38" s="1286"/>
      <c r="CC38" s="1286"/>
      <c r="CD38" s="1286"/>
      <c r="CE38" s="1286"/>
      <c r="CF38" s="1286"/>
      <c r="CG38" s="1286"/>
      <c r="CH38" s="1286"/>
      <c r="CI38" s="1286"/>
      <c r="CJ38" s="1286"/>
      <c r="CK38" s="1286"/>
      <c r="CL38" s="1286"/>
      <c r="CM38" s="1286"/>
      <c r="CN38" s="1286"/>
      <c r="CO38" s="1286"/>
      <c r="CP38" s="1286"/>
      <c r="CQ38" s="1286"/>
      <c r="CR38" s="1286"/>
      <c r="CS38" s="1286"/>
      <c r="CT38" s="1286"/>
      <c r="CU38" s="1286"/>
      <c r="CV38" s="1286"/>
      <c r="CW38" s="1286"/>
      <c r="CX38" s="1286"/>
      <c r="CY38" s="1286"/>
      <c r="CZ38" s="1286"/>
      <c r="DA38" s="1286"/>
      <c r="DB38" s="1286"/>
      <c r="DC38" s="1286"/>
      <c r="DD38" s="1286"/>
      <c r="DE38" s="1286"/>
      <c r="DF38" s="1286"/>
      <c r="DG38" s="1286"/>
      <c r="DH38" s="1286"/>
      <c r="DI38" s="1286"/>
      <c r="DJ38" s="1286"/>
      <c r="DK38" s="1286"/>
      <c r="DL38" s="1286"/>
      <c r="DM38" s="1286"/>
      <c r="DN38" s="1286"/>
      <c r="DO38" s="1286"/>
      <c r="DP38" s="1286"/>
      <c r="DQ38" s="1286"/>
      <c r="DR38" s="1286"/>
      <c r="DS38" s="1286"/>
      <c r="DT38" s="1286"/>
      <c r="DU38" s="1286"/>
      <c r="DV38" s="1286"/>
      <c r="DW38" s="1286"/>
      <c r="DX38" s="1286"/>
      <c r="DY38" s="1286"/>
      <c r="DZ38" s="1286"/>
      <c r="EA38" s="1286"/>
      <c r="EB38" s="1286"/>
      <c r="EC38" s="1286"/>
      <c r="ED38" s="1286"/>
      <c r="EE38" s="1286"/>
      <c r="EF38" s="1286"/>
      <c r="EG38" s="1286"/>
      <c r="EH38" s="1286"/>
      <c r="EI38" s="1286"/>
      <c r="EJ38" s="1286"/>
      <c r="EK38" s="1286"/>
      <c r="EL38" s="1286"/>
      <c r="EM38" s="1286"/>
      <c r="EN38" s="1286"/>
      <c r="EO38" s="1286"/>
      <c r="EP38" s="1286"/>
      <c r="EQ38" s="1286"/>
      <c r="ER38" s="1286"/>
      <c r="ES38" s="1286"/>
      <c r="ET38" s="1286"/>
      <c r="EU38" s="1286"/>
      <c r="EV38" s="1286"/>
      <c r="EW38" s="1286"/>
      <c r="EX38" s="1286"/>
      <c r="EY38" s="1286"/>
      <c r="EZ38" s="1286"/>
      <c r="FA38" s="1286"/>
      <c r="FB38" s="1286"/>
      <c r="FC38" s="1286"/>
      <c r="FD38" s="1286"/>
      <c r="FE38" s="1286"/>
      <c r="FF38" s="1286"/>
      <c r="FG38" s="1286"/>
      <c r="FH38" s="1286"/>
      <c r="FI38" s="1286"/>
      <c r="FJ38" s="1286"/>
      <c r="FK38" s="1286"/>
      <c r="FL38" s="1286"/>
      <c r="FM38" s="1286"/>
      <c r="FN38" s="1286"/>
      <c r="FO38" s="1286"/>
      <c r="FP38" s="1286"/>
      <c r="FQ38" s="1286"/>
      <c r="FR38" s="1286"/>
      <c r="FS38" s="1286"/>
      <c r="FT38" s="1286"/>
      <c r="FU38" s="1286"/>
      <c r="FV38" s="1286"/>
      <c r="FW38" s="1286"/>
      <c r="FX38" s="1286"/>
      <c r="FY38" s="1286"/>
      <c r="FZ38" s="1286"/>
      <c r="GA38" s="1286"/>
      <c r="GB38" s="1286"/>
      <c r="GC38" s="1286"/>
      <c r="GD38" s="1286"/>
      <c r="GE38" s="1286"/>
      <c r="GF38" s="1286"/>
      <c r="GG38" s="1286"/>
      <c r="GH38" s="1286"/>
      <c r="GI38" s="1286"/>
      <c r="GJ38" s="1286"/>
      <c r="GK38" s="1286"/>
      <c r="GL38" s="1286"/>
      <c r="GM38" s="1286"/>
      <c r="GN38" s="1286"/>
      <c r="GO38" s="1286"/>
      <c r="GP38" s="1286"/>
      <c r="GQ38" s="1286"/>
      <c r="GR38" s="1286"/>
      <c r="GS38" s="1286"/>
      <c r="GT38" s="1286"/>
      <c r="GU38" s="1286"/>
      <c r="GV38" s="1286"/>
      <c r="GW38" s="1286"/>
      <c r="GX38" s="1286"/>
      <c r="GY38" s="1286"/>
      <c r="GZ38" s="1286"/>
      <c r="HA38" s="1286"/>
      <c r="HB38" s="1286"/>
      <c r="HC38" s="1286"/>
      <c r="HD38" s="1286"/>
      <c r="HE38" s="1286"/>
      <c r="HF38" s="1286"/>
      <c r="HG38" s="1286"/>
      <c r="HH38" s="1286"/>
      <c r="HI38" s="1286"/>
      <c r="HJ38" s="1286"/>
      <c r="HK38" s="1286"/>
      <c r="HL38" s="1286"/>
      <c r="HM38" s="1286"/>
      <c r="HN38" s="1286"/>
      <c r="HO38" s="1286"/>
      <c r="HP38" s="1286"/>
      <c r="HQ38" s="1286"/>
      <c r="HR38" s="1286"/>
      <c r="HS38" s="1286"/>
      <c r="HT38" s="1286"/>
      <c r="HU38" s="1286"/>
      <c r="HV38" s="1286"/>
      <c r="HW38" s="1286"/>
      <c r="HX38" s="1286"/>
      <c r="HY38" s="1286"/>
      <c r="HZ38" s="1286"/>
      <c r="IA38" s="1286"/>
      <c r="IB38" s="1286"/>
      <c r="IC38" s="1286"/>
      <c r="ID38" s="1286"/>
      <c r="IE38" s="1286"/>
      <c r="IF38" s="1286"/>
      <c r="IG38" s="1286"/>
      <c r="IH38" s="1286"/>
      <c r="II38" s="1286"/>
      <c r="IJ38" s="1286"/>
      <c r="IK38" s="1286"/>
      <c r="IL38" s="1286"/>
      <c r="IM38" s="1286"/>
      <c r="IN38" s="1286"/>
      <c r="IO38" s="1286"/>
      <c r="IP38" s="1286"/>
      <c r="IQ38" s="1286"/>
      <c r="IR38" s="1286"/>
      <c r="IS38" s="1286"/>
    </row>
    <row r="39" spans="1:253" ht="76.5" customHeight="1">
      <c r="A39" s="1826">
        <v>5</v>
      </c>
      <c r="B39" s="1824" t="s">
        <v>14184</v>
      </c>
      <c r="C39" s="1823" t="s">
        <v>14185</v>
      </c>
      <c r="D39" s="1824" t="s">
        <v>14186</v>
      </c>
      <c r="E39" s="1824" t="s">
        <v>14186</v>
      </c>
      <c r="F39" s="1824">
        <v>0</v>
      </c>
      <c r="G39" s="1824">
        <v>0</v>
      </c>
      <c r="H39" s="1831" t="s">
        <v>1602</v>
      </c>
      <c r="I39" s="1824" t="s">
        <v>14187</v>
      </c>
      <c r="J39" s="1828" t="s">
        <v>14188</v>
      </c>
      <c r="K39" s="1824">
        <v>1</v>
      </c>
      <c r="L39" s="1824">
        <v>1</v>
      </c>
      <c r="M39" s="1856">
        <v>0</v>
      </c>
      <c r="N39" s="1286"/>
      <c r="O39" s="1286"/>
      <c r="P39" s="1286"/>
      <c r="Q39" s="1286"/>
      <c r="R39" s="1286"/>
      <c r="S39" s="1286"/>
      <c r="T39" s="1286"/>
      <c r="U39" s="1286"/>
      <c r="V39" s="1286"/>
      <c r="W39" s="1286"/>
      <c r="X39" s="1286"/>
      <c r="Y39" s="1286"/>
      <c r="Z39" s="1286"/>
      <c r="AA39" s="1286"/>
      <c r="AB39" s="1286"/>
      <c r="AC39" s="1286"/>
      <c r="AD39" s="1286"/>
      <c r="AE39" s="1286"/>
      <c r="AF39" s="1286"/>
      <c r="AG39" s="1286"/>
      <c r="AH39" s="1286"/>
      <c r="AI39" s="1286"/>
      <c r="AJ39" s="1286"/>
      <c r="AK39" s="1286"/>
      <c r="AL39" s="1286"/>
      <c r="AM39" s="1286"/>
      <c r="AN39" s="1286"/>
      <c r="AO39" s="1286"/>
      <c r="AP39" s="1286"/>
      <c r="AQ39" s="1286"/>
      <c r="AR39" s="1286"/>
      <c r="AS39" s="1286"/>
      <c r="AT39" s="1286"/>
      <c r="AU39" s="1286"/>
      <c r="AV39" s="1286"/>
      <c r="AW39" s="1286"/>
      <c r="AX39" s="1286"/>
      <c r="AY39" s="1286"/>
      <c r="AZ39" s="1286"/>
      <c r="BA39" s="1286"/>
      <c r="BB39" s="1286"/>
      <c r="BC39" s="1286"/>
      <c r="BD39" s="1286"/>
      <c r="BE39" s="1286"/>
      <c r="BF39" s="1286"/>
      <c r="BG39" s="1286"/>
      <c r="BH39" s="1286"/>
      <c r="BI39" s="1286"/>
      <c r="BJ39" s="1286"/>
      <c r="BK39" s="1286"/>
      <c r="BL39" s="1286"/>
      <c r="BM39" s="1286"/>
      <c r="BN39" s="1286"/>
      <c r="BO39" s="1286"/>
      <c r="BP39" s="1286"/>
      <c r="BQ39" s="1286"/>
      <c r="BR39" s="1286"/>
      <c r="BS39" s="1286"/>
      <c r="BT39" s="1286"/>
      <c r="BU39" s="1286"/>
      <c r="BV39" s="1286"/>
      <c r="BW39" s="1286"/>
      <c r="BX39" s="1286"/>
      <c r="BY39" s="1286"/>
      <c r="BZ39" s="1286"/>
      <c r="CA39" s="1286"/>
      <c r="CB39" s="1286"/>
      <c r="CC39" s="1286"/>
      <c r="CD39" s="1286"/>
      <c r="CE39" s="1286"/>
      <c r="CF39" s="1286"/>
      <c r="CG39" s="1286"/>
      <c r="CH39" s="1286"/>
      <c r="CI39" s="1286"/>
      <c r="CJ39" s="1286"/>
      <c r="CK39" s="1286"/>
      <c r="CL39" s="1286"/>
      <c r="CM39" s="1286"/>
      <c r="CN39" s="1286"/>
      <c r="CO39" s="1286"/>
      <c r="CP39" s="1286"/>
      <c r="CQ39" s="1286"/>
      <c r="CR39" s="1286"/>
      <c r="CS39" s="1286"/>
      <c r="CT39" s="1286"/>
      <c r="CU39" s="1286"/>
      <c r="CV39" s="1286"/>
      <c r="CW39" s="1286"/>
      <c r="CX39" s="1286"/>
      <c r="CY39" s="1286"/>
      <c r="CZ39" s="1286"/>
      <c r="DA39" s="1286"/>
      <c r="DB39" s="1286"/>
      <c r="DC39" s="1286"/>
      <c r="DD39" s="1286"/>
      <c r="DE39" s="1286"/>
      <c r="DF39" s="1286"/>
      <c r="DG39" s="1286"/>
      <c r="DH39" s="1286"/>
      <c r="DI39" s="1286"/>
      <c r="DJ39" s="1286"/>
      <c r="DK39" s="1286"/>
      <c r="DL39" s="1286"/>
      <c r="DM39" s="1286"/>
      <c r="DN39" s="1286"/>
      <c r="DO39" s="1286"/>
      <c r="DP39" s="1286"/>
      <c r="DQ39" s="1286"/>
      <c r="DR39" s="1286"/>
      <c r="DS39" s="1286"/>
      <c r="DT39" s="1286"/>
      <c r="DU39" s="1286"/>
      <c r="DV39" s="1286"/>
      <c r="DW39" s="1286"/>
      <c r="DX39" s="1286"/>
      <c r="DY39" s="1286"/>
      <c r="DZ39" s="1286"/>
      <c r="EA39" s="1286"/>
      <c r="EB39" s="1286"/>
      <c r="EC39" s="1286"/>
      <c r="ED39" s="1286"/>
      <c r="EE39" s="1286"/>
      <c r="EF39" s="1286"/>
      <c r="EG39" s="1286"/>
      <c r="EH39" s="1286"/>
      <c r="EI39" s="1286"/>
      <c r="EJ39" s="1286"/>
      <c r="EK39" s="1286"/>
      <c r="EL39" s="1286"/>
      <c r="EM39" s="1286"/>
      <c r="EN39" s="1286"/>
      <c r="EO39" s="1286"/>
      <c r="EP39" s="1286"/>
      <c r="EQ39" s="1286"/>
      <c r="ER39" s="1286"/>
      <c r="ES39" s="1286"/>
      <c r="ET39" s="1286"/>
      <c r="EU39" s="1286"/>
      <c r="EV39" s="1286"/>
      <c r="EW39" s="1286"/>
      <c r="EX39" s="1286"/>
      <c r="EY39" s="1286"/>
      <c r="EZ39" s="1286"/>
      <c r="FA39" s="1286"/>
      <c r="FB39" s="1286"/>
      <c r="FC39" s="1286"/>
      <c r="FD39" s="1286"/>
      <c r="FE39" s="1286"/>
      <c r="FF39" s="1286"/>
      <c r="FG39" s="1286"/>
      <c r="FH39" s="1286"/>
      <c r="FI39" s="1286"/>
      <c r="FJ39" s="1286"/>
      <c r="FK39" s="1286"/>
      <c r="FL39" s="1286"/>
      <c r="FM39" s="1286"/>
      <c r="FN39" s="1286"/>
      <c r="FO39" s="1286"/>
      <c r="FP39" s="1286"/>
      <c r="FQ39" s="1286"/>
      <c r="FR39" s="1286"/>
      <c r="FS39" s="1286"/>
      <c r="FT39" s="1286"/>
      <c r="FU39" s="1286"/>
      <c r="FV39" s="1286"/>
      <c r="FW39" s="1286"/>
      <c r="FX39" s="1286"/>
      <c r="FY39" s="1286"/>
      <c r="FZ39" s="1286"/>
      <c r="GA39" s="1286"/>
      <c r="GB39" s="1286"/>
      <c r="GC39" s="1286"/>
      <c r="GD39" s="1286"/>
      <c r="GE39" s="1286"/>
      <c r="GF39" s="1286"/>
      <c r="GG39" s="1286"/>
      <c r="GH39" s="1286"/>
      <c r="GI39" s="1286"/>
      <c r="GJ39" s="1286"/>
      <c r="GK39" s="1286"/>
      <c r="GL39" s="1286"/>
      <c r="GM39" s="1286"/>
      <c r="GN39" s="1286"/>
      <c r="GO39" s="1286"/>
      <c r="GP39" s="1286"/>
      <c r="GQ39" s="1286"/>
      <c r="GR39" s="1286"/>
      <c r="GS39" s="1286"/>
      <c r="GT39" s="1286"/>
      <c r="GU39" s="1286"/>
      <c r="GV39" s="1286"/>
      <c r="GW39" s="1286"/>
      <c r="GX39" s="1286"/>
      <c r="GY39" s="1286"/>
      <c r="GZ39" s="1286"/>
      <c r="HA39" s="1286"/>
      <c r="HB39" s="1286"/>
      <c r="HC39" s="1286"/>
      <c r="HD39" s="1286"/>
      <c r="HE39" s="1286"/>
      <c r="HF39" s="1286"/>
      <c r="HG39" s="1286"/>
      <c r="HH39" s="1286"/>
      <c r="HI39" s="1286"/>
      <c r="HJ39" s="1286"/>
      <c r="HK39" s="1286"/>
      <c r="HL39" s="1286"/>
      <c r="HM39" s="1286"/>
      <c r="HN39" s="1286"/>
      <c r="HO39" s="1286"/>
      <c r="HP39" s="1286"/>
      <c r="HQ39" s="1286"/>
      <c r="HR39" s="1286"/>
      <c r="HS39" s="1286"/>
      <c r="HT39" s="1286"/>
      <c r="HU39" s="1286"/>
      <c r="HV39" s="1286"/>
      <c r="HW39" s="1286"/>
      <c r="HX39" s="1286"/>
      <c r="HY39" s="1286"/>
      <c r="HZ39" s="1286"/>
      <c r="IA39" s="1286"/>
      <c r="IB39" s="1286"/>
      <c r="IC39" s="1286"/>
      <c r="ID39" s="1286"/>
      <c r="IE39" s="1286"/>
      <c r="IF39" s="1286"/>
      <c r="IG39" s="1286"/>
      <c r="IH39" s="1286"/>
      <c r="II39" s="1286"/>
      <c r="IJ39" s="1286"/>
      <c r="IK39" s="1286"/>
      <c r="IL39" s="1286"/>
      <c r="IM39" s="1286"/>
      <c r="IN39" s="1286"/>
      <c r="IO39" s="1286"/>
      <c r="IP39" s="1286"/>
      <c r="IQ39" s="1286"/>
      <c r="IR39" s="1286"/>
      <c r="IS39" s="1286"/>
    </row>
    <row r="40" spans="1:253" ht="32.25" customHeight="1">
      <c r="A40" s="1826">
        <v>6</v>
      </c>
      <c r="B40" s="1824" t="s">
        <v>14189</v>
      </c>
      <c r="C40" s="1823" t="s">
        <v>14190</v>
      </c>
      <c r="D40" s="1824" t="s">
        <v>14191</v>
      </c>
      <c r="E40" s="1824" t="s">
        <v>14191</v>
      </c>
      <c r="F40" s="1824">
        <v>0</v>
      </c>
      <c r="G40" s="1824">
        <v>0</v>
      </c>
      <c r="H40" s="1831" t="s">
        <v>1602</v>
      </c>
      <c r="I40" s="1824" t="s">
        <v>14192</v>
      </c>
      <c r="J40" s="1828" t="s">
        <v>14193</v>
      </c>
      <c r="K40" s="1824">
        <v>2</v>
      </c>
      <c r="L40" s="1824">
        <v>2</v>
      </c>
      <c r="M40" s="1856">
        <v>0</v>
      </c>
      <c r="N40" s="1286"/>
      <c r="O40" s="1286"/>
      <c r="P40" s="1286"/>
      <c r="Q40" s="1286"/>
      <c r="R40" s="1286"/>
      <c r="S40" s="1286"/>
      <c r="T40" s="1286"/>
      <c r="U40" s="1286"/>
      <c r="V40" s="1286"/>
      <c r="W40" s="1286"/>
      <c r="X40" s="1286"/>
      <c r="Y40" s="1286"/>
      <c r="Z40" s="1286"/>
      <c r="AA40" s="1286"/>
      <c r="AB40" s="1286"/>
      <c r="AC40" s="1286"/>
      <c r="AD40" s="1286"/>
      <c r="AE40" s="1286"/>
      <c r="AF40" s="1286"/>
      <c r="AG40" s="1286"/>
      <c r="AH40" s="1286"/>
      <c r="AI40" s="1286"/>
      <c r="AJ40" s="1286"/>
      <c r="AK40" s="1286"/>
      <c r="AL40" s="1286"/>
      <c r="AM40" s="1286"/>
      <c r="AN40" s="1286"/>
      <c r="AO40" s="1286"/>
      <c r="AP40" s="1286"/>
      <c r="AQ40" s="1286"/>
      <c r="AR40" s="1286"/>
      <c r="AS40" s="1286"/>
      <c r="AT40" s="1286"/>
      <c r="AU40" s="1286"/>
      <c r="AV40" s="1286"/>
      <c r="AW40" s="1286"/>
      <c r="AX40" s="1286"/>
      <c r="AY40" s="1286"/>
      <c r="AZ40" s="1286"/>
      <c r="BA40" s="1286"/>
      <c r="BB40" s="1286"/>
      <c r="BC40" s="1286"/>
      <c r="BD40" s="1286"/>
      <c r="BE40" s="1286"/>
      <c r="BF40" s="1286"/>
      <c r="BG40" s="1286"/>
      <c r="BH40" s="1286"/>
      <c r="BI40" s="1286"/>
      <c r="BJ40" s="1286"/>
      <c r="BK40" s="1286"/>
      <c r="BL40" s="1286"/>
      <c r="BM40" s="1286"/>
      <c r="BN40" s="1286"/>
      <c r="BO40" s="1286"/>
      <c r="BP40" s="1286"/>
      <c r="BQ40" s="1286"/>
      <c r="BR40" s="1286"/>
      <c r="BS40" s="1286"/>
      <c r="BT40" s="1286"/>
      <c r="BU40" s="1286"/>
      <c r="BV40" s="1286"/>
      <c r="BW40" s="1286"/>
      <c r="BX40" s="1286"/>
      <c r="BY40" s="1286"/>
      <c r="BZ40" s="1286"/>
      <c r="CA40" s="1286"/>
      <c r="CB40" s="1286"/>
      <c r="CC40" s="1286"/>
      <c r="CD40" s="1286"/>
      <c r="CE40" s="1286"/>
      <c r="CF40" s="1286"/>
      <c r="CG40" s="1286"/>
      <c r="CH40" s="1286"/>
      <c r="CI40" s="1286"/>
      <c r="CJ40" s="1286"/>
      <c r="CK40" s="1286"/>
      <c r="CL40" s="1286"/>
      <c r="CM40" s="1286"/>
      <c r="CN40" s="1286"/>
      <c r="CO40" s="1286"/>
      <c r="CP40" s="1286"/>
      <c r="CQ40" s="1286"/>
      <c r="CR40" s="1286"/>
      <c r="CS40" s="1286"/>
      <c r="CT40" s="1286"/>
      <c r="CU40" s="1286"/>
      <c r="CV40" s="1286"/>
      <c r="CW40" s="1286"/>
      <c r="CX40" s="1286"/>
      <c r="CY40" s="1286"/>
      <c r="CZ40" s="1286"/>
      <c r="DA40" s="1286"/>
      <c r="DB40" s="1286"/>
      <c r="DC40" s="1286"/>
      <c r="DD40" s="1286"/>
      <c r="DE40" s="1286"/>
      <c r="DF40" s="1286"/>
      <c r="DG40" s="1286"/>
      <c r="DH40" s="1286"/>
      <c r="DI40" s="1286"/>
      <c r="DJ40" s="1286"/>
      <c r="DK40" s="1286"/>
      <c r="DL40" s="1286"/>
      <c r="DM40" s="1286"/>
      <c r="DN40" s="1286"/>
      <c r="DO40" s="1286"/>
      <c r="DP40" s="1286"/>
      <c r="DQ40" s="1286"/>
      <c r="DR40" s="1286"/>
      <c r="DS40" s="1286"/>
      <c r="DT40" s="1286"/>
      <c r="DU40" s="1286"/>
      <c r="DV40" s="1286"/>
      <c r="DW40" s="1286"/>
      <c r="DX40" s="1286"/>
      <c r="DY40" s="1286"/>
      <c r="DZ40" s="1286"/>
      <c r="EA40" s="1286"/>
      <c r="EB40" s="1286"/>
      <c r="EC40" s="1286"/>
      <c r="ED40" s="1286"/>
      <c r="EE40" s="1286"/>
      <c r="EF40" s="1286"/>
      <c r="EG40" s="1286"/>
      <c r="EH40" s="1286"/>
      <c r="EI40" s="1286"/>
      <c r="EJ40" s="1286"/>
      <c r="EK40" s="1286"/>
      <c r="EL40" s="1286"/>
      <c r="EM40" s="1286"/>
      <c r="EN40" s="1286"/>
      <c r="EO40" s="1286"/>
      <c r="EP40" s="1286"/>
      <c r="EQ40" s="1286"/>
      <c r="ER40" s="1286"/>
      <c r="ES40" s="1286"/>
      <c r="ET40" s="1286"/>
      <c r="EU40" s="1286"/>
      <c r="EV40" s="1286"/>
      <c r="EW40" s="1286"/>
      <c r="EX40" s="1286"/>
      <c r="EY40" s="1286"/>
      <c r="EZ40" s="1286"/>
      <c r="FA40" s="1286"/>
      <c r="FB40" s="1286"/>
      <c r="FC40" s="1286"/>
      <c r="FD40" s="1286"/>
      <c r="FE40" s="1286"/>
      <c r="FF40" s="1286"/>
      <c r="FG40" s="1286"/>
      <c r="FH40" s="1286"/>
      <c r="FI40" s="1286"/>
      <c r="FJ40" s="1286"/>
      <c r="FK40" s="1286"/>
      <c r="FL40" s="1286"/>
      <c r="FM40" s="1286"/>
      <c r="FN40" s="1286"/>
      <c r="FO40" s="1286"/>
      <c r="FP40" s="1286"/>
      <c r="FQ40" s="1286"/>
      <c r="FR40" s="1286"/>
      <c r="FS40" s="1286"/>
      <c r="FT40" s="1286"/>
      <c r="FU40" s="1286"/>
      <c r="FV40" s="1286"/>
      <c r="FW40" s="1286"/>
      <c r="FX40" s="1286"/>
      <c r="FY40" s="1286"/>
      <c r="FZ40" s="1286"/>
      <c r="GA40" s="1286"/>
      <c r="GB40" s="1286"/>
      <c r="GC40" s="1286"/>
      <c r="GD40" s="1286"/>
      <c r="GE40" s="1286"/>
      <c r="GF40" s="1286"/>
      <c r="GG40" s="1286"/>
      <c r="GH40" s="1286"/>
      <c r="GI40" s="1286"/>
      <c r="GJ40" s="1286"/>
      <c r="GK40" s="1286"/>
      <c r="GL40" s="1286"/>
      <c r="GM40" s="1286"/>
      <c r="GN40" s="1286"/>
      <c r="GO40" s="1286"/>
      <c r="GP40" s="1286"/>
      <c r="GQ40" s="1286"/>
      <c r="GR40" s="1286"/>
      <c r="GS40" s="1286"/>
      <c r="GT40" s="1286"/>
      <c r="GU40" s="1286"/>
      <c r="GV40" s="1286"/>
      <c r="GW40" s="1286"/>
      <c r="GX40" s="1286"/>
      <c r="GY40" s="1286"/>
      <c r="GZ40" s="1286"/>
      <c r="HA40" s="1286"/>
      <c r="HB40" s="1286"/>
      <c r="HC40" s="1286"/>
      <c r="HD40" s="1286"/>
      <c r="HE40" s="1286"/>
      <c r="HF40" s="1286"/>
      <c r="HG40" s="1286"/>
      <c r="HH40" s="1286"/>
      <c r="HI40" s="1286"/>
      <c r="HJ40" s="1286"/>
      <c r="HK40" s="1286"/>
      <c r="HL40" s="1286"/>
      <c r="HM40" s="1286"/>
      <c r="HN40" s="1286"/>
      <c r="HO40" s="1286"/>
      <c r="HP40" s="1286"/>
      <c r="HQ40" s="1286"/>
      <c r="HR40" s="1286"/>
      <c r="HS40" s="1286"/>
      <c r="HT40" s="1286"/>
      <c r="HU40" s="1286"/>
      <c r="HV40" s="1286"/>
      <c r="HW40" s="1286"/>
      <c r="HX40" s="1286"/>
      <c r="HY40" s="1286"/>
      <c r="HZ40" s="1286"/>
      <c r="IA40" s="1286"/>
      <c r="IB40" s="1286"/>
      <c r="IC40" s="1286"/>
      <c r="ID40" s="1286"/>
      <c r="IE40" s="1286"/>
      <c r="IF40" s="1286"/>
      <c r="IG40" s="1286"/>
      <c r="IH40" s="1286"/>
      <c r="II40" s="1286"/>
      <c r="IJ40" s="1286"/>
      <c r="IK40" s="1286"/>
      <c r="IL40" s="1286"/>
      <c r="IM40" s="1286"/>
      <c r="IN40" s="1286"/>
      <c r="IO40" s="1286"/>
      <c r="IP40" s="1286"/>
      <c r="IQ40" s="1286"/>
      <c r="IR40" s="1286"/>
      <c r="IS40" s="1286"/>
    </row>
    <row r="41" spans="1:253" ht="33" customHeight="1">
      <c r="A41" s="1860">
        <v>6</v>
      </c>
      <c r="B41" s="1861" t="s">
        <v>408</v>
      </c>
      <c r="C41" s="1861"/>
      <c r="D41" s="1861"/>
      <c r="E41" s="1861"/>
      <c r="F41" s="1861">
        <v>0</v>
      </c>
      <c r="G41" s="1866">
        <v>0</v>
      </c>
      <c r="H41" s="1861"/>
      <c r="I41" s="1862"/>
      <c r="J41" s="1860"/>
      <c r="K41" s="1861">
        <f>SUM(L35:L40)</f>
        <v>7</v>
      </c>
      <c r="L41" s="1849">
        <v>7</v>
      </c>
      <c r="M41" s="1852">
        <v>0</v>
      </c>
      <c r="N41" s="1286"/>
      <c r="O41" s="1286"/>
      <c r="P41" s="1286"/>
      <c r="Q41" s="1286"/>
      <c r="R41" s="1286"/>
      <c r="S41" s="1286"/>
      <c r="T41" s="1286"/>
      <c r="U41" s="1286"/>
      <c r="V41" s="1286"/>
      <c r="W41" s="1286"/>
      <c r="X41" s="1286"/>
      <c r="Y41" s="1286"/>
      <c r="Z41" s="1286"/>
      <c r="AA41" s="1286"/>
      <c r="AB41" s="1286"/>
      <c r="AC41" s="1286"/>
      <c r="AD41" s="1286"/>
      <c r="AE41" s="1286"/>
      <c r="AF41" s="1286"/>
      <c r="AG41" s="1286"/>
      <c r="AH41" s="1286"/>
      <c r="AI41" s="1286"/>
      <c r="AJ41" s="1286"/>
      <c r="AK41" s="1286"/>
      <c r="AL41" s="1286"/>
      <c r="AM41" s="1286"/>
      <c r="AN41" s="1286"/>
      <c r="AO41" s="1286"/>
      <c r="AP41" s="1286"/>
      <c r="AQ41" s="1286"/>
      <c r="AR41" s="1286"/>
      <c r="AS41" s="1286"/>
      <c r="AT41" s="1286"/>
      <c r="AU41" s="1286"/>
      <c r="AV41" s="1286"/>
      <c r="AW41" s="1286"/>
      <c r="AX41" s="1286"/>
      <c r="AY41" s="1286"/>
      <c r="AZ41" s="1286"/>
      <c r="BA41" s="1286"/>
      <c r="BB41" s="1286"/>
      <c r="BC41" s="1286"/>
      <c r="BD41" s="1286"/>
      <c r="BE41" s="1286"/>
      <c r="BF41" s="1286"/>
      <c r="BG41" s="1286"/>
      <c r="BH41" s="1286"/>
      <c r="BI41" s="1286"/>
      <c r="BJ41" s="1286"/>
      <c r="BK41" s="1286"/>
      <c r="BL41" s="1286"/>
      <c r="BM41" s="1286"/>
      <c r="BN41" s="1286"/>
      <c r="BO41" s="1286"/>
      <c r="BP41" s="1286"/>
      <c r="BQ41" s="1286"/>
      <c r="BR41" s="1286"/>
      <c r="BS41" s="1286"/>
      <c r="BT41" s="1286"/>
      <c r="BU41" s="1286"/>
      <c r="BV41" s="1286"/>
      <c r="BW41" s="1286"/>
      <c r="BX41" s="1286"/>
      <c r="BY41" s="1286"/>
      <c r="BZ41" s="1286"/>
      <c r="CA41" s="1286"/>
      <c r="CB41" s="1286"/>
      <c r="CC41" s="1286"/>
      <c r="CD41" s="1286"/>
      <c r="CE41" s="1286"/>
      <c r="CF41" s="1286"/>
      <c r="CG41" s="1286"/>
      <c r="CH41" s="1286"/>
      <c r="CI41" s="1286"/>
      <c r="CJ41" s="1286"/>
      <c r="CK41" s="1286"/>
      <c r="CL41" s="1286"/>
      <c r="CM41" s="1286"/>
      <c r="CN41" s="1286"/>
      <c r="CO41" s="1286"/>
      <c r="CP41" s="1286"/>
      <c r="CQ41" s="1286"/>
      <c r="CR41" s="1286"/>
      <c r="CS41" s="1286"/>
      <c r="CT41" s="1286"/>
      <c r="CU41" s="1286"/>
      <c r="CV41" s="1286"/>
      <c r="CW41" s="1286"/>
      <c r="CX41" s="1286"/>
      <c r="CY41" s="1286"/>
      <c r="CZ41" s="1286"/>
      <c r="DA41" s="1286"/>
      <c r="DB41" s="1286"/>
      <c r="DC41" s="1286"/>
      <c r="DD41" s="1286"/>
      <c r="DE41" s="1286"/>
      <c r="DF41" s="1286"/>
      <c r="DG41" s="1286"/>
      <c r="DH41" s="1286"/>
      <c r="DI41" s="1286"/>
      <c r="DJ41" s="1286"/>
      <c r="DK41" s="1286"/>
      <c r="DL41" s="1286"/>
      <c r="DM41" s="1286"/>
      <c r="DN41" s="1286"/>
      <c r="DO41" s="1286"/>
      <c r="DP41" s="1286"/>
      <c r="DQ41" s="1286"/>
      <c r="DR41" s="1286"/>
      <c r="DS41" s="1286"/>
      <c r="DT41" s="1286"/>
      <c r="DU41" s="1286"/>
      <c r="DV41" s="1286"/>
      <c r="DW41" s="1286"/>
      <c r="DX41" s="1286"/>
      <c r="DY41" s="1286"/>
      <c r="DZ41" s="1286"/>
      <c r="EA41" s="1286"/>
      <c r="EB41" s="1286"/>
      <c r="EC41" s="1286"/>
      <c r="ED41" s="1286"/>
      <c r="EE41" s="1286"/>
      <c r="EF41" s="1286"/>
      <c r="EG41" s="1286"/>
      <c r="EH41" s="1286"/>
      <c r="EI41" s="1286"/>
      <c r="EJ41" s="1286"/>
      <c r="EK41" s="1286"/>
      <c r="EL41" s="1286"/>
      <c r="EM41" s="1286"/>
      <c r="EN41" s="1286"/>
      <c r="EO41" s="1286"/>
      <c r="EP41" s="1286"/>
      <c r="EQ41" s="1286"/>
      <c r="ER41" s="1286"/>
      <c r="ES41" s="1286"/>
      <c r="ET41" s="1286"/>
      <c r="EU41" s="1286"/>
      <c r="EV41" s="1286"/>
      <c r="EW41" s="1286"/>
      <c r="EX41" s="1286"/>
      <c r="EY41" s="1286"/>
      <c r="EZ41" s="1286"/>
      <c r="FA41" s="1286"/>
      <c r="FB41" s="1286"/>
      <c r="FC41" s="1286"/>
      <c r="FD41" s="1286"/>
      <c r="FE41" s="1286"/>
      <c r="FF41" s="1286"/>
      <c r="FG41" s="1286"/>
      <c r="FH41" s="1286"/>
      <c r="FI41" s="1286"/>
      <c r="FJ41" s="1286"/>
      <c r="FK41" s="1286"/>
      <c r="FL41" s="1286"/>
      <c r="FM41" s="1286"/>
      <c r="FN41" s="1286"/>
      <c r="FO41" s="1286"/>
      <c r="FP41" s="1286"/>
      <c r="FQ41" s="1286"/>
      <c r="FR41" s="1286"/>
      <c r="FS41" s="1286"/>
      <c r="FT41" s="1286"/>
      <c r="FU41" s="1286"/>
      <c r="FV41" s="1286"/>
      <c r="FW41" s="1286"/>
      <c r="FX41" s="1286"/>
      <c r="FY41" s="1286"/>
      <c r="FZ41" s="1286"/>
      <c r="GA41" s="1286"/>
      <c r="GB41" s="1286"/>
      <c r="GC41" s="1286"/>
      <c r="GD41" s="1286"/>
      <c r="GE41" s="1286"/>
      <c r="GF41" s="1286"/>
      <c r="GG41" s="1286"/>
      <c r="GH41" s="1286"/>
      <c r="GI41" s="1286"/>
      <c r="GJ41" s="1286"/>
      <c r="GK41" s="1286"/>
      <c r="GL41" s="1286"/>
      <c r="GM41" s="1286"/>
      <c r="GN41" s="1286"/>
      <c r="GO41" s="1286"/>
      <c r="GP41" s="1286"/>
      <c r="GQ41" s="1286"/>
      <c r="GR41" s="1286"/>
      <c r="GS41" s="1286"/>
      <c r="GT41" s="1286"/>
      <c r="GU41" s="1286"/>
      <c r="GV41" s="1286"/>
      <c r="GW41" s="1286"/>
      <c r="GX41" s="1286"/>
      <c r="GY41" s="1286"/>
      <c r="GZ41" s="1286"/>
      <c r="HA41" s="1286"/>
      <c r="HB41" s="1286"/>
      <c r="HC41" s="1286"/>
      <c r="HD41" s="1286"/>
      <c r="HE41" s="1286"/>
      <c r="HF41" s="1286"/>
      <c r="HG41" s="1286"/>
      <c r="HH41" s="1286"/>
      <c r="HI41" s="1286"/>
      <c r="HJ41" s="1286"/>
      <c r="HK41" s="1286"/>
      <c r="HL41" s="1286"/>
      <c r="HM41" s="1286"/>
      <c r="HN41" s="1286"/>
      <c r="HO41" s="1286"/>
      <c r="HP41" s="1286"/>
      <c r="HQ41" s="1286"/>
      <c r="HR41" s="1286"/>
      <c r="HS41" s="1286"/>
      <c r="HT41" s="1286"/>
      <c r="HU41" s="1286"/>
      <c r="HV41" s="1286"/>
      <c r="HW41" s="1286"/>
      <c r="HX41" s="1286"/>
      <c r="HY41" s="1286"/>
      <c r="HZ41" s="1286"/>
      <c r="IA41" s="1286"/>
      <c r="IB41" s="1286"/>
      <c r="IC41" s="1286"/>
      <c r="ID41" s="1286"/>
      <c r="IE41" s="1286"/>
      <c r="IF41" s="1286"/>
      <c r="IG41" s="1286"/>
      <c r="IH41" s="1286"/>
      <c r="II41" s="1286"/>
      <c r="IJ41" s="1286"/>
      <c r="IK41" s="1286"/>
      <c r="IL41" s="1286"/>
      <c r="IM41" s="1286"/>
      <c r="IN41" s="1286"/>
      <c r="IO41" s="1286"/>
      <c r="IP41" s="1286"/>
      <c r="IQ41" s="1286"/>
      <c r="IR41" s="1286"/>
      <c r="IS41" s="1867"/>
    </row>
    <row r="42" spans="1:253" ht="76.5" customHeight="1">
      <c r="A42" s="2675" t="s">
        <v>11595</v>
      </c>
      <c r="B42" s="2676"/>
      <c r="C42" s="2676"/>
      <c r="D42" s="2676"/>
      <c r="E42" s="2676"/>
      <c r="F42" s="2676"/>
      <c r="G42" s="2676"/>
      <c r="H42" s="2676"/>
      <c r="I42" s="2676"/>
      <c r="J42" s="2676"/>
      <c r="K42" s="2676"/>
      <c r="L42" s="2676"/>
      <c r="M42" s="1850"/>
      <c r="N42" s="1867"/>
      <c r="O42" s="1867"/>
      <c r="P42" s="1867"/>
      <c r="Q42" s="1867"/>
      <c r="R42" s="1867"/>
      <c r="S42" s="1867"/>
      <c r="T42" s="1867"/>
      <c r="U42" s="1867"/>
      <c r="V42" s="1867"/>
      <c r="W42" s="1867"/>
      <c r="X42" s="1867"/>
      <c r="Y42" s="1867"/>
      <c r="Z42" s="1867"/>
      <c r="AA42" s="1867"/>
      <c r="AB42" s="1867"/>
      <c r="AC42" s="1867"/>
      <c r="AD42" s="1867"/>
      <c r="AE42" s="1867"/>
      <c r="AF42" s="1867"/>
      <c r="AG42" s="1867"/>
      <c r="AH42" s="1867"/>
      <c r="AI42" s="1867"/>
      <c r="AJ42" s="1867"/>
      <c r="AK42" s="1867"/>
      <c r="AL42" s="1867"/>
      <c r="AM42" s="1867"/>
      <c r="AN42" s="1867"/>
      <c r="AO42" s="1867"/>
      <c r="AP42" s="1867"/>
      <c r="AQ42" s="1867"/>
      <c r="AR42" s="1867"/>
      <c r="AS42" s="1867"/>
      <c r="AT42" s="1867"/>
      <c r="AU42" s="1867"/>
      <c r="AV42" s="1867"/>
      <c r="AW42" s="1867"/>
      <c r="AX42" s="1867"/>
      <c r="AY42" s="1867"/>
      <c r="AZ42" s="1867"/>
      <c r="BA42" s="1867"/>
      <c r="BB42" s="1867"/>
      <c r="BC42" s="1867"/>
      <c r="BD42" s="1867"/>
      <c r="BE42" s="1867"/>
      <c r="BF42" s="1867"/>
      <c r="BG42" s="1867"/>
      <c r="BH42" s="1867"/>
      <c r="BI42" s="1867"/>
      <c r="BJ42" s="1867"/>
      <c r="BK42" s="1867"/>
      <c r="BL42" s="1867"/>
      <c r="BM42" s="1867"/>
      <c r="BN42" s="1867"/>
      <c r="BO42" s="1867"/>
      <c r="BP42" s="1867"/>
      <c r="BQ42" s="1867"/>
      <c r="BR42" s="1867"/>
      <c r="BS42" s="1867"/>
      <c r="BT42" s="1867"/>
      <c r="BU42" s="1867"/>
      <c r="BV42" s="1867"/>
      <c r="BW42" s="1867"/>
      <c r="BX42" s="1867"/>
      <c r="BY42" s="1867"/>
      <c r="BZ42" s="1867"/>
      <c r="CA42" s="1867"/>
      <c r="CB42" s="1867"/>
      <c r="CC42" s="1867"/>
      <c r="CD42" s="1867"/>
      <c r="CE42" s="1867"/>
      <c r="CF42" s="1867"/>
      <c r="CG42" s="1867"/>
      <c r="CH42" s="1867"/>
      <c r="CI42" s="1867"/>
      <c r="CJ42" s="1867"/>
      <c r="CK42" s="1867"/>
      <c r="CL42" s="1867"/>
      <c r="CM42" s="1867"/>
      <c r="CN42" s="1867"/>
      <c r="CO42" s="1867"/>
      <c r="CP42" s="1867"/>
      <c r="CQ42" s="1867"/>
      <c r="CR42" s="1867"/>
      <c r="CS42" s="1867"/>
      <c r="CT42" s="1867"/>
      <c r="CU42" s="1867"/>
      <c r="CV42" s="1867"/>
      <c r="CW42" s="1867"/>
      <c r="CX42" s="1867"/>
      <c r="CY42" s="1867"/>
      <c r="CZ42" s="1867"/>
      <c r="DA42" s="1867"/>
      <c r="DB42" s="1867"/>
      <c r="DC42" s="1867"/>
      <c r="DD42" s="1867"/>
      <c r="DE42" s="1867"/>
      <c r="DF42" s="1867"/>
      <c r="DG42" s="1867"/>
      <c r="DH42" s="1867"/>
      <c r="DI42" s="1867"/>
      <c r="DJ42" s="1867"/>
      <c r="DK42" s="1867"/>
      <c r="DL42" s="1867"/>
      <c r="DM42" s="1867"/>
      <c r="DN42" s="1867"/>
      <c r="DO42" s="1867"/>
      <c r="DP42" s="1867"/>
      <c r="DQ42" s="1867"/>
      <c r="DR42" s="1867"/>
      <c r="DS42" s="1867"/>
      <c r="DT42" s="1867"/>
      <c r="DU42" s="1867"/>
      <c r="DV42" s="1867"/>
      <c r="DW42" s="1867"/>
      <c r="DX42" s="1867"/>
      <c r="DY42" s="1867"/>
      <c r="DZ42" s="1867"/>
      <c r="EA42" s="1867"/>
      <c r="EB42" s="1867"/>
      <c r="EC42" s="1867"/>
      <c r="ED42" s="1867"/>
      <c r="EE42" s="1867"/>
      <c r="EF42" s="1867"/>
      <c r="EG42" s="1867"/>
      <c r="EH42" s="1867"/>
      <c r="EI42" s="1867"/>
      <c r="EJ42" s="1867"/>
      <c r="EK42" s="1867"/>
      <c r="EL42" s="1867"/>
      <c r="EM42" s="1867"/>
      <c r="EN42" s="1867"/>
      <c r="EO42" s="1867"/>
      <c r="EP42" s="1867"/>
      <c r="EQ42" s="1867"/>
      <c r="ER42" s="1867"/>
      <c r="ES42" s="1867"/>
      <c r="ET42" s="1867"/>
      <c r="EU42" s="1867"/>
      <c r="EV42" s="1867"/>
      <c r="EW42" s="1867"/>
      <c r="EX42" s="1867"/>
      <c r="EY42" s="1867"/>
      <c r="EZ42" s="1867"/>
      <c r="FA42" s="1867"/>
      <c r="FB42" s="1867"/>
      <c r="FC42" s="1867"/>
      <c r="FD42" s="1867"/>
      <c r="FE42" s="1867"/>
      <c r="FF42" s="1867"/>
      <c r="FG42" s="1867"/>
      <c r="FH42" s="1867"/>
      <c r="FI42" s="1867"/>
      <c r="FJ42" s="1867"/>
      <c r="FK42" s="1867"/>
      <c r="FL42" s="1867"/>
      <c r="FM42" s="1867"/>
      <c r="FN42" s="1867"/>
      <c r="FO42" s="1867"/>
      <c r="FP42" s="1867"/>
      <c r="FQ42" s="1867"/>
      <c r="FR42" s="1867"/>
      <c r="FS42" s="1867"/>
      <c r="FT42" s="1867"/>
      <c r="FU42" s="1867"/>
      <c r="FV42" s="1867"/>
      <c r="FW42" s="1867"/>
      <c r="FX42" s="1867"/>
      <c r="FY42" s="1867"/>
      <c r="FZ42" s="1867"/>
      <c r="GA42" s="1867"/>
      <c r="GB42" s="1867"/>
      <c r="GC42" s="1867"/>
      <c r="GD42" s="1867"/>
      <c r="GE42" s="1867"/>
      <c r="GF42" s="1867"/>
      <c r="GG42" s="1867"/>
      <c r="GH42" s="1867"/>
      <c r="GI42" s="1867"/>
      <c r="GJ42" s="1867"/>
      <c r="GK42" s="1867"/>
      <c r="GL42" s="1867"/>
      <c r="GM42" s="1867"/>
      <c r="GN42" s="1867"/>
      <c r="GO42" s="1867"/>
      <c r="GP42" s="1867"/>
      <c r="GQ42" s="1867"/>
      <c r="GR42" s="1867"/>
      <c r="GS42" s="1867"/>
      <c r="GT42" s="1867"/>
      <c r="GU42" s="1867"/>
      <c r="GV42" s="1867"/>
      <c r="GW42" s="1867"/>
      <c r="GX42" s="1867"/>
      <c r="GY42" s="1867"/>
      <c r="GZ42" s="1867"/>
      <c r="HA42" s="1867"/>
      <c r="HB42" s="1867"/>
      <c r="HC42" s="1867"/>
      <c r="HD42" s="1867"/>
      <c r="HE42" s="1867"/>
      <c r="HF42" s="1867"/>
      <c r="HG42" s="1867"/>
      <c r="HH42" s="1867"/>
      <c r="HI42" s="1867"/>
      <c r="HJ42" s="1867"/>
      <c r="HK42" s="1867"/>
      <c r="HL42" s="1867"/>
      <c r="HM42" s="1867"/>
      <c r="HN42" s="1867"/>
      <c r="HO42" s="1867"/>
      <c r="HP42" s="1867"/>
      <c r="HQ42" s="1867"/>
      <c r="HR42" s="1867"/>
      <c r="HS42" s="1867"/>
      <c r="HT42" s="1867"/>
      <c r="HU42" s="1867"/>
      <c r="HV42" s="1867"/>
      <c r="HW42" s="1867"/>
      <c r="HX42" s="1867"/>
      <c r="HY42" s="1867"/>
      <c r="HZ42" s="1867"/>
      <c r="IA42" s="1867"/>
      <c r="IB42" s="1867"/>
      <c r="IC42" s="1867"/>
      <c r="ID42" s="1867"/>
      <c r="IE42" s="1867"/>
      <c r="IF42" s="1867"/>
      <c r="IG42" s="1867"/>
      <c r="IH42" s="1867"/>
      <c r="II42" s="1867"/>
      <c r="IJ42" s="1867"/>
      <c r="IK42" s="1867"/>
      <c r="IL42" s="1867"/>
      <c r="IM42" s="1867"/>
      <c r="IN42" s="1867"/>
      <c r="IO42" s="1867"/>
      <c r="IP42" s="1867"/>
      <c r="IQ42" s="1867"/>
      <c r="IR42" s="1867"/>
      <c r="IS42" s="1286"/>
    </row>
    <row r="43" spans="1:253" ht="76.5" customHeight="1">
      <c r="A43" s="1826">
        <v>1</v>
      </c>
      <c r="B43" s="1824" t="s">
        <v>14194</v>
      </c>
      <c r="C43" s="1823" t="s">
        <v>14195</v>
      </c>
      <c r="D43" s="1824" t="s">
        <v>14196</v>
      </c>
      <c r="E43" s="1824" t="s">
        <v>14197</v>
      </c>
      <c r="F43" s="1824">
        <v>40</v>
      </c>
      <c r="G43" s="1824">
        <v>40</v>
      </c>
      <c r="H43" s="1824" t="s">
        <v>1602</v>
      </c>
      <c r="I43" s="1824" t="s">
        <v>14198</v>
      </c>
      <c r="J43" s="1828" t="s">
        <v>14199</v>
      </c>
      <c r="K43" s="1824">
        <v>2</v>
      </c>
      <c r="L43" s="1824">
        <v>2</v>
      </c>
      <c r="M43" s="1856">
        <v>0</v>
      </c>
      <c r="N43" s="1286"/>
      <c r="O43" s="1286"/>
      <c r="P43" s="1286"/>
      <c r="Q43" s="1286"/>
      <c r="R43" s="1286"/>
      <c r="S43" s="1286"/>
      <c r="T43" s="1286"/>
      <c r="U43" s="1286"/>
      <c r="V43" s="1286"/>
      <c r="W43" s="1286"/>
      <c r="X43" s="1286"/>
      <c r="Y43" s="1286"/>
      <c r="Z43" s="1286"/>
      <c r="AA43" s="1286"/>
      <c r="AB43" s="1286"/>
      <c r="AC43" s="1286"/>
      <c r="AD43" s="1286"/>
      <c r="AE43" s="1286"/>
      <c r="AF43" s="1286"/>
      <c r="AG43" s="1286"/>
      <c r="AH43" s="1286"/>
      <c r="AI43" s="1286"/>
      <c r="AJ43" s="1286"/>
      <c r="AK43" s="1286"/>
      <c r="AL43" s="1286"/>
      <c r="AM43" s="1286"/>
      <c r="AN43" s="1286"/>
      <c r="AO43" s="1286"/>
      <c r="AP43" s="1286"/>
      <c r="AQ43" s="1286"/>
      <c r="AR43" s="1286"/>
      <c r="AS43" s="1286"/>
      <c r="AT43" s="1286"/>
      <c r="AU43" s="1286"/>
      <c r="AV43" s="1286"/>
      <c r="AW43" s="1286"/>
      <c r="AX43" s="1286"/>
      <c r="AY43" s="1286"/>
      <c r="AZ43" s="1286"/>
      <c r="BA43" s="1286"/>
      <c r="BB43" s="1286"/>
      <c r="BC43" s="1286"/>
      <c r="BD43" s="1286"/>
      <c r="BE43" s="1286"/>
      <c r="BF43" s="1286"/>
      <c r="BG43" s="1286"/>
      <c r="BH43" s="1286"/>
      <c r="BI43" s="1286"/>
      <c r="BJ43" s="1286"/>
      <c r="BK43" s="1286"/>
      <c r="BL43" s="1286"/>
      <c r="BM43" s="1286"/>
      <c r="BN43" s="1286"/>
      <c r="BO43" s="1286"/>
      <c r="BP43" s="1286"/>
      <c r="BQ43" s="1286"/>
      <c r="BR43" s="1286"/>
      <c r="BS43" s="1286"/>
      <c r="BT43" s="1286"/>
      <c r="BU43" s="1286"/>
      <c r="BV43" s="1286"/>
      <c r="BW43" s="1286"/>
      <c r="BX43" s="1286"/>
      <c r="BY43" s="1286"/>
      <c r="BZ43" s="1286"/>
      <c r="CA43" s="1286"/>
      <c r="CB43" s="1286"/>
      <c r="CC43" s="1286"/>
      <c r="CD43" s="1286"/>
      <c r="CE43" s="1286"/>
      <c r="CF43" s="1286"/>
      <c r="CG43" s="1286"/>
      <c r="CH43" s="1286"/>
      <c r="CI43" s="1286"/>
      <c r="CJ43" s="1286"/>
      <c r="CK43" s="1286"/>
      <c r="CL43" s="1286"/>
      <c r="CM43" s="1286"/>
      <c r="CN43" s="1286"/>
      <c r="CO43" s="1286"/>
      <c r="CP43" s="1286"/>
      <c r="CQ43" s="1286"/>
      <c r="CR43" s="1286"/>
      <c r="CS43" s="1286"/>
      <c r="CT43" s="1286"/>
      <c r="CU43" s="1286"/>
      <c r="CV43" s="1286"/>
      <c r="CW43" s="1286"/>
      <c r="CX43" s="1286"/>
      <c r="CY43" s="1286"/>
      <c r="CZ43" s="1286"/>
      <c r="DA43" s="1286"/>
      <c r="DB43" s="1286"/>
      <c r="DC43" s="1286"/>
      <c r="DD43" s="1286"/>
      <c r="DE43" s="1286"/>
      <c r="DF43" s="1286"/>
      <c r="DG43" s="1286"/>
      <c r="DH43" s="1286"/>
      <c r="DI43" s="1286"/>
      <c r="DJ43" s="1286"/>
      <c r="DK43" s="1286"/>
      <c r="DL43" s="1286"/>
      <c r="DM43" s="1286"/>
      <c r="DN43" s="1286"/>
      <c r="DO43" s="1286"/>
      <c r="DP43" s="1286"/>
      <c r="DQ43" s="1286"/>
      <c r="DR43" s="1286"/>
      <c r="DS43" s="1286"/>
      <c r="DT43" s="1286"/>
      <c r="DU43" s="1286"/>
      <c r="DV43" s="1286"/>
      <c r="DW43" s="1286"/>
      <c r="DX43" s="1286"/>
      <c r="DY43" s="1286"/>
      <c r="DZ43" s="1286"/>
      <c r="EA43" s="1286"/>
      <c r="EB43" s="1286"/>
      <c r="EC43" s="1286"/>
      <c r="ED43" s="1286"/>
      <c r="EE43" s="1286"/>
      <c r="EF43" s="1286"/>
      <c r="EG43" s="1286"/>
      <c r="EH43" s="1286"/>
      <c r="EI43" s="1286"/>
      <c r="EJ43" s="1286"/>
      <c r="EK43" s="1286"/>
      <c r="EL43" s="1286"/>
      <c r="EM43" s="1286"/>
      <c r="EN43" s="1286"/>
      <c r="EO43" s="1286"/>
      <c r="EP43" s="1286"/>
      <c r="EQ43" s="1286"/>
      <c r="ER43" s="1286"/>
      <c r="ES43" s="1286"/>
      <c r="ET43" s="1286"/>
      <c r="EU43" s="1286"/>
      <c r="EV43" s="1286"/>
      <c r="EW43" s="1286"/>
      <c r="EX43" s="1286"/>
      <c r="EY43" s="1286"/>
      <c r="EZ43" s="1286"/>
      <c r="FA43" s="1286"/>
      <c r="FB43" s="1286"/>
      <c r="FC43" s="1286"/>
      <c r="FD43" s="1286"/>
      <c r="FE43" s="1286"/>
      <c r="FF43" s="1286"/>
      <c r="FG43" s="1286"/>
      <c r="FH43" s="1286"/>
      <c r="FI43" s="1286"/>
      <c r="FJ43" s="1286"/>
      <c r="FK43" s="1286"/>
      <c r="FL43" s="1286"/>
      <c r="FM43" s="1286"/>
      <c r="FN43" s="1286"/>
      <c r="FO43" s="1286"/>
      <c r="FP43" s="1286"/>
      <c r="FQ43" s="1286"/>
      <c r="FR43" s="1286"/>
      <c r="FS43" s="1286"/>
      <c r="FT43" s="1286"/>
      <c r="FU43" s="1286"/>
      <c r="FV43" s="1286"/>
      <c r="FW43" s="1286"/>
      <c r="FX43" s="1286"/>
      <c r="FY43" s="1286"/>
      <c r="FZ43" s="1286"/>
      <c r="GA43" s="1286"/>
      <c r="GB43" s="1286"/>
      <c r="GC43" s="1286"/>
      <c r="GD43" s="1286"/>
      <c r="GE43" s="1286"/>
      <c r="GF43" s="1286"/>
      <c r="GG43" s="1286"/>
      <c r="GH43" s="1286"/>
      <c r="GI43" s="1286"/>
      <c r="GJ43" s="1286"/>
      <c r="GK43" s="1286"/>
      <c r="GL43" s="1286"/>
      <c r="GM43" s="1286"/>
      <c r="GN43" s="1286"/>
      <c r="GO43" s="1286"/>
      <c r="GP43" s="1286"/>
      <c r="GQ43" s="1286"/>
      <c r="GR43" s="1286"/>
      <c r="GS43" s="1286"/>
      <c r="GT43" s="1286"/>
      <c r="GU43" s="1286"/>
      <c r="GV43" s="1286"/>
      <c r="GW43" s="1286"/>
      <c r="GX43" s="1286"/>
      <c r="GY43" s="1286"/>
      <c r="GZ43" s="1286"/>
      <c r="HA43" s="1286"/>
      <c r="HB43" s="1286"/>
      <c r="HC43" s="1286"/>
      <c r="HD43" s="1286"/>
      <c r="HE43" s="1286"/>
      <c r="HF43" s="1286"/>
      <c r="HG43" s="1286"/>
      <c r="HH43" s="1286"/>
      <c r="HI43" s="1286"/>
      <c r="HJ43" s="1286"/>
      <c r="HK43" s="1286"/>
      <c r="HL43" s="1286"/>
      <c r="HM43" s="1286"/>
      <c r="HN43" s="1286"/>
      <c r="HO43" s="1286"/>
      <c r="HP43" s="1286"/>
      <c r="HQ43" s="1286"/>
      <c r="HR43" s="1286"/>
      <c r="HS43" s="1286"/>
      <c r="HT43" s="1286"/>
      <c r="HU43" s="1286"/>
      <c r="HV43" s="1286"/>
      <c r="HW43" s="1286"/>
      <c r="HX43" s="1286"/>
      <c r="HY43" s="1286"/>
      <c r="HZ43" s="1286"/>
      <c r="IA43" s="1286"/>
      <c r="IB43" s="1286"/>
      <c r="IC43" s="1286"/>
      <c r="ID43" s="1286"/>
      <c r="IE43" s="1286"/>
      <c r="IF43" s="1286"/>
      <c r="IG43" s="1286"/>
      <c r="IH43" s="1286"/>
      <c r="II43" s="1286"/>
      <c r="IJ43" s="1286"/>
      <c r="IK43" s="1286"/>
      <c r="IL43" s="1286"/>
      <c r="IM43" s="1286"/>
      <c r="IN43" s="1286"/>
      <c r="IO43" s="1286"/>
      <c r="IP43" s="1286"/>
      <c r="IQ43" s="1286"/>
      <c r="IR43" s="1286"/>
      <c r="IS43" s="1829"/>
    </row>
    <row r="44" spans="1:253" ht="76.5" customHeight="1">
      <c r="A44" s="1826">
        <v>2</v>
      </c>
      <c r="B44" s="1824" t="s">
        <v>14200</v>
      </c>
      <c r="C44" s="1832" t="s">
        <v>14201</v>
      </c>
      <c r="D44" s="1868" t="s">
        <v>14202</v>
      </c>
      <c r="E44" s="1824" t="s">
        <v>14203</v>
      </c>
      <c r="F44" s="1824">
        <v>40</v>
      </c>
      <c r="G44" s="1824">
        <v>40</v>
      </c>
      <c r="H44" s="1824" t="s">
        <v>14204</v>
      </c>
      <c r="I44" s="1824" t="s">
        <v>14205</v>
      </c>
      <c r="J44" s="1824"/>
      <c r="K44" s="1824">
        <v>1</v>
      </c>
      <c r="L44" s="1824">
        <v>1</v>
      </c>
      <c r="M44" s="1856">
        <v>0</v>
      </c>
      <c r="N44" s="1829"/>
      <c r="O44" s="1829"/>
      <c r="P44" s="1829"/>
      <c r="Q44" s="1829"/>
      <c r="R44" s="1829"/>
      <c r="S44" s="1829"/>
      <c r="T44" s="1829"/>
      <c r="U44" s="1829"/>
      <c r="V44" s="1829"/>
      <c r="W44" s="1829"/>
      <c r="X44" s="1829"/>
      <c r="Y44" s="1829"/>
      <c r="Z44" s="1829"/>
      <c r="AA44" s="1829"/>
      <c r="AB44" s="1829"/>
      <c r="AC44" s="1829"/>
      <c r="AD44" s="1829"/>
      <c r="AE44" s="1829"/>
      <c r="AF44" s="1829"/>
      <c r="AG44" s="1829"/>
      <c r="AH44" s="1829"/>
      <c r="AI44" s="1829"/>
      <c r="AJ44" s="1829"/>
      <c r="AK44" s="1829"/>
      <c r="AL44" s="1829"/>
      <c r="AM44" s="1829"/>
      <c r="AN44" s="1829"/>
      <c r="AO44" s="1829"/>
      <c r="AP44" s="1829"/>
      <c r="AQ44" s="1829"/>
      <c r="AR44" s="1829"/>
      <c r="AS44" s="1829"/>
      <c r="AT44" s="1829"/>
      <c r="AU44" s="1829"/>
      <c r="AV44" s="1829"/>
      <c r="AW44" s="1829"/>
      <c r="AX44" s="1829"/>
      <c r="AY44" s="1829"/>
      <c r="AZ44" s="1829"/>
      <c r="BA44" s="1829"/>
      <c r="BB44" s="1829"/>
      <c r="BC44" s="1829"/>
      <c r="BD44" s="1829"/>
      <c r="BE44" s="1829"/>
      <c r="BF44" s="1829"/>
      <c r="BG44" s="1829"/>
      <c r="BH44" s="1829"/>
      <c r="BI44" s="1829"/>
      <c r="BJ44" s="1829"/>
      <c r="BK44" s="1829"/>
      <c r="BL44" s="1829"/>
      <c r="BM44" s="1829"/>
      <c r="BN44" s="1829"/>
      <c r="BO44" s="1829"/>
      <c r="BP44" s="1829"/>
      <c r="BQ44" s="1829"/>
      <c r="BR44" s="1829"/>
      <c r="BS44" s="1829"/>
      <c r="BT44" s="1829"/>
      <c r="BU44" s="1829"/>
      <c r="BV44" s="1829"/>
      <c r="BW44" s="1829"/>
      <c r="BX44" s="1829"/>
      <c r="BY44" s="1829"/>
      <c r="BZ44" s="1829"/>
      <c r="CA44" s="1829"/>
      <c r="CB44" s="1829"/>
      <c r="CC44" s="1829"/>
      <c r="CD44" s="1829"/>
      <c r="CE44" s="1829"/>
      <c r="CF44" s="1829"/>
      <c r="CG44" s="1829"/>
      <c r="CH44" s="1829"/>
      <c r="CI44" s="1829"/>
      <c r="CJ44" s="1829"/>
      <c r="CK44" s="1829"/>
      <c r="CL44" s="1829"/>
      <c r="CM44" s="1829"/>
      <c r="CN44" s="1829"/>
      <c r="CO44" s="1829"/>
      <c r="CP44" s="1829"/>
      <c r="CQ44" s="1829"/>
      <c r="CR44" s="1829"/>
      <c r="CS44" s="1829"/>
      <c r="CT44" s="1829"/>
      <c r="CU44" s="1829"/>
      <c r="CV44" s="1829"/>
      <c r="CW44" s="1829"/>
      <c r="CX44" s="1829"/>
      <c r="CY44" s="1829"/>
      <c r="CZ44" s="1829"/>
      <c r="DA44" s="1829"/>
      <c r="DB44" s="1829"/>
      <c r="DC44" s="1829"/>
      <c r="DD44" s="1829"/>
      <c r="DE44" s="1829"/>
      <c r="DF44" s="1829"/>
      <c r="DG44" s="1829"/>
      <c r="DH44" s="1829"/>
      <c r="DI44" s="1829"/>
      <c r="DJ44" s="1829"/>
      <c r="DK44" s="1829"/>
      <c r="DL44" s="1829"/>
      <c r="DM44" s="1829"/>
      <c r="DN44" s="1829"/>
      <c r="DO44" s="1829"/>
      <c r="DP44" s="1829"/>
      <c r="DQ44" s="1829"/>
      <c r="DR44" s="1829"/>
      <c r="DS44" s="1829"/>
      <c r="DT44" s="1829"/>
      <c r="DU44" s="1829"/>
      <c r="DV44" s="1829"/>
      <c r="DW44" s="1829"/>
      <c r="DX44" s="1829"/>
      <c r="DY44" s="1829"/>
      <c r="DZ44" s="1829"/>
      <c r="EA44" s="1829"/>
      <c r="EB44" s="1829"/>
      <c r="EC44" s="1829"/>
      <c r="ED44" s="1829"/>
      <c r="EE44" s="1829"/>
      <c r="EF44" s="1829"/>
      <c r="EG44" s="1829"/>
      <c r="EH44" s="1829"/>
      <c r="EI44" s="1829"/>
      <c r="EJ44" s="1829"/>
      <c r="EK44" s="1829"/>
      <c r="EL44" s="1829"/>
      <c r="EM44" s="1829"/>
      <c r="EN44" s="1829"/>
      <c r="EO44" s="1829"/>
      <c r="EP44" s="1829"/>
      <c r="EQ44" s="1829"/>
      <c r="ER44" s="1829"/>
      <c r="ES44" s="1829"/>
      <c r="ET44" s="1829"/>
      <c r="EU44" s="1829"/>
      <c r="EV44" s="1829"/>
      <c r="EW44" s="1829"/>
      <c r="EX44" s="1829"/>
      <c r="EY44" s="1829"/>
      <c r="EZ44" s="1829"/>
      <c r="FA44" s="1829"/>
      <c r="FB44" s="1829"/>
      <c r="FC44" s="1829"/>
      <c r="FD44" s="1829"/>
      <c r="FE44" s="1829"/>
      <c r="FF44" s="1829"/>
      <c r="FG44" s="1829"/>
      <c r="FH44" s="1829"/>
      <c r="FI44" s="1829"/>
      <c r="FJ44" s="1829"/>
      <c r="FK44" s="1829"/>
      <c r="FL44" s="1829"/>
      <c r="FM44" s="1829"/>
      <c r="FN44" s="1829"/>
      <c r="FO44" s="1829"/>
      <c r="FP44" s="1829"/>
      <c r="FQ44" s="1829"/>
      <c r="FR44" s="1829"/>
      <c r="FS44" s="1829"/>
      <c r="FT44" s="1829"/>
      <c r="FU44" s="1829"/>
      <c r="FV44" s="1829"/>
      <c r="FW44" s="1829"/>
      <c r="FX44" s="1829"/>
      <c r="FY44" s="1829"/>
      <c r="FZ44" s="1829"/>
      <c r="GA44" s="1829"/>
      <c r="GB44" s="1829"/>
      <c r="GC44" s="1829"/>
      <c r="GD44" s="1829"/>
      <c r="GE44" s="1829"/>
      <c r="GF44" s="1829"/>
      <c r="GG44" s="1829"/>
      <c r="GH44" s="1829"/>
      <c r="GI44" s="1829"/>
      <c r="GJ44" s="1829"/>
      <c r="GK44" s="1829"/>
      <c r="GL44" s="1829"/>
      <c r="GM44" s="1829"/>
      <c r="GN44" s="1829"/>
      <c r="GO44" s="1829"/>
      <c r="GP44" s="1829"/>
      <c r="GQ44" s="1829"/>
      <c r="GR44" s="1829"/>
      <c r="GS44" s="1829"/>
      <c r="GT44" s="1829"/>
      <c r="GU44" s="1829"/>
      <c r="GV44" s="1829"/>
      <c r="GW44" s="1829"/>
      <c r="GX44" s="1829"/>
      <c r="GY44" s="1829"/>
      <c r="GZ44" s="1829"/>
      <c r="HA44" s="1829"/>
      <c r="HB44" s="1829"/>
      <c r="HC44" s="1829"/>
      <c r="HD44" s="1829"/>
      <c r="HE44" s="1829"/>
      <c r="HF44" s="1829"/>
      <c r="HG44" s="1829"/>
      <c r="HH44" s="1829"/>
      <c r="HI44" s="1829"/>
      <c r="HJ44" s="1829"/>
      <c r="HK44" s="1829"/>
      <c r="HL44" s="1829"/>
      <c r="HM44" s="1829"/>
      <c r="HN44" s="1829"/>
      <c r="HO44" s="1829"/>
      <c r="HP44" s="1829"/>
      <c r="HQ44" s="1829"/>
      <c r="HR44" s="1829"/>
      <c r="HS44" s="1829"/>
      <c r="HT44" s="1829"/>
      <c r="HU44" s="1829"/>
      <c r="HV44" s="1829"/>
      <c r="HW44" s="1829"/>
      <c r="HX44" s="1829"/>
      <c r="HY44" s="1829"/>
      <c r="HZ44" s="1829"/>
      <c r="IA44" s="1829"/>
      <c r="IB44" s="1829"/>
      <c r="IC44" s="1829"/>
      <c r="ID44" s="1829"/>
      <c r="IE44" s="1829"/>
      <c r="IF44" s="1829"/>
      <c r="IG44" s="1829"/>
      <c r="IH44" s="1829"/>
      <c r="II44" s="1829"/>
      <c r="IJ44" s="1829"/>
      <c r="IK44" s="1829"/>
      <c r="IL44" s="1829"/>
      <c r="IM44" s="1829"/>
      <c r="IN44" s="1829"/>
      <c r="IO44" s="1829"/>
      <c r="IP44" s="1829"/>
      <c r="IQ44" s="1829"/>
      <c r="IR44" s="1829"/>
      <c r="IS44" s="1286"/>
    </row>
    <row r="45" spans="1:253" ht="76.5" customHeight="1">
      <c r="A45" s="1826">
        <v>3</v>
      </c>
      <c r="B45" s="1824" t="s">
        <v>14206</v>
      </c>
      <c r="C45" s="1823" t="s">
        <v>14207</v>
      </c>
      <c r="D45" s="1824" t="s">
        <v>14208</v>
      </c>
      <c r="E45" s="1824" t="s">
        <v>14209</v>
      </c>
      <c r="F45" s="1824">
        <v>18</v>
      </c>
      <c r="G45" s="1824">
        <v>18</v>
      </c>
      <c r="H45" s="1824" t="s">
        <v>14210</v>
      </c>
      <c r="I45" s="1824" t="s">
        <v>14211</v>
      </c>
      <c r="J45" s="1828" t="s">
        <v>14212</v>
      </c>
      <c r="K45" s="1824">
        <v>1</v>
      </c>
      <c r="L45" s="1824">
        <v>1</v>
      </c>
      <c r="M45" s="1856">
        <v>0</v>
      </c>
      <c r="N45" s="1286"/>
      <c r="O45" s="1286"/>
      <c r="P45" s="1286"/>
      <c r="Q45" s="1286"/>
      <c r="R45" s="1286"/>
      <c r="S45" s="1286"/>
      <c r="T45" s="1286"/>
      <c r="U45" s="1286"/>
      <c r="V45" s="1286"/>
      <c r="W45" s="1286"/>
      <c r="X45" s="1286"/>
      <c r="Y45" s="1286"/>
      <c r="Z45" s="1286"/>
      <c r="AA45" s="1286"/>
      <c r="AB45" s="1286"/>
      <c r="AC45" s="1286"/>
      <c r="AD45" s="1286"/>
      <c r="AE45" s="1286"/>
      <c r="AF45" s="1286"/>
      <c r="AG45" s="1286"/>
      <c r="AH45" s="1286"/>
      <c r="AI45" s="1286"/>
      <c r="AJ45" s="1286"/>
      <c r="AK45" s="1286"/>
      <c r="AL45" s="1286"/>
      <c r="AM45" s="1286"/>
      <c r="AN45" s="1286"/>
      <c r="AO45" s="1286"/>
      <c r="AP45" s="1286"/>
      <c r="AQ45" s="1286"/>
      <c r="AR45" s="1286"/>
      <c r="AS45" s="1286"/>
      <c r="AT45" s="1286"/>
      <c r="AU45" s="1286"/>
      <c r="AV45" s="1286"/>
      <c r="AW45" s="1286"/>
      <c r="AX45" s="1286"/>
      <c r="AY45" s="1286"/>
      <c r="AZ45" s="1286"/>
      <c r="BA45" s="1286"/>
      <c r="BB45" s="1286"/>
      <c r="BC45" s="1286"/>
      <c r="BD45" s="1286"/>
      <c r="BE45" s="1286"/>
      <c r="BF45" s="1286"/>
      <c r="BG45" s="1286"/>
      <c r="BH45" s="1286"/>
      <c r="BI45" s="1286"/>
      <c r="BJ45" s="1286"/>
      <c r="BK45" s="1286"/>
      <c r="BL45" s="1286"/>
      <c r="BM45" s="1286"/>
      <c r="BN45" s="1286"/>
      <c r="BO45" s="1286"/>
      <c r="BP45" s="1286"/>
      <c r="BQ45" s="1286"/>
      <c r="BR45" s="1286"/>
      <c r="BS45" s="1286"/>
      <c r="BT45" s="1286"/>
      <c r="BU45" s="1286"/>
      <c r="BV45" s="1286"/>
      <c r="BW45" s="1286"/>
      <c r="BX45" s="1286"/>
      <c r="BY45" s="1286"/>
      <c r="BZ45" s="1286"/>
      <c r="CA45" s="1286"/>
      <c r="CB45" s="1286"/>
      <c r="CC45" s="1286"/>
      <c r="CD45" s="1286"/>
      <c r="CE45" s="1286"/>
      <c r="CF45" s="1286"/>
      <c r="CG45" s="1286"/>
      <c r="CH45" s="1286"/>
      <c r="CI45" s="1286"/>
      <c r="CJ45" s="1286"/>
      <c r="CK45" s="1286"/>
      <c r="CL45" s="1286"/>
      <c r="CM45" s="1286"/>
      <c r="CN45" s="1286"/>
      <c r="CO45" s="1286"/>
      <c r="CP45" s="1286"/>
      <c r="CQ45" s="1286"/>
      <c r="CR45" s="1286"/>
      <c r="CS45" s="1286"/>
      <c r="CT45" s="1286"/>
      <c r="CU45" s="1286"/>
      <c r="CV45" s="1286"/>
      <c r="CW45" s="1286"/>
      <c r="CX45" s="1286"/>
      <c r="CY45" s="1286"/>
      <c r="CZ45" s="1286"/>
      <c r="DA45" s="1286"/>
      <c r="DB45" s="1286"/>
      <c r="DC45" s="1286"/>
      <c r="DD45" s="1286"/>
      <c r="DE45" s="1286"/>
      <c r="DF45" s="1286"/>
      <c r="DG45" s="1286"/>
      <c r="DH45" s="1286"/>
      <c r="DI45" s="1286"/>
      <c r="DJ45" s="1286"/>
      <c r="DK45" s="1286"/>
      <c r="DL45" s="1286"/>
      <c r="DM45" s="1286"/>
      <c r="DN45" s="1286"/>
      <c r="DO45" s="1286"/>
      <c r="DP45" s="1286"/>
      <c r="DQ45" s="1286"/>
      <c r="DR45" s="1286"/>
      <c r="DS45" s="1286"/>
      <c r="DT45" s="1286"/>
      <c r="DU45" s="1286"/>
      <c r="DV45" s="1286"/>
      <c r="DW45" s="1286"/>
      <c r="DX45" s="1286"/>
      <c r="DY45" s="1286"/>
      <c r="DZ45" s="1286"/>
      <c r="EA45" s="1286"/>
      <c r="EB45" s="1286"/>
      <c r="EC45" s="1286"/>
      <c r="ED45" s="1286"/>
      <c r="EE45" s="1286"/>
      <c r="EF45" s="1286"/>
      <c r="EG45" s="1286"/>
      <c r="EH45" s="1286"/>
      <c r="EI45" s="1286"/>
      <c r="EJ45" s="1286"/>
      <c r="EK45" s="1286"/>
      <c r="EL45" s="1286"/>
      <c r="EM45" s="1286"/>
      <c r="EN45" s="1286"/>
      <c r="EO45" s="1286"/>
      <c r="EP45" s="1286"/>
      <c r="EQ45" s="1286"/>
      <c r="ER45" s="1286"/>
      <c r="ES45" s="1286"/>
      <c r="ET45" s="1286"/>
      <c r="EU45" s="1286"/>
      <c r="EV45" s="1286"/>
      <c r="EW45" s="1286"/>
      <c r="EX45" s="1286"/>
      <c r="EY45" s="1286"/>
      <c r="EZ45" s="1286"/>
      <c r="FA45" s="1286"/>
      <c r="FB45" s="1286"/>
      <c r="FC45" s="1286"/>
      <c r="FD45" s="1286"/>
      <c r="FE45" s="1286"/>
      <c r="FF45" s="1286"/>
      <c r="FG45" s="1286"/>
      <c r="FH45" s="1286"/>
      <c r="FI45" s="1286"/>
      <c r="FJ45" s="1286"/>
      <c r="FK45" s="1286"/>
      <c r="FL45" s="1286"/>
      <c r="FM45" s="1286"/>
      <c r="FN45" s="1286"/>
      <c r="FO45" s="1286"/>
      <c r="FP45" s="1286"/>
      <c r="FQ45" s="1286"/>
      <c r="FR45" s="1286"/>
      <c r="FS45" s="1286"/>
      <c r="FT45" s="1286"/>
      <c r="FU45" s="1286"/>
      <c r="FV45" s="1286"/>
      <c r="FW45" s="1286"/>
      <c r="FX45" s="1286"/>
      <c r="FY45" s="1286"/>
      <c r="FZ45" s="1286"/>
      <c r="GA45" s="1286"/>
      <c r="GB45" s="1286"/>
      <c r="GC45" s="1286"/>
      <c r="GD45" s="1286"/>
      <c r="GE45" s="1286"/>
      <c r="GF45" s="1286"/>
      <c r="GG45" s="1286"/>
      <c r="GH45" s="1286"/>
      <c r="GI45" s="1286"/>
      <c r="GJ45" s="1286"/>
      <c r="GK45" s="1286"/>
      <c r="GL45" s="1286"/>
      <c r="GM45" s="1286"/>
      <c r="GN45" s="1286"/>
      <c r="GO45" s="1286"/>
      <c r="GP45" s="1286"/>
      <c r="GQ45" s="1286"/>
      <c r="GR45" s="1286"/>
      <c r="GS45" s="1286"/>
      <c r="GT45" s="1286"/>
      <c r="GU45" s="1286"/>
      <c r="GV45" s="1286"/>
      <c r="GW45" s="1286"/>
      <c r="GX45" s="1286"/>
      <c r="GY45" s="1286"/>
      <c r="GZ45" s="1286"/>
      <c r="HA45" s="1286"/>
      <c r="HB45" s="1286"/>
      <c r="HC45" s="1286"/>
      <c r="HD45" s="1286"/>
      <c r="HE45" s="1286"/>
      <c r="HF45" s="1286"/>
      <c r="HG45" s="1286"/>
      <c r="HH45" s="1286"/>
      <c r="HI45" s="1286"/>
      <c r="HJ45" s="1286"/>
      <c r="HK45" s="1286"/>
      <c r="HL45" s="1286"/>
      <c r="HM45" s="1286"/>
      <c r="HN45" s="1286"/>
      <c r="HO45" s="1286"/>
      <c r="HP45" s="1286"/>
      <c r="HQ45" s="1286"/>
      <c r="HR45" s="1286"/>
      <c r="HS45" s="1286"/>
      <c r="HT45" s="1286"/>
      <c r="HU45" s="1286"/>
      <c r="HV45" s="1286"/>
      <c r="HW45" s="1286"/>
      <c r="HX45" s="1286"/>
      <c r="HY45" s="1286"/>
      <c r="HZ45" s="1286"/>
      <c r="IA45" s="1286"/>
      <c r="IB45" s="1286"/>
      <c r="IC45" s="1286"/>
      <c r="ID45" s="1286"/>
      <c r="IE45" s="1286"/>
      <c r="IF45" s="1286"/>
      <c r="IG45" s="1286"/>
      <c r="IH45" s="1286"/>
      <c r="II45" s="1286"/>
      <c r="IJ45" s="1286"/>
      <c r="IK45" s="1286"/>
      <c r="IL45" s="1286"/>
      <c r="IM45" s="1286"/>
      <c r="IN45" s="1286"/>
      <c r="IO45" s="1286"/>
      <c r="IP45" s="1286"/>
      <c r="IQ45" s="1286"/>
      <c r="IR45" s="1286"/>
      <c r="IS45" s="1286"/>
    </row>
    <row r="46" spans="1:253" ht="76.5" customHeight="1">
      <c r="A46" s="1826">
        <v>4</v>
      </c>
      <c r="B46" s="1824" t="s">
        <v>14213</v>
      </c>
      <c r="C46" s="1832">
        <v>460800347071</v>
      </c>
      <c r="D46" s="1824" t="s">
        <v>14214</v>
      </c>
      <c r="E46" s="1824" t="s">
        <v>14215</v>
      </c>
      <c r="F46" s="1824">
        <v>25</v>
      </c>
      <c r="G46" s="1824">
        <v>25</v>
      </c>
      <c r="H46" s="1824" t="s">
        <v>14216</v>
      </c>
      <c r="I46" s="1824" t="s">
        <v>14217</v>
      </c>
      <c r="J46" s="1828"/>
      <c r="K46" s="1824">
        <v>1</v>
      </c>
      <c r="L46" s="1824">
        <v>1</v>
      </c>
      <c r="M46" s="1856">
        <v>0</v>
      </c>
      <c r="N46" s="1286"/>
      <c r="O46" s="1286"/>
      <c r="P46" s="1286"/>
      <c r="Q46" s="1286"/>
      <c r="R46" s="1286"/>
      <c r="S46" s="1286"/>
      <c r="T46" s="1286"/>
      <c r="U46" s="1286"/>
      <c r="V46" s="1286"/>
      <c r="W46" s="1286"/>
      <c r="X46" s="1286"/>
      <c r="Y46" s="1286"/>
      <c r="Z46" s="1286"/>
      <c r="AA46" s="1286"/>
      <c r="AB46" s="1286"/>
      <c r="AC46" s="1286"/>
      <c r="AD46" s="1286"/>
      <c r="AE46" s="1286"/>
      <c r="AF46" s="1286"/>
      <c r="AG46" s="1286"/>
      <c r="AH46" s="1286"/>
      <c r="AI46" s="1286"/>
      <c r="AJ46" s="1286"/>
      <c r="AK46" s="1286"/>
      <c r="AL46" s="1286"/>
      <c r="AM46" s="1286"/>
      <c r="AN46" s="1286"/>
      <c r="AO46" s="1286"/>
      <c r="AP46" s="1286"/>
      <c r="AQ46" s="1286"/>
      <c r="AR46" s="1286"/>
      <c r="AS46" s="1286"/>
      <c r="AT46" s="1286"/>
      <c r="AU46" s="1286"/>
      <c r="AV46" s="1286"/>
      <c r="AW46" s="1286"/>
      <c r="AX46" s="1286"/>
      <c r="AY46" s="1286"/>
      <c r="AZ46" s="1286"/>
      <c r="BA46" s="1286"/>
      <c r="BB46" s="1286"/>
      <c r="BC46" s="1286"/>
      <c r="BD46" s="1286"/>
      <c r="BE46" s="1286"/>
      <c r="BF46" s="1286"/>
      <c r="BG46" s="1286"/>
      <c r="BH46" s="1286"/>
      <c r="BI46" s="1286"/>
      <c r="BJ46" s="1286"/>
      <c r="BK46" s="1286"/>
      <c r="BL46" s="1286"/>
      <c r="BM46" s="1286"/>
      <c r="BN46" s="1286"/>
      <c r="BO46" s="1286"/>
      <c r="BP46" s="1286"/>
      <c r="BQ46" s="1286"/>
      <c r="BR46" s="1286"/>
      <c r="BS46" s="1286"/>
      <c r="BT46" s="1286"/>
      <c r="BU46" s="1286"/>
      <c r="BV46" s="1286"/>
      <c r="BW46" s="1286"/>
      <c r="BX46" s="1286"/>
      <c r="BY46" s="1286"/>
      <c r="BZ46" s="1286"/>
      <c r="CA46" s="1286"/>
      <c r="CB46" s="1286"/>
      <c r="CC46" s="1286"/>
      <c r="CD46" s="1286"/>
      <c r="CE46" s="1286"/>
      <c r="CF46" s="1286"/>
      <c r="CG46" s="1286"/>
      <c r="CH46" s="1286"/>
      <c r="CI46" s="1286"/>
      <c r="CJ46" s="1286"/>
      <c r="CK46" s="1286"/>
      <c r="CL46" s="1286"/>
      <c r="CM46" s="1286"/>
      <c r="CN46" s="1286"/>
      <c r="CO46" s="1286"/>
      <c r="CP46" s="1286"/>
      <c r="CQ46" s="1286"/>
      <c r="CR46" s="1286"/>
      <c r="CS46" s="1286"/>
      <c r="CT46" s="1286"/>
      <c r="CU46" s="1286"/>
      <c r="CV46" s="1286"/>
      <c r="CW46" s="1286"/>
      <c r="CX46" s="1286"/>
      <c r="CY46" s="1286"/>
      <c r="CZ46" s="1286"/>
      <c r="DA46" s="1286"/>
      <c r="DB46" s="1286"/>
      <c r="DC46" s="1286"/>
      <c r="DD46" s="1286"/>
      <c r="DE46" s="1286"/>
      <c r="DF46" s="1286"/>
      <c r="DG46" s="1286"/>
      <c r="DH46" s="1286"/>
      <c r="DI46" s="1286"/>
      <c r="DJ46" s="1286"/>
      <c r="DK46" s="1286"/>
      <c r="DL46" s="1286"/>
      <c r="DM46" s="1286"/>
      <c r="DN46" s="1286"/>
      <c r="DO46" s="1286"/>
      <c r="DP46" s="1286"/>
      <c r="DQ46" s="1286"/>
      <c r="DR46" s="1286"/>
      <c r="DS46" s="1286"/>
      <c r="DT46" s="1286"/>
      <c r="DU46" s="1286"/>
      <c r="DV46" s="1286"/>
      <c r="DW46" s="1286"/>
      <c r="DX46" s="1286"/>
      <c r="DY46" s="1286"/>
      <c r="DZ46" s="1286"/>
      <c r="EA46" s="1286"/>
      <c r="EB46" s="1286"/>
      <c r="EC46" s="1286"/>
      <c r="ED46" s="1286"/>
      <c r="EE46" s="1286"/>
      <c r="EF46" s="1286"/>
      <c r="EG46" s="1286"/>
      <c r="EH46" s="1286"/>
      <c r="EI46" s="1286"/>
      <c r="EJ46" s="1286"/>
      <c r="EK46" s="1286"/>
      <c r="EL46" s="1286"/>
      <c r="EM46" s="1286"/>
      <c r="EN46" s="1286"/>
      <c r="EO46" s="1286"/>
      <c r="EP46" s="1286"/>
      <c r="EQ46" s="1286"/>
      <c r="ER46" s="1286"/>
      <c r="ES46" s="1286"/>
      <c r="ET46" s="1286"/>
      <c r="EU46" s="1286"/>
      <c r="EV46" s="1286"/>
      <c r="EW46" s="1286"/>
      <c r="EX46" s="1286"/>
      <c r="EY46" s="1286"/>
      <c r="EZ46" s="1286"/>
      <c r="FA46" s="1286"/>
      <c r="FB46" s="1286"/>
      <c r="FC46" s="1286"/>
      <c r="FD46" s="1286"/>
      <c r="FE46" s="1286"/>
      <c r="FF46" s="1286"/>
      <c r="FG46" s="1286"/>
      <c r="FH46" s="1286"/>
      <c r="FI46" s="1286"/>
      <c r="FJ46" s="1286"/>
      <c r="FK46" s="1286"/>
      <c r="FL46" s="1286"/>
      <c r="FM46" s="1286"/>
      <c r="FN46" s="1286"/>
      <c r="FO46" s="1286"/>
      <c r="FP46" s="1286"/>
      <c r="FQ46" s="1286"/>
      <c r="FR46" s="1286"/>
      <c r="FS46" s="1286"/>
      <c r="FT46" s="1286"/>
      <c r="FU46" s="1286"/>
      <c r="FV46" s="1286"/>
      <c r="FW46" s="1286"/>
      <c r="FX46" s="1286"/>
      <c r="FY46" s="1286"/>
      <c r="FZ46" s="1286"/>
      <c r="GA46" s="1286"/>
      <c r="GB46" s="1286"/>
      <c r="GC46" s="1286"/>
      <c r="GD46" s="1286"/>
      <c r="GE46" s="1286"/>
      <c r="GF46" s="1286"/>
      <c r="GG46" s="1286"/>
      <c r="GH46" s="1286"/>
      <c r="GI46" s="1286"/>
      <c r="GJ46" s="1286"/>
      <c r="GK46" s="1286"/>
      <c r="GL46" s="1286"/>
      <c r="GM46" s="1286"/>
      <c r="GN46" s="1286"/>
      <c r="GO46" s="1286"/>
      <c r="GP46" s="1286"/>
      <c r="GQ46" s="1286"/>
      <c r="GR46" s="1286"/>
      <c r="GS46" s="1286"/>
      <c r="GT46" s="1286"/>
      <c r="GU46" s="1286"/>
      <c r="GV46" s="1286"/>
      <c r="GW46" s="1286"/>
      <c r="GX46" s="1286"/>
      <c r="GY46" s="1286"/>
      <c r="GZ46" s="1286"/>
      <c r="HA46" s="1286"/>
      <c r="HB46" s="1286"/>
      <c r="HC46" s="1286"/>
      <c r="HD46" s="1286"/>
      <c r="HE46" s="1286"/>
      <c r="HF46" s="1286"/>
      <c r="HG46" s="1286"/>
      <c r="HH46" s="1286"/>
      <c r="HI46" s="1286"/>
      <c r="HJ46" s="1286"/>
      <c r="HK46" s="1286"/>
      <c r="HL46" s="1286"/>
      <c r="HM46" s="1286"/>
      <c r="HN46" s="1286"/>
      <c r="HO46" s="1286"/>
      <c r="HP46" s="1286"/>
      <c r="HQ46" s="1286"/>
      <c r="HR46" s="1286"/>
      <c r="HS46" s="1286"/>
      <c r="HT46" s="1286"/>
      <c r="HU46" s="1286"/>
      <c r="HV46" s="1286"/>
      <c r="HW46" s="1286"/>
      <c r="HX46" s="1286"/>
      <c r="HY46" s="1286"/>
      <c r="HZ46" s="1286"/>
      <c r="IA46" s="1286"/>
      <c r="IB46" s="1286"/>
      <c r="IC46" s="1286"/>
      <c r="ID46" s="1286"/>
      <c r="IE46" s="1286"/>
      <c r="IF46" s="1286"/>
      <c r="IG46" s="1286"/>
      <c r="IH46" s="1286"/>
      <c r="II46" s="1286"/>
      <c r="IJ46" s="1286"/>
      <c r="IK46" s="1286"/>
      <c r="IL46" s="1286"/>
      <c r="IM46" s="1286"/>
      <c r="IN46" s="1286"/>
      <c r="IO46" s="1286"/>
      <c r="IP46" s="1286"/>
      <c r="IQ46" s="1286"/>
      <c r="IR46" s="1286"/>
      <c r="IS46" s="1286"/>
    </row>
    <row r="47" spans="1:253" ht="76.5" customHeight="1">
      <c r="A47" s="1826">
        <v>5</v>
      </c>
      <c r="B47" s="1824" t="s">
        <v>14218</v>
      </c>
      <c r="C47" s="1823" t="s">
        <v>14219</v>
      </c>
      <c r="D47" s="1824" t="s">
        <v>14220</v>
      </c>
      <c r="E47" s="1824" t="s">
        <v>14221</v>
      </c>
      <c r="F47" s="1824">
        <v>100</v>
      </c>
      <c r="G47" s="1824">
        <v>100</v>
      </c>
      <c r="H47" s="1824" t="s">
        <v>14222</v>
      </c>
      <c r="I47" s="1824" t="s">
        <v>14223</v>
      </c>
      <c r="J47" s="1824" t="s">
        <v>14224</v>
      </c>
      <c r="K47" s="1824">
        <v>2</v>
      </c>
      <c r="L47" s="1824">
        <v>2</v>
      </c>
      <c r="M47" s="1856">
        <v>0</v>
      </c>
      <c r="N47" s="1286"/>
      <c r="O47" s="1286"/>
      <c r="P47" s="1286"/>
      <c r="Q47" s="1286"/>
      <c r="R47" s="1286"/>
      <c r="S47" s="1286"/>
      <c r="T47" s="1286"/>
      <c r="U47" s="1286"/>
      <c r="V47" s="1286"/>
      <c r="W47" s="1286"/>
      <c r="X47" s="1286"/>
      <c r="Y47" s="1286"/>
      <c r="Z47" s="1286"/>
      <c r="AA47" s="1286"/>
      <c r="AB47" s="1286"/>
      <c r="AC47" s="1286"/>
      <c r="AD47" s="1286"/>
      <c r="AE47" s="1286"/>
      <c r="AF47" s="1286"/>
      <c r="AG47" s="1286"/>
      <c r="AH47" s="1286"/>
      <c r="AI47" s="1286"/>
      <c r="AJ47" s="1286"/>
      <c r="AK47" s="1286"/>
      <c r="AL47" s="1286"/>
      <c r="AM47" s="1286"/>
      <c r="AN47" s="1286"/>
      <c r="AO47" s="1286"/>
      <c r="AP47" s="1286"/>
      <c r="AQ47" s="1286"/>
      <c r="AR47" s="1286"/>
      <c r="AS47" s="1286"/>
      <c r="AT47" s="1286"/>
      <c r="AU47" s="1286"/>
      <c r="AV47" s="1286"/>
      <c r="AW47" s="1286"/>
      <c r="AX47" s="1286"/>
      <c r="AY47" s="1286"/>
      <c r="AZ47" s="1286"/>
      <c r="BA47" s="1286"/>
      <c r="BB47" s="1286"/>
      <c r="BC47" s="1286"/>
      <c r="BD47" s="1286"/>
      <c r="BE47" s="1286"/>
      <c r="BF47" s="1286"/>
      <c r="BG47" s="1286"/>
      <c r="BH47" s="1286"/>
      <c r="BI47" s="1286"/>
      <c r="BJ47" s="1286"/>
      <c r="BK47" s="1286"/>
      <c r="BL47" s="1286"/>
      <c r="BM47" s="1286"/>
      <c r="BN47" s="1286"/>
      <c r="BO47" s="1286"/>
      <c r="BP47" s="1286"/>
      <c r="BQ47" s="1286"/>
      <c r="BR47" s="1286"/>
      <c r="BS47" s="1286"/>
      <c r="BT47" s="1286"/>
      <c r="BU47" s="1286"/>
      <c r="BV47" s="1286"/>
      <c r="BW47" s="1286"/>
      <c r="BX47" s="1286"/>
      <c r="BY47" s="1286"/>
      <c r="BZ47" s="1286"/>
      <c r="CA47" s="1286"/>
      <c r="CB47" s="1286"/>
      <c r="CC47" s="1286"/>
      <c r="CD47" s="1286"/>
      <c r="CE47" s="1286"/>
      <c r="CF47" s="1286"/>
      <c r="CG47" s="1286"/>
      <c r="CH47" s="1286"/>
      <c r="CI47" s="1286"/>
      <c r="CJ47" s="1286"/>
      <c r="CK47" s="1286"/>
      <c r="CL47" s="1286"/>
      <c r="CM47" s="1286"/>
      <c r="CN47" s="1286"/>
      <c r="CO47" s="1286"/>
      <c r="CP47" s="1286"/>
      <c r="CQ47" s="1286"/>
      <c r="CR47" s="1286"/>
      <c r="CS47" s="1286"/>
      <c r="CT47" s="1286"/>
      <c r="CU47" s="1286"/>
      <c r="CV47" s="1286"/>
      <c r="CW47" s="1286"/>
      <c r="CX47" s="1286"/>
      <c r="CY47" s="1286"/>
      <c r="CZ47" s="1286"/>
      <c r="DA47" s="1286"/>
      <c r="DB47" s="1286"/>
      <c r="DC47" s="1286"/>
      <c r="DD47" s="1286"/>
      <c r="DE47" s="1286"/>
      <c r="DF47" s="1286"/>
      <c r="DG47" s="1286"/>
      <c r="DH47" s="1286"/>
      <c r="DI47" s="1286"/>
      <c r="DJ47" s="1286"/>
      <c r="DK47" s="1286"/>
      <c r="DL47" s="1286"/>
      <c r="DM47" s="1286"/>
      <c r="DN47" s="1286"/>
      <c r="DO47" s="1286"/>
      <c r="DP47" s="1286"/>
      <c r="DQ47" s="1286"/>
      <c r="DR47" s="1286"/>
      <c r="DS47" s="1286"/>
      <c r="DT47" s="1286"/>
      <c r="DU47" s="1286"/>
      <c r="DV47" s="1286"/>
      <c r="DW47" s="1286"/>
      <c r="DX47" s="1286"/>
      <c r="DY47" s="1286"/>
      <c r="DZ47" s="1286"/>
      <c r="EA47" s="1286"/>
      <c r="EB47" s="1286"/>
      <c r="EC47" s="1286"/>
      <c r="ED47" s="1286"/>
      <c r="EE47" s="1286"/>
      <c r="EF47" s="1286"/>
      <c r="EG47" s="1286"/>
      <c r="EH47" s="1286"/>
      <c r="EI47" s="1286"/>
      <c r="EJ47" s="1286"/>
      <c r="EK47" s="1286"/>
      <c r="EL47" s="1286"/>
      <c r="EM47" s="1286"/>
      <c r="EN47" s="1286"/>
      <c r="EO47" s="1286"/>
      <c r="EP47" s="1286"/>
      <c r="EQ47" s="1286"/>
      <c r="ER47" s="1286"/>
      <c r="ES47" s="1286"/>
      <c r="ET47" s="1286"/>
      <c r="EU47" s="1286"/>
      <c r="EV47" s="1286"/>
      <c r="EW47" s="1286"/>
      <c r="EX47" s="1286"/>
      <c r="EY47" s="1286"/>
      <c r="EZ47" s="1286"/>
      <c r="FA47" s="1286"/>
      <c r="FB47" s="1286"/>
      <c r="FC47" s="1286"/>
      <c r="FD47" s="1286"/>
      <c r="FE47" s="1286"/>
      <c r="FF47" s="1286"/>
      <c r="FG47" s="1286"/>
      <c r="FH47" s="1286"/>
      <c r="FI47" s="1286"/>
      <c r="FJ47" s="1286"/>
      <c r="FK47" s="1286"/>
      <c r="FL47" s="1286"/>
      <c r="FM47" s="1286"/>
      <c r="FN47" s="1286"/>
      <c r="FO47" s="1286"/>
      <c r="FP47" s="1286"/>
      <c r="FQ47" s="1286"/>
      <c r="FR47" s="1286"/>
      <c r="FS47" s="1286"/>
      <c r="FT47" s="1286"/>
      <c r="FU47" s="1286"/>
      <c r="FV47" s="1286"/>
      <c r="FW47" s="1286"/>
      <c r="FX47" s="1286"/>
      <c r="FY47" s="1286"/>
      <c r="FZ47" s="1286"/>
      <c r="GA47" s="1286"/>
      <c r="GB47" s="1286"/>
      <c r="GC47" s="1286"/>
      <c r="GD47" s="1286"/>
      <c r="GE47" s="1286"/>
      <c r="GF47" s="1286"/>
      <c r="GG47" s="1286"/>
      <c r="GH47" s="1286"/>
      <c r="GI47" s="1286"/>
      <c r="GJ47" s="1286"/>
      <c r="GK47" s="1286"/>
      <c r="GL47" s="1286"/>
      <c r="GM47" s="1286"/>
      <c r="GN47" s="1286"/>
      <c r="GO47" s="1286"/>
      <c r="GP47" s="1286"/>
      <c r="GQ47" s="1286"/>
      <c r="GR47" s="1286"/>
      <c r="GS47" s="1286"/>
      <c r="GT47" s="1286"/>
      <c r="GU47" s="1286"/>
      <c r="GV47" s="1286"/>
      <c r="GW47" s="1286"/>
      <c r="GX47" s="1286"/>
      <c r="GY47" s="1286"/>
      <c r="GZ47" s="1286"/>
      <c r="HA47" s="1286"/>
      <c r="HB47" s="1286"/>
      <c r="HC47" s="1286"/>
      <c r="HD47" s="1286"/>
      <c r="HE47" s="1286"/>
      <c r="HF47" s="1286"/>
      <c r="HG47" s="1286"/>
      <c r="HH47" s="1286"/>
      <c r="HI47" s="1286"/>
      <c r="HJ47" s="1286"/>
      <c r="HK47" s="1286"/>
      <c r="HL47" s="1286"/>
      <c r="HM47" s="1286"/>
      <c r="HN47" s="1286"/>
      <c r="HO47" s="1286"/>
      <c r="HP47" s="1286"/>
      <c r="HQ47" s="1286"/>
      <c r="HR47" s="1286"/>
      <c r="HS47" s="1286"/>
      <c r="HT47" s="1286"/>
      <c r="HU47" s="1286"/>
      <c r="HV47" s="1286"/>
      <c r="HW47" s="1286"/>
      <c r="HX47" s="1286"/>
      <c r="HY47" s="1286"/>
      <c r="HZ47" s="1286"/>
      <c r="IA47" s="1286"/>
      <c r="IB47" s="1286"/>
      <c r="IC47" s="1286"/>
      <c r="ID47" s="1286"/>
      <c r="IE47" s="1286"/>
      <c r="IF47" s="1286"/>
      <c r="IG47" s="1286"/>
      <c r="IH47" s="1286"/>
      <c r="II47" s="1286"/>
      <c r="IJ47" s="1286"/>
      <c r="IK47" s="1286"/>
      <c r="IL47" s="1286"/>
      <c r="IM47" s="1286"/>
      <c r="IN47" s="1286"/>
      <c r="IO47" s="1286"/>
      <c r="IP47" s="1286"/>
      <c r="IQ47" s="1286"/>
      <c r="IR47" s="1286"/>
      <c r="IS47" s="1286"/>
    </row>
    <row r="48" spans="1:253" ht="76.5" customHeight="1">
      <c r="A48" s="1826">
        <v>6</v>
      </c>
      <c r="B48" s="1824" t="s">
        <v>14225</v>
      </c>
      <c r="C48" s="1823" t="s">
        <v>14226</v>
      </c>
      <c r="D48" s="1824" t="s">
        <v>14227</v>
      </c>
      <c r="E48" s="1824" t="s">
        <v>14228</v>
      </c>
      <c r="F48" s="1824">
        <v>25</v>
      </c>
      <c r="G48" s="1824">
        <v>25</v>
      </c>
      <c r="H48" s="1824" t="s">
        <v>1602</v>
      </c>
      <c r="I48" s="1824" t="s">
        <v>14229</v>
      </c>
      <c r="J48" s="1828" t="s">
        <v>14230</v>
      </c>
      <c r="K48" s="1824">
        <v>2</v>
      </c>
      <c r="L48" s="1824">
        <v>2</v>
      </c>
      <c r="M48" s="1856">
        <v>0</v>
      </c>
      <c r="N48" s="1286"/>
      <c r="O48" s="1286"/>
      <c r="P48" s="1286"/>
      <c r="Q48" s="1286"/>
      <c r="R48" s="1286"/>
      <c r="S48" s="1286"/>
      <c r="T48" s="1286"/>
      <c r="U48" s="1286"/>
      <c r="V48" s="1286"/>
      <c r="W48" s="1286"/>
      <c r="X48" s="1286"/>
      <c r="Y48" s="1286"/>
      <c r="Z48" s="1286"/>
      <c r="AA48" s="1286"/>
      <c r="AB48" s="1286"/>
      <c r="AC48" s="1286"/>
      <c r="AD48" s="1286"/>
      <c r="AE48" s="1286"/>
      <c r="AF48" s="1286"/>
      <c r="AG48" s="1286"/>
      <c r="AH48" s="1286"/>
      <c r="AI48" s="1286"/>
      <c r="AJ48" s="1286"/>
      <c r="AK48" s="1286"/>
      <c r="AL48" s="1286"/>
      <c r="AM48" s="1286"/>
      <c r="AN48" s="1286"/>
      <c r="AO48" s="1286"/>
      <c r="AP48" s="1286"/>
      <c r="AQ48" s="1286"/>
      <c r="AR48" s="1286"/>
      <c r="AS48" s="1286"/>
      <c r="AT48" s="1286"/>
      <c r="AU48" s="1286"/>
      <c r="AV48" s="1286"/>
      <c r="AW48" s="1286"/>
      <c r="AX48" s="1286"/>
      <c r="AY48" s="1286"/>
      <c r="AZ48" s="1286"/>
      <c r="BA48" s="1286"/>
      <c r="BB48" s="1286"/>
      <c r="BC48" s="1286"/>
      <c r="BD48" s="1286"/>
      <c r="BE48" s="1286"/>
      <c r="BF48" s="1286"/>
      <c r="BG48" s="1286"/>
      <c r="BH48" s="1286"/>
      <c r="BI48" s="1286"/>
      <c r="BJ48" s="1286"/>
      <c r="BK48" s="1286"/>
      <c r="BL48" s="1286"/>
      <c r="BM48" s="1286"/>
      <c r="BN48" s="1286"/>
      <c r="BO48" s="1286"/>
      <c r="BP48" s="1286"/>
      <c r="BQ48" s="1286"/>
      <c r="BR48" s="1286"/>
      <c r="BS48" s="1286"/>
      <c r="BT48" s="1286"/>
      <c r="BU48" s="1286"/>
      <c r="BV48" s="1286"/>
      <c r="BW48" s="1286"/>
      <c r="BX48" s="1286"/>
      <c r="BY48" s="1286"/>
      <c r="BZ48" s="1286"/>
      <c r="CA48" s="1286"/>
      <c r="CB48" s="1286"/>
      <c r="CC48" s="1286"/>
      <c r="CD48" s="1286"/>
      <c r="CE48" s="1286"/>
      <c r="CF48" s="1286"/>
      <c r="CG48" s="1286"/>
      <c r="CH48" s="1286"/>
      <c r="CI48" s="1286"/>
      <c r="CJ48" s="1286"/>
      <c r="CK48" s="1286"/>
      <c r="CL48" s="1286"/>
      <c r="CM48" s="1286"/>
      <c r="CN48" s="1286"/>
      <c r="CO48" s="1286"/>
      <c r="CP48" s="1286"/>
      <c r="CQ48" s="1286"/>
      <c r="CR48" s="1286"/>
      <c r="CS48" s="1286"/>
      <c r="CT48" s="1286"/>
      <c r="CU48" s="1286"/>
      <c r="CV48" s="1286"/>
      <c r="CW48" s="1286"/>
      <c r="CX48" s="1286"/>
      <c r="CY48" s="1286"/>
      <c r="CZ48" s="1286"/>
      <c r="DA48" s="1286"/>
      <c r="DB48" s="1286"/>
      <c r="DC48" s="1286"/>
      <c r="DD48" s="1286"/>
      <c r="DE48" s="1286"/>
      <c r="DF48" s="1286"/>
      <c r="DG48" s="1286"/>
      <c r="DH48" s="1286"/>
      <c r="DI48" s="1286"/>
      <c r="DJ48" s="1286"/>
      <c r="DK48" s="1286"/>
      <c r="DL48" s="1286"/>
      <c r="DM48" s="1286"/>
      <c r="DN48" s="1286"/>
      <c r="DO48" s="1286"/>
      <c r="DP48" s="1286"/>
      <c r="DQ48" s="1286"/>
      <c r="DR48" s="1286"/>
      <c r="DS48" s="1286"/>
      <c r="DT48" s="1286"/>
      <c r="DU48" s="1286"/>
      <c r="DV48" s="1286"/>
      <c r="DW48" s="1286"/>
      <c r="DX48" s="1286"/>
      <c r="DY48" s="1286"/>
      <c r="DZ48" s="1286"/>
      <c r="EA48" s="1286"/>
      <c r="EB48" s="1286"/>
      <c r="EC48" s="1286"/>
      <c r="ED48" s="1286"/>
      <c r="EE48" s="1286"/>
      <c r="EF48" s="1286"/>
      <c r="EG48" s="1286"/>
      <c r="EH48" s="1286"/>
      <c r="EI48" s="1286"/>
      <c r="EJ48" s="1286"/>
      <c r="EK48" s="1286"/>
      <c r="EL48" s="1286"/>
      <c r="EM48" s="1286"/>
      <c r="EN48" s="1286"/>
      <c r="EO48" s="1286"/>
      <c r="EP48" s="1286"/>
      <c r="EQ48" s="1286"/>
      <c r="ER48" s="1286"/>
      <c r="ES48" s="1286"/>
      <c r="ET48" s="1286"/>
      <c r="EU48" s="1286"/>
      <c r="EV48" s="1286"/>
      <c r="EW48" s="1286"/>
      <c r="EX48" s="1286"/>
      <c r="EY48" s="1286"/>
      <c r="EZ48" s="1286"/>
      <c r="FA48" s="1286"/>
      <c r="FB48" s="1286"/>
      <c r="FC48" s="1286"/>
      <c r="FD48" s="1286"/>
      <c r="FE48" s="1286"/>
      <c r="FF48" s="1286"/>
      <c r="FG48" s="1286"/>
      <c r="FH48" s="1286"/>
      <c r="FI48" s="1286"/>
      <c r="FJ48" s="1286"/>
      <c r="FK48" s="1286"/>
      <c r="FL48" s="1286"/>
      <c r="FM48" s="1286"/>
      <c r="FN48" s="1286"/>
      <c r="FO48" s="1286"/>
      <c r="FP48" s="1286"/>
      <c r="FQ48" s="1286"/>
      <c r="FR48" s="1286"/>
      <c r="FS48" s="1286"/>
      <c r="FT48" s="1286"/>
      <c r="FU48" s="1286"/>
      <c r="FV48" s="1286"/>
      <c r="FW48" s="1286"/>
      <c r="FX48" s="1286"/>
      <c r="FY48" s="1286"/>
      <c r="FZ48" s="1286"/>
      <c r="GA48" s="1286"/>
      <c r="GB48" s="1286"/>
      <c r="GC48" s="1286"/>
      <c r="GD48" s="1286"/>
      <c r="GE48" s="1286"/>
      <c r="GF48" s="1286"/>
      <c r="GG48" s="1286"/>
      <c r="GH48" s="1286"/>
      <c r="GI48" s="1286"/>
      <c r="GJ48" s="1286"/>
      <c r="GK48" s="1286"/>
      <c r="GL48" s="1286"/>
      <c r="GM48" s="1286"/>
      <c r="GN48" s="1286"/>
      <c r="GO48" s="1286"/>
      <c r="GP48" s="1286"/>
      <c r="GQ48" s="1286"/>
      <c r="GR48" s="1286"/>
      <c r="GS48" s="1286"/>
      <c r="GT48" s="1286"/>
      <c r="GU48" s="1286"/>
      <c r="GV48" s="1286"/>
      <c r="GW48" s="1286"/>
      <c r="GX48" s="1286"/>
      <c r="GY48" s="1286"/>
      <c r="GZ48" s="1286"/>
      <c r="HA48" s="1286"/>
      <c r="HB48" s="1286"/>
      <c r="HC48" s="1286"/>
      <c r="HD48" s="1286"/>
      <c r="HE48" s="1286"/>
      <c r="HF48" s="1286"/>
      <c r="HG48" s="1286"/>
      <c r="HH48" s="1286"/>
      <c r="HI48" s="1286"/>
      <c r="HJ48" s="1286"/>
      <c r="HK48" s="1286"/>
      <c r="HL48" s="1286"/>
      <c r="HM48" s="1286"/>
      <c r="HN48" s="1286"/>
      <c r="HO48" s="1286"/>
      <c r="HP48" s="1286"/>
      <c r="HQ48" s="1286"/>
      <c r="HR48" s="1286"/>
      <c r="HS48" s="1286"/>
      <c r="HT48" s="1286"/>
      <c r="HU48" s="1286"/>
      <c r="HV48" s="1286"/>
      <c r="HW48" s="1286"/>
      <c r="HX48" s="1286"/>
      <c r="HY48" s="1286"/>
      <c r="HZ48" s="1286"/>
      <c r="IA48" s="1286"/>
      <c r="IB48" s="1286"/>
      <c r="IC48" s="1286"/>
      <c r="ID48" s="1286"/>
      <c r="IE48" s="1286"/>
      <c r="IF48" s="1286"/>
      <c r="IG48" s="1286"/>
      <c r="IH48" s="1286"/>
      <c r="II48" s="1286"/>
      <c r="IJ48" s="1286"/>
      <c r="IK48" s="1286"/>
      <c r="IL48" s="1286"/>
      <c r="IM48" s="1286"/>
      <c r="IN48" s="1286"/>
      <c r="IO48" s="1286"/>
      <c r="IP48" s="1286"/>
      <c r="IQ48" s="1286"/>
      <c r="IR48" s="1286"/>
      <c r="IS48" s="1286"/>
    </row>
    <row r="49" spans="1:253" ht="76.5" customHeight="1">
      <c r="A49" s="1826">
        <v>7</v>
      </c>
      <c r="B49" s="1824" t="s">
        <v>14231</v>
      </c>
      <c r="C49" s="1869" t="s">
        <v>14232</v>
      </c>
      <c r="D49" s="1824" t="s">
        <v>14233</v>
      </c>
      <c r="E49" s="1824" t="s">
        <v>14233</v>
      </c>
      <c r="F49" s="1824">
        <v>18</v>
      </c>
      <c r="G49" s="1824">
        <v>18</v>
      </c>
      <c r="H49" s="1824" t="s">
        <v>1602</v>
      </c>
      <c r="I49" s="1824" t="s">
        <v>14234</v>
      </c>
      <c r="J49" s="1828" t="s">
        <v>14235</v>
      </c>
      <c r="K49" s="1824">
        <v>1</v>
      </c>
      <c r="L49" s="1824">
        <v>1</v>
      </c>
      <c r="M49" s="1856">
        <v>0</v>
      </c>
      <c r="N49" s="1286"/>
      <c r="O49" s="1286"/>
      <c r="P49" s="1286"/>
      <c r="Q49" s="1286"/>
      <c r="R49" s="1286"/>
      <c r="S49" s="1286"/>
      <c r="T49" s="1286"/>
      <c r="U49" s="1286"/>
      <c r="V49" s="1286"/>
      <c r="W49" s="1286"/>
      <c r="X49" s="1286"/>
      <c r="Y49" s="1286"/>
      <c r="Z49" s="1286"/>
      <c r="AA49" s="1286"/>
      <c r="AB49" s="1286"/>
      <c r="AC49" s="1286"/>
      <c r="AD49" s="1286"/>
      <c r="AE49" s="1286"/>
      <c r="AF49" s="1286"/>
      <c r="AG49" s="1286"/>
      <c r="AH49" s="1286"/>
      <c r="AI49" s="1286"/>
      <c r="AJ49" s="1286"/>
      <c r="AK49" s="1286"/>
      <c r="AL49" s="1286"/>
      <c r="AM49" s="1286"/>
      <c r="AN49" s="1286"/>
      <c r="AO49" s="1286"/>
      <c r="AP49" s="1286"/>
      <c r="AQ49" s="1286"/>
      <c r="AR49" s="1286"/>
      <c r="AS49" s="1286"/>
      <c r="AT49" s="1286"/>
      <c r="AU49" s="1286"/>
      <c r="AV49" s="1286"/>
      <c r="AW49" s="1286"/>
      <c r="AX49" s="1286"/>
      <c r="AY49" s="1286"/>
      <c r="AZ49" s="1286"/>
      <c r="BA49" s="1286"/>
      <c r="BB49" s="1286"/>
      <c r="BC49" s="1286"/>
      <c r="BD49" s="1286"/>
      <c r="BE49" s="1286"/>
      <c r="BF49" s="1286"/>
      <c r="BG49" s="1286"/>
      <c r="BH49" s="1286"/>
      <c r="BI49" s="1286"/>
      <c r="BJ49" s="1286"/>
      <c r="BK49" s="1286"/>
      <c r="BL49" s="1286"/>
      <c r="BM49" s="1286"/>
      <c r="BN49" s="1286"/>
      <c r="BO49" s="1286"/>
      <c r="BP49" s="1286"/>
      <c r="BQ49" s="1286"/>
      <c r="BR49" s="1286"/>
      <c r="BS49" s="1286"/>
      <c r="BT49" s="1286"/>
      <c r="BU49" s="1286"/>
      <c r="BV49" s="1286"/>
      <c r="BW49" s="1286"/>
      <c r="BX49" s="1286"/>
      <c r="BY49" s="1286"/>
      <c r="BZ49" s="1286"/>
      <c r="CA49" s="1286"/>
      <c r="CB49" s="1286"/>
      <c r="CC49" s="1286"/>
      <c r="CD49" s="1286"/>
      <c r="CE49" s="1286"/>
      <c r="CF49" s="1286"/>
      <c r="CG49" s="1286"/>
      <c r="CH49" s="1286"/>
      <c r="CI49" s="1286"/>
      <c r="CJ49" s="1286"/>
      <c r="CK49" s="1286"/>
      <c r="CL49" s="1286"/>
      <c r="CM49" s="1286"/>
      <c r="CN49" s="1286"/>
      <c r="CO49" s="1286"/>
      <c r="CP49" s="1286"/>
      <c r="CQ49" s="1286"/>
      <c r="CR49" s="1286"/>
      <c r="CS49" s="1286"/>
      <c r="CT49" s="1286"/>
      <c r="CU49" s="1286"/>
      <c r="CV49" s="1286"/>
      <c r="CW49" s="1286"/>
      <c r="CX49" s="1286"/>
      <c r="CY49" s="1286"/>
      <c r="CZ49" s="1286"/>
      <c r="DA49" s="1286"/>
      <c r="DB49" s="1286"/>
      <c r="DC49" s="1286"/>
      <c r="DD49" s="1286"/>
      <c r="DE49" s="1286"/>
      <c r="DF49" s="1286"/>
      <c r="DG49" s="1286"/>
      <c r="DH49" s="1286"/>
      <c r="DI49" s="1286"/>
      <c r="DJ49" s="1286"/>
      <c r="DK49" s="1286"/>
      <c r="DL49" s="1286"/>
      <c r="DM49" s="1286"/>
      <c r="DN49" s="1286"/>
      <c r="DO49" s="1286"/>
      <c r="DP49" s="1286"/>
      <c r="DQ49" s="1286"/>
      <c r="DR49" s="1286"/>
      <c r="DS49" s="1286"/>
      <c r="DT49" s="1286"/>
      <c r="DU49" s="1286"/>
      <c r="DV49" s="1286"/>
      <c r="DW49" s="1286"/>
      <c r="DX49" s="1286"/>
      <c r="DY49" s="1286"/>
      <c r="DZ49" s="1286"/>
      <c r="EA49" s="1286"/>
      <c r="EB49" s="1286"/>
      <c r="EC49" s="1286"/>
      <c r="ED49" s="1286"/>
      <c r="EE49" s="1286"/>
      <c r="EF49" s="1286"/>
      <c r="EG49" s="1286"/>
      <c r="EH49" s="1286"/>
      <c r="EI49" s="1286"/>
      <c r="EJ49" s="1286"/>
      <c r="EK49" s="1286"/>
      <c r="EL49" s="1286"/>
      <c r="EM49" s="1286"/>
      <c r="EN49" s="1286"/>
      <c r="EO49" s="1286"/>
      <c r="EP49" s="1286"/>
      <c r="EQ49" s="1286"/>
      <c r="ER49" s="1286"/>
      <c r="ES49" s="1286"/>
      <c r="ET49" s="1286"/>
      <c r="EU49" s="1286"/>
      <c r="EV49" s="1286"/>
      <c r="EW49" s="1286"/>
      <c r="EX49" s="1286"/>
      <c r="EY49" s="1286"/>
      <c r="EZ49" s="1286"/>
      <c r="FA49" s="1286"/>
      <c r="FB49" s="1286"/>
      <c r="FC49" s="1286"/>
      <c r="FD49" s="1286"/>
      <c r="FE49" s="1286"/>
      <c r="FF49" s="1286"/>
      <c r="FG49" s="1286"/>
      <c r="FH49" s="1286"/>
      <c r="FI49" s="1286"/>
      <c r="FJ49" s="1286"/>
      <c r="FK49" s="1286"/>
      <c r="FL49" s="1286"/>
      <c r="FM49" s="1286"/>
      <c r="FN49" s="1286"/>
      <c r="FO49" s="1286"/>
      <c r="FP49" s="1286"/>
      <c r="FQ49" s="1286"/>
      <c r="FR49" s="1286"/>
      <c r="FS49" s="1286"/>
      <c r="FT49" s="1286"/>
      <c r="FU49" s="1286"/>
      <c r="FV49" s="1286"/>
      <c r="FW49" s="1286"/>
      <c r="FX49" s="1286"/>
      <c r="FY49" s="1286"/>
      <c r="FZ49" s="1286"/>
      <c r="GA49" s="1286"/>
      <c r="GB49" s="1286"/>
      <c r="GC49" s="1286"/>
      <c r="GD49" s="1286"/>
      <c r="GE49" s="1286"/>
      <c r="GF49" s="1286"/>
      <c r="GG49" s="1286"/>
      <c r="GH49" s="1286"/>
      <c r="GI49" s="1286"/>
      <c r="GJ49" s="1286"/>
      <c r="GK49" s="1286"/>
      <c r="GL49" s="1286"/>
      <c r="GM49" s="1286"/>
      <c r="GN49" s="1286"/>
      <c r="GO49" s="1286"/>
      <c r="GP49" s="1286"/>
      <c r="GQ49" s="1286"/>
      <c r="GR49" s="1286"/>
      <c r="GS49" s="1286"/>
      <c r="GT49" s="1286"/>
      <c r="GU49" s="1286"/>
      <c r="GV49" s="1286"/>
      <c r="GW49" s="1286"/>
      <c r="GX49" s="1286"/>
      <c r="GY49" s="1286"/>
      <c r="GZ49" s="1286"/>
      <c r="HA49" s="1286"/>
      <c r="HB49" s="1286"/>
      <c r="HC49" s="1286"/>
      <c r="HD49" s="1286"/>
      <c r="HE49" s="1286"/>
      <c r="HF49" s="1286"/>
      <c r="HG49" s="1286"/>
      <c r="HH49" s="1286"/>
      <c r="HI49" s="1286"/>
      <c r="HJ49" s="1286"/>
      <c r="HK49" s="1286"/>
      <c r="HL49" s="1286"/>
      <c r="HM49" s="1286"/>
      <c r="HN49" s="1286"/>
      <c r="HO49" s="1286"/>
      <c r="HP49" s="1286"/>
      <c r="HQ49" s="1286"/>
      <c r="HR49" s="1286"/>
      <c r="HS49" s="1286"/>
      <c r="HT49" s="1286"/>
      <c r="HU49" s="1286"/>
      <c r="HV49" s="1286"/>
      <c r="HW49" s="1286"/>
      <c r="HX49" s="1286"/>
      <c r="HY49" s="1286"/>
      <c r="HZ49" s="1286"/>
      <c r="IA49" s="1286"/>
      <c r="IB49" s="1286"/>
      <c r="IC49" s="1286"/>
      <c r="ID49" s="1286"/>
      <c r="IE49" s="1286"/>
      <c r="IF49" s="1286"/>
      <c r="IG49" s="1286"/>
      <c r="IH49" s="1286"/>
      <c r="II49" s="1286"/>
      <c r="IJ49" s="1286"/>
      <c r="IK49" s="1286"/>
      <c r="IL49" s="1286"/>
      <c r="IM49" s="1286"/>
      <c r="IN49" s="1286"/>
      <c r="IO49" s="1286"/>
      <c r="IP49" s="1286"/>
      <c r="IQ49" s="1286"/>
      <c r="IR49" s="1286"/>
      <c r="IS49" s="1286"/>
    </row>
    <row r="50" spans="1:253" ht="76.5" customHeight="1">
      <c r="A50" s="1826">
        <v>8</v>
      </c>
      <c r="B50" s="1824" t="s">
        <v>14236</v>
      </c>
      <c r="C50" s="1280" t="s">
        <v>14237</v>
      </c>
      <c r="D50" s="1824" t="s">
        <v>14238</v>
      </c>
      <c r="E50" s="1824" t="s">
        <v>14239</v>
      </c>
      <c r="F50" s="1824">
        <v>120</v>
      </c>
      <c r="G50" s="1824">
        <v>120</v>
      </c>
      <c r="H50" s="1824" t="s">
        <v>1602</v>
      </c>
      <c r="I50" s="458" t="s">
        <v>14240</v>
      </c>
      <c r="J50" s="1828" t="s">
        <v>14241</v>
      </c>
      <c r="K50" s="1824">
        <v>2</v>
      </c>
      <c r="L50" s="1824">
        <v>2</v>
      </c>
      <c r="M50" s="1856">
        <v>0</v>
      </c>
      <c r="N50" s="1286"/>
      <c r="O50" s="1286"/>
      <c r="P50" s="1286"/>
      <c r="Q50" s="1286"/>
      <c r="R50" s="1286"/>
      <c r="S50" s="1286"/>
      <c r="T50" s="1286"/>
      <c r="U50" s="1286"/>
      <c r="V50" s="1286"/>
      <c r="W50" s="1286"/>
      <c r="X50" s="1286"/>
      <c r="Y50" s="1286"/>
      <c r="Z50" s="1286"/>
      <c r="AA50" s="1286"/>
      <c r="AB50" s="1286"/>
      <c r="AC50" s="1286"/>
      <c r="AD50" s="1286"/>
      <c r="AE50" s="1286"/>
      <c r="AF50" s="1286"/>
      <c r="AG50" s="1286"/>
      <c r="AH50" s="1286"/>
      <c r="AI50" s="1286"/>
      <c r="AJ50" s="1286"/>
      <c r="AK50" s="1286"/>
      <c r="AL50" s="1286"/>
      <c r="AM50" s="1286"/>
      <c r="AN50" s="1286"/>
      <c r="AO50" s="1286"/>
      <c r="AP50" s="1286"/>
      <c r="AQ50" s="1286"/>
      <c r="AR50" s="1286"/>
      <c r="AS50" s="1286"/>
      <c r="AT50" s="1286"/>
      <c r="AU50" s="1286"/>
      <c r="AV50" s="1286"/>
      <c r="AW50" s="1286"/>
      <c r="AX50" s="1286"/>
      <c r="AY50" s="1286"/>
      <c r="AZ50" s="1286"/>
      <c r="BA50" s="1286"/>
      <c r="BB50" s="1286"/>
      <c r="BC50" s="1286"/>
      <c r="BD50" s="1286"/>
      <c r="BE50" s="1286"/>
      <c r="BF50" s="1286"/>
      <c r="BG50" s="1286"/>
      <c r="BH50" s="1286"/>
      <c r="BI50" s="1286"/>
      <c r="BJ50" s="1286"/>
      <c r="BK50" s="1286"/>
      <c r="BL50" s="1286"/>
      <c r="BM50" s="1286"/>
      <c r="BN50" s="1286"/>
      <c r="BO50" s="1286"/>
      <c r="BP50" s="1286"/>
      <c r="BQ50" s="1286"/>
      <c r="BR50" s="1286"/>
      <c r="BS50" s="1286"/>
      <c r="BT50" s="1286"/>
      <c r="BU50" s="1286"/>
      <c r="BV50" s="1286"/>
      <c r="BW50" s="1286"/>
      <c r="BX50" s="1286"/>
      <c r="BY50" s="1286"/>
      <c r="BZ50" s="1286"/>
      <c r="CA50" s="1286"/>
      <c r="CB50" s="1286"/>
      <c r="CC50" s="1286"/>
      <c r="CD50" s="1286"/>
      <c r="CE50" s="1286"/>
      <c r="CF50" s="1286"/>
      <c r="CG50" s="1286"/>
      <c r="CH50" s="1286"/>
      <c r="CI50" s="1286"/>
      <c r="CJ50" s="1286"/>
      <c r="CK50" s="1286"/>
      <c r="CL50" s="1286"/>
      <c r="CM50" s="1286"/>
      <c r="CN50" s="1286"/>
      <c r="CO50" s="1286"/>
      <c r="CP50" s="1286"/>
      <c r="CQ50" s="1286"/>
      <c r="CR50" s="1286"/>
      <c r="CS50" s="1286"/>
      <c r="CT50" s="1286"/>
      <c r="CU50" s="1286"/>
      <c r="CV50" s="1286"/>
      <c r="CW50" s="1286"/>
      <c r="CX50" s="1286"/>
      <c r="CY50" s="1286"/>
      <c r="CZ50" s="1286"/>
      <c r="DA50" s="1286"/>
      <c r="DB50" s="1286"/>
      <c r="DC50" s="1286"/>
      <c r="DD50" s="1286"/>
      <c r="DE50" s="1286"/>
      <c r="DF50" s="1286"/>
      <c r="DG50" s="1286"/>
      <c r="DH50" s="1286"/>
      <c r="DI50" s="1286"/>
      <c r="DJ50" s="1286"/>
      <c r="DK50" s="1286"/>
      <c r="DL50" s="1286"/>
      <c r="DM50" s="1286"/>
      <c r="DN50" s="1286"/>
      <c r="DO50" s="1286"/>
      <c r="DP50" s="1286"/>
      <c r="DQ50" s="1286"/>
      <c r="DR50" s="1286"/>
      <c r="DS50" s="1286"/>
      <c r="DT50" s="1286"/>
      <c r="DU50" s="1286"/>
      <c r="DV50" s="1286"/>
      <c r="DW50" s="1286"/>
      <c r="DX50" s="1286"/>
      <c r="DY50" s="1286"/>
      <c r="DZ50" s="1286"/>
      <c r="EA50" s="1286"/>
      <c r="EB50" s="1286"/>
      <c r="EC50" s="1286"/>
      <c r="ED50" s="1286"/>
      <c r="EE50" s="1286"/>
      <c r="EF50" s="1286"/>
      <c r="EG50" s="1286"/>
      <c r="EH50" s="1286"/>
      <c r="EI50" s="1286"/>
      <c r="EJ50" s="1286"/>
      <c r="EK50" s="1286"/>
      <c r="EL50" s="1286"/>
      <c r="EM50" s="1286"/>
      <c r="EN50" s="1286"/>
      <c r="EO50" s="1286"/>
      <c r="EP50" s="1286"/>
      <c r="EQ50" s="1286"/>
      <c r="ER50" s="1286"/>
      <c r="ES50" s="1286"/>
      <c r="ET50" s="1286"/>
      <c r="EU50" s="1286"/>
      <c r="EV50" s="1286"/>
      <c r="EW50" s="1286"/>
      <c r="EX50" s="1286"/>
      <c r="EY50" s="1286"/>
      <c r="EZ50" s="1286"/>
      <c r="FA50" s="1286"/>
      <c r="FB50" s="1286"/>
      <c r="FC50" s="1286"/>
      <c r="FD50" s="1286"/>
      <c r="FE50" s="1286"/>
      <c r="FF50" s="1286"/>
      <c r="FG50" s="1286"/>
      <c r="FH50" s="1286"/>
      <c r="FI50" s="1286"/>
      <c r="FJ50" s="1286"/>
      <c r="FK50" s="1286"/>
      <c r="FL50" s="1286"/>
      <c r="FM50" s="1286"/>
      <c r="FN50" s="1286"/>
      <c r="FO50" s="1286"/>
      <c r="FP50" s="1286"/>
      <c r="FQ50" s="1286"/>
      <c r="FR50" s="1286"/>
      <c r="FS50" s="1286"/>
      <c r="FT50" s="1286"/>
      <c r="FU50" s="1286"/>
      <c r="FV50" s="1286"/>
      <c r="FW50" s="1286"/>
      <c r="FX50" s="1286"/>
      <c r="FY50" s="1286"/>
      <c r="FZ50" s="1286"/>
      <c r="GA50" s="1286"/>
      <c r="GB50" s="1286"/>
      <c r="GC50" s="1286"/>
      <c r="GD50" s="1286"/>
      <c r="GE50" s="1286"/>
      <c r="GF50" s="1286"/>
      <c r="GG50" s="1286"/>
      <c r="GH50" s="1286"/>
      <c r="GI50" s="1286"/>
      <c r="GJ50" s="1286"/>
      <c r="GK50" s="1286"/>
      <c r="GL50" s="1286"/>
      <c r="GM50" s="1286"/>
      <c r="GN50" s="1286"/>
      <c r="GO50" s="1286"/>
      <c r="GP50" s="1286"/>
      <c r="GQ50" s="1286"/>
      <c r="GR50" s="1286"/>
      <c r="GS50" s="1286"/>
      <c r="GT50" s="1286"/>
      <c r="GU50" s="1286"/>
      <c r="GV50" s="1286"/>
      <c r="GW50" s="1286"/>
      <c r="GX50" s="1286"/>
      <c r="GY50" s="1286"/>
      <c r="GZ50" s="1286"/>
      <c r="HA50" s="1286"/>
      <c r="HB50" s="1286"/>
      <c r="HC50" s="1286"/>
      <c r="HD50" s="1286"/>
      <c r="HE50" s="1286"/>
      <c r="HF50" s="1286"/>
      <c r="HG50" s="1286"/>
      <c r="HH50" s="1286"/>
      <c r="HI50" s="1286"/>
      <c r="HJ50" s="1286"/>
      <c r="HK50" s="1286"/>
      <c r="HL50" s="1286"/>
      <c r="HM50" s="1286"/>
      <c r="HN50" s="1286"/>
      <c r="HO50" s="1286"/>
      <c r="HP50" s="1286"/>
      <c r="HQ50" s="1286"/>
      <c r="HR50" s="1286"/>
      <c r="HS50" s="1286"/>
      <c r="HT50" s="1286"/>
      <c r="HU50" s="1286"/>
      <c r="HV50" s="1286"/>
      <c r="HW50" s="1286"/>
      <c r="HX50" s="1286"/>
      <c r="HY50" s="1286"/>
      <c r="HZ50" s="1286"/>
      <c r="IA50" s="1286"/>
      <c r="IB50" s="1286"/>
      <c r="IC50" s="1286"/>
      <c r="ID50" s="1286"/>
      <c r="IE50" s="1286"/>
      <c r="IF50" s="1286"/>
      <c r="IG50" s="1286"/>
      <c r="IH50" s="1286"/>
      <c r="II50" s="1286"/>
      <c r="IJ50" s="1286"/>
      <c r="IK50" s="1286"/>
      <c r="IL50" s="1286"/>
      <c r="IM50" s="1286"/>
      <c r="IN50" s="1286"/>
      <c r="IO50" s="1286"/>
      <c r="IP50" s="1286"/>
      <c r="IQ50" s="1286"/>
      <c r="IR50" s="1286"/>
      <c r="IS50" s="1829"/>
    </row>
    <row r="51" spans="1:253" ht="76.5" customHeight="1">
      <c r="A51" s="1826">
        <v>9</v>
      </c>
      <c r="B51" s="1824" t="s">
        <v>14242</v>
      </c>
      <c r="C51" s="1870" t="s">
        <v>14243</v>
      </c>
      <c r="D51" s="1824" t="s">
        <v>14244</v>
      </c>
      <c r="E51" s="1824" t="s">
        <v>14245</v>
      </c>
      <c r="F51" s="1824">
        <v>60</v>
      </c>
      <c r="G51" s="1824">
        <v>60</v>
      </c>
      <c r="H51" s="1824" t="s">
        <v>1602</v>
      </c>
      <c r="I51" s="1824" t="s">
        <v>14246</v>
      </c>
      <c r="J51" s="1828" t="s">
        <v>14247</v>
      </c>
      <c r="K51" s="1824">
        <v>1</v>
      </c>
      <c r="L51" s="1824">
        <v>1</v>
      </c>
      <c r="M51" s="1856">
        <v>0</v>
      </c>
      <c r="N51" s="1829"/>
      <c r="O51" s="1829"/>
      <c r="P51" s="1829"/>
      <c r="Q51" s="1829"/>
      <c r="R51" s="1829"/>
      <c r="S51" s="1829"/>
      <c r="T51" s="1829"/>
      <c r="U51" s="1829"/>
      <c r="V51" s="1829"/>
      <c r="W51" s="1829"/>
      <c r="X51" s="1829"/>
      <c r="Y51" s="1829"/>
      <c r="Z51" s="1829"/>
      <c r="AA51" s="1829"/>
      <c r="AB51" s="1829"/>
      <c r="AC51" s="1829"/>
      <c r="AD51" s="1829"/>
      <c r="AE51" s="1829"/>
      <c r="AF51" s="1829"/>
      <c r="AG51" s="1829"/>
      <c r="AH51" s="1829"/>
      <c r="AI51" s="1829"/>
      <c r="AJ51" s="1829"/>
      <c r="AK51" s="1829"/>
      <c r="AL51" s="1829"/>
      <c r="AM51" s="1829"/>
      <c r="AN51" s="1829"/>
      <c r="AO51" s="1829"/>
      <c r="AP51" s="1829"/>
      <c r="AQ51" s="1829"/>
      <c r="AR51" s="1829"/>
      <c r="AS51" s="1829"/>
      <c r="AT51" s="1829"/>
      <c r="AU51" s="1829"/>
      <c r="AV51" s="1829"/>
      <c r="AW51" s="1829"/>
      <c r="AX51" s="1829"/>
      <c r="AY51" s="1829"/>
      <c r="AZ51" s="1829"/>
      <c r="BA51" s="1829"/>
      <c r="BB51" s="1829"/>
      <c r="BC51" s="1829"/>
      <c r="BD51" s="1829"/>
      <c r="BE51" s="1829"/>
      <c r="BF51" s="1829"/>
      <c r="BG51" s="1829"/>
      <c r="BH51" s="1829"/>
      <c r="BI51" s="1829"/>
      <c r="BJ51" s="1829"/>
      <c r="BK51" s="1829"/>
      <c r="BL51" s="1829"/>
      <c r="BM51" s="1829"/>
      <c r="BN51" s="1829"/>
      <c r="BO51" s="1829"/>
      <c r="BP51" s="1829"/>
      <c r="BQ51" s="1829"/>
      <c r="BR51" s="1829"/>
      <c r="BS51" s="1829"/>
      <c r="BT51" s="1829"/>
      <c r="BU51" s="1829"/>
      <c r="BV51" s="1829"/>
      <c r="BW51" s="1829"/>
      <c r="BX51" s="1829"/>
      <c r="BY51" s="1829"/>
      <c r="BZ51" s="1829"/>
      <c r="CA51" s="1829"/>
      <c r="CB51" s="1829"/>
      <c r="CC51" s="1829"/>
      <c r="CD51" s="1829"/>
      <c r="CE51" s="1829"/>
      <c r="CF51" s="1829"/>
      <c r="CG51" s="1829"/>
      <c r="CH51" s="1829"/>
      <c r="CI51" s="1829"/>
      <c r="CJ51" s="1829"/>
      <c r="CK51" s="1829"/>
      <c r="CL51" s="1829"/>
      <c r="CM51" s="1829"/>
      <c r="CN51" s="1829"/>
      <c r="CO51" s="1829"/>
      <c r="CP51" s="1829"/>
      <c r="CQ51" s="1829"/>
      <c r="CR51" s="1829"/>
      <c r="CS51" s="1829"/>
      <c r="CT51" s="1829"/>
      <c r="CU51" s="1829"/>
      <c r="CV51" s="1829"/>
      <c r="CW51" s="1829"/>
      <c r="CX51" s="1829"/>
      <c r="CY51" s="1829"/>
      <c r="CZ51" s="1829"/>
      <c r="DA51" s="1829"/>
      <c r="DB51" s="1829"/>
      <c r="DC51" s="1829"/>
      <c r="DD51" s="1829"/>
      <c r="DE51" s="1829"/>
      <c r="DF51" s="1829"/>
      <c r="DG51" s="1829"/>
      <c r="DH51" s="1829"/>
      <c r="DI51" s="1829"/>
      <c r="DJ51" s="1829"/>
      <c r="DK51" s="1829"/>
      <c r="DL51" s="1829"/>
      <c r="DM51" s="1829"/>
      <c r="DN51" s="1829"/>
      <c r="DO51" s="1829"/>
      <c r="DP51" s="1829"/>
      <c r="DQ51" s="1829"/>
      <c r="DR51" s="1829"/>
      <c r="DS51" s="1829"/>
      <c r="DT51" s="1829"/>
      <c r="DU51" s="1829"/>
      <c r="DV51" s="1829"/>
      <c r="DW51" s="1829"/>
      <c r="DX51" s="1829"/>
      <c r="DY51" s="1829"/>
      <c r="DZ51" s="1829"/>
      <c r="EA51" s="1829"/>
      <c r="EB51" s="1829"/>
      <c r="EC51" s="1829"/>
      <c r="ED51" s="1829"/>
      <c r="EE51" s="1829"/>
      <c r="EF51" s="1829"/>
      <c r="EG51" s="1829"/>
      <c r="EH51" s="1829"/>
      <c r="EI51" s="1829"/>
      <c r="EJ51" s="1829"/>
      <c r="EK51" s="1829"/>
      <c r="EL51" s="1829"/>
      <c r="EM51" s="1829"/>
      <c r="EN51" s="1829"/>
      <c r="EO51" s="1829"/>
      <c r="EP51" s="1829"/>
      <c r="EQ51" s="1829"/>
      <c r="ER51" s="1829"/>
      <c r="ES51" s="1829"/>
      <c r="ET51" s="1829"/>
      <c r="EU51" s="1829"/>
      <c r="EV51" s="1829"/>
      <c r="EW51" s="1829"/>
      <c r="EX51" s="1829"/>
      <c r="EY51" s="1829"/>
      <c r="EZ51" s="1829"/>
      <c r="FA51" s="1829"/>
      <c r="FB51" s="1829"/>
      <c r="FC51" s="1829"/>
      <c r="FD51" s="1829"/>
      <c r="FE51" s="1829"/>
      <c r="FF51" s="1829"/>
      <c r="FG51" s="1829"/>
      <c r="FH51" s="1829"/>
      <c r="FI51" s="1829"/>
      <c r="FJ51" s="1829"/>
      <c r="FK51" s="1829"/>
      <c r="FL51" s="1829"/>
      <c r="FM51" s="1829"/>
      <c r="FN51" s="1829"/>
      <c r="FO51" s="1829"/>
      <c r="FP51" s="1829"/>
      <c r="FQ51" s="1829"/>
      <c r="FR51" s="1829"/>
      <c r="FS51" s="1829"/>
      <c r="FT51" s="1829"/>
      <c r="FU51" s="1829"/>
      <c r="FV51" s="1829"/>
      <c r="FW51" s="1829"/>
      <c r="FX51" s="1829"/>
      <c r="FY51" s="1829"/>
      <c r="FZ51" s="1829"/>
      <c r="GA51" s="1829"/>
      <c r="GB51" s="1829"/>
      <c r="GC51" s="1829"/>
      <c r="GD51" s="1829"/>
      <c r="GE51" s="1829"/>
      <c r="GF51" s="1829"/>
      <c r="GG51" s="1829"/>
      <c r="GH51" s="1829"/>
      <c r="GI51" s="1829"/>
      <c r="GJ51" s="1829"/>
      <c r="GK51" s="1829"/>
      <c r="GL51" s="1829"/>
      <c r="GM51" s="1829"/>
      <c r="GN51" s="1829"/>
      <c r="GO51" s="1829"/>
      <c r="GP51" s="1829"/>
      <c r="GQ51" s="1829"/>
      <c r="GR51" s="1829"/>
      <c r="GS51" s="1829"/>
      <c r="GT51" s="1829"/>
      <c r="GU51" s="1829"/>
      <c r="GV51" s="1829"/>
      <c r="GW51" s="1829"/>
      <c r="GX51" s="1829"/>
      <c r="GY51" s="1829"/>
      <c r="GZ51" s="1829"/>
      <c r="HA51" s="1829"/>
      <c r="HB51" s="1829"/>
      <c r="HC51" s="1829"/>
      <c r="HD51" s="1829"/>
      <c r="HE51" s="1829"/>
      <c r="HF51" s="1829"/>
      <c r="HG51" s="1829"/>
      <c r="HH51" s="1829"/>
      <c r="HI51" s="1829"/>
      <c r="HJ51" s="1829"/>
      <c r="HK51" s="1829"/>
      <c r="HL51" s="1829"/>
      <c r="HM51" s="1829"/>
      <c r="HN51" s="1829"/>
      <c r="HO51" s="1829"/>
      <c r="HP51" s="1829"/>
      <c r="HQ51" s="1829"/>
      <c r="HR51" s="1829"/>
      <c r="HS51" s="1829"/>
      <c r="HT51" s="1829"/>
      <c r="HU51" s="1829"/>
      <c r="HV51" s="1829"/>
      <c r="HW51" s="1829"/>
      <c r="HX51" s="1829"/>
      <c r="HY51" s="1829"/>
      <c r="HZ51" s="1829"/>
      <c r="IA51" s="1829"/>
      <c r="IB51" s="1829"/>
      <c r="IC51" s="1829"/>
      <c r="ID51" s="1829"/>
      <c r="IE51" s="1829"/>
      <c r="IF51" s="1829"/>
      <c r="IG51" s="1829"/>
      <c r="IH51" s="1829"/>
      <c r="II51" s="1829"/>
      <c r="IJ51" s="1829"/>
      <c r="IK51" s="1829"/>
      <c r="IL51" s="1829"/>
      <c r="IM51" s="1829"/>
      <c r="IN51" s="1829"/>
      <c r="IO51" s="1829"/>
      <c r="IP51" s="1829"/>
      <c r="IQ51" s="1829"/>
      <c r="IR51" s="1829"/>
      <c r="IS51" s="1829"/>
    </row>
    <row r="52" spans="1:253" ht="76.5" customHeight="1">
      <c r="A52" s="1826">
        <v>10</v>
      </c>
      <c r="B52" s="1824" t="s">
        <v>14248</v>
      </c>
      <c r="C52" s="1823" t="s">
        <v>14249</v>
      </c>
      <c r="D52" s="1824" t="s">
        <v>14250</v>
      </c>
      <c r="E52" s="1824" t="s">
        <v>14251</v>
      </c>
      <c r="F52" s="1824">
        <v>150</v>
      </c>
      <c r="G52" s="1824">
        <v>150</v>
      </c>
      <c r="H52" s="1824" t="s">
        <v>1602</v>
      </c>
      <c r="I52" s="1824" t="s">
        <v>14252</v>
      </c>
      <c r="J52" s="1828" t="s">
        <v>14253</v>
      </c>
      <c r="K52" s="1824">
        <v>2</v>
      </c>
      <c r="L52" s="1824">
        <v>2</v>
      </c>
      <c r="M52" s="1856">
        <v>0</v>
      </c>
      <c r="N52" s="1286"/>
      <c r="O52" s="1286"/>
      <c r="P52" s="1286"/>
      <c r="Q52" s="1286"/>
      <c r="R52" s="1286"/>
      <c r="S52" s="1286"/>
      <c r="T52" s="1286"/>
      <c r="U52" s="1286"/>
      <c r="V52" s="1286"/>
      <c r="W52" s="1286"/>
      <c r="X52" s="1286"/>
      <c r="Y52" s="1286"/>
      <c r="Z52" s="1286"/>
      <c r="AA52" s="1286"/>
      <c r="AB52" s="1286"/>
      <c r="AC52" s="1286"/>
      <c r="AD52" s="1286"/>
      <c r="AE52" s="1286"/>
      <c r="AF52" s="1286"/>
      <c r="AG52" s="1286"/>
      <c r="AH52" s="1286"/>
      <c r="AI52" s="1286"/>
      <c r="AJ52" s="1286"/>
      <c r="AK52" s="1286"/>
      <c r="AL52" s="1286"/>
      <c r="AM52" s="1286"/>
      <c r="AN52" s="1286"/>
      <c r="AO52" s="1286"/>
      <c r="AP52" s="1286"/>
      <c r="AQ52" s="1286"/>
      <c r="AR52" s="1286"/>
      <c r="AS52" s="1286"/>
      <c r="AT52" s="1286"/>
      <c r="AU52" s="1286"/>
      <c r="AV52" s="1286"/>
      <c r="AW52" s="1286"/>
      <c r="AX52" s="1286"/>
      <c r="AY52" s="1286"/>
      <c r="AZ52" s="1286"/>
      <c r="BA52" s="1286"/>
      <c r="BB52" s="1286"/>
      <c r="BC52" s="1286"/>
      <c r="BD52" s="1286"/>
      <c r="BE52" s="1286"/>
      <c r="BF52" s="1286"/>
      <c r="BG52" s="1286"/>
      <c r="BH52" s="1286"/>
      <c r="BI52" s="1286"/>
      <c r="BJ52" s="1286"/>
      <c r="BK52" s="1286"/>
      <c r="BL52" s="1286"/>
      <c r="BM52" s="1286"/>
      <c r="BN52" s="1286"/>
      <c r="BO52" s="1286"/>
      <c r="BP52" s="1286"/>
      <c r="BQ52" s="1286"/>
      <c r="BR52" s="1286"/>
      <c r="BS52" s="1286"/>
      <c r="BT52" s="1286"/>
      <c r="BU52" s="1286"/>
      <c r="BV52" s="1286"/>
      <c r="BW52" s="1286"/>
      <c r="BX52" s="1286"/>
      <c r="BY52" s="1286"/>
      <c r="BZ52" s="1286"/>
      <c r="CA52" s="1286"/>
      <c r="CB52" s="1286"/>
      <c r="CC52" s="1286"/>
      <c r="CD52" s="1286"/>
      <c r="CE52" s="1286"/>
      <c r="CF52" s="1286"/>
      <c r="CG52" s="1286"/>
      <c r="CH52" s="1286"/>
      <c r="CI52" s="1286"/>
      <c r="CJ52" s="1286"/>
      <c r="CK52" s="1286"/>
      <c r="CL52" s="1286"/>
      <c r="CM52" s="1286"/>
      <c r="CN52" s="1286"/>
      <c r="CO52" s="1286"/>
      <c r="CP52" s="1286"/>
      <c r="CQ52" s="1286"/>
      <c r="CR52" s="1286"/>
      <c r="CS52" s="1286"/>
      <c r="CT52" s="1286"/>
      <c r="CU52" s="1286"/>
      <c r="CV52" s="1286"/>
      <c r="CW52" s="1286"/>
      <c r="CX52" s="1286"/>
      <c r="CY52" s="1286"/>
      <c r="CZ52" s="1286"/>
      <c r="DA52" s="1286"/>
      <c r="DB52" s="1286"/>
      <c r="DC52" s="1286"/>
      <c r="DD52" s="1286"/>
      <c r="DE52" s="1286"/>
      <c r="DF52" s="1286"/>
      <c r="DG52" s="1286"/>
      <c r="DH52" s="1286"/>
      <c r="DI52" s="1286"/>
      <c r="DJ52" s="1286"/>
      <c r="DK52" s="1286"/>
      <c r="DL52" s="1286"/>
      <c r="DM52" s="1286"/>
      <c r="DN52" s="1286"/>
      <c r="DO52" s="1286"/>
      <c r="DP52" s="1286"/>
      <c r="DQ52" s="1286"/>
      <c r="DR52" s="1286"/>
      <c r="DS52" s="1286"/>
      <c r="DT52" s="1286"/>
      <c r="DU52" s="1286"/>
      <c r="DV52" s="1286"/>
      <c r="DW52" s="1286"/>
      <c r="DX52" s="1286"/>
      <c r="DY52" s="1286"/>
      <c r="DZ52" s="1286"/>
      <c r="EA52" s="1286"/>
      <c r="EB52" s="1286"/>
      <c r="EC52" s="1286"/>
      <c r="ED52" s="1286"/>
      <c r="EE52" s="1286"/>
      <c r="EF52" s="1286"/>
      <c r="EG52" s="1286"/>
      <c r="EH52" s="1286"/>
      <c r="EI52" s="1286"/>
      <c r="EJ52" s="1286"/>
      <c r="EK52" s="1286"/>
      <c r="EL52" s="1286"/>
      <c r="EM52" s="1286"/>
      <c r="EN52" s="1286"/>
      <c r="EO52" s="1286"/>
      <c r="EP52" s="1286"/>
      <c r="EQ52" s="1286"/>
      <c r="ER52" s="1286"/>
      <c r="ES52" s="1286"/>
      <c r="ET52" s="1286"/>
      <c r="EU52" s="1286"/>
      <c r="EV52" s="1286"/>
      <c r="EW52" s="1286"/>
      <c r="EX52" s="1286"/>
      <c r="EY52" s="1286"/>
      <c r="EZ52" s="1286"/>
      <c r="FA52" s="1286"/>
      <c r="FB52" s="1286"/>
      <c r="FC52" s="1286"/>
      <c r="FD52" s="1286"/>
      <c r="FE52" s="1286"/>
      <c r="FF52" s="1286"/>
      <c r="FG52" s="1286"/>
      <c r="FH52" s="1286"/>
      <c r="FI52" s="1286"/>
      <c r="FJ52" s="1286"/>
      <c r="FK52" s="1286"/>
      <c r="FL52" s="1286"/>
      <c r="FM52" s="1286"/>
      <c r="FN52" s="1286"/>
      <c r="FO52" s="1286"/>
      <c r="FP52" s="1286"/>
      <c r="FQ52" s="1286"/>
      <c r="FR52" s="1286"/>
      <c r="FS52" s="1286"/>
      <c r="FT52" s="1286"/>
      <c r="FU52" s="1286"/>
      <c r="FV52" s="1286"/>
      <c r="FW52" s="1286"/>
      <c r="FX52" s="1286"/>
      <c r="FY52" s="1286"/>
      <c r="FZ52" s="1286"/>
      <c r="GA52" s="1286"/>
      <c r="GB52" s="1286"/>
      <c r="GC52" s="1286"/>
      <c r="GD52" s="1286"/>
      <c r="GE52" s="1286"/>
      <c r="GF52" s="1286"/>
      <c r="GG52" s="1286"/>
      <c r="GH52" s="1286"/>
      <c r="GI52" s="1286"/>
      <c r="GJ52" s="1286"/>
      <c r="GK52" s="1286"/>
      <c r="GL52" s="1286"/>
      <c r="GM52" s="1286"/>
      <c r="GN52" s="1286"/>
      <c r="GO52" s="1286"/>
      <c r="GP52" s="1286"/>
      <c r="GQ52" s="1286"/>
      <c r="GR52" s="1286"/>
      <c r="GS52" s="1286"/>
      <c r="GT52" s="1286"/>
      <c r="GU52" s="1286"/>
      <c r="GV52" s="1286"/>
      <c r="GW52" s="1286"/>
      <c r="GX52" s="1286"/>
      <c r="GY52" s="1286"/>
      <c r="GZ52" s="1286"/>
      <c r="HA52" s="1286"/>
      <c r="HB52" s="1286"/>
      <c r="HC52" s="1286"/>
      <c r="HD52" s="1286"/>
      <c r="HE52" s="1286"/>
      <c r="HF52" s="1286"/>
      <c r="HG52" s="1286"/>
      <c r="HH52" s="1286"/>
      <c r="HI52" s="1286"/>
      <c r="HJ52" s="1286"/>
      <c r="HK52" s="1286"/>
      <c r="HL52" s="1286"/>
      <c r="HM52" s="1286"/>
      <c r="HN52" s="1286"/>
      <c r="HO52" s="1286"/>
      <c r="HP52" s="1286"/>
      <c r="HQ52" s="1286"/>
      <c r="HR52" s="1286"/>
      <c r="HS52" s="1286"/>
      <c r="HT52" s="1286"/>
      <c r="HU52" s="1286"/>
      <c r="HV52" s="1286"/>
      <c r="HW52" s="1286"/>
      <c r="HX52" s="1286"/>
      <c r="HY52" s="1286"/>
      <c r="HZ52" s="1286"/>
      <c r="IA52" s="1286"/>
      <c r="IB52" s="1286"/>
      <c r="IC52" s="1286"/>
      <c r="ID52" s="1286"/>
      <c r="IE52" s="1286"/>
      <c r="IF52" s="1286"/>
      <c r="IG52" s="1286"/>
      <c r="IH52" s="1286"/>
      <c r="II52" s="1286"/>
      <c r="IJ52" s="1286"/>
      <c r="IK52" s="1286"/>
      <c r="IL52" s="1286"/>
      <c r="IM52" s="1286"/>
      <c r="IN52" s="1286"/>
      <c r="IO52" s="1286"/>
      <c r="IP52" s="1286"/>
      <c r="IQ52" s="1286"/>
      <c r="IR52" s="1286"/>
      <c r="IS52" s="1286"/>
    </row>
    <row r="53" spans="1:253" ht="76.5" customHeight="1">
      <c r="A53" s="1826">
        <v>11</v>
      </c>
      <c r="B53" s="1824" t="s">
        <v>14254</v>
      </c>
      <c r="C53" s="1823" t="s">
        <v>14255</v>
      </c>
      <c r="D53" s="1824" t="s">
        <v>14256</v>
      </c>
      <c r="E53" s="1824" t="s">
        <v>14257</v>
      </c>
      <c r="F53" s="1824">
        <v>25</v>
      </c>
      <c r="G53" s="1824">
        <v>25</v>
      </c>
      <c r="H53" s="1824" t="s">
        <v>1482</v>
      </c>
      <c r="I53" s="1824" t="s">
        <v>14258</v>
      </c>
      <c r="J53" s="1828" t="s">
        <v>14259</v>
      </c>
      <c r="K53" s="1824">
        <v>1</v>
      </c>
      <c r="L53" s="1824">
        <v>1</v>
      </c>
      <c r="M53" s="1856">
        <v>0</v>
      </c>
      <c r="N53" s="1286"/>
      <c r="O53" s="1286"/>
      <c r="P53" s="1286"/>
      <c r="Q53" s="1286"/>
      <c r="R53" s="1286"/>
      <c r="S53" s="1286"/>
      <c r="T53" s="1286"/>
      <c r="U53" s="1286"/>
      <c r="V53" s="1286"/>
      <c r="W53" s="1286"/>
      <c r="X53" s="1286"/>
      <c r="Y53" s="1286"/>
      <c r="Z53" s="1286"/>
      <c r="AA53" s="1286"/>
      <c r="AB53" s="1286"/>
      <c r="AC53" s="1286"/>
      <c r="AD53" s="1286"/>
      <c r="AE53" s="1286"/>
      <c r="AF53" s="1286"/>
      <c r="AG53" s="1286"/>
      <c r="AH53" s="1286"/>
      <c r="AI53" s="1286"/>
      <c r="AJ53" s="1286"/>
      <c r="AK53" s="1286"/>
      <c r="AL53" s="1286"/>
      <c r="AM53" s="1286"/>
      <c r="AN53" s="1286"/>
      <c r="AO53" s="1286"/>
      <c r="AP53" s="1286"/>
      <c r="AQ53" s="1286"/>
      <c r="AR53" s="1286"/>
      <c r="AS53" s="1286"/>
      <c r="AT53" s="1286"/>
      <c r="AU53" s="1286"/>
      <c r="AV53" s="1286"/>
      <c r="AW53" s="1286"/>
      <c r="AX53" s="1286"/>
      <c r="AY53" s="1286"/>
      <c r="AZ53" s="1286"/>
      <c r="BA53" s="1286"/>
      <c r="BB53" s="1286"/>
      <c r="BC53" s="1286"/>
      <c r="BD53" s="1286"/>
      <c r="BE53" s="1286"/>
      <c r="BF53" s="1286"/>
      <c r="BG53" s="1286"/>
      <c r="BH53" s="1286"/>
      <c r="BI53" s="1286"/>
      <c r="BJ53" s="1286"/>
      <c r="BK53" s="1286"/>
      <c r="BL53" s="1286"/>
      <c r="BM53" s="1286"/>
      <c r="BN53" s="1286"/>
      <c r="BO53" s="1286"/>
      <c r="BP53" s="1286"/>
      <c r="BQ53" s="1286"/>
      <c r="BR53" s="1286"/>
      <c r="BS53" s="1286"/>
      <c r="BT53" s="1286"/>
      <c r="BU53" s="1286"/>
      <c r="BV53" s="1286"/>
      <c r="BW53" s="1286"/>
      <c r="BX53" s="1286"/>
      <c r="BY53" s="1286"/>
      <c r="BZ53" s="1286"/>
      <c r="CA53" s="1286"/>
      <c r="CB53" s="1286"/>
      <c r="CC53" s="1286"/>
      <c r="CD53" s="1286"/>
      <c r="CE53" s="1286"/>
      <c r="CF53" s="1286"/>
      <c r="CG53" s="1286"/>
      <c r="CH53" s="1286"/>
      <c r="CI53" s="1286"/>
      <c r="CJ53" s="1286"/>
      <c r="CK53" s="1286"/>
      <c r="CL53" s="1286"/>
      <c r="CM53" s="1286"/>
      <c r="CN53" s="1286"/>
      <c r="CO53" s="1286"/>
      <c r="CP53" s="1286"/>
      <c r="CQ53" s="1286"/>
      <c r="CR53" s="1286"/>
      <c r="CS53" s="1286"/>
      <c r="CT53" s="1286"/>
      <c r="CU53" s="1286"/>
      <c r="CV53" s="1286"/>
      <c r="CW53" s="1286"/>
      <c r="CX53" s="1286"/>
      <c r="CY53" s="1286"/>
      <c r="CZ53" s="1286"/>
      <c r="DA53" s="1286"/>
      <c r="DB53" s="1286"/>
      <c r="DC53" s="1286"/>
      <c r="DD53" s="1286"/>
      <c r="DE53" s="1286"/>
      <c r="DF53" s="1286"/>
      <c r="DG53" s="1286"/>
      <c r="DH53" s="1286"/>
      <c r="DI53" s="1286"/>
      <c r="DJ53" s="1286"/>
      <c r="DK53" s="1286"/>
      <c r="DL53" s="1286"/>
      <c r="DM53" s="1286"/>
      <c r="DN53" s="1286"/>
      <c r="DO53" s="1286"/>
      <c r="DP53" s="1286"/>
      <c r="DQ53" s="1286"/>
      <c r="DR53" s="1286"/>
      <c r="DS53" s="1286"/>
      <c r="DT53" s="1286"/>
      <c r="DU53" s="1286"/>
      <c r="DV53" s="1286"/>
      <c r="DW53" s="1286"/>
      <c r="DX53" s="1286"/>
      <c r="DY53" s="1286"/>
      <c r="DZ53" s="1286"/>
      <c r="EA53" s="1286"/>
      <c r="EB53" s="1286"/>
      <c r="EC53" s="1286"/>
      <c r="ED53" s="1286"/>
      <c r="EE53" s="1286"/>
      <c r="EF53" s="1286"/>
      <c r="EG53" s="1286"/>
      <c r="EH53" s="1286"/>
      <c r="EI53" s="1286"/>
      <c r="EJ53" s="1286"/>
      <c r="EK53" s="1286"/>
      <c r="EL53" s="1286"/>
      <c r="EM53" s="1286"/>
      <c r="EN53" s="1286"/>
      <c r="EO53" s="1286"/>
      <c r="EP53" s="1286"/>
      <c r="EQ53" s="1286"/>
      <c r="ER53" s="1286"/>
      <c r="ES53" s="1286"/>
      <c r="ET53" s="1286"/>
      <c r="EU53" s="1286"/>
      <c r="EV53" s="1286"/>
      <c r="EW53" s="1286"/>
      <c r="EX53" s="1286"/>
      <c r="EY53" s="1286"/>
      <c r="EZ53" s="1286"/>
      <c r="FA53" s="1286"/>
      <c r="FB53" s="1286"/>
      <c r="FC53" s="1286"/>
      <c r="FD53" s="1286"/>
      <c r="FE53" s="1286"/>
      <c r="FF53" s="1286"/>
      <c r="FG53" s="1286"/>
      <c r="FH53" s="1286"/>
      <c r="FI53" s="1286"/>
      <c r="FJ53" s="1286"/>
      <c r="FK53" s="1286"/>
      <c r="FL53" s="1286"/>
      <c r="FM53" s="1286"/>
      <c r="FN53" s="1286"/>
      <c r="FO53" s="1286"/>
      <c r="FP53" s="1286"/>
      <c r="FQ53" s="1286"/>
      <c r="FR53" s="1286"/>
      <c r="FS53" s="1286"/>
      <c r="FT53" s="1286"/>
      <c r="FU53" s="1286"/>
      <c r="FV53" s="1286"/>
      <c r="FW53" s="1286"/>
      <c r="FX53" s="1286"/>
      <c r="FY53" s="1286"/>
      <c r="FZ53" s="1286"/>
      <c r="GA53" s="1286"/>
      <c r="GB53" s="1286"/>
      <c r="GC53" s="1286"/>
      <c r="GD53" s="1286"/>
      <c r="GE53" s="1286"/>
      <c r="GF53" s="1286"/>
      <c r="GG53" s="1286"/>
      <c r="GH53" s="1286"/>
      <c r="GI53" s="1286"/>
      <c r="GJ53" s="1286"/>
      <c r="GK53" s="1286"/>
      <c r="GL53" s="1286"/>
      <c r="GM53" s="1286"/>
      <c r="GN53" s="1286"/>
      <c r="GO53" s="1286"/>
      <c r="GP53" s="1286"/>
      <c r="GQ53" s="1286"/>
      <c r="GR53" s="1286"/>
      <c r="GS53" s="1286"/>
      <c r="GT53" s="1286"/>
      <c r="GU53" s="1286"/>
      <c r="GV53" s="1286"/>
      <c r="GW53" s="1286"/>
      <c r="GX53" s="1286"/>
      <c r="GY53" s="1286"/>
      <c r="GZ53" s="1286"/>
      <c r="HA53" s="1286"/>
      <c r="HB53" s="1286"/>
      <c r="HC53" s="1286"/>
      <c r="HD53" s="1286"/>
      <c r="HE53" s="1286"/>
      <c r="HF53" s="1286"/>
      <c r="HG53" s="1286"/>
      <c r="HH53" s="1286"/>
      <c r="HI53" s="1286"/>
      <c r="HJ53" s="1286"/>
      <c r="HK53" s="1286"/>
      <c r="HL53" s="1286"/>
      <c r="HM53" s="1286"/>
      <c r="HN53" s="1286"/>
      <c r="HO53" s="1286"/>
      <c r="HP53" s="1286"/>
      <c r="HQ53" s="1286"/>
      <c r="HR53" s="1286"/>
      <c r="HS53" s="1286"/>
      <c r="HT53" s="1286"/>
      <c r="HU53" s="1286"/>
      <c r="HV53" s="1286"/>
      <c r="HW53" s="1286"/>
      <c r="HX53" s="1286"/>
      <c r="HY53" s="1286"/>
      <c r="HZ53" s="1286"/>
      <c r="IA53" s="1286"/>
      <c r="IB53" s="1286"/>
      <c r="IC53" s="1286"/>
      <c r="ID53" s="1286"/>
      <c r="IE53" s="1286"/>
      <c r="IF53" s="1286"/>
      <c r="IG53" s="1286"/>
      <c r="IH53" s="1286"/>
      <c r="II53" s="1286"/>
      <c r="IJ53" s="1286"/>
      <c r="IK53" s="1286"/>
      <c r="IL53" s="1286"/>
      <c r="IM53" s="1286"/>
      <c r="IN53" s="1286"/>
      <c r="IO53" s="1286"/>
      <c r="IP53" s="1286"/>
      <c r="IQ53" s="1286"/>
      <c r="IR53" s="1286"/>
      <c r="IS53" s="1829"/>
    </row>
    <row r="54" spans="1:253" ht="76.5" customHeight="1">
      <c r="A54" s="1826">
        <v>12</v>
      </c>
      <c r="B54" s="1824" t="s">
        <v>14260</v>
      </c>
      <c r="C54" s="1823" t="s">
        <v>14261</v>
      </c>
      <c r="D54" s="1824" t="s">
        <v>14262</v>
      </c>
      <c r="E54" s="1824" t="s">
        <v>14263</v>
      </c>
      <c r="F54" s="1824">
        <v>30</v>
      </c>
      <c r="G54" s="1824">
        <v>30</v>
      </c>
      <c r="H54" s="1824" t="s">
        <v>1602</v>
      </c>
      <c r="I54" s="1824" t="s">
        <v>14264</v>
      </c>
      <c r="J54" s="1828" t="s">
        <v>14265</v>
      </c>
      <c r="K54" s="1824">
        <v>1</v>
      </c>
      <c r="L54" s="1824">
        <v>1</v>
      </c>
      <c r="M54" s="1856">
        <v>0</v>
      </c>
      <c r="N54" s="1829"/>
      <c r="O54" s="1829"/>
      <c r="P54" s="1829"/>
      <c r="Q54" s="1829"/>
      <c r="R54" s="1829"/>
      <c r="S54" s="1829"/>
      <c r="T54" s="1829"/>
      <c r="U54" s="1829"/>
      <c r="V54" s="1829"/>
      <c r="W54" s="1829"/>
      <c r="X54" s="1829"/>
      <c r="Y54" s="1829"/>
      <c r="Z54" s="1829"/>
      <c r="AA54" s="1829"/>
      <c r="AB54" s="1829"/>
      <c r="AC54" s="1829"/>
      <c r="AD54" s="1829"/>
      <c r="AE54" s="1829"/>
      <c r="AF54" s="1829"/>
      <c r="AG54" s="1829"/>
      <c r="AH54" s="1829"/>
      <c r="AI54" s="1829"/>
      <c r="AJ54" s="1829"/>
      <c r="AK54" s="1829"/>
      <c r="AL54" s="1829"/>
      <c r="AM54" s="1829"/>
      <c r="AN54" s="1829"/>
      <c r="AO54" s="1829"/>
      <c r="AP54" s="1829"/>
      <c r="AQ54" s="1829"/>
      <c r="AR54" s="1829"/>
      <c r="AS54" s="1829"/>
      <c r="AT54" s="1829"/>
      <c r="AU54" s="1829"/>
      <c r="AV54" s="1829"/>
      <c r="AW54" s="1829"/>
      <c r="AX54" s="1829"/>
      <c r="AY54" s="1829"/>
      <c r="AZ54" s="1829"/>
      <c r="BA54" s="1829"/>
      <c r="BB54" s="1829"/>
      <c r="BC54" s="1829"/>
      <c r="BD54" s="1829"/>
      <c r="BE54" s="1829"/>
      <c r="BF54" s="1829"/>
      <c r="BG54" s="1829"/>
      <c r="BH54" s="1829"/>
      <c r="BI54" s="1829"/>
      <c r="BJ54" s="1829"/>
      <c r="BK54" s="1829"/>
      <c r="BL54" s="1829"/>
      <c r="BM54" s="1829"/>
      <c r="BN54" s="1829"/>
      <c r="BO54" s="1829"/>
      <c r="BP54" s="1829"/>
      <c r="BQ54" s="1829"/>
      <c r="BR54" s="1829"/>
      <c r="BS54" s="1829"/>
      <c r="BT54" s="1829"/>
      <c r="BU54" s="1829"/>
      <c r="BV54" s="1829"/>
      <c r="BW54" s="1829"/>
      <c r="BX54" s="1829"/>
      <c r="BY54" s="1829"/>
      <c r="BZ54" s="1829"/>
      <c r="CA54" s="1829"/>
      <c r="CB54" s="1829"/>
      <c r="CC54" s="1829"/>
      <c r="CD54" s="1829"/>
      <c r="CE54" s="1829"/>
      <c r="CF54" s="1829"/>
      <c r="CG54" s="1829"/>
      <c r="CH54" s="1829"/>
      <c r="CI54" s="1829"/>
      <c r="CJ54" s="1829"/>
      <c r="CK54" s="1829"/>
      <c r="CL54" s="1829"/>
      <c r="CM54" s="1829"/>
      <c r="CN54" s="1829"/>
      <c r="CO54" s="1829"/>
      <c r="CP54" s="1829"/>
      <c r="CQ54" s="1829"/>
      <c r="CR54" s="1829"/>
      <c r="CS54" s="1829"/>
      <c r="CT54" s="1829"/>
      <c r="CU54" s="1829"/>
      <c r="CV54" s="1829"/>
      <c r="CW54" s="1829"/>
      <c r="CX54" s="1829"/>
      <c r="CY54" s="1829"/>
      <c r="CZ54" s="1829"/>
      <c r="DA54" s="1829"/>
      <c r="DB54" s="1829"/>
      <c r="DC54" s="1829"/>
      <c r="DD54" s="1829"/>
      <c r="DE54" s="1829"/>
      <c r="DF54" s="1829"/>
      <c r="DG54" s="1829"/>
      <c r="DH54" s="1829"/>
      <c r="DI54" s="1829"/>
      <c r="DJ54" s="1829"/>
      <c r="DK54" s="1829"/>
      <c r="DL54" s="1829"/>
      <c r="DM54" s="1829"/>
      <c r="DN54" s="1829"/>
      <c r="DO54" s="1829"/>
      <c r="DP54" s="1829"/>
      <c r="DQ54" s="1829"/>
      <c r="DR54" s="1829"/>
      <c r="DS54" s="1829"/>
      <c r="DT54" s="1829"/>
      <c r="DU54" s="1829"/>
      <c r="DV54" s="1829"/>
      <c r="DW54" s="1829"/>
      <c r="DX54" s="1829"/>
      <c r="DY54" s="1829"/>
      <c r="DZ54" s="1829"/>
      <c r="EA54" s="1829"/>
      <c r="EB54" s="1829"/>
      <c r="EC54" s="1829"/>
      <c r="ED54" s="1829"/>
      <c r="EE54" s="1829"/>
      <c r="EF54" s="1829"/>
      <c r="EG54" s="1829"/>
      <c r="EH54" s="1829"/>
      <c r="EI54" s="1829"/>
      <c r="EJ54" s="1829"/>
      <c r="EK54" s="1829"/>
      <c r="EL54" s="1829"/>
      <c r="EM54" s="1829"/>
      <c r="EN54" s="1829"/>
      <c r="EO54" s="1829"/>
      <c r="EP54" s="1829"/>
      <c r="EQ54" s="1829"/>
      <c r="ER54" s="1829"/>
      <c r="ES54" s="1829"/>
      <c r="ET54" s="1829"/>
      <c r="EU54" s="1829"/>
      <c r="EV54" s="1829"/>
      <c r="EW54" s="1829"/>
      <c r="EX54" s="1829"/>
      <c r="EY54" s="1829"/>
      <c r="EZ54" s="1829"/>
      <c r="FA54" s="1829"/>
      <c r="FB54" s="1829"/>
      <c r="FC54" s="1829"/>
      <c r="FD54" s="1829"/>
      <c r="FE54" s="1829"/>
      <c r="FF54" s="1829"/>
      <c r="FG54" s="1829"/>
      <c r="FH54" s="1829"/>
      <c r="FI54" s="1829"/>
      <c r="FJ54" s="1829"/>
      <c r="FK54" s="1829"/>
      <c r="FL54" s="1829"/>
      <c r="FM54" s="1829"/>
      <c r="FN54" s="1829"/>
      <c r="FO54" s="1829"/>
      <c r="FP54" s="1829"/>
      <c r="FQ54" s="1829"/>
      <c r="FR54" s="1829"/>
      <c r="FS54" s="1829"/>
      <c r="FT54" s="1829"/>
      <c r="FU54" s="1829"/>
      <c r="FV54" s="1829"/>
      <c r="FW54" s="1829"/>
      <c r="FX54" s="1829"/>
      <c r="FY54" s="1829"/>
      <c r="FZ54" s="1829"/>
      <c r="GA54" s="1829"/>
      <c r="GB54" s="1829"/>
      <c r="GC54" s="1829"/>
      <c r="GD54" s="1829"/>
      <c r="GE54" s="1829"/>
      <c r="GF54" s="1829"/>
      <c r="GG54" s="1829"/>
      <c r="GH54" s="1829"/>
      <c r="GI54" s="1829"/>
      <c r="GJ54" s="1829"/>
      <c r="GK54" s="1829"/>
      <c r="GL54" s="1829"/>
      <c r="GM54" s="1829"/>
      <c r="GN54" s="1829"/>
      <c r="GO54" s="1829"/>
      <c r="GP54" s="1829"/>
      <c r="GQ54" s="1829"/>
      <c r="GR54" s="1829"/>
      <c r="GS54" s="1829"/>
      <c r="GT54" s="1829"/>
      <c r="GU54" s="1829"/>
      <c r="GV54" s="1829"/>
      <c r="GW54" s="1829"/>
      <c r="GX54" s="1829"/>
      <c r="GY54" s="1829"/>
      <c r="GZ54" s="1829"/>
      <c r="HA54" s="1829"/>
      <c r="HB54" s="1829"/>
      <c r="HC54" s="1829"/>
      <c r="HD54" s="1829"/>
      <c r="HE54" s="1829"/>
      <c r="HF54" s="1829"/>
      <c r="HG54" s="1829"/>
      <c r="HH54" s="1829"/>
      <c r="HI54" s="1829"/>
      <c r="HJ54" s="1829"/>
      <c r="HK54" s="1829"/>
      <c r="HL54" s="1829"/>
      <c r="HM54" s="1829"/>
      <c r="HN54" s="1829"/>
      <c r="HO54" s="1829"/>
      <c r="HP54" s="1829"/>
      <c r="HQ54" s="1829"/>
      <c r="HR54" s="1829"/>
      <c r="HS54" s="1829"/>
      <c r="HT54" s="1829"/>
      <c r="HU54" s="1829"/>
      <c r="HV54" s="1829"/>
      <c r="HW54" s="1829"/>
      <c r="HX54" s="1829"/>
      <c r="HY54" s="1829"/>
      <c r="HZ54" s="1829"/>
      <c r="IA54" s="1829"/>
      <c r="IB54" s="1829"/>
      <c r="IC54" s="1829"/>
      <c r="ID54" s="1829"/>
      <c r="IE54" s="1829"/>
      <c r="IF54" s="1829"/>
      <c r="IG54" s="1829"/>
      <c r="IH54" s="1829"/>
      <c r="II54" s="1829"/>
      <c r="IJ54" s="1829"/>
      <c r="IK54" s="1829"/>
      <c r="IL54" s="1829"/>
      <c r="IM54" s="1829"/>
      <c r="IN54" s="1829"/>
      <c r="IO54" s="1829"/>
      <c r="IP54" s="1829"/>
      <c r="IQ54" s="1829"/>
      <c r="IR54" s="1829"/>
      <c r="IS54" s="1286"/>
    </row>
    <row r="55" spans="1:253" ht="76.5" customHeight="1">
      <c r="A55" s="1826">
        <v>13</v>
      </c>
      <c r="B55" s="1824" t="s">
        <v>14266</v>
      </c>
      <c r="C55" s="1823">
        <v>311900447341</v>
      </c>
      <c r="D55" s="1824" t="s">
        <v>14267</v>
      </c>
      <c r="E55" s="1824" t="s">
        <v>14268</v>
      </c>
      <c r="F55" s="1824">
        <v>40</v>
      </c>
      <c r="G55" s="1824">
        <v>40</v>
      </c>
      <c r="H55" s="1824" t="s">
        <v>5327</v>
      </c>
      <c r="I55" s="1824" t="s">
        <v>14269</v>
      </c>
      <c r="J55" s="1824" t="s">
        <v>14270</v>
      </c>
      <c r="K55" s="1824">
        <v>1</v>
      </c>
      <c r="L55" s="1824">
        <v>1</v>
      </c>
      <c r="M55" s="1856">
        <v>0</v>
      </c>
      <c r="N55" s="1286"/>
      <c r="O55" s="1286"/>
      <c r="P55" s="1286"/>
      <c r="Q55" s="1286"/>
      <c r="R55" s="1286"/>
      <c r="S55" s="1286"/>
      <c r="T55" s="1286"/>
      <c r="U55" s="1286"/>
      <c r="V55" s="1286"/>
      <c r="W55" s="1286"/>
      <c r="X55" s="1286"/>
      <c r="Y55" s="1286"/>
      <c r="Z55" s="1286"/>
      <c r="AA55" s="1286"/>
      <c r="AB55" s="1286"/>
      <c r="AC55" s="1286"/>
      <c r="AD55" s="1286"/>
      <c r="AE55" s="1286"/>
      <c r="AF55" s="1286"/>
      <c r="AG55" s="1286"/>
      <c r="AH55" s="1286"/>
      <c r="AI55" s="1286"/>
      <c r="AJ55" s="1286"/>
      <c r="AK55" s="1286"/>
      <c r="AL55" s="1286"/>
      <c r="AM55" s="1286"/>
      <c r="AN55" s="1286"/>
      <c r="AO55" s="1286"/>
      <c r="AP55" s="1286"/>
      <c r="AQ55" s="1286"/>
      <c r="AR55" s="1286"/>
      <c r="AS55" s="1286"/>
      <c r="AT55" s="1286"/>
      <c r="AU55" s="1286"/>
      <c r="AV55" s="1286"/>
      <c r="AW55" s="1286"/>
      <c r="AX55" s="1286"/>
      <c r="AY55" s="1286"/>
      <c r="AZ55" s="1286"/>
      <c r="BA55" s="1286"/>
      <c r="BB55" s="1286"/>
      <c r="BC55" s="1286"/>
      <c r="BD55" s="1286"/>
      <c r="BE55" s="1286"/>
      <c r="BF55" s="1286"/>
      <c r="BG55" s="1286"/>
      <c r="BH55" s="1286"/>
      <c r="BI55" s="1286"/>
      <c r="BJ55" s="1286"/>
      <c r="BK55" s="1286"/>
      <c r="BL55" s="1286"/>
      <c r="BM55" s="1286"/>
      <c r="BN55" s="1286"/>
      <c r="BO55" s="1286"/>
      <c r="BP55" s="1286"/>
      <c r="BQ55" s="1286"/>
      <c r="BR55" s="1286"/>
      <c r="BS55" s="1286"/>
      <c r="BT55" s="1286"/>
      <c r="BU55" s="1286"/>
      <c r="BV55" s="1286"/>
      <c r="BW55" s="1286"/>
      <c r="BX55" s="1286"/>
      <c r="BY55" s="1286"/>
      <c r="BZ55" s="1286"/>
      <c r="CA55" s="1286"/>
      <c r="CB55" s="1286"/>
      <c r="CC55" s="1286"/>
      <c r="CD55" s="1286"/>
      <c r="CE55" s="1286"/>
      <c r="CF55" s="1286"/>
      <c r="CG55" s="1286"/>
      <c r="CH55" s="1286"/>
      <c r="CI55" s="1286"/>
      <c r="CJ55" s="1286"/>
      <c r="CK55" s="1286"/>
      <c r="CL55" s="1286"/>
      <c r="CM55" s="1286"/>
      <c r="CN55" s="1286"/>
      <c r="CO55" s="1286"/>
      <c r="CP55" s="1286"/>
      <c r="CQ55" s="1286"/>
      <c r="CR55" s="1286"/>
      <c r="CS55" s="1286"/>
      <c r="CT55" s="1286"/>
      <c r="CU55" s="1286"/>
      <c r="CV55" s="1286"/>
      <c r="CW55" s="1286"/>
      <c r="CX55" s="1286"/>
      <c r="CY55" s="1286"/>
      <c r="CZ55" s="1286"/>
      <c r="DA55" s="1286"/>
      <c r="DB55" s="1286"/>
      <c r="DC55" s="1286"/>
      <c r="DD55" s="1286"/>
      <c r="DE55" s="1286"/>
      <c r="DF55" s="1286"/>
      <c r="DG55" s="1286"/>
      <c r="DH55" s="1286"/>
      <c r="DI55" s="1286"/>
      <c r="DJ55" s="1286"/>
      <c r="DK55" s="1286"/>
      <c r="DL55" s="1286"/>
      <c r="DM55" s="1286"/>
      <c r="DN55" s="1286"/>
      <c r="DO55" s="1286"/>
      <c r="DP55" s="1286"/>
      <c r="DQ55" s="1286"/>
      <c r="DR55" s="1286"/>
      <c r="DS55" s="1286"/>
      <c r="DT55" s="1286"/>
      <c r="DU55" s="1286"/>
      <c r="DV55" s="1286"/>
      <c r="DW55" s="1286"/>
      <c r="DX55" s="1286"/>
      <c r="DY55" s="1286"/>
      <c r="DZ55" s="1286"/>
      <c r="EA55" s="1286"/>
      <c r="EB55" s="1286"/>
      <c r="EC55" s="1286"/>
      <c r="ED55" s="1286"/>
      <c r="EE55" s="1286"/>
      <c r="EF55" s="1286"/>
      <c r="EG55" s="1286"/>
      <c r="EH55" s="1286"/>
      <c r="EI55" s="1286"/>
      <c r="EJ55" s="1286"/>
      <c r="EK55" s="1286"/>
      <c r="EL55" s="1286"/>
      <c r="EM55" s="1286"/>
      <c r="EN55" s="1286"/>
      <c r="EO55" s="1286"/>
      <c r="EP55" s="1286"/>
      <c r="EQ55" s="1286"/>
      <c r="ER55" s="1286"/>
      <c r="ES55" s="1286"/>
      <c r="ET55" s="1286"/>
      <c r="EU55" s="1286"/>
      <c r="EV55" s="1286"/>
      <c r="EW55" s="1286"/>
      <c r="EX55" s="1286"/>
      <c r="EY55" s="1286"/>
      <c r="EZ55" s="1286"/>
      <c r="FA55" s="1286"/>
      <c r="FB55" s="1286"/>
      <c r="FC55" s="1286"/>
      <c r="FD55" s="1286"/>
      <c r="FE55" s="1286"/>
      <c r="FF55" s="1286"/>
      <c r="FG55" s="1286"/>
      <c r="FH55" s="1286"/>
      <c r="FI55" s="1286"/>
      <c r="FJ55" s="1286"/>
      <c r="FK55" s="1286"/>
      <c r="FL55" s="1286"/>
      <c r="FM55" s="1286"/>
      <c r="FN55" s="1286"/>
      <c r="FO55" s="1286"/>
      <c r="FP55" s="1286"/>
      <c r="FQ55" s="1286"/>
      <c r="FR55" s="1286"/>
      <c r="FS55" s="1286"/>
      <c r="FT55" s="1286"/>
      <c r="FU55" s="1286"/>
      <c r="FV55" s="1286"/>
      <c r="FW55" s="1286"/>
      <c r="FX55" s="1286"/>
      <c r="FY55" s="1286"/>
      <c r="FZ55" s="1286"/>
      <c r="GA55" s="1286"/>
      <c r="GB55" s="1286"/>
      <c r="GC55" s="1286"/>
      <c r="GD55" s="1286"/>
      <c r="GE55" s="1286"/>
      <c r="GF55" s="1286"/>
      <c r="GG55" s="1286"/>
      <c r="GH55" s="1286"/>
      <c r="GI55" s="1286"/>
      <c r="GJ55" s="1286"/>
      <c r="GK55" s="1286"/>
      <c r="GL55" s="1286"/>
      <c r="GM55" s="1286"/>
      <c r="GN55" s="1286"/>
      <c r="GO55" s="1286"/>
      <c r="GP55" s="1286"/>
      <c r="GQ55" s="1286"/>
      <c r="GR55" s="1286"/>
      <c r="GS55" s="1286"/>
      <c r="GT55" s="1286"/>
      <c r="GU55" s="1286"/>
      <c r="GV55" s="1286"/>
      <c r="GW55" s="1286"/>
      <c r="GX55" s="1286"/>
      <c r="GY55" s="1286"/>
      <c r="GZ55" s="1286"/>
      <c r="HA55" s="1286"/>
      <c r="HB55" s="1286"/>
      <c r="HC55" s="1286"/>
      <c r="HD55" s="1286"/>
      <c r="HE55" s="1286"/>
      <c r="HF55" s="1286"/>
      <c r="HG55" s="1286"/>
      <c r="HH55" s="1286"/>
      <c r="HI55" s="1286"/>
      <c r="HJ55" s="1286"/>
      <c r="HK55" s="1286"/>
      <c r="HL55" s="1286"/>
      <c r="HM55" s="1286"/>
      <c r="HN55" s="1286"/>
      <c r="HO55" s="1286"/>
      <c r="HP55" s="1286"/>
      <c r="HQ55" s="1286"/>
      <c r="HR55" s="1286"/>
      <c r="HS55" s="1286"/>
      <c r="HT55" s="1286"/>
      <c r="HU55" s="1286"/>
      <c r="HV55" s="1286"/>
      <c r="HW55" s="1286"/>
      <c r="HX55" s="1286"/>
      <c r="HY55" s="1286"/>
      <c r="HZ55" s="1286"/>
      <c r="IA55" s="1286"/>
      <c r="IB55" s="1286"/>
      <c r="IC55" s="1286"/>
      <c r="ID55" s="1286"/>
      <c r="IE55" s="1286"/>
      <c r="IF55" s="1286"/>
      <c r="IG55" s="1286"/>
      <c r="IH55" s="1286"/>
      <c r="II55" s="1286"/>
      <c r="IJ55" s="1286"/>
      <c r="IK55" s="1286"/>
      <c r="IL55" s="1286"/>
      <c r="IM55" s="1286"/>
      <c r="IN55" s="1286"/>
      <c r="IO55" s="1286"/>
      <c r="IP55" s="1286"/>
      <c r="IQ55" s="1286"/>
      <c r="IR55" s="1286"/>
      <c r="IS55" s="1286"/>
    </row>
    <row r="56" spans="1:253" ht="45" customHeight="1">
      <c r="A56" s="1826">
        <v>14</v>
      </c>
      <c r="B56" s="1824" t="s">
        <v>14271</v>
      </c>
      <c r="C56" s="1823" t="s">
        <v>14272</v>
      </c>
      <c r="D56" s="1824" t="s">
        <v>14273</v>
      </c>
      <c r="E56" s="1824" t="s">
        <v>14274</v>
      </c>
      <c r="F56" s="1824">
        <v>70</v>
      </c>
      <c r="G56" s="1824">
        <v>70</v>
      </c>
      <c r="H56" s="1824" t="s">
        <v>1602</v>
      </c>
      <c r="I56" s="1824" t="s">
        <v>14275</v>
      </c>
      <c r="J56" s="1828" t="s">
        <v>14276</v>
      </c>
      <c r="K56" s="1824">
        <v>2</v>
      </c>
      <c r="L56" s="1824">
        <v>2</v>
      </c>
      <c r="M56" s="1856">
        <v>0</v>
      </c>
      <c r="N56" s="1286"/>
      <c r="O56" s="1286"/>
      <c r="P56" s="1286"/>
      <c r="Q56" s="1286"/>
      <c r="R56" s="1286"/>
      <c r="S56" s="1286"/>
      <c r="T56" s="1286"/>
      <c r="U56" s="1286"/>
      <c r="V56" s="1286"/>
      <c r="W56" s="1286"/>
      <c r="X56" s="1286"/>
      <c r="Y56" s="1286"/>
      <c r="Z56" s="1286"/>
      <c r="AA56" s="1286"/>
      <c r="AB56" s="1286"/>
      <c r="AC56" s="1286"/>
      <c r="AD56" s="1286"/>
      <c r="AE56" s="1286"/>
      <c r="AF56" s="1286"/>
      <c r="AG56" s="1286"/>
      <c r="AH56" s="1286"/>
      <c r="AI56" s="1286"/>
      <c r="AJ56" s="1286"/>
      <c r="AK56" s="1286"/>
      <c r="AL56" s="1286"/>
      <c r="AM56" s="1286"/>
      <c r="AN56" s="1286"/>
      <c r="AO56" s="1286"/>
      <c r="AP56" s="1286"/>
      <c r="AQ56" s="1286"/>
      <c r="AR56" s="1286"/>
      <c r="AS56" s="1286"/>
      <c r="AT56" s="1286"/>
      <c r="AU56" s="1286"/>
      <c r="AV56" s="1286"/>
      <c r="AW56" s="1286"/>
      <c r="AX56" s="1286"/>
      <c r="AY56" s="1286"/>
      <c r="AZ56" s="1286"/>
      <c r="BA56" s="1286"/>
      <c r="BB56" s="1286"/>
      <c r="BC56" s="1286"/>
      <c r="BD56" s="1286"/>
      <c r="BE56" s="1286"/>
      <c r="BF56" s="1286"/>
      <c r="BG56" s="1286"/>
      <c r="BH56" s="1286"/>
      <c r="BI56" s="1286"/>
      <c r="BJ56" s="1286"/>
      <c r="BK56" s="1286"/>
      <c r="BL56" s="1286"/>
      <c r="BM56" s="1286"/>
      <c r="BN56" s="1286"/>
      <c r="BO56" s="1286"/>
      <c r="BP56" s="1286"/>
      <c r="BQ56" s="1286"/>
      <c r="BR56" s="1286"/>
      <c r="BS56" s="1286"/>
      <c r="BT56" s="1286"/>
      <c r="BU56" s="1286"/>
      <c r="BV56" s="1286"/>
      <c r="BW56" s="1286"/>
      <c r="BX56" s="1286"/>
      <c r="BY56" s="1286"/>
      <c r="BZ56" s="1286"/>
      <c r="CA56" s="1286"/>
      <c r="CB56" s="1286"/>
      <c r="CC56" s="1286"/>
      <c r="CD56" s="1286"/>
      <c r="CE56" s="1286"/>
      <c r="CF56" s="1286"/>
      <c r="CG56" s="1286"/>
      <c r="CH56" s="1286"/>
      <c r="CI56" s="1286"/>
      <c r="CJ56" s="1286"/>
      <c r="CK56" s="1286"/>
      <c r="CL56" s="1286"/>
      <c r="CM56" s="1286"/>
      <c r="CN56" s="1286"/>
      <c r="CO56" s="1286"/>
      <c r="CP56" s="1286"/>
      <c r="CQ56" s="1286"/>
      <c r="CR56" s="1286"/>
      <c r="CS56" s="1286"/>
      <c r="CT56" s="1286"/>
      <c r="CU56" s="1286"/>
      <c r="CV56" s="1286"/>
      <c r="CW56" s="1286"/>
      <c r="CX56" s="1286"/>
      <c r="CY56" s="1286"/>
      <c r="CZ56" s="1286"/>
      <c r="DA56" s="1286"/>
      <c r="DB56" s="1286"/>
      <c r="DC56" s="1286"/>
      <c r="DD56" s="1286"/>
      <c r="DE56" s="1286"/>
      <c r="DF56" s="1286"/>
      <c r="DG56" s="1286"/>
      <c r="DH56" s="1286"/>
      <c r="DI56" s="1286"/>
      <c r="DJ56" s="1286"/>
      <c r="DK56" s="1286"/>
      <c r="DL56" s="1286"/>
      <c r="DM56" s="1286"/>
      <c r="DN56" s="1286"/>
      <c r="DO56" s="1286"/>
      <c r="DP56" s="1286"/>
      <c r="DQ56" s="1286"/>
      <c r="DR56" s="1286"/>
      <c r="DS56" s="1286"/>
      <c r="DT56" s="1286"/>
      <c r="DU56" s="1286"/>
      <c r="DV56" s="1286"/>
      <c r="DW56" s="1286"/>
      <c r="DX56" s="1286"/>
      <c r="DY56" s="1286"/>
      <c r="DZ56" s="1286"/>
      <c r="EA56" s="1286"/>
      <c r="EB56" s="1286"/>
      <c r="EC56" s="1286"/>
      <c r="ED56" s="1286"/>
      <c r="EE56" s="1286"/>
      <c r="EF56" s="1286"/>
      <c r="EG56" s="1286"/>
      <c r="EH56" s="1286"/>
      <c r="EI56" s="1286"/>
      <c r="EJ56" s="1286"/>
      <c r="EK56" s="1286"/>
      <c r="EL56" s="1286"/>
      <c r="EM56" s="1286"/>
      <c r="EN56" s="1286"/>
      <c r="EO56" s="1286"/>
      <c r="EP56" s="1286"/>
      <c r="EQ56" s="1286"/>
      <c r="ER56" s="1286"/>
      <c r="ES56" s="1286"/>
      <c r="ET56" s="1286"/>
      <c r="EU56" s="1286"/>
      <c r="EV56" s="1286"/>
      <c r="EW56" s="1286"/>
      <c r="EX56" s="1286"/>
      <c r="EY56" s="1286"/>
      <c r="EZ56" s="1286"/>
      <c r="FA56" s="1286"/>
      <c r="FB56" s="1286"/>
      <c r="FC56" s="1286"/>
      <c r="FD56" s="1286"/>
      <c r="FE56" s="1286"/>
      <c r="FF56" s="1286"/>
      <c r="FG56" s="1286"/>
      <c r="FH56" s="1286"/>
      <c r="FI56" s="1286"/>
      <c r="FJ56" s="1286"/>
      <c r="FK56" s="1286"/>
      <c r="FL56" s="1286"/>
      <c r="FM56" s="1286"/>
      <c r="FN56" s="1286"/>
      <c r="FO56" s="1286"/>
      <c r="FP56" s="1286"/>
      <c r="FQ56" s="1286"/>
      <c r="FR56" s="1286"/>
      <c r="FS56" s="1286"/>
      <c r="FT56" s="1286"/>
      <c r="FU56" s="1286"/>
      <c r="FV56" s="1286"/>
      <c r="FW56" s="1286"/>
      <c r="FX56" s="1286"/>
      <c r="FY56" s="1286"/>
      <c r="FZ56" s="1286"/>
      <c r="GA56" s="1286"/>
      <c r="GB56" s="1286"/>
      <c r="GC56" s="1286"/>
      <c r="GD56" s="1286"/>
      <c r="GE56" s="1286"/>
      <c r="GF56" s="1286"/>
      <c r="GG56" s="1286"/>
      <c r="GH56" s="1286"/>
      <c r="GI56" s="1286"/>
      <c r="GJ56" s="1286"/>
      <c r="GK56" s="1286"/>
      <c r="GL56" s="1286"/>
      <c r="GM56" s="1286"/>
      <c r="GN56" s="1286"/>
      <c r="GO56" s="1286"/>
      <c r="GP56" s="1286"/>
      <c r="GQ56" s="1286"/>
      <c r="GR56" s="1286"/>
      <c r="GS56" s="1286"/>
      <c r="GT56" s="1286"/>
      <c r="GU56" s="1286"/>
      <c r="GV56" s="1286"/>
      <c r="GW56" s="1286"/>
      <c r="GX56" s="1286"/>
      <c r="GY56" s="1286"/>
      <c r="GZ56" s="1286"/>
      <c r="HA56" s="1286"/>
      <c r="HB56" s="1286"/>
      <c r="HC56" s="1286"/>
      <c r="HD56" s="1286"/>
      <c r="HE56" s="1286"/>
      <c r="HF56" s="1286"/>
      <c r="HG56" s="1286"/>
      <c r="HH56" s="1286"/>
      <c r="HI56" s="1286"/>
      <c r="HJ56" s="1286"/>
      <c r="HK56" s="1286"/>
      <c r="HL56" s="1286"/>
      <c r="HM56" s="1286"/>
      <c r="HN56" s="1286"/>
      <c r="HO56" s="1286"/>
      <c r="HP56" s="1286"/>
      <c r="HQ56" s="1286"/>
      <c r="HR56" s="1286"/>
      <c r="HS56" s="1286"/>
      <c r="HT56" s="1286"/>
      <c r="HU56" s="1286"/>
      <c r="HV56" s="1286"/>
      <c r="HW56" s="1286"/>
      <c r="HX56" s="1286"/>
      <c r="HY56" s="1286"/>
      <c r="HZ56" s="1286"/>
      <c r="IA56" s="1286"/>
      <c r="IB56" s="1286"/>
      <c r="IC56" s="1286"/>
      <c r="ID56" s="1286"/>
      <c r="IE56" s="1286"/>
      <c r="IF56" s="1286"/>
      <c r="IG56" s="1286"/>
      <c r="IH56" s="1286"/>
      <c r="II56" s="1286"/>
      <c r="IJ56" s="1286"/>
      <c r="IK56" s="1286"/>
      <c r="IL56" s="1286"/>
      <c r="IM56" s="1286"/>
      <c r="IN56" s="1286"/>
      <c r="IO56" s="1286"/>
      <c r="IP56" s="1286"/>
      <c r="IQ56" s="1286"/>
      <c r="IR56" s="1286"/>
      <c r="IS56" s="1286"/>
    </row>
    <row r="57" spans="1:253" ht="27" customHeight="1">
      <c r="A57" s="1826">
        <v>15</v>
      </c>
      <c r="B57" s="1824" t="s">
        <v>14277</v>
      </c>
      <c r="C57" s="1823" t="s">
        <v>14278</v>
      </c>
      <c r="D57" s="1824" t="s">
        <v>14191</v>
      </c>
      <c r="E57" s="1824" t="s">
        <v>14279</v>
      </c>
      <c r="F57" s="1824">
        <v>80</v>
      </c>
      <c r="G57" s="1824">
        <v>60</v>
      </c>
      <c r="H57" s="1831" t="s">
        <v>1602</v>
      </c>
      <c r="I57" s="1824" t="s">
        <v>14192</v>
      </c>
      <c r="J57" s="1828" t="s">
        <v>14193</v>
      </c>
      <c r="K57" s="1824">
        <v>1</v>
      </c>
      <c r="L57" s="1824">
        <v>1</v>
      </c>
      <c r="M57" s="1856">
        <v>0</v>
      </c>
      <c r="N57" s="1286"/>
      <c r="O57" s="1286"/>
      <c r="P57" s="1286"/>
      <c r="Q57" s="1286"/>
      <c r="R57" s="1286"/>
      <c r="S57" s="1286"/>
      <c r="T57" s="1286"/>
      <c r="U57" s="1286"/>
      <c r="V57" s="1286"/>
      <c r="W57" s="1286"/>
      <c r="X57" s="1286"/>
      <c r="Y57" s="1286"/>
      <c r="Z57" s="1286"/>
      <c r="AA57" s="1286"/>
      <c r="AB57" s="1286"/>
      <c r="AC57" s="1286"/>
      <c r="AD57" s="1286"/>
      <c r="AE57" s="1286"/>
      <c r="AF57" s="1286"/>
      <c r="AG57" s="1286"/>
      <c r="AH57" s="1286"/>
      <c r="AI57" s="1286"/>
      <c r="AJ57" s="1286"/>
      <c r="AK57" s="1286"/>
      <c r="AL57" s="1286"/>
      <c r="AM57" s="1286"/>
      <c r="AN57" s="1286"/>
      <c r="AO57" s="1286"/>
      <c r="AP57" s="1286"/>
      <c r="AQ57" s="1286"/>
      <c r="AR57" s="1286"/>
      <c r="AS57" s="1286"/>
      <c r="AT57" s="1286"/>
      <c r="AU57" s="1286"/>
      <c r="AV57" s="1286"/>
      <c r="AW57" s="1286"/>
      <c r="AX57" s="1286"/>
      <c r="AY57" s="1286"/>
      <c r="AZ57" s="1286"/>
      <c r="BA57" s="1286"/>
      <c r="BB57" s="1286"/>
      <c r="BC57" s="1286"/>
      <c r="BD57" s="1286"/>
      <c r="BE57" s="1286"/>
      <c r="BF57" s="1286"/>
      <c r="BG57" s="1286"/>
      <c r="BH57" s="1286"/>
      <c r="BI57" s="1286"/>
      <c r="BJ57" s="1286"/>
      <c r="BK57" s="1286"/>
      <c r="BL57" s="1286"/>
      <c r="BM57" s="1286"/>
      <c r="BN57" s="1286"/>
      <c r="BO57" s="1286"/>
      <c r="BP57" s="1286"/>
      <c r="BQ57" s="1286"/>
      <c r="BR57" s="1286"/>
      <c r="BS57" s="1286"/>
      <c r="BT57" s="1286"/>
      <c r="BU57" s="1286"/>
      <c r="BV57" s="1286"/>
      <c r="BW57" s="1286"/>
      <c r="BX57" s="1286"/>
      <c r="BY57" s="1286"/>
      <c r="BZ57" s="1286"/>
      <c r="CA57" s="1286"/>
      <c r="CB57" s="1286"/>
      <c r="CC57" s="1286"/>
      <c r="CD57" s="1286"/>
      <c r="CE57" s="1286"/>
      <c r="CF57" s="1286"/>
      <c r="CG57" s="1286"/>
      <c r="CH57" s="1286"/>
      <c r="CI57" s="1286"/>
      <c r="CJ57" s="1286"/>
      <c r="CK57" s="1286"/>
      <c r="CL57" s="1286"/>
      <c r="CM57" s="1286"/>
      <c r="CN57" s="1286"/>
      <c r="CO57" s="1286"/>
      <c r="CP57" s="1286"/>
      <c r="CQ57" s="1286"/>
      <c r="CR57" s="1286"/>
      <c r="CS57" s="1286"/>
      <c r="CT57" s="1286"/>
      <c r="CU57" s="1286"/>
      <c r="CV57" s="1286"/>
      <c r="CW57" s="1286"/>
      <c r="CX57" s="1286"/>
      <c r="CY57" s="1286"/>
      <c r="CZ57" s="1286"/>
      <c r="DA57" s="1286"/>
      <c r="DB57" s="1286"/>
      <c r="DC57" s="1286"/>
      <c r="DD57" s="1286"/>
      <c r="DE57" s="1286"/>
      <c r="DF57" s="1286"/>
      <c r="DG57" s="1286"/>
      <c r="DH57" s="1286"/>
      <c r="DI57" s="1286"/>
      <c r="DJ57" s="1286"/>
      <c r="DK57" s="1286"/>
      <c r="DL57" s="1286"/>
      <c r="DM57" s="1286"/>
      <c r="DN57" s="1286"/>
      <c r="DO57" s="1286"/>
      <c r="DP57" s="1286"/>
      <c r="DQ57" s="1286"/>
      <c r="DR57" s="1286"/>
      <c r="DS57" s="1286"/>
      <c r="DT57" s="1286"/>
      <c r="DU57" s="1286"/>
      <c r="DV57" s="1286"/>
      <c r="DW57" s="1286"/>
      <c r="DX57" s="1286"/>
      <c r="DY57" s="1286"/>
      <c r="DZ57" s="1286"/>
      <c r="EA57" s="1286"/>
      <c r="EB57" s="1286"/>
      <c r="EC57" s="1286"/>
      <c r="ED57" s="1286"/>
      <c r="EE57" s="1286"/>
      <c r="EF57" s="1286"/>
      <c r="EG57" s="1286"/>
      <c r="EH57" s="1286"/>
      <c r="EI57" s="1286"/>
      <c r="EJ57" s="1286"/>
      <c r="EK57" s="1286"/>
      <c r="EL57" s="1286"/>
      <c r="EM57" s="1286"/>
      <c r="EN57" s="1286"/>
      <c r="EO57" s="1286"/>
      <c r="EP57" s="1286"/>
      <c r="EQ57" s="1286"/>
      <c r="ER57" s="1286"/>
      <c r="ES57" s="1286"/>
      <c r="ET57" s="1286"/>
      <c r="EU57" s="1286"/>
      <c r="EV57" s="1286"/>
      <c r="EW57" s="1286"/>
      <c r="EX57" s="1286"/>
      <c r="EY57" s="1286"/>
      <c r="EZ57" s="1286"/>
      <c r="FA57" s="1286"/>
      <c r="FB57" s="1286"/>
      <c r="FC57" s="1286"/>
      <c r="FD57" s="1286"/>
      <c r="FE57" s="1286"/>
      <c r="FF57" s="1286"/>
      <c r="FG57" s="1286"/>
      <c r="FH57" s="1286"/>
      <c r="FI57" s="1286"/>
      <c r="FJ57" s="1286"/>
      <c r="FK57" s="1286"/>
      <c r="FL57" s="1286"/>
      <c r="FM57" s="1286"/>
      <c r="FN57" s="1286"/>
      <c r="FO57" s="1286"/>
      <c r="FP57" s="1286"/>
      <c r="FQ57" s="1286"/>
      <c r="FR57" s="1286"/>
      <c r="FS57" s="1286"/>
      <c r="FT57" s="1286"/>
      <c r="FU57" s="1286"/>
      <c r="FV57" s="1286"/>
      <c r="FW57" s="1286"/>
      <c r="FX57" s="1286"/>
      <c r="FY57" s="1286"/>
      <c r="FZ57" s="1286"/>
      <c r="GA57" s="1286"/>
      <c r="GB57" s="1286"/>
      <c r="GC57" s="1286"/>
      <c r="GD57" s="1286"/>
      <c r="GE57" s="1286"/>
      <c r="GF57" s="1286"/>
      <c r="GG57" s="1286"/>
      <c r="GH57" s="1286"/>
      <c r="GI57" s="1286"/>
      <c r="GJ57" s="1286"/>
      <c r="GK57" s="1286"/>
      <c r="GL57" s="1286"/>
      <c r="GM57" s="1286"/>
      <c r="GN57" s="1286"/>
      <c r="GO57" s="1286"/>
      <c r="GP57" s="1286"/>
      <c r="GQ57" s="1286"/>
      <c r="GR57" s="1286"/>
      <c r="GS57" s="1286"/>
      <c r="GT57" s="1286"/>
      <c r="GU57" s="1286"/>
      <c r="GV57" s="1286"/>
      <c r="GW57" s="1286"/>
      <c r="GX57" s="1286"/>
      <c r="GY57" s="1286"/>
      <c r="GZ57" s="1286"/>
      <c r="HA57" s="1286"/>
      <c r="HB57" s="1286"/>
      <c r="HC57" s="1286"/>
      <c r="HD57" s="1286"/>
      <c r="HE57" s="1286"/>
      <c r="HF57" s="1286"/>
      <c r="HG57" s="1286"/>
      <c r="HH57" s="1286"/>
      <c r="HI57" s="1286"/>
      <c r="HJ57" s="1286"/>
      <c r="HK57" s="1286"/>
      <c r="HL57" s="1286"/>
      <c r="HM57" s="1286"/>
      <c r="HN57" s="1286"/>
      <c r="HO57" s="1286"/>
      <c r="HP57" s="1286"/>
      <c r="HQ57" s="1286"/>
      <c r="HR57" s="1286"/>
      <c r="HS57" s="1286"/>
      <c r="HT57" s="1286"/>
      <c r="HU57" s="1286"/>
      <c r="HV57" s="1286"/>
      <c r="HW57" s="1286"/>
      <c r="HX57" s="1286"/>
      <c r="HY57" s="1286"/>
      <c r="HZ57" s="1286"/>
      <c r="IA57" s="1286"/>
      <c r="IB57" s="1286"/>
      <c r="IC57" s="1286"/>
      <c r="ID57" s="1286"/>
      <c r="IE57" s="1286"/>
      <c r="IF57" s="1286"/>
      <c r="IG57" s="1286"/>
      <c r="IH57" s="1286"/>
      <c r="II57" s="1286"/>
      <c r="IJ57" s="1286"/>
      <c r="IK57" s="1286"/>
      <c r="IL57" s="1286"/>
      <c r="IM57" s="1286"/>
      <c r="IN57" s="1286"/>
      <c r="IO57" s="1286"/>
      <c r="IP57" s="1286"/>
      <c r="IQ57" s="1286"/>
      <c r="IR57" s="1286"/>
      <c r="IS57" s="1286"/>
    </row>
    <row r="58" spans="1:253" ht="38.25" customHeight="1">
      <c r="A58" s="1826">
        <v>16</v>
      </c>
      <c r="B58" s="1824" t="s">
        <v>14280</v>
      </c>
      <c r="C58" s="1823" t="s">
        <v>14281</v>
      </c>
      <c r="D58" s="1824" t="s">
        <v>14282</v>
      </c>
      <c r="E58" s="1824" t="s">
        <v>14283</v>
      </c>
      <c r="F58" s="1824">
        <v>60</v>
      </c>
      <c r="G58" s="1824">
        <v>60</v>
      </c>
      <c r="H58" s="1824" t="s">
        <v>5327</v>
      </c>
      <c r="I58" s="1824" t="s">
        <v>14284</v>
      </c>
      <c r="J58" s="1824" t="s">
        <v>14285</v>
      </c>
      <c r="K58" s="1824">
        <v>3</v>
      </c>
      <c r="L58" s="1824">
        <v>3</v>
      </c>
      <c r="M58" s="1856">
        <v>0</v>
      </c>
      <c r="N58" s="1286"/>
      <c r="O58" s="1286"/>
      <c r="P58" s="1286"/>
      <c r="Q58" s="1286"/>
      <c r="R58" s="1286"/>
      <c r="S58" s="1286"/>
      <c r="T58" s="1286"/>
      <c r="U58" s="1286"/>
      <c r="V58" s="1286"/>
      <c r="W58" s="1286"/>
      <c r="X58" s="1286"/>
      <c r="Y58" s="1286"/>
      <c r="Z58" s="1286"/>
      <c r="AA58" s="1286"/>
      <c r="AB58" s="1286"/>
      <c r="AC58" s="1286"/>
      <c r="AD58" s="1286"/>
      <c r="AE58" s="1286"/>
      <c r="AF58" s="1286"/>
      <c r="AG58" s="1286"/>
      <c r="AH58" s="1286"/>
      <c r="AI58" s="1286"/>
      <c r="AJ58" s="1286"/>
      <c r="AK58" s="1286"/>
      <c r="AL58" s="1286"/>
      <c r="AM58" s="1286"/>
      <c r="AN58" s="1286"/>
      <c r="AO58" s="1286"/>
      <c r="AP58" s="1286"/>
      <c r="AQ58" s="1286"/>
      <c r="AR58" s="1286"/>
      <c r="AS58" s="1286"/>
      <c r="AT58" s="1286"/>
      <c r="AU58" s="1286"/>
      <c r="AV58" s="1286"/>
      <c r="AW58" s="1286"/>
      <c r="AX58" s="1286"/>
      <c r="AY58" s="1286"/>
      <c r="AZ58" s="1286"/>
      <c r="BA58" s="1286"/>
      <c r="BB58" s="1286"/>
      <c r="BC58" s="1286"/>
      <c r="BD58" s="1286"/>
      <c r="BE58" s="1286"/>
      <c r="BF58" s="1286"/>
      <c r="BG58" s="1286"/>
      <c r="BH58" s="1286"/>
      <c r="BI58" s="1286"/>
      <c r="BJ58" s="1286"/>
      <c r="BK58" s="1286"/>
      <c r="BL58" s="1286"/>
      <c r="BM58" s="1286"/>
      <c r="BN58" s="1286"/>
      <c r="BO58" s="1286"/>
      <c r="BP58" s="1286"/>
      <c r="BQ58" s="1286"/>
      <c r="BR58" s="1286"/>
      <c r="BS58" s="1286"/>
      <c r="BT58" s="1286"/>
      <c r="BU58" s="1286"/>
      <c r="BV58" s="1286"/>
      <c r="BW58" s="1286"/>
      <c r="BX58" s="1286"/>
      <c r="BY58" s="1286"/>
      <c r="BZ58" s="1286"/>
      <c r="CA58" s="1286"/>
      <c r="CB58" s="1286"/>
      <c r="CC58" s="1286"/>
      <c r="CD58" s="1286"/>
      <c r="CE58" s="1286"/>
      <c r="CF58" s="1286"/>
      <c r="CG58" s="1286"/>
      <c r="CH58" s="1286"/>
      <c r="CI58" s="1286"/>
      <c r="CJ58" s="1286"/>
      <c r="CK58" s="1286"/>
      <c r="CL58" s="1286"/>
      <c r="CM58" s="1286"/>
      <c r="CN58" s="1286"/>
      <c r="CO58" s="1286"/>
      <c r="CP58" s="1286"/>
      <c r="CQ58" s="1286"/>
      <c r="CR58" s="1286"/>
      <c r="CS58" s="1286"/>
      <c r="CT58" s="1286"/>
      <c r="CU58" s="1286"/>
      <c r="CV58" s="1286"/>
      <c r="CW58" s="1286"/>
      <c r="CX58" s="1286"/>
      <c r="CY58" s="1286"/>
      <c r="CZ58" s="1286"/>
      <c r="DA58" s="1286"/>
      <c r="DB58" s="1286"/>
      <c r="DC58" s="1286"/>
      <c r="DD58" s="1286"/>
      <c r="DE58" s="1286"/>
      <c r="DF58" s="1286"/>
      <c r="DG58" s="1286"/>
      <c r="DH58" s="1286"/>
      <c r="DI58" s="1286"/>
      <c r="DJ58" s="1286"/>
      <c r="DK58" s="1286"/>
      <c r="DL58" s="1286"/>
      <c r="DM58" s="1286"/>
      <c r="DN58" s="1286"/>
      <c r="DO58" s="1286"/>
      <c r="DP58" s="1286"/>
      <c r="DQ58" s="1286"/>
      <c r="DR58" s="1286"/>
      <c r="DS58" s="1286"/>
      <c r="DT58" s="1286"/>
      <c r="DU58" s="1286"/>
      <c r="DV58" s="1286"/>
      <c r="DW58" s="1286"/>
      <c r="DX58" s="1286"/>
      <c r="DY58" s="1286"/>
      <c r="DZ58" s="1286"/>
      <c r="EA58" s="1286"/>
      <c r="EB58" s="1286"/>
      <c r="EC58" s="1286"/>
      <c r="ED58" s="1286"/>
      <c r="EE58" s="1286"/>
      <c r="EF58" s="1286"/>
      <c r="EG58" s="1286"/>
      <c r="EH58" s="1286"/>
      <c r="EI58" s="1286"/>
      <c r="EJ58" s="1286"/>
      <c r="EK58" s="1286"/>
      <c r="EL58" s="1286"/>
      <c r="EM58" s="1286"/>
      <c r="EN58" s="1286"/>
      <c r="EO58" s="1286"/>
      <c r="EP58" s="1286"/>
      <c r="EQ58" s="1286"/>
      <c r="ER58" s="1286"/>
      <c r="ES58" s="1286"/>
      <c r="ET58" s="1286"/>
      <c r="EU58" s="1286"/>
      <c r="EV58" s="1286"/>
      <c r="EW58" s="1286"/>
      <c r="EX58" s="1286"/>
      <c r="EY58" s="1286"/>
      <c r="EZ58" s="1286"/>
      <c r="FA58" s="1286"/>
      <c r="FB58" s="1286"/>
      <c r="FC58" s="1286"/>
      <c r="FD58" s="1286"/>
      <c r="FE58" s="1286"/>
      <c r="FF58" s="1286"/>
      <c r="FG58" s="1286"/>
      <c r="FH58" s="1286"/>
      <c r="FI58" s="1286"/>
      <c r="FJ58" s="1286"/>
      <c r="FK58" s="1286"/>
      <c r="FL58" s="1286"/>
      <c r="FM58" s="1286"/>
      <c r="FN58" s="1286"/>
      <c r="FO58" s="1286"/>
      <c r="FP58" s="1286"/>
      <c r="FQ58" s="1286"/>
      <c r="FR58" s="1286"/>
      <c r="FS58" s="1286"/>
      <c r="FT58" s="1286"/>
      <c r="FU58" s="1286"/>
      <c r="FV58" s="1286"/>
      <c r="FW58" s="1286"/>
      <c r="FX58" s="1286"/>
      <c r="FY58" s="1286"/>
      <c r="FZ58" s="1286"/>
      <c r="GA58" s="1286"/>
      <c r="GB58" s="1286"/>
      <c r="GC58" s="1286"/>
      <c r="GD58" s="1286"/>
      <c r="GE58" s="1286"/>
      <c r="GF58" s="1286"/>
      <c r="GG58" s="1286"/>
      <c r="GH58" s="1286"/>
      <c r="GI58" s="1286"/>
      <c r="GJ58" s="1286"/>
      <c r="GK58" s="1286"/>
      <c r="GL58" s="1286"/>
      <c r="GM58" s="1286"/>
      <c r="GN58" s="1286"/>
      <c r="GO58" s="1286"/>
      <c r="GP58" s="1286"/>
      <c r="GQ58" s="1286"/>
      <c r="GR58" s="1286"/>
      <c r="GS58" s="1286"/>
      <c r="GT58" s="1286"/>
      <c r="GU58" s="1286"/>
      <c r="GV58" s="1286"/>
      <c r="GW58" s="1286"/>
      <c r="GX58" s="1286"/>
      <c r="GY58" s="1286"/>
      <c r="GZ58" s="1286"/>
      <c r="HA58" s="1286"/>
      <c r="HB58" s="1286"/>
      <c r="HC58" s="1286"/>
      <c r="HD58" s="1286"/>
      <c r="HE58" s="1286"/>
      <c r="HF58" s="1286"/>
      <c r="HG58" s="1286"/>
      <c r="HH58" s="1286"/>
      <c r="HI58" s="1286"/>
      <c r="HJ58" s="1286"/>
      <c r="HK58" s="1286"/>
      <c r="HL58" s="1286"/>
      <c r="HM58" s="1286"/>
      <c r="HN58" s="1286"/>
      <c r="HO58" s="1286"/>
      <c r="HP58" s="1286"/>
      <c r="HQ58" s="1286"/>
      <c r="HR58" s="1286"/>
      <c r="HS58" s="1286"/>
      <c r="HT58" s="1286"/>
      <c r="HU58" s="1286"/>
      <c r="HV58" s="1286"/>
      <c r="HW58" s="1286"/>
      <c r="HX58" s="1286"/>
      <c r="HY58" s="1286"/>
      <c r="HZ58" s="1286"/>
      <c r="IA58" s="1286"/>
      <c r="IB58" s="1286"/>
      <c r="IC58" s="1286"/>
      <c r="ID58" s="1286"/>
      <c r="IE58" s="1286"/>
      <c r="IF58" s="1286"/>
      <c r="IG58" s="1286"/>
      <c r="IH58" s="1286"/>
      <c r="II58" s="1286"/>
      <c r="IJ58" s="1286"/>
      <c r="IK58" s="1286"/>
      <c r="IL58" s="1286"/>
      <c r="IM58" s="1286"/>
      <c r="IN58" s="1286"/>
      <c r="IO58" s="1286"/>
      <c r="IP58" s="1286"/>
      <c r="IQ58" s="1286"/>
      <c r="IR58" s="1286"/>
      <c r="IS58" s="1286"/>
    </row>
    <row r="59" spans="1:253" ht="38.25" customHeight="1">
      <c r="A59" s="1860">
        <v>16</v>
      </c>
      <c r="B59" s="1861" t="s">
        <v>408</v>
      </c>
      <c r="C59" s="1861"/>
      <c r="D59" s="1861"/>
      <c r="E59" s="1861">
        <f>SUM(F43:F58)</f>
        <v>901</v>
      </c>
      <c r="F59" s="1861">
        <f>SUM(G43:G58)</f>
        <v>881</v>
      </c>
      <c r="G59" s="1861"/>
      <c r="H59" s="1861"/>
      <c r="I59" s="1862"/>
      <c r="J59" s="1861">
        <f>SUM(K43:K58)</f>
        <v>24</v>
      </c>
      <c r="K59" s="1861">
        <f>SUM(L43:L58)</f>
        <v>24</v>
      </c>
      <c r="L59" s="1849">
        <v>0</v>
      </c>
      <c r="M59" s="1852">
        <v>0</v>
      </c>
      <c r="N59" s="1286"/>
      <c r="O59" s="1286"/>
      <c r="P59" s="1286"/>
      <c r="Q59" s="1286"/>
      <c r="R59" s="1286"/>
      <c r="S59" s="1286"/>
      <c r="T59" s="1286"/>
      <c r="U59" s="1286"/>
      <c r="V59" s="1286"/>
      <c r="W59" s="1286"/>
      <c r="X59" s="1286"/>
      <c r="Y59" s="1286"/>
      <c r="Z59" s="1286"/>
      <c r="AA59" s="1286"/>
      <c r="AB59" s="1286"/>
      <c r="AC59" s="1286"/>
      <c r="AD59" s="1286"/>
      <c r="AE59" s="1286"/>
      <c r="AF59" s="1286"/>
      <c r="AG59" s="1286"/>
      <c r="AH59" s="1286"/>
      <c r="AI59" s="1286"/>
      <c r="AJ59" s="1286"/>
      <c r="AK59" s="1286"/>
      <c r="AL59" s="1286"/>
      <c r="AM59" s="1286"/>
      <c r="AN59" s="1286"/>
      <c r="AO59" s="1286"/>
      <c r="AP59" s="1286"/>
      <c r="AQ59" s="1286"/>
      <c r="AR59" s="1286"/>
      <c r="AS59" s="1286"/>
      <c r="AT59" s="1286"/>
      <c r="AU59" s="1286"/>
      <c r="AV59" s="1286"/>
      <c r="AW59" s="1286"/>
      <c r="AX59" s="1286"/>
      <c r="AY59" s="1286"/>
      <c r="AZ59" s="1286"/>
      <c r="BA59" s="1286"/>
      <c r="BB59" s="1286"/>
      <c r="BC59" s="1286"/>
      <c r="BD59" s="1286"/>
      <c r="BE59" s="1286"/>
      <c r="BF59" s="1286"/>
      <c r="BG59" s="1286"/>
      <c r="BH59" s="1286"/>
      <c r="BI59" s="1286"/>
      <c r="BJ59" s="1286"/>
      <c r="BK59" s="1286"/>
      <c r="BL59" s="1286"/>
      <c r="BM59" s="1286"/>
      <c r="BN59" s="1286"/>
      <c r="BO59" s="1286"/>
      <c r="BP59" s="1286"/>
      <c r="BQ59" s="1286"/>
      <c r="BR59" s="1286"/>
      <c r="BS59" s="1286"/>
      <c r="BT59" s="1286"/>
      <c r="BU59" s="1286"/>
      <c r="BV59" s="1286"/>
      <c r="BW59" s="1286"/>
      <c r="BX59" s="1286"/>
      <c r="BY59" s="1286"/>
      <c r="BZ59" s="1286"/>
      <c r="CA59" s="1286"/>
      <c r="CB59" s="1286"/>
      <c r="CC59" s="1286"/>
      <c r="CD59" s="1286"/>
      <c r="CE59" s="1286"/>
      <c r="CF59" s="1286"/>
      <c r="CG59" s="1286"/>
      <c r="CH59" s="1286"/>
      <c r="CI59" s="1286"/>
      <c r="CJ59" s="1286"/>
      <c r="CK59" s="1286"/>
      <c r="CL59" s="1286"/>
      <c r="CM59" s="1286"/>
      <c r="CN59" s="1286"/>
      <c r="CO59" s="1286"/>
      <c r="CP59" s="1286"/>
      <c r="CQ59" s="1286"/>
      <c r="CR59" s="1286"/>
      <c r="CS59" s="1286"/>
      <c r="CT59" s="1286"/>
      <c r="CU59" s="1286"/>
      <c r="CV59" s="1286"/>
      <c r="CW59" s="1286"/>
      <c r="CX59" s="1286"/>
      <c r="CY59" s="1286"/>
      <c r="CZ59" s="1286"/>
      <c r="DA59" s="1286"/>
      <c r="DB59" s="1286"/>
      <c r="DC59" s="1286"/>
      <c r="DD59" s="1286"/>
      <c r="DE59" s="1286"/>
      <c r="DF59" s="1286"/>
      <c r="DG59" s="1286"/>
      <c r="DH59" s="1286"/>
      <c r="DI59" s="1286"/>
      <c r="DJ59" s="1286"/>
      <c r="DK59" s="1286"/>
      <c r="DL59" s="1286"/>
      <c r="DM59" s="1286"/>
      <c r="DN59" s="1286"/>
      <c r="DO59" s="1286"/>
      <c r="DP59" s="1286"/>
      <c r="DQ59" s="1286"/>
      <c r="DR59" s="1286"/>
      <c r="DS59" s="1286"/>
      <c r="DT59" s="1286"/>
      <c r="DU59" s="1286"/>
      <c r="DV59" s="1286"/>
      <c r="DW59" s="1286"/>
      <c r="DX59" s="1286"/>
      <c r="DY59" s="1286"/>
      <c r="DZ59" s="1286"/>
      <c r="EA59" s="1286"/>
      <c r="EB59" s="1286"/>
      <c r="EC59" s="1286"/>
      <c r="ED59" s="1286"/>
      <c r="EE59" s="1286"/>
      <c r="EF59" s="1286"/>
      <c r="EG59" s="1286"/>
      <c r="EH59" s="1286"/>
      <c r="EI59" s="1286"/>
      <c r="EJ59" s="1286"/>
      <c r="EK59" s="1286"/>
      <c r="EL59" s="1286"/>
      <c r="EM59" s="1286"/>
      <c r="EN59" s="1286"/>
      <c r="EO59" s="1286"/>
      <c r="EP59" s="1286"/>
      <c r="EQ59" s="1286"/>
      <c r="ER59" s="1286"/>
      <c r="ES59" s="1286"/>
      <c r="ET59" s="1286"/>
      <c r="EU59" s="1286"/>
      <c r="EV59" s="1286"/>
      <c r="EW59" s="1286"/>
      <c r="EX59" s="1286"/>
      <c r="EY59" s="1286"/>
      <c r="EZ59" s="1286"/>
      <c r="FA59" s="1286"/>
      <c r="FB59" s="1286"/>
      <c r="FC59" s="1286"/>
      <c r="FD59" s="1286"/>
      <c r="FE59" s="1286"/>
      <c r="FF59" s="1286"/>
      <c r="FG59" s="1286"/>
      <c r="FH59" s="1286"/>
      <c r="FI59" s="1286"/>
      <c r="FJ59" s="1286"/>
      <c r="FK59" s="1286"/>
      <c r="FL59" s="1286"/>
      <c r="FM59" s="1286"/>
      <c r="FN59" s="1286"/>
      <c r="FO59" s="1286"/>
      <c r="FP59" s="1286"/>
      <c r="FQ59" s="1286"/>
      <c r="FR59" s="1286"/>
      <c r="FS59" s="1286"/>
      <c r="FT59" s="1286"/>
      <c r="FU59" s="1286"/>
      <c r="FV59" s="1286"/>
      <c r="FW59" s="1286"/>
      <c r="FX59" s="1286"/>
      <c r="FY59" s="1286"/>
      <c r="FZ59" s="1286"/>
      <c r="GA59" s="1286"/>
      <c r="GB59" s="1286"/>
      <c r="GC59" s="1286"/>
      <c r="GD59" s="1286"/>
      <c r="GE59" s="1286"/>
      <c r="GF59" s="1286"/>
      <c r="GG59" s="1286"/>
      <c r="GH59" s="1286"/>
      <c r="GI59" s="1286"/>
      <c r="GJ59" s="1286"/>
      <c r="GK59" s="1286"/>
      <c r="GL59" s="1286"/>
      <c r="GM59" s="1286"/>
      <c r="GN59" s="1286"/>
      <c r="GO59" s="1286"/>
      <c r="GP59" s="1286"/>
      <c r="GQ59" s="1286"/>
      <c r="GR59" s="1286"/>
      <c r="GS59" s="1286"/>
      <c r="GT59" s="1286"/>
      <c r="GU59" s="1286"/>
      <c r="GV59" s="1286"/>
      <c r="GW59" s="1286"/>
      <c r="GX59" s="1286"/>
      <c r="GY59" s="1286"/>
      <c r="GZ59" s="1286"/>
      <c r="HA59" s="1286"/>
      <c r="HB59" s="1286"/>
      <c r="HC59" s="1286"/>
      <c r="HD59" s="1286"/>
      <c r="HE59" s="1286"/>
      <c r="HF59" s="1286"/>
      <c r="HG59" s="1286"/>
      <c r="HH59" s="1286"/>
      <c r="HI59" s="1286"/>
      <c r="HJ59" s="1286"/>
      <c r="HK59" s="1286"/>
      <c r="HL59" s="1286"/>
      <c r="HM59" s="1286"/>
      <c r="HN59" s="1286"/>
      <c r="HO59" s="1286"/>
      <c r="HP59" s="1286"/>
      <c r="HQ59" s="1286"/>
      <c r="HR59" s="1286"/>
      <c r="HS59" s="1286"/>
      <c r="HT59" s="1286"/>
      <c r="HU59" s="1286"/>
      <c r="HV59" s="1286"/>
      <c r="HW59" s="1286"/>
      <c r="HX59" s="1286"/>
      <c r="HY59" s="1286"/>
      <c r="HZ59" s="1286"/>
      <c r="IA59" s="1286"/>
      <c r="IB59" s="1286"/>
      <c r="IC59" s="1286"/>
      <c r="ID59" s="1286"/>
      <c r="IE59" s="1286"/>
      <c r="IF59" s="1286"/>
      <c r="IG59" s="1286"/>
      <c r="IH59" s="1286"/>
      <c r="II59" s="1286"/>
      <c r="IJ59" s="1286"/>
      <c r="IK59" s="1286"/>
      <c r="IL59" s="1286"/>
      <c r="IM59" s="1286"/>
      <c r="IN59" s="1286"/>
      <c r="IO59" s="1286"/>
      <c r="IP59" s="1286"/>
      <c r="IQ59" s="1286"/>
      <c r="IR59" s="1286"/>
      <c r="IS59" s="1286"/>
    </row>
    <row r="60" spans="1:253" ht="38.25" customHeight="1">
      <c r="A60" s="2675" t="s">
        <v>5524</v>
      </c>
      <c r="B60" s="2676"/>
      <c r="C60" s="2676"/>
      <c r="D60" s="2676"/>
      <c r="E60" s="2676"/>
      <c r="F60" s="2676"/>
      <c r="G60" s="2676"/>
      <c r="H60" s="2676"/>
      <c r="I60" s="2676"/>
      <c r="J60" s="2676"/>
      <c r="K60" s="2676"/>
      <c r="L60" s="2676"/>
      <c r="M60" s="1850"/>
      <c r="N60" s="1286"/>
      <c r="O60" s="1286"/>
      <c r="P60" s="1286"/>
      <c r="Q60" s="1286"/>
      <c r="R60" s="1286"/>
      <c r="S60" s="1286"/>
      <c r="T60" s="1286"/>
      <c r="U60" s="1286"/>
      <c r="V60" s="1286"/>
      <c r="W60" s="1286"/>
      <c r="X60" s="1286"/>
      <c r="Y60" s="1286"/>
      <c r="Z60" s="1286"/>
      <c r="AA60" s="1286"/>
      <c r="AB60" s="1286"/>
      <c r="AC60" s="1286"/>
      <c r="AD60" s="1286"/>
      <c r="AE60" s="1286"/>
      <c r="AF60" s="1286"/>
      <c r="AG60" s="1286"/>
      <c r="AH60" s="1286"/>
      <c r="AI60" s="1286"/>
      <c r="AJ60" s="1286"/>
      <c r="AK60" s="1286"/>
      <c r="AL60" s="1286"/>
      <c r="AM60" s="1286"/>
      <c r="AN60" s="1286"/>
      <c r="AO60" s="1286"/>
      <c r="AP60" s="1286"/>
      <c r="AQ60" s="1286"/>
      <c r="AR60" s="1286"/>
      <c r="AS60" s="1286"/>
      <c r="AT60" s="1286"/>
      <c r="AU60" s="1286"/>
      <c r="AV60" s="1286"/>
      <c r="AW60" s="1286"/>
      <c r="AX60" s="1286"/>
      <c r="AY60" s="1286"/>
      <c r="AZ60" s="1286"/>
      <c r="BA60" s="1286"/>
      <c r="BB60" s="1286"/>
      <c r="BC60" s="1286"/>
      <c r="BD60" s="1286"/>
      <c r="BE60" s="1286"/>
      <c r="BF60" s="1286"/>
      <c r="BG60" s="1286"/>
      <c r="BH60" s="1286"/>
      <c r="BI60" s="1286"/>
      <c r="BJ60" s="1286"/>
      <c r="BK60" s="1286"/>
      <c r="BL60" s="1286"/>
      <c r="BM60" s="1286"/>
      <c r="BN60" s="1286"/>
      <c r="BO60" s="1286"/>
      <c r="BP60" s="1286"/>
      <c r="BQ60" s="1286"/>
      <c r="BR60" s="1286"/>
      <c r="BS60" s="1286"/>
      <c r="BT60" s="1286"/>
      <c r="BU60" s="1286"/>
      <c r="BV60" s="1286"/>
      <c r="BW60" s="1286"/>
      <c r="BX60" s="1286"/>
      <c r="BY60" s="1286"/>
      <c r="BZ60" s="1286"/>
      <c r="CA60" s="1286"/>
      <c r="CB60" s="1286"/>
      <c r="CC60" s="1286"/>
      <c r="CD60" s="1286"/>
      <c r="CE60" s="1286"/>
      <c r="CF60" s="1286"/>
      <c r="CG60" s="1286"/>
      <c r="CH60" s="1286"/>
      <c r="CI60" s="1286"/>
      <c r="CJ60" s="1286"/>
      <c r="CK60" s="1286"/>
      <c r="CL60" s="1286"/>
      <c r="CM60" s="1286"/>
      <c r="CN60" s="1286"/>
      <c r="CO60" s="1286"/>
      <c r="CP60" s="1286"/>
      <c r="CQ60" s="1286"/>
      <c r="CR60" s="1286"/>
      <c r="CS60" s="1286"/>
      <c r="CT60" s="1286"/>
      <c r="CU60" s="1286"/>
      <c r="CV60" s="1286"/>
      <c r="CW60" s="1286"/>
      <c r="CX60" s="1286"/>
      <c r="CY60" s="1286"/>
      <c r="CZ60" s="1286"/>
      <c r="DA60" s="1286"/>
      <c r="DB60" s="1286"/>
      <c r="DC60" s="1286"/>
      <c r="DD60" s="1286"/>
      <c r="DE60" s="1286"/>
      <c r="DF60" s="1286"/>
      <c r="DG60" s="1286"/>
      <c r="DH60" s="1286"/>
      <c r="DI60" s="1286"/>
      <c r="DJ60" s="1286"/>
      <c r="DK60" s="1286"/>
      <c r="DL60" s="1286"/>
      <c r="DM60" s="1286"/>
      <c r="DN60" s="1286"/>
      <c r="DO60" s="1286"/>
      <c r="DP60" s="1286"/>
      <c r="DQ60" s="1286"/>
      <c r="DR60" s="1286"/>
      <c r="DS60" s="1286"/>
      <c r="DT60" s="1286"/>
      <c r="DU60" s="1286"/>
      <c r="DV60" s="1286"/>
      <c r="DW60" s="1286"/>
      <c r="DX60" s="1286"/>
      <c r="DY60" s="1286"/>
      <c r="DZ60" s="1286"/>
      <c r="EA60" s="1286"/>
      <c r="EB60" s="1286"/>
      <c r="EC60" s="1286"/>
      <c r="ED60" s="1286"/>
      <c r="EE60" s="1286"/>
      <c r="EF60" s="1286"/>
      <c r="EG60" s="1286"/>
      <c r="EH60" s="1286"/>
      <c r="EI60" s="1286"/>
      <c r="EJ60" s="1286"/>
      <c r="EK60" s="1286"/>
      <c r="EL60" s="1286"/>
      <c r="EM60" s="1286"/>
      <c r="EN60" s="1286"/>
      <c r="EO60" s="1286"/>
      <c r="EP60" s="1286"/>
      <c r="EQ60" s="1286"/>
      <c r="ER60" s="1286"/>
      <c r="ES60" s="1286"/>
      <c r="ET60" s="1286"/>
      <c r="EU60" s="1286"/>
      <c r="EV60" s="1286"/>
      <c r="EW60" s="1286"/>
      <c r="EX60" s="1286"/>
      <c r="EY60" s="1286"/>
      <c r="EZ60" s="1286"/>
      <c r="FA60" s="1286"/>
      <c r="FB60" s="1286"/>
      <c r="FC60" s="1286"/>
      <c r="FD60" s="1286"/>
      <c r="FE60" s="1286"/>
      <c r="FF60" s="1286"/>
      <c r="FG60" s="1286"/>
      <c r="FH60" s="1286"/>
      <c r="FI60" s="1286"/>
      <c r="FJ60" s="1286"/>
      <c r="FK60" s="1286"/>
      <c r="FL60" s="1286"/>
      <c r="FM60" s="1286"/>
      <c r="FN60" s="1286"/>
      <c r="FO60" s="1286"/>
      <c r="FP60" s="1286"/>
      <c r="FQ60" s="1286"/>
      <c r="FR60" s="1286"/>
      <c r="FS60" s="1286"/>
      <c r="FT60" s="1286"/>
      <c r="FU60" s="1286"/>
      <c r="FV60" s="1286"/>
      <c r="FW60" s="1286"/>
      <c r="FX60" s="1286"/>
      <c r="FY60" s="1286"/>
      <c r="FZ60" s="1286"/>
      <c r="GA60" s="1286"/>
      <c r="GB60" s="1286"/>
      <c r="GC60" s="1286"/>
      <c r="GD60" s="1286"/>
      <c r="GE60" s="1286"/>
      <c r="GF60" s="1286"/>
      <c r="GG60" s="1286"/>
      <c r="GH60" s="1286"/>
      <c r="GI60" s="1286"/>
      <c r="GJ60" s="1286"/>
      <c r="GK60" s="1286"/>
      <c r="GL60" s="1286"/>
      <c r="GM60" s="1286"/>
      <c r="GN60" s="1286"/>
      <c r="GO60" s="1286"/>
      <c r="GP60" s="1286"/>
      <c r="GQ60" s="1286"/>
      <c r="GR60" s="1286"/>
      <c r="GS60" s="1286"/>
      <c r="GT60" s="1286"/>
      <c r="GU60" s="1286"/>
      <c r="GV60" s="1286"/>
      <c r="GW60" s="1286"/>
      <c r="GX60" s="1286"/>
      <c r="GY60" s="1286"/>
      <c r="GZ60" s="1286"/>
      <c r="HA60" s="1286"/>
      <c r="HB60" s="1286"/>
      <c r="HC60" s="1286"/>
      <c r="HD60" s="1286"/>
      <c r="HE60" s="1286"/>
      <c r="HF60" s="1286"/>
      <c r="HG60" s="1286"/>
      <c r="HH60" s="1286"/>
      <c r="HI60" s="1286"/>
      <c r="HJ60" s="1286"/>
      <c r="HK60" s="1286"/>
      <c r="HL60" s="1286"/>
      <c r="HM60" s="1286"/>
      <c r="HN60" s="1286"/>
      <c r="HO60" s="1286"/>
      <c r="HP60" s="1286"/>
      <c r="HQ60" s="1286"/>
      <c r="HR60" s="1286"/>
      <c r="HS60" s="1286"/>
      <c r="HT60" s="1286"/>
      <c r="HU60" s="1286"/>
      <c r="HV60" s="1286"/>
      <c r="HW60" s="1286"/>
      <c r="HX60" s="1286"/>
      <c r="HY60" s="1286"/>
      <c r="HZ60" s="1286"/>
      <c r="IA60" s="1286"/>
      <c r="IB60" s="1286"/>
      <c r="IC60" s="1286"/>
      <c r="ID60" s="1286"/>
      <c r="IE60" s="1286"/>
      <c r="IF60" s="1286"/>
      <c r="IG60" s="1286"/>
      <c r="IH60" s="1286"/>
      <c r="II60" s="1286"/>
      <c r="IJ60" s="1286"/>
      <c r="IK60" s="1286"/>
      <c r="IL60" s="1286"/>
      <c r="IM60" s="1286"/>
      <c r="IN60" s="1286"/>
      <c r="IO60" s="1286"/>
      <c r="IP60" s="1286"/>
      <c r="IQ60" s="1286"/>
      <c r="IR60" s="1286"/>
      <c r="IS60" s="1286"/>
    </row>
    <row r="61" spans="1:253" ht="38.25" customHeight="1">
      <c r="A61" s="1826">
        <v>1</v>
      </c>
      <c r="B61" s="1824" t="s">
        <v>14286</v>
      </c>
      <c r="C61" s="1823" t="s">
        <v>14287</v>
      </c>
      <c r="D61" s="1824" t="s">
        <v>14288</v>
      </c>
      <c r="E61" s="1824" t="s">
        <v>14288</v>
      </c>
      <c r="F61" s="1824">
        <v>15</v>
      </c>
      <c r="G61" s="1824">
        <v>15</v>
      </c>
      <c r="H61" s="1827" t="s">
        <v>5428</v>
      </c>
      <c r="I61" s="1824" t="s">
        <v>14289</v>
      </c>
      <c r="J61" s="1828" t="s">
        <v>14290</v>
      </c>
      <c r="K61" s="1824">
        <v>1</v>
      </c>
      <c r="L61" s="1824">
        <v>1</v>
      </c>
      <c r="M61" s="1856">
        <v>0</v>
      </c>
      <c r="N61" s="1286"/>
      <c r="O61" s="1286"/>
      <c r="P61" s="1286"/>
      <c r="Q61" s="1286"/>
      <c r="R61" s="1286"/>
      <c r="S61" s="1286"/>
      <c r="T61" s="1286"/>
      <c r="U61" s="1286"/>
      <c r="V61" s="1286"/>
      <c r="W61" s="1286"/>
      <c r="X61" s="1286"/>
      <c r="Y61" s="1286"/>
      <c r="Z61" s="1286"/>
      <c r="AA61" s="1286"/>
      <c r="AB61" s="1286"/>
      <c r="AC61" s="1286"/>
      <c r="AD61" s="1286"/>
      <c r="AE61" s="1286"/>
      <c r="AF61" s="1286"/>
      <c r="AG61" s="1286"/>
      <c r="AH61" s="1286"/>
      <c r="AI61" s="1286"/>
      <c r="AJ61" s="1286"/>
      <c r="AK61" s="1286"/>
      <c r="AL61" s="1286"/>
      <c r="AM61" s="1286"/>
      <c r="AN61" s="1286"/>
      <c r="AO61" s="1286"/>
      <c r="AP61" s="1286"/>
      <c r="AQ61" s="1286"/>
      <c r="AR61" s="1286"/>
      <c r="AS61" s="1286"/>
      <c r="AT61" s="1286"/>
      <c r="AU61" s="1286"/>
      <c r="AV61" s="1286"/>
      <c r="AW61" s="1286"/>
      <c r="AX61" s="1286"/>
      <c r="AY61" s="1286"/>
      <c r="AZ61" s="1286"/>
      <c r="BA61" s="1286"/>
      <c r="BB61" s="1286"/>
      <c r="BC61" s="1286"/>
      <c r="BD61" s="1286"/>
      <c r="BE61" s="1286"/>
      <c r="BF61" s="1286"/>
      <c r="BG61" s="1286"/>
      <c r="BH61" s="1286"/>
      <c r="BI61" s="1286"/>
      <c r="BJ61" s="1286"/>
      <c r="BK61" s="1286"/>
      <c r="BL61" s="1286"/>
      <c r="BM61" s="1286"/>
      <c r="BN61" s="1286"/>
      <c r="BO61" s="1286"/>
      <c r="BP61" s="1286"/>
      <c r="BQ61" s="1286"/>
      <c r="BR61" s="1286"/>
      <c r="BS61" s="1286"/>
      <c r="BT61" s="1286"/>
      <c r="BU61" s="1286"/>
      <c r="BV61" s="1286"/>
      <c r="BW61" s="1286"/>
      <c r="BX61" s="1286"/>
      <c r="BY61" s="1286"/>
      <c r="BZ61" s="1286"/>
      <c r="CA61" s="1286"/>
      <c r="CB61" s="1286"/>
      <c r="CC61" s="1286"/>
      <c r="CD61" s="1286"/>
      <c r="CE61" s="1286"/>
      <c r="CF61" s="1286"/>
      <c r="CG61" s="1286"/>
      <c r="CH61" s="1286"/>
      <c r="CI61" s="1286"/>
      <c r="CJ61" s="1286"/>
      <c r="CK61" s="1286"/>
      <c r="CL61" s="1286"/>
      <c r="CM61" s="1286"/>
      <c r="CN61" s="1286"/>
      <c r="CO61" s="1286"/>
      <c r="CP61" s="1286"/>
      <c r="CQ61" s="1286"/>
      <c r="CR61" s="1286"/>
      <c r="CS61" s="1286"/>
      <c r="CT61" s="1286"/>
      <c r="CU61" s="1286"/>
      <c r="CV61" s="1286"/>
      <c r="CW61" s="1286"/>
      <c r="CX61" s="1286"/>
      <c r="CY61" s="1286"/>
      <c r="CZ61" s="1286"/>
      <c r="DA61" s="1286"/>
      <c r="DB61" s="1286"/>
      <c r="DC61" s="1286"/>
      <c r="DD61" s="1286"/>
      <c r="DE61" s="1286"/>
      <c r="DF61" s="1286"/>
      <c r="DG61" s="1286"/>
      <c r="DH61" s="1286"/>
      <c r="DI61" s="1286"/>
      <c r="DJ61" s="1286"/>
      <c r="DK61" s="1286"/>
      <c r="DL61" s="1286"/>
      <c r="DM61" s="1286"/>
      <c r="DN61" s="1286"/>
      <c r="DO61" s="1286"/>
      <c r="DP61" s="1286"/>
      <c r="DQ61" s="1286"/>
      <c r="DR61" s="1286"/>
      <c r="DS61" s="1286"/>
      <c r="DT61" s="1286"/>
      <c r="DU61" s="1286"/>
      <c r="DV61" s="1286"/>
      <c r="DW61" s="1286"/>
      <c r="DX61" s="1286"/>
      <c r="DY61" s="1286"/>
      <c r="DZ61" s="1286"/>
      <c r="EA61" s="1286"/>
      <c r="EB61" s="1286"/>
      <c r="EC61" s="1286"/>
      <c r="ED61" s="1286"/>
      <c r="EE61" s="1286"/>
      <c r="EF61" s="1286"/>
      <c r="EG61" s="1286"/>
      <c r="EH61" s="1286"/>
      <c r="EI61" s="1286"/>
      <c r="EJ61" s="1286"/>
      <c r="EK61" s="1286"/>
      <c r="EL61" s="1286"/>
      <c r="EM61" s="1286"/>
      <c r="EN61" s="1286"/>
      <c r="EO61" s="1286"/>
      <c r="EP61" s="1286"/>
      <c r="EQ61" s="1286"/>
      <c r="ER61" s="1286"/>
      <c r="ES61" s="1286"/>
      <c r="ET61" s="1286"/>
      <c r="EU61" s="1286"/>
      <c r="EV61" s="1286"/>
      <c r="EW61" s="1286"/>
      <c r="EX61" s="1286"/>
      <c r="EY61" s="1286"/>
      <c r="EZ61" s="1286"/>
      <c r="FA61" s="1286"/>
      <c r="FB61" s="1286"/>
      <c r="FC61" s="1286"/>
      <c r="FD61" s="1286"/>
      <c r="FE61" s="1286"/>
      <c r="FF61" s="1286"/>
      <c r="FG61" s="1286"/>
      <c r="FH61" s="1286"/>
      <c r="FI61" s="1286"/>
      <c r="FJ61" s="1286"/>
      <c r="FK61" s="1286"/>
      <c r="FL61" s="1286"/>
      <c r="FM61" s="1286"/>
      <c r="FN61" s="1286"/>
      <c r="FO61" s="1286"/>
      <c r="FP61" s="1286"/>
      <c r="FQ61" s="1286"/>
      <c r="FR61" s="1286"/>
      <c r="FS61" s="1286"/>
      <c r="FT61" s="1286"/>
      <c r="FU61" s="1286"/>
      <c r="FV61" s="1286"/>
      <c r="FW61" s="1286"/>
      <c r="FX61" s="1286"/>
      <c r="FY61" s="1286"/>
      <c r="FZ61" s="1286"/>
      <c r="GA61" s="1286"/>
      <c r="GB61" s="1286"/>
      <c r="GC61" s="1286"/>
      <c r="GD61" s="1286"/>
      <c r="GE61" s="1286"/>
      <c r="GF61" s="1286"/>
      <c r="GG61" s="1286"/>
      <c r="GH61" s="1286"/>
      <c r="GI61" s="1286"/>
      <c r="GJ61" s="1286"/>
      <c r="GK61" s="1286"/>
      <c r="GL61" s="1286"/>
      <c r="GM61" s="1286"/>
      <c r="GN61" s="1286"/>
      <c r="GO61" s="1286"/>
      <c r="GP61" s="1286"/>
      <c r="GQ61" s="1286"/>
      <c r="GR61" s="1286"/>
      <c r="GS61" s="1286"/>
      <c r="GT61" s="1286"/>
      <c r="GU61" s="1286"/>
      <c r="GV61" s="1286"/>
      <c r="GW61" s="1286"/>
      <c r="GX61" s="1286"/>
      <c r="GY61" s="1286"/>
      <c r="GZ61" s="1286"/>
      <c r="HA61" s="1286"/>
      <c r="HB61" s="1286"/>
      <c r="HC61" s="1286"/>
      <c r="HD61" s="1286"/>
      <c r="HE61" s="1286"/>
      <c r="HF61" s="1286"/>
      <c r="HG61" s="1286"/>
      <c r="HH61" s="1286"/>
      <c r="HI61" s="1286"/>
      <c r="HJ61" s="1286"/>
      <c r="HK61" s="1286"/>
      <c r="HL61" s="1286"/>
      <c r="HM61" s="1286"/>
      <c r="HN61" s="1286"/>
      <c r="HO61" s="1286"/>
      <c r="HP61" s="1286"/>
      <c r="HQ61" s="1286"/>
      <c r="HR61" s="1286"/>
      <c r="HS61" s="1286"/>
      <c r="HT61" s="1286"/>
      <c r="HU61" s="1286"/>
      <c r="HV61" s="1286"/>
      <c r="HW61" s="1286"/>
      <c r="HX61" s="1286"/>
      <c r="HY61" s="1286"/>
      <c r="HZ61" s="1286"/>
      <c r="IA61" s="1286"/>
      <c r="IB61" s="1286"/>
      <c r="IC61" s="1286"/>
      <c r="ID61" s="1286"/>
      <c r="IE61" s="1286"/>
      <c r="IF61" s="1286"/>
      <c r="IG61" s="1286"/>
      <c r="IH61" s="1286"/>
      <c r="II61" s="1286"/>
      <c r="IJ61" s="1286"/>
      <c r="IK61" s="1286"/>
      <c r="IL61" s="1286"/>
      <c r="IM61" s="1286"/>
      <c r="IN61" s="1286"/>
      <c r="IO61" s="1286"/>
      <c r="IP61" s="1286"/>
      <c r="IQ61" s="1286"/>
      <c r="IR61" s="1286"/>
      <c r="IS61" s="1286"/>
    </row>
    <row r="62" spans="1:253" ht="12.75" customHeight="1">
      <c r="A62" s="1826">
        <v>2</v>
      </c>
      <c r="B62" s="458" t="s">
        <v>14291</v>
      </c>
      <c r="C62" s="1823" t="s">
        <v>14292</v>
      </c>
      <c r="D62" s="1824" t="s">
        <v>14293</v>
      </c>
      <c r="E62" s="458" t="s">
        <v>14294</v>
      </c>
      <c r="F62" s="458">
        <v>15</v>
      </c>
      <c r="G62" s="458">
        <v>15</v>
      </c>
      <c r="H62" s="1827" t="s">
        <v>5428</v>
      </c>
      <c r="I62" s="458" t="s">
        <v>14295</v>
      </c>
      <c r="J62" s="1871" t="s">
        <v>14296</v>
      </c>
      <c r="K62" s="1872">
        <v>1</v>
      </c>
      <c r="L62" s="1872">
        <v>1</v>
      </c>
      <c r="M62" s="1856">
        <v>0</v>
      </c>
      <c r="N62" s="1286"/>
      <c r="O62" s="1286"/>
      <c r="P62" s="1286"/>
      <c r="Q62" s="1286"/>
      <c r="R62" s="1286"/>
      <c r="S62" s="1286"/>
      <c r="T62" s="1286"/>
      <c r="U62" s="1286"/>
      <c r="V62" s="1286"/>
      <c r="W62" s="1286"/>
      <c r="X62" s="1286"/>
      <c r="Y62" s="1286"/>
      <c r="Z62" s="1286"/>
      <c r="AA62" s="1286"/>
      <c r="AB62" s="1286"/>
      <c r="AC62" s="1286"/>
      <c r="AD62" s="1286"/>
      <c r="AE62" s="1286"/>
      <c r="AF62" s="1286"/>
      <c r="AG62" s="1286"/>
      <c r="AH62" s="1286"/>
      <c r="AI62" s="1286"/>
      <c r="AJ62" s="1286"/>
      <c r="AK62" s="1286"/>
      <c r="AL62" s="1286"/>
      <c r="AM62" s="1286"/>
      <c r="AN62" s="1286"/>
      <c r="AO62" s="1286"/>
      <c r="AP62" s="1286"/>
      <c r="AQ62" s="1286"/>
      <c r="AR62" s="1286"/>
      <c r="AS62" s="1286"/>
      <c r="AT62" s="1286"/>
      <c r="AU62" s="1286"/>
      <c r="AV62" s="1286"/>
      <c r="AW62" s="1286"/>
      <c r="AX62" s="1286"/>
      <c r="AY62" s="1286"/>
      <c r="AZ62" s="1286"/>
      <c r="BA62" s="1286"/>
      <c r="BB62" s="1286"/>
      <c r="BC62" s="1286"/>
      <c r="BD62" s="1286"/>
      <c r="BE62" s="1286"/>
      <c r="BF62" s="1286"/>
      <c r="BG62" s="1286"/>
      <c r="BH62" s="1286"/>
      <c r="BI62" s="1286"/>
      <c r="BJ62" s="1286"/>
      <c r="BK62" s="1286"/>
      <c r="BL62" s="1286"/>
      <c r="BM62" s="1286"/>
      <c r="BN62" s="1286"/>
      <c r="BO62" s="1286"/>
      <c r="BP62" s="1286"/>
      <c r="BQ62" s="1286"/>
      <c r="BR62" s="1286"/>
      <c r="BS62" s="1286"/>
      <c r="BT62" s="1286"/>
      <c r="BU62" s="1286"/>
      <c r="BV62" s="1286"/>
      <c r="BW62" s="1286"/>
      <c r="BX62" s="1286"/>
      <c r="BY62" s="1286"/>
      <c r="BZ62" s="1286"/>
      <c r="CA62" s="1286"/>
      <c r="CB62" s="1286"/>
      <c r="CC62" s="1286"/>
      <c r="CD62" s="1286"/>
      <c r="CE62" s="1286"/>
      <c r="CF62" s="1286"/>
      <c r="CG62" s="1286"/>
      <c r="CH62" s="1286"/>
      <c r="CI62" s="1286"/>
      <c r="CJ62" s="1286"/>
      <c r="CK62" s="1286"/>
      <c r="CL62" s="1286"/>
      <c r="CM62" s="1286"/>
      <c r="CN62" s="1286"/>
      <c r="CO62" s="1286"/>
      <c r="CP62" s="1286"/>
      <c r="CQ62" s="1286"/>
      <c r="CR62" s="1286"/>
      <c r="CS62" s="1286"/>
      <c r="CT62" s="1286"/>
      <c r="CU62" s="1286"/>
      <c r="CV62" s="1286"/>
      <c r="CW62" s="1286"/>
      <c r="CX62" s="1286"/>
      <c r="CY62" s="1286"/>
      <c r="CZ62" s="1286"/>
      <c r="DA62" s="1286"/>
      <c r="DB62" s="1286"/>
      <c r="DC62" s="1286"/>
      <c r="DD62" s="1286"/>
      <c r="DE62" s="1286"/>
      <c r="DF62" s="1286"/>
      <c r="DG62" s="1286"/>
      <c r="DH62" s="1286"/>
      <c r="DI62" s="1286"/>
      <c r="DJ62" s="1286"/>
      <c r="DK62" s="1286"/>
      <c r="DL62" s="1286"/>
      <c r="DM62" s="1286"/>
      <c r="DN62" s="1286"/>
      <c r="DO62" s="1286"/>
      <c r="DP62" s="1286"/>
      <c r="DQ62" s="1286"/>
      <c r="DR62" s="1286"/>
      <c r="DS62" s="1286"/>
      <c r="DT62" s="1286"/>
      <c r="DU62" s="1286"/>
      <c r="DV62" s="1286"/>
      <c r="DW62" s="1286"/>
      <c r="DX62" s="1286"/>
      <c r="DY62" s="1286"/>
      <c r="DZ62" s="1286"/>
      <c r="EA62" s="1286"/>
      <c r="EB62" s="1286"/>
      <c r="EC62" s="1286"/>
      <c r="ED62" s="1286"/>
      <c r="EE62" s="1286"/>
      <c r="EF62" s="1286"/>
      <c r="EG62" s="1286"/>
      <c r="EH62" s="1286"/>
      <c r="EI62" s="1286"/>
      <c r="EJ62" s="1286"/>
      <c r="EK62" s="1286"/>
      <c r="EL62" s="1286"/>
      <c r="EM62" s="1286"/>
      <c r="EN62" s="1286"/>
      <c r="EO62" s="1286"/>
      <c r="EP62" s="1286"/>
      <c r="EQ62" s="1286"/>
      <c r="ER62" s="1286"/>
      <c r="ES62" s="1286"/>
      <c r="ET62" s="1286"/>
      <c r="EU62" s="1286"/>
      <c r="EV62" s="1286"/>
      <c r="EW62" s="1286"/>
      <c r="EX62" s="1286"/>
      <c r="EY62" s="1286"/>
      <c r="EZ62" s="1286"/>
      <c r="FA62" s="1286"/>
      <c r="FB62" s="1286"/>
      <c r="FC62" s="1286"/>
      <c r="FD62" s="1286"/>
      <c r="FE62" s="1286"/>
      <c r="FF62" s="1286"/>
      <c r="FG62" s="1286"/>
      <c r="FH62" s="1286"/>
      <c r="FI62" s="1286"/>
      <c r="FJ62" s="1286"/>
      <c r="FK62" s="1286"/>
      <c r="FL62" s="1286"/>
      <c r="FM62" s="1286"/>
      <c r="FN62" s="1286"/>
      <c r="FO62" s="1286"/>
      <c r="FP62" s="1286"/>
      <c r="FQ62" s="1286"/>
      <c r="FR62" s="1286"/>
      <c r="FS62" s="1286"/>
      <c r="FT62" s="1286"/>
      <c r="FU62" s="1286"/>
      <c r="FV62" s="1286"/>
      <c r="FW62" s="1286"/>
      <c r="FX62" s="1286"/>
      <c r="FY62" s="1286"/>
      <c r="FZ62" s="1286"/>
      <c r="GA62" s="1286"/>
      <c r="GB62" s="1286"/>
      <c r="GC62" s="1286"/>
      <c r="GD62" s="1286"/>
      <c r="GE62" s="1286"/>
      <c r="GF62" s="1286"/>
      <c r="GG62" s="1286"/>
      <c r="GH62" s="1286"/>
      <c r="GI62" s="1286"/>
      <c r="GJ62" s="1286"/>
      <c r="GK62" s="1286"/>
      <c r="GL62" s="1286"/>
      <c r="GM62" s="1286"/>
      <c r="GN62" s="1286"/>
      <c r="GO62" s="1286"/>
      <c r="GP62" s="1286"/>
      <c r="GQ62" s="1286"/>
      <c r="GR62" s="1286"/>
      <c r="GS62" s="1286"/>
      <c r="GT62" s="1286"/>
      <c r="GU62" s="1286"/>
      <c r="GV62" s="1286"/>
      <c r="GW62" s="1286"/>
      <c r="GX62" s="1286"/>
      <c r="GY62" s="1286"/>
      <c r="GZ62" s="1286"/>
      <c r="HA62" s="1286"/>
      <c r="HB62" s="1286"/>
      <c r="HC62" s="1286"/>
      <c r="HD62" s="1286"/>
      <c r="HE62" s="1286"/>
      <c r="HF62" s="1286"/>
      <c r="HG62" s="1286"/>
      <c r="HH62" s="1286"/>
      <c r="HI62" s="1286"/>
      <c r="HJ62" s="1286"/>
      <c r="HK62" s="1286"/>
      <c r="HL62" s="1286"/>
      <c r="HM62" s="1286"/>
      <c r="HN62" s="1286"/>
      <c r="HO62" s="1286"/>
      <c r="HP62" s="1286"/>
      <c r="HQ62" s="1286"/>
      <c r="HR62" s="1286"/>
      <c r="HS62" s="1286"/>
      <c r="HT62" s="1286"/>
      <c r="HU62" s="1286"/>
      <c r="HV62" s="1286"/>
      <c r="HW62" s="1286"/>
      <c r="HX62" s="1286"/>
      <c r="HY62" s="1286"/>
      <c r="HZ62" s="1286"/>
      <c r="IA62" s="1286"/>
      <c r="IB62" s="1286"/>
      <c r="IC62" s="1286"/>
      <c r="ID62" s="1286"/>
      <c r="IE62" s="1286"/>
      <c r="IF62" s="1286"/>
      <c r="IG62" s="1286"/>
      <c r="IH62" s="1286"/>
      <c r="II62" s="1286"/>
      <c r="IJ62" s="1286"/>
      <c r="IK62" s="1286"/>
      <c r="IL62" s="1286"/>
      <c r="IM62" s="1286"/>
      <c r="IN62" s="1286"/>
      <c r="IO62" s="1286"/>
      <c r="IP62" s="1286"/>
      <c r="IQ62" s="1286"/>
      <c r="IR62" s="1286"/>
      <c r="IS62" s="1286"/>
    </row>
    <row r="63" spans="1:253" ht="27" customHeight="1">
      <c r="A63" s="1826">
        <v>3</v>
      </c>
      <c r="B63" s="1824" t="s">
        <v>14297</v>
      </c>
      <c r="C63" s="1823">
        <v>311901762339</v>
      </c>
      <c r="D63" s="1824" t="s">
        <v>14298</v>
      </c>
      <c r="E63" s="1824" t="s">
        <v>14299</v>
      </c>
      <c r="F63" s="1824">
        <v>12</v>
      </c>
      <c r="G63" s="1824">
        <v>12</v>
      </c>
      <c r="H63" s="1827" t="s">
        <v>1482</v>
      </c>
      <c r="I63" s="1824" t="s">
        <v>14300</v>
      </c>
      <c r="J63" s="1828" t="s">
        <v>14301</v>
      </c>
      <c r="K63" s="1824">
        <v>1</v>
      </c>
      <c r="L63" s="1824">
        <v>1</v>
      </c>
      <c r="M63" s="1856">
        <v>0</v>
      </c>
      <c r="N63" s="1286"/>
      <c r="O63" s="1286"/>
      <c r="P63" s="1286"/>
      <c r="Q63" s="1286"/>
      <c r="R63" s="1286"/>
      <c r="S63" s="1286"/>
      <c r="T63" s="1286"/>
      <c r="U63" s="1286"/>
      <c r="V63" s="1286"/>
      <c r="W63" s="1286"/>
      <c r="X63" s="1286"/>
      <c r="Y63" s="1286"/>
      <c r="Z63" s="1286"/>
      <c r="AA63" s="1286"/>
      <c r="AB63" s="1286"/>
      <c r="AC63" s="1286"/>
      <c r="AD63" s="1286"/>
      <c r="AE63" s="1286"/>
      <c r="AF63" s="1286"/>
      <c r="AG63" s="1286"/>
      <c r="AH63" s="1286"/>
      <c r="AI63" s="1286"/>
      <c r="AJ63" s="1286"/>
      <c r="AK63" s="1286"/>
      <c r="AL63" s="1286"/>
      <c r="AM63" s="1286"/>
      <c r="AN63" s="1286"/>
      <c r="AO63" s="1286"/>
      <c r="AP63" s="1286"/>
      <c r="AQ63" s="1286"/>
      <c r="AR63" s="1286"/>
      <c r="AS63" s="1286"/>
      <c r="AT63" s="1286"/>
      <c r="AU63" s="1286"/>
      <c r="AV63" s="1286"/>
      <c r="AW63" s="1286"/>
      <c r="AX63" s="1286"/>
      <c r="AY63" s="1286"/>
      <c r="AZ63" s="1286"/>
      <c r="BA63" s="1286"/>
      <c r="BB63" s="1286"/>
      <c r="BC63" s="1286"/>
      <c r="BD63" s="1286"/>
      <c r="BE63" s="1286"/>
      <c r="BF63" s="1286"/>
      <c r="BG63" s="1286"/>
      <c r="BH63" s="1286"/>
      <c r="BI63" s="1286"/>
      <c r="BJ63" s="1286"/>
      <c r="BK63" s="1286"/>
      <c r="BL63" s="1286"/>
      <c r="BM63" s="1286"/>
      <c r="BN63" s="1286"/>
      <c r="BO63" s="1286"/>
      <c r="BP63" s="1286"/>
      <c r="BQ63" s="1286"/>
      <c r="BR63" s="1286"/>
      <c r="BS63" s="1286"/>
      <c r="BT63" s="1286"/>
      <c r="BU63" s="1286"/>
      <c r="BV63" s="1286"/>
      <c r="BW63" s="1286"/>
      <c r="BX63" s="1286"/>
      <c r="BY63" s="1286"/>
      <c r="BZ63" s="1286"/>
      <c r="CA63" s="1286"/>
      <c r="CB63" s="1286"/>
      <c r="CC63" s="1286"/>
      <c r="CD63" s="1286"/>
      <c r="CE63" s="1286"/>
      <c r="CF63" s="1286"/>
      <c r="CG63" s="1286"/>
      <c r="CH63" s="1286"/>
      <c r="CI63" s="1286"/>
      <c r="CJ63" s="1286"/>
      <c r="CK63" s="1286"/>
      <c r="CL63" s="1286"/>
      <c r="CM63" s="1286"/>
      <c r="CN63" s="1286"/>
      <c r="CO63" s="1286"/>
      <c r="CP63" s="1286"/>
      <c r="CQ63" s="1286"/>
      <c r="CR63" s="1286"/>
      <c r="CS63" s="1286"/>
      <c r="CT63" s="1286"/>
      <c r="CU63" s="1286"/>
      <c r="CV63" s="1286"/>
      <c r="CW63" s="1286"/>
      <c r="CX63" s="1286"/>
      <c r="CY63" s="1286"/>
      <c r="CZ63" s="1286"/>
      <c r="DA63" s="1286"/>
      <c r="DB63" s="1286"/>
      <c r="DC63" s="1286"/>
      <c r="DD63" s="1286"/>
      <c r="DE63" s="1286"/>
      <c r="DF63" s="1286"/>
      <c r="DG63" s="1286"/>
      <c r="DH63" s="1286"/>
      <c r="DI63" s="1286"/>
      <c r="DJ63" s="1286"/>
      <c r="DK63" s="1286"/>
      <c r="DL63" s="1286"/>
      <c r="DM63" s="1286"/>
      <c r="DN63" s="1286"/>
      <c r="DO63" s="1286"/>
      <c r="DP63" s="1286"/>
      <c r="DQ63" s="1286"/>
      <c r="DR63" s="1286"/>
      <c r="DS63" s="1286"/>
      <c r="DT63" s="1286"/>
      <c r="DU63" s="1286"/>
      <c r="DV63" s="1286"/>
      <c r="DW63" s="1286"/>
      <c r="DX63" s="1286"/>
      <c r="DY63" s="1286"/>
      <c r="DZ63" s="1286"/>
      <c r="EA63" s="1286"/>
      <c r="EB63" s="1286"/>
      <c r="EC63" s="1286"/>
      <c r="ED63" s="1286"/>
      <c r="EE63" s="1286"/>
      <c r="EF63" s="1286"/>
      <c r="EG63" s="1286"/>
      <c r="EH63" s="1286"/>
      <c r="EI63" s="1286"/>
      <c r="EJ63" s="1286"/>
      <c r="EK63" s="1286"/>
      <c r="EL63" s="1286"/>
      <c r="EM63" s="1286"/>
      <c r="EN63" s="1286"/>
      <c r="EO63" s="1286"/>
      <c r="EP63" s="1286"/>
      <c r="EQ63" s="1286"/>
      <c r="ER63" s="1286"/>
      <c r="ES63" s="1286"/>
      <c r="ET63" s="1286"/>
      <c r="EU63" s="1286"/>
      <c r="EV63" s="1286"/>
      <c r="EW63" s="1286"/>
      <c r="EX63" s="1286"/>
      <c r="EY63" s="1286"/>
      <c r="EZ63" s="1286"/>
      <c r="FA63" s="1286"/>
      <c r="FB63" s="1286"/>
      <c r="FC63" s="1286"/>
      <c r="FD63" s="1286"/>
      <c r="FE63" s="1286"/>
      <c r="FF63" s="1286"/>
      <c r="FG63" s="1286"/>
      <c r="FH63" s="1286"/>
      <c r="FI63" s="1286"/>
      <c r="FJ63" s="1286"/>
      <c r="FK63" s="1286"/>
      <c r="FL63" s="1286"/>
      <c r="FM63" s="1286"/>
      <c r="FN63" s="1286"/>
      <c r="FO63" s="1286"/>
      <c r="FP63" s="1286"/>
      <c r="FQ63" s="1286"/>
      <c r="FR63" s="1286"/>
      <c r="FS63" s="1286"/>
      <c r="FT63" s="1286"/>
      <c r="FU63" s="1286"/>
      <c r="FV63" s="1286"/>
      <c r="FW63" s="1286"/>
      <c r="FX63" s="1286"/>
      <c r="FY63" s="1286"/>
      <c r="FZ63" s="1286"/>
      <c r="GA63" s="1286"/>
      <c r="GB63" s="1286"/>
      <c r="GC63" s="1286"/>
      <c r="GD63" s="1286"/>
      <c r="GE63" s="1286"/>
      <c r="GF63" s="1286"/>
      <c r="GG63" s="1286"/>
      <c r="GH63" s="1286"/>
      <c r="GI63" s="1286"/>
      <c r="GJ63" s="1286"/>
      <c r="GK63" s="1286"/>
      <c r="GL63" s="1286"/>
      <c r="GM63" s="1286"/>
      <c r="GN63" s="1286"/>
      <c r="GO63" s="1286"/>
      <c r="GP63" s="1286"/>
      <c r="GQ63" s="1286"/>
      <c r="GR63" s="1286"/>
      <c r="GS63" s="1286"/>
      <c r="GT63" s="1286"/>
      <c r="GU63" s="1286"/>
      <c r="GV63" s="1286"/>
      <c r="GW63" s="1286"/>
      <c r="GX63" s="1286"/>
      <c r="GY63" s="1286"/>
      <c r="GZ63" s="1286"/>
      <c r="HA63" s="1286"/>
      <c r="HB63" s="1286"/>
      <c r="HC63" s="1286"/>
      <c r="HD63" s="1286"/>
      <c r="HE63" s="1286"/>
      <c r="HF63" s="1286"/>
      <c r="HG63" s="1286"/>
      <c r="HH63" s="1286"/>
      <c r="HI63" s="1286"/>
      <c r="HJ63" s="1286"/>
      <c r="HK63" s="1286"/>
      <c r="HL63" s="1286"/>
      <c r="HM63" s="1286"/>
      <c r="HN63" s="1286"/>
      <c r="HO63" s="1286"/>
      <c r="HP63" s="1286"/>
      <c r="HQ63" s="1286"/>
      <c r="HR63" s="1286"/>
      <c r="HS63" s="1286"/>
      <c r="HT63" s="1286"/>
      <c r="HU63" s="1286"/>
      <c r="HV63" s="1286"/>
      <c r="HW63" s="1286"/>
      <c r="HX63" s="1286"/>
      <c r="HY63" s="1286"/>
      <c r="HZ63" s="1286"/>
      <c r="IA63" s="1286"/>
      <c r="IB63" s="1286"/>
      <c r="IC63" s="1286"/>
      <c r="ID63" s="1286"/>
      <c r="IE63" s="1286"/>
      <c r="IF63" s="1286"/>
      <c r="IG63" s="1286"/>
      <c r="IH63" s="1286"/>
      <c r="II63" s="1286"/>
      <c r="IJ63" s="1286"/>
      <c r="IK63" s="1286"/>
      <c r="IL63" s="1286"/>
      <c r="IM63" s="1286"/>
      <c r="IN63" s="1286"/>
      <c r="IO63" s="1286"/>
      <c r="IP63" s="1286"/>
      <c r="IQ63" s="1286"/>
      <c r="IR63" s="1286"/>
      <c r="IS63" s="1286"/>
    </row>
    <row r="64" spans="1:253" ht="45" customHeight="1">
      <c r="A64" s="1826">
        <v>4</v>
      </c>
      <c r="B64" s="1824" t="s">
        <v>14302</v>
      </c>
      <c r="C64" s="1823">
        <v>311900026390</v>
      </c>
      <c r="D64" s="1824" t="s">
        <v>14303</v>
      </c>
      <c r="E64" s="1824" t="s">
        <v>14304</v>
      </c>
      <c r="F64" s="1824">
        <v>12</v>
      </c>
      <c r="G64" s="1824">
        <v>12</v>
      </c>
      <c r="H64" s="1827" t="s">
        <v>1482</v>
      </c>
      <c r="I64" s="1824" t="s">
        <v>14305</v>
      </c>
      <c r="J64" s="1828" t="s">
        <v>14306</v>
      </c>
      <c r="K64" s="1824">
        <v>1</v>
      </c>
      <c r="L64" s="1824">
        <v>1</v>
      </c>
      <c r="M64" s="1856">
        <v>0</v>
      </c>
      <c r="N64" s="1286"/>
      <c r="O64" s="1286"/>
      <c r="P64" s="1286"/>
      <c r="Q64" s="1286"/>
      <c r="R64" s="1286"/>
      <c r="S64" s="1286"/>
      <c r="T64" s="1286"/>
      <c r="U64" s="1286"/>
      <c r="V64" s="1286"/>
      <c r="W64" s="1286"/>
      <c r="X64" s="1286"/>
      <c r="Y64" s="1286"/>
      <c r="Z64" s="1286"/>
      <c r="AA64" s="1286"/>
      <c r="AB64" s="1286"/>
      <c r="AC64" s="1286"/>
      <c r="AD64" s="1286"/>
      <c r="AE64" s="1286"/>
      <c r="AF64" s="1286"/>
      <c r="AG64" s="1286"/>
      <c r="AH64" s="1286"/>
      <c r="AI64" s="1286"/>
      <c r="AJ64" s="1286"/>
      <c r="AK64" s="1286"/>
      <c r="AL64" s="1286"/>
      <c r="AM64" s="1286"/>
      <c r="AN64" s="1286"/>
      <c r="AO64" s="1286"/>
      <c r="AP64" s="1286"/>
      <c r="AQ64" s="1286"/>
      <c r="AR64" s="1286"/>
      <c r="AS64" s="1286"/>
      <c r="AT64" s="1286"/>
      <c r="AU64" s="1286"/>
      <c r="AV64" s="1286"/>
      <c r="AW64" s="1286"/>
      <c r="AX64" s="1286"/>
      <c r="AY64" s="1286"/>
      <c r="AZ64" s="1286"/>
      <c r="BA64" s="1286"/>
      <c r="BB64" s="1286"/>
      <c r="BC64" s="1286"/>
      <c r="BD64" s="1286"/>
      <c r="BE64" s="1286"/>
      <c r="BF64" s="1286"/>
      <c r="BG64" s="1286"/>
      <c r="BH64" s="1286"/>
      <c r="BI64" s="1286"/>
      <c r="BJ64" s="1286"/>
      <c r="BK64" s="1286"/>
      <c r="BL64" s="1286"/>
      <c r="BM64" s="1286"/>
      <c r="BN64" s="1286"/>
      <c r="BO64" s="1286"/>
      <c r="BP64" s="1286"/>
      <c r="BQ64" s="1286"/>
      <c r="BR64" s="1286"/>
      <c r="BS64" s="1286"/>
      <c r="BT64" s="1286"/>
      <c r="BU64" s="1286"/>
      <c r="BV64" s="1286"/>
      <c r="BW64" s="1286"/>
      <c r="BX64" s="1286"/>
      <c r="BY64" s="1286"/>
      <c r="BZ64" s="1286"/>
      <c r="CA64" s="1286"/>
      <c r="CB64" s="1286"/>
      <c r="CC64" s="1286"/>
      <c r="CD64" s="1286"/>
      <c r="CE64" s="1286"/>
      <c r="CF64" s="1286"/>
      <c r="CG64" s="1286"/>
      <c r="CH64" s="1286"/>
      <c r="CI64" s="1286"/>
      <c r="CJ64" s="1286"/>
      <c r="CK64" s="1286"/>
      <c r="CL64" s="1286"/>
      <c r="CM64" s="1286"/>
      <c r="CN64" s="1286"/>
      <c r="CO64" s="1286"/>
      <c r="CP64" s="1286"/>
      <c r="CQ64" s="1286"/>
      <c r="CR64" s="1286"/>
      <c r="CS64" s="1286"/>
      <c r="CT64" s="1286"/>
      <c r="CU64" s="1286"/>
      <c r="CV64" s="1286"/>
      <c r="CW64" s="1286"/>
      <c r="CX64" s="1286"/>
      <c r="CY64" s="1286"/>
      <c r="CZ64" s="1286"/>
      <c r="DA64" s="1286"/>
      <c r="DB64" s="1286"/>
      <c r="DC64" s="1286"/>
      <c r="DD64" s="1286"/>
      <c r="DE64" s="1286"/>
      <c r="DF64" s="1286"/>
      <c r="DG64" s="1286"/>
      <c r="DH64" s="1286"/>
      <c r="DI64" s="1286"/>
      <c r="DJ64" s="1286"/>
      <c r="DK64" s="1286"/>
      <c r="DL64" s="1286"/>
      <c r="DM64" s="1286"/>
      <c r="DN64" s="1286"/>
      <c r="DO64" s="1286"/>
      <c r="DP64" s="1286"/>
      <c r="DQ64" s="1286"/>
      <c r="DR64" s="1286"/>
      <c r="DS64" s="1286"/>
      <c r="DT64" s="1286"/>
      <c r="DU64" s="1286"/>
      <c r="DV64" s="1286"/>
      <c r="DW64" s="1286"/>
      <c r="DX64" s="1286"/>
      <c r="DY64" s="1286"/>
      <c r="DZ64" s="1286"/>
      <c r="EA64" s="1286"/>
      <c r="EB64" s="1286"/>
      <c r="EC64" s="1286"/>
      <c r="ED64" s="1286"/>
      <c r="EE64" s="1286"/>
      <c r="EF64" s="1286"/>
      <c r="EG64" s="1286"/>
      <c r="EH64" s="1286"/>
      <c r="EI64" s="1286"/>
      <c r="EJ64" s="1286"/>
      <c r="EK64" s="1286"/>
      <c r="EL64" s="1286"/>
      <c r="EM64" s="1286"/>
      <c r="EN64" s="1286"/>
      <c r="EO64" s="1286"/>
      <c r="EP64" s="1286"/>
      <c r="EQ64" s="1286"/>
      <c r="ER64" s="1286"/>
      <c r="ES64" s="1286"/>
      <c r="ET64" s="1286"/>
      <c r="EU64" s="1286"/>
      <c r="EV64" s="1286"/>
      <c r="EW64" s="1286"/>
      <c r="EX64" s="1286"/>
      <c r="EY64" s="1286"/>
      <c r="EZ64" s="1286"/>
      <c r="FA64" s="1286"/>
      <c r="FB64" s="1286"/>
      <c r="FC64" s="1286"/>
      <c r="FD64" s="1286"/>
      <c r="FE64" s="1286"/>
      <c r="FF64" s="1286"/>
      <c r="FG64" s="1286"/>
      <c r="FH64" s="1286"/>
      <c r="FI64" s="1286"/>
      <c r="FJ64" s="1286"/>
      <c r="FK64" s="1286"/>
      <c r="FL64" s="1286"/>
      <c r="FM64" s="1286"/>
      <c r="FN64" s="1286"/>
      <c r="FO64" s="1286"/>
      <c r="FP64" s="1286"/>
      <c r="FQ64" s="1286"/>
      <c r="FR64" s="1286"/>
      <c r="FS64" s="1286"/>
      <c r="FT64" s="1286"/>
      <c r="FU64" s="1286"/>
      <c r="FV64" s="1286"/>
      <c r="FW64" s="1286"/>
      <c r="FX64" s="1286"/>
      <c r="FY64" s="1286"/>
      <c r="FZ64" s="1286"/>
      <c r="GA64" s="1286"/>
      <c r="GB64" s="1286"/>
      <c r="GC64" s="1286"/>
      <c r="GD64" s="1286"/>
      <c r="GE64" s="1286"/>
      <c r="GF64" s="1286"/>
      <c r="GG64" s="1286"/>
      <c r="GH64" s="1286"/>
      <c r="GI64" s="1286"/>
      <c r="GJ64" s="1286"/>
      <c r="GK64" s="1286"/>
      <c r="GL64" s="1286"/>
      <c r="GM64" s="1286"/>
      <c r="GN64" s="1286"/>
      <c r="GO64" s="1286"/>
      <c r="GP64" s="1286"/>
      <c r="GQ64" s="1286"/>
      <c r="GR64" s="1286"/>
      <c r="GS64" s="1286"/>
      <c r="GT64" s="1286"/>
      <c r="GU64" s="1286"/>
      <c r="GV64" s="1286"/>
      <c r="GW64" s="1286"/>
      <c r="GX64" s="1286"/>
      <c r="GY64" s="1286"/>
      <c r="GZ64" s="1286"/>
      <c r="HA64" s="1286"/>
      <c r="HB64" s="1286"/>
      <c r="HC64" s="1286"/>
      <c r="HD64" s="1286"/>
      <c r="HE64" s="1286"/>
      <c r="HF64" s="1286"/>
      <c r="HG64" s="1286"/>
      <c r="HH64" s="1286"/>
      <c r="HI64" s="1286"/>
      <c r="HJ64" s="1286"/>
      <c r="HK64" s="1286"/>
      <c r="HL64" s="1286"/>
      <c r="HM64" s="1286"/>
      <c r="HN64" s="1286"/>
      <c r="HO64" s="1286"/>
      <c r="HP64" s="1286"/>
      <c r="HQ64" s="1286"/>
      <c r="HR64" s="1286"/>
      <c r="HS64" s="1286"/>
      <c r="HT64" s="1286"/>
      <c r="HU64" s="1286"/>
      <c r="HV64" s="1286"/>
      <c r="HW64" s="1286"/>
      <c r="HX64" s="1286"/>
      <c r="HY64" s="1286"/>
      <c r="HZ64" s="1286"/>
      <c r="IA64" s="1286"/>
      <c r="IB64" s="1286"/>
      <c r="IC64" s="1286"/>
      <c r="ID64" s="1286"/>
      <c r="IE64" s="1286"/>
      <c r="IF64" s="1286"/>
      <c r="IG64" s="1286"/>
      <c r="IH64" s="1286"/>
      <c r="II64" s="1286"/>
      <c r="IJ64" s="1286"/>
      <c r="IK64" s="1286"/>
      <c r="IL64" s="1286"/>
      <c r="IM64" s="1286"/>
      <c r="IN64" s="1286"/>
      <c r="IO64" s="1286"/>
      <c r="IP64" s="1286"/>
      <c r="IQ64" s="1286"/>
      <c r="IR64" s="1286"/>
      <c r="IS64" s="1286"/>
    </row>
    <row r="65" spans="1:253" ht="21" customHeight="1">
      <c r="A65" s="1826">
        <v>5</v>
      </c>
      <c r="B65" s="1824" t="s">
        <v>14307</v>
      </c>
      <c r="C65" s="1823">
        <v>311902896399</v>
      </c>
      <c r="D65" s="1824" t="s">
        <v>14308</v>
      </c>
      <c r="E65" s="1824" t="s">
        <v>14308</v>
      </c>
      <c r="F65" s="1824">
        <v>15</v>
      </c>
      <c r="G65" s="1824">
        <v>15</v>
      </c>
      <c r="H65" s="1827" t="s">
        <v>1482</v>
      </c>
      <c r="I65" s="458" t="s">
        <v>14309</v>
      </c>
      <c r="J65" s="1828" t="s">
        <v>14310</v>
      </c>
      <c r="K65" s="1824">
        <v>1</v>
      </c>
      <c r="L65" s="1824">
        <v>1</v>
      </c>
      <c r="M65" s="1856">
        <v>0</v>
      </c>
      <c r="N65" s="1286"/>
      <c r="O65" s="1286"/>
      <c r="P65" s="1286"/>
      <c r="Q65" s="1286"/>
      <c r="R65" s="1286"/>
      <c r="S65" s="1286"/>
      <c r="T65" s="1286"/>
      <c r="U65" s="1286"/>
      <c r="V65" s="1286"/>
      <c r="W65" s="1286"/>
      <c r="X65" s="1286"/>
      <c r="Y65" s="1286"/>
      <c r="Z65" s="1286"/>
      <c r="AA65" s="1286"/>
      <c r="AB65" s="1286"/>
      <c r="AC65" s="1286"/>
      <c r="AD65" s="1286"/>
      <c r="AE65" s="1286"/>
      <c r="AF65" s="1286"/>
      <c r="AG65" s="1286"/>
      <c r="AH65" s="1286"/>
      <c r="AI65" s="1286"/>
      <c r="AJ65" s="1286"/>
      <c r="AK65" s="1286"/>
      <c r="AL65" s="1286"/>
      <c r="AM65" s="1286"/>
      <c r="AN65" s="1286"/>
      <c r="AO65" s="1286"/>
      <c r="AP65" s="1286"/>
      <c r="AQ65" s="1286"/>
      <c r="AR65" s="1286"/>
      <c r="AS65" s="1286"/>
      <c r="AT65" s="1286"/>
      <c r="AU65" s="1286"/>
      <c r="AV65" s="1286"/>
      <c r="AW65" s="1286"/>
      <c r="AX65" s="1286"/>
      <c r="AY65" s="1286"/>
      <c r="AZ65" s="1286"/>
      <c r="BA65" s="1286"/>
      <c r="BB65" s="1286"/>
      <c r="BC65" s="1286"/>
      <c r="BD65" s="1286"/>
      <c r="BE65" s="1286"/>
      <c r="BF65" s="1286"/>
      <c r="BG65" s="1286"/>
      <c r="BH65" s="1286"/>
      <c r="BI65" s="1286"/>
      <c r="BJ65" s="1286"/>
      <c r="BK65" s="1286"/>
      <c r="BL65" s="1286"/>
      <c r="BM65" s="1286"/>
      <c r="BN65" s="1286"/>
      <c r="BO65" s="1286"/>
      <c r="BP65" s="1286"/>
      <c r="BQ65" s="1286"/>
      <c r="BR65" s="1286"/>
      <c r="BS65" s="1286"/>
      <c r="BT65" s="1286"/>
      <c r="BU65" s="1286"/>
      <c r="BV65" s="1286"/>
      <c r="BW65" s="1286"/>
      <c r="BX65" s="1286"/>
      <c r="BY65" s="1286"/>
      <c r="BZ65" s="1286"/>
      <c r="CA65" s="1286"/>
      <c r="CB65" s="1286"/>
      <c r="CC65" s="1286"/>
      <c r="CD65" s="1286"/>
      <c r="CE65" s="1286"/>
      <c r="CF65" s="1286"/>
      <c r="CG65" s="1286"/>
      <c r="CH65" s="1286"/>
      <c r="CI65" s="1286"/>
      <c r="CJ65" s="1286"/>
      <c r="CK65" s="1286"/>
      <c r="CL65" s="1286"/>
      <c r="CM65" s="1286"/>
      <c r="CN65" s="1286"/>
      <c r="CO65" s="1286"/>
      <c r="CP65" s="1286"/>
      <c r="CQ65" s="1286"/>
      <c r="CR65" s="1286"/>
      <c r="CS65" s="1286"/>
      <c r="CT65" s="1286"/>
      <c r="CU65" s="1286"/>
      <c r="CV65" s="1286"/>
      <c r="CW65" s="1286"/>
      <c r="CX65" s="1286"/>
      <c r="CY65" s="1286"/>
      <c r="CZ65" s="1286"/>
      <c r="DA65" s="1286"/>
      <c r="DB65" s="1286"/>
      <c r="DC65" s="1286"/>
      <c r="DD65" s="1286"/>
      <c r="DE65" s="1286"/>
      <c r="DF65" s="1286"/>
      <c r="DG65" s="1286"/>
      <c r="DH65" s="1286"/>
      <c r="DI65" s="1286"/>
      <c r="DJ65" s="1286"/>
      <c r="DK65" s="1286"/>
      <c r="DL65" s="1286"/>
      <c r="DM65" s="1286"/>
      <c r="DN65" s="1286"/>
      <c r="DO65" s="1286"/>
      <c r="DP65" s="1286"/>
      <c r="DQ65" s="1286"/>
      <c r="DR65" s="1286"/>
      <c r="DS65" s="1286"/>
      <c r="DT65" s="1286"/>
      <c r="DU65" s="1286"/>
      <c r="DV65" s="1286"/>
      <c r="DW65" s="1286"/>
      <c r="DX65" s="1286"/>
      <c r="DY65" s="1286"/>
      <c r="DZ65" s="1286"/>
      <c r="EA65" s="1286"/>
      <c r="EB65" s="1286"/>
      <c r="EC65" s="1286"/>
      <c r="ED65" s="1286"/>
      <c r="EE65" s="1286"/>
      <c r="EF65" s="1286"/>
      <c r="EG65" s="1286"/>
      <c r="EH65" s="1286"/>
      <c r="EI65" s="1286"/>
      <c r="EJ65" s="1286"/>
      <c r="EK65" s="1286"/>
      <c r="EL65" s="1286"/>
      <c r="EM65" s="1286"/>
      <c r="EN65" s="1286"/>
      <c r="EO65" s="1286"/>
      <c r="EP65" s="1286"/>
      <c r="EQ65" s="1286"/>
      <c r="ER65" s="1286"/>
      <c r="ES65" s="1286"/>
      <c r="ET65" s="1286"/>
      <c r="EU65" s="1286"/>
      <c r="EV65" s="1286"/>
      <c r="EW65" s="1286"/>
      <c r="EX65" s="1286"/>
      <c r="EY65" s="1286"/>
      <c r="EZ65" s="1286"/>
      <c r="FA65" s="1286"/>
      <c r="FB65" s="1286"/>
      <c r="FC65" s="1286"/>
      <c r="FD65" s="1286"/>
      <c r="FE65" s="1286"/>
      <c r="FF65" s="1286"/>
      <c r="FG65" s="1286"/>
      <c r="FH65" s="1286"/>
      <c r="FI65" s="1286"/>
      <c r="FJ65" s="1286"/>
      <c r="FK65" s="1286"/>
      <c r="FL65" s="1286"/>
      <c r="FM65" s="1286"/>
      <c r="FN65" s="1286"/>
      <c r="FO65" s="1286"/>
      <c r="FP65" s="1286"/>
      <c r="FQ65" s="1286"/>
      <c r="FR65" s="1286"/>
      <c r="FS65" s="1286"/>
      <c r="FT65" s="1286"/>
      <c r="FU65" s="1286"/>
      <c r="FV65" s="1286"/>
      <c r="FW65" s="1286"/>
      <c r="FX65" s="1286"/>
      <c r="FY65" s="1286"/>
      <c r="FZ65" s="1286"/>
      <c r="GA65" s="1286"/>
      <c r="GB65" s="1286"/>
      <c r="GC65" s="1286"/>
      <c r="GD65" s="1286"/>
      <c r="GE65" s="1286"/>
      <c r="GF65" s="1286"/>
      <c r="GG65" s="1286"/>
      <c r="GH65" s="1286"/>
      <c r="GI65" s="1286"/>
      <c r="GJ65" s="1286"/>
      <c r="GK65" s="1286"/>
      <c r="GL65" s="1286"/>
      <c r="GM65" s="1286"/>
      <c r="GN65" s="1286"/>
      <c r="GO65" s="1286"/>
      <c r="GP65" s="1286"/>
      <c r="GQ65" s="1286"/>
      <c r="GR65" s="1286"/>
      <c r="GS65" s="1286"/>
      <c r="GT65" s="1286"/>
      <c r="GU65" s="1286"/>
      <c r="GV65" s="1286"/>
      <c r="GW65" s="1286"/>
      <c r="GX65" s="1286"/>
      <c r="GY65" s="1286"/>
      <c r="GZ65" s="1286"/>
      <c r="HA65" s="1286"/>
      <c r="HB65" s="1286"/>
      <c r="HC65" s="1286"/>
      <c r="HD65" s="1286"/>
      <c r="HE65" s="1286"/>
      <c r="HF65" s="1286"/>
      <c r="HG65" s="1286"/>
      <c r="HH65" s="1286"/>
      <c r="HI65" s="1286"/>
      <c r="HJ65" s="1286"/>
      <c r="HK65" s="1286"/>
      <c r="HL65" s="1286"/>
      <c r="HM65" s="1286"/>
      <c r="HN65" s="1286"/>
      <c r="HO65" s="1286"/>
      <c r="HP65" s="1286"/>
      <c r="HQ65" s="1286"/>
      <c r="HR65" s="1286"/>
      <c r="HS65" s="1286"/>
      <c r="HT65" s="1286"/>
      <c r="HU65" s="1286"/>
      <c r="HV65" s="1286"/>
      <c r="HW65" s="1286"/>
      <c r="HX65" s="1286"/>
      <c r="HY65" s="1286"/>
      <c r="HZ65" s="1286"/>
      <c r="IA65" s="1286"/>
      <c r="IB65" s="1286"/>
      <c r="IC65" s="1286"/>
      <c r="ID65" s="1286"/>
      <c r="IE65" s="1286"/>
      <c r="IF65" s="1286"/>
      <c r="IG65" s="1286"/>
      <c r="IH65" s="1286"/>
      <c r="II65" s="1286"/>
      <c r="IJ65" s="1286"/>
      <c r="IK65" s="1286"/>
      <c r="IL65" s="1286"/>
      <c r="IM65" s="1286"/>
      <c r="IN65" s="1286"/>
      <c r="IO65" s="1286"/>
      <c r="IP65" s="1286"/>
      <c r="IQ65" s="1286"/>
      <c r="IR65" s="1286"/>
      <c r="IS65" s="1286"/>
    </row>
    <row r="66" spans="1:253" ht="27" customHeight="1">
      <c r="A66" s="1860">
        <v>5</v>
      </c>
      <c r="B66" s="1861" t="s">
        <v>408</v>
      </c>
      <c r="C66" s="1861"/>
      <c r="D66" s="1861"/>
      <c r="E66" s="1861">
        <f>SUM(F61:F65)</f>
        <v>69</v>
      </c>
      <c r="F66" s="1861">
        <f>SUM(G61:G65)</f>
        <v>69</v>
      </c>
      <c r="G66" s="1866"/>
      <c r="H66" s="1861"/>
      <c r="I66" s="1862"/>
      <c r="J66" s="1861">
        <f>SUM(K61:K64)</f>
        <v>4</v>
      </c>
      <c r="K66" s="1861">
        <v>5</v>
      </c>
      <c r="L66" s="1849">
        <v>0</v>
      </c>
      <c r="M66" s="1852">
        <v>0</v>
      </c>
      <c r="N66" s="1286"/>
      <c r="O66" s="1286"/>
      <c r="P66" s="1286"/>
      <c r="Q66" s="1286"/>
      <c r="R66" s="1286"/>
      <c r="S66" s="1286"/>
      <c r="T66" s="1286"/>
      <c r="U66" s="1286"/>
      <c r="V66" s="1286"/>
      <c r="W66" s="1286"/>
      <c r="X66" s="1286"/>
      <c r="Y66" s="1286"/>
      <c r="Z66" s="1286"/>
      <c r="AA66" s="1286"/>
      <c r="AB66" s="1286"/>
      <c r="AC66" s="1286"/>
      <c r="AD66" s="1286"/>
      <c r="AE66" s="1286"/>
      <c r="AF66" s="1286"/>
      <c r="AG66" s="1286"/>
      <c r="AH66" s="1286"/>
      <c r="AI66" s="1286"/>
      <c r="AJ66" s="1286"/>
      <c r="AK66" s="1286"/>
      <c r="AL66" s="1286"/>
      <c r="AM66" s="1286"/>
      <c r="AN66" s="1286"/>
      <c r="AO66" s="1286"/>
      <c r="AP66" s="1286"/>
      <c r="AQ66" s="1286"/>
      <c r="AR66" s="1286"/>
      <c r="AS66" s="1286"/>
      <c r="AT66" s="1286"/>
      <c r="AU66" s="1286"/>
      <c r="AV66" s="1286"/>
      <c r="AW66" s="1286"/>
      <c r="AX66" s="1286"/>
      <c r="AY66" s="1286"/>
      <c r="AZ66" s="1286"/>
      <c r="BA66" s="1286"/>
      <c r="BB66" s="1286"/>
      <c r="BC66" s="1286"/>
      <c r="BD66" s="1286"/>
      <c r="BE66" s="1286"/>
      <c r="BF66" s="1286"/>
      <c r="BG66" s="1286"/>
      <c r="BH66" s="1286"/>
      <c r="BI66" s="1286"/>
      <c r="BJ66" s="1286"/>
      <c r="BK66" s="1286"/>
      <c r="BL66" s="1286"/>
      <c r="BM66" s="1286"/>
      <c r="BN66" s="1286"/>
      <c r="BO66" s="1286"/>
      <c r="BP66" s="1286"/>
      <c r="BQ66" s="1286"/>
      <c r="BR66" s="1286"/>
      <c r="BS66" s="1286"/>
      <c r="BT66" s="1286"/>
      <c r="BU66" s="1286"/>
      <c r="BV66" s="1286"/>
      <c r="BW66" s="1286"/>
      <c r="BX66" s="1286"/>
      <c r="BY66" s="1286"/>
      <c r="BZ66" s="1286"/>
      <c r="CA66" s="1286"/>
      <c r="CB66" s="1286"/>
      <c r="CC66" s="1286"/>
      <c r="CD66" s="1286"/>
      <c r="CE66" s="1286"/>
      <c r="CF66" s="1286"/>
      <c r="CG66" s="1286"/>
      <c r="CH66" s="1286"/>
      <c r="CI66" s="1286"/>
      <c r="CJ66" s="1286"/>
      <c r="CK66" s="1286"/>
      <c r="CL66" s="1286"/>
      <c r="CM66" s="1286"/>
      <c r="CN66" s="1286"/>
      <c r="CO66" s="1286"/>
      <c r="CP66" s="1286"/>
      <c r="CQ66" s="1286"/>
      <c r="CR66" s="1286"/>
      <c r="CS66" s="1286"/>
      <c r="CT66" s="1286"/>
      <c r="CU66" s="1286"/>
      <c r="CV66" s="1286"/>
      <c r="CW66" s="1286"/>
      <c r="CX66" s="1286"/>
      <c r="CY66" s="1286"/>
      <c r="CZ66" s="1286"/>
      <c r="DA66" s="1286"/>
      <c r="DB66" s="1286"/>
      <c r="DC66" s="1286"/>
      <c r="DD66" s="1286"/>
      <c r="DE66" s="1286"/>
      <c r="DF66" s="1286"/>
      <c r="DG66" s="1286"/>
      <c r="DH66" s="1286"/>
      <c r="DI66" s="1286"/>
      <c r="DJ66" s="1286"/>
      <c r="DK66" s="1286"/>
      <c r="DL66" s="1286"/>
      <c r="DM66" s="1286"/>
      <c r="DN66" s="1286"/>
      <c r="DO66" s="1286"/>
      <c r="DP66" s="1286"/>
      <c r="DQ66" s="1286"/>
      <c r="DR66" s="1286"/>
      <c r="DS66" s="1286"/>
      <c r="DT66" s="1286"/>
      <c r="DU66" s="1286"/>
      <c r="DV66" s="1286"/>
      <c r="DW66" s="1286"/>
      <c r="DX66" s="1286"/>
      <c r="DY66" s="1286"/>
      <c r="DZ66" s="1286"/>
      <c r="EA66" s="1286"/>
      <c r="EB66" s="1286"/>
      <c r="EC66" s="1286"/>
      <c r="ED66" s="1286"/>
      <c r="EE66" s="1286"/>
      <c r="EF66" s="1286"/>
      <c r="EG66" s="1286"/>
      <c r="EH66" s="1286"/>
      <c r="EI66" s="1286"/>
      <c r="EJ66" s="1286"/>
      <c r="EK66" s="1286"/>
      <c r="EL66" s="1286"/>
      <c r="EM66" s="1286"/>
      <c r="EN66" s="1286"/>
      <c r="EO66" s="1286"/>
      <c r="EP66" s="1286"/>
      <c r="EQ66" s="1286"/>
      <c r="ER66" s="1286"/>
      <c r="ES66" s="1286"/>
      <c r="ET66" s="1286"/>
      <c r="EU66" s="1286"/>
      <c r="EV66" s="1286"/>
      <c r="EW66" s="1286"/>
      <c r="EX66" s="1286"/>
      <c r="EY66" s="1286"/>
      <c r="EZ66" s="1286"/>
      <c r="FA66" s="1286"/>
      <c r="FB66" s="1286"/>
      <c r="FC66" s="1286"/>
      <c r="FD66" s="1286"/>
      <c r="FE66" s="1286"/>
      <c r="FF66" s="1286"/>
      <c r="FG66" s="1286"/>
      <c r="FH66" s="1286"/>
      <c r="FI66" s="1286"/>
      <c r="FJ66" s="1286"/>
      <c r="FK66" s="1286"/>
      <c r="FL66" s="1286"/>
      <c r="FM66" s="1286"/>
      <c r="FN66" s="1286"/>
      <c r="FO66" s="1286"/>
      <c r="FP66" s="1286"/>
      <c r="FQ66" s="1286"/>
      <c r="FR66" s="1286"/>
      <c r="FS66" s="1286"/>
      <c r="FT66" s="1286"/>
      <c r="FU66" s="1286"/>
      <c r="FV66" s="1286"/>
      <c r="FW66" s="1286"/>
      <c r="FX66" s="1286"/>
      <c r="FY66" s="1286"/>
      <c r="FZ66" s="1286"/>
      <c r="GA66" s="1286"/>
      <c r="GB66" s="1286"/>
      <c r="GC66" s="1286"/>
      <c r="GD66" s="1286"/>
      <c r="GE66" s="1286"/>
      <c r="GF66" s="1286"/>
      <c r="GG66" s="1286"/>
      <c r="GH66" s="1286"/>
      <c r="GI66" s="1286"/>
      <c r="GJ66" s="1286"/>
      <c r="GK66" s="1286"/>
      <c r="GL66" s="1286"/>
      <c r="GM66" s="1286"/>
      <c r="GN66" s="1286"/>
      <c r="GO66" s="1286"/>
      <c r="GP66" s="1286"/>
      <c r="GQ66" s="1286"/>
      <c r="GR66" s="1286"/>
      <c r="GS66" s="1286"/>
      <c r="GT66" s="1286"/>
      <c r="GU66" s="1286"/>
      <c r="GV66" s="1286"/>
      <c r="GW66" s="1286"/>
      <c r="GX66" s="1286"/>
      <c r="GY66" s="1286"/>
      <c r="GZ66" s="1286"/>
      <c r="HA66" s="1286"/>
      <c r="HB66" s="1286"/>
      <c r="HC66" s="1286"/>
      <c r="HD66" s="1286"/>
      <c r="HE66" s="1286"/>
      <c r="HF66" s="1286"/>
      <c r="HG66" s="1286"/>
      <c r="HH66" s="1286"/>
      <c r="HI66" s="1286"/>
      <c r="HJ66" s="1286"/>
      <c r="HK66" s="1286"/>
      <c r="HL66" s="1286"/>
      <c r="HM66" s="1286"/>
      <c r="HN66" s="1286"/>
      <c r="HO66" s="1286"/>
      <c r="HP66" s="1286"/>
      <c r="HQ66" s="1286"/>
      <c r="HR66" s="1286"/>
      <c r="HS66" s="1286"/>
      <c r="HT66" s="1286"/>
      <c r="HU66" s="1286"/>
      <c r="HV66" s="1286"/>
      <c r="HW66" s="1286"/>
      <c r="HX66" s="1286"/>
      <c r="HY66" s="1286"/>
      <c r="HZ66" s="1286"/>
      <c r="IA66" s="1286"/>
      <c r="IB66" s="1286"/>
      <c r="IC66" s="1286"/>
      <c r="ID66" s="1286"/>
      <c r="IE66" s="1286"/>
      <c r="IF66" s="1286"/>
      <c r="IG66" s="1286"/>
      <c r="IH66" s="1286"/>
      <c r="II66" s="1286"/>
      <c r="IJ66" s="1286"/>
      <c r="IK66" s="1286"/>
      <c r="IL66" s="1286"/>
      <c r="IM66" s="1286"/>
      <c r="IN66" s="1286"/>
      <c r="IO66" s="1286"/>
      <c r="IP66" s="1286"/>
      <c r="IQ66" s="1286"/>
      <c r="IR66" s="1286"/>
      <c r="IS66" s="1286"/>
    </row>
    <row r="67" spans="1:253" ht="36.75" customHeight="1">
      <c r="A67" s="2675" t="s">
        <v>5540</v>
      </c>
      <c r="B67" s="2676"/>
      <c r="C67" s="2676"/>
      <c r="D67" s="2676"/>
      <c r="E67" s="2676"/>
      <c r="F67" s="2676"/>
      <c r="G67" s="2676"/>
      <c r="H67" s="2676"/>
      <c r="I67" s="2676"/>
      <c r="J67" s="2676"/>
      <c r="K67" s="2676"/>
      <c r="L67" s="2676"/>
      <c r="M67" s="1850"/>
      <c r="N67" s="1286"/>
      <c r="O67" s="1286"/>
      <c r="P67" s="1286"/>
      <c r="Q67" s="1286"/>
      <c r="R67" s="1286"/>
      <c r="S67" s="1286"/>
      <c r="T67" s="1286"/>
      <c r="U67" s="1286"/>
      <c r="V67" s="1286"/>
      <c r="W67" s="1286"/>
      <c r="X67" s="1286"/>
      <c r="Y67" s="1286"/>
      <c r="Z67" s="1286"/>
      <c r="AA67" s="1286"/>
      <c r="AB67" s="1286"/>
      <c r="AC67" s="1286"/>
      <c r="AD67" s="1286"/>
      <c r="AE67" s="1286"/>
      <c r="AF67" s="1286"/>
      <c r="AG67" s="1286"/>
      <c r="AH67" s="1286"/>
      <c r="AI67" s="1286"/>
      <c r="AJ67" s="1286"/>
      <c r="AK67" s="1286"/>
      <c r="AL67" s="1286"/>
      <c r="AM67" s="1286"/>
      <c r="AN67" s="1286"/>
      <c r="AO67" s="1286"/>
      <c r="AP67" s="1286"/>
      <c r="AQ67" s="1286"/>
      <c r="AR67" s="1286"/>
      <c r="AS67" s="1286"/>
      <c r="AT67" s="1286"/>
      <c r="AU67" s="1286"/>
      <c r="AV67" s="1286"/>
      <c r="AW67" s="1286"/>
      <c r="AX67" s="1286"/>
      <c r="AY67" s="1286"/>
      <c r="AZ67" s="1286"/>
      <c r="BA67" s="1286"/>
      <c r="BB67" s="1286"/>
      <c r="BC67" s="1286"/>
      <c r="BD67" s="1286"/>
      <c r="BE67" s="1286"/>
      <c r="BF67" s="1286"/>
      <c r="BG67" s="1286"/>
      <c r="BH67" s="1286"/>
      <c r="BI67" s="1286"/>
      <c r="BJ67" s="1286"/>
      <c r="BK67" s="1286"/>
      <c r="BL67" s="1286"/>
      <c r="BM67" s="1286"/>
      <c r="BN67" s="1286"/>
      <c r="BO67" s="1286"/>
      <c r="BP67" s="1286"/>
      <c r="BQ67" s="1286"/>
      <c r="BR67" s="1286"/>
      <c r="BS67" s="1286"/>
      <c r="BT67" s="1286"/>
      <c r="BU67" s="1286"/>
      <c r="BV67" s="1286"/>
      <c r="BW67" s="1286"/>
      <c r="BX67" s="1286"/>
      <c r="BY67" s="1286"/>
      <c r="BZ67" s="1286"/>
      <c r="CA67" s="1286"/>
      <c r="CB67" s="1286"/>
      <c r="CC67" s="1286"/>
      <c r="CD67" s="1286"/>
      <c r="CE67" s="1286"/>
      <c r="CF67" s="1286"/>
      <c r="CG67" s="1286"/>
      <c r="CH67" s="1286"/>
      <c r="CI67" s="1286"/>
      <c r="CJ67" s="1286"/>
      <c r="CK67" s="1286"/>
      <c r="CL67" s="1286"/>
      <c r="CM67" s="1286"/>
      <c r="CN67" s="1286"/>
      <c r="CO67" s="1286"/>
      <c r="CP67" s="1286"/>
      <c r="CQ67" s="1286"/>
      <c r="CR67" s="1286"/>
      <c r="CS67" s="1286"/>
      <c r="CT67" s="1286"/>
      <c r="CU67" s="1286"/>
      <c r="CV67" s="1286"/>
      <c r="CW67" s="1286"/>
      <c r="CX67" s="1286"/>
      <c r="CY67" s="1286"/>
      <c r="CZ67" s="1286"/>
      <c r="DA67" s="1286"/>
      <c r="DB67" s="1286"/>
      <c r="DC67" s="1286"/>
      <c r="DD67" s="1286"/>
      <c r="DE67" s="1286"/>
      <c r="DF67" s="1286"/>
      <c r="DG67" s="1286"/>
      <c r="DH67" s="1286"/>
      <c r="DI67" s="1286"/>
      <c r="DJ67" s="1286"/>
      <c r="DK67" s="1286"/>
      <c r="DL67" s="1286"/>
      <c r="DM67" s="1286"/>
      <c r="DN67" s="1286"/>
      <c r="DO67" s="1286"/>
      <c r="DP67" s="1286"/>
      <c r="DQ67" s="1286"/>
      <c r="DR67" s="1286"/>
      <c r="DS67" s="1286"/>
      <c r="DT67" s="1286"/>
      <c r="DU67" s="1286"/>
      <c r="DV67" s="1286"/>
      <c r="DW67" s="1286"/>
      <c r="DX67" s="1286"/>
      <c r="DY67" s="1286"/>
      <c r="DZ67" s="1286"/>
      <c r="EA67" s="1286"/>
      <c r="EB67" s="1286"/>
      <c r="EC67" s="1286"/>
      <c r="ED67" s="1286"/>
      <c r="EE67" s="1286"/>
      <c r="EF67" s="1286"/>
      <c r="EG67" s="1286"/>
      <c r="EH67" s="1286"/>
      <c r="EI67" s="1286"/>
      <c r="EJ67" s="1286"/>
      <c r="EK67" s="1286"/>
      <c r="EL67" s="1286"/>
      <c r="EM67" s="1286"/>
      <c r="EN67" s="1286"/>
      <c r="EO67" s="1286"/>
      <c r="EP67" s="1286"/>
      <c r="EQ67" s="1286"/>
      <c r="ER67" s="1286"/>
      <c r="ES67" s="1286"/>
      <c r="ET67" s="1286"/>
      <c r="EU67" s="1286"/>
      <c r="EV67" s="1286"/>
      <c r="EW67" s="1286"/>
      <c r="EX67" s="1286"/>
      <c r="EY67" s="1286"/>
      <c r="EZ67" s="1286"/>
      <c r="FA67" s="1286"/>
      <c r="FB67" s="1286"/>
      <c r="FC67" s="1286"/>
      <c r="FD67" s="1286"/>
      <c r="FE67" s="1286"/>
      <c r="FF67" s="1286"/>
      <c r="FG67" s="1286"/>
      <c r="FH67" s="1286"/>
      <c r="FI67" s="1286"/>
      <c r="FJ67" s="1286"/>
      <c r="FK67" s="1286"/>
      <c r="FL67" s="1286"/>
      <c r="FM67" s="1286"/>
      <c r="FN67" s="1286"/>
      <c r="FO67" s="1286"/>
      <c r="FP67" s="1286"/>
      <c r="FQ67" s="1286"/>
      <c r="FR67" s="1286"/>
      <c r="FS67" s="1286"/>
      <c r="FT67" s="1286"/>
      <c r="FU67" s="1286"/>
      <c r="FV67" s="1286"/>
      <c r="FW67" s="1286"/>
      <c r="FX67" s="1286"/>
      <c r="FY67" s="1286"/>
      <c r="FZ67" s="1286"/>
      <c r="GA67" s="1286"/>
      <c r="GB67" s="1286"/>
      <c r="GC67" s="1286"/>
      <c r="GD67" s="1286"/>
      <c r="GE67" s="1286"/>
      <c r="GF67" s="1286"/>
      <c r="GG67" s="1286"/>
      <c r="GH67" s="1286"/>
      <c r="GI67" s="1286"/>
      <c r="GJ67" s="1286"/>
      <c r="GK67" s="1286"/>
      <c r="GL67" s="1286"/>
      <c r="GM67" s="1286"/>
      <c r="GN67" s="1286"/>
      <c r="GO67" s="1286"/>
      <c r="GP67" s="1286"/>
      <c r="GQ67" s="1286"/>
      <c r="GR67" s="1286"/>
      <c r="GS67" s="1286"/>
      <c r="GT67" s="1286"/>
      <c r="GU67" s="1286"/>
      <c r="GV67" s="1286"/>
      <c r="GW67" s="1286"/>
      <c r="GX67" s="1286"/>
      <c r="GY67" s="1286"/>
      <c r="GZ67" s="1286"/>
      <c r="HA67" s="1286"/>
      <c r="HB67" s="1286"/>
      <c r="HC67" s="1286"/>
      <c r="HD67" s="1286"/>
      <c r="HE67" s="1286"/>
      <c r="HF67" s="1286"/>
      <c r="HG67" s="1286"/>
      <c r="HH67" s="1286"/>
      <c r="HI67" s="1286"/>
      <c r="HJ67" s="1286"/>
      <c r="HK67" s="1286"/>
      <c r="HL67" s="1286"/>
      <c r="HM67" s="1286"/>
      <c r="HN67" s="1286"/>
      <c r="HO67" s="1286"/>
      <c r="HP67" s="1286"/>
      <c r="HQ67" s="1286"/>
      <c r="HR67" s="1286"/>
      <c r="HS67" s="1286"/>
      <c r="HT67" s="1286"/>
      <c r="HU67" s="1286"/>
      <c r="HV67" s="1286"/>
      <c r="HW67" s="1286"/>
      <c r="HX67" s="1286"/>
      <c r="HY67" s="1286"/>
      <c r="HZ67" s="1286"/>
      <c r="IA67" s="1286"/>
      <c r="IB67" s="1286"/>
      <c r="IC67" s="1286"/>
      <c r="ID67" s="1286"/>
      <c r="IE67" s="1286"/>
      <c r="IF67" s="1286"/>
      <c r="IG67" s="1286"/>
      <c r="IH67" s="1286"/>
      <c r="II67" s="1286"/>
      <c r="IJ67" s="1286"/>
      <c r="IK67" s="1286"/>
      <c r="IL67" s="1286"/>
      <c r="IM67" s="1286"/>
      <c r="IN67" s="1286"/>
      <c r="IO67" s="1286"/>
      <c r="IP67" s="1286"/>
      <c r="IQ67" s="1286"/>
      <c r="IR67" s="1286"/>
      <c r="IS67" s="1286"/>
    </row>
    <row r="68" spans="1:253" ht="36.75" customHeight="1">
      <c r="A68" s="1826">
        <v>1</v>
      </c>
      <c r="B68" s="1824" t="s">
        <v>14311</v>
      </c>
      <c r="C68" s="1823" t="s">
        <v>14312</v>
      </c>
      <c r="D68" s="1824" t="s">
        <v>14313</v>
      </c>
      <c r="E68" s="1824" t="s">
        <v>14314</v>
      </c>
      <c r="F68" s="1824">
        <v>110</v>
      </c>
      <c r="G68" s="1824">
        <v>110</v>
      </c>
      <c r="H68" s="1824" t="s">
        <v>1696</v>
      </c>
      <c r="I68" s="1824" t="s">
        <v>14315</v>
      </c>
      <c r="J68" s="1824" t="s">
        <v>14316</v>
      </c>
      <c r="K68" s="1824">
        <v>1</v>
      </c>
      <c r="L68" s="1824">
        <v>1</v>
      </c>
      <c r="M68" s="1856">
        <v>0</v>
      </c>
      <c r="N68" s="1286"/>
      <c r="O68" s="1286"/>
      <c r="P68" s="1286"/>
      <c r="Q68" s="1286"/>
      <c r="R68" s="1286"/>
      <c r="S68" s="1286"/>
      <c r="T68" s="1286"/>
      <c r="U68" s="1286"/>
      <c r="V68" s="1286"/>
      <c r="W68" s="1286"/>
      <c r="X68" s="1286"/>
      <c r="Y68" s="1286"/>
      <c r="Z68" s="1286"/>
      <c r="AA68" s="1286"/>
      <c r="AB68" s="1286"/>
      <c r="AC68" s="1286"/>
      <c r="AD68" s="1286"/>
      <c r="AE68" s="1286"/>
      <c r="AF68" s="1286"/>
      <c r="AG68" s="1286"/>
      <c r="AH68" s="1286"/>
      <c r="AI68" s="1286"/>
      <c r="AJ68" s="1286"/>
      <c r="AK68" s="1286"/>
      <c r="AL68" s="1286"/>
      <c r="AM68" s="1286"/>
      <c r="AN68" s="1286"/>
      <c r="AO68" s="1286"/>
      <c r="AP68" s="1286"/>
      <c r="AQ68" s="1286"/>
      <c r="AR68" s="1286"/>
      <c r="AS68" s="1286"/>
      <c r="AT68" s="1286"/>
      <c r="AU68" s="1286"/>
      <c r="AV68" s="1286"/>
      <c r="AW68" s="1286"/>
      <c r="AX68" s="1286"/>
      <c r="AY68" s="1286"/>
      <c r="AZ68" s="1286"/>
      <c r="BA68" s="1286"/>
      <c r="BB68" s="1286"/>
      <c r="BC68" s="1286"/>
      <c r="BD68" s="1286"/>
      <c r="BE68" s="1286"/>
      <c r="BF68" s="1286"/>
      <c r="BG68" s="1286"/>
      <c r="BH68" s="1286"/>
      <c r="BI68" s="1286"/>
      <c r="BJ68" s="1286"/>
      <c r="BK68" s="1286"/>
      <c r="BL68" s="1286"/>
      <c r="BM68" s="1286"/>
      <c r="BN68" s="1286"/>
      <c r="BO68" s="1286"/>
      <c r="BP68" s="1286"/>
      <c r="BQ68" s="1286"/>
      <c r="BR68" s="1286"/>
      <c r="BS68" s="1286"/>
      <c r="BT68" s="1286"/>
      <c r="BU68" s="1286"/>
      <c r="BV68" s="1286"/>
      <c r="BW68" s="1286"/>
      <c r="BX68" s="1286"/>
      <c r="BY68" s="1286"/>
      <c r="BZ68" s="1286"/>
      <c r="CA68" s="1286"/>
      <c r="CB68" s="1286"/>
      <c r="CC68" s="1286"/>
      <c r="CD68" s="1286"/>
      <c r="CE68" s="1286"/>
      <c r="CF68" s="1286"/>
      <c r="CG68" s="1286"/>
      <c r="CH68" s="1286"/>
      <c r="CI68" s="1286"/>
      <c r="CJ68" s="1286"/>
      <c r="CK68" s="1286"/>
      <c r="CL68" s="1286"/>
      <c r="CM68" s="1286"/>
      <c r="CN68" s="1286"/>
      <c r="CO68" s="1286"/>
      <c r="CP68" s="1286"/>
      <c r="CQ68" s="1286"/>
      <c r="CR68" s="1286"/>
      <c r="CS68" s="1286"/>
      <c r="CT68" s="1286"/>
      <c r="CU68" s="1286"/>
      <c r="CV68" s="1286"/>
      <c r="CW68" s="1286"/>
      <c r="CX68" s="1286"/>
      <c r="CY68" s="1286"/>
      <c r="CZ68" s="1286"/>
      <c r="DA68" s="1286"/>
      <c r="DB68" s="1286"/>
      <c r="DC68" s="1286"/>
      <c r="DD68" s="1286"/>
      <c r="DE68" s="1286"/>
      <c r="DF68" s="1286"/>
      <c r="DG68" s="1286"/>
      <c r="DH68" s="1286"/>
      <c r="DI68" s="1286"/>
      <c r="DJ68" s="1286"/>
      <c r="DK68" s="1286"/>
      <c r="DL68" s="1286"/>
      <c r="DM68" s="1286"/>
      <c r="DN68" s="1286"/>
      <c r="DO68" s="1286"/>
      <c r="DP68" s="1286"/>
      <c r="DQ68" s="1286"/>
      <c r="DR68" s="1286"/>
      <c r="DS68" s="1286"/>
      <c r="DT68" s="1286"/>
      <c r="DU68" s="1286"/>
      <c r="DV68" s="1286"/>
      <c r="DW68" s="1286"/>
      <c r="DX68" s="1286"/>
      <c r="DY68" s="1286"/>
      <c r="DZ68" s="1286"/>
      <c r="EA68" s="1286"/>
      <c r="EB68" s="1286"/>
      <c r="EC68" s="1286"/>
      <c r="ED68" s="1286"/>
      <c r="EE68" s="1286"/>
      <c r="EF68" s="1286"/>
      <c r="EG68" s="1286"/>
      <c r="EH68" s="1286"/>
      <c r="EI68" s="1286"/>
      <c r="EJ68" s="1286"/>
      <c r="EK68" s="1286"/>
      <c r="EL68" s="1286"/>
      <c r="EM68" s="1286"/>
      <c r="EN68" s="1286"/>
      <c r="EO68" s="1286"/>
      <c r="EP68" s="1286"/>
      <c r="EQ68" s="1286"/>
      <c r="ER68" s="1286"/>
      <c r="ES68" s="1286"/>
      <c r="ET68" s="1286"/>
      <c r="EU68" s="1286"/>
      <c r="EV68" s="1286"/>
      <c r="EW68" s="1286"/>
      <c r="EX68" s="1286"/>
      <c r="EY68" s="1286"/>
      <c r="EZ68" s="1286"/>
      <c r="FA68" s="1286"/>
      <c r="FB68" s="1286"/>
      <c r="FC68" s="1286"/>
      <c r="FD68" s="1286"/>
      <c r="FE68" s="1286"/>
      <c r="FF68" s="1286"/>
      <c r="FG68" s="1286"/>
      <c r="FH68" s="1286"/>
      <c r="FI68" s="1286"/>
      <c r="FJ68" s="1286"/>
      <c r="FK68" s="1286"/>
      <c r="FL68" s="1286"/>
      <c r="FM68" s="1286"/>
      <c r="FN68" s="1286"/>
      <c r="FO68" s="1286"/>
      <c r="FP68" s="1286"/>
      <c r="FQ68" s="1286"/>
      <c r="FR68" s="1286"/>
      <c r="FS68" s="1286"/>
      <c r="FT68" s="1286"/>
      <c r="FU68" s="1286"/>
      <c r="FV68" s="1286"/>
      <c r="FW68" s="1286"/>
      <c r="FX68" s="1286"/>
      <c r="FY68" s="1286"/>
      <c r="FZ68" s="1286"/>
      <c r="GA68" s="1286"/>
      <c r="GB68" s="1286"/>
      <c r="GC68" s="1286"/>
      <c r="GD68" s="1286"/>
      <c r="GE68" s="1286"/>
      <c r="GF68" s="1286"/>
      <c r="GG68" s="1286"/>
      <c r="GH68" s="1286"/>
      <c r="GI68" s="1286"/>
      <c r="GJ68" s="1286"/>
      <c r="GK68" s="1286"/>
      <c r="GL68" s="1286"/>
      <c r="GM68" s="1286"/>
      <c r="GN68" s="1286"/>
      <c r="GO68" s="1286"/>
      <c r="GP68" s="1286"/>
      <c r="GQ68" s="1286"/>
      <c r="GR68" s="1286"/>
      <c r="GS68" s="1286"/>
      <c r="GT68" s="1286"/>
      <c r="GU68" s="1286"/>
      <c r="GV68" s="1286"/>
      <c r="GW68" s="1286"/>
      <c r="GX68" s="1286"/>
      <c r="GY68" s="1286"/>
      <c r="GZ68" s="1286"/>
      <c r="HA68" s="1286"/>
      <c r="HB68" s="1286"/>
      <c r="HC68" s="1286"/>
      <c r="HD68" s="1286"/>
      <c r="HE68" s="1286"/>
      <c r="HF68" s="1286"/>
      <c r="HG68" s="1286"/>
      <c r="HH68" s="1286"/>
      <c r="HI68" s="1286"/>
      <c r="HJ68" s="1286"/>
      <c r="HK68" s="1286"/>
      <c r="HL68" s="1286"/>
      <c r="HM68" s="1286"/>
      <c r="HN68" s="1286"/>
      <c r="HO68" s="1286"/>
      <c r="HP68" s="1286"/>
      <c r="HQ68" s="1286"/>
      <c r="HR68" s="1286"/>
      <c r="HS68" s="1286"/>
      <c r="HT68" s="1286"/>
      <c r="HU68" s="1286"/>
      <c r="HV68" s="1286"/>
      <c r="HW68" s="1286"/>
      <c r="HX68" s="1286"/>
      <c r="HY68" s="1286"/>
      <c r="HZ68" s="1286"/>
      <c r="IA68" s="1286"/>
      <c r="IB68" s="1286"/>
      <c r="IC68" s="1286"/>
      <c r="ID68" s="1286"/>
      <c r="IE68" s="1286"/>
      <c r="IF68" s="1286"/>
      <c r="IG68" s="1286"/>
      <c r="IH68" s="1286"/>
      <c r="II68" s="1286"/>
      <c r="IJ68" s="1286"/>
      <c r="IK68" s="1286"/>
      <c r="IL68" s="1286"/>
      <c r="IM68" s="1286"/>
      <c r="IN68" s="1286"/>
      <c r="IO68" s="1286"/>
      <c r="IP68" s="1286"/>
      <c r="IQ68" s="1286"/>
      <c r="IR68" s="1286"/>
      <c r="IS68" s="1286"/>
    </row>
    <row r="69" spans="1:253" ht="36.75" customHeight="1">
      <c r="A69" s="1860">
        <v>1</v>
      </c>
      <c r="B69" s="1861" t="s">
        <v>408</v>
      </c>
      <c r="C69" s="1861"/>
      <c r="D69" s="1861"/>
      <c r="E69" s="1861">
        <f>SUM(F68)</f>
        <v>110</v>
      </c>
      <c r="F69" s="1861">
        <f>SUM(G68)</f>
        <v>110</v>
      </c>
      <c r="G69" s="1861"/>
      <c r="H69" s="1861"/>
      <c r="I69" s="1861"/>
      <c r="J69" s="1861">
        <f>SUM(K68)</f>
        <v>1</v>
      </c>
      <c r="K69" s="1861">
        <f>SUM(L68)</f>
        <v>1</v>
      </c>
      <c r="L69" s="1849">
        <v>0</v>
      </c>
      <c r="M69" s="1852">
        <v>0</v>
      </c>
      <c r="N69" s="1286"/>
      <c r="O69" s="1286"/>
      <c r="P69" s="1286"/>
      <c r="Q69" s="1286"/>
      <c r="R69" s="1286"/>
      <c r="S69" s="1286"/>
      <c r="T69" s="1286"/>
      <c r="U69" s="1286"/>
      <c r="V69" s="1286"/>
      <c r="W69" s="1286"/>
      <c r="X69" s="1286"/>
      <c r="Y69" s="1286"/>
      <c r="Z69" s="1286"/>
      <c r="AA69" s="1286"/>
      <c r="AB69" s="1286"/>
      <c r="AC69" s="1286"/>
      <c r="AD69" s="1286"/>
      <c r="AE69" s="1286"/>
      <c r="AF69" s="1286"/>
      <c r="AG69" s="1286"/>
      <c r="AH69" s="1286"/>
      <c r="AI69" s="1286"/>
      <c r="AJ69" s="1286"/>
      <c r="AK69" s="1286"/>
      <c r="AL69" s="1286"/>
      <c r="AM69" s="1286"/>
      <c r="AN69" s="1286"/>
      <c r="AO69" s="1286"/>
      <c r="AP69" s="1286"/>
      <c r="AQ69" s="1286"/>
      <c r="AR69" s="1286"/>
      <c r="AS69" s="1286"/>
      <c r="AT69" s="1286"/>
      <c r="AU69" s="1286"/>
      <c r="AV69" s="1286"/>
      <c r="AW69" s="1286"/>
      <c r="AX69" s="1286"/>
      <c r="AY69" s="1286"/>
      <c r="AZ69" s="1286"/>
      <c r="BA69" s="1286"/>
      <c r="BB69" s="1286"/>
      <c r="BC69" s="1286"/>
      <c r="BD69" s="1286"/>
      <c r="BE69" s="1286"/>
      <c r="BF69" s="1286"/>
      <c r="BG69" s="1286"/>
      <c r="BH69" s="1286"/>
      <c r="BI69" s="1286"/>
      <c r="BJ69" s="1286"/>
      <c r="BK69" s="1286"/>
      <c r="BL69" s="1286"/>
      <c r="BM69" s="1286"/>
      <c r="BN69" s="1286"/>
      <c r="BO69" s="1286"/>
      <c r="BP69" s="1286"/>
      <c r="BQ69" s="1286"/>
      <c r="BR69" s="1286"/>
      <c r="BS69" s="1286"/>
      <c r="BT69" s="1286"/>
      <c r="BU69" s="1286"/>
      <c r="BV69" s="1286"/>
      <c r="BW69" s="1286"/>
      <c r="BX69" s="1286"/>
      <c r="BY69" s="1286"/>
      <c r="BZ69" s="1286"/>
      <c r="CA69" s="1286"/>
      <c r="CB69" s="1286"/>
      <c r="CC69" s="1286"/>
      <c r="CD69" s="1286"/>
      <c r="CE69" s="1286"/>
      <c r="CF69" s="1286"/>
      <c r="CG69" s="1286"/>
      <c r="CH69" s="1286"/>
      <c r="CI69" s="1286"/>
      <c r="CJ69" s="1286"/>
      <c r="CK69" s="1286"/>
      <c r="CL69" s="1286"/>
      <c r="CM69" s="1286"/>
      <c r="CN69" s="1286"/>
      <c r="CO69" s="1286"/>
      <c r="CP69" s="1286"/>
      <c r="CQ69" s="1286"/>
      <c r="CR69" s="1286"/>
      <c r="CS69" s="1286"/>
      <c r="CT69" s="1286"/>
      <c r="CU69" s="1286"/>
      <c r="CV69" s="1286"/>
      <c r="CW69" s="1286"/>
      <c r="CX69" s="1286"/>
      <c r="CY69" s="1286"/>
      <c r="CZ69" s="1286"/>
      <c r="DA69" s="1286"/>
      <c r="DB69" s="1286"/>
      <c r="DC69" s="1286"/>
      <c r="DD69" s="1286"/>
      <c r="DE69" s="1286"/>
      <c r="DF69" s="1286"/>
      <c r="DG69" s="1286"/>
      <c r="DH69" s="1286"/>
      <c r="DI69" s="1286"/>
      <c r="DJ69" s="1286"/>
      <c r="DK69" s="1286"/>
      <c r="DL69" s="1286"/>
      <c r="DM69" s="1286"/>
      <c r="DN69" s="1286"/>
      <c r="DO69" s="1286"/>
      <c r="DP69" s="1286"/>
      <c r="DQ69" s="1286"/>
      <c r="DR69" s="1286"/>
      <c r="DS69" s="1286"/>
      <c r="DT69" s="1286"/>
      <c r="DU69" s="1286"/>
      <c r="DV69" s="1286"/>
      <c r="DW69" s="1286"/>
      <c r="DX69" s="1286"/>
      <c r="DY69" s="1286"/>
      <c r="DZ69" s="1286"/>
      <c r="EA69" s="1286"/>
      <c r="EB69" s="1286"/>
      <c r="EC69" s="1286"/>
      <c r="ED69" s="1286"/>
      <c r="EE69" s="1286"/>
      <c r="EF69" s="1286"/>
      <c r="EG69" s="1286"/>
      <c r="EH69" s="1286"/>
      <c r="EI69" s="1286"/>
      <c r="EJ69" s="1286"/>
      <c r="EK69" s="1286"/>
      <c r="EL69" s="1286"/>
      <c r="EM69" s="1286"/>
      <c r="EN69" s="1286"/>
      <c r="EO69" s="1286"/>
      <c r="EP69" s="1286"/>
      <c r="EQ69" s="1286"/>
      <c r="ER69" s="1286"/>
      <c r="ES69" s="1286"/>
      <c r="ET69" s="1286"/>
      <c r="EU69" s="1286"/>
      <c r="EV69" s="1286"/>
      <c r="EW69" s="1286"/>
      <c r="EX69" s="1286"/>
      <c r="EY69" s="1286"/>
      <c r="EZ69" s="1286"/>
      <c r="FA69" s="1286"/>
      <c r="FB69" s="1286"/>
      <c r="FC69" s="1286"/>
      <c r="FD69" s="1286"/>
      <c r="FE69" s="1286"/>
      <c r="FF69" s="1286"/>
      <c r="FG69" s="1286"/>
      <c r="FH69" s="1286"/>
      <c r="FI69" s="1286"/>
      <c r="FJ69" s="1286"/>
      <c r="FK69" s="1286"/>
      <c r="FL69" s="1286"/>
      <c r="FM69" s="1286"/>
      <c r="FN69" s="1286"/>
      <c r="FO69" s="1286"/>
      <c r="FP69" s="1286"/>
      <c r="FQ69" s="1286"/>
      <c r="FR69" s="1286"/>
      <c r="FS69" s="1286"/>
      <c r="FT69" s="1286"/>
      <c r="FU69" s="1286"/>
      <c r="FV69" s="1286"/>
      <c r="FW69" s="1286"/>
      <c r="FX69" s="1286"/>
      <c r="FY69" s="1286"/>
      <c r="FZ69" s="1286"/>
      <c r="GA69" s="1286"/>
      <c r="GB69" s="1286"/>
      <c r="GC69" s="1286"/>
      <c r="GD69" s="1286"/>
      <c r="GE69" s="1286"/>
      <c r="GF69" s="1286"/>
      <c r="GG69" s="1286"/>
      <c r="GH69" s="1286"/>
      <c r="GI69" s="1286"/>
      <c r="GJ69" s="1286"/>
      <c r="GK69" s="1286"/>
      <c r="GL69" s="1286"/>
      <c r="GM69" s="1286"/>
      <c r="GN69" s="1286"/>
      <c r="GO69" s="1286"/>
      <c r="GP69" s="1286"/>
      <c r="GQ69" s="1286"/>
      <c r="GR69" s="1286"/>
      <c r="GS69" s="1286"/>
      <c r="GT69" s="1286"/>
      <c r="GU69" s="1286"/>
      <c r="GV69" s="1286"/>
      <c r="GW69" s="1286"/>
      <c r="GX69" s="1286"/>
      <c r="GY69" s="1286"/>
      <c r="GZ69" s="1286"/>
      <c r="HA69" s="1286"/>
      <c r="HB69" s="1286"/>
      <c r="HC69" s="1286"/>
      <c r="HD69" s="1286"/>
      <c r="HE69" s="1286"/>
      <c r="HF69" s="1286"/>
      <c r="HG69" s="1286"/>
      <c r="HH69" s="1286"/>
      <c r="HI69" s="1286"/>
      <c r="HJ69" s="1286"/>
      <c r="HK69" s="1286"/>
      <c r="HL69" s="1286"/>
      <c r="HM69" s="1286"/>
      <c r="HN69" s="1286"/>
      <c r="HO69" s="1286"/>
      <c r="HP69" s="1286"/>
      <c r="HQ69" s="1286"/>
      <c r="HR69" s="1286"/>
      <c r="HS69" s="1286"/>
      <c r="HT69" s="1286"/>
      <c r="HU69" s="1286"/>
      <c r="HV69" s="1286"/>
      <c r="HW69" s="1286"/>
      <c r="HX69" s="1286"/>
      <c r="HY69" s="1286"/>
      <c r="HZ69" s="1286"/>
      <c r="IA69" s="1286"/>
      <c r="IB69" s="1286"/>
      <c r="IC69" s="1286"/>
      <c r="ID69" s="1286"/>
      <c r="IE69" s="1286"/>
      <c r="IF69" s="1286"/>
      <c r="IG69" s="1286"/>
      <c r="IH69" s="1286"/>
      <c r="II69" s="1286"/>
      <c r="IJ69" s="1286"/>
      <c r="IK69" s="1286"/>
      <c r="IL69" s="1286"/>
      <c r="IM69" s="1286"/>
      <c r="IN69" s="1286"/>
      <c r="IO69" s="1286"/>
      <c r="IP69" s="1286"/>
      <c r="IQ69" s="1286"/>
      <c r="IR69" s="1286"/>
      <c r="IS69" s="1286"/>
    </row>
    <row r="70" spans="1:253" ht="36.75" customHeight="1">
      <c r="A70" s="2675" t="s">
        <v>11659</v>
      </c>
      <c r="B70" s="2676"/>
      <c r="C70" s="2676"/>
      <c r="D70" s="2676"/>
      <c r="E70" s="2676"/>
      <c r="F70" s="2676"/>
      <c r="G70" s="2676"/>
      <c r="H70" s="2676"/>
      <c r="I70" s="2676"/>
      <c r="J70" s="2676"/>
      <c r="K70" s="2676"/>
      <c r="L70" s="2676"/>
      <c r="M70" s="1850"/>
      <c r="N70" s="1286"/>
      <c r="O70" s="1286"/>
      <c r="P70" s="1286"/>
      <c r="Q70" s="1286"/>
      <c r="R70" s="1286"/>
      <c r="S70" s="1286"/>
      <c r="T70" s="1286"/>
      <c r="U70" s="1286"/>
      <c r="V70" s="1286"/>
      <c r="W70" s="1286"/>
      <c r="X70" s="1286"/>
      <c r="Y70" s="1286"/>
      <c r="Z70" s="1286"/>
      <c r="AA70" s="1286"/>
      <c r="AB70" s="1286"/>
      <c r="AC70" s="1286"/>
      <c r="AD70" s="1286"/>
      <c r="AE70" s="1286"/>
      <c r="AF70" s="1286"/>
      <c r="AG70" s="1286"/>
      <c r="AH70" s="1286"/>
      <c r="AI70" s="1286"/>
      <c r="AJ70" s="1286"/>
      <c r="AK70" s="1286"/>
      <c r="AL70" s="1286"/>
      <c r="AM70" s="1286"/>
      <c r="AN70" s="1286"/>
      <c r="AO70" s="1286"/>
      <c r="AP70" s="1286"/>
      <c r="AQ70" s="1286"/>
      <c r="AR70" s="1286"/>
      <c r="AS70" s="1286"/>
      <c r="AT70" s="1286"/>
      <c r="AU70" s="1286"/>
      <c r="AV70" s="1286"/>
      <c r="AW70" s="1286"/>
      <c r="AX70" s="1286"/>
      <c r="AY70" s="1286"/>
      <c r="AZ70" s="1286"/>
      <c r="BA70" s="1286"/>
      <c r="BB70" s="1286"/>
      <c r="BC70" s="1286"/>
      <c r="BD70" s="1286"/>
      <c r="BE70" s="1286"/>
      <c r="BF70" s="1286"/>
      <c r="BG70" s="1286"/>
      <c r="BH70" s="1286"/>
      <c r="BI70" s="1286"/>
      <c r="BJ70" s="1286"/>
      <c r="BK70" s="1286"/>
      <c r="BL70" s="1286"/>
      <c r="BM70" s="1286"/>
      <c r="BN70" s="1286"/>
      <c r="BO70" s="1286"/>
      <c r="BP70" s="1286"/>
      <c r="BQ70" s="1286"/>
      <c r="BR70" s="1286"/>
      <c r="BS70" s="1286"/>
      <c r="BT70" s="1286"/>
      <c r="BU70" s="1286"/>
      <c r="BV70" s="1286"/>
      <c r="BW70" s="1286"/>
      <c r="BX70" s="1286"/>
      <c r="BY70" s="1286"/>
      <c r="BZ70" s="1286"/>
      <c r="CA70" s="1286"/>
      <c r="CB70" s="1286"/>
      <c r="CC70" s="1286"/>
      <c r="CD70" s="1286"/>
      <c r="CE70" s="1286"/>
      <c r="CF70" s="1286"/>
      <c r="CG70" s="1286"/>
      <c r="CH70" s="1286"/>
      <c r="CI70" s="1286"/>
      <c r="CJ70" s="1286"/>
      <c r="CK70" s="1286"/>
      <c r="CL70" s="1286"/>
      <c r="CM70" s="1286"/>
      <c r="CN70" s="1286"/>
      <c r="CO70" s="1286"/>
      <c r="CP70" s="1286"/>
      <c r="CQ70" s="1286"/>
      <c r="CR70" s="1286"/>
      <c r="CS70" s="1286"/>
      <c r="CT70" s="1286"/>
      <c r="CU70" s="1286"/>
      <c r="CV70" s="1286"/>
      <c r="CW70" s="1286"/>
      <c r="CX70" s="1286"/>
      <c r="CY70" s="1286"/>
      <c r="CZ70" s="1286"/>
      <c r="DA70" s="1286"/>
      <c r="DB70" s="1286"/>
      <c r="DC70" s="1286"/>
      <c r="DD70" s="1286"/>
      <c r="DE70" s="1286"/>
      <c r="DF70" s="1286"/>
      <c r="DG70" s="1286"/>
      <c r="DH70" s="1286"/>
      <c r="DI70" s="1286"/>
      <c r="DJ70" s="1286"/>
      <c r="DK70" s="1286"/>
      <c r="DL70" s="1286"/>
      <c r="DM70" s="1286"/>
      <c r="DN70" s="1286"/>
      <c r="DO70" s="1286"/>
      <c r="DP70" s="1286"/>
      <c r="DQ70" s="1286"/>
      <c r="DR70" s="1286"/>
      <c r="DS70" s="1286"/>
      <c r="DT70" s="1286"/>
      <c r="DU70" s="1286"/>
      <c r="DV70" s="1286"/>
      <c r="DW70" s="1286"/>
      <c r="DX70" s="1286"/>
      <c r="DY70" s="1286"/>
      <c r="DZ70" s="1286"/>
      <c r="EA70" s="1286"/>
      <c r="EB70" s="1286"/>
      <c r="EC70" s="1286"/>
      <c r="ED70" s="1286"/>
      <c r="EE70" s="1286"/>
      <c r="EF70" s="1286"/>
      <c r="EG70" s="1286"/>
      <c r="EH70" s="1286"/>
      <c r="EI70" s="1286"/>
      <c r="EJ70" s="1286"/>
      <c r="EK70" s="1286"/>
      <c r="EL70" s="1286"/>
      <c r="EM70" s="1286"/>
      <c r="EN70" s="1286"/>
      <c r="EO70" s="1286"/>
      <c r="EP70" s="1286"/>
      <c r="EQ70" s="1286"/>
      <c r="ER70" s="1286"/>
      <c r="ES70" s="1286"/>
      <c r="ET70" s="1286"/>
      <c r="EU70" s="1286"/>
      <c r="EV70" s="1286"/>
      <c r="EW70" s="1286"/>
      <c r="EX70" s="1286"/>
      <c r="EY70" s="1286"/>
      <c r="EZ70" s="1286"/>
      <c r="FA70" s="1286"/>
      <c r="FB70" s="1286"/>
      <c r="FC70" s="1286"/>
      <c r="FD70" s="1286"/>
      <c r="FE70" s="1286"/>
      <c r="FF70" s="1286"/>
      <c r="FG70" s="1286"/>
      <c r="FH70" s="1286"/>
      <c r="FI70" s="1286"/>
      <c r="FJ70" s="1286"/>
      <c r="FK70" s="1286"/>
      <c r="FL70" s="1286"/>
      <c r="FM70" s="1286"/>
      <c r="FN70" s="1286"/>
      <c r="FO70" s="1286"/>
      <c r="FP70" s="1286"/>
      <c r="FQ70" s="1286"/>
      <c r="FR70" s="1286"/>
      <c r="FS70" s="1286"/>
      <c r="FT70" s="1286"/>
      <c r="FU70" s="1286"/>
      <c r="FV70" s="1286"/>
      <c r="FW70" s="1286"/>
      <c r="FX70" s="1286"/>
      <c r="FY70" s="1286"/>
      <c r="FZ70" s="1286"/>
      <c r="GA70" s="1286"/>
      <c r="GB70" s="1286"/>
      <c r="GC70" s="1286"/>
      <c r="GD70" s="1286"/>
      <c r="GE70" s="1286"/>
      <c r="GF70" s="1286"/>
      <c r="GG70" s="1286"/>
      <c r="GH70" s="1286"/>
      <c r="GI70" s="1286"/>
      <c r="GJ70" s="1286"/>
      <c r="GK70" s="1286"/>
      <c r="GL70" s="1286"/>
      <c r="GM70" s="1286"/>
      <c r="GN70" s="1286"/>
      <c r="GO70" s="1286"/>
      <c r="GP70" s="1286"/>
      <c r="GQ70" s="1286"/>
      <c r="GR70" s="1286"/>
      <c r="GS70" s="1286"/>
      <c r="GT70" s="1286"/>
      <c r="GU70" s="1286"/>
      <c r="GV70" s="1286"/>
      <c r="GW70" s="1286"/>
      <c r="GX70" s="1286"/>
      <c r="GY70" s="1286"/>
      <c r="GZ70" s="1286"/>
      <c r="HA70" s="1286"/>
      <c r="HB70" s="1286"/>
      <c r="HC70" s="1286"/>
      <c r="HD70" s="1286"/>
      <c r="HE70" s="1286"/>
      <c r="HF70" s="1286"/>
      <c r="HG70" s="1286"/>
      <c r="HH70" s="1286"/>
      <c r="HI70" s="1286"/>
      <c r="HJ70" s="1286"/>
      <c r="HK70" s="1286"/>
      <c r="HL70" s="1286"/>
      <c r="HM70" s="1286"/>
      <c r="HN70" s="1286"/>
      <c r="HO70" s="1286"/>
      <c r="HP70" s="1286"/>
      <c r="HQ70" s="1286"/>
      <c r="HR70" s="1286"/>
      <c r="HS70" s="1286"/>
      <c r="HT70" s="1286"/>
      <c r="HU70" s="1286"/>
      <c r="HV70" s="1286"/>
      <c r="HW70" s="1286"/>
      <c r="HX70" s="1286"/>
      <c r="HY70" s="1286"/>
      <c r="HZ70" s="1286"/>
      <c r="IA70" s="1286"/>
      <c r="IB70" s="1286"/>
      <c r="IC70" s="1286"/>
      <c r="ID70" s="1286"/>
      <c r="IE70" s="1286"/>
      <c r="IF70" s="1286"/>
      <c r="IG70" s="1286"/>
      <c r="IH70" s="1286"/>
      <c r="II70" s="1286"/>
      <c r="IJ70" s="1286"/>
      <c r="IK70" s="1286"/>
      <c r="IL70" s="1286"/>
      <c r="IM70" s="1286"/>
      <c r="IN70" s="1286"/>
      <c r="IO70" s="1286"/>
      <c r="IP70" s="1286"/>
      <c r="IQ70" s="1286"/>
      <c r="IR70" s="1286"/>
      <c r="IS70" s="1286"/>
    </row>
    <row r="71" spans="1:253" ht="36.75" customHeight="1">
      <c r="A71" s="1826">
        <v>1</v>
      </c>
      <c r="B71" s="1824" t="s">
        <v>14317</v>
      </c>
      <c r="C71" s="1823" t="s">
        <v>14318</v>
      </c>
      <c r="D71" s="1824" t="s">
        <v>14319</v>
      </c>
      <c r="E71" s="1824" t="s">
        <v>14320</v>
      </c>
      <c r="F71" s="1824">
        <v>10</v>
      </c>
      <c r="G71" s="1824">
        <v>10</v>
      </c>
      <c r="H71" s="1824" t="s">
        <v>1482</v>
      </c>
      <c r="I71" s="1824" t="s">
        <v>14321</v>
      </c>
      <c r="J71" s="1824" t="s">
        <v>14322</v>
      </c>
      <c r="K71" s="1824">
        <v>1</v>
      </c>
      <c r="L71" s="1824">
        <v>1</v>
      </c>
      <c r="M71" s="1856">
        <v>0</v>
      </c>
      <c r="N71" s="1286"/>
      <c r="O71" s="1286"/>
      <c r="P71" s="1286"/>
      <c r="Q71" s="1286"/>
      <c r="R71" s="1286"/>
      <c r="S71" s="1286"/>
      <c r="T71" s="1286"/>
      <c r="U71" s="1286"/>
      <c r="V71" s="1286"/>
      <c r="W71" s="1286"/>
      <c r="X71" s="1286"/>
      <c r="Y71" s="1286"/>
      <c r="Z71" s="1286"/>
      <c r="AA71" s="1286"/>
      <c r="AB71" s="1286"/>
      <c r="AC71" s="1286"/>
      <c r="AD71" s="1286"/>
      <c r="AE71" s="1286"/>
      <c r="AF71" s="1286"/>
      <c r="AG71" s="1286"/>
      <c r="AH71" s="1286"/>
      <c r="AI71" s="1286"/>
      <c r="AJ71" s="1286"/>
      <c r="AK71" s="1286"/>
      <c r="AL71" s="1286"/>
      <c r="AM71" s="1286"/>
      <c r="AN71" s="1286"/>
      <c r="AO71" s="1286"/>
      <c r="AP71" s="1286"/>
      <c r="AQ71" s="1286"/>
      <c r="AR71" s="1286"/>
      <c r="AS71" s="1286"/>
      <c r="AT71" s="1286"/>
      <c r="AU71" s="1286"/>
      <c r="AV71" s="1286"/>
      <c r="AW71" s="1286"/>
      <c r="AX71" s="1286"/>
      <c r="AY71" s="1286"/>
      <c r="AZ71" s="1286"/>
      <c r="BA71" s="1286"/>
      <c r="BB71" s="1286"/>
      <c r="BC71" s="1286"/>
      <c r="BD71" s="1286"/>
      <c r="BE71" s="1286"/>
      <c r="BF71" s="1286"/>
      <c r="BG71" s="1286"/>
      <c r="BH71" s="1286"/>
      <c r="BI71" s="1286"/>
      <c r="BJ71" s="1286"/>
      <c r="BK71" s="1286"/>
      <c r="BL71" s="1286"/>
      <c r="BM71" s="1286"/>
      <c r="BN71" s="1286"/>
      <c r="BO71" s="1286"/>
      <c r="BP71" s="1286"/>
      <c r="BQ71" s="1286"/>
      <c r="BR71" s="1286"/>
      <c r="BS71" s="1286"/>
      <c r="BT71" s="1286"/>
      <c r="BU71" s="1286"/>
      <c r="BV71" s="1286"/>
      <c r="BW71" s="1286"/>
      <c r="BX71" s="1286"/>
      <c r="BY71" s="1286"/>
      <c r="BZ71" s="1286"/>
      <c r="CA71" s="1286"/>
      <c r="CB71" s="1286"/>
      <c r="CC71" s="1286"/>
      <c r="CD71" s="1286"/>
      <c r="CE71" s="1286"/>
      <c r="CF71" s="1286"/>
      <c r="CG71" s="1286"/>
      <c r="CH71" s="1286"/>
      <c r="CI71" s="1286"/>
      <c r="CJ71" s="1286"/>
      <c r="CK71" s="1286"/>
      <c r="CL71" s="1286"/>
      <c r="CM71" s="1286"/>
      <c r="CN71" s="1286"/>
      <c r="CO71" s="1286"/>
      <c r="CP71" s="1286"/>
      <c r="CQ71" s="1286"/>
      <c r="CR71" s="1286"/>
      <c r="CS71" s="1286"/>
      <c r="CT71" s="1286"/>
      <c r="CU71" s="1286"/>
      <c r="CV71" s="1286"/>
      <c r="CW71" s="1286"/>
      <c r="CX71" s="1286"/>
      <c r="CY71" s="1286"/>
      <c r="CZ71" s="1286"/>
      <c r="DA71" s="1286"/>
      <c r="DB71" s="1286"/>
      <c r="DC71" s="1286"/>
      <c r="DD71" s="1286"/>
      <c r="DE71" s="1286"/>
      <c r="DF71" s="1286"/>
      <c r="DG71" s="1286"/>
      <c r="DH71" s="1286"/>
      <c r="DI71" s="1286"/>
      <c r="DJ71" s="1286"/>
      <c r="DK71" s="1286"/>
      <c r="DL71" s="1286"/>
      <c r="DM71" s="1286"/>
      <c r="DN71" s="1286"/>
      <c r="DO71" s="1286"/>
      <c r="DP71" s="1286"/>
      <c r="DQ71" s="1286"/>
      <c r="DR71" s="1286"/>
      <c r="DS71" s="1286"/>
      <c r="DT71" s="1286"/>
      <c r="DU71" s="1286"/>
      <c r="DV71" s="1286"/>
      <c r="DW71" s="1286"/>
      <c r="DX71" s="1286"/>
      <c r="DY71" s="1286"/>
      <c r="DZ71" s="1286"/>
      <c r="EA71" s="1286"/>
      <c r="EB71" s="1286"/>
      <c r="EC71" s="1286"/>
      <c r="ED71" s="1286"/>
      <c r="EE71" s="1286"/>
      <c r="EF71" s="1286"/>
      <c r="EG71" s="1286"/>
      <c r="EH71" s="1286"/>
      <c r="EI71" s="1286"/>
      <c r="EJ71" s="1286"/>
      <c r="EK71" s="1286"/>
      <c r="EL71" s="1286"/>
      <c r="EM71" s="1286"/>
      <c r="EN71" s="1286"/>
      <c r="EO71" s="1286"/>
      <c r="EP71" s="1286"/>
      <c r="EQ71" s="1286"/>
      <c r="ER71" s="1286"/>
      <c r="ES71" s="1286"/>
      <c r="ET71" s="1286"/>
      <c r="EU71" s="1286"/>
      <c r="EV71" s="1286"/>
      <c r="EW71" s="1286"/>
      <c r="EX71" s="1286"/>
      <c r="EY71" s="1286"/>
      <c r="EZ71" s="1286"/>
      <c r="FA71" s="1286"/>
      <c r="FB71" s="1286"/>
      <c r="FC71" s="1286"/>
      <c r="FD71" s="1286"/>
      <c r="FE71" s="1286"/>
      <c r="FF71" s="1286"/>
      <c r="FG71" s="1286"/>
      <c r="FH71" s="1286"/>
      <c r="FI71" s="1286"/>
      <c r="FJ71" s="1286"/>
      <c r="FK71" s="1286"/>
      <c r="FL71" s="1286"/>
      <c r="FM71" s="1286"/>
      <c r="FN71" s="1286"/>
      <c r="FO71" s="1286"/>
      <c r="FP71" s="1286"/>
      <c r="FQ71" s="1286"/>
      <c r="FR71" s="1286"/>
      <c r="FS71" s="1286"/>
      <c r="FT71" s="1286"/>
      <c r="FU71" s="1286"/>
      <c r="FV71" s="1286"/>
      <c r="FW71" s="1286"/>
      <c r="FX71" s="1286"/>
      <c r="FY71" s="1286"/>
      <c r="FZ71" s="1286"/>
      <c r="GA71" s="1286"/>
      <c r="GB71" s="1286"/>
      <c r="GC71" s="1286"/>
      <c r="GD71" s="1286"/>
      <c r="GE71" s="1286"/>
      <c r="GF71" s="1286"/>
      <c r="GG71" s="1286"/>
      <c r="GH71" s="1286"/>
      <c r="GI71" s="1286"/>
      <c r="GJ71" s="1286"/>
      <c r="GK71" s="1286"/>
      <c r="GL71" s="1286"/>
      <c r="GM71" s="1286"/>
      <c r="GN71" s="1286"/>
      <c r="GO71" s="1286"/>
      <c r="GP71" s="1286"/>
      <c r="GQ71" s="1286"/>
      <c r="GR71" s="1286"/>
      <c r="GS71" s="1286"/>
      <c r="GT71" s="1286"/>
      <c r="GU71" s="1286"/>
      <c r="GV71" s="1286"/>
      <c r="GW71" s="1286"/>
      <c r="GX71" s="1286"/>
      <c r="GY71" s="1286"/>
      <c r="GZ71" s="1286"/>
      <c r="HA71" s="1286"/>
      <c r="HB71" s="1286"/>
      <c r="HC71" s="1286"/>
      <c r="HD71" s="1286"/>
      <c r="HE71" s="1286"/>
      <c r="HF71" s="1286"/>
      <c r="HG71" s="1286"/>
      <c r="HH71" s="1286"/>
      <c r="HI71" s="1286"/>
      <c r="HJ71" s="1286"/>
      <c r="HK71" s="1286"/>
      <c r="HL71" s="1286"/>
      <c r="HM71" s="1286"/>
      <c r="HN71" s="1286"/>
      <c r="HO71" s="1286"/>
      <c r="HP71" s="1286"/>
      <c r="HQ71" s="1286"/>
      <c r="HR71" s="1286"/>
      <c r="HS71" s="1286"/>
      <c r="HT71" s="1286"/>
      <c r="HU71" s="1286"/>
      <c r="HV71" s="1286"/>
      <c r="HW71" s="1286"/>
      <c r="HX71" s="1286"/>
      <c r="HY71" s="1286"/>
      <c r="HZ71" s="1286"/>
      <c r="IA71" s="1286"/>
      <c r="IB71" s="1286"/>
      <c r="IC71" s="1286"/>
      <c r="ID71" s="1286"/>
      <c r="IE71" s="1286"/>
      <c r="IF71" s="1286"/>
      <c r="IG71" s="1286"/>
      <c r="IH71" s="1286"/>
      <c r="II71" s="1286"/>
      <c r="IJ71" s="1286"/>
      <c r="IK71" s="1286"/>
      <c r="IL71" s="1286"/>
      <c r="IM71" s="1286"/>
      <c r="IN71" s="1286"/>
      <c r="IO71" s="1286"/>
      <c r="IP71" s="1286"/>
      <c r="IQ71" s="1286"/>
      <c r="IR71" s="1286"/>
      <c r="IS71" s="1286"/>
    </row>
    <row r="72" spans="1:253" ht="36.75" customHeight="1">
      <c r="A72" s="1826">
        <v>2</v>
      </c>
      <c r="B72" s="1824" t="s">
        <v>14323</v>
      </c>
      <c r="C72" s="1823">
        <v>311902740151</v>
      </c>
      <c r="D72" s="1824" t="s">
        <v>14324</v>
      </c>
      <c r="E72" s="1824" t="s">
        <v>14325</v>
      </c>
      <c r="F72" s="1824">
        <v>25</v>
      </c>
      <c r="G72" s="1824">
        <v>25</v>
      </c>
      <c r="H72" s="1831" t="s">
        <v>1482</v>
      </c>
      <c r="I72" s="1824" t="s">
        <v>14326</v>
      </c>
      <c r="J72" s="1824" t="s">
        <v>14327</v>
      </c>
      <c r="K72" s="1824">
        <v>1</v>
      </c>
      <c r="L72" s="1824">
        <v>1</v>
      </c>
      <c r="M72" s="1856">
        <v>0</v>
      </c>
      <c r="N72" s="1286"/>
      <c r="O72" s="1286"/>
      <c r="P72" s="1286"/>
      <c r="Q72" s="1286"/>
      <c r="R72" s="1286"/>
      <c r="S72" s="1286"/>
      <c r="T72" s="1286"/>
      <c r="U72" s="1286"/>
      <c r="V72" s="1286"/>
      <c r="W72" s="1286"/>
      <c r="X72" s="1286"/>
      <c r="Y72" s="1286"/>
      <c r="Z72" s="1286"/>
      <c r="AA72" s="1286"/>
      <c r="AB72" s="1286"/>
      <c r="AC72" s="1286"/>
      <c r="AD72" s="1286"/>
      <c r="AE72" s="1286"/>
      <c r="AF72" s="1286"/>
      <c r="AG72" s="1286"/>
      <c r="AH72" s="1286"/>
      <c r="AI72" s="1286"/>
      <c r="AJ72" s="1286"/>
      <c r="AK72" s="1286"/>
      <c r="AL72" s="1286"/>
      <c r="AM72" s="1286"/>
      <c r="AN72" s="1286"/>
      <c r="AO72" s="1286"/>
      <c r="AP72" s="1286"/>
      <c r="AQ72" s="1286"/>
      <c r="AR72" s="1286"/>
      <c r="AS72" s="1286"/>
      <c r="AT72" s="1286"/>
      <c r="AU72" s="1286"/>
      <c r="AV72" s="1286"/>
      <c r="AW72" s="1286"/>
      <c r="AX72" s="1286"/>
      <c r="AY72" s="1286"/>
      <c r="AZ72" s="1286"/>
      <c r="BA72" s="1286"/>
      <c r="BB72" s="1286"/>
      <c r="BC72" s="1286"/>
      <c r="BD72" s="1286"/>
      <c r="BE72" s="1286"/>
      <c r="BF72" s="1286"/>
      <c r="BG72" s="1286"/>
      <c r="BH72" s="1286"/>
      <c r="BI72" s="1286"/>
      <c r="BJ72" s="1286"/>
      <c r="BK72" s="1286"/>
      <c r="BL72" s="1286"/>
      <c r="BM72" s="1286"/>
      <c r="BN72" s="1286"/>
      <c r="BO72" s="1286"/>
      <c r="BP72" s="1286"/>
      <c r="BQ72" s="1286"/>
      <c r="BR72" s="1286"/>
      <c r="BS72" s="1286"/>
      <c r="BT72" s="1286"/>
      <c r="BU72" s="1286"/>
      <c r="BV72" s="1286"/>
      <c r="BW72" s="1286"/>
      <c r="BX72" s="1286"/>
      <c r="BY72" s="1286"/>
      <c r="BZ72" s="1286"/>
      <c r="CA72" s="1286"/>
      <c r="CB72" s="1286"/>
      <c r="CC72" s="1286"/>
      <c r="CD72" s="1286"/>
      <c r="CE72" s="1286"/>
      <c r="CF72" s="1286"/>
      <c r="CG72" s="1286"/>
      <c r="CH72" s="1286"/>
      <c r="CI72" s="1286"/>
      <c r="CJ72" s="1286"/>
      <c r="CK72" s="1286"/>
      <c r="CL72" s="1286"/>
      <c r="CM72" s="1286"/>
      <c r="CN72" s="1286"/>
      <c r="CO72" s="1286"/>
      <c r="CP72" s="1286"/>
      <c r="CQ72" s="1286"/>
      <c r="CR72" s="1286"/>
      <c r="CS72" s="1286"/>
      <c r="CT72" s="1286"/>
      <c r="CU72" s="1286"/>
      <c r="CV72" s="1286"/>
      <c r="CW72" s="1286"/>
      <c r="CX72" s="1286"/>
      <c r="CY72" s="1286"/>
      <c r="CZ72" s="1286"/>
      <c r="DA72" s="1286"/>
      <c r="DB72" s="1286"/>
      <c r="DC72" s="1286"/>
      <c r="DD72" s="1286"/>
      <c r="DE72" s="1286"/>
      <c r="DF72" s="1286"/>
      <c r="DG72" s="1286"/>
      <c r="DH72" s="1286"/>
      <c r="DI72" s="1286"/>
      <c r="DJ72" s="1286"/>
      <c r="DK72" s="1286"/>
      <c r="DL72" s="1286"/>
      <c r="DM72" s="1286"/>
      <c r="DN72" s="1286"/>
      <c r="DO72" s="1286"/>
      <c r="DP72" s="1286"/>
      <c r="DQ72" s="1286"/>
      <c r="DR72" s="1286"/>
      <c r="DS72" s="1286"/>
      <c r="DT72" s="1286"/>
      <c r="DU72" s="1286"/>
      <c r="DV72" s="1286"/>
      <c r="DW72" s="1286"/>
      <c r="DX72" s="1286"/>
      <c r="DY72" s="1286"/>
      <c r="DZ72" s="1286"/>
      <c r="EA72" s="1286"/>
      <c r="EB72" s="1286"/>
      <c r="EC72" s="1286"/>
      <c r="ED72" s="1286"/>
      <c r="EE72" s="1286"/>
      <c r="EF72" s="1286"/>
      <c r="EG72" s="1286"/>
      <c r="EH72" s="1286"/>
      <c r="EI72" s="1286"/>
      <c r="EJ72" s="1286"/>
      <c r="EK72" s="1286"/>
      <c r="EL72" s="1286"/>
      <c r="EM72" s="1286"/>
      <c r="EN72" s="1286"/>
      <c r="EO72" s="1286"/>
      <c r="EP72" s="1286"/>
      <c r="EQ72" s="1286"/>
      <c r="ER72" s="1286"/>
      <c r="ES72" s="1286"/>
      <c r="ET72" s="1286"/>
      <c r="EU72" s="1286"/>
      <c r="EV72" s="1286"/>
      <c r="EW72" s="1286"/>
      <c r="EX72" s="1286"/>
      <c r="EY72" s="1286"/>
      <c r="EZ72" s="1286"/>
      <c r="FA72" s="1286"/>
      <c r="FB72" s="1286"/>
      <c r="FC72" s="1286"/>
      <c r="FD72" s="1286"/>
      <c r="FE72" s="1286"/>
      <c r="FF72" s="1286"/>
      <c r="FG72" s="1286"/>
      <c r="FH72" s="1286"/>
      <c r="FI72" s="1286"/>
      <c r="FJ72" s="1286"/>
      <c r="FK72" s="1286"/>
      <c r="FL72" s="1286"/>
      <c r="FM72" s="1286"/>
      <c r="FN72" s="1286"/>
      <c r="FO72" s="1286"/>
      <c r="FP72" s="1286"/>
      <c r="FQ72" s="1286"/>
      <c r="FR72" s="1286"/>
      <c r="FS72" s="1286"/>
      <c r="FT72" s="1286"/>
      <c r="FU72" s="1286"/>
      <c r="FV72" s="1286"/>
      <c r="FW72" s="1286"/>
      <c r="FX72" s="1286"/>
      <c r="FY72" s="1286"/>
      <c r="FZ72" s="1286"/>
      <c r="GA72" s="1286"/>
      <c r="GB72" s="1286"/>
      <c r="GC72" s="1286"/>
      <c r="GD72" s="1286"/>
      <c r="GE72" s="1286"/>
      <c r="GF72" s="1286"/>
      <c r="GG72" s="1286"/>
      <c r="GH72" s="1286"/>
      <c r="GI72" s="1286"/>
      <c r="GJ72" s="1286"/>
      <c r="GK72" s="1286"/>
      <c r="GL72" s="1286"/>
      <c r="GM72" s="1286"/>
      <c r="GN72" s="1286"/>
      <c r="GO72" s="1286"/>
      <c r="GP72" s="1286"/>
      <c r="GQ72" s="1286"/>
      <c r="GR72" s="1286"/>
      <c r="GS72" s="1286"/>
      <c r="GT72" s="1286"/>
      <c r="GU72" s="1286"/>
      <c r="GV72" s="1286"/>
      <c r="GW72" s="1286"/>
      <c r="GX72" s="1286"/>
      <c r="GY72" s="1286"/>
      <c r="GZ72" s="1286"/>
      <c r="HA72" s="1286"/>
      <c r="HB72" s="1286"/>
      <c r="HC72" s="1286"/>
      <c r="HD72" s="1286"/>
      <c r="HE72" s="1286"/>
      <c r="HF72" s="1286"/>
      <c r="HG72" s="1286"/>
      <c r="HH72" s="1286"/>
      <c r="HI72" s="1286"/>
      <c r="HJ72" s="1286"/>
      <c r="HK72" s="1286"/>
      <c r="HL72" s="1286"/>
      <c r="HM72" s="1286"/>
      <c r="HN72" s="1286"/>
      <c r="HO72" s="1286"/>
      <c r="HP72" s="1286"/>
      <c r="HQ72" s="1286"/>
      <c r="HR72" s="1286"/>
      <c r="HS72" s="1286"/>
      <c r="HT72" s="1286"/>
      <c r="HU72" s="1286"/>
      <c r="HV72" s="1286"/>
      <c r="HW72" s="1286"/>
      <c r="HX72" s="1286"/>
      <c r="HY72" s="1286"/>
      <c r="HZ72" s="1286"/>
      <c r="IA72" s="1286"/>
      <c r="IB72" s="1286"/>
      <c r="IC72" s="1286"/>
      <c r="ID72" s="1286"/>
      <c r="IE72" s="1286"/>
      <c r="IF72" s="1286"/>
      <c r="IG72" s="1286"/>
      <c r="IH72" s="1286"/>
      <c r="II72" s="1286"/>
      <c r="IJ72" s="1286"/>
      <c r="IK72" s="1286"/>
      <c r="IL72" s="1286"/>
      <c r="IM72" s="1286"/>
      <c r="IN72" s="1286"/>
      <c r="IO72" s="1286"/>
      <c r="IP72" s="1286"/>
      <c r="IQ72" s="1286"/>
      <c r="IR72" s="1286"/>
      <c r="IS72" s="1286"/>
    </row>
    <row r="73" spans="1:253" ht="36.75" customHeight="1">
      <c r="A73" s="1826">
        <v>3</v>
      </c>
      <c r="B73" s="1824" t="s">
        <v>14328</v>
      </c>
      <c r="C73" s="1823">
        <v>311902840389</v>
      </c>
      <c r="D73" s="1824" t="s">
        <v>14329</v>
      </c>
      <c r="E73" s="1824" t="s">
        <v>14329</v>
      </c>
      <c r="F73" s="1824">
        <v>18</v>
      </c>
      <c r="G73" s="1824">
        <v>18</v>
      </c>
      <c r="H73" s="1824" t="s">
        <v>1482</v>
      </c>
      <c r="I73" s="1824" t="s">
        <v>14330</v>
      </c>
      <c r="J73" s="1824" t="s">
        <v>14331</v>
      </c>
      <c r="K73" s="1824">
        <v>1</v>
      </c>
      <c r="L73" s="1824">
        <v>1</v>
      </c>
      <c r="M73" s="1856">
        <v>0</v>
      </c>
      <c r="N73" s="1286"/>
      <c r="O73" s="1286"/>
      <c r="P73" s="1286"/>
      <c r="Q73" s="1286"/>
      <c r="R73" s="1286"/>
      <c r="S73" s="1286"/>
      <c r="T73" s="1286"/>
      <c r="U73" s="1286"/>
      <c r="V73" s="1286"/>
      <c r="W73" s="1286"/>
      <c r="X73" s="1286"/>
      <c r="Y73" s="1286"/>
      <c r="Z73" s="1286"/>
      <c r="AA73" s="1286"/>
      <c r="AB73" s="1286"/>
      <c r="AC73" s="1286"/>
      <c r="AD73" s="1286"/>
      <c r="AE73" s="1286"/>
      <c r="AF73" s="1286"/>
      <c r="AG73" s="1286"/>
      <c r="AH73" s="1286"/>
      <c r="AI73" s="1286"/>
      <c r="AJ73" s="1286"/>
      <c r="AK73" s="1286"/>
      <c r="AL73" s="1286"/>
      <c r="AM73" s="1286"/>
      <c r="AN73" s="1286"/>
      <c r="AO73" s="1286"/>
      <c r="AP73" s="1286"/>
      <c r="AQ73" s="1286"/>
      <c r="AR73" s="1286"/>
      <c r="AS73" s="1286"/>
      <c r="AT73" s="1286"/>
      <c r="AU73" s="1286"/>
      <c r="AV73" s="1286"/>
      <c r="AW73" s="1286"/>
      <c r="AX73" s="1286"/>
      <c r="AY73" s="1286"/>
      <c r="AZ73" s="1286"/>
      <c r="BA73" s="1286"/>
      <c r="BB73" s="1286"/>
      <c r="BC73" s="1286"/>
      <c r="BD73" s="1286"/>
      <c r="BE73" s="1286"/>
      <c r="BF73" s="1286"/>
      <c r="BG73" s="1286"/>
      <c r="BH73" s="1286"/>
      <c r="BI73" s="1286"/>
      <c r="BJ73" s="1286"/>
      <c r="BK73" s="1286"/>
      <c r="BL73" s="1286"/>
      <c r="BM73" s="1286"/>
      <c r="BN73" s="1286"/>
      <c r="BO73" s="1286"/>
      <c r="BP73" s="1286"/>
      <c r="BQ73" s="1286"/>
      <c r="BR73" s="1286"/>
      <c r="BS73" s="1286"/>
      <c r="BT73" s="1286"/>
      <c r="BU73" s="1286"/>
      <c r="BV73" s="1286"/>
      <c r="BW73" s="1286"/>
      <c r="BX73" s="1286"/>
      <c r="BY73" s="1286"/>
      <c r="BZ73" s="1286"/>
      <c r="CA73" s="1286"/>
      <c r="CB73" s="1286"/>
      <c r="CC73" s="1286"/>
      <c r="CD73" s="1286"/>
      <c r="CE73" s="1286"/>
      <c r="CF73" s="1286"/>
      <c r="CG73" s="1286"/>
      <c r="CH73" s="1286"/>
      <c r="CI73" s="1286"/>
      <c r="CJ73" s="1286"/>
      <c r="CK73" s="1286"/>
      <c r="CL73" s="1286"/>
      <c r="CM73" s="1286"/>
      <c r="CN73" s="1286"/>
      <c r="CO73" s="1286"/>
      <c r="CP73" s="1286"/>
      <c r="CQ73" s="1286"/>
      <c r="CR73" s="1286"/>
      <c r="CS73" s="1286"/>
      <c r="CT73" s="1286"/>
      <c r="CU73" s="1286"/>
      <c r="CV73" s="1286"/>
      <c r="CW73" s="1286"/>
      <c r="CX73" s="1286"/>
      <c r="CY73" s="1286"/>
      <c r="CZ73" s="1286"/>
      <c r="DA73" s="1286"/>
      <c r="DB73" s="1286"/>
      <c r="DC73" s="1286"/>
      <c r="DD73" s="1286"/>
      <c r="DE73" s="1286"/>
      <c r="DF73" s="1286"/>
      <c r="DG73" s="1286"/>
      <c r="DH73" s="1286"/>
      <c r="DI73" s="1286"/>
      <c r="DJ73" s="1286"/>
      <c r="DK73" s="1286"/>
      <c r="DL73" s="1286"/>
      <c r="DM73" s="1286"/>
      <c r="DN73" s="1286"/>
      <c r="DO73" s="1286"/>
      <c r="DP73" s="1286"/>
      <c r="DQ73" s="1286"/>
      <c r="DR73" s="1286"/>
      <c r="DS73" s="1286"/>
      <c r="DT73" s="1286"/>
      <c r="DU73" s="1286"/>
      <c r="DV73" s="1286"/>
      <c r="DW73" s="1286"/>
      <c r="DX73" s="1286"/>
      <c r="DY73" s="1286"/>
      <c r="DZ73" s="1286"/>
      <c r="EA73" s="1286"/>
      <c r="EB73" s="1286"/>
      <c r="EC73" s="1286"/>
      <c r="ED73" s="1286"/>
      <c r="EE73" s="1286"/>
      <c r="EF73" s="1286"/>
      <c r="EG73" s="1286"/>
      <c r="EH73" s="1286"/>
      <c r="EI73" s="1286"/>
      <c r="EJ73" s="1286"/>
      <c r="EK73" s="1286"/>
      <c r="EL73" s="1286"/>
      <c r="EM73" s="1286"/>
      <c r="EN73" s="1286"/>
      <c r="EO73" s="1286"/>
      <c r="EP73" s="1286"/>
      <c r="EQ73" s="1286"/>
      <c r="ER73" s="1286"/>
      <c r="ES73" s="1286"/>
      <c r="ET73" s="1286"/>
      <c r="EU73" s="1286"/>
      <c r="EV73" s="1286"/>
      <c r="EW73" s="1286"/>
      <c r="EX73" s="1286"/>
      <c r="EY73" s="1286"/>
      <c r="EZ73" s="1286"/>
      <c r="FA73" s="1286"/>
      <c r="FB73" s="1286"/>
      <c r="FC73" s="1286"/>
      <c r="FD73" s="1286"/>
      <c r="FE73" s="1286"/>
      <c r="FF73" s="1286"/>
      <c r="FG73" s="1286"/>
      <c r="FH73" s="1286"/>
      <c r="FI73" s="1286"/>
      <c r="FJ73" s="1286"/>
      <c r="FK73" s="1286"/>
      <c r="FL73" s="1286"/>
      <c r="FM73" s="1286"/>
      <c r="FN73" s="1286"/>
      <c r="FO73" s="1286"/>
      <c r="FP73" s="1286"/>
      <c r="FQ73" s="1286"/>
      <c r="FR73" s="1286"/>
      <c r="FS73" s="1286"/>
      <c r="FT73" s="1286"/>
      <c r="FU73" s="1286"/>
      <c r="FV73" s="1286"/>
      <c r="FW73" s="1286"/>
      <c r="FX73" s="1286"/>
      <c r="FY73" s="1286"/>
      <c r="FZ73" s="1286"/>
      <c r="GA73" s="1286"/>
      <c r="GB73" s="1286"/>
      <c r="GC73" s="1286"/>
      <c r="GD73" s="1286"/>
      <c r="GE73" s="1286"/>
      <c r="GF73" s="1286"/>
      <c r="GG73" s="1286"/>
      <c r="GH73" s="1286"/>
      <c r="GI73" s="1286"/>
      <c r="GJ73" s="1286"/>
      <c r="GK73" s="1286"/>
      <c r="GL73" s="1286"/>
      <c r="GM73" s="1286"/>
      <c r="GN73" s="1286"/>
      <c r="GO73" s="1286"/>
      <c r="GP73" s="1286"/>
      <c r="GQ73" s="1286"/>
      <c r="GR73" s="1286"/>
      <c r="GS73" s="1286"/>
      <c r="GT73" s="1286"/>
      <c r="GU73" s="1286"/>
      <c r="GV73" s="1286"/>
      <c r="GW73" s="1286"/>
      <c r="GX73" s="1286"/>
      <c r="GY73" s="1286"/>
      <c r="GZ73" s="1286"/>
      <c r="HA73" s="1286"/>
      <c r="HB73" s="1286"/>
      <c r="HC73" s="1286"/>
      <c r="HD73" s="1286"/>
      <c r="HE73" s="1286"/>
      <c r="HF73" s="1286"/>
      <c r="HG73" s="1286"/>
      <c r="HH73" s="1286"/>
      <c r="HI73" s="1286"/>
      <c r="HJ73" s="1286"/>
      <c r="HK73" s="1286"/>
      <c r="HL73" s="1286"/>
      <c r="HM73" s="1286"/>
      <c r="HN73" s="1286"/>
      <c r="HO73" s="1286"/>
      <c r="HP73" s="1286"/>
      <c r="HQ73" s="1286"/>
      <c r="HR73" s="1286"/>
      <c r="HS73" s="1286"/>
      <c r="HT73" s="1286"/>
      <c r="HU73" s="1286"/>
      <c r="HV73" s="1286"/>
      <c r="HW73" s="1286"/>
      <c r="HX73" s="1286"/>
      <c r="HY73" s="1286"/>
      <c r="HZ73" s="1286"/>
      <c r="IA73" s="1286"/>
      <c r="IB73" s="1286"/>
      <c r="IC73" s="1286"/>
      <c r="ID73" s="1286"/>
      <c r="IE73" s="1286"/>
      <c r="IF73" s="1286"/>
      <c r="IG73" s="1286"/>
      <c r="IH73" s="1286"/>
      <c r="II73" s="1286"/>
      <c r="IJ73" s="1286"/>
      <c r="IK73" s="1286"/>
      <c r="IL73" s="1286"/>
      <c r="IM73" s="1286"/>
      <c r="IN73" s="1286"/>
      <c r="IO73" s="1286"/>
      <c r="IP73" s="1286"/>
      <c r="IQ73" s="1286"/>
      <c r="IR73" s="1286"/>
      <c r="IS73" s="1286"/>
    </row>
    <row r="74" spans="1:253" ht="36.75" customHeight="1">
      <c r="A74" s="1826">
        <v>4</v>
      </c>
      <c r="B74" s="1824" t="s">
        <v>14332</v>
      </c>
      <c r="C74" s="1823" t="s">
        <v>14333</v>
      </c>
      <c r="D74" s="1824" t="s">
        <v>14334</v>
      </c>
      <c r="E74" s="1824" t="s">
        <v>14335</v>
      </c>
      <c r="F74" s="1824">
        <v>30</v>
      </c>
      <c r="G74" s="1824">
        <v>30</v>
      </c>
      <c r="H74" s="1824" t="s">
        <v>14336</v>
      </c>
      <c r="I74" s="1824" t="s">
        <v>14337</v>
      </c>
      <c r="J74" s="1824" t="s">
        <v>14338</v>
      </c>
      <c r="K74" s="1824">
        <v>2</v>
      </c>
      <c r="L74" s="1824">
        <v>2</v>
      </c>
      <c r="M74" s="1856">
        <v>0</v>
      </c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6"/>
      <c r="Y74" s="1286"/>
      <c r="Z74" s="1286"/>
      <c r="AA74" s="1286"/>
      <c r="AB74" s="1286"/>
      <c r="AC74" s="1286"/>
      <c r="AD74" s="1286"/>
      <c r="AE74" s="1286"/>
      <c r="AF74" s="1286"/>
      <c r="AG74" s="1286"/>
      <c r="AH74" s="1286"/>
      <c r="AI74" s="1286"/>
      <c r="AJ74" s="1286"/>
      <c r="AK74" s="1286"/>
      <c r="AL74" s="1286"/>
      <c r="AM74" s="1286"/>
      <c r="AN74" s="1286"/>
      <c r="AO74" s="1286"/>
      <c r="AP74" s="1286"/>
      <c r="AQ74" s="1286"/>
      <c r="AR74" s="1286"/>
      <c r="AS74" s="1286"/>
      <c r="AT74" s="1286"/>
      <c r="AU74" s="1286"/>
      <c r="AV74" s="1286"/>
      <c r="AW74" s="1286"/>
      <c r="AX74" s="1286"/>
      <c r="AY74" s="1286"/>
      <c r="AZ74" s="1286"/>
      <c r="BA74" s="1286"/>
      <c r="BB74" s="1286"/>
      <c r="BC74" s="1286"/>
      <c r="BD74" s="1286"/>
      <c r="BE74" s="1286"/>
      <c r="BF74" s="1286"/>
      <c r="BG74" s="1286"/>
      <c r="BH74" s="1286"/>
      <c r="BI74" s="1286"/>
      <c r="BJ74" s="1286"/>
      <c r="BK74" s="1286"/>
      <c r="BL74" s="1286"/>
      <c r="BM74" s="1286"/>
      <c r="BN74" s="1286"/>
      <c r="BO74" s="1286"/>
      <c r="BP74" s="1286"/>
      <c r="BQ74" s="1286"/>
      <c r="BR74" s="1286"/>
      <c r="BS74" s="1286"/>
      <c r="BT74" s="1286"/>
      <c r="BU74" s="1286"/>
      <c r="BV74" s="1286"/>
      <c r="BW74" s="1286"/>
      <c r="BX74" s="1286"/>
      <c r="BY74" s="1286"/>
      <c r="BZ74" s="1286"/>
      <c r="CA74" s="1286"/>
      <c r="CB74" s="1286"/>
      <c r="CC74" s="1286"/>
      <c r="CD74" s="1286"/>
      <c r="CE74" s="1286"/>
      <c r="CF74" s="1286"/>
      <c r="CG74" s="1286"/>
      <c r="CH74" s="1286"/>
      <c r="CI74" s="1286"/>
      <c r="CJ74" s="1286"/>
      <c r="CK74" s="1286"/>
      <c r="CL74" s="1286"/>
      <c r="CM74" s="1286"/>
      <c r="CN74" s="1286"/>
      <c r="CO74" s="1286"/>
      <c r="CP74" s="1286"/>
      <c r="CQ74" s="1286"/>
      <c r="CR74" s="1286"/>
      <c r="CS74" s="1286"/>
      <c r="CT74" s="1286"/>
      <c r="CU74" s="1286"/>
      <c r="CV74" s="1286"/>
      <c r="CW74" s="1286"/>
      <c r="CX74" s="1286"/>
      <c r="CY74" s="1286"/>
      <c r="CZ74" s="1286"/>
      <c r="DA74" s="1286"/>
      <c r="DB74" s="1286"/>
      <c r="DC74" s="1286"/>
      <c r="DD74" s="1286"/>
      <c r="DE74" s="1286"/>
      <c r="DF74" s="1286"/>
      <c r="DG74" s="1286"/>
      <c r="DH74" s="1286"/>
      <c r="DI74" s="1286"/>
      <c r="DJ74" s="1286"/>
      <c r="DK74" s="1286"/>
      <c r="DL74" s="1286"/>
      <c r="DM74" s="1286"/>
      <c r="DN74" s="1286"/>
      <c r="DO74" s="1286"/>
      <c r="DP74" s="1286"/>
      <c r="DQ74" s="1286"/>
      <c r="DR74" s="1286"/>
      <c r="DS74" s="1286"/>
      <c r="DT74" s="1286"/>
      <c r="DU74" s="1286"/>
      <c r="DV74" s="1286"/>
      <c r="DW74" s="1286"/>
      <c r="DX74" s="1286"/>
      <c r="DY74" s="1286"/>
      <c r="DZ74" s="1286"/>
      <c r="EA74" s="1286"/>
      <c r="EB74" s="1286"/>
      <c r="EC74" s="1286"/>
      <c r="ED74" s="1286"/>
      <c r="EE74" s="1286"/>
      <c r="EF74" s="1286"/>
      <c r="EG74" s="1286"/>
      <c r="EH74" s="1286"/>
      <c r="EI74" s="1286"/>
      <c r="EJ74" s="1286"/>
      <c r="EK74" s="1286"/>
      <c r="EL74" s="1286"/>
      <c r="EM74" s="1286"/>
      <c r="EN74" s="1286"/>
      <c r="EO74" s="1286"/>
      <c r="EP74" s="1286"/>
      <c r="EQ74" s="1286"/>
      <c r="ER74" s="1286"/>
      <c r="ES74" s="1286"/>
      <c r="ET74" s="1286"/>
      <c r="EU74" s="1286"/>
      <c r="EV74" s="1286"/>
      <c r="EW74" s="1286"/>
      <c r="EX74" s="1286"/>
      <c r="EY74" s="1286"/>
      <c r="EZ74" s="1286"/>
      <c r="FA74" s="1286"/>
      <c r="FB74" s="1286"/>
      <c r="FC74" s="1286"/>
      <c r="FD74" s="1286"/>
      <c r="FE74" s="1286"/>
      <c r="FF74" s="1286"/>
      <c r="FG74" s="1286"/>
      <c r="FH74" s="1286"/>
      <c r="FI74" s="1286"/>
      <c r="FJ74" s="1286"/>
      <c r="FK74" s="1286"/>
      <c r="FL74" s="1286"/>
      <c r="FM74" s="1286"/>
      <c r="FN74" s="1286"/>
      <c r="FO74" s="1286"/>
      <c r="FP74" s="1286"/>
      <c r="FQ74" s="1286"/>
      <c r="FR74" s="1286"/>
      <c r="FS74" s="1286"/>
      <c r="FT74" s="1286"/>
      <c r="FU74" s="1286"/>
      <c r="FV74" s="1286"/>
      <c r="FW74" s="1286"/>
      <c r="FX74" s="1286"/>
      <c r="FY74" s="1286"/>
      <c r="FZ74" s="1286"/>
      <c r="GA74" s="1286"/>
      <c r="GB74" s="1286"/>
      <c r="GC74" s="1286"/>
      <c r="GD74" s="1286"/>
      <c r="GE74" s="1286"/>
      <c r="GF74" s="1286"/>
      <c r="GG74" s="1286"/>
      <c r="GH74" s="1286"/>
      <c r="GI74" s="1286"/>
      <c r="GJ74" s="1286"/>
      <c r="GK74" s="1286"/>
      <c r="GL74" s="1286"/>
      <c r="GM74" s="1286"/>
      <c r="GN74" s="1286"/>
      <c r="GO74" s="1286"/>
      <c r="GP74" s="1286"/>
      <c r="GQ74" s="1286"/>
      <c r="GR74" s="1286"/>
      <c r="GS74" s="1286"/>
      <c r="GT74" s="1286"/>
      <c r="GU74" s="1286"/>
      <c r="GV74" s="1286"/>
      <c r="GW74" s="1286"/>
      <c r="GX74" s="1286"/>
      <c r="GY74" s="1286"/>
      <c r="GZ74" s="1286"/>
      <c r="HA74" s="1286"/>
      <c r="HB74" s="1286"/>
      <c r="HC74" s="1286"/>
      <c r="HD74" s="1286"/>
      <c r="HE74" s="1286"/>
      <c r="HF74" s="1286"/>
      <c r="HG74" s="1286"/>
      <c r="HH74" s="1286"/>
      <c r="HI74" s="1286"/>
      <c r="HJ74" s="1286"/>
      <c r="HK74" s="1286"/>
      <c r="HL74" s="1286"/>
      <c r="HM74" s="1286"/>
      <c r="HN74" s="1286"/>
      <c r="HO74" s="1286"/>
      <c r="HP74" s="1286"/>
      <c r="HQ74" s="1286"/>
      <c r="HR74" s="1286"/>
      <c r="HS74" s="1286"/>
      <c r="HT74" s="1286"/>
      <c r="HU74" s="1286"/>
      <c r="HV74" s="1286"/>
      <c r="HW74" s="1286"/>
      <c r="HX74" s="1286"/>
      <c r="HY74" s="1286"/>
      <c r="HZ74" s="1286"/>
      <c r="IA74" s="1286"/>
      <c r="IB74" s="1286"/>
      <c r="IC74" s="1286"/>
      <c r="ID74" s="1286"/>
      <c r="IE74" s="1286"/>
      <c r="IF74" s="1286"/>
      <c r="IG74" s="1286"/>
      <c r="IH74" s="1286"/>
      <c r="II74" s="1286"/>
      <c r="IJ74" s="1286"/>
      <c r="IK74" s="1286"/>
      <c r="IL74" s="1286"/>
      <c r="IM74" s="1286"/>
      <c r="IN74" s="1286"/>
      <c r="IO74" s="1286"/>
      <c r="IP74" s="1286"/>
      <c r="IQ74" s="1286"/>
      <c r="IR74" s="1286"/>
      <c r="IS74" s="1829"/>
    </row>
    <row r="75" spans="1:253" ht="36.75" customHeight="1">
      <c r="A75" s="1826">
        <v>5</v>
      </c>
      <c r="B75" s="1824" t="s">
        <v>14339</v>
      </c>
      <c r="C75" s="1823" t="s">
        <v>14340</v>
      </c>
      <c r="D75" s="1824" t="s">
        <v>14341</v>
      </c>
      <c r="E75" s="1824" t="s">
        <v>14342</v>
      </c>
      <c r="F75" s="1824">
        <v>30</v>
      </c>
      <c r="G75" s="1824">
        <v>30</v>
      </c>
      <c r="H75" s="1824" t="s">
        <v>1482</v>
      </c>
      <c r="I75" s="1824" t="s">
        <v>14343</v>
      </c>
      <c r="J75" s="1824" t="s">
        <v>14344</v>
      </c>
      <c r="K75" s="1824">
        <v>2</v>
      </c>
      <c r="L75" s="1824">
        <v>2</v>
      </c>
      <c r="M75" s="1856">
        <v>0</v>
      </c>
      <c r="N75" s="1286"/>
      <c r="O75" s="1286"/>
      <c r="P75" s="1286"/>
      <c r="Q75" s="1286"/>
      <c r="R75" s="1286"/>
      <c r="S75" s="1286"/>
      <c r="T75" s="1286"/>
      <c r="U75" s="1286"/>
      <c r="V75" s="1286"/>
      <c r="W75" s="1286"/>
      <c r="X75" s="1286"/>
      <c r="Y75" s="1286"/>
      <c r="Z75" s="1286"/>
      <c r="AA75" s="1286"/>
      <c r="AB75" s="1286"/>
      <c r="AC75" s="1286"/>
      <c r="AD75" s="1286"/>
      <c r="AE75" s="1286"/>
      <c r="AF75" s="1286"/>
      <c r="AG75" s="1286"/>
      <c r="AH75" s="1286"/>
      <c r="AI75" s="1286"/>
      <c r="AJ75" s="1286"/>
      <c r="AK75" s="1286"/>
      <c r="AL75" s="1286"/>
      <c r="AM75" s="1286"/>
      <c r="AN75" s="1286"/>
      <c r="AO75" s="1286"/>
      <c r="AP75" s="1286"/>
      <c r="AQ75" s="1286"/>
      <c r="AR75" s="1286"/>
      <c r="AS75" s="1286"/>
      <c r="AT75" s="1286"/>
      <c r="AU75" s="1286"/>
      <c r="AV75" s="1286"/>
      <c r="AW75" s="1286"/>
      <c r="AX75" s="1286"/>
      <c r="AY75" s="1286"/>
      <c r="AZ75" s="1286"/>
      <c r="BA75" s="1286"/>
      <c r="BB75" s="1286"/>
      <c r="BC75" s="1286"/>
      <c r="BD75" s="1286"/>
      <c r="BE75" s="1286"/>
      <c r="BF75" s="1286"/>
      <c r="BG75" s="1286"/>
      <c r="BH75" s="1286"/>
      <c r="BI75" s="1286"/>
      <c r="BJ75" s="1286"/>
      <c r="BK75" s="1286"/>
      <c r="BL75" s="1286"/>
      <c r="BM75" s="1286"/>
      <c r="BN75" s="1286"/>
      <c r="BO75" s="1286"/>
      <c r="BP75" s="1286"/>
      <c r="BQ75" s="1286"/>
      <c r="BR75" s="1286"/>
      <c r="BS75" s="1286"/>
      <c r="BT75" s="1286"/>
      <c r="BU75" s="1286"/>
      <c r="BV75" s="1286"/>
      <c r="BW75" s="1286"/>
      <c r="BX75" s="1286"/>
      <c r="BY75" s="1286"/>
      <c r="BZ75" s="1286"/>
      <c r="CA75" s="1286"/>
      <c r="CB75" s="1286"/>
      <c r="CC75" s="1286"/>
      <c r="CD75" s="1286"/>
      <c r="CE75" s="1286"/>
      <c r="CF75" s="1286"/>
      <c r="CG75" s="1286"/>
      <c r="CH75" s="1286"/>
      <c r="CI75" s="1286"/>
      <c r="CJ75" s="1286"/>
      <c r="CK75" s="1286"/>
      <c r="CL75" s="1286"/>
      <c r="CM75" s="1286"/>
      <c r="CN75" s="1286"/>
      <c r="CO75" s="1286"/>
      <c r="CP75" s="1286"/>
      <c r="CQ75" s="1286"/>
      <c r="CR75" s="1286"/>
      <c r="CS75" s="1286"/>
      <c r="CT75" s="1286"/>
      <c r="CU75" s="1286"/>
      <c r="CV75" s="1286"/>
      <c r="CW75" s="1286"/>
      <c r="CX75" s="1286"/>
      <c r="CY75" s="1286"/>
      <c r="CZ75" s="1286"/>
      <c r="DA75" s="1286"/>
      <c r="DB75" s="1286"/>
      <c r="DC75" s="1286"/>
      <c r="DD75" s="1286"/>
      <c r="DE75" s="1286"/>
      <c r="DF75" s="1286"/>
      <c r="DG75" s="1286"/>
      <c r="DH75" s="1286"/>
      <c r="DI75" s="1286"/>
      <c r="DJ75" s="1286"/>
      <c r="DK75" s="1286"/>
      <c r="DL75" s="1286"/>
      <c r="DM75" s="1286"/>
      <c r="DN75" s="1286"/>
      <c r="DO75" s="1286"/>
      <c r="DP75" s="1286"/>
      <c r="DQ75" s="1286"/>
      <c r="DR75" s="1286"/>
      <c r="DS75" s="1286"/>
      <c r="DT75" s="1286"/>
      <c r="DU75" s="1286"/>
      <c r="DV75" s="1286"/>
      <c r="DW75" s="1286"/>
      <c r="DX75" s="1286"/>
      <c r="DY75" s="1286"/>
      <c r="DZ75" s="1286"/>
      <c r="EA75" s="1286"/>
      <c r="EB75" s="1286"/>
      <c r="EC75" s="1286"/>
      <c r="ED75" s="1286"/>
      <c r="EE75" s="1286"/>
      <c r="EF75" s="1286"/>
      <c r="EG75" s="1286"/>
      <c r="EH75" s="1286"/>
      <c r="EI75" s="1286"/>
      <c r="EJ75" s="1286"/>
      <c r="EK75" s="1286"/>
      <c r="EL75" s="1286"/>
      <c r="EM75" s="1286"/>
      <c r="EN75" s="1286"/>
      <c r="EO75" s="1286"/>
      <c r="EP75" s="1286"/>
      <c r="EQ75" s="1286"/>
      <c r="ER75" s="1286"/>
      <c r="ES75" s="1286"/>
      <c r="ET75" s="1286"/>
      <c r="EU75" s="1286"/>
      <c r="EV75" s="1286"/>
      <c r="EW75" s="1286"/>
      <c r="EX75" s="1286"/>
      <c r="EY75" s="1286"/>
      <c r="EZ75" s="1286"/>
      <c r="FA75" s="1286"/>
      <c r="FB75" s="1286"/>
      <c r="FC75" s="1286"/>
      <c r="FD75" s="1286"/>
      <c r="FE75" s="1286"/>
      <c r="FF75" s="1286"/>
      <c r="FG75" s="1286"/>
      <c r="FH75" s="1286"/>
      <c r="FI75" s="1286"/>
      <c r="FJ75" s="1286"/>
      <c r="FK75" s="1286"/>
      <c r="FL75" s="1286"/>
      <c r="FM75" s="1286"/>
      <c r="FN75" s="1286"/>
      <c r="FO75" s="1286"/>
      <c r="FP75" s="1286"/>
      <c r="FQ75" s="1286"/>
      <c r="FR75" s="1286"/>
      <c r="FS75" s="1286"/>
      <c r="FT75" s="1286"/>
      <c r="FU75" s="1286"/>
      <c r="FV75" s="1286"/>
      <c r="FW75" s="1286"/>
      <c r="FX75" s="1286"/>
      <c r="FY75" s="1286"/>
      <c r="FZ75" s="1286"/>
      <c r="GA75" s="1286"/>
      <c r="GB75" s="1286"/>
      <c r="GC75" s="1286"/>
      <c r="GD75" s="1286"/>
      <c r="GE75" s="1286"/>
      <c r="GF75" s="1286"/>
      <c r="GG75" s="1286"/>
      <c r="GH75" s="1286"/>
      <c r="GI75" s="1286"/>
      <c r="GJ75" s="1286"/>
      <c r="GK75" s="1286"/>
      <c r="GL75" s="1286"/>
      <c r="GM75" s="1286"/>
      <c r="GN75" s="1286"/>
      <c r="GO75" s="1286"/>
      <c r="GP75" s="1286"/>
      <c r="GQ75" s="1286"/>
      <c r="GR75" s="1286"/>
      <c r="GS75" s="1286"/>
      <c r="GT75" s="1286"/>
      <c r="GU75" s="1286"/>
      <c r="GV75" s="1286"/>
      <c r="GW75" s="1286"/>
      <c r="GX75" s="1286"/>
      <c r="GY75" s="1286"/>
      <c r="GZ75" s="1286"/>
      <c r="HA75" s="1286"/>
      <c r="HB75" s="1286"/>
      <c r="HC75" s="1286"/>
      <c r="HD75" s="1286"/>
      <c r="HE75" s="1286"/>
      <c r="HF75" s="1286"/>
      <c r="HG75" s="1286"/>
      <c r="HH75" s="1286"/>
      <c r="HI75" s="1286"/>
      <c r="HJ75" s="1286"/>
      <c r="HK75" s="1286"/>
      <c r="HL75" s="1286"/>
      <c r="HM75" s="1286"/>
      <c r="HN75" s="1286"/>
      <c r="HO75" s="1286"/>
      <c r="HP75" s="1286"/>
      <c r="HQ75" s="1286"/>
      <c r="HR75" s="1286"/>
      <c r="HS75" s="1286"/>
      <c r="HT75" s="1286"/>
      <c r="HU75" s="1286"/>
      <c r="HV75" s="1286"/>
      <c r="HW75" s="1286"/>
      <c r="HX75" s="1286"/>
      <c r="HY75" s="1286"/>
      <c r="HZ75" s="1286"/>
      <c r="IA75" s="1286"/>
      <c r="IB75" s="1286"/>
      <c r="IC75" s="1286"/>
      <c r="ID75" s="1286"/>
      <c r="IE75" s="1286"/>
      <c r="IF75" s="1286"/>
      <c r="IG75" s="1286"/>
      <c r="IH75" s="1286"/>
      <c r="II75" s="1286"/>
      <c r="IJ75" s="1286"/>
      <c r="IK75" s="1286"/>
      <c r="IL75" s="1286"/>
      <c r="IM75" s="1286"/>
      <c r="IN75" s="1286"/>
      <c r="IO75" s="1286"/>
      <c r="IP75" s="1286"/>
      <c r="IQ75" s="1286"/>
      <c r="IR75" s="1286"/>
      <c r="IS75" s="1829"/>
    </row>
    <row r="76" spans="1:253" ht="36.75" customHeight="1">
      <c r="A76" s="1826">
        <v>6</v>
      </c>
      <c r="B76" s="1824" t="s">
        <v>14345</v>
      </c>
      <c r="C76" s="1823">
        <v>311902035368</v>
      </c>
      <c r="D76" s="1824" t="s">
        <v>14346</v>
      </c>
      <c r="E76" s="1824" t="s">
        <v>14347</v>
      </c>
      <c r="F76" s="1824">
        <v>20</v>
      </c>
      <c r="G76" s="1824">
        <v>20</v>
      </c>
      <c r="H76" s="1824" t="s">
        <v>1482</v>
      </c>
      <c r="I76" s="458" t="s">
        <v>14348</v>
      </c>
      <c r="J76" s="1824" t="s">
        <v>14349</v>
      </c>
      <c r="K76" s="1824">
        <v>1</v>
      </c>
      <c r="L76" s="1824">
        <v>1</v>
      </c>
      <c r="M76" s="1856">
        <v>0</v>
      </c>
      <c r="N76" s="1286"/>
      <c r="O76" s="1286"/>
      <c r="P76" s="1286"/>
      <c r="Q76" s="1286"/>
      <c r="R76" s="1286"/>
      <c r="S76" s="1286"/>
      <c r="T76" s="1286"/>
      <c r="U76" s="1286"/>
      <c r="V76" s="1286"/>
      <c r="W76" s="1286"/>
      <c r="X76" s="1286"/>
      <c r="Y76" s="1286"/>
      <c r="Z76" s="1286"/>
      <c r="AA76" s="1286"/>
      <c r="AB76" s="1286"/>
      <c r="AC76" s="1286"/>
      <c r="AD76" s="1286"/>
      <c r="AE76" s="1286"/>
      <c r="AF76" s="1286"/>
      <c r="AG76" s="1286"/>
      <c r="AH76" s="1286"/>
      <c r="AI76" s="1286"/>
      <c r="AJ76" s="1286"/>
      <c r="AK76" s="1286"/>
      <c r="AL76" s="1286"/>
      <c r="AM76" s="1286"/>
      <c r="AN76" s="1286"/>
      <c r="AO76" s="1286"/>
      <c r="AP76" s="1286"/>
      <c r="AQ76" s="1286"/>
      <c r="AR76" s="1286"/>
      <c r="AS76" s="1286"/>
      <c r="AT76" s="1286"/>
      <c r="AU76" s="1286"/>
      <c r="AV76" s="1286"/>
      <c r="AW76" s="1286"/>
      <c r="AX76" s="1286"/>
      <c r="AY76" s="1286"/>
      <c r="AZ76" s="1286"/>
      <c r="BA76" s="1286"/>
      <c r="BB76" s="1286"/>
      <c r="BC76" s="1286"/>
      <c r="BD76" s="1286"/>
      <c r="BE76" s="1286"/>
      <c r="BF76" s="1286"/>
      <c r="BG76" s="1286"/>
      <c r="BH76" s="1286"/>
      <c r="BI76" s="1286"/>
      <c r="BJ76" s="1286"/>
      <c r="BK76" s="1286"/>
      <c r="BL76" s="1286"/>
      <c r="BM76" s="1286"/>
      <c r="BN76" s="1286"/>
      <c r="BO76" s="1286"/>
      <c r="BP76" s="1286"/>
      <c r="BQ76" s="1286"/>
      <c r="BR76" s="1286"/>
      <c r="BS76" s="1286"/>
      <c r="BT76" s="1286"/>
      <c r="BU76" s="1286"/>
      <c r="BV76" s="1286"/>
      <c r="BW76" s="1286"/>
      <c r="BX76" s="1286"/>
      <c r="BY76" s="1286"/>
      <c r="BZ76" s="1286"/>
      <c r="CA76" s="1286"/>
      <c r="CB76" s="1286"/>
      <c r="CC76" s="1286"/>
      <c r="CD76" s="1286"/>
      <c r="CE76" s="1286"/>
      <c r="CF76" s="1286"/>
      <c r="CG76" s="1286"/>
      <c r="CH76" s="1286"/>
      <c r="CI76" s="1286"/>
      <c r="CJ76" s="1286"/>
      <c r="CK76" s="1286"/>
      <c r="CL76" s="1286"/>
      <c r="CM76" s="1286"/>
      <c r="CN76" s="1286"/>
      <c r="CO76" s="1286"/>
      <c r="CP76" s="1286"/>
      <c r="CQ76" s="1286"/>
      <c r="CR76" s="1286"/>
      <c r="CS76" s="1286"/>
      <c r="CT76" s="1286"/>
      <c r="CU76" s="1286"/>
      <c r="CV76" s="1286"/>
      <c r="CW76" s="1286"/>
      <c r="CX76" s="1286"/>
      <c r="CY76" s="1286"/>
      <c r="CZ76" s="1286"/>
      <c r="DA76" s="1286"/>
      <c r="DB76" s="1286"/>
      <c r="DC76" s="1286"/>
      <c r="DD76" s="1286"/>
      <c r="DE76" s="1286"/>
      <c r="DF76" s="1286"/>
      <c r="DG76" s="1286"/>
      <c r="DH76" s="1286"/>
      <c r="DI76" s="1286"/>
      <c r="DJ76" s="1286"/>
      <c r="DK76" s="1286"/>
      <c r="DL76" s="1286"/>
      <c r="DM76" s="1286"/>
      <c r="DN76" s="1286"/>
      <c r="DO76" s="1286"/>
      <c r="DP76" s="1286"/>
      <c r="DQ76" s="1286"/>
      <c r="DR76" s="1286"/>
      <c r="DS76" s="1286"/>
      <c r="DT76" s="1286"/>
      <c r="DU76" s="1286"/>
      <c r="DV76" s="1286"/>
      <c r="DW76" s="1286"/>
      <c r="DX76" s="1286"/>
      <c r="DY76" s="1286"/>
      <c r="DZ76" s="1286"/>
      <c r="EA76" s="1286"/>
      <c r="EB76" s="1286"/>
      <c r="EC76" s="1286"/>
      <c r="ED76" s="1286"/>
      <c r="EE76" s="1286"/>
      <c r="EF76" s="1286"/>
      <c r="EG76" s="1286"/>
      <c r="EH76" s="1286"/>
      <c r="EI76" s="1286"/>
      <c r="EJ76" s="1286"/>
      <c r="EK76" s="1286"/>
      <c r="EL76" s="1286"/>
      <c r="EM76" s="1286"/>
      <c r="EN76" s="1286"/>
      <c r="EO76" s="1286"/>
      <c r="EP76" s="1286"/>
      <c r="EQ76" s="1286"/>
      <c r="ER76" s="1286"/>
      <c r="ES76" s="1286"/>
      <c r="ET76" s="1286"/>
      <c r="EU76" s="1286"/>
      <c r="EV76" s="1286"/>
      <c r="EW76" s="1286"/>
      <c r="EX76" s="1286"/>
      <c r="EY76" s="1286"/>
      <c r="EZ76" s="1286"/>
      <c r="FA76" s="1286"/>
      <c r="FB76" s="1286"/>
      <c r="FC76" s="1286"/>
      <c r="FD76" s="1286"/>
      <c r="FE76" s="1286"/>
      <c r="FF76" s="1286"/>
      <c r="FG76" s="1286"/>
      <c r="FH76" s="1286"/>
      <c r="FI76" s="1286"/>
      <c r="FJ76" s="1286"/>
      <c r="FK76" s="1286"/>
      <c r="FL76" s="1286"/>
      <c r="FM76" s="1286"/>
      <c r="FN76" s="1286"/>
      <c r="FO76" s="1286"/>
      <c r="FP76" s="1286"/>
      <c r="FQ76" s="1286"/>
      <c r="FR76" s="1286"/>
      <c r="FS76" s="1286"/>
      <c r="FT76" s="1286"/>
      <c r="FU76" s="1286"/>
      <c r="FV76" s="1286"/>
      <c r="FW76" s="1286"/>
      <c r="FX76" s="1286"/>
      <c r="FY76" s="1286"/>
      <c r="FZ76" s="1286"/>
      <c r="GA76" s="1286"/>
      <c r="GB76" s="1286"/>
      <c r="GC76" s="1286"/>
      <c r="GD76" s="1286"/>
      <c r="GE76" s="1286"/>
      <c r="GF76" s="1286"/>
      <c r="GG76" s="1286"/>
      <c r="GH76" s="1286"/>
      <c r="GI76" s="1286"/>
      <c r="GJ76" s="1286"/>
      <c r="GK76" s="1286"/>
      <c r="GL76" s="1286"/>
      <c r="GM76" s="1286"/>
      <c r="GN76" s="1286"/>
      <c r="GO76" s="1286"/>
      <c r="GP76" s="1286"/>
      <c r="GQ76" s="1286"/>
      <c r="GR76" s="1286"/>
      <c r="GS76" s="1286"/>
      <c r="GT76" s="1286"/>
      <c r="GU76" s="1286"/>
      <c r="GV76" s="1286"/>
      <c r="GW76" s="1286"/>
      <c r="GX76" s="1286"/>
      <c r="GY76" s="1286"/>
      <c r="GZ76" s="1286"/>
      <c r="HA76" s="1286"/>
      <c r="HB76" s="1286"/>
      <c r="HC76" s="1286"/>
      <c r="HD76" s="1286"/>
      <c r="HE76" s="1286"/>
      <c r="HF76" s="1286"/>
      <c r="HG76" s="1286"/>
      <c r="HH76" s="1286"/>
      <c r="HI76" s="1286"/>
      <c r="HJ76" s="1286"/>
      <c r="HK76" s="1286"/>
      <c r="HL76" s="1286"/>
      <c r="HM76" s="1286"/>
      <c r="HN76" s="1286"/>
      <c r="HO76" s="1286"/>
      <c r="HP76" s="1286"/>
      <c r="HQ76" s="1286"/>
      <c r="HR76" s="1286"/>
      <c r="HS76" s="1286"/>
      <c r="HT76" s="1286"/>
      <c r="HU76" s="1286"/>
      <c r="HV76" s="1286"/>
      <c r="HW76" s="1286"/>
      <c r="HX76" s="1286"/>
      <c r="HY76" s="1286"/>
      <c r="HZ76" s="1286"/>
      <c r="IA76" s="1286"/>
      <c r="IB76" s="1286"/>
      <c r="IC76" s="1286"/>
      <c r="ID76" s="1286"/>
      <c r="IE76" s="1286"/>
      <c r="IF76" s="1286"/>
      <c r="IG76" s="1286"/>
      <c r="IH76" s="1286"/>
      <c r="II76" s="1286"/>
      <c r="IJ76" s="1286"/>
      <c r="IK76" s="1286"/>
      <c r="IL76" s="1286"/>
      <c r="IM76" s="1286"/>
      <c r="IN76" s="1286"/>
      <c r="IO76" s="1286"/>
      <c r="IP76" s="1286"/>
      <c r="IQ76" s="1286"/>
      <c r="IR76" s="1286"/>
      <c r="IS76" s="1829"/>
    </row>
    <row r="77" spans="1:253" s="1317" customFormat="1" ht="36.75" customHeight="1">
      <c r="A77" s="1873">
        <v>7</v>
      </c>
      <c r="B77" s="1831" t="s">
        <v>14350</v>
      </c>
      <c r="C77" s="1874">
        <v>311900114649</v>
      </c>
      <c r="D77" s="1831" t="s">
        <v>14313</v>
      </c>
      <c r="E77" s="1831" t="s">
        <v>14351</v>
      </c>
      <c r="F77" s="1831">
        <v>8</v>
      </c>
      <c r="G77" s="1831">
        <v>8</v>
      </c>
      <c r="H77" s="1831" t="s">
        <v>1482</v>
      </c>
      <c r="I77" s="1831" t="s">
        <v>14350</v>
      </c>
      <c r="J77" s="1831"/>
      <c r="K77" s="1831">
        <v>1</v>
      </c>
      <c r="L77" s="1831">
        <v>1</v>
      </c>
      <c r="M77" s="1856">
        <v>0</v>
      </c>
      <c r="N77" s="1875"/>
      <c r="O77" s="1875"/>
      <c r="P77" s="1875"/>
      <c r="Q77" s="1875"/>
      <c r="R77" s="1875"/>
      <c r="S77" s="1875"/>
      <c r="T77" s="1875"/>
      <c r="U77" s="1875"/>
      <c r="V77" s="1875"/>
      <c r="W77" s="1875"/>
      <c r="X77" s="1875"/>
      <c r="Y77" s="1875"/>
      <c r="Z77" s="1875"/>
      <c r="AA77" s="1875"/>
      <c r="AB77" s="1875"/>
      <c r="AC77" s="1875"/>
      <c r="AD77" s="1875"/>
      <c r="AE77" s="1875"/>
      <c r="AF77" s="1875"/>
      <c r="AG77" s="1875"/>
      <c r="AH77" s="1875"/>
      <c r="AI77" s="1875"/>
      <c r="AJ77" s="1875"/>
      <c r="AK77" s="1875"/>
      <c r="AL77" s="1875"/>
      <c r="AM77" s="1875"/>
      <c r="AN77" s="1875"/>
      <c r="AO77" s="1875"/>
      <c r="AP77" s="1875"/>
      <c r="AQ77" s="1875"/>
      <c r="AR77" s="1875"/>
      <c r="AS77" s="1875"/>
      <c r="AT77" s="1875"/>
      <c r="AU77" s="1875"/>
      <c r="AV77" s="1875"/>
      <c r="AW77" s="1875"/>
      <c r="AX77" s="1875"/>
      <c r="AY77" s="1875"/>
      <c r="AZ77" s="1875"/>
      <c r="BA77" s="1875"/>
      <c r="BB77" s="1875"/>
      <c r="BC77" s="1875"/>
      <c r="BD77" s="1875"/>
      <c r="BE77" s="1875"/>
      <c r="BF77" s="1875"/>
      <c r="BG77" s="1875"/>
      <c r="BH77" s="1875"/>
      <c r="BI77" s="1875"/>
      <c r="BJ77" s="1875"/>
      <c r="BK77" s="1875"/>
      <c r="BL77" s="1875"/>
      <c r="BM77" s="1875"/>
      <c r="BN77" s="1875"/>
      <c r="BO77" s="1875"/>
      <c r="BP77" s="1875"/>
      <c r="BQ77" s="1875"/>
      <c r="BR77" s="1875"/>
      <c r="BS77" s="1875"/>
      <c r="BT77" s="1875"/>
      <c r="BU77" s="1875"/>
      <c r="BV77" s="1875"/>
      <c r="BW77" s="1875"/>
      <c r="BX77" s="1875"/>
      <c r="BY77" s="1875"/>
      <c r="BZ77" s="1875"/>
      <c r="CA77" s="1875"/>
      <c r="CB77" s="1875"/>
      <c r="CC77" s="1875"/>
      <c r="CD77" s="1875"/>
      <c r="CE77" s="1875"/>
      <c r="CF77" s="1875"/>
      <c r="CG77" s="1875"/>
      <c r="CH77" s="1875"/>
      <c r="CI77" s="1875"/>
      <c r="CJ77" s="1875"/>
      <c r="CK77" s="1875"/>
      <c r="CL77" s="1875"/>
      <c r="CM77" s="1875"/>
      <c r="CN77" s="1875"/>
      <c r="CO77" s="1875"/>
      <c r="CP77" s="1875"/>
      <c r="CQ77" s="1875"/>
      <c r="CR77" s="1875"/>
      <c r="CS77" s="1875"/>
      <c r="CT77" s="1875"/>
      <c r="CU77" s="1875"/>
      <c r="CV77" s="1875"/>
      <c r="CW77" s="1875"/>
      <c r="CX77" s="1875"/>
      <c r="CY77" s="1875"/>
      <c r="CZ77" s="1875"/>
      <c r="DA77" s="1875"/>
      <c r="DB77" s="1875"/>
      <c r="DC77" s="1875"/>
      <c r="DD77" s="1875"/>
      <c r="DE77" s="1875"/>
      <c r="DF77" s="1875"/>
      <c r="DG77" s="1875"/>
      <c r="DH77" s="1875"/>
      <c r="DI77" s="1875"/>
      <c r="DJ77" s="1875"/>
      <c r="DK77" s="1875"/>
      <c r="DL77" s="1875"/>
      <c r="DM77" s="1875"/>
      <c r="DN77" s="1875"/>
      <c r="DO77" s="1875"/>
      <c r="DP77" s="1875"/>
      <c r="DQ77" s="1875"/>
      <c r="DR77" s="1875"/>
      <c r="DS77" s="1875"/>
      <c r="DT77" s="1875"/>
      <c r="DU77" s="1875"/>
      <c r="DV77" s="1875"/>
      <c r="DW77" s="1875"/>
      <c r="DX77" s="1875"/>
      <c r="DY77" s="1875"/>
      <c r="DZ77" s="1875"/>
      <c r="EA77" s="1875"/>
      <c r="EB77" s="1875"/>
      <c r="EC77" s="1875"/>
      <c r="ED77" s="1875"/>
      <c r="EE77" s="1875"/>
      <c r="EF77" s="1875"/>
      <c r="EG77" s="1875"/>
      <c r="EH77" s="1875"/>
      <c r="EI77" s="1875"/>
      <c r="EJ77" s="1875"/>
      <c r="EK77" s="1875"/>
      <c r="EL77" s="1875"/>
      <c r="EM77" s="1875"/>
      <c r="EN77" s="1875"/>
      <c r="EO77" s="1875"/>
      <c r="EP77" s="1875"/>
      <c r="EQ77" s="1875"/>
      <c r="ER77" s="1875"/>
      <c r="ES77" s="1875"/>
      <c r="ET77" s="1875"/>
      <c r="EU77" s="1875"/>
      <c r="EV77" s="1875"/>
      <c r="EW77" s="1875"/>
      <c r="EX77" s="1875"/>
      <c r="EY77" s="1875"/>
      <c r="EZ77" s="1875"/>
      <c r="FA77" s="1875"/>
      <c r="FB77" s="1875"/>
      <c r="FC77" s="1875"/>
      <c r="FD77" s="1875"/>
      <c r="FE77" s="1875"/>
      <c r="FF77" s="1875"/>
      <c r="FG77" s="1875"/>
      <c r="FH77" s="1875"/>
      <c r="FI77" s="1875"/>
      <c r="FJ77" s="1875"/>
      <c r="FK77" s="1875"/>
      <c r="FL77" s="1875"/>
      <c r="FM77" s="1875"/>
      <c r="FN77" s="1875"/>
      <c r="FO77" s="1875"/>
      <c r="FP77" s="1875"/>
      <c r="FQ77" s="1875"/>
      <c r="FR77" s="1875"/>
      <c r="FS77" s="1875"/>
      <c r="FT77" s="1875"/>
      <c r="FU77" s="1875"/>
      <c r="FV77" s="1875"/>
      <c r="FW77" s="1875"/>
      <c r="FX77" s="1875"/>
      <c r="FY77" s="1875"/>
      <c r="FZ77" s="1875"/>
      <c r="GA77" s="1875"/>
      <c r="GB77" s="1875"/>
      <c r="GC77" s="1875"/>
      <c r="GD77" s="1875"/>
      <c r="GE77" s="1875"/>
      <c r="GF77" s="1875"/>
      <c r="GG77" s="1875"/>
      <c r="GH77" s="1875"/>
      <c r="GI77" s="1875"/>
      <c r="GJ77" s="1875"/>
      <c r="GK77" s="1875"/>
      <c r="GL77" s="1875"/>
      <c r="GM77" s="1875"/>
      <c r="GN77" s="1875"/>
      <c r="GO77" s="1875"/>
      <c r="GP77" s="1875"/>
      <c r="GQ77" s="1875"/>
      <c r="GR77" s="1875"/>
      <c r="GS77" s="1875"/>
      <c r="GT77" s="1875"/>
      <c r="GU77" s="1875"/>
      <c r="GV77" s="1875"/>
      <c r="GW77" s="1875"/>
      <c r="GX77" s="1875"/>
      <c r="GY77" s="1875"/>
      <c r="GZ77" s="1875"/>
      <c r="HA77" s="1875"/>
      <c r="HB77" s="1875"/>
      <c r="HC77" s="1875"/>
      <c r="HD77" s="1875"/>
      <c r="HE77" s="1875"/>
      <c r="HF77" s="1875"/>
      <c r="HG77" s="1875"/>
      <c r="HH77" s="1875"/>
      <c r="HI77" s="1875"/>
      <c r="HJ77" s="1875"/>
      <c r="HK77" s="1875"/>
      <c r="HL77" s="1875"/>
      <c r="HM77" s="1875"/>
      <c r="HN77" s="1875"/>
      <c r="HO77" s="1875"/>
      <c r="HP77" s="1875"/>
      <c r="HQ77" s="1875"/>
      <c r="HR77" s="1875"/>
      <c r="HS77" s="1875"/>
      <c r="HT77" s="1875"/>
      <c r="HU77" s="1875"/>
      <c r="HV77" s="1875"/>
      <c r="HW77" s="1875"/>
      <c r="HX77" s="1875"/>
      <c r="HY77" s="1875"/>
      <c r="HZ77" s="1875"/>
      <c r="IA77" s="1875"/>
      <c r="IB77" s="1875"/>
      <c r="IC77" s="1875"/>
      <c r="ID77" s="1875"/>
      <c r="IE77" s="1875"/>
      <c r="IF77" s="1875"/>
      <c r="IG77" s="1875"/>
      <c r="IH77" s="1875"/>
      <c r="II77" s="1875"/>
      <c r="IJ77" s="1875"/>
      <c r="IK77" s="1875"/>
      <c r="IL77" s="1875"/>
      <c r="IM77" s="1875"/>
      <c r="IN77" s="1875"/>
      <c r="IO77" s="1875"/>
      <c r="IP77" s="1875"/>
      <c r="IQ77" s="1875"/>
      <c r="IR77" s="1875"/>
      <c r="IS77" s="1875"/>
    </row>
    <row r="78" spans="1:253" s="1317" customFormat="1" ht="36.75" customHeight="1">
      <c r="A78" s="1873">
        <v>8</v>
      </c>
      <c r="B78" s="1831" t="s">
        <v>14352</v>
      </c>
      <c r="C78" s="1874">
        <v>311902276719</v>
      </c>
      <c r="D78" s="1831" t="s">
        <v>14353</v>
      </c>
      <c r="E78" s="1831" t="s">
        <v>14354</v>
      </c>
      <c r="F78" s="1831">
        <v>10</v>
      </c>
      <c r="G78" s="1831">
        <v>10</v>
      </c>
      <c r="H78" s="1831" t="s">
        <v>1482</v>
      </c>
      <c r="I78" s="1831" t="s">
        <v>14355</v>
      </c>
      <c r="J78" s="1831" t="s">
        <v>14356</v>
      </c>
      <c r="K78" s="1831">
        <v>1</v>
      </c>
      <c r="L78" s="1831">
        <v>1</v>
      </c>
      <c r="M78" s="1856">
        <v>0</v>
      </c>
      <c r="N78" s="1875"/>
      <c r="O78" s="1875"/>
      <c r="P78" s="1875"/>
      <c r="Q78" s="1875"/>
      <c r="R78" s="1875"/>
      <c r="S78" s="1875"/>
      <c r="T78" s="1875"/>
      <c r="U78" s="1875"/>
      <c r="V78" s="1875"/>
      <c r="W78" s="1875"/>
      <c r="X78" s="1875"/>
      <c r="Y78" s="1875"/>
      <c r="Z78" s="1875"/>
      <c r="AA78" s="1875"/>
      <c r="AB78" s="1875"/>
      <c r="AC78" s="1875"/>
      <c r="AD78" s="1875"/>
      <c r="AE78" s="1875"/>
      <c r="AF78" s="1875"/>
      <c r="AG78" s="1875"/>
      <c r="AH78" s="1875"/>
      <c r="AI78" s="1875"/>
      <c r="AJ78" s="1875"/>
      <c r="AK78" s="1875"/>
      <c r="AL78" s="1875"/>
      <c r="AM78" s="1875"/>
      <c r="AN78" s="1875"/>
      <c r="AO78" s="1875"/>
      <c r="AP78" s="1875"/>
      <c r="AQ78" s="1875"/>
      <c r="AR78" s="1875"/>
      <c r="AS78" s="1875"/>
      <c r="AT78" s="1875"/>
      <c r="AU78" s="1875"/>
      <c r="AV78" s="1875"/>
      <c r="AW78" s="1875"/>
      <c r="AX78" s="1875"/>
      <c r="AY78" s="1875"/>
      <c r="AZ78" s="1875"/>
      <c r="BA78" s="1875"/>
      <c r="BB78" s="1875"/>
      <c r="BC78" s="1875"/>
      <c r="BD78" s="1875"/>
      <c r="BE78" s="1875"/>
      <c r="BF78" s="1875"/>
      <c r="BG78" s="1875"/>
      <c r="BH78" s="1875"/>
      <c r="BI78" s="1875"/>
      <c r="BJ78" s="1875"/>
      <c r="BK78" s="1875"/>
      <c r="BL78" s="1875"/>
      <c r="BM78" s="1875"/>
      <c r="BN78" s="1875"/>
      <c r="BO78" s="1875"/>
      <c r="BP78" s="1875"/>
      <c r="BQ78" s="1875"/>
      <c r="BR78" s="1875"/>
      <c r="BS78" s="1875"/>
      <c r="BT78" s="1875"/>
      <c r="BU78" s="1875"/>
      <c r="BV78" s="1875"/>
      <c r="BW78" s="1875"/>
      <c r="BX78" s="1875"/>
      <c r="BY78" s="1875"/>
      <c r="BZ78" s="1875"/>
      <c r="CA78" s="1875"/>
      <c r="CB78" s="1875"/>
      <c r="CC78" s="1875"/>
      <c r="CD78" s="1875"/>
      <c r="CE78" s="1875"/>
      <c r="CF78" s="1875"/>
      <c r="CG78" s="1875"/>
      <c r="CH78" s="1875"/>
      <c r="CI78" s="1875"/>
      <c r="CJ78" s="1875"/>
      <c r="CK78" s="1875"/>
      <c r="CL78" s="1875"/>
      <c r="CM78" s="1875"/>
      <c r="CN78" s="1875"/>
      <c r="CO78" s="1875"/>
      <c r="CP78" s="1875"/>
      <c r="CQ78" s="1875"/>
      <c r="CR78" s="1875"/>
      <c r="CS78" s="1875"/>
      <c r="CT78" s="1875"/>
      <c r="CU78" s="1875"/>
      <c r="CV78" s="1875"/>
      <c r="CW78" s="1875"/>
      <c r="CX78" s="1875"/>
      <c r="CY78" s="1875"/>
      <c r="CZ78" s="1875"/>
      <c r="DA78" s="1875"/>
      <c r="DB78" s="1875"/>
      <c r="DC78" s="1875"/>
      <c r="DD78" s="1875"/>
      <c r="DE78" s="1875"/>
      <c r="DF78" s="1875"/>
      <c r="DG78" s="1875"/>
      <c r="DH78" s="1875"/>
      <c r="DI78" s="1875"/>
      <c r="DJ78" s="1875"/>
      <c r="DK78" s="1875"/>
      <c r="DL78" s="1875"/>
      <c r="DM78" s="1875"/>
      <c r="DN78" s="1875"/>
      <c r="DO78" s="1875"/>
      <c r="DP78" s="1875"/>
      <c r="DQ78" s="1875"/>
      <c r="DR78" s="1875"/>
      <c r="DS78" s="1875"/>
      <c r="DT78" s="1875"/>
      <c r="DU78" s="1875"/>
      <c r="DV78" s="1875"/>
      <c r="DW78" s="1875"/>
      <c r="DX78" s="1875"/>
      <c r="DY78" s="1875"/>
      <c r="DZ78" s="1875"/>
      <c r="EA78" s="1875"/>
      <c r="EB78" s="1875"/>
      <c r="EC78" s="1875"/>
      <c r="ED78" s="1875"/>
      <c r="EE78" s="1875"/>
      <c r="EF78" s="1875"/>
      <c r="EG78" s="1875"/>
      <c r="EH78" s="1875"/>
      <c r="EI78" s="1875"/>
      <c r="EJ78" s="1875"/>
      <c r="EK78" s="1875"/>
      <c r="EL78" s="1875"/>
      <c r="EM78" s="1875"/>
      <c r="EN78" s="1875"/>
      <c r="EO78" s="1875"/>
      <c r="EP78" s="1875"/>
      <c r="EQ78" s="1875"/>
      <c r="ER78" s="1875"/>
      <c r="ES78" s="1875"/>
      <c r="ET78" s="1875"/>
      <c r="EU78" s="1875"/>
      <c r="EV78" s="1875"/>
      <c r="EW78" s="1875"/>
      <c r="EX78" s="1875"/>
      <c r="EY78" s="1875"/>
      <c r="EZ78" s="1875"/>
      <c r="FA78" s="1875"/>
      <c r="FB78" s="1875"/>
      <c r="FC78" s="1875"/>
      <c r="FD78" s="1875"/>
      <c r="FE78" s="1875"/>
      <c r="FF78" s="1875"/>
      <c r="FG78" s="1875"/>
      <c r="FH78" s="1875"/>
      <c r="FI78" s="1875"/>
      <c r="FJ78" s="1875"/>
      <c r="FK78" s="1875"/>
      <c r="FL78" s="1875"/>
      <c r="FM78" s="1875"/>
      <c r="FN78" s="1875"/>
      <c r="FO78" s="1875"/>
      <c r="FP78" s="1875"/>
      <c r="FQ78" s="1875"/>
      <c r="FR78" s="1875"/>
      <c r="FS78" s="1875"/>
      <c r="FT78" s="1875"/>
      <c r="FU78" s="1875"/>
      <c r="FV78" s="1875"/>
      <c r="FW78" s="1875"/>
      <c r="FX78" s="1875"/>
      <c r="FY78" s="1875"/>
      <c r="FZ78" s="1875"/>
      <c r="GA78" s="1875"/>
      <c r="GB78" s="1875"/>
      <c r="GC78" s="1875"/>
      <c r="GD78" s="1875"/>
      <c r="GE78" s="1875"/>
      <c r="GF78" s="1875"/>
      <c r="GG78" s="1875"/>
      <c r="GH78" s="1875"/>
      <c r="GI78" s="1875"/>
      <c r="GJ78" s="1875"/>
      <c r="GK78" s="1875"/>
      <c r="GL78" s="1875"/>
      <c r="GM78" s="1875"/>
      <c r="GN78" s="1875"/>
      <c r="GO78" s="1875"/>
      <c r="GP78" s="1875"/>
      <c r="GQ78" s="1875"/>
      <c r="GR78" s="1875"/>
      <c r="GS78" s="1875"/>
      <c r="GT78" s="1875"/>
      <c r="GU78" s="1875"/>
      <c r="GV78" s="1875"/>
      <c r="GW78" s="1875"/>
      <c r="GX78" s="1875"/>
      <c r="GY78" s="1875"/>
      <c r="GZ78" s="1875"/>
      <c r="HA78" s="1875"/>
      <c r="HB78" s="1875"/>
      <c r="HC78" s="1875"/>
      <c r="HD78" s="1875"/>
      <c r="HE78" s="1875"/>
      <c r="HF78" s="1875"/>
      <c r="HG78" s="1875"/>
      <c r="HH78" s="1875"/>
      <c r="HI78" s="1875"/>
      <c r="HJ78" s="1875"/>
      <c r="HK78" s="1875"/>
      <c r="HL78" s="1875"/>
      <c r="HM78" s="1875"/>
      <c r="HN78" s="1875"/>
      <c r="HO78" s="1875"/>
      <c r="HP78" s="1875"/>
      <c r="HQ78" s="1875"/>
      <c r="HR78" s="1875"/>
      <c r="HS78" s="1875"/>
      <c r="HT78" s="1875"/>
      <c r="HU78" s="1875"/>
      <c r="HV78" s="1875"/>
      <c r="HW78" s="1875"/>
      <c r="HX78" s="1875"/>
      <c r="HY78" s="1875"/>
      <c r="HZ78" s="1875"/>
      <c r="IA78" s="1875"/>
      <c r="IB78" s="1875"/>
      <c r="IC78" s="1875"/>
      <c r="ID78" s="1875"/>
      <c r="IE78" s="1875"/>
      <c r="IF78" s="1875"/>
      <c r="IG78" s="1875"/>
      <c r="IH78" s="1875"/>
      <c r="II78" s="1875"/>
      <c r="IJ78" s="1875"/>
      <c r="IK78" s="1875"/>
      <c r="IL78" s="1875"/>
      <c r="IM78" s="1875"/>
      <c r="IN78" s="1875"/>
      <c r="IO78" s="1875"/>
      <c r="IP78" s="1875"/>
      <c r="IQ78" s="1875"/>
      <c r="IR78" s="1875"/>
      <c r="IS78" s="1875"/>
    </row>
    <row r="79" spans="1:253" s="1317" customFormat="1" ht="36.75" customHeight="1">
      <c r="A79" s="1873">
        <v>9</v>
      </c>
      <c r="B79" s="1831" t="s">
        <v>14357</v>
      </c>
      <c r="C79" s="1876">
        <v>311903674399</v>
      </c>
      <c r="D79" s="1831" t="s">
        <v>14358</v>
      </c>
      <c r="E79" s="1831" t="s">
        <v>14359</v>
      </c>
      <c r="F79" s="1831">
        <v>38</v>
      </c>
      <c r="G79" s="1831">
        <v>38</v>
      </c>
      <c r="H79" s="1831" t="s">
        <v>1482</v>
      </c>
      <c r="I79" s="1831" t="s">
        <v>14360</v>
      </c>
      <c r="J79" s="1831" t="s">
        <v>14361</v>
      </c>
      <c r="K79" s="1831">
        <v>1</v>
      </c>
      <c r="L79" s="1831">
        <v>1</v>
      </c>
      <c r="M79" s="1856">
        <v>0</v>
      </c>
      <c r="N79" s="1875"/>
      <c r="O79" s="1875"/>
      <c r="P79" s="1875"/>
      <c r="Q79" s="1875"/>
      <c r="R79" s="1875"/>
      <c r="S79" s="1875"/>
      <c r="T79" s="1875"/>
      <c r="U79" s="1875"/>
      <c r="V79" s="1875"/>
      <c r="W79" s="1875"/>
      <c r="X79" s="1875"/>
      <c r="Y79" s="1875"/>
      <c r="Z79" s="1875"/>
      <c r="AA79" s="1875"/>
      <c r="AB79" s="1875"/>
      <c r="AC79" s="1875"/>
      <c r="AD79" s="1875"/>
      <c r="AE79" s="1875"/>
      <c r="AF79" s="1875"/>
      <c r="AG79" s="1875"/>
      <c r="AH79" s="1875"/>
      <c r="AI79" s="1875"/>
      <c r="AJ79" s="1875"/>
      <c r="AK79" s="1875"/>
      <c r="AL79" s="1875"/>
      <c r="AM79" s="1875"/>
      <c r="AN79" s="1875"/>
      <c r="AO79" s="1875"/>
      <c r="AP79" s="1875"/>
      <c r="AQ79" s="1875"/>
      <c r="AR79" s="1875"/>
      <c r="AS79" s="1875"/>
      <c r="AT79" s="1875"/>
      <c r="AU79" s="1875"/>
      <c r="AV79" s="1875"/>
      <c r="AW79" s="1875"/>
      <c r="AX79" s="1875"/>
      <c r="AY79" s="1875"/>
      <c r="AZ79" s="1875"/>
      <c r="BA79" s="1875"/>
      <c r="BB79" s="1875"/>
      <c r="BC79" s="1875"/>
      <c r="BD79" s="1875"/>
      <c r="BE79" s="1875"/>
      <c r="BF79" s="1875"/>
      <c r="BG79" s="1875"/>
      <c r="BH79" s="1875"/>
      <c r="BI79" s="1875"/>
      <c r="BJ79" s="1875"/>
      <c r="BK79" s="1875"/>
      <c r="BL79" s="1875"/>
      <c r="BM79" s="1875"/>
      <c r="BN79" s="1875"/>
      <c r="BO79" s="1875"/>
      <c r="BP79" s="1875"/>
      <c r="BQ79" s="1875"/>
      <c r="BR79" s="1875"/>
      <c r="BS79" s="1875"/>
      <c r="BT79" s="1875"/>
      <c r="BU79" s="1875"/>
      <c r="BV79" s="1875"/>
      <c r="BW79" s="1875"/>
      <c r="BX79" s="1875"/>
      <c r="BY79" s="1875"/>
      <c r="BZ79" s="1875"/>
      <c r="CA79" s="1875"/>
      <c r="CB79" s="1875"/>
      <c r="CC79" s="1875"/>
      <c r="CD79" s="1875"/>
      <c r="CE79" s="1875"/>
      <c r="CF79" s="1875"/>
      <c r="CG79" s="1875"/>
      <c r="CH79" s="1875"/>
      <c r="CI79" s="1875"/>
      <c r="CJ79" s="1875"/>
      <c r="CK79" s="1875"/>
      <c r="CL79" s="1875"/>
      <c r="CM79" s="1875"/>
      <c r="CN79" s="1875"/>
      <c r="CO79" s="1875"/>
      <c r="CP79" s="1875"/>
      <c r="CQ79" s="1875"/>
      <c r="CR79" s="1875"/>
      <c r="CS79" s="1875"/>
      <c r="CT79" s="1875"/>
      <c r="CU79" s="1875"/>
      <c r="CV79" s="1875"/>
      <c r="CW79" s="1875"/>
      <c r="CX79" s="1875"/>
      <c r="CY79" s="1875"/>
      <c r="CZ79" s="1875"/>
      <c r="DA79" s="1875"/>
      <c r="DB79" s="1875"/>
      <c r="DC79" s="1875"/>
      <c r="DD79" s="1875"/>
      <c r="DE79" s="1875"/>
      <c r="DF79" s="1875"/>
      <c r="DG79" s="1875"/>
      <c r="DH79" s="1875"/>
      <c r="DI79" s="1875"/>
      <c r="DJ79" s="1875"/>
      <c r="DK79" s="1875"/>
      <c r="DL79" s="1875"/>
      <c r="DM79" s="1875"/>
      <c r="DN79" s="1875"/>
      <c r="DO79" s="1875"/>
      <c r="DP79" s="1875"/>
      <c r="DQ79" s="1875"/>
      <c r="DR79" s="1875"/>
      <c r="DS79" s="1875"/>
      <c r="DT79" s="1875"/>
      <c r="DU79" s="1875"/>
      <c r="DV79" s="1875"/>
      <c r="DW79" s="1875"/>
      <c r="DX79" s="1875"/>
      <c r="DY79" s="1875"/>
      <c r="DZ79" s="1875"/>
      <c r="EA79" s="1875"/>
      <c r="EB79" s="1875"/>
      <c r="EC79" s="1875"/>
      <c r="ED79" s="1875"/>
      <c r="EE79" s="1875"/>
      <c r="EF79" s="1875"/>
      <c r="EG79" s="1875"/>
      <c r="EH79" s="1875"/>
      <c r="EI79" s="1875"/>
      <c r="EJ79" s="1875"/>
      <c r="EK79" s="1875"/>
      <c r="EL79" s="1875"/>
      <c r="EM79" s="1875"/>
      <c r="EN79" s="1875"/>
      <c r="EO79" s="1875"/>
      <c r="EP79" s="1875"/>
      <c r="EQ79" s="1875"/>
      <c r="ER79" s="1875"/>
      <c r="ES79" s="1875"/>
      <c r="ET79" s="1875"/>
      <c r="EU79" s="1875"/>
      <c r="EV79" s="1875"/>
      <c r="EW79" s="1875"/>
      <c r="EX79" s="1875"/>
      <c r="EY79" s="1875"/>
      <c r="EZ79" s="1875"/>
      <c r="FA79" s="1875"/>
      <c r="FB79" s="1875"/>
      <c r="FC79" s="1875"/>
      <c r="FD79" s="1875"/>
      <c r="FE79" s="1875"/>
      <c r="FF79" s="1875"/>
      <c r="FG79" s="1875"/>
      <c r="FH79" s="1875"/>
      <c r="FI79" s="1875"/>
      <c r="FJ79" s="1875"/>
      <c r="FK79" s="1875"/>
      <c r="FL79" s="1875"/>
      <c r="FM79" s="1875"/>
      <c r="FN79" s="1875"/>
      <c r="FO79" s="1875"/>
      <c r="FP79" s="1875"/>
      <c r="FQ79" s="1875"/>
      <c r="FR79" s="1875"/>
      <c r="FS79" s="1875"/>
      <c r="FT79" s="1875"/>
      <c r="FU79" s="1875"/>
      <c r="FV79" s="1875"/>
      <c r="FW79" s="1875"/>
      <c r="FX79" s="1875"/>
      <c r="FY79" s="1875"/>
      <c r="FZ79" s="1875"/>
      <c r="GA79" s="1875"/>
      <c r="GB79" s="1875"/>
      <c r="GC79" s="1875"/>
      <c r="GD79" s="1875"/>
      <c r="GE79" s="1875"/>
      <c r="GF79" s="1875"/>
      <c r="GG79" s="1875"/>
      <c r="GH79" s="1875"/>
      <c r="GI79" s="1875"/>
      <c r="GJ79" s="1875"/>
      <c r="GK79" s="1875"/>
      <c r="GL79" s="1875"/>
      <c r="GM79" s="1875"/>
      <c r="GN79" s="1875"/>
      <c r="GO79" s="1875"/>
      <c r="GP79" s="1875"/>
      <c r="GQ79" s="1875"/>
      <c r="GR79" s="1875"/>
      <c r="GS79" s="1875"/>
      <c r="GT79" s="1875"/>
      <c r="GU79" s="1875"/>
      <c r="GV79" s="1875"/>
      <c r="GW79" s="1875"/>
      <c r="GX79" s="1875"/>
      <c r="GY79" s="1875"/>
      <c r="GZ79" s="1875"/>
      <c r="HA79" s="1875"/>
      <c r="HB79" s="1875"/>
      <c r="HC79" s="1875"/>
      <c r="HD79" s="1875"/>
      <c r="HE79" s="1875"/>
      <c r="HF79" s="1875"/>
      <c r="HG79" s="1875"/>
      <c r="HH79" s="1875"/>
      <c r="HI79" s="1875"/>
      <c r="HJ79" s="1875"/>
      <c r="HK79" s="1875"/>
      <c r="HL79" s="1875"/>
      <c r="HM79" s="1875"/>
      <c r="HN79" s="1875"/>
      <c r="HO79" s="1875"/>
      <c r="HP79" s="1875"/>
      <c r="HQ79" s="1875"/>
      <c r="HR79" s="1875"/>
      <c r="HS79" s="1875"/>
      <c r="HT79" s="1875"/>
      <c r="HU79" s="1875"/>
      <c r="HV79" s="1875"/>
      <c r="HW79" s="1875"/>
      <c r="HX79" s="1875"/>
      <c r="HY79" s="1875"/>
      <c r="HZ79" s="1875"/>
      <c r="IA79" s="1875"/>
      <c r="IB79" s="1875"/>
      <c r="IC79" s="1875"/>
      <c r="ID79" s="1875"/>
      <c r="IE79" s="1875"/>
      <c r="IF79" s="1875"/>
      <c r="IG79" s="1875"/>
      <c r="IH79" s="1875"/>
      <c r="II79" s="1875"/>
      <c r="IJ79" s="1875"/>
      <c r="IK79" s="1875"/>
      <c r="IL79" s="1875"/>
      <c r="IM79" s="1875"/>
      <c r="IN79" s="1875"/>
      <c r="IO79" s="1875"/>
      <c r="IP79" s="1875"/>
      <c r="IQ79" s="1875"/>
      <c r="IR79" s="1875"/>
      <c r="IS79" s="1875"/>
    </row>
    <row r="80" spans="1:253" s="1317" customFormat="1" ht="36.75" customHeight="1">
      <c r="A80" s="1873">
        <v>10</v>
      </c>
      <c r="B80" s="1831" t="s">
        <v>14362</v>
      </c>
      <c r="C80" s="1877">
        <v>311903511186</v>
      </c>
      <c r="D80" s="1831" t="s">
        <v>14363</v>
      </c>
      <c r="E80" s="1831" t="s">
        <v>14364</v>
      </c>
      <c r="F80" s="1831">
        <v>20</v>
      </c>
      <c r="G80" s="1831">
        <v>20</v>
      </c>
      <c r="H80" s="1831" t="s">
        <v>14365</v>
      </c>
      <c r="I80" s="1831" t="s">
        <v>14366</v>
      </c>
      <c r="J80" s="1831" t="s">
        <v>14367</v>
      </c>
      <c r="K80" s="1831">
        <v>1</v>
      </c>
      <c r="L80" s="1831">
        <v>1</v>
      </c>
      <c r="M80" s="1856">
        <v>0</v>
      </c>
      <c r="N80" s="1875"/>
      <c r="O80" s="1875"/>
      <c r="P80" s="1875"/>
      <c r="Q80" s="1875"/>
      <c r="R80" s="1875"/>
      <c r="S80" s="1875"/>
      <c r="T80" s="1875"/>
      <c r="U80" s="1875"/>
      <c r="V80" s="1875"/>
      <c r="W80" s="1875"/>
      <c r="X80" s="1875"/>
      <c r="Y80" s="1875"/>
      <c r="Z80" s="1875"/>
      <c r="AA80" s="1875"/>
      <c r="AB80" s="1875"/>
      <c r="AC80" s="1875"/>
      <c r="AD80" s="1875"/>
      <c r="AE80" s="1875"/>
      <c r="AF80" s="1875"/>
      <c r="AG80" s="1875"/>
      <c r="AH80" s="1875"/>
      <c r="AI80" s="1875"/>
      <c r="AJ80" s="1875"/>
      <c r="AK80" s="1875"/>
      <c r="AL80" s="1875"/>
      <c r="AM80" s="1875"/>
      <c r="AN80" s="1875"/>
      <c r="AO80" s="1875"/>
      <c r="AP80" s="1875"/>
      <c r="AQ80" s="1875"/>
      <c r="AR80" s="1875"/>
      <c r="AS80" s="1875"/>
      <c r="AT80" s="1875"/>
      <c r="AU80" s="1875"/>
      <c r="AV80" s="1875"/>
      <c r="AW80" s="1875"/>
      <c r="AX80" s="1875"/>
      <c r="AY80" s="1875"/>
      <c r="AZ80" s="1875"/>
      <c r="BA80" s="1875"/>
      <c r="BB80" s="1875"/>
      <c r="BC80" s="1875"/>
      <c r="BD80" s="1875"/>
      <c r="BE80" s="1875"/>
      <c r="BF80" s="1875"/>
      <c r="BG80" s="1875"/>
      <c r="BH80" s="1875"/>
      <c r="BI80" s="1875"/>
      <c r="BJ80" s="1875"/>
      <c r="BK80" s="1875"/>
      <c r="BL80" s="1875"/>
      <c r="BM80" s="1875"/>
      <c r="BN80" s="1875"/>
      <c r="BO80" s="1875"/>
      <c r="BP80" s="1875"/>
      <c r="BQ80" s="1875"/>
      <c r="BR80" s="1875"/>
      <c r="BS80" s="1875"/>
      <c r="BT80" s="1875"/>
      <c r="BU80" s="1875"/>
      <c r="BV80" s="1875"/>
      <c r="BW80" s="1875"/>
      <c r="BX80" s="1875"/>
      <c r="BY80" s="1875"/>
      <c r="BZ80" s="1875"/>
      <c r="CA80" s="1875"/>
      <c r="CB80" s="1875"/>
      <c r="CC80" s="1875"/>
      <c r="CD80" s="1875"/>
      <c r="CE80" s="1875"/>
      <c r="CF80" s="1875"/>
      <c r="CG80" s="1875"/>
      <c r="CH80" s="1875"/>
      <c r="CI80" s="1875"/>
      <c r="CJ80" s="1875"/>
      <c r="CK80" s="1875"/>
      <c r="CL80" s="1875"/>
      <c r="CM80" s="1875"/>
      <c r="CN80" s="1875"/>
      <c r="CO80" s="1875"/>
      <c r="CP80" s="1875"/>
      <c r="CQ80" s="1875"/>
      <c r="CR80" s="1875"/>
      <c r="CS80" s="1875"/>
      <c r="CT80" s="1875"/>
      <c r="CU80" s="1875"/>
      <c r="CV80" s="1875"/>
      <c r="CW80" s="1875"/>
      <c r="CX80" s="1875"/>
      <c r="CY80" s="1875"/>
      <c r="CZ80" s="1875"/>
      <c r="DA80" s="1875"/>
      <c r="DB80" s="1875"/>
      <c r="DC80" s="1875"/>
      <c r="DD80" s="1875"/>
      <c r="DE80" s="1875"/>
      <c r="DF80" s="1875"/>
      <c r="DG80" s="1875"/>
      <c r="DH80" s="1875"/>
      <c r="DI80" s="1875"/>
      <c r="DJ80" s="1875"/>
      <c r="DK80" s="1875"/>
      <c r="DL80" s="1875"/>
      <c r="DM80" s="1875"/>
      <c r="DN80" s="1875"/>
      <c r="DO80" s="1875"/>
      <c r="DP80" s="1875"/>
      <c r="DQ80" s="1875"/>
      <c r="DR80" s="1875"/>
      <c r="DS80" s="1875"/>
      <c r="DT80" s="1875"/>
      <c r="DU80" s="1875"/>
      <c r="DV80" s="1875"/>
      <c r="DW80" s="1875"/>
      <c r="DX80" s="1875"/>
      <c r="DY80" s="1875"/>
      <c r="DZ80" s="1875"/>
      <c r="EA80" s="1875"/>
      <c r="EB80" s="1875"/>
      <c r="EC80" s="1875"/>
      <c r="ED80" s="1875"/>
      <c r="EE80" s="1875"/>
      <c r="EF80" s="1875"/>
      <c r="EG80" s="1875"/>
      <c r="EH80" s="1875"/>
      <c r="EI80" s="1875"/>
      <c r="EJ80" s="1875"/>
      <c r="EK80" s="1875"/>
      <c r="EL80" s="1875"/>
      <c r="EM80" s="1875"/>
      <c r="EN80" s="1875"/>
      <c r="EO80" s="1875"/>
      <c r="EP80" s="1875"/>
      <c r="EQ80" s="1875"/>
      <c r="ER80" s="1875"/>
      <c r="ES80" s="1875"/>
      <c r="ET80" s="1875"/>
      <c r="EU80" s="1875"/>
      <c r="EV80" s="1875"/>
      <c r="EW80" s="1875"/>
      <c r="EX80" s="1875"/>
      <c r="EY80" s="1875"/>
      <c r="EZ80" s="1875"/>
      <c r="FA80" s="1875"/>
      <c r="FB80" s="1875"/>
      <c r="FC80" s="1875"/>
      <c r="FD80" s="1875"/>
      <c r="FE80" s="1875"/>
      <c r="FF80" s="1875"/>
      <c r="FG80" s="1875"/>
      <c r="FH80" s="1875"/>
      <c r="FI80" s="1875"/>
      <c r="FJ80" s="1875"/>
      <c r="FK80" s="1875"/>
      <c r="FL80" s="1875"/>
      <c r="FM80" s="1875"/>
      <c r="FN80" s="1875"/>
      <c r="FO80" s="1875"/>
      <c r="FP80" s="1875"/>
      <c r="FQ80" s="1875"/>
      <c r="FR80" s="1875"/>
      <c r="FS80" s="1875"/>
      <c r="FT80" s="1875"/>
      <c r="FU80" s="1875"/>
      <c r="FV80" s="1875"/>
      <c r="FW80" s="1875"/>
      <c r="FX80" s="1875"/>
      <c r="FY80" s="1875"/>
      <c r="FZ80" s="1875"/>
      <c r="GA80" s="1875"/>
      <c r="GB80" s="1875"/>
      <c r="GC80" s="1875"/>
      <c r="GD80" s="1875"/>
      <c r="GE80" s="1875"/>
      <c r="GF80" s="1875"/>
      <c r="GG80" s="1875"/>
      <c r="GH80" s="1875"/>
      <c r="GI80" s="1875"/>
      <c r="GJ80" s="1875"/>
      <c r="GK80" s="1875"/>
      <c r="GL80" s="1875"/>
      <c r="GM80" s="1875"/>
      <c r="GN80" s="1875"/>
      <c r="GO80" s="1875"/>
      <c r="GP80" s="1875"/>
      <c r="GQ80" s="1875"/>
      <c r="GR80" s="1875"/>
      <c r="GS80" s="1875"/>
      <c r="GT80" s="1875"/>
      <c r="GU80" s="1875"/>
      <c r="GV80" s="1875"/>
      <c r="GW80" s="1875"/>
      <c r="GX80" s="1875"/>
      <c r="GY80" s="1875"/>
      <c r="GZ80" s="1875"/>
      <c r="HA80" s="1875"/>
      <c r="HB80" s="1875"/>
      <c r="HC80" s="1875"/>
      <c r="HD80" s="1875"/>
      <c r="HE80" s="1875"/>
      <c r="HF80" s="1875"/>
      <c r="HG80" s="1875"/>
      <c r="HH80" s="1875"/>
      <c r="HI80" s="1875"/>
      <c r="HJ80" s="1875"/>
      <c r="HK80" s="1875"/>
      <c r="HL80" s="1875"/>
      <c r="HM80" s="1875"/>
      <c r="HN80" s="1875"/>
      <c r="HO80" s="1875"/>
      <c r="HP80" s="1875"/>
      <c r="HQ80" s="1875"/>
      <c r="HR80" s="1875"/>
      <c r="HS80" s="1875"/>
      <c r="HT80" s="1875"/>
      <c r="HU80" s="1875"/>
      <c r="HV80" s="1875"/>
      <c r="HW80" s="1875"/>
      <c r="HX80" s="1875"/>
      <c r="HY80" s="1875"/>
      <c r="HZ80" s="1875"/>
      <c r="IA80" s="1875"/>
      <c r="IB80" s="1875"/>
      <c r="IC80" s="1875"/>
      <c r="ID80" s="1875"/>
      <c r="IE80" s="1875"/>
      <c r="IF80" s="1875"/>
      <c r="IG80" s="1875"/>
      <c r="IH80" s="1875"/>
      <c r="II80" s="1875"/>
      <c r="IJ80" s="1875"/>
      <c r="IK80" s="1875"/>
      <c r="IL80" s="1875"/>
      <c r="IM80" s="1875"/>
      <c r="IN80" s="1875"/>
      <c r="IO80" s="1875"/>
      <c r="IP80" s="1875"/>
      <c r="IQ80" s="1875"/>
      <c r="IR80" s="1875"/>
      <c r="IS80" s="1878"/>
    </row>
    <row r="81" spans="1:253" s="1317" customFormat="1" ht="36.75" customHeight="1">
      <c r="A81" s="1873">
        <v>11</v>
      </c>
      <c r="B81" s="1831" t="s">
        <v>14368</v>
      </c>
      <c r="C81" s="1874">
        <v>311900115064</v>
      </c>
      <c r="D81" s="1831" t="s">
        <v>14369</v>
      </c>
      <c r="E81" s="1831" t="s">
        <v>14370</v>
      </c>
      <c r="F81" s="1831">
        <v>18</v>
      </c>
      <c r="G81" s="1831">
        <v>18</v>
      </c>
      <c r="H81" s="1831" t="s">
        <v>1482</v>
      </c>
      <c r="I81" s="1831" t="s">
        <v>14371</v>
      </c>
      <c r="J81" s="1831" t="s">
        <v>14372</v>
      </c>
      <c r="K81" s="1831">
        <v>1</v>
      </c>
      <c r="L81" s="1831">
        <v>1</v>
      </c>
      <c r="M81" s="1856">
        <v>0</v>
      </c>
      <c r="N81" s="1875"/>
      <c r="O81" s="1875"/>
      <c r="P81" s="1875"/>
      <c r="Q81" s="1875"/>
      <c r="R81" s="1875"/>
      <c r="S81" s="1875"/>
      <c r="T81" s="1875"/>
      <c r="U81" s="1875"/>
      <c r="V81" s="1875"/>
      <c r="W81" s="1875"/>
      <c r="X81" s="1875"/>
      <c r="Y81" s="1875"/>
      <c r="Z81" s="1875"/>
      <c r="AA81" s="1875"/>
      <c r="AB81" s="1875"/>
      <c r="AC81" s="1875"/>
      <c r="AD81" s="1875"/>
      <c r="AE81" s="1875"/>
      <c r="AF81" s="1875"/>
      <c r="AG81" s="1875"/>
      <c r="AH81" s="1875"/>
      <c r="AI81" s="1875"/>
      <c r="AJ81" s="1875"/>
      <c r="AK81" s="1875"/>
      <c r="AL81" s="1875"/>
      <c r="AM81" s="1875"/>
      <c r="AN81" s="1875"/>
      <c r="AO81" s="1875"/>
      <c r="AP81" s="1875"/>
      <c r="AQ81" s="1875"/>
      <c r="AR81" s="1875"/>
      <c r="AS81" s="1875"/>
      <c r="AT81" s="1875"/>
      <c r="AU81" s="1875"/>
      <c r="AV81" s="1875"/>
      <c r="AW81" s="1875"/>
      <c r="AX81" s="1875"/>
      <c r="AY81" s="1875"/>
      <c r="AZ81" s="1875"/>
      <c r="BA81" s="1875"/>
      <c r="BB81" s="1875"/>
      <c r="BC81" s="1875"/>
      <c r="BD81" s="1875"/>
      <c r="BE81" s="1875"/>
      <c r="BF81" s="1875"/>
      <c r="BG81" s="1875"/>
      <c r="BH81" s="1875"/>
      <c r="BI81" s="1875"/>
      <c r="BJ81" s="1875"/>
      <c r="BK81" s="1875"/>
      <c r="BL81" s="1875"/>
      <c r="BM81" s="1875"/>
      <c r="BN81" s="1875"/>
      <c r="BO81" s="1875"/>
      <c r="BP81" s="1875"/>
      <c r="BQ81" s="1875"/>
      <c r="BR81" s="1875"/>
      <c r="BS81" s="1875"/>
      <c r="BT81" s="1875"/>
      <c r="BU81" s="1875"/>
      <c r="BV81" s="1875"/>
      <c r="BW81" s="1875"/>
      <c r="BX81" s="1875"/>
      <c r="BY81" s="1875"/>
      <c r="BZ81" s="1875"/>
      <c r="CA81" s="1875"/>
      <c r="CB81" s="1875"/>
      <c r="CC81" s="1875"/>
      <c r="CD81" s="1875"/>
      <c r="CE81" s="1875"/>
      <c r="CF81" s="1875"/>
      <c r="CG81" s="1875"/>
      <c r="CH81" s="1875"/>
      <c r="CI81" s="1875"/>
      <c r="CJ81" s="1875"/>
      <c r="CK81" s="1875"/>
      <c r="CL81" s="1875"/>
      <c r="CM81" s="1875"/>
      <c r="CN81" s="1875"/>
      <c r="CO81" s="1875"/>
      <c r="CP81" s="1875"/>
      <c r="CQ81" s="1875"/>
      <c r="CR81" s="1875"/>
      <c r="CS81" s="1875"/>
      <c r="CT81" s="1875"/>
      <c r="CU81" s="1875"/>
      <c r="CV81" s="1875"/>
      <c r="CW81" s="1875"/>
      <c r="CX81" s="1875"/>
      <c r="CY81" s="1875"/>
      <c r="CZ81" s="1875"/>
      <c r="DA81" s="1875"/>
      <c r="DB81" s="1875"/>
      <c r="DC81" s="1875"/>
      <c r="DD81" s="1875"/>
      <c r="DE81" s="1875"/>
      <c r="DF81" s="1875"/>
      <c r="DG81" s="1875"/>
      <c r="DH81" s="1875"/>
      <c r="DI81" s="1875"/>
      <c r="DJ81" s="1875"/>
      <c r="DK81" s="1875"/>
      <c r="DL81" s="1875"/>
      <c r="DM81" s="1875"/>
      <c r="DN81" s="1875"/>
      <c r="DO81" s="1875"/>
      <c r="DP81" s="1875"/>
      <c r="DQ81" s="1875"/>
      <c r="DR81" s="1875"/>
      <c r="DS81" s="1875"/>
      <c r="DT81" s="1875"/>
      <c r="DU81" s="1875"/>
      <c r="DV81" s="1875"/>
      <c r="DW81" s="1875"/>
      <c r="DX81" s="1875"/>
      <c r="DY81" s="1875"/>
      <c r="DZ81" s="1875"/>
      <c r="EA81" s="1875"/>
      <c r="EB81" s="1875"/>
      <c r="EC81" s="1875"/>
      <c r="ED81" s="1875"/>
      <c r="EE81" s="1875"/>
      <c r="EF81" s="1875"/>
      <c r="EG81" s="1875"/>
      <c r="EH81" s="1875"/>
      <c r="EI81" s="1875"/>
      <c r="EJ81" s="1875"/>
      <c r="EK81" s="1875"/>
      <c r="EL81" s="1875"/>
      <c r="EM81" s="1875"/>
      <c r="EN81" s="1875"/>
      <c r="EO81" s="1875"/>
      <c r="EP81" s="1875"/>
      <c r="EQ81" s="1875"/>
      <c r="ER81" s="1875"/>
      <c r="ES81" s="1875"/>
      <c r="ET81" s="1875"/>
      <c r="EU81" s="1875"/>
      <c r="EV81" s="1875"/>
      <c r="EW81" s="1875"/>
      <c r="EX81" s="1875"/>
      <c r="EY81" s="1875"/>
      <c r="EZ81" s="1875"/>
      <c r="FA81" s="1875"/>
      <c r="FB81" s="1875"/>
      <c r="FC81" s="1875"/>
      <c r="FD81" s="1875"/>
      <c r="FE81" s="1875"/>
      <c r="FF81" s="1875"/>
      <c r="FG81" s="1875"/>
      <c r="FH81" s="1875"/>
      <c r="FI81" s="1875"/>
      <c r="FJ81" s="1875"/>
      <c r="FK81" s="1875"/>
      <c r="FL81" s="1875"/>
      <c r="FM81" s="1875"/>
      <c r="FN81" s="1875"/>
      <c r="FO81" s="1875"/>
      <c r="FP81" s="1875"/>
      <c r="FQ81" s="1875"/>
      <c r="FR81" s="1875"/>
      <c r="FS81" s="1875"/>
      <c r="FT81" s="1875"/>
      <c r="FU81" s="1875"/>
      <c r="FV81" s="1875"/>
      <c r="FW81" s="1875"/>
      <c r="FX81" s="1875"/>
      <c r="FY81" s="1875"/>
      <c r="FZ81" s="1875"/>
      <c r="GA81" s="1875"/>
      <c r="GB81" s="1875"/>
      <c r="GC81" s="1875"/>
      <c r="GD81" s="1875"/>
      <c r="GE81" s="1875"/>
      <c r="GF81" s="1875"/>
      <c r="GG81" s="1875"/>
      <c r="GH81" s="1875"/>
      <c r="GI81" s="1875"/>
      <c r="GJ81" s="1875"/>
      <c r="GK81" s="1875"/>
      <c r="GL81" s="1875"/>
      <c r="GM81" s="1875"/>
      <c r="GN81" s="1875"/>
      <c r="GO81" s="1875"/>
      <c r="GP81" s="1875"/>
      <c r="GQ81" s="1875"/>
      <c r="GR81" s="1875"/>
      <c r="GS81" s="1875"/>
      <c r="GT81" s="1875"/>
      <c r="GU81" s="1875"/>
      <c r="GV81" s="1875"/>
      <c r="GW81" s="1875"/>
      <c r="GX81" s="1875"/>
      <c r="GY81" s="1875"/>
      <c r="GZ81" s="1875"/>
      <c r="HA81" s="1875"/>
      <c r="HB81" s="1875"/>
      <c r="HC81" s="1875"/>
      <c r="HD81" s="1875"/>
      <c r="HE81" s="1875"/>
      <c r="HF81" s="1875"/>
      <c r="HG81" s="1875"/>
      <c r="HH81" s="1875"/>
      <c r="HI81" s="1875"/>
      <c r="HJ81" s="1875"/>
      <c r="HK81" s="1875"/>
      <c r="HL81" s="1875"/>
      <c r="HM81" s="1875"/>
      <c r="HN81" s="1875"/>
      <c r="HO81" s="1875"/>
      <c r="HP81" s="1875"/>
      <c r="HQ81" s="1875"/>
      <c r="HR81" s="1875"/>
      <c r="HS81" s="1875"/>
      <c r="HT81" s="1875"/>
      <c r="HU81" s="1875"/>
      <c r="HV81" s="1875"/>
      <c r="HW81" s="1875"/>
      <c r="HX81" s="1875"/>
      <c r="HY81" s="1875"/>
      <c r="HZ81" s="1875"/>
      <c r="IA81" s="1875"/>
      <c r="IB81" s="1875"/>
      <c r="IC81" s="1875"/>
      <c r="ID81" s="1875"/>
      <c r="IE81" s="1875"/>
      <c r="IF81" s="1875"/>
      <c r="IG81" s="1875"/>
      <c r="IH81" s="1875"/>
      <c r="II81" s="1875"/>
      <c r="IJ81" s="1875"/>
      <c r="IK81" s="1875"/>
      <c r="IL81" s="1875"/>
      <c r="IM81" s="1875"/>
      <c r="IN81" s="1875"/>
      <c r="IO81" s="1875"/>
      <c r="IP81" s="1875"/>
      <c r="IQ81" s="1875"/>
      <c r="IR81" s="1875"/>
      <c r="IS81" s="1878"/>
    </row>
    <row r="82" spans="1:253" ht="36.75" customHeight="1">
      <c r="A82" s="1826">
        <v>12</v>
      </c>
      <c r="B82" s="1824" t="s">
        <v>14373</v>
      </c>
      <c r="C82" s="1823">
        <v>311901831818</v>
      </c>
      <c r="D82" s="1824" t="s">
        <v>14374</v>
      </c>
      <c r="E82" s="1824" t="s">
        <v>14375</v>
      </c>
      <c r="F82" s="1824">
        <v>30</v>
      </c>
      <c r="G82" s="1824">
        <v>30</v>
      </c>
      <c r="H82" s="1879" t="s">
        <v>1482</v>
      </c>
      <c r="I82" s="458" t="s">
        <v>14376</v>
      </c>
      <c r="J82" s="1824" t="s">
        <v>14377</v>
      </c>
      <c r="K82" s="1824">
        <v>1</v>
      </c>
      <c r="L82" s="1824">
        <v>1</v>
      </c>
      <c r="M82" s="1856">
        <v>0</v>
      </c>
      <c r="N82" s="1829"/>
      <c r="O82" s="1829"/>
      <c r="P82" s="1829"/>
      <c r="Q82" s="1829"/>
      <c r="R82" s="1829"/>
      <c r="S82" s="1829"/>
      <c r="T82" s="1829"/>
      <c r="U82" s="1829"/>
      <c r="V82" s="1829"/>
      <c r="W82" s="1829"/>
      <c r="X82" s="1829"/>
      <c r="Y82" s="1829"/>
      <c r="Z82" s="1829"/>
      <c r="AA82" s="1829"/>
      <c r="AB82" s="1829"/>
      <c r="AC82" s="1829"/>
      <c r="AD82" s="1829"/>
      <c r="AE82" s="1829"/>
      <c r="AF82" s="1829"/>
      <c r="AG82" s="1829"/>
      <c r="AH82" s="1829"/>
      <c r="AI82" s="1829"/>
      <c r="AJ82" s="1829"/>
      <c r="AK82" s="1829"/>
      <c r="AL82" s="1829"/>
      <c r="AM82" s="1829"/>
      <c r="AN82" s="1829"/>
      <c r="AO82" s="1829"/>
      <c r="AP82" s="1829"/>
      <c r="AQ82" s="1829"/>
      <c r="AR82" s="1829"/>
      <c r="AS82" s="1829"/>
      <c r="AT82" s="1829"/>
      <c r="AU82" s="1829"/>
      <c r="AV82" s="1829"/>
      <c r="AW82" s="1829"/>
      <c r="AX82" s="1829"/>
      <c r="AY82" s="1829"/>
      <c r="AZ82" s="1829"/>
      <c r="BA82" s="1829"/>
      <c r="BB82" s="1829"/>
      <c r="BC82" s="1829"/>
      <c r="BD82" s="1829"/>
      <c r="BE82" s="1829"/>
      <c r="BF82" s="1829"/>
      <c r="BG82" s="1829"/>
      <c r="BH82" s="1829"/>
      <c r="BI82" s="1829"/>
      <c r="BJ82" s="1829"/>
      <c r="BK82" s="1829"/>
      <c r="BL82" s="1829"/>
      <c r="BM82" s="1829"/>
      <c r="BN82" s="1829"/>
      <c r="BO82" s="1829"/>
      <c r="BP82" s="1829"/>
      <c r="BQ82" s="1829"/>
      <c r="BR82" s="1829"/>
      <c r="BS82" s="1829"/>
      <c r="BT82" s="1829"/>
      <c r="BU82" s="1829"/>
      <c r="BV82" s="1829"/>
      <c r="BW82" s="1829"/>
      <c r="BX82" s="1829"/>
      <c r="BY82" s="1829"/>
      <c r="BZ82" s="1829"/>
      <c r="CA82" s="1829"/>
      <c r="CB82" s="1829"/>
      <c r="CC82" s="1829"/>
      <c r="CD82" s="1829"/>
      <c r="CE82" s="1829"/>
      <c r="CF82" s="1829"/>
      <c r="CG82" s="1829"/>
      <c r="CH82" s="1829"/>
      <c r="CI82" s="1829"/>
      <c r="CJ82" s="1829"/>
      <c r="CK82" s="1829"/>
      <c r="CL82" s="1829"/>
      <c r="CM82" s="1829"/>
      <c r="CN82" s="1829"/>
      <c r="CO82" s="1829"/>
      <c r="CP82" s="1829"/>
      <c r="CQ82" s="1829"/>
      <c r="CR82" s="1829"/>
      <c r="CS82" s="1829"/>
      <c r="CT82" s="1829"/>
      <c r="CU82" s="1829"/>
      <c r="CV82" s="1829"/>
      <c r="CW82" s="1829"/>
      <c r="CX82" s="1829"/>
      <c r="CY82" s="1829"/>
      <c r="CZ82" s="1829"/>
      <c r="DA82" s="1829"/>
      <c r="DB82" s="1829"/>
      <c r="DC82" s="1829"/>
      <c r="DD82" s="1829"/>
      <c r="DE82" s="1829"/>
      <c r="DF82" s="1829"/>
      <c r="DG82" s="1829"/>
      <c r="DH82" s="1829"/>
      <c r="DI82" s="1829"/>
      <c r="DJ82" s="1829"/>
      <c r="DK82" s="1829"/>
      <c r="DL82" s="1829"/>
      <c r="DM82" s="1829"/>
      <c r="DN82" s="1829"/>
      <c r="DO82" s="1829"/>
      <c r="DP82" s="1829"/>
      <c r="DQ82" s="1829"/>
      <c r="DR82" s="1829"/>
      <c r="DS82" s="1829"/>
      <c r="DT82" s="1829"/>
      <c r="DU82" s="1829"/>
      <c r="DV82" s="1829"/>
      <c r="DW82" s="1829"/>
      <c r="DX82" s="1829"/>
      <c r="DY82" s="1829"/>
      <c r="DZ82" s="1829"/>
      <c r="EA82" s="1829"/>
      <c r="EB82" s="1829"/>
      <c r="EC82" s="1829"/>
      <c r="ED82" s="1829"/>
      <c r="EE82" s="1829"/>
      <c r="EF82" s="1829"/>
      <c r="EG82" s="1829"/>
      <c r="EH82" s="1829"/>
      <c r="EI82" s="1829"/>
      <c r="EJ82" s="1829"/>
      <c r="EK82" s="1829"/>
      <c r="EL82" s="1829"/>
      <c r="EM82" s="1829"/>
      <c r="EN82" s="1829"/>
      <c r="EO82" s="1829"/>
      <c r="EP82" s="1829"/>
      <c r="EQ82" s="1829"/>
      <c r="ER82" s="1829"/>
      <c r="ES82" s="1829"/>
      <c r="ET82" s="1829"/>
      <c r="EU82" s="1829"/>
      <c r="EV82" s="1829"/>
      <c r="EW82" s="1829"/>
      <c r="EX82" s="1829"/>
      <c r="EY82" s="1829"/>
      <c r="EZ82" s="1829"/>
      <c r="FA82" s="1829"/>
      <c r="FB82" s="1829"/>
      <c r="FC82" s="1829"/>
      <c r="FD82" s="1829"/>
      <c r="FE82" s="1829"/>
      <c r="FF82" s="1829"/>
      <c r="FG82" s="1829"/>
      <c r="FH82" s="1829"/>
      <c r="FI82" s="1829"/>
      <c r="FJ82" s="1829"/>
      <c r="FK82" s="1829"/>
      <c r="FL82" s="1829"/>
      <c r="FM82" s="1829"/>
      <c r="FN82" s="1829"/>
      <c r="FO82" s="1829"/>
      <c r="FP82" s="1829"/>
      <c r="FQ82" s="1829"/>
      <c r="FR82" s="1829"/>
      <c r="FS82" s="1829"/>
      <c r="FT82" s="1829"/>
      <c r="FU82" s="1829"/>
      <c r="FV82" s="1829"/>
      <c r="FW82" s="1829"/>
      <c r="FX82" s="1829"/>
      <c r="FY82" s="1829"/>
      <c r="FZ82" s="1829"/>
      <c r="GA82" s="1829"/>
      <c r="GB82" s="1829"/>
      <c r="GC82" s="1829"/>
      <c r="GD82" s="1829"/>
      <c r="GE82" s="1829"/>
      <c r="GF82" s="1829"/>
      <c r="GG82" s="1829"/>
      <c r="GH82" s="1829"/>
      <c r="GI82" s="1829"/>
      <c r="GJ82" s="1829"/>
      <c r="GK82" s="1829"/>
      <c r="GL82" s="1829"/>
      <c r="GM82" s="1829"/>
      <c r="GN82" s="1829"/>
      <c r="GO82" s="1829"/>
      <c r="GP82" s="1829"/>
      <c r="GQ82" s="1829"/>
      <c r="GR82" s="1829"/>
      <c r="GS82" s="1829"/>
      <c r="GT82" s="1829"/>
      <c r="GU82" s="1829"/>
      <c r="GV82" s="1829"/>
      <c r="GW82" s="1829"/>
      <c r="GX82" s="1829"/>
      <c r="GY82" s="1829"/>
      <c r="GZ82" s="1829"/>
      <c r="HA82" s="1829"/>
      <c r="HB82" s="1829"/>
      <c r="HC82" s="1829"/>
      <c r="HD82" s="1829"/>
      <c r="HE82" s="1829"/>
      <c r="HF82" s="1829"/>
      <c r="HG82" s="1829"/>
      <c r="HH82" s="1829"/>
      <c r="HI82" s="1829"/>
      <c r="HJ82" s="1829"/>
      <c r="HK82" s="1829"/>
      <c r="HL82" s="1829"/>
      <c r="HM82" s="1829"/>
      <c r="HN82" s="1829"/>
      <c r="HO82" s="1829"/>
      <c r="HP82" s="1829"/>
      <c r="HQ82" s="1829"/>
      <c r="HR82" s="1829"/>
      <c r="HS82" s="1829"/>
      <c r="HT82" s="1829"/>
      <c r="HU82" s="1829"/>
      <c r="HV82" s="1829"/>
      <c r="HW82" s="1829"/>
      <c r="HX82" s="1829"/>
      <c r="HY82" s="1829"/>
      <c r="HZ82" s="1829"/>
      <c r="IA82" s="1829"/>
      <c r="IB82" s="1829"/>
      <c r="IC82" s="1829"/>
      <c r="ID82" s="1829"/>
      <c r="IE82" s="1829"/>
      <c r="IF82" s="1829"/>
      <c r="IG82" s="1829"/>
      <c r="IH82" s="1829"/>
      <c r="II82" s="1829"/>
      <c r="IJ82" s="1829"/>
      <c r="IK82" s="1829"/>
      <c r="IL82" s="1829"/>
      <c r="IM82" s="1829"/>
      <c r="IN82" s="1829"/>
      <c r="IO82" s="1829"/>
      <c r="IP82" s="1829"/>
      <c r="IQ82" s="1829"/>
      <c r="IR82" s="1829"/>
      <c r="IS82" s="1286"/>
    </row>
    <row r="83" spans="1:253" ht="55.5" customHeight="1">
      <c r="A83" s="1826">
        <v>13</v>
      </c>
      <c r="B83" s="1824" t="s">
        <v>14378</v>
      </c>
      <c r="C83" s="1823" t="s">
        <v>14379</v>
      </c>
      <c r="D83" s="1824" t="s">
        <v>14380</v>
      </c>
      <c r="E83" s="1824" t="s">
        <v>14381</v>
      </c>
      <c r="F83" s="1824">
        <v>35</v>
      </c>
      <c r="G83" s="1824">
        <v>35</v>
      </c>
      <c r="H83" s="1824" t="s">
        <v>1482</v>
      </c>
      <c r="I83" s="1824" t="s">
        <v>14382</v>
      </c>
      <c r="J83" s="1824" t="s">
        <v>14383</v>
      </c>
      <c r="K83" s="1824">
        <v>3</v>
      </c>
      <c r="L83" s="1824">
        <v>3</v>
      </c>
      <c r="M83" s="1856">
        <v>0</v>
      </c>
      <c r="N83" s="1286"/>
      <c r="O83" s="1286"/>
      <c r="P83" s="1286"/>
      <c r="Q83" s="1286"/>
      <c r="R83" s="1286"/>
      <c r="S83" s="1286"/>
      <c r="T83" s="1286"/>
      <c r="U83" s="1286"/>
      <c r="V83" s="1286"/>
      <c r="W83" s="1286"/>
      <c r="X83" s="1286"/>
      <c r="Y83" s="1286"/>
      <c r="Z83" s="1286"/>
      <c r="AA83" s="1286"/>
      <c r="AB83" s="1286"/>
      <c r="AC83" s="1286"/>
      <c r="AD83" s="1286"/>
      <c r="AE83" s="1286"/>
      <c r="AF83" s="1286"/>
      <c r="AG83" s="1286"/>
      <c r="AH83" s="1286"/>
      <c r="AI83" s="1286"/>
      <c r="AJ83" s="1286"/>
      <c r="AK83" s="1286"/>
      <c r="AL83" s="1286"/>
      <c r="AM83" s="1286"/>
      <c r="AN83" s="1286"/>
      <c r="AO83" s="1286"/>
      <c r="AP83" s="1286"/>
      <c r="AQ83" s="1286"/>
      <c r="AR83" s="1286"/>
      <c r="AS83" s="1286"/>
      <c r="AT83" s="1286"/>
      <c r="AU83" s="1286"/>
      <c r="AV83" s="1286"/>
      <c r="AW83" s="1286"/>
      <c r="AX83" s="1286"/>
      <c r="AY83" s="1286"/>
      <c r="AZ83" s="1286"/>
      <c r="BA83" s="1286"/>
      <c r="BB83" s="1286"/>
      <c r="BC83" s="1286"/>
      <c r="BD83" s="1286"/>
      <c r="BE83" s="1286"/>
      <c r="BF83" s="1286"/>
      <c r="BG83" s="1286"/>
      <c r="BH83" s="1286"/>
      <c r="BI83" s="1286"/>
      <c r="BJ83" s="1286"/>
      <c r="BK83" s="1286"/>
      <c r="BL83" s="1286"/>
      <c r="BM83" s="1286"/>
      <c r="BN83" s="1286"/>
      <c r="BO83" s="1286"/>
      <c r="BP83" s="1286"/>
      <c r="BQ83" s="1286"/>
      <c r="BR83" s="1286"/>
      <c r="BS83" s="1286"/>
      <c r="BT83" s="1286"/>
      <c r="BU83" s="1286"/>
      <c r="BV83" s="1286"/>
      <c r="BW83" s="1286"/>
      <c r="BX83" s="1286"/>
      <c r="BY83" s="1286"/>
      <c r="BZ83" s="1286"/>
      <c r="CA83" s="1286"/>
      <c r="CB83" s="1286"/>
      <c r="CC83" s="1286"/>
      <c r="CD83" s="1286"/>
      <c r="CE83" s="1286"/>
      <c r="CF83" s="1286"/>
      <c r="CG83" s="1286"/>
      <c r="CH83" s="1286"/>
      <c r="CI83" s="1286"/>
      <c r="CJ83" s="1286"/>
      <c r="CK83" s="1286"/>
      <c r="CL83" s="1286"/>
      <c r="CM83" s="1286"/>
      <c r="CN83" s="1286"/>
      <c r="CO83" s="1286"/>
      <c r="CP83" s="1286"/>
      <c r="CQ83" s="1286"/>
      <c r="CR83" s="1286"/>
      <c r="CS83" s="1286"/>
      <c r="CT83" s="1286"/>
      <c r="CU83" s="1286"/>
      <c r="CV83" s="1286"/>
      <c r="CW83" s="1286"/>
      <c r="CX83" s="1286"/>
      <c r="CY83" s="1286"/>
      <c r="CZ83" s="1286"/>
      <c r="DA83" s="1286"/>
      <c r="DB83" s="1286"/>
      <c r="DC83" s="1286"/>
      <c r="DD83" s="1286"/>
      <c r="DE83" s="1286"/>
      <c r="DF83" s="1286"/>
      <c r="DG83" s="1286"/>
      <c r="DH83" s="1286"/>
      <c r="DI83" s="1286"/>
      <c r="DJ83" s="1286"/>
      <c r="DK83" s="1286"/>
      <c r="DL83" s="1286"/>
      <c r="DM83" s="1286"/>
      <c r="DN83" s="1286"/>
      <c r="DO83" s="1286"/>
      <c r="DP83" s="1286"/>
      <c r="DQ83" s="1286"/>
      <c r="DR83" s="1286"/>
      <c r="DS83" s="1286"/>
      <c r="DT83" s="1286"/>
      <c r="DU83" s="1286"/>
      <c r="DV83" s="1286"/>
      <c r="DW83" s="1286"/>
      <c r="DX83" s="1286"/>
      <c r="DY83" s="1286"/>
      <c r="DZ83" s="1286"/>
      <c r="EA83" s="1286"/>
      <c r="EB83" s="1286"/>
      <c r="EC83" s="1286"/>
      <c r="ED83" s="1286"/>
      <c r="EE83" s="1286"/>
      <c r="EF83" s="1286"/>
      <c r="EG83" s="1286"/>
      <c r="EH83" s="1286"/>
      <c r="EI83" s="1286"/>
      <c r="EJ83" s="1286"/>
      <c r="EK83" s="1286"/>
      <c r="EL83" s="1286"/>
      <c r="EM83" s="1286"/>
      <c r="EN83" s="1286"/>
      <c r="EO83" s="1286"/>
      <c r="EP83" s="1286"/>
      <c r="EQ83" s="1286"/>
      <c r="ER83" s="1286"/>
      <c r="ES83" s="1286"/>
      <c r="ET83" s="1286"/>
      <c r="EU83" s="1286"/>
      <c r="EV83" s="1286"/>
      <c r="EW83" s="1286"/>
      <c r="EX83" s="1286"/>
      <c r="EY83" s="1286"/>
      <c r="EZ83" s="1286"/>
      <c r="FA83" s="1286"/>
      <c r="FB83" s="1286"/>
      <c r="FC83" s="1286"/>
      <c r="FD83" s="1286"/>
      <c r="FE83" s="1286"/>
      <c r="FF83" s="1286"/>
      <c r="FG83" s="1286"/>
      <c r="FH83" s="1286"/>
      <c r="FI83" s="1286"/>
      <c r="FJ83" s="1286"/>
      <c r="FK83" s="1286"/>
      <c r="FL83" s="1286"/>
      <c r="FM83" s="1286"/>
      <c r="FN83" s="1286"/>
      <c r="FO83" s="1286"/>
      <c r="FP83" s="1286"/>
      <c r="FQ83" s="1286"/>
      <c r="FR83" s="1286"/>
      <c r="FS83" s="1286"/>
      <c r="FT83" s="1286"/>
      <c r="FU83" s="1286"/>
      <c r="FV83" s="1286"/>
      <c r="FW83" s="1286"/>
      <c r="FX83" s="1286"/>
      <c r="FY83" s="1286"/>
      <c r="FZ83" s="1286"/>
      <c r="GA83" s="1286"/>
      <c r="GB83" s="1286"/>
      <c r="GC83" s="1286"/>
      <c r="GD83" s="1286"/>
      <c r="GE83" s="1286"/>
      <c r="GF83" s="1286"/>
      <c r="GG83" s="1286"/>
      <c r="GH83" s="1286"/>
      <c r="GI83" s="1286"/>
      <c r="GJ83" s="1286"/>
      <c r="GK83" s="1286"/>
      <c r="GL83" s="1286"/>
      <c r="GM83" s="1286"/>
      <c r="GN83" s="1286"/>
      <c r="GO83" s="1286"/>
      <c r="GP83" s="1286"/>
      <c r="GQ83" s="1286"/>
      <c r="GR83" s="1286"/>
      <c r="GS83" s="1286"/>
      <c r="GT83" s="1286"/>
      <c r="GU83" s="1286"/>
      <c r="GV83" s="1286"/>
      <c r="GW83" s="1286"/>
      <c r="GX83" s="1286"/>
      <c r="GY83" s="1286"/>
      <c r="GZ83" s="1286"/>
      <c r="HA83" s="1286"/>
      <c r="HB83" s="1286"/>
      <c r="HC83" s="1286"/>
      <c r="HD83" s="1286"/>
      <c r="HE83" s="1286"/>
      <c r="HF83" s="1286"/>
      <c r="HG83" s="1286"/>
      <c r="HH83" s="1286"/>
      <c r="HI83" s="1286"/>
      <c r="HJ83" s="1286"/>
      <c r="HK83" s="1286"/>
      <c r="HL83" s="1286"/>
      <c r="HM83" s="1286"/>
      <c r="HN83" s="1286"/>
      <c r="HO83" s="1286"/>
      <c r="HP83" s="1286"/>
      <c r="HQ83" s="1286"/>
      <c r="HR83" s="1286"/>
      <c r="HS83" s="1286"/>
      <c r="HT83" s="1286"/>
      <c r="HU83" s="1286"/>
      <c r="HV83" s="1286"/>
      <c r="HW83" s="1286"/>
      <c r="HX83" s="1286"/>
      <c r="HY83" s="1286"/>
      <c r="HZ83" s="1286"/>
      <c r="IA83" s="1286"/>
      <c r="IB83" s="1286"/>
      <c r="IC83" s="1286"/>
      <c r="ID83" s="1286"/>
      <c r="IE83" s="1286"/>
      <c r="IF83" s="1286"/>
      <c r="IG83" s="1286"/>
      <c r="IH83" s="1286"/>
      <c r="II83" s="1286"/>
      <c r="IJ83" s="1286"/>
      <c r="IK83" s="1286"/>
      <c r="IL83" s="1286"/>
      <c r="IM83" s="1286"/>
      <c r="IN83" s="1286"/>
      <c r="IO83" s="1286"/>
      <c r="IP83" s="1286"/>
      <c r="IQ83" s="1286"/>
      <c r="IR83" s="1286"/>
      <c r="IS83" s="1286"/>
    </row>
    <row r="84" spans="1:253" ht="36.75" customHeight="1">
      <c r="A84" s="1826">
        <v>14</v>
      </c>
      <c r="B84" s="1824" t="s">
        <v>14384</v>
      </c>
      <c r="C84" s="1823">
        <v>311903352828</v>
      </c>
      <c r="D84" s="1824" t="s">
        <v>14385</v>
      </c>
      <c r="E84" s="1824" t="s">
        <v>14386</v>
      </c>
      <c r="F84" s="1824">
        <v>21</v>
      </c>
      <c r="G84" s="1824">
        <v>21</v>
      </c>
      <c r="H84" s="1824" t="s">
        <v>1571</v>
      </c>
      <c r="I84" s="1824" t="s">
        <v>14387</v>
      </c>
      <c r="J84" s="1824" t="s">
        <v>14388</v>
      </c>
      <c r="K84" s="1824">
        <v>1</v>
      </c>
      <c r="L84" s="1824">
        <v>1</v>
      </c>
      <c r="M84" s="1856">
        <v>0</v>
      </c>
      <c r="N84" s="1286"/>
      <c r="O84" s="1286"/>
      <c r="P84" s="1286"/>
      <c r="Q84" s="1286"/>
      <c r="R84" s="1286"/>
      <c r="S84" s="1286"/>
      <c r="T84" s="1286"/>
      <c r="U84" s="1286"/>
      <c r="V84" s="1286"/>
      <c r="W84" s="1286"/>
      <c r="X84" s="1286"/>
      <c r="Y84" s="1286"/>
      <c r="Z84" s="1286"/>
      <c r="AA84" s="1286"/>
      <c r="AB84" s="1286"/>
      <c r="AC84" s="1286"/>
      <c r="AD84" s="1286"/>
      <c r="AE84" s="1286"/>
      <c r="AF84" s="1286"/>
      <c r="AG84" s="1286"/>
      <c r="AH84" s="1286"/>
      <c r="AI84" s="1286"/>
      <c r="AJ84" s="1286"/>
      <c r="AK84" s="1286"/>
      <c r="AL84" s="1286"/>
      <c r="AM84" s="1286"/>
      <c r="AN84" s="1286"/>
      <c r="AO84" s="1286"/>
      <c r="AP84" s="1286"/>
      <c r="AQ84" s="1286"/>
      <c r="AR84" s="1286"/>
      <c r="AS84" s="1286"/>
      <c r="AT84" s="1286"/>
      <c r="AU84" s="1286"/>
      <c r="AV84" s="1286"/>
      <c r="AW84" s="1286"/>
      <c r="AX84" s="1286"/>
      <c r="AY84" s="1286"/>
      <c r="AZ84" s="1286"/>
      <c r="BA84" s="1286"/>
      <c r="BB84" s="1286"/>
      <c r="BC84" s="1286"/>
      <c r="BD84" s="1286"/>
      <c r="BE84" s="1286"/>
      <c r="BF84" s="1286"/>
      <c r="BG84" s="1286"/>
      <c r="BH84" s="1286"/>
      <c r="BI84" s="1286"/>
      <c r="BJ84" s="1286"/>
      <c r="BK84" s="1286"/>
      <c r="BL84" s="1286"/>
      <c r="BM84" s="1286"/>
      <c r="BN84" s="1286"/>
      <c r="BO84" s="1286"/>
      <c r="BP84" s="1286"/>
      <c r="BQ84" s="1286"/>
      <c r="BR84" s="1286"/>
      <c r="BS84" s="1286"/>
      <c r="BT84" s="1286"/>
      <c r="BU84" s="1286"/>
      <c r="BV84" s="1286"/>
      <c r="BW84" s="1286"/>
      <c r="BX84" s="1286"/>
      <c r="BY84" s="1286"/>
      <c r="BZ84" s="1286"/>
      <c r="CA84" s="1286"/>
      <c r="CB84" s="1286"/>
      <c r="CC84" s="1286"/>
      <c r="CD84" s="1286"/>
      <c r="CE84" s="1286"/>
      <c r="CF84" s="1286"/>
      <c r="CG84" s="1286"/>
      <c r="CH84" s="1286"/>
      <c r="CI84" s="1286"/>
      <c r="CJ84" s="1286"/>
      <c r="CK84" s="1286"/>
      <c r="CL84" s="1286"/>
      <c r="CM84" s="1286"/>
      <c r="CN84" s="1286"/>
      <c r="CO84" s="1286"/>
      <c r="CP84" s="1286"/>
      <c r="CQ84" s="1286"/>
      <c r="CR84" s="1286"/>
      <c r="CS84" s="1286"/>
      <c r="CT84" s="1286"/>
      <c r="CU84" s="1286"/>
      <c r="CV84" s="1286"/>
      <c r="CW84" s="1286"/>
      <c r="CX84" s="1286"/>
      <c r="CY84" s="1286"/>
      <c r="CZ84" s="1286"/>
      <c r="DA84" s="1286"/>
      <c r="DB84" s="1286"/>
      <c r="DC84" s="1286"/>
      <c r="DD84" s="1286"/>
      <c r="DE84" s="1286"/>
      <c r="DF84" s="1286"/>
      <c r="DG84" s="1286"/>
      <c r="DH84" s="1286"/>
      <c r="DI84" s="1286"/>
      <c r="DJ84" s="1286"/>
      <c r="DK84" s="1286"/>
      <c r="DL84" s="1286"/>
      <c r="DM84" s="1286"/>
      <c r="DN84" s="1286"/>
      <c r="DO84" s="1286"/>
      <c r="DP84" s="1286"/>
      <c r="DQ84" s="1286"/>
      <c r="DR84" s="1286"/>
      <c r="DS84" s="1286"/>
      <c r="DT84" s="1286"/>
      <c r="DU84" s="1286"/>
      <c r="DV84" s="1286"/>
      <c r="DW84" s="1286"/>
      <c r="DX84" s="1286"/>
      <c r="DY84" s="1286"/>
      <c r="DZ84" s="1286"/>
      <c r="EA84" s="1286"/>
      <c r="EB84" s="1286"/>
      <c r="EC84" s="1286"/>
      <c r="ED84" s="1286"/>
      <c r="EE84" s="1286"/>
      <c r="EF84" s="1286"/>
      <c r="EG84" s="1286"/>
      <c r="EH84" s="1286"/>
      <c r="EI84" s="1286"/>
      <c r="EJ84" s="1286"/>
      <c r="EK84" s="1286"/>
      <c r="EL84" s="1286"/>
      <c r="EM84" s="1286"/>
      <c r="EN84" s="1286"/>
      <c r="EO84" s="1286"/>
      <c r="EP84" s="1286"/>
      <c r="EQ84" s="1286"/>
      <c r="ER84" s="1286"/>
      <c r="ES84" s="1286"/>
      <c r="ET84" s="1286"/>
      <c r="EU84" s="1286"/>
      <c r="EV84" s="1286"/>
      <c r="EW84" s="1286"/>
      <c r="EX84" s="1286"/>
      <c r="EY84" s="1286"/>
      <c r="EZ84" s="1286"/>
      <c r="FA84" s="1286"/>
      <c r="FB84" s="1286"/>
      <c r="FC84" s="1286"/>
      <c r="FD84" s="1286"/>
      <c r="FE84" s="1286"/>
      <c r="FF84" s="1286"/>
      <c r="FG84" s="1286"/>
      <c r="FH84" s="1286"/>
      <c r="FI84" s="1286"/>
      <c r="FJ84" s="1286"/>
      <c r="FK84" s="1286"/>
      <c r="FL84" s="1286"/>
      <c r="FM84" s="1286"/>
      <c r="FN84" s="1286"/>
      <c r="FO84" s="1286"/>
      <c r="FP84" s="1286"/>
      <c r="FQ84" s="1286"/>
      <c r="FR84" s="1286"/>
      <c r="FS84" s="1286"/>
      <c r="FT84" s="1286"/>
      <c r="FU84" s="1286"/>
      <c r="FV84" s="1286"/>
      <c r="FW84" s="1286"/>
      <c r="FX84" s="1286"/>
      <c r="FY84" s="1286"/>
      <c r="FZ84" s="1286"/>
      <c r="GA84" s="1286"/>
      <c r="GB84" s="1286"/>
      <c r="GC84" s="1286"/>
      <c r="GD84" s="1286"/>
      <c r="GE84" s="1286"/>
      <c r="GF84" s="1286"/>
      <c r="GG84" s="1286"/>
      <c r="GH84" s="1286"/>
      <c r="GI84" s="1286"/>
      <c r="GJ84" s="1286"/>
      <c r="GK84" s="1286"/>
      <c r="GL84" s="1286"/>
      <c r="GM84" s="1286"/>
      <c r="GN84" s="1286"/>
      <c r="GO84" s="1286"/>
      <c r="GP84" s="1286"/>
      <c r="GQ84" s="1286"/>
      <c r="GR84" s="1286"/>
      <c r="GS84" s="1286"/>
      <c r="GT84" s="1286"/>
      <c r="GU84" s="1286"/>
      <c r="GV84" s="1286"/>
      <c r="GW84" s="1286"/>
      <c r="GX84" s="1286"/>
      <c r="GY84" s="1286"/>
      <c r="GZ84" s="1286"/>
      <c r="HA84" s="1286"/>
      <c r="HB84" s="1286"/>
      <c r="HC84" s="1286"/>
      <c r="HD84" s="1286"/>
      <c r="HE84" s="1286"/>
      <c r="HF84" s="1286"/>
      <c r="HG84" s="1286"/>
      <c r="HH84" s="1286"/>
      <c r="HI84" s="1286"/>
      <c r="HJ84" s="1286"/>
      <c r="HK84" s="1286"/>
      <c r="HL84" s="1286"/>
      <c r="HM84" s="1286"/>
      <c r="HN84" s="1286"/>
      <c r="HO84" s="1286"/>
      <c r="HP84" s="1286"/>
      <c r="HQ84" s="1286"/>
      <c r="HR84" s="1286"/>
      <c r="HS84" s="1286"/>
      <c r="HT84" s="1286"/>
      <c r="HU84" s="1286"/>
      <c r="HV84" s="1286"/>
      <c r="HW84" s="1286"/>
      <c r="HX84" s="1286"/>
      <c r="HY84" s="1286"/>
      <c r="HZ84" s="1286"/>
      <c r="IA84" s="1286"/>
      <c r="IB84" s="1286"/>
      <c r="IC84" s="1286"/>
      <c r="ID84" s="1286"/>
      <c r="IE84" s="1286"/>
      <c r="IF84" s="1286"/>
      <c r="IG84" s="1286"/>
      <c r="IH84" s="1286"/>
      <c r="II84" s="1286"/>
      <c r="IJ84" s="1286"/>
      <c r="IK84" s="1286"/>
      <c r="IL84" s="1286"/>
      <c r="IM84" s="1286"/>
      <c r="IN84" s="1286"/>
      <c r="IO84" s="1286"/>
      <c r="IP84" s="1286"/>
      <c r="IQ84" s="1286"/>
      <c r="IR84" s="1286"/>
      <c r="IS84" s="1286"/>
    </row>
    <row r="85" spans="1:253" ht="36.75" customHeight="1">
      <c r="A85" s="1826">
        <v>15</v>
      </c>
      <c r="B85" s="1824" t="s">
        <v>14389</v>
      </c>
      <c r="C85" s="1823" t="s">
        <v>14390</v>
      </c>
      <c r="D85" s="1824" t="s">
        <v>14391</v>
      </c>
      <c r="E85" s="1824" t="s">
        <v>14392</v>
      </c>
      <c r="F85" s="1824">
        <v>30</v>
      </c>
      <c r="G85" s="1824">
        <v>30</v>
      </c>
      <c r="H85" s="1824" t="s">
        <v>14336</v>
      </c>
      <c r="I85" s="1824" t="s">
        <v>14393</v>
      </c>
      <c r="J85" s="1824" t="s">
        <v>14394</v>
      </c>
      <c r="K85" s="1824">
        <v>2</v>
      </c>
      <c r="L85" s="1824">
        <v>2</v>
      </c>
      <c r="M85" s="1856">
        <v>0</v>
      </c>
      <c r="N85" s="1286"/>
      <c r="O85" s="1286"/>
      <c r="P85" s="1286"/>
      <c r="Q85" s="1286"/>
      <c r="R85" s="1286"/>
      <c r="S85" s="1286"/>
      <c r="T85" s="1286"/>
      <c r="U85" s="1286"/>
      <c r="V85" s="1286"/>
      <c r="W85" s="1286"/>
      <c r="X85" s="1286"/>
      <c r="Y85" s="1286"/>
      <c r="Z85" s="1286"/>
      <c r="AA85" s="1286"/>
      <c r="AB85" s="1286"/>
      <c r="AC85" s="1286"/>
      <c r="AD85" s="1286"/>
      <c r="AE85" s="1286"/>
      <c r="AF85" s="1286"/>
      <c r="AG85" s="1286"/>
      <c r="AH85" s="1286"/>
      <c r="AI85" s="1286"/>
      <c r="AJ85" s="1286"/>
      <c r="AK85" s="1286"/>
      <c r="AL85" s="1286"/>
      <c r="AM85" s="1286"/>
      <c r="AN85" s="1286"/>
      <c r="AO85" s="1286"/>
      <c r="AP85" s="1286"/>
      <c r="AQ85" s="1286"/>
      <c r="AR85" s="1286"/>
      <c r="AS85" s="1286"/>
      <c r="AT85" s="1286"/>
      <c r="AU85" s="1286"/>
      <c r="AV85" s="1286"/>
      <c r="AW85" s="1286"/>
      <c r="AX85" s="1286"/>
      <c r="AY85" s="1286"/>
      <c r="AZ85" s="1286"/>
      <c r="BA85" s="1286"/>
      <c r="BB85" s="1286"/>
      <c r="BC85" s="1286"/>
      <c r="BD85" s="1286"/>
      <c r="BE85" s="1286"/>
      <c r="BF85" s="1286"/>
      <c r="BG85" s="1286"/>
      <c r="BH85" s="1286"/>
      <c r="BI85" s="1286"/>
      <c r="BJ85" s="1286"/>
      <c r="BK85" s="1286"/>
      <c r="BL85" s="1286"/>
      <c r="BM85" s="1286"/>
      <c r="BN85" s="1286"/>
      <c r="BO85" s="1286"/>
      <c r="BP85" s="1286"/>
      <c r="BQ85" s="1286"/>
      <c r="BR85" s="1286"/>
      <c r="BS85" s="1286"/>
      <c r="BT85" s="1286"/>
      <c r="BU85" s="1286"/>
      <c r="BV85" s="1286"/>
      <c r="BW85" s="1286"/>
      <c r="BX85" s="1286"/>
      <c r="BY85" s="1286"/>
      <c r="BZ85" s="1286"/>
      <c r="CA85" s="1286"/>
      <c r="CB85" s="1286"/>
      <c r="CC85" s="1286"/>
      <c r="CD85" s="1286"/>
      <c r="CE85" s="1286"/>
      <c r="CF85" s="1286"/>
      <c r="CG85" s="1286"/>
      <c r="CH85" s="1286"/>
      <c r="CI85" s="1286"/>
      <c r="CJ85" s="1286"/>
      <c r="CK85" s="1286"/>
      <c r="CL85" s="1286"/>
      <c r="CM85" s="1286"/>
      <c r="CN85" s="1286"/>
      <c r="CO85" s="1286"/>
      <c r="CP85" s="1286"/>
      <c r="CQ85" s="1286"/>
      <c r="CR85" s="1286"/>
      <c r="CS85" s="1286"/>
      <c r="CT85" s="1286"/>
      <c r="CU85" s="1286"/>
      <c r="CV85" s="1286"/>
      <c r="CW85" s="1286"/>
      <c r="CX85" s="1286"/>
      <c r="CY85" s="1286"/>
      <c r="CZ85" s="1286"/>
      <c r="DA85" s="1286"/>
      <c r="DB85" s="1286"/>
      <c r="DC85" s="1286"/>
      <c r="DD85" s="1286"/>
      <c r="DE85" s="1286"/>
      <c r="DF85" s="1286"/>
      <c r="DG85" s="1286"/>
      <c r="DH85" s="1286"/>
      <c r="DI85" s="1286"/>
      <c r="DJ85" s="1286"/>
      <c r="DK85" s="1286"/>
      <c r="DL85" s="1286"/>
      <c r="DM85" s="1286"/>
      <c r="DN85" s="1286"/>
      <c r="DO85" s="1286"/>
      <c r="DP85" s="1286"/>
      <c r="DQ85" s="1286"/>
      <c r="DR85" s="1286"/>
      <c r="DS85" s="1286"/>
      <c r="DT85" s="1286"/>
      <c r="DU85" s="1286"/>
      <c r="DV85" s="1286"/>
      <c r="DW85" s="1286"/>
      <c r="DX85" s="1286"/>
      <c r="DY85" s="1286"/>
      <c r="DZ85" s="1286"/>
      <c r="EA85" s="1286"/>
      <c r="EB85" s="1286"/>
      <c r="EC85" s="1286"/>
      <c r="ED85" s="1286"/>
      <c r="EE85" s="1286"/>
      <c r="EF85" s="1286"/>
      <c r="EG85" s="1286"/>
      <c r="EH85" s="1286"/>
      <c r="EI85" s="1286"/>
      <c r="EJ85" s="1286"/>
      <c r="EK85" s="1286"/>
      <c r="EL85" s="1286"/>
      <c r="EM85" s="1286"/>
      <c r="EN85" s="1286"/>
      <c r="EO85" s="1286"/>
      <c r="EP85" s="1286"/>
      <c r="EQ85" s="1286"/>
      <c r="ER85" s="1286"/>
      <c r="ES85" s="1286"/>
      <c r="ET85" s="1286"/>
      <c r="EU85" s="1286"/>
      <c r="EV85" s="1286"/>
      <c r="EW85" s="1286"/>
      <c r="EX85" s="1286"/>
      <c r="EY85" s="1286"/>
      <c r="EZ85" s="1286"/>
      <c r="FA85" s="1286"/>
      <c r="FB85" s="1286"/>
      <c r="FC85" s="1286"/>
      <c r="FD85" s="1286"/>
      <c r="FE85" s="1286"/>
      <c r="FF85" s="1286"/>
      <c r="FG85" s="1286"/>
      <c r="FH85" s="1286"/>
      <c r="FI85" s="1286"/>
      <c r="FJ85" s="1286"/>
      <c r="FK85" s="1286"/>
      <c r="FL85" s="1286"/>
      <c r="FM85" s="1286"/>
      <c r="FN85" s="1286"/>
      <c r="FO85" s="1286"/>
      <c r="FP85" s="1286"/>
      <c r="FQ85" s="1286"/>
      <c r="FR85" s="1286"/>
      <c r="FS85" s="1286"/>
      <c r="FT85" s="1286"/>
      <c r="FU85" s="1286"/>
      <c r="FV85" s="1286"/>
      <c r="FW85" s="1286"/>
      <c r="FX85" s="1286"/>
      <c r="FY85" s="1286"/>
      <c r="FZ85" s="1286"/>
      <c r="GA85" s="1286"/>
      <c r="GB85" s="1286"/>
      <c r="GC85" s="1286"/>
      <c r="GD85" s="1286"/>
      <c r="GE85" s="1286"/>
      <c r="GF85" s="1286"/>
      <c r="GG85" s="1286"/>
      <c r="GH85" s="1286"/>
      <c r="GI85" s="1286"/>
      <c r="GJ85" s="1286"/>
      <c r="GK85" s="1286"/>
      <c r="GL85" s="1286"/>
      <c r="GM85" s="1286"/>
      <c r="GN85" s="1286"/>
      <c r="GO85" s="1286"/>
      <c r="GP85" s="1286"/>
      <c r="GQ85" s="1286"/>
      <c r="GR85" s="1286"/>
      <c r="GS85" s="1286"/>
      <c r="GT85" s="1286"/>
      <c r="GU85" s="1286"/>
      <c r="GV85" s="1286"/>
      <c r="GW85" s="1286"/>
      <c r="GX85" s="1286"/>
      <c r="GY85" s="1286"/>
      <c r="GZ85" s="1286"/>
      <c r="HA85" s="1286"/>
      <c r="HB85" s="1286"/>
      <c r="HC85" s="1286"/>
      <c r="HD85" s="1286"/>
      <c r="HE85" s="1286"/>
      <c r="HF85" s="1286"/>
      <c r="HG85" s="1286"/>
      <c r="HH85" s="1286"/>
      <c r="HI85" s="1286"/>
      <c r="HJ85" s="1286"/>
      <c r="HK85" s="1286"/>
      <c r="HL85" s="1286"/>
      <c r="HM85" s="1286"/>
      <c r="HN85" s="1286"/>
      <c r="HO85" s="1286"/>
      <c r="HP85" s="1286"/>
      <c r="HQ85" s="1286"/>
      <c r="HR85" s="1286"/>
      <c r="HS85" s="1286"/>
      <c r="HT85" s="1286"/>
      <c r="HU85" s="1286"/>
      <c r="HV85" s="1286"/>
      <c r="HW85" s="1286"/>
      <c r="HX85" s="1286"/>
      <c r="HY85" s="1286"/>
      <c r="HZ85" s="1286"/>
      <c r="IA85" s="1286"/>
      <c r="IB85" s="1286"/>
      <c r="IC85" s="1286"/>
      <c r="ID85" s="1286"/>
      <c r="IE85" s="1286"/>
      <c r="IF85" s="1286"/>
      <c r="IG85" s="1286"/>
      <c r="IH85" s="1286"/>
      <c r="II85" s="1286"/>
      <c r="IJ85" s="1286"/>
      <c r="IK85" s="1286"/>
      <c r="IL85" s="1286"/>
      <c r="IM85" s="1286"/>
      <c r="IN85" s="1286"/>
      <c r="IO85" s="1286"/>
      <c r="IP85" s="1286"/>
      <c r="IQ85" s="1286"/>
      <c r="IR85" s="1286"/>
      <c r="IS85" s="1286"/>
    </row>
    <row r="86" spans="1:253" ht="36.75" customHeight="1">
      <c r="A86" s="1826">
        <v>16</v>
      </c>
      <c r="B86" s="1824" t="s">
        <v>14389</v>
      </c>
      <c r="C86" s="1823" t="s">
        <v>14390</v>
      </c>
      <c r="D86" s="1824" t="s">
        <v>14391</v>
      </c>
      <c r="E86" s="1824" t="s">
        <v>14395</v>
      </c>
      <c r="F86" s="1824">
        <v>18</v>
      </c>
      <c r="G86" s="1824">
        <v>18</v>
      </c>
      <c r="H86" s="1824" t="s">
        <v>14336</v>
      </c>
      <c r="I86" s="1824" t="s">
        <v>14393</v>
      </c>
      <c r="J86" s="1824" t="s">
        <v>14394</v>
      </c>
      <c r="K86" s="1824">
        <v>2</v>
      </c>
      <c r="L86" s="1824">
        <v>2</v>
      </c>
      <c r="M86" s="1856">
        <v>0</v>
      </c>
      <c r="N86" s="1286"/>
      <c r="O86" s="1286"/>
      <c r="P86" s="1286"/>
      <c r="Q86" s="1286"/>
      <c r="R86" s="1286"/>
      <c r="S86" s="1286"/>
      <c r="T86" s="1286"/>
      <c r="U86" s="1286"/>
      <c r="V86" s="1286"/>
      <c r="W86" s="1286"/>
      <c r="X86" s="1286"/>
      <c r="Y86" s="1286"/>
      <c r="Z86" s="1286"/>
      <c r="AA86" s="1286"/>
      <c r="AB86" s="1286"/>
      <c r="AC86" s="1286"/>
      <c r="AD86" s="1286"/>
      <c r="AE86" s="1286"/>
      <c r="AF86" s="1286"/>
      <c r="AG86" s="1286"/>
      <c r="AH86" s="1286"/>
      <c r="AI86" s="1286"/>
      <c r="AJ86" s="1286"/>
      <c r="AK86" s="1286"/>
      <c r="AL86" s="1286"/>
      <c r="AM86" s="1286"/>
      <c r="AN86" s="1286"/>
      <c r="AO86" s="1286"/>
      <c r="AP86" s="1286"/>
      <c r="AQ86" s="1286"/>
      <c r="AR86" s="1286"/>
      <c r="AS86" s="1286"/>
      <c r="AT86" s="1286"/>
      <c r="AU86" s="1286"/>
      <c r="AV86" s="1286"/>
      <c r="AW86" s="1286"/>
      <c r="AX86" s="1286"/>
      <c r="AY86" s="1286"/>
      <c r="AZ86" s="1286"/>
      <c r="BA86" s="1286"/>
      <c r="BB86" s="1286"/>
      <c r="BC86" s="1286"/>
      <c r="BD86" s="1286"/>
      <c r="BE86" s="1286"/>
      <c r="BF86" s="1286"/>
      <c r="BG86" s="1286"/>
      <c r="BH86" s="1286"/>
      <c r="BI86" s="1286"/>
      <c r="BJ86" s="1286"/>
      <c r="BK86" s="1286"/>
      <c r="BL86" s="1286"/>
      <c r="BM86" s="1286"/>
      <c r="BN86" s="1286"/>
      <c r="BO86" s="1286"/>
      <c r="BP86" s="1286"/>
      <c r="BQ86" s="1286"/>
      <c r="BR86" s="1286"/>
      <c r="BS86" s="1286"/>
      <c r="BT86" s="1286"/>
      <c r="BU86" s="1286"/>
      <c r="BV86" s="1286"/>
      <c r="BW86" s="1286"/>
      <c r="BX86" s="1286"/>
      <c r="BY86" s="1286"/>
      <c r="BZ86" s="1286"/>
      <c r="CA86" s="1286"/>
      <c r="CB86" s="1286"/>
      <c r="CC86" s="1286"/>
      <c r="CD86" s="1286"/>
      <c r="CE86" s="1286"/>
      <c r="CF86" s="1286"/>
      <c r="CG86" s="1286"/>
      <c r="CH86" s="1286"/>
      <c r="CI86" s="1286"/>
      <c r="CJ86" s="1286"/>
      <c r="CK86" s="1286"/>
      <c r="CL86" s="1286"/>
      <c r="CM86" s="1286"/>
      <c r="CN86" s="1286"/>
      <c r="CO86" s="1286"/>
      <c r="CP86" s="1286"/>
      <c r="CQ86" s="1286"/>
      <c r="CR86" s="1286"/>
      <c r="CS86" s="1286"/>
      <c r="CT86" s="1286"/>
      <c r="CU86" s="1286"/>
      <c r="CV86" s="1286"/>
      <c r="CW86" s="1286"/>
      <c r="CX86" s="1286"/>
      <c r="CY86" s="1286"/>
      <c r="CZ86" s="1286"/>
      <c r="DA86" s="1286"/>
      <c r="DB86" s="1286"/>
      <c r="DC86" s="1286"/>
      <c r="DD86" s="1286"/>
      <c r="DE86" s="1286"/>
      <c r="DF86" s="1286"/>
      <c r="DG86" s="1286"/>
      <c r="DH86" s="1286"/>
      <c r="DI86" s="1286"/>
      <c r="DJ86" s="1286"/>
      <c r="DK86" s="1286"/>
      <c r="DL86" s="1286"/>
      <c r="DM86" s="1286"/>
      <c r="DN86" s="1286"/>
      <c r="DO86" s="1286"/>
      <c r="DP86" s="1286"/>
      <c r="DQ86" s="1286"/>
      <c r="DR86" s="1286"/>
      <c r="DS86" s="1286"/>
      <c r="DT86" s="1286"/>
      <c r="DU86" s="1286"/>
      <c r="DV86" s="1286"/>
      <c r="DW86" s="1286"/>
      <c r="DX86" s="1286"/>
      <c r="DY86" s="1286"/>
      <c r="DZ86" s="1286"/>
      <c r="EA86" s="1286"/>
      <c r="EB86" s="1286"/>
      <c r="EC86" s="1286"/>
      <c r="ED86" s="1286"/>
      <c r="EE86" s="1286"/>
      <c r="EF86" s="1286"/>
      <c r="EG86" s="1286"/>
      <c r="EH86" s="1286"/>
      <c r="EI86" s="1286"/>
      <c r="EJ86" s="1286"/>
      <c r="EK86" s="1286"/>
      <c r="EL86" s="1286"/>
      <c r="EM86" s="1286"/>
      <c r="EN86" s="1286"/>
      <c r="EO86" s="1286"/>
      <c r="EP86" s="1286"/>
      <c r="EQ86" s="1286"/>
      <c r="ER86" s="1286"/>
      <c r="ES86" s="1286"/>
      <c r="ET86" s="1286"/>
      <c r="EU86" s="1286"/>
      <c r="EV86" s="1286"/>
      <c r="EW86" s="1286"/>
      <c r="EX86" s="1286"/>
      <c r="EY86" s="1286"/>
      <c r="EZ86" s="1286"/>
      <c r="FA86" s="1286"/>
      <c r="FB86" s="1286"/>
      <c r="FC86" s="1286"/>
      <c r="FD86" s="1286"/>
      <c r="FE86" s="1286"/>
      <c r="FF86" s="1286"/>
      <c r="FG86" s="1286"/>
      <c r="FH86" s="1286"/>
      <c r="FI86" s="1286"/>
      <c r="FJ86" s="1286"/>
      <c r="FK86" s="1286"/>
      <c r="FL86" s="1286"/>
      <c r="FM86" s="1286"/>
      <c r="FN86" s="1286"/>
      <c r="FO86" s="1286"/>
      <c r="FP86" s="1286"/>
      <c r="FQ86" s="1286"/>
      <c r="FR86" s="1286"/>
      <c r="FS86" s="1286"/>
      <c r="FT86" s="1286"/>
      <c r="FU86" s="1286"/>
      <c r="FV86" s="1286"/>
      <c r="FW86" s="1286"/>
      <c r="FX86" s="1286"/>
      <c r="FY86" s="1286"/>
      <c r="FZ86" s="1286"/>
      <c r="GA86" s="1286"/>
      <c r="GB86" s="1286"/>
      <c r="GC86" s="1286"/>
      <c r="GD86" s="1286"/>
      <c r="GE86" s="1286"/>
      <c r="GF86" s="1286"/>
      <c r="GG86" s="1286"/>
      <c r="GH86" s="1286"/>
      <c r="GI86" s="1286"/>
      <c r="GJ86" s="1286"/>
      <c r="GK86" s="1286"/>
      <c r="GL86" s="1286"/>
      <c r="GM86" s="1286"/>
      <c r="GN86" s="1286"/>
      <c r="GO86" s="1286"/>
      <c r="GP86" s="1286"/>
      <c r="GQ86" s="1286"/>
      <c r="GR86" s="1286"/>
      <c r="GS86" s="1286"/>
      <c r="GT86" s="1286"/>
      <c r="GU86" s="1286"/>
      <c r="GV86" s="1286"/>
      <c r="GW86" s="1286"/>
      <c r="GX86" s="1286"/>
      <c r="GY86" s="1286"/>
      <c r="GZ86" s="1286"/>
      <c r="HA86" s="1286"/>
      <c r="HB86" s="1286"/>
      <c r="HC86" s="1286"/>
      <c r="HD86" s="1286"/>
      <c r="HE86" s="1286"/>
      <c r="HF86" s="1286"/>
      <c r="HG86" s="1286"/>
      <c r="HH86" s="1286"/>
      <c r="HI86" s="1286"/>
      <c r="HJ86" s="1286"/>
      <c r="HK86" s="1286"/>
      <c r="HL86" s="1286"/>
      <c r="HM86" s="1286"/>
      <c r="HN86" s="1286"/>
      <c r="HO86" s="1286"/>
      <c r="HP86" s="1286"/>
      <c r="HQ86" s="1286"/>
      <c r="HR86" s="1286"/>
      <c r="HS86" s="1286"/>
      <c r="HT86" s="1286"/>
      <c r="HU86" s="1286"/>
      <c r="HV86" s="1286"/>
      <c r="HW86" s="1286"/>
      <c r="HX86" s="1286"/>
      <c r="HY86" s="1286"/>
      <c r="HZ86" s="1286"/>
      <c r="IA86" s="1286"/>
      <c r="IB86" s="1286"/>
      <c r="IC86" s="1286"/>
      <c r="ID86" s="1286"/>
      <c r="IE86" s="1286"/>
      <c r="IF86" s="1286"/>
      <c r="IG86" s="1286"/>
      <c r="IH86" s="1286"/>
      <c r="II86" s="1286"/>
      <c r="IJ86" s="1286"/>
      <c r="IK86" s="1286"/>
      <c r="IL86" s="1286"/>
      <c r="IM86" s="1286"/>
      <c r="IN86" s="1286"/>
      <c r="IO86" s="1286"/>
      <c r="IP86" s="1286"/>
      <c r="IQ86" s="1286"/>
      <c r="IR86" s="1286"/>
      <c r="IS86" s="1286"/>
    </row>
    <row r="87" spans="1:253" ht="36.75" customHeight="1">
      <c r="A87" s="1826">
        <v>17</v>
      </c>
      <c r="B87" s="1880" t="s">
        <v>14396</v>
      </c>
      <c r="C87" s="1881">
        <v>311900326266</v>
      </c>
      <c r="D87" s="1880" t="s">
        <v>14397</v>
      </c>
      <c r="E87" s="1880" t="s">
        <v>14375</v>
      </c>
      <c r="F87" s="1880">
        <v>30</v>
      </c>
      <c r="G87" s="1880">
        <v>30</v>
      </c>
      <c r="H87" s="1880" t="s">
        <v>1571</v>
      </c>
      <c r="I87" s="1882" t="s">
        <v>14398</v>
      </c>
      <c r="J87" s="1880" t="s">
        <v>14399</v>
      </c>
      <c r="K87" s="1880">
        <v>1</v>
      </c>
      <c r="L87" s="1880">
        <v>1</v>
      </c>
      <c r="M87" s="1856">
        <v>0</v>
      </c>
      <c r="N87" s="1883"/>
      <c r="O87" s="1883"/>
      <c r="P87" s="1883"/>
      <c r="Q87" s="1883"/>
      <c r="R87" s="1883"/>
      <c r="S87" s="1883"/>
      <c r="T87" s="1883"/>
      <c r="U87" s="1883"/>
      <c r="V87" s="1883"/>
      <c r="W87" s="1883"/>
      <c r="X87" s="1883"/>
      <c r="Y87" s="1883"/>
      <c r="Z87" s="1883"/>
      <c r="AA87" s="1883"/>
      <c r="AB87" s="1883"/>
      <c r="AC87" s="1883"/>
      <c r="AD87" s="1883"/>
      <c r="AE87" s="1883"/>
      <c r="AF87" s="1883"/>
      <c r="AG87" s="1883"/>
      <c r="AH87" s="1883"/>
      <c r="AI87" s="1883"/>
      <c r="AJ87" s="1883"/>
      <c r="AK87" s="1883"/>
      <c r="AL87" s="1883"/>
      <c r="AM87" s="1883"/>
      <c r="AN87" s="1883"/>
      <c r="AO87" s="1883"/>
      <c r="AP87" s="1883"/>
      <c r="AQ87" s="1883"/>
      <c r="AR87" s="1883"/>
      <c r="AS87" s="1883"/>
      <c r="AT87" s="1883"/>
      <c r="AU87" s="1883"/>
      <c r="AV87" s="1883"/>
      <c r="AW87" s="1883"/>
      <c r="AX87" s="1883"/>
      <c r="AY87" s="1883"/>
      <c r="AZ87" s="1883"/>
      <c r="BA87" s="1883"/>
      <c r="BB87" s="1883"/>
      <c r="BC87" s="1883"/>
      <c r="BD87" s="1883"/>
      <c r="BE87" s="1883"/>
      <c r="BF87" s="1883"/>
      <c r="BG87" s="1883"/>
      <c r="BH87" s="1883"/>
      <c r="BI87" s="1883"/>
      <c r="BJ87" s="1883"/>
      <c r="BK87" s="1883"/>
      <c r="BL87" s="1883"/>
      <c r="BM87" s="1883"/>
      <c r="BN87" s="1883"/>
      <c r="BO87" s="1883"/>
      <c r="BP87" s="1883"/>
      <c r="BQ87" s="1883"/>
      <c r="BR87" s="1883"/>
      <c r="BS87" s="1883"/>
      <c r="BT87" s="1883"/>
      <c r="BU87" s="1883"/>
      <c r="BV87" s="1883"/>
      <c r="BW87" s="1883"/>
      <c r="BX87" s="1883"/>
      <c r="BY87" s="1883"/>
      <c r="BZ87" s="1883"/>
      <c r="CA87" s="1883"/>
      <c r="CB87" s="1883"/>
      <c r="CC87" s="1883"/>
      <c r="CD87" s="1883"/>
      <c r="CE87" s="1883"/>
      <c r="CF87" s="1883"/>
      <c r="CG87" s="1883"/>
      <c r="CH87" s="1883"/>
      <c r="CI87" s="1883"/>
      <c r="CJ87" s="1883"/>
      <c r="CK87" s="1883"/>
      <c r="CL87" s="1883"/>
      <c r="CM87" s="1883"/>
      <c r="CN87" s="1883"/>
      <c r="CO87" s="1883"/>
      <c r="CP87" s="1883"/>
      <c r="CQ87" s="1883"/>
      <c r="CR87" s="1883"/>
      <c r="CS87" s="1883"/>
      <c r="CT87" s="1883"/>
      <c r="CU87" s="1883"/>
      <c r="CV87" s="1883"/>
      <c r="CW87" s="1883"/>
      <c r="CX87" s="1883"/>
      <c r="CY87" s="1883"/>
      <c r="CZ87" s="1883"/>
      <c r="DA87" s="1883"/>
      <c r="DB87" s="1883"/>
      <c r="DC87" s="1883"/>
      <c r="DD87" s="1883"/>
      <c r="DE87" s="1883"/>
      <c r="DF87" s="1883"/>
      <c r="DG87" s="1883"/>
      <c r="DH87" s="1883"/>
      <c r="DI87" s="1883"/>
      <c r="DJ87" s="1883"/>
      <c r="DK87" s="1883"/>
      <c r="DL87" s="1883"/>
      <c r="DM87" s="1883"/>
      <c r="DN87" s="1883"/>
      <c r="DO87" s="1883"/>
      <c r="DP87" s="1883"/>
      <c r="DQ87" s="1883"/>
      <c r="DR87" s="1883"/>
      <c r="DS87" s="1883"/>
      <c r="DT87" s="1883"/>
      <c r="DU87" s="1883"/>
      <c r="DV87" s="1883"/>
      <c r="DW87" s="1883"/>
      <c r="DX87" s="1883"/>
      <c r="DY87" s="1883"/>
      <c r="DZ87" s="1883"/>
      <c r="EA87" s="1883"/>
      <c r="EB87" s="1883"/>
      <c r="EC87" s="1883"/>
      <c r="ED87" s="1883"/>
      <c r="EE87" s="1883"/>
      <c r="EF87" s="1883"/>
      <c r="EG87" s="1883"/>
      <c r="EH87" s="1883"/>
      <c r="EI87" s="1883"/>
      <c r="EJ87" s="1883"/>
      <c r="EK87" s="1883"/>
      <c r="EL87" s="1883"/>
      <c r="EM87" s="1883"/>
      <c r="EN87" s="1883"/>
      <c r="EO87" s="1883"/>
      <c r="EP87" s="1883"/>
      <c r="EQ87" s="1883"/>
      <c r="ER87" s="1883"/>
      <c r="ES87" s="1883"/>
      <c r="ET87" s="1883"/>
      <c r="EU87" s="1883"/>
      <c r="EV87" s="1883"/>
      <c r="EW87" s="1883"/>
      <c r="EX87" s="1883"/>
      <c r="EY87" s="1883"/>
      <c r="EZ87" s="1883"/>
      <c r="FA87" s="1883"/>
      <c r="FB87" s="1883"/>
      <c r="FC87" s="1883"/>
      <c r="FD87" s="1883"/>
      <c r="FE87" s="1883"/>
      <c r="FF87" s="1883"/>
      <c r="FG87" s="1883"/>
      <c r="FH87" s="1883"/>
      <c r="FI87" s="1883"/>
      <c r="FJ87" s="1883"/>
      <c r="FK87" s="1883"/>
      <c r="FL87" s="1883"/>
      <c r="FM87" s="1883"/>
      <c r="FN87" s="1883"/>
      <c r="FO87" s="1883"/>
      <c r="FP87" s="1883"/>
      <c r="FQ87" s="1883"/>
      <c r="FR87" s="1883"/>
      <c r="FS87" s="1883"/>
      <c r="FT87" s="1883"/>
      <c r="FU87" s="1883"/>
      <c r="FV87" s="1883"/>
      <c r="FW87" s="1883"/>
      <c r="FX87" s="1883"/>
      <c r="FY87" s="1883"/>
      <c r="FZ87" s="1883"/>
      <c r="GA87" s="1883"/>
      <c r="GB87" s="1883"/>
      <c r="GC87" s="1883"/>
      <c r="GD87" s="1883"/>
      <c r="GE87" s="1883"/>
      <c r="GF87" s="1883"/>
      <c r="GG87" s="1883"/>
      <c r="GH87" s="1883"/>
      <c r="GI87" s="1883"/>
      <c r="GJ87" s="1883"/>
      <c r="GK87" s="1883"/>
      <c r="GL87" s="1883"/>
      <c r="GM87" s="1883"/>
      <c r="GN87" s="1883"/>
      <c r="GO87" s="1883"/>
      <c r="GP87" s="1883"/>
      <c r="GQ87" s="1883"/>
      <c r="GR87" s="1883"/>
      <c r="GS87" s="1883"/>
      <c r="GT87" s="1883"/>
      <c r="GU87" s="1883"/>
      <c r="GV87" s="1883"/>
      <c r="GW87" s="1883"/>
      <c r="GX87" s="1883"/>
      <c r="GY87" s="1883"/>
      <c r="GZ87" s="1883"/>
      <c r="HA87" s="1883"/>
      <c r="HB87" s="1883"/>
      <c r="HC87" s="1883"/>
      <c r="HD87" s="1883"/>
      <c r="HE87" s="1883"/>
      <c r="HF87" s="1883"/>
      <c r="HG87" s="1883"/>
      <c r="HH87" s="1883"/>
      <c r="HI87" s="1883"/>
      <c r="HJ87" s="1883"/>
      <c r="HK87" s="1883"/>
      <c r="HL87" s="1883"/>
      <c r="HM87" s="1883"/>
      <c r="HN87" s="1883"/>
      <c r="HO87" s="1883"/>
      <c r="HP87" s="1883"/>
      <c r="HQ87" s="1883"/>
      <c r="HR87" s="1883"/>
      <c r="HS87" s="1883"/>
      <c r="HT87" s="1883"/>
      <c r="HU87" s="1883"/>
      <c r="HV87" s="1883"/>
      <c r="HW87" s="1883"/>
      <c r="HX87" s="1883"/>
      <c r="HY87" s="1883"/>
      <c r="HZ87" s="1883"/>
      <c r="IA87" s="1883"/>
      <c r="IB87" s="1883"/>
      <c r="IC87" s="1883"/>
      <c r="ID87" s="1883"/>
      <c r="IE87" s="1883"/>
      <c r="IF87" s="1883"/>
      <c r="IG87" s="1883"/>
      <c r="IH87" s="1883"/>
      <c r="II87" s="1883"/>
      <c r="IJ87" s="1883"/>
      <c r="IK87" s="1883"/>
      <c r="IL87" s="1883"/>
      <c r="IM87" s="1883"/>
      <c r="IN87" s="1883"/>
      <c r="IO87" s="1883"/>
      <c r="IP87" s="1883"/>
      <c r="IQ87" s="1883"/>
      <c r="IR87" s="1883"/>
      <c r="IS87" s="1286"/>
    </row>
    <row r="88" spans="1:253" ht="36.75" customHeight="1">
      <c r="A88" s="1826">
        <v>18</v>
      </c>
      <c r="B88" s="1824" t="s">
        <v>14400</v>
      </c>
      <c r="C88" s="1823">
        <v>311999838599</v>
      </c>
      <c r="D88" s="1824" t="s">
        <v>14126</v>
      </c>
      <c r="E88" s="1824" t="s">
        <v>14401</v>
      </c>
      <c r="F88" s="1824">
        <v>12</v>
      </c>
      <c r="G88" s="1824">
        <v>12</v>
      </c>
      <c r="H88" s="1824" t="s">
        <v>1482</v>
      </c>
      <c r="I88" s="1824" t="s">
        <v>14402</v>
      </c>
      <c r="J88" s="1824" t="s">
        <v>14403</v>
      </c>
      <c r="K88" s="1824">
        <v>1</v>
      </c>
      <c r="L88" s="1824">
        <v>1</v>
      </c>
      <c r="M88" s="1856">
        <v>0</v>
      </c>
      <c r="N88" s="1286"/>
      <c r="O88" s="1286"/>
      <c r="P88" s="1286"/>
      <c r="Q88" s="1286"/>
      <c r="R88" s="1286"/>
      <c r="S88" s="1286"/>
      <c r="T88" s="1286"/>
      <c r="U88" s="1286"/>
      <c r="V88" s="1286"/>
      <c r="W88" s="1286"/>
      <c r="X88" s="1286"/>
      <c r="Y88" s="1286"/>
      <c r="Z88" s="1286"/>
      <c r="AA88" s="1286"/>
      <c r="AB88" s="1286"/>
      <c r="AC88" s="1286"/>
      <c r="AD88" s="1286"/>
      <c r="AE88" s="1286"/>
      <c r="AF88" s="1286"/>
      <c r="AG88" s="1286"/>
      <c r="AH88" s="1286"/>
      <c r="AI88" s="1286"/>
      <c r="AJ88" s="1286"/>
      <c r="AK88" s="1286"/>
      <c r="AL88" s="1286"/>
      <c r="AM88" s="1286"/>
      <c r="AN88" s="1286"/>
      <c r="AO88" s="1286"/>
      <c r="AP88" s="1286"/>
      <c r="AQ88" s="1286"/>
      <c r="AR88" s="1286"/>
      <c r="AS88" s="1286"/>
      <c r="AT88" s="1286"/>
      <c r="AU88" s="1286"/>
      <c r="AV88" s="1286"/>
      <c r="AW88" s="1286"/>
      <c r="AX88" s="1286"/>
      <c r="AY88" s="1286"/>
      <c r="AZ88" s="1286"/>
      <c r="BA88" s="1286"/>
      <c r="BB88" s="1286"/>
      <c r="BC88" s="1286"/>
      <c r="BD88" s="1286"/>
      <c r="BE88" s="1286"/>
      <c r="BF88" s="1286"/>
      <c r="BG88" s="1286"/>
      <c r="BH88" s="1286"/>
      <c r="BI88" s="1286"/>
      <c r="BJ88" s="1286"/>
      <c r="BK88" s="1286"/>
      <c r="BL88" s="1286"/>
      <c r="BM88" s="1286"/>
      <c r="BN88" s="1286"/>
      <c r="BO88" s="1286"/>
      <c r="BP88" s="1286"/>
      <c r="BQ88" s="1286"/>
      <c r="BR88" s="1286"/>
      <c r="BS88" s="1286"/>
      <c r="BT88" s="1286"/>
      <c r="BU88" s="1286"/>
      <c r="BV88" s="1286"/>
      <c r="BW88" s="1286"/>
      <c r="BX88" s="1286"/>
      <c r="BY88" s="1286"/>
      <c r="BZ88" s="1286"/>
      <c r="CA88" s="1286"/>
      <c r="CB88" s="1286"/>
      <c r="CC88" s="1286"/>
      <c r="CD88" s="1286"/>
      <c r="CE88" s="1286"/>
      <c r="CF88" s="1286"/>
      <c r="CG88" s="1286"/>
      <c r="CH88" s="1286"/>
      <c r="CI88" s="1286"/>
      <c r="CJ88" s="1286"/>
      <c r="CK88" s="1286"/>
      <c r="CL88" s="1286"/>
      <c r="CM88" s="1286"/>
      <c r="CN88" s="1286"/>
      <c r="CO88" s="1286"/>
      <c r="CP88" s="1286"/>
      <c r="CQ88" s="1286"/>
      <c r="CR88" s="1286"/>
      <c r="CS88" s="1286"/>
      <c r="CT88" s="1286"/>
      <c r="CU88" s="1286"/>
      <c r="CV88" s="1286"/>
      <c r="CW88" s="1286"/>
      <c r="CX88" s="1286"/>
      <c r="CY88" s="1286"/>
      <c r="CZ88" s="1286"/>
      <c r="DA88" s="1286"/>
      <c r="DB88" s="1286"/>
      <c r="DC88" s="1286"/>
      <c r="DD88" s="1286"/>
      <c r="DE88" s="1286"/>
      <c r="DF88" s="1286"/>
      <c r="DG88" s="1286"/>
      <c r="DH88" s="1286"/>
      <c r="DI88" s="1286"/>
      <c r="DJ88" s="1286"/>
      <c r="DK88" s="1286"/>
      <c r="DL88" s="1286"/>
      <c r="DM88" s="1286"/>
      <c r="DN88" s="1286"/>
      <c r="DO88" s="1286"/>
      <c r="DP88" s="1286"/>
      <c r="DQ88" s="1286"/>
      <c r="DR88" s="1286"/>
      <c r="DS88" s="1286"/>
      <c r="DT88" s="1286"/>
      <c r="DU88" s="1286"/>
      <c r="DV88" s="1286"/>
      <c r="DW88" s="1286"/>
      <c r="DX88" s="1286"/>
      <c r="DY88" s="1286"/>
      <c r="DZ88" s="1286"/>
      <c r="EA88" s="1286"/>
      <c r="EB88" s="1286"/>
      <c r="EC88" s="1286"/>
      <c r="ED88" s="1286"/>
      <c r="EE88" s="1286"/>
      <c r="EF88" s="1286"/>
      <c r="EG88" s="1286"/>
      <c r="EH88" s="1286"/>
      <c r="EI88" s="1286"/>
      <c r="EJ88" s="1286"/>
      <c r="EK88" s="1286"/>
      <c r="EL88" s="1286"/>
      <c r="EM88" s="1286"/>
      <c r="EN88" s="1286"/>
      <c r="EO88" s="1286"/>
      <c r="EP88" s="1286"/>
      <c r="EQ88" s="1286"/>
      <c r="ER88" s="1286"/>
      <c r="ES88" s="1286"/>
      <c r="ET88" s="1286"/>
      <c r="EU88" s="1286"/>
      <c r="EV88" s="1286"/>
      <c r="EW88" s="1286"/>
      <c r="EX88" s="1286"/>
      <c r="EY88" s="1286"/>
      <c r="EZ88" s="1286"/>
      <c r="FA88" s="1286"/>
      <c r="FB88" s="1286"/>
      <c r="FC88" s="1286"/>
      <c r="FD88" s="1286"/>
      <c r="FE88" s="1286"/>
      <c r="FF88" s="1286"/>
      <c r="FG88" s="1286"/>
      <c r="FH88" s="1286"/>
      <c r="FI88" s="1286"/>
      <c r="FJ88" s="1286"/>
      <c r="FK88" s="1286"/>
      <c r="FL88" s="1286"/>
      <c r="FM88" s="1286"/>
      <c r="FN88" s="1286"/>
      <c r="FO88" s="1286"/>
      <c r="FP88" s="1286"/>
      <c r="FQ88" s="1286"/>
      <c r="FR88" s="1286"/>
      <c r="FS88" s="1286"/>
      <c r="FT88" s="1286"/>
      <c r="FU88" s="1286"/>
      <c r="FV88" s="1286"/>
      <c r="FW88" s="1286"/>
      <c r="FX88" s="1286"/>
      <c r="FY88" s="1286"/>
      <c r="FZ88" s="1286"/>
      <c r="GA88" s="1286"/>
      <c r="GB88" s="1286"/>
      <c r="GC88" s="1286"/>
      <c r="GD88" s="1286"/>
      <c r="GE88" s="1286"/>
      <c r="GF88" s="1286"/>
      <c r="GG88" s="1286"/>
      <c r="GH88" s="1286"/>
      <c r="GI88" s="1286"/>
      <c r="GJ88" s="1286"/>
      <c r="GK88" s="1286"/>
      <c r="GL88" s="1286"/>
      <c r="GM88" s="1286"/>
      <c r="GN88" s="1286"/>
      <c r="GO88" s="1286"/>
      <c r="GP88" s="1286"/>
      <c r="GQ88" s="1286"/>
      <c r="GR88" s="1286"/>
      <c r="GS88" s="1286"/>
      <c r="GT88" s="1286"/>
      <c r="GU88" s="1286"/>
      <c r="GV88" s="1286"/>
      <c r="GW88" s="1286"/>
      <c r="GX88" s="1286"/>
      <c r="GY88" s="1286"/>
      <c r="GZ88" s="1286"/>
      <c r="HA88" s="1286"/>
      <c r="HB88" s="1286"/>
      <c r="HC88" s="1286"/>
      <c r="HD88" s="1286"/>
      <c r="HE88" s="1286"/>
      <c r="HF88" s="1286"/>
      <c r="HG88" s="1286"/>
      <c r="HH88" s="1286"/>
      <c r="HI88" s="1286"/>
      <c r="HJ88" s="1286"/>
      <c r="HK88" s="1286"/>
      <c r="HL88" s="1286"/>
      <c r="HM88" s="1286"/>
      <c r="HN88" s="1286"/>
      <c r="HO88" s="1286"/>
      <c r="HP88" s="1286"/>
      <c r="HQ88" s="1286"/>
      <c r="HR88" s="1286"/>
      <c r="HS88" s="1286"/>
      <c r="HT88" s="1286"/>
      <c r="HU88" s="1286"/>
      <c r="HV88" s="1286"/>
      <c r="HW88" s="1286"/>
      <c r="HX88" s="1286"/>
      <c r="HY88" s="1286"/>
      <c r="HZ88" s="1286"/>
      <c r="IA88" s="1286"/>
      <c r="IB88" s="1286"/>
      <c r="IC88" s="1286"/>
      <c r="ID88" s="1286"/>
      <c r="IE88" s="1286"/>
      <c r="IF88" s="1286"/>
      <c r="IG88" s="1286"/>
      <c r="IH88" s="1286"/>
      <c r="II88" s="1286"/>
      <c r="IJ88" s="1286"/>
      <c r="IK88" s="1286"/>
      <c r="IL88" s="1286"/>
      <c r="IM88" s="1286"/>
      <c r="IN88" s="1286"/>
      <c r="IO88" s="1286"/>
      <c r="IP88" s="1286"/>
      <c r="IQ88" s="1286"/>
      <c r="IR88" s="1286"/>
      <c r="IS88" s="1286"/>
    </row>
    <row r="89" spans="1:253" ht="36.75" customHeight="1">
      <c r="A89" s="1826">
        <v>19</v>
      </c>
      <c r="B89" s="1824" t="s">
        <v>14404</v>
      </c>
      <c r="C89" s="1823" t="s">
        <v>14405</v>
      </c>
      <c r="D89" s="1824" t="s">
        <v>14406</v>
      </c>
      <c r="E89" s="1824" t="s">
        <v>14407</v>
      </c>
      <c r="F89" s="1824">
        <v>17.7</v>
      </c>
      <c r="G89" s="1824">
        <v>17.7</v>
      </c>
      <c r="H89" s="1824" t="s">
        <v>14408</v>
      </c>
      <c r="I89" s="1824" t="s">
        <v>14409</v>
      </c>
      <c r="J89" s="1824" t="s">
        <v>14410</v>
      </c>
      <c r="K89" s="1824">
        <v>1</v>
      </c>
      <c r="L89" s="1824">
        <v>1</v>
      </c>
      <c r="M89" s="1856">
        <v>0</v>
      </c>
      <c r="N89" s="1286"/>
      <c r="O89" s="1286"/>
      <c r="P89" s="1286"/>
      <c r="Q89" s="1286"/>
      <c r="R89" s="1286"/>
      <c r="S89" s="1286"/>
      <c r="T89" s="1286"/>
      <c r="U89" s="1286"/>
      <c r="V89" s="1286"/>
      <c r="W89" s="1286"/>
      <c r="X89" s="1286"/>
      <c r="Y89" s="1286"/>
      <c r="Z89" s="1286"/>
      <c r="AA89" s="1286"/>
      <c r="AB89" s="1286"/>
      <c r="AC89" s="1286"/>
      <c r="AD89" s="1286"/>
      <c r="AE89" s="1286"/>
      <c r="AF89" s="1286"/>
      <c r="AG89" s="1286"/>
      <c r="AH89" s="1286"/>
      <c r="AI89" s="1286"/>
      <c r="AJ89" s="1286"/>
      <c r="AK89" s="1286"/>
      <c r="AL89" s="1286"/>
      <c r="AM89" s="1286"/>
      <c r="AN89" s="1286"/>
      <c r="AO89" s="1286"/>
      <c r="AP89" s="1286"/>
      <c r="AQ89" s="1286"/>
      <c r="AR89" s="1286"/>
      <c r="AS89" s="1286"/>
      <c r="AT89" s="1286"/>
      <c r="AU89" s="1286"/>
      <c r="AV89" s="1286"/>
      <c r="AW89" s="1286"/>
      <c r="AX89" s="1286"/>
      <c r="AY89" s="1286"/>
      <c r="AZ89" s="1286"/>
      <c r="BA89" s="1286"/>
      <c r="BB89" s="1286"/>
      <c r="BC89" s="1286"/>
      <c r="BD89" s="1286"/>
      <c r="BE89" s="1286"/>
      <c r="BF89" s="1286"/>
      <c r="BG89" s="1286"/>
      <c r="BH89" s="1286"/>
      <c r="BI89" s="1286"/>
      <c r="BJ89" s="1286"/>
      <c r="BK89" s="1286"/>
      <c r="BL89" s="1286"/>
      <c r="BM89" s="1286"/>
      <c r="BN89" s="1286"/>
      <c r="BO89" s="1286"/>
      <c r="BP89" s="1286"/>
      <c r="BQ89" s="1286"/>
      <c r="BR89" s="1286"/>
      <c r="BS89" s="1286"/>
      <c r="BT89" s="1286"/>
      <c r="BU89" s="1286"/>
      <c r="BV89" s="1286"/>
      <c r="BW89" s="1286"/>
      <c r="BX89" s="1286"/>
      <c r="BY89" s="1286"/>
      <c r="BZ89" s="1286"/>
      <c r="CA89" s="1286"/>
      <c r="CB89" s="1286"/>
      <c r="CC89" s="1286"/>
      <c r="CD89" s="1286"/>
      <c r="CE89" s="1286"/>
      <c r="CF89" s="1286"/>
      <c r="CG89" s="1286"/>
      <c r="CH89" s="1286"/>
      <c r="CI89" s="1286"/>
      <c r="CJ89" s="1286"/>
      <c r="CK89" s="1286"/>
      <c r="CL89" s="1286"/>
      <c r="CM89" s="1286"/>
      <c r="CN89" s="1286"/>
      <c r="CO89" s="1286"/>
      <c r="CP89" s="1286"/>
      <c r="CQ89" s="1286"/>
      <c r="CR89" s="1286"/>
      <c r="CS89" s="1286"/>
      <c r="CT89" s="1286"/>
      <c r="CU89" s="1286"/>
      <c r="CV89" s="1286"/>
      <c r="CW89" s="1286"/>
      <c r="CX89" s="1286"/>
      <c r="CY89" s="1286"/>
      <c r="CZ89" s="1286"/>
      <c r="DA89" s="1286"/>
      <c r="DB89" s="1286"/>
      <c r="DC89" s="1286"/>
      <c r="DD89" s="1286"/>
      <c r="DE89" s="1286"/>
      <c r="DF89" s="1286"/>
      <c r="DG89" s="1286"/>
      <c r="DH89" s="1286"/>
      <c r="DI89" s="1286"/>
      <c r="DJ89" s="1286"/>
      <c r="DK89" s="1286"/>
      <c r="DL89" s="1286"/>
      <c r="DM89" s="1286"/>
      <c r="DN89" s="1286"/>
      <c r="DO89" s="1286"/>
      <c r="DP89" s="1286"/>
      <c r="DQ89" s="1286"/>
      <c r="DR89" s="1286"/>
      <c r="DS89" s="1286"/>
      <c r="DT89" s="1286"/>
      <c r="DU89" s="1286"/>
      <c r="DV89" s="1286"/>
      <c r="DW89" s="1286"/>
      <c r="DX89" s="1286"/>
      <c r="DY89" s="1286"/>
      <c r="DZ89" s="1286"/>
      <c r="EA89" s="1286"/>
      <c r="EB89" s="1286"/>
      <c r="EC89" s="1286"/>
      <c r="ED89" s="1286"/>
      <c r="EE89" s="1286"/>
      <c r="EF89" s="1286"/>
      <c r="EG89" s="1286"/>
      <c r="EH89" s="1286"/>
      <c r="EI89" s="1286"/>
      <c r="EJ89" s="1286"/>
      <c r="EK89" s="1286"/>
      <c r="EL89" s="1286"/>
      <c r="EM89" s="1286"/>
      <c r="EN89" s="1286"/>
      <c r="EO89" s="1286"/>
      <c r="EP89" s="1286"/>
      <c r="EQ89" s="1286"/>
      <c r="ER89" s="1286"/>
      <c r="ES89" s="1286"/>
      <c r="ET89" s="1286"/>
      <c r="EU89" s="1286"/>
      <c r="EV89" s="1286"/>
      <c r="EW89" s="1286"/>
      <c r="EX89" s="1286"/>
      <c r="EY89" s="1286"/>
      <c r="EZ89" s="1286"/>
      <c r="FA89" s="1286"/>
      <c r="FB89" s="1286"/>
      <c r="FC89" s="1286"/>
      <c r="FD89" s="1286"/>
      <c r="FE89" s="1286"/>
      <c r="FF89" s="1286"/>
      <c r="FG89" s="1286"/>
      <c r="FH89" s="1286"/>
      <c r="FI89" s="1286"/>
      <c r="FJ89" s="1286"/>
      <c r="FK89" s="1286"/>
      <c r="FL89" s="1286"/>
      <c r="FM89" s="1286"/>
      <c r="FN89" s="1286"/>
      <c r="FO89" s="1286"/>
      <c r="FP89" s="1286"/>
      <c r="FQ89" s="1286"/>
      <c r="FR89" s="1286"/>
      <c r="FS89" s="1286"/>
      <c r="FT89" s="1286"/>
      <c r="FU89" s="1286"/>
      <c r="FV89" s="1286"/>
      <c r="FW89" s="1286"/>
      <c r="FX89" s="1286"/>
      <c r="FY89" s="1286"/>
      <c r="FZ89" s="1286"/>
      <c r="GA89" s="1286"/>
      <c r="GB89" s="1286"/>
      <c r="GC89" s="1286"/>
      <c r="GD89" s="1286"/>
      <c r="GE89" s="1286"/>
      <c r="GF89" s="1286"/>
      <c r="GG89" s="1286"/>
      <c r="GH89" s="1286"/>
      <c r="GI89" s="1286"/>
      <c r="GJ89" s="1286"/>
      <c r="GK89" s="1286"/>
      <c r="GL89" s="1286"/>
      <c r="GM89" s="1286"/>
      <c r="GN89" s="1286"/>
      <c r="GO89" s="1286"/>
      <c r="GP89" s="1286"/>
      <c r="GQ89" s="1286"/>
      <c r="GR89" s="1286"/>
      <c r="GS89" s="1286"/>
      <c r="GT89" s="1286"/>
      <c r="GU89" s="1286"/>
      <c r="GV89" s="1286"/>
      <c r="GW89" s="1286"/>
      <c r="GX89" s="1286"/>
      <c r="GY89" s="1286"/>
      <c r="GZ89" s="1286"/>
      <c r="HA89" s="1286"/>
      <c r="HB89" s="1286"/>
      <c r="HC89" s="1286"/>
      <c r="HD89" s="1286"/>
      <c r="HE89" s="1286"/>
      <c r="HF89" s="1286"/>
      <c r="HG89" s="1286"/>
      <c r="HH89" s="1286"/>
      <c r="HI89" s="1286"/>
      <c r="HJ89" s="1286"/>
      <c r="HK89" s="1286"/>
      <c r="HL89" s="1286"/>
      <c r="HM89" s="1286"/>
      <c r="HN89" s="1286"/>
      <c r="HO89" s="1286"/>
      <c r="HP89" s="1286"/>
      <c r="HQ89" s="1286"/>
      <c r="HR89" s="1286"/>
      <c r="HS89" s="1286"/>
      <c r="HT89" s="1286"/>
      <c r="HU89" s="1286"/>
      <c r="HV89" s="1286"/>
      <c r="HW89" s="1286"/>
      <c r="HX89" s="1286"/>
      <c r="HY89" s="1286"/>
      <c r="HZ89" s="1286"/>
      <c r="IA89" s="1286"/>
      <c r="IB89" s="1286"/>
      <c r="IC89" s="1286"/>
      <c r="ID89" s="1286"/>
      <c r="IE89" s="1286"/>
      <c r="IF89" s="1286"/>
      <c r="IG89" s="1286"/>
      <c r="IH89" s="1286"/>
      <c r="II89" s="1286"/>
      <c r="IJ89" s="1286"/>
      <c r="IK89" s="1286"/>
      <c r="IL89" s="1286"/>
      <c r="IM89" s="1286"/>
      <c r="IN89" s="1286"/>
      <c r="IO89" s="1286"/>
      <c r="IP89" s="1286"/>
      <c r="IQ89" s="1286"/>
      <c r="IR89" s="1286"/>
      <c r="IS89" s="1286"/>
    </row>
    <row r="90" spans="1:253" ht="36.75" customHeight="1">
      <c r="A90" s="1826">
        <v>20</v>
      </c>
      <c r="B90" s="1824" t="s">
        <v>14411</v>
      </c>
      <c r="C90" s="1823" t="s">
        <v>14412</v>
      </c>
      <c r="D90" s="458" t="s">
        <v>14413</v>
      </c>
      <c r="E90" s="1824" t="s">
        <v>14414</v>
      </c>
      <c r="F90" s="1824">
        <v>16</v>
      </c>
      <c r="G90" s="1824">
        <v>16</v>
      </c>
      <c r="H90" s="1824" t="s">
        <v>1785</v>
      </c>
      <c r="I90" s="1824" t="s">
        <v>14415</v>
      </c>
      <c r="J90" s="1824"/>
      <c r="K90" s="1824">
        <v>1</v>
      </c>
      <c r="L90" s="1824">
        <v>1</v>
      </c>
      <c r="M90" s="1856">
        <v>0</v>
      </c>
      <c r="N90" s="1286"/>
      <c r="O90" s="1286"/>
      <c r="P90" s="1286"/>
      <c r="Q90" s="1286"/>
      <c r="R90" s="1286"/>
      <c r="S90" s="1286"/>
      <c r="T90" s="1286"/>
      <c r="U90" s="1286"/>
      <c r="V90" s="1286"/>
      <c r="W90" s="1286"/>
      <c r="X90" s="1286"/>
      <c r="Y90" s="1286"/>
      <c r="Z90" s="1286"/>
      <c r="AA90" s="1286"/>
      <c r="AB90" s="1286"/>
      <c r="AC90" s="1286"/>
      <c r="AD90" s="1286"/>
      <c r="AE90" s="1286"/>
      <c r="AF90" s="1286"/>
      <c r="AG90" s="1286"/>
      <c r="AH90" s="1286"/>
      <c r="AI90" s="1286"/>
      <c r="AJ90" s="1286"/>
      <c r="AK90" s="1286"/>
      <c r="AL90" s="1286"/>
      <c r="AM90" s="1286"/>
      <c r="AN90" s="1286"/>
      <c r="AO90" s="1286"/>
      <c r="AP90" s="1286"/>
      <c r="AQ90" s="1286"/>
      <c r="AR90" s="1286"/>
      <c r="AS90" s="1286"/>
      <c r="AT90" s="1286"/>
      <c r="AU90" s="1286"/>
      <c r="AV90" s="1286"/>
      <c r="AW90" s="1286"/>
      <c r="AX90" s="1286"/>
      <c r="AY90" s="1286"/>
      <c r="AZ90" s="1286"/>
      <c r="BA90" s="1286"/>
      <c r="BB90" s="1286"/>
      <c r="BC90" s="1286"/>
      <c r="BD90" s="1286"/>
      <c r="BE90" s="1286"/>
      <c r="BF90" s="1286"/>
      <c r="BG90" s="1286"/>
      <c r="BH90" s="1286"/>
      <c r="BI90" s="1286"/>
      <c r="BJ90" s="1286"/>
      <c r="BK90" s="1286"/>
      <c r="BL90" s="1286"/>
      <c r="BM90" s="1286"/>
      <c r="BN90" s="1286"/>
      <c r="BO90" s="1286"/>
      <c r="BP90" s="1286"/>
      <c r="BQ90" s="1286"/>
      <c r="BR90" s="1286"/>
      <c r="BS90" s="1286"/>
      <c r="BT90" s="1286"/>
      <c r="BU90" s="1286"/>
      <c r="BV90" s="1286"/>
      <c r="BW90" s="1286"/>
      <c r="BX90" s="1286"/>
      <c r="BY90" s="1286"/>
      <c r="BZ90" s="1286"/>
      <c r="CA90" s="1286"/>
      <c r="CB90" s="1286"/>
      <c r="CC90" s="1286"/>
      <c r="CD90" s="1286"/>
      <c r="CE90" s="1286"/>
      <c r="CF90" s="1286"/>
      <c r="CG90" s="1286"/>
      <c r="CH90" s="1286"/>
      <c r="CI90" s="1286"/>
      <c r="CJ90" s="1286"/>
      <c r="CK90" s="1286"/>
      <c r="CL90" s="1286"/>
      <c r="CM90" s="1286"/>
      <c r="CN90" s="1286"/>
      <c r="CO90" s="1286"/>
      <c r="CP90" s="1286"/>
      <c r="CQ90" s="1286"/>
      <c r="CR90" s="1286"/>
      <c r="CS90" s="1286"/>
      <c r="CT90" s="1286"/>
      <c r="CU90" s="1286"/>
      <c r="CV90" s="1286"/>
      <c r="CW90" s="1286"/>
      <c r="CX90" s="1286"/>
      <c r="CY90" s="1286"/>
      <c r="CZ90" s="1286"/>
      <c r="DA90" s="1286"/>
      <c r="DB90" s="1286"/>
      <c r="DC90" s="1286"/>
      <c r="DD90" s="1286"/>
      <c r="DE90" s="1286"/>
      <c r="DF90" s="1286"/>
      <c r="DG90" s="1286"/>
      <c r="DH90" s="1286"/>
      <c r="DI90" s="1286"/>
      <c r="DJ90" s="1286"/>
      <c r="DK90" s="1286"/>
      <c r="DL90" s="1286"/>
      <c r="DM90" s="1286"/>
      <c r="DN90" s="1286"/>
      <c r="DO90" s="1286"/>
      <c r="DP90" s="1286"/>
      <c r="DQ90" s="1286"/>
      <c r="DR90" s="1286"/>
      <c r="DS90" s="1286"/>
      <c r="DT90" s="1286"/>
      <c r="DU90" s="1286"/>
      <c r="DV90" s="1286"/>
      <c r="DW90" s="1286"/>
      <c r="DX90" s="1286"/>
      <c r="DY90" s="1286"/>
      <c r="DZ90" s="1286"/>
      <c r="EA90" s="1286"/>
      <c r="EB90" s="1286"/>
      <c r="EC90" s="1286"/>
      <c r="ED90" s="1286"/>
      <c r="EE90" s="1286"/>
      <c r="EF90" s="1286"/>
      <c r="EG90" s="1286"/>
      <c r="EH90" s="1286"/>
      <c r="EI90" s="1286"/>
      <c r="EJ90" s="1286"/>
      <c r="EK90" s="1286"/>
      <c r="EL90" s="1286"/>
      <c r="EM90" s="1286"/>
      <c r="EN90" s="1286"/>
      <c r="EO90" s="1286"/>
      <c r="EP90" s="1286"/>
      <c r="EQ90" s="1286"/>
      <c r="ER90" s="1286"/>
      <c r="ES90" s="1286"/>
      <c r="ET90" s="1286"/>
      <c r="EU90" s="1286"/>
      <c r="EV90" s="1286"/>
      <c r="EW90" s="1286"/>
      <c r="EX90" s="1286"/>
      <c r="EY90" s="1286"/>
      <c r="EZ90" s="1286"/>
      <c r="FA90" s="1286"/>
      <c r="FB90" s="1286"/>
      <c r="FC90" s="1286"/>
      <c r="FD90" s="1286"/>
      <c r="FE90" s="1286"/>
      <c r="FF90" s="1286"/>
      <c r="FG90" s="1286"/>
      <c r="FH90" s="1286"/>
      <c r="FI90" s="1286"/>
      <c r="FJ90" s="1286"/>
      <c r="FK90" s="1286"/>
      <c r="FL90" s="1286"/>
      <c r="FM90" s="1286"/>
      <c r="FN90" s="1286"/>
      <c r="FO90" s="1286"/>
      <c r="FP90" s="1286"/>
      <c r="FQ90" s="1286"/>
      <c r="FR90" s="1286"/>
      <c r="FS90" s="1286"/>
      <c r="FT90" s="1286"/>
      <c r="FU90" s="1286"/>
      <c r="FV90" s="1286"/>
      <c r="FW90" s="1286"/>
      <c r="FX90" s="1286"/>
      <c r="FY90" s="1286"/>
      <c r="FZ90" s="1286"/>
      <c r="GA90" s="1286"/>
      <c r="GB90" s="1286"/>
      <c r="GC90" s="1286"/>
      <c r="GD90" s="1286"/>
      <c r="GE90" s="1286"/>
      <c r="GF90" s="1286"/>
      <c r="GG90" s="1286"/>
      <c r="GH90" s="1286"/>
      <c r="GI90" s="1286"/>
      <c r="GJ90" s="1286"/>
      <c r="GK90" s="1286"/>
      <c r="GL90" s="1286"/>
      <c r="GM90" s="1286"/>
      <c r="GN90" s="1286"/>
      <c r="GO90" s="1286"/>
      <c r="GP90" s="1286"/>
      <c r="GQ90" s="1286"/>
      <c r="GR90" s="1286"/>
      <c r="GS90" s="1286"/>
      <c r="GT90" s="1286"/>
      <c r="GU90" s="1286"/>
      <c r="GV90" s="1286"/>
      <c r="GW90" s="1286"/>
      <c r="GX90" s="1286"/>
      <c r="GY90" s="1286"/>
      <c r="GZ90" s="1286"/>
      <c r="HA90" s="1286"/>
      <c r="HB90" s="1286"/>
      <c r="HC90" s="1286"/>
      <c r="HD90" s="1286"/>
      <c r="HE90" s="1286"/>
      <c r="HF90" s="1286"/>
      <c r="HG90" s="1286"/>
      <c r="HH90" s="1286"/>
      <c r="HI90" s="1286"/>
      <c r="HJ90" s="1286"/>
      <c r="HK90" s="1286"/>
      <c r="HL90" s="1286"/>
      <c r="HM90" s="1286"/>
      <c r="HN90" s="1286"/>
      <c r="HO90" s="1286"/>
      <c r="HP90" s="1286"/>
      <c r="HQ90" s="1286"/>
      <c r="HR90" s="1286"/>
      <c r="HS90" s="1286"/>
      <c r="HT90" s="1286"/>
      <c r="HU90" s="1286"/>
      <c r="HV90" s="1286"/>
      <c r="HW90" s="1286"/>
      <c r="HX90" s="1286"/>
      <c r="HY90" s="1286"/>
      <c r="HZ90" s="1286"/>
      <c r="IA90" s="1286"/>
      <c r="IB90" s="1286"/>
      <c r="IC90" s="1286"/>
      <c r="ID90" s="1286"/>
      <c r="IE90" s="1286"/>
      <c r="IF90" s="1286"/>
      <c r="IG90" s="1286"/>
      <c r="IH90" s="1286"/>
      <c r="II90" s="1286"/>
      <c r="IJ90" s="1286"/>
      <c r="IK90" s="1286"/>
      <c r="IL90" s="1286"/>
      <c r="IM90" s="1286"/>
      <c r="IN90" s="1286"/>
      <c r="IO90" s="1286"/>
      <c r="IP90" s="1286"/>
      <c r="IQ90" s="1286"/>
      <c r="IR90" s="1286"/>
      <c r="IS90" s="1883"/>
    </row>
    <row r="91" spans="1:253" ht="36.75" customHeight="1">
      <c r="A91" s="1826">
        <v>21</v>
      </c>
      <c r="B91" s="1824" t="s">
        <v>14416</v>
      </c>
      <c r="C91" s="1823" t="s">
        <v>14417</v>
      </c>
      <c r="D91" s="1824" t="s">
        <v>14126</v>
      </c>
      <c r="E91" s="1824" t="s">
        <v>14418</v>
      </c>
      <c r="F91" s="1824">
        <v>25</v>
      </c>
      <c r="G91" s="1824">
        <v>25</v>
      </c>
      <c r="H91" s="1824" t="s">
        <v>694</v>
      </c>
      <c r="I91" s="1824" t="s">
        <v>14419</v>
      </c>
      <c r="J91" s="1824" t="s">
        <v>14420</v>
      </c>
      <c r="K91" s="1824">
        <v>1</v>
      </c>
      <c r="L91" s="1824">
        <v>1</v>
      </c>
      <c r="M91" s="1856">
        <v>0</v>
      </c>
      <c r="N91" s="1286"/>
      <c r="O91" s="1286"/>
      <c r="P91" s="1286"/>
      <c r="Q91" s="1286"/>
      <c r="R91" s="1286"/>
      <c r="S91" s="1286"/>
      <c r="T91" s="1286"/>
      <c r="U91" s="1286"/>
      <c r="V91" s="1286"/>
      <c r="W91" s="1286"/>
      <c r="X91" s="1286"/>
      <c r="Y91" s="1286"/>
      <c r="Z91" s="1286"/>
      <c r="AA91" s="1286"/>
      <c r="AB91" s="1286"/>
      <c r="AC91" s="1286"/>
      <c r="AD91" s="1286"/>
      <c r="AE91" s="1286"/>
      <c r="AF91" s="1286"/>
      <c r="AG91" s="1286"/>
      <c r="AH91" s="1286"/>
      <c r="AI91" s="1286"/>
      <c r="AJ91" s="1286"/>
      <c r="AK91" s="1286"/>
      <c r="AL91" s="1286"/>
      <c r="AM91" s="1286"/>
      <c r="AN91" s="1286"/>
      <c r="AO91" s="1286"/>
      <c r="AP91" s="1286"/>
      <c r="AQ91" s="1286"/>
      <c r="AR91" s="1286"/>
      <c r="AS91" s="1286"/>
      <c r="AT91" s="1286"/>
      <c r="AU91" s="1286"/>
      <c r="AV91" s="1286"/>
      <c r="AW91" s="1286"/>
      <c r="AX91" s="1286"/>
      <c r="AY91" s="1286"/>
      <c r="AZ91" s="1286"/>
      <c r="BA91" s="1286"/>
      <c r="BB91" s="1286"/>
      <c r="BC91" s="1286"/>
      <c r="BD91" s="1286"/>
      <c r="BE91" s="1286"/>
      <c r="BF91" s="1286"/>
      <c r="BG91" s="1286"/>
      <c r="BH91" s="1286"/>
      <c r="BI91" s="1286"/>
      <c r="BJ91" s="1286"/>
      <c r="BK91" s="1286"/>
      <c r="BL91" s="1286"/>
      <c r="BM91" s="1286"/>
      <c r="BN91" s="1286"/>
      <c r="BO91" s="1286"/>
      <c r="BP91" s="1286"/>
      <c r="BQ91" s="1286"/>
      <c r="BR91" s="1286"/>
      <c r="BS91" s="1286"/>
      <c r="BT91" s="1286"/>
      <c r="BU91" s="1286"/>
      <c r="BV91" s="1286"/>
      <c r="BW91" s="1286"/>
      <c r="BX91" s="1286"/>
      <c r="BY91" s="1286"/>
      <c r="BZ91" s="1286"/>
      <c r="CA91" s="1286"/>
      <c r="CB91" s="1286"/>
      <c r="CC91" s="1286"/>
      <c r="CD91" s="1286"/>
      <c r="CE91" s="1286"/>
      <c r="CF91" s="1286"/>
      <c r="CG91" s="1286"/>
      <c r="CH91" s="1286"/>
      <c r="CI91" s="1286"/>
      <c r="CJ91" s="1286"/>
      <c r="CK91" s="1286"/>
      <c r="CL91" s="1286"/>
      <c r="CM91" s="1286"/>
      <c r="CN91" s="1286"/>
      <c r="CO91" s="1286"/>
      <c r="CP91" s="1286"/>
      <c r="CQ91" s="1286"/>
      <c r="CR91" s="1286"/>
      <c r="CS91" s="1286"/>
      <c r="CT91" s="1286"/>
      <c r="CU91" s="1286"/>
      <c r="CV91" s="1286"/>
      <c r="CW91" s="1286"/>
      <c r="CX91" s="1286"/>
      <c r="CY91" s="1286"/>
      <c r="CZ91" s="1286"/>
      <c r="DA91" s="1286"/>
      <c r="DB91" s="1286"/>
      <c r="DC91" s="1286"/>
      <c r="DD91" s="1286"/>
      <c r="DE91" s="1286"/>
      <c r="DF91" s="1286"/>
      <c r="DG91" s="1286"/>
      <c r="DH91" s="1286"/>
      <c r="DI91" s="1286"/>
      <c r="DJ91" s="1286"/>
      <c r="DK91" s="1286"/>
      <c r="DL91" s="1286"/>
      <c r="DM91" s="1286"/>
      <c r="DN91" s="1286"/>
      <c r="DO91" s="1286"/>
      <c r="DP91" s="1286"/>
      <c r="DQ91" s="1286"/>
      <c r="DR91" s="1286"/>
      <c r="DS91" s="1286"/>
      <c r="DT91" s="1286"/>
      <c r="DU91" s="1286"/>
      <c r="DV91" s="1286"/>
      <c r="DW91" s="1286"/>
      <c r="DX91" s="1286"/>
      <c r="DY91" s="1286"/>
      <c r="DZ91" s="1286"/>
      <c r="EA91" s="1286"/>
      <c r="EB91" s="1286"/>
      <c r="EC91" s="1286"/>
      <c r="ED91" s="1286"/>
      <c r="EE91" s="1286"/>
      <c r="EF91" s="1286"/>
      <c r="EG91" s="1286"/>
      <c r="EH91" s="1286"/>
      <c r="EI91" s="1286"/>
      <c r="EJ91" s="1286"/>
      <c r="EK91" s="1286"/>
      <c r="EL91" s="1286"/>
      <c r="EM91" s="1286"/>
      <c r="EN91" s="1286"/>
      <c r="EO91" s="1286"/>
      <c r="EP91" s="1286"/>
      <c r="EQ91" s="1286"/>
      <c r="ER91" s="1286"/>
      <c r="ES91" s="1286"/>
      <c r="ET91" s="1286"/>
      <c r="EU91" s="1286"/>
      <c r="EV91" s="1286"/>
      <c r="EW91" s="1286"/>
      <c r="EX91" s="1286"/>
      <c r="EY91" s="1286"/>
      <c r="EZ91" s="1286"/>
      <c r="FA91" s="1286"/>
      <c r="FB91" s="1286"/>
      <c r="FC91" s="1286"/>
      <c r="FD91" s="1286"/>
      <c r="FE91" s="1286"/>
      <c r="FF91" s="1286"/>
      <c r="FG91" s="1286"/>
      <c r="FH91" s="1286"/>
      <c r="FI91" s="1286"/>
      <c r="FJ91" s="1286"/>
      <c r="FK91" s="1286"/>
      <c r="FL91" s="1286"/>
      <c r="FM91" s="1286"/>
      <c r="FN91" s="1286"/>
      <c r="FO91" s="1286"/>
      <c r="FP91" s="1286"/>
      <c r="FQ91" s="1286"/>
      <c r="FR91" s="1286"/>
      <c r="FS91" s="1286"/>
      <c r="FT91" s="1286"/>
      <c r="FU91" s="1286"/>
      <c r="FV91" s="1286"/>
      <c r="FW91" s="1286"/>
      <c r="FX91" s="1286"/>
      <c r="FY91" s="1286"/>
      <c r="FZ91" s="1286"/>
      <c r="GA91" s="1286"/>
      <c r="GB91" s="1286"/>
      <c r="GC91" s="1286"/>
      <c r="GD91" s="1286"/>
      <c r="GE91" s="1286"/>
      <c r="GF91" s="1286"/>
      <c r="GG91" s="1286"/>
      <c r="GH91" s="1286"/>
      <c r="GI91" s="1286"/>
      <c r="GJ91" s="1286"/>
      <c r="GK91" s="1286"/>
      <c r="GL91" s="1286"/>
      <c r="GM91" s="1286"/>
      <c r="GN91" s="1286"/>
      <c r="GO91" s="1286"/>
      <c r="GP91" s="1286"/>
      <c r="GQ91" s="1286"/>
      <c r="GR91" s="1286"/>
      <c r="GS91" s="1286"/>
      <c r="GT91" s="1286"/>
      <c r="GU91" s="1286"/>
      <c r="GV91" s="1286"/>
      <c r="GW91" s="1286"/>
      <c r="GX91" s="1286"/>
      <c r="GY91" s="1286"/>
      <c r="GZ91" s="1286"/>
      <c r="HA91" s="1286"/>
      <c r="HB91" s="1286"/>
      <c r="HC91" s="1286"/>
      <c r="HD91" s="1286"/>
      <c r="HE91" s="1286"/>
      <c r="HF91" s="1286"/>
      <c r="HG91" s="1286"/>
      <c r="HH91" s="1286"/>
      <c r="HI91" s="1286"/>
      <c r="HJ91" s="1286"/>
      <c r="HK91" s="1286"/>
      <c r="HL91" s="1286"/>
      <c r="HM91" s="1286"/>
      <c r="HN91" s="1286"/>
      <c r="HO91" s="1286"/>
      <c r="HP91" s="1286"/>
      <c r="HQ91" s="1286"/>
      <c r="HR91" s="1286"/>
      <c r="HS91" s="1286"/>
      <c r="HT91" s="1286"/>
      <c r="HU91" s="1286"/>
      <c r="HV91" s="1286"/>
      <c r="HW91" s="1286"/>
      <c r="HX91" s="1286"/>
      <c r="HY91" s="1286"/>
      <c r="HZ91" s="1286"/>
      <c r="IA91" s="1286"/>
      <c r="IB91" s="1286"/>
      <c r="IC91" s="1286"/>
      <c r="ID91" s="1286"/>
      <c r="IE91" s="1286"/>
      <c r="IF91" s="1286"/>
      <c r="IG91" s="1286"/>
      <c r="IH91" s="1286"/>
      <c r="II91" s="1286"/>
      <c r="IJ91" s="1286"/>
      <c r="IK91" s="1286"/>
      <c r="IL91" s="1286"/>
      <c r="IM91" s="1286"/>
      <c r="IN91" s="1286"/>
      <c r="IO91" s="1286"/>
      <c r="IP91" s="1286"/>
      <c r="IQ91" s="1286"/>
      <c r="IR91" s="1286"/>
      <c r="IS91" s="1286"/>
    </row>
    <row r="92" spans="1:253" ht="36.75" customHeight="1">
      <c r="A92" s="1826">
        <v>22</v>
      </c>
      <c r="B92" s="1824" t="s">
        <v>14421</v>
      </c>
      <c r="C92" s="1823" t="s">
        <v>14422</v>
      </c>
      <c r="D92" s="1824" t="s">
        <v>14423</v>
      </c>
      <c r="E92" s="1824" t="s">
        <v>14424</v>
      </c>
      <c r="F92" s="1824">
        <v>25</v>
      </c>
      <c r="G92" s="1824">
        <v>25</v>
      </c>
      <c r="H92" s="1824" t="s">
        <v>1482</v>
      </c>
      <c r="I92" s="1824" t="s">
        <v>14425</v>
      </c>
      <c r="J92" s="1824" t="s">
        <v>14426</v>
      </c>
      <c r="K92" s="1824">
        <v>2</v>
      </c>
      <c r="L92" s="1824">
        <v>2</v>
      </c>
      <c r="M92" s="1856">
        <v>0</v>
      </c>
      <c r="N92" s="1286"/>
      <c r="O92" s="1286"/>
      <c r="P92" s="1286"/>
      <c r="Q92" s="1286"/>
      <c r="R92" s="1286"/>
      <c r="S92" s="1286"/>
      <c r="T92" s="1286"/>
      <c r="U92" s="1286"/>
      <c r="V92" s="1286"/>
      <c r="W92" s="1286"/>
      <c r="X92" s="1286"/>
      <c r="Y92" s="1286"/>
      <c r="Z92" s="1286"/>
      <c r="AA92" s="1286"/>
      <c r="AB92" s="1286"/>
      <c r="AC92" s="1286"/>
      <c r="AD92" s="1286"/>
      <c r="AE92" s="1286"/>
      <c r="AF92" s="1286"/>
      <c r="AG92" s="1286"/>
      <c r="AH92" s="1286"/>
      <c r="AI92" s="1286"/>
      <c r="AJ92" s="1286"/>
      <c r="AK92" s="1286"/>
      <c r="AL92" s="1286"/>
      <c r="AM92" s="1286"/>
      <c r="AN92" s="1286"/>
      <c r="AO92" s="1286"/>
      <c r="AP92" s="1286"/>
      <c r="AQ92" s="1286"/>
      <c r="AR92" s="1286"/>
      <c r="AS92" s="1286"/>
      <c r="AT92" s="1286"/>
      <c r="AU92" s="1286"/>
      <c r="AV92" s="1286"/>
      <c r="AW92" s="1286"/>
      <c r="AX92" s="1286"/>
      <c r="AY92" s="1286"/>
      <c r="AZ92" s="1286"/>
      <c r="BA92" s="1286"/>
      <c r="BB92" s="1286"/>
      <c r="BC92" s="1286"/>
      <c r="BD92" s="1286"/>
      <c r="BE92" s="1286"/>
      <c r="BF92" s="1286"/>
      <c r="BG92" s="1286"/>
      <c r="BH92" s="1286"/>
      <c r="BI92" s="1286"/>
      <c r="BJ92" s="1286"/>
      <c r="BK92" s="1286"/>
      <c r="BL92" s="1286"/>
      <c r="BM92" s="1286"/>
      <c r="BN92" s="1286"/>
      <c r="BO92" s="1286"/>
      <c r="BP92" s="1286"/>
      <c r="BQ92" s="1286"/>
      <c r="BR92" s="1286"/>
      <c r="BS92" s="1286"/>
      <c r="BT92" s="1286"/>
      <c r="BU92" s="1286"/>
      <c r="BV92" s="1286"/>
      <c r="BW92" s="1286"/>
      <c r="BX92" s="1286"/>
      <c r="BY92" s="1286"/>
      <c r="BZ92" s="1286"/>
      <c r="CA92" s="1286"/>
      <c r="CB92" s="1286"/>
      <c r="CC92" s="1286"/>
      <c r="CD92" s="1286"/>
      <c r="CE92" s="1286"/>
      <c r="CF92" s="1286"/>
      <c r="CG92" s="1286"/>
      <c r="CH92" s="1286"/>
      <c r="CI92" s="1286"/>
      <c r="CJ92" s="1286"/>
      <c r="CK92" s="1286"/>
      <c r="CL92" s="1286"/>
      <c r="CM92" s="1286"/>
      <c r="CN92" s="1286"/>
      <c r="CO92" s="1286"/>
      <c r="CP92" s="1286"/>
      <c r="CQ92" s="1286"/>
      <c r="CR92" s="1286"/>
      <c r="CS92" s="1286"/>
      <c r="CT92" s="1286"/>
      <c r="CU92" s="1286"/>
      <c r="CV92" s="1286"/>
      <c r="CW92" s="1286"/>
      <c r="CX92" s="1286"/>
      <c r="CY92" s="1286"/>
      <c r="CZ92" s="1286"/>
      <c r="DA92" s="1286"/>
      <c r="DB92" s="1286"/>
      <c r="DC92" s="1286"/>
      <c r="DD92" s="1286"/>
      <c r="DE92" s="1286"/>
      <c r="DF92" s="1286"/>
      <c r="DG92" s="1286"/>
      <c r="DH92" s="1286"/>
      <c r="DI92" s="1286"/>
      <c r="DJ92" s="1286"/>
      <c r="DK92" s="1286"/>
      <c r="DL92" s="1286"/>
      <c r="DM92" s="1286"/>
      <c r="DN92" s="1286"/>
      <c r="DO92" s="1286"/>
      <c r="DP92" s="1286"/>
      <c r="DQ92" s="1286"/>
      <c r="DR92" s="1286"/>
      <c r="DS92" s="1286"/>
      <c r="DT92" s="1286"/>
      <c r="DU92" s="1286"/>
      <c r="DV92" s="1286"/>
      <c r="DW92" s="1286"/>
      <c r="DX92" s="1286"/>
      <c r="DY92" s="1286"/>
      <c r="DZ92" s="1286"/>
      <c r="EA92" s="1286"/>
      <c r="EB92" s="1286"/>
      <c r="EC92" s="1286"/>
      <c r="ED92" s="1286"/>
      <c r="EE92" s="1286"/>
      <c r="EF92" s="1286"/>
      <c r="EG92" s="1286"/>
      <c r="EH92" s="1286"/>
      <c r="EI92" s="1286"/>
      <c r="EJ92" s="1286"/>
      <c r="EK92" s="1286"/>
      <c r="EL92" s="1286"/>
      <c r="EM92" s="1286"/>
      <c r="EN92" s="1286"/>
      <c r="EO92" s="1286"/>
      <c r="EP92" s="1286"/>
      <c r="EQ92" s="1286"/>
      <c r="ER92" s="1286"/>
      <c r="ES92" s="1286"/>
      <c r="ET92" s="1286"/>
      <c r="EU92" s="1286"/>
      <c r="EV92" s="1286"/>
      <c r="EW92" s="1286"/>
      <c r="EX92" s="1286"/>
      <c r="EY92" s="1286"/>
      <c r="EZ92" s="1286"/>
      <c r="FA92" s="1286"/>
      <c r="FB92" s="1286"/>
      <c r="FC92" s="1286"/>
      <c r="FD92" s="1286"/>
      <c r="FE92" s="1286"/>
      <c r="FF92" s="1286"/>
      <c r="FG92" s="1286"/>
      <c r="FH92" s="1286"/>
      <c r="FI92" s="1286"/>
      <c r="FJ92" s="1286"/>
      <c r="FK92" s="1286"/>
      <c r="FL92" s="1286"/>
      <c r="FM92" s="1286"/>
      <c r="FN92" s="1286"/>
      <c r="FO92" s="1286"/>
      <c r="FP92" s="1286"/>
      <c r="FQ92" s="1286"/>
      <c r="FR92" s="1286"/>
      <c r="FS92" s="1286"/>
      <c r="FT92" s="1286"/>
      <c r="FU92" s="1286"/>
      <c r="FV92" s="1286"/>
      <c r="FW92" s="1286"/>
      <c r="FX92" s="1286"/>
      <c r="FY92" s="1286"/>
      <c r="FZ92" s="1286"/>
      <c r="GA92" s="1286"/>
      <c r="GB92" s="1286"/>
      <c r="GC92" s="1286"/>
      <c r="GD92" s="1286"/>
      <c r="GE92" s="1286"/>
      <c r="GF92" s="1286"/>
      <c r="GG92" s="1286"/>
      <c r="GH92" s="1286"/>
      <c r="GI92" s="1286"/>
      <c r="GJ92" s="1286"/>
      <c r="GK92" s="1286"/>
      <c r="GL92" s="1286"/>
      <c r="GM92" s="1286"/>
      <c r="GN92" s="1286"/>
      <c r="GO92" s="1286"/>
      <c r="GP92" s="1286"/>
      <c r="GQ92" s="1286"/>
      <c r="GR92" s="1286"/>
      <c r="GS92" s="1286"/>
      <c r="GT92" s="1286"/>
      <c r="GU92" s="1286"/>
      <c r="GV92" s="1286"/>
      <c r="GW92" s="1286"/>
      <c r="GX92" s="1286"/>
      <c r="GY92" s="1286"/>
      <c r="GZ92" s="1286"/>
      <c r="HA92" s="1286"/>
      <c r="HB92" s="1286"/>
      <c r="HC92" s="1286"/>
      <c r="HD92" s="1286"/>
      <c r="HE92" s="1286"/>
      <c r="HF92" s="1286"/>
      <c r="HG92" s="1286"/>
      <c r="HH92" s="1286"/>
      <c r="HI92" s="1286"/>
      <c r="HJ92" s="1286"/>
      <c r="HK92" s="1286"/>
      <c r="HL92" s="1286"/>
      <c r="HM92" s="1286"/>
      <c r="HN92" s="1286"/>
      <c r="HO92" s="1286"/>
      <c r="HP92" s="1286"/>
      <c r="HQ92" s="1286"/>
      <c r="HR92" s="1286"/>
      <c r="HS92" s="1286"/>
      <c r="HT92" s="1286"/>
      <c r="HU92" s="1286"/>
      <c r="HV92" s="1286"/>
      <c r="HW92" s="1286"/>
      <c r="HX92" s="1286"/>
      <c r="HY92" s="1286"/>
      <c r="HZ92" s="1286"/>
      <c r="IA92" s="1286"/>
      <c r="IB92" s="1286"/>
      <c r="IC92" s="1286"/>
      <c r="ID92" s="1286"/>
      <c r="IE92" s="1286"/>
      <c r="IF92" s="1286"/>
      <c r="IG92" s="1286"/>
      <c r="IH92" s="1286"/>
      <c r="II92" s="1286"/>
      <c r="IJ92" s="1286"/>
      <c r="IK92" s="1286"/>
      <c r="IL92" s="1286"/>
      <c r="IM92" s="1286"/>
      <c r="IN92" s="1286"/>
      <c r="IO92" s="1286"/>
      <c r="IP92" s="1286"/>
      <c r="IQ92" s="1286"/>
      <c r="IR92" s="1286"/>
      <c r="IS92" s="1286"/>
    </row>
    <row r="93" spans="1:253" ht="36.75" customHeight="1">
      <c r="A93" s="1826">
        <v>23</v>
      </c>
      <c r="B93" s="1824" t="s">
        <v>14427</v>
      </c>
      <c r="C93" s="1823">
        <v>311902736074</v>
      </c>
      <c r="D93" s="1824" t="s">
        <v>14428</v>
      </c>
      <c r="E93" s="1824" t="s">
        <v>14429</v>
      </c>
      <c r="F93" s="1824">
        <v>25</v>
      </c>
      <c r="G93" s="1824">
        <v>25</v>
      </c>
      <c r="H93" s="1824" t="s">
        <v>1482</v>
      </c>
      <c r="I93" s="1824" t="s">
        <v>14430</v>
      </c>
      <c r="J93" s="1824" t="s">
        <v>14431</v>
      </c>
      <c r="K93" s="1824">
        <v>1</v>
      </c>
      <c r="L93" s="1824">
        <v>1</v>
      </c>
      <c r="M93" s="1856">
        <v>0</v>
      </c>
      <c r="N93" s="1286"/>
      <c r="O93" s="1286"/>
      <c r="P93" s="1286"/>
      <c r="Q93" s="1286"/>
      <c r="R93" s="1286"/>
      <c r="S93" s="1286"/>
      <c r="T93" s="1286"/>
      <c r="U93" s="1286"/>
      <c r="V93" s="1286"/>
      <c r="W93" s="1286"/>
      <c r="X93" s="1286"/>
      <c r="Y93" s="1286"/>
      <c r="Z93" s="1286"/>
      <c r="AA93" s="1286"/>
      <c r="AB93" s="1286"/>
      <c r="AC93" s="1286"/>
      <c r="AD93" s="1286"/>
      <c r="AE93" s="1286"/>
      <c r="AF93" s="1286"/>
      <c r="AG93" s="1286"/>
      <c r="AH93" s="1286"/>
      <c r="AI93" s="1286"/>
      <c r="AJ93" s="1286"/>
      <c r="AK93" s="1286"/>
      <c r="AL93" s="1286"/>
      <c r="AM93" s="1286"/>
      <c r="AN93" s="1286"/>
      <c r="AO93" s="1286"/>
      <c r="AP93" s="1286"/>
      <c r="AQ93" s="1286"/>
      <c r="AR93" s="1286"/>
      <c r="AS93" s="1286"/>
      <c r="AT93" s="1286"/>
      <c r="AU93" s="1286"/>
      <c r="AV93" s="1286"/>
      <c r="AW93" s="1286"/>
      <c r="AX93" s="1286"/>
      <c r="AY93" s="1286"/>
      <c r="AZ93" s="1286"/>
      <c r="BA93" s="1286"/>
      <c r="BB93" s="1286"/>
      <c r="BC93" s="1286"/>
      <c r="BD93" s="1286"/>
      <c r="BE93" s="1286"/>
      <c r="BF93" s="1286"/>
      <c r="BG93" s="1286"/>
      <c r="BH93" s="1286"/>
      <c r="BI93" s="1286"/>
      <c r="BJ93" s="1286"/>
      <c r="BK93" s="1286"/>
      <c r="BL93" s="1286"/>
      <c r="BM93" s="1286"/>
      <c r="BN93" s="1286"/>
      <c r="BO93" s="1286"/>
      <c r="BP93" s="1286"/>
      <c r="BQ93" s="1286"/>
      <c r="BR93" s="1286"/>
      <c r="BS93" s="1286"/>
      <c r="BT93" s="1286"/>
      <c r="BU93" s="1286"/>
      <c r="BV93" s="1286"/>
      <c r="BW93" s="1286"/>
      <c r="BX93" s="1286"/>
      <c r="BY93" s="1286"/>
      <c r="BZ93" s="1286"/>
      <c r="CA93" s="1286"/>
      <c r="CB93" s="1286"/>
      <c r="CC93" s="1286"/>
      <c r="CD93" s="1286"/>
      <c r="CE93" s="1286"/>
      <c r="CF93" s="1286"/>
      <c r="CG93" s="1286"/>
      <c r="CH93" s="1286"/>
      <c r="CI93" s="1286"/>
      <c r="CJ93" s="1286"/>
      <c r="CK93" s="1286"/>
      <c r="CL93" s="1286"/>
      <c r="CM93" s="1286"/>
      <c r="CN93" s="1286"/>
      <c r="CO93" s="1286"/>
      <c r="CP93" s="1286"/>
      <c r="CQ93" s="1286"/>
      <c r="CR93" s="1286"/>
      <c r="CS93" s="1286"/>
      <c r="CT93" s="1286"/>
      <c r="CU93" s="1286"/>
      <c r="CV93" s="1286"/>
      <c r="CW93" s="1286"/>
      <c r="CX93" s="1286"/>
      <c r="CY93" s="1286"/>
      <c r="CZ93" s="1286"/>
      <c r="DA93" s="1286"/>
      <c r="DB93" s="1286"/>
      <c r="DC93" s="1286"/>
      <c r="DD93" s="1286"/>
      <c r="DE93" s="1286"/>
      <c r="DF93" s="1286"/>
      <c r="DG93" s="1286"/>
      <c r="DH93" s="1286"/>
      <c r="DI93" s="1286"/>
      <c r="DJ93" s="1286"/>
      <c r="DK93" s="1286"/>
      <c r="DL93" s="1286"/>
      <c r="DM93" s="1286"/>
      <c r="DN93" s="1286"/>
      <c r="DO93" s="1286"/>
      <c r="DP93" s="1286"/>
      <c r="DQ93" s="1286"/>
      <c r="DR93" s="1286"/>
      <c r="DS93" s="1286"/>
      <c r="DT93" s="1286"/>
      <c r="DU93" s="1286"/>
      <c r="DV93" s="1286"/>
      <c r="DW93" s="1286"/>
      <c r="DX93" s="1286"/>
      <c r="DY93" s="1286"/>
      <c r="DZ93" s="1286"/>
      <c r="EA93" s="1286"/>
      <c r="EB93" s="1286"/>
      <c r="EC93" s="1286"/>
      <c r="ED93" s="1286"/>
      <c r="EE93" s="1286"/>
      <c r="EF93" s="1286"/>
      <c r="EG93" s="1286"/>
      <c r="EH93" s="1286"/>
      <c r="EI93" s="1286"/>
      <c r="EJ93" s="1286"/>
      <c r="EK93" s="1286"/>
      <c r="EL93" s="1286"/>
      <c r="EM93" s="1286"/>
      <c r="EN93" s="1286"/>
      <c r="EO93" s="1286"/>
      <c r="EP93" s="1286"/>
      <c r="EQ93" s="1286"/>
      <c r="ER93" s="1286"/>
      <c r="ES93" s="1286"/>
      <c r="ET93" s="1286"/>
      <c r="EU93" s="1286"/>
      <c r="EV93" s="1286"/>
      <c r="EW93" s="1286"/>
      <c r="EX93" s="1286"/>
      <c r="EY93" s="1286"/>
      <c r="EZ93" s="1286"/>
      <c r="FA93" s="1286"/>
      <c r="FB93" s="1286"/>
      <c r="FC93" s="1286"/>
      <c r="FD93" s="1286"/>
      <c r="FE93" s="1286"/>
      <c r="FF93" s="1286"/>
      <c r="FG93" s="1286"/>
      <c r="FH93" s="1286"/>
      <c r="FI93" s="1286"/>
      <c r="FJ93" s="1286"/>
      <c r="FK93" s="1286"/>
      <c r="FL93" s="1286"/>
      <c r="FM93" s="1286"/>
      <c r="FN93" s="1286"/>
      <c r="FO93" s="1286"/>
      <c r="FP93" s="1286"/>
      <c r="FQ93" s="1286"/>
      <c r="FR93" s="1286"/>
      <c r="FS93" s="1286"/>
      <c r="FT93" s="1286"/>
      <c r="FU93" s="1286"/>
      <c r="FV93" s="1286"/>
      <c r="FW93" s="1286"/>
      <c r="FX93" s="1286"/>
      <c r="FY93" s="1286"/>
      <c r="FZ93" s="1286"/>
      <c r="GA93" s="1286"/>
      <c r="GB93" s="1286"/>
      <c r="GC93" s="1286"/>
      <c r="GD93" s="1286"/>
      <c r="GE93" s="1286"/>
      <c r="GF93" s="1286"/>
      <c r="GG93" s="1286"/>
      <c r="GH93" s="1286"/>
      <c r="GI93" s="1286"/>
      <c r="GJ93" s="1286"/>
      <c r="GK93" s="1286"/>
      <c r="GL93" s="1286"/>
      <c r="GM93" s="1286"/>
      <c r="GN93" s="1286"/>
      <c r="GO93" s="1286"/>
      <c r="GP93" s="1286"/>
      <c r="GQ93" s="1286"/>
      <c r="GR93" s="1286"/>
      <c r="GS93" s="1286"/>
      <c r="GT93" s="1286"/>
      <c r="GU93" s="1286"/>
      <c r="GV93" s="1286"/>
      <c r="GW93" s="1286"/>
      <c r="GX93" s="1286"/>
      <c r="GY93" s="1286"/>
      <c r="GZ93" s="1286"/>
      <c r="HA93" s="1286"/>
      <c r="HB93" s="1286"/>
      <c r="HC93" s="1286"/>
      <c r="HD93" s="1286"/>
      <c r="HE93" s="1286"/>
      <c r="HF93" s="1286"/>
      <c r="HG93" s="1286"/>
      <c r="HH93" s="1286"/>
      <c r="HI93" s="1286"/>
      <c r="HJ93" s="1286"/>
      <c r="HK93" s="1286"/>
      <c r="HL93" s="1286"/>
      <c r="HM93" s="1286"/>
      <c r="HN93" s="1286"/>
      <c r="HO93" s="1286"/>
      <c r="HP93" s="1286"/>
      <c r="HQ93" s="1286"/>
      <c r="HR93" s="1286"/>
      <c r="HS93" s="1286"/>
      <c r="HT93" s="1286"/>
      <c r="HU93" s="1286"/>
      <c r="HV93" s="1286"/>
      <c r="HW93" s="1286"/>
      <c r="HX93" s="1286"/>
      <c r="HY93" s="1286"/>
      <c r="HZ93" s="1286"/>
      <c r="IA93" s="1286"/>
      <c r="IB93" s="1286"/>
      <c r="IC93" s="1286"/>
      <c r="ID93" s="1286"/>
      <c r="IE93" s="1286"/>
      <c r="IF93" s="1286"/>
      <c r="IG93" s="1286"/>
      <c r="IH93" s="1286"/>
      <c r="II93" s="1286"/>
      <c r="IJ93" s="1286"/>
      <c r="IK93" s="1286"/>
      <c r="IL93" s="1286"/>
      <c r="IM93" s="1286"/>
      <c r="IN93" s="1286"/>
      <c r="IO93" s="1286"/>
      <c r="IP93" s="1286"/>
      <c r="IQ93" s="1286"/>
      <c r="IR93" s="1286"/>
      <c r="IS93" s="1286"/>
    </row>
    <row r="94" spans="1:253" ht="36.75" customHeight="1">
      <c r="A94" s="1826">
        <v>24</v>
      </c>
      <c r="B94" s="1880" t="s">
        <v>14432</v>
      </c>
      <c r="C94" s="1881">
        <v>311901449084</v>
      </c>
      <c r="D94" s="1880" t="s">
        <v>14433</v>
      </c>
      <c r="E94" s="1880" t="s">
        <v>14429</v>
      </c>
      <c r="F94" s="1880">
        <v>25</v>
      </c>
      <c r="G94" s="1880">
        <v>25</v>
      </c>
      <c r="H94" s="1880" t="s">
        <v>1482</v>
      </c>
      <c r="I94" s="1880" t="s">
        <v>14434</v>
      </c>
      <c r="J94" s="1880" t="s">
        <v>14435</v>
      </c>
      <c r="K94" s="1880">
        <v>1</v>
      </c>
      <c r="L94" s="1880">
        <v>1</v>
      </c>
      <c r="M94" s="1856">
        <v>0</v>
      </c>
      <c r="N94" s="1883"/>
      <c r="O94" s="1883"/>
      <c r="P94" s="1883"/>
      <c r="Q94" s="1883"/>
      <c r="R94" s="1883"/>
      <c r="S94" s="1883"/>
      <c r="T94" s="1883"/>
      <c r="U94" s="1883"/>
      <c r="V94" s="1883"/>
      <c r="W94" s="1883"/>
      <c r="X94" s="1883"/>
      <c r="Y94" s="1883"/>
      <c r="Z94" s="1883"/>
      <c r="AA94" s="1883"/>
      <c r="AB94" s="1883"/>
      <c r="AC94" s="1883"/>
      <c r="AD94" s="1883"/>
      <c r="AE94" s="1883"/>
      <c r="AF94" s="1883"/>
      <c r="AG94" s="1883"/>
      <c r="AH94" s="1883"/>
      <c r="AI94" s="1883"/>
      <c r="AJ94" s="1883"/>
      <c r="AK94" s="1883"/>
      <c r="AL94" s="1883"/>
      <c r="AM94" s="1883"/>
      <c r="AN94" s="1883"/>
      <c r="AO94" s="1883"/>
      <c r="AP94" s="1883"/>
      <c r="AQ94" s="1883"/>
      <c r="AR94" s="1883"/>
      <c r="AS94" s="1883"/>
      <c r="AT94" s="1883"/>
      <c r="AU94" s="1883"/>
      <c r="AV94" s="1883"/>
      <c r="AW94" s="1883"/>
      <c r="AX94" s="1883"/>
      <c r="AY94" s="1883"/>
      <c r="AZ94" s="1883"/>
      <c r="BA94" s="1883"/>
      <c r="BB94" s="1883"/>
      <c r="BC94" s="1883"/>
      <c r="BD94" s="1883"/>
      <c r="BE94" s="1883"/>
      <c r="BF94" s="1883"/>
      <c r="BG94" s="1883"/>
      <c r="BH94" s="1883"/>
      <c r="BI94" s="1883"/>
      <c r="BJ94" s="1883"/>
      <c r="BK94" s="1883"/>
      <c r="BL94" s="1883"/>
      <c r="BM94" s="1883"/>
      <c r="BN94" s="1883"/>
      <c r="BO94" s="1883"/>
      <c r="BP94" s="1883"/>
      <c r="BQ94" s="1883"/>
      <c r="BR94" s="1883"/>
      <c r="BS94" s="1883"/>
      <c r="BT94" s="1883"/>
      <c r="BU94" s="1883"/>
      <c r="BV94" s="1883"/>
      <c r="BW94" s="1883"/>
      <c r="BX94" s="1883"/>
      <c r="BY94" s="1883"/>
      <c r="BZ94" s="1883"/>
      <c r="CA94" s="1883"/>
      <c r="CB94" s="1883"/>
      <c r="CC94" s="1883"/>
      <c r="CD94" s="1883"/>
      <c r="CE94" s="1883"/>
      <c r="CF94" s="1883"/>
      <c r="CG94" s="1883"/>
      <c r="CH94" s="1883"/>
      <c r="CI94" s="1883"/>
      <c r="CJ94" s="1883"/>
      <c r="CK94" s="1883"/>
      <c r="CL94" s="1883"/>
      <c r="CM94" s="1883"/>
      <c r="CN94" s="1883"/>
      <c r="CO94" s="1883"/>
      <c r="CP94" s="1883"/>
      <c r="CQ94" s="1883"/>
      <c r="CR94" s="1883"/>
      <c r="CS94" s="1883"/>
      <c r="CT94" s="1883"/>
      <c r="CU94" s="1883"/>
      <c r="CV94" s="1883"/>
      <c r="CW94" s="1883"/>
      <c r="CX94" s="1883"/>
      <c r="CY94" s="1883"/>
      <c r="CZ94" s="1883"/>
      <c r="DA94" s="1883"/>
      <c r="DB94" s="1883"/>
      <c r="DC94" s="1883"/>
      <c r="DD94" s="1883"/>
      <c r="DE94" s="1883"/>
      <c r="DF94" s="1883"/>
      <c r="DG94" s="1883"/>
      <c r="DH94" s="1883"/>
      <c r="DI94" s="1883"/>
      <c r="DJ94" s="1883"/>
      <c r="DK94" s="1883"/>
      <c r="DL94" s="1883"/>
      <c r="DM94" s="1883"/>
      <c r="DN94" s="1883"/>
      <c r="DO94" s="1883"/>
      <c r="DP94" s="1883"/>
      <c r="DQ94" s="1883"/>
      <c r="DR94" s="1883"/>
      <c r="DS94" s="1883"/>
      <c r="DT94" s="1883"/>
      <c r="DU94" s="1883"/>
      <c r="DV94" s="1883"/>
      <c r="DW94" s="1883"/>
      <c r="DX94" s="1883"/>
      <c r="DY94" s="1883"/>
      <c r="DZ94" s="1883"/>
      <c r="EA94" s="1883"/>
      <c r="EB94" s="1883"/>
      <c r="EC94" s="1883"/>
      <c r="ED94" s="1883"/>
      <c r="EE94" s="1883"/>
      <c r="EF94" s="1883"/>
      <c r="EG94" s="1883"/>
      <c r="EH94" s="1883"/>
      <c r="EI94" s="1883"/>
      <c r="EJ94" s="1883"/>
      <c r="EK94" s="1883"/>
      <c r="EL94" s="1883"/>
      <c r="EM94" s="1883"/>
      <c r="EN94" s="1883"/>
      <c r="EO94" s="1883"/>
      <c r="EP94" s="1883"/>
      <c r="EQ94" s="1883"/>
      <c r="ER94" s="1883"/>
      <c r="ES94" s="1883"/>
      <c r="ET94" s="1883"/>
      <c r="EU94" s="1883"/>
      <c r="EV94" s="1883"/>
      <c r="EW94" s="1883"/>
      <c r="EX94" s="1883"/>
      <c r="EY94" s="1883"/>
      <c r="EZ94" s="1883"/>
      <c r="FA94" s="1883"/>
      <c r="FB94" s="1883"/>
      <c r="FC94" s="1883"/>
      <c r="FD94" s="1883"/>
      <c r="FE94" s="1883"/>
      <c r="FF94" s="1883"/>
      <c r="FG94" s="1883"/>
      <c r="FH94" s="1883"/>
      <c r="FI94" s="1883"/>
      <c r="FJ94" s="1883"/>
      <c r="FK94" s="1883"/>
      <c r="FL94" s="1883"/>
      <c r="FM94" s="1883"/>
      <c r="FN94" s="1883"/>
      <c r="FO94" s="1883"/>
      <c r="FP94" s="1883"/>
      <c r="FQ94" s="1883"/>
      <c r="FR94" s="1883"/>
      <c r="FS94" s="1883"/>
      <c r="FT94" s="1883"/>
      <c r="FU94" s="1883"/>
      <c r="FV94" s="1883"/>
      <c r="FW94" s="1883"/>
      <c r="FX94" s="1883"/>
      <c r="FY94" s="1883"/>
      <c r="FZ94" s="1883"/>
      <c r="GA94" s="1883"/>
      <c r="GB94" s="1883"/>
      <c r="GC94" s="1883"/>
      <c r="GD94" s="1883"/>
      <c r="GE94" s="1883"/>
      <c r="GF94" s="1883"/>
      <c r="GG94" s="1883"/>
      <c r="GH94" s="1883"/>
      <c r="GI94" s="1883"/>
      <c r="GJ94" s="1883"/>
      <c r="GK94" s="1883"/>
      <c r="GL94" s="1883"/>
      <c r="GM94" s="1883"/>
      <c r="GN94" s="1883"/>
      <c r="GO94" s="1883"/>
      <c r="GP94" s="1883"/>
      <c r="GQ94" s="1883"/>
      <c r="GR94" s="1883"/>
      <c r="GS94" s="1883"/>
      <c r="GT94" s="1883"/>
      <c r="GU94" s="1883"/>
      <c r="GV94" s="1883"/>
      <c r="GW94" s="1883"/>
      <c r="GX94" s="1883"/>
      <c r="GY94" s="1883"/>
      <c r="GZ94" s="1883"/>
      <c r="HA94" s="1883"/>
      <c r="HB94" s="1883"/>
      <c r="HC94" s="1883"/>
      <c r="HD94" s="1883"/>
      <c r="HE94" s="1883"/>
      <c r="HF94" s="1883"/>
      <c r="HG94" s="1883"/>
      <c r="HH94" s="1883"/>
      <c r="HI94" s="1883"/>
      <c r="HJ94" s="1883"/>
      <c r="HK94" s="1883"/>
      <c r="HL94" s="1883"/>
      <c r="HM94" s="1883"/>
      <c r="HN94" s="1883"/>
      <c r="HO94" s="1883"/>
      <c r="HP94" s="1883"/>
      <c r="HQ94" s="1883"/>
      <c r="HR94" s="1883"/>
      <c r="HS94" s="1883"/>
      <c r="HT94" s="1883"/>
      <c r="HU94" s="1883"/>
      <c r="HV94" s="1883"/>
      <c r="HW94" s="1883"/>
      <c r="HX94" s="1883"/>
      <c r="HY94" s="1883"/>
      <c r="HZ94" s="1883"/>
      <c r="IA94" s="1883"/>
      <c r="IB94" s="1883"/>
      <c r="IC94" s="1883"/>
      <c r="ID94" s="1883"/>
      <c r="IE94" s="1883"/>
      <c r="IF94" s="1883"/>
      <c r="IG94" s="1883"/>
      <c r="IH94" s="1883"/>
      <c r="II94" s="1883"/>
      <c r="IJ94" s="1883"/>
      <c r="IK94" s="1883"/>
      <c r="IL94" s="1883"/>
      <c r="IM94" s="1883"/>
      <c r="IN94" s="1883"/>
      <c r="IO94" s="1883"/>
      <c r="IP94" s="1883"/>
      <c r="IQ94" s="1883"/>
      <c r="IR94" s="1883"/>
      <c r="IS94" s="1286"/>
    </row>
    <row r="95" spans="1:253" ht="36.75" customHeight="1">
      <c r="A95" s="1826">
        <v>25</v>
      </c>
      <c r="B95" s="1824" t="s">
        <v>14436</v>
      </c>
      <c r="C95" s="1823">
        <v>311900116011</v>
      </c>
      <c r="D95" s="1824" t="s">
        <v>14313</v>
      </c>
      <c r="E95" s="1824" t="s">
        <v>14437</v>
      </c>
      <c r="F95" s="1824">
        <v>8</v>
      </c>
      <c r="G95" s="1824">
        <v>8</v>
      </c>
      <c r="H95" s="1824" t="s">
        <v>1482</v>
      </c>
      <c r="I95" s="1824" t="s">
        <v>14438</v>
      </c>
      <c r="J95" s="1824" t="s">
        <v>14439</v>
      </c>
      <c r="K95" s="1824">
        <v>1</v>
      </c>
      <c r="L95" s="1824">
        <v>1</v>
      </c>
      <c r="M95" s="1856">
        <v>0</v>
      </c>
      <c r="N95" s="1286"/>
      <c r="O95" s="1286"/>
      <c r="P95" s="1286"/>
      <c r="Q95" s="1286"/>
      <c r="R95" s="1286"/>
      <c r="S95" s="1286"/>
      <c r="T95" s="1286"/>
      <c r="U95" s="1286"/>
      <c r="V95" s="1286"/>
      <c r="W95" s="1286"/>
      <c r="X95" s="1286"/>
      <c r="Y95" s="1286"/>
      <c r="Z95" s="1286"/>
      <c r="AA95" s="1286"/>
      <c r="AB95" s="1286"/>
      <c r="AC95" s="1286"/>
      <c r="AD95" s="1286"/>
      <c r="AE95" s="1286"/>
      <c r="AF95" s="1286"/>
      <c r="AG95" s="1286"/>
      <c r="AH95" s="1286"/>
      <c r="AI95" s="1286"/>
      <c r="AJ95" s="1286"/>
      <c r="AK95" s="1286"/>
      <c r="AL95" s="1286"/>
      <c r="AM95" s="1286"/>
      <c r="AN95" s="1286"/>
      <c r="AO95" s="1286"/>
      <c r="AP95" s="1286"/>
      <c r="AQ95" s="1286"/>
      <c r="AR95" s="1286"/>
      <c r="AS95" s="1286"/>
      <c r="AT95" s="1286"/>
      <c r="AU95" s="1286"/>
      <c r="AV95" s="1286"/>
      <c r="AW95" s="1286"/>
      <c r="AX95" s="1286"/>
      <c r="AY95" s="1286"/>
      <c r="AZ95" s="1286"/>
      <c r="BA95" s="1286"/>
      <c r="BB95" s="1286"/>
      <c r="BC95" s="1286"/>
      <c r="BD95" s="1286"/>
      <c r="BE95" s="1286"/>
      <c r="BF95" s="1286"/>
      <c r="BG95" s="1286"/>
      <c r="BH95" s="1286"/>
      <c r="BI95" s="1286"/>
      <c r="BJ95" s="1286"/>
      <c r="BK95" s="1286"/>
      <c r="BL95" s="1286"/>
      <c r="BM95" s="1286"/>
      <c r="BN95" s="1286"/>
      <c r="BO95" s="1286"/>
      <c r="BP95" s="1286"/>
      <c r="BQ95" s="1286"/>
      <c r="BR95" s="1286"/>
      <c r="BS95" s="1286"/>
      <c r="BT95" s="1286"/>
      <c r="BU95" s="1286"/>
      <c r="BV95" s="1286"/>
      <c r="BW95" s="1286"/>
      <c r="BX95" s="1286"/>
      <c r="BY95" s="1286"/>
      <c r="BZ95" s="1286"/>
      <c r="CA95" s="1286"/>
      <c r="CB95" s="1286"/>
      <c r="CC95" s="1286"/>
      <c r="CD95" s="1286"/>
      <c r="CE95" s="1286"/>
      <c r="CF95" s="1286"/>
      <c r="CG95" s="1286"/>
      <c r="CH95" s="1286"/>
      <c r="CI95" s="1286"/>
      <c r="CJ95" s="1286"/>
      <c r="CK95" s="1286"/>
      <c r="CL95" s="1286"/>
      <c r="CM95" s="1286"/>
      <c r="CN95" s="1286"/>
      <c r="CO95" s="1286"/>
      <c r="CP95" s="1286"/>
      <c r="CQ95" s="1286"/>
      <c r="CR95" s="1286"/>
      <c r="CS95" s="1286"/>
      <c r="CT95" s="1286"/>
      <c r="CU95" s="1286"/>
      <c r="CV95" s="1286"/>
      <c r="CW95" s="1286"/>
      <c r="CX95" s="1286"/>
      <c r="CY95" s="1286"/>
      <c r="CZ95" s="1286"/>
      <c r="DA95" s="1286"/>
      <c r="DB95" s="1286"/>
      <c r="DC95" s="1286"/>
      <c r="DD95" s="1286"/>
      <c r="DE95" s="1286"/>
      <c r="DF95" s="1286"/>
      <c r="DG95" s="1286"/>
      <c r="DH95" s="1286"/>
      <c r="DI95" s="1286"/>
      <c r="DJ95" s="1286"/>
      <c r="DK95" s="1286"/>
      <c r="DL95" s="1286"/>
      <c r="DM95" s="1286"/>
      <c r="DN95" s="1286"/>
      <c r="DO95" s="1286"/>
      <c r="DP95" s="1286"/>
      <c r="DQ95" s="1286"/>
      <c r="DR95" s="1286"/>
      <c r="DS95" s="1286"/>
      <c r="DT95" s="1286"/>
      <c r="DU95" s="1286"/>
      <c r="DV95" s="1286"/>
      <c r="DW95" s="1286"/>
      <c r="DX95" s="1286"/>
      <c r="DY95" s="1286"/>
      <c r="DZ95" s="1286"/>
      <c r="EA95" s="1286"/>
      <c r="EB95" s="1286"/>
      <c r="EC95" s="1286"/>
      <c r="ED95" s="1286"/>
      <c r="EE95" s="1286"/>
      <c r="EF95" s="1286"/>
      <c r="EG95" s="1286"/>
      <c r="EH95" s="1286"/>
      <c r="EI95" s="1286"/>
      <c r="EJ95" s="1286"/>
      <c r="EK95" s="1286"/>
      <c r="EL95" s="1286"/>
      <c r="EM95" s="1286"/>
      <c r="EN95" s="1286"/>
      <c r="EO95" s="1286"/>
      <c r="EP95" s="1286"/>
      <c r="EQ95" s="1286"/>
      <c r="ER95" s="1286"/>
      <c r="ES95" s="1286"/>
      <c r="ET95" s="1286"/>
      <c r="EU95" s="1286"/>
      <c r="EV95" s="1286"/>
      <c r="EW95" s="1286"/>
      <c r="EX95" s="1286"/>
      <c r="EY95" s="1286"/>
      <c r="EZ95" s="1286"/>
      <c r="FA95" s="1286"/>
      <c r="FB95" s="1286"/>
      <c r="FC95" s="1286"/>
      <c r="FD95" s="1286"/>
      <c r="FE95" s="1286"/>
      <c r="FF95" s="1286"/>
      <c r="FG95" s="1286"/>
      <c r="FH95" s="1286"/>
      <c r="FI95" s="1286"/>
      <c r="FJ95" s="1286"/>
      <c r="FK95" s="1286"/>
      <c r="FL95" s="1286"/>
      <c r="FM95" s="1286"/>
      <c r="FN95" s="1286"/>
      <c r="FO95" s="1286"/>
      <c r="FP95" s="1286"/>
      <c r="FQ95" s="1286"/>
      <c r="FR95" s="1286"/>
      <c r="FS95" s="1286"/>
      <c r="FT95" s="1286"/>
      <c r="FU95" s="1286"/>
      <c r="FV95" s="1286"/>
      <c r="FW95" s="1286"/>
      <c r="FX95" s="1286"/>
      <c r="FY95" s="1286"/>
      <c r="FZ95" s="1286"/>
      <c r="GA95" s="1286"/>
      <c r="GB95" s="1286"/>
      <c r="GC95" s="1286"/>
      <c r="GD95" s="1286"/>
      <c r="GE95" s="1286"/>
      <c r="GF95" s="1286"/>
      <c r="GG95" s="1286"/>
      <c r="GH95" s="1286"/>
      <c r="GI95" s="1286"/>
      <c r="GJ95" s="1286"/>
      <c r="GK95" s="1286"/>
      <c r="GL95" s="1286"/>
      <c r="GM95" s="1286"/>
      <c r="GN95" s="1286"/>
      <c r="GO95" s="1286"/>
      <c r="GP95" s="1286"/>
      <c r="GQ95" s="1286"/>
      <c r="GR95" s="1286"/>
      <c r="GS95" s="1286"/>
      <c r="GT95" s="1286"/>
      <c r="GU95" s="1286"/>
      <c r="GV95" s="1286"/>
      <c r="GW95" s="1286"/>
      <c r="GX95" s="1286"/>
      <c r="GY95" s="1286"/>
      <c r="GZ95" s="1286"/>
      <c r="HA95" s="1286"/>
      <c r="HB95" s="1286"/>
      <c r="HC95" s="1286"/>
      <c r="HD95" s="1286"/>
      <c r="HE95" s="1286"/>
      <c r="HF95" s="1286"/>
      <c r="HG95" s="1286"/>
      <c r="HH95" s="1286"/>
      <c r="HI95" s="1286"/>
      <c r="HJ95" s="1286"/>
      <c r="HK95" s="1286"/>
      <c r="HL95" s="1286"/>
      <c r="HM95" s="1286"/>
      <c r="HN95" s="1286"/>
      <c r="HO95" s="1286"/>
      <c r="HP95" s="1286"/>
      <c r="HQ95" s="1286"/>
      <c r="HR95" s="1286"/>
      <c r="HS95" s="1286"/>
      <c r="HT95" s="1286"/>
      <c r="HU95" s="1286"/>
      <c r="HV95" s="1286"/>
      <c r="HW95" s="1286"/>
      <c r="HX95" s="1286"/>
      <c r="HY95" s="1286"/>
      <c r="HZ95" s="1286"/>
      <c r="IA95" s="1286"/>
      <c r="IB95" s="1286"/>
      <c r="IC95" s="1286"/>
      <c r="ID95" s="1286"/>
      <c r="IE95" s="1286"/>
      <c r="IF95" s="1286"/>
      <c r="IG95" s="1286"/>
      <c r="IH95" s="1286"/>
      <c r="II95" s="1286"/>
      <c r="IJ95" s="1286"/>
      <c r="IK95" s="1286"/>
      <c r="IL95" s="1286"/>
      <c r="IM95" s="1286"/>
      <c r="IN95" s="1286"/>
      <c r="IO95" s="1286"/>
      <c r="IP95" s="1286"/>
      <c r="IQ95" s="1286"/>
      <c r="IR95" s="1286"/>
      <c r="IS95" s="1286"/>
    </row>
    <row r="96" spans="1:253" ht="36.75" customHeight="1">
      <c r="A96" s="1826">
        <v>26</v>
      </c>
      <c r="B96" s="1824" t="s">
        <v>14440</v>
      </c>
      <c r="C96" s="1823">
        <v>311903257420</v>
      </c>
      <c r="D96" s="1824" t="s">
        <v>14441</v>
      </c>
      <c r="E96" s="1824" t="s">
        <v>14442</v>
      </c>
      <c r="F96" s="1824">
        <v>20</v>
      </c>
      <c r="G96" s="1824">
        <v>20</v>
      </c>
      <c r="H96" s="1824" t="s">
        <v>1482</v>
      </c>
      <c r="I96" s="1824" t="s">
        <v>14443</v>
      </c>
      <c r="J96" s="1824" t="s">
        <v>14444</v>
      </c>
      <c r="K96" s="1824">
        <v>1</v>
      </c>
      <c r="L96" s="1824">
        <v>1</v>
      </c>
      <c r="M96" s="1856">
        <v>0</v>
      </c>
      <c r="N96" s="1286"/>
      <c r="O96" s="1286"/>
      <c r="P96" s="1286"/>
      <c r="Q96" s="1286"/>
      <c r="R96" s="1286"/>
      <c r="S96" s="1286"/>
      <c r="T96" s="1286"/>
      <c r="U96" s="1286"/>
      <c r="V96" s="1286"/>
      <c r="W96" s="1286"/>
      <c r="X96" s="1286"/>
      <c r="Y96" s="1286"/>
      <c r="Z96" s="1286"/>
      <c r="AA96" s="1286"/>
      <c r="AB96" s="1286"/>
      <c r="AC96" s="1286"/>
      <c r="AD96" s="1286"/>
      <c r="AE96" s="1286"/>
      <c r="AF96" s="1286"/>
      <c r="AG96" s="1286"/>
      <c r="AH96" s="1286"/>
      <c r="AI96" s="1286"/>
      <c r="AJ96" s="1286"/>
      <c r="AK96" s="1286"/>
      <c r="AL96" s="1286"/>
      <c r="AM96" s="1286"/>
      <c r="AN96" s="1286"/>
      <c r="AO96" s="1286"/>
      <c r="AP96" s="1286"/>
      <c r="AQ96" s="1286"/>
      <c r="AR96" s="1286"/>
      <c r="AS96" s="1286"/>
      <c r="AT96" s="1286"/>
      <c r="AU96" s="1286"/>
      <c r="AV96" s="1286"/>
      <c r="AW96" s="1286"/>
      <c r="AX96" s="1286"/>
      <c r="AY96" s="1286"/>
      <c r="AZ96" s="1286"/>
      <c r="BA96" s="1286"/>
      <c r="BB96" s="1286"/>
      <c r="BC96" s="1286"/>
      <c r="BD96" s="1286"/>
      <c r="BE96" s="1286"/>
      <c r="BF96" s="1286"/>
      <c r="BG96" s="1286"/>
      <c r="BH96" s="1286"/>
      <c r="BI96" s="1286"/>
      <c r="BJ96" s="1286"/>
      <c r="BK96" s="1286"/>
      <c r="BL96" s="1286"/>
      <c r="BM96" s="1286"/>
      <c r="BN96" s="1286"/>
      <c r="BO96" s="1286"/>
      <c r="BP96" s="1286"/>
      <c r="BQ96" s="1286"/>
      <c r="BR96" s="1286"/>
      <c r="BS96" s="1286"/>
      <c r="BT96" s="1286"/>
      <c r="BU96" s="1286"/>
      <c r="BV96" s="1286"/>
      <c r="BW96" s="1286"/>
      <c r="BX96" s="1286"/>
      <c r="BY96" s="1286"/>
      <c r="BZ96" s="1286"/>
      <c r="CA96" s="1286"/>
      <c r="CB96" s="1286"/>
      <c r="CC96" s="1286"/>
      <c r="CD96" s="1286"/>
      <c r="CE96" s="1286"/>
      <c r="CF96" s="1286"/>
      <c r="CG96" s="1286"/>
      <c r="CH96" s="1286"/>
      <c r="CI96" s="1286"/>
      <c r="CJ96" s="1286"/>
      <c r="CK96" s="1286"/>
      <c r="CL96" s="1286"/>
      <c r="CM96" s="1286"/>
      <c r="CN96" s="1286"/>
      <c r="CO96" s="1286"/>
      <c r="CP96" s="1286"/>
      <c r="CQ96" s="1286"/>
      <c r="CR96" s="1286"/>
      <c r="CS96" s="1286"/>
      <c r="CT96" s="1286"/>
      <c r="CU96" s="1286"/>
      <c r="CV96" s="1286"/>
      <c r="CW96" s="1286"/>
      <c r="CX96" s="1286"/>
      <c r="CY96" s="1286"/>
      <c r="CZ96" s="1286"/>
      <c r="DA96" s="1286"/>
      <c r="DB96" s="1286"/>
      <c r="DC96" s="1286"/>
      <c r="DD96" s="1286"/>
      <c r="DE96" s="1286"/>
      <c r="DF96" s="1286"/>
      <c r="DG96" s="1286"/>
      <c r="DH96" s="1286"/>
      <c r="DI96" s="1286"/>
      <c r="DJ96" s="1286"/>
      <c r="DK96" s="1286"/>
      <c r="DL96" s="1286"/>
      <c r="DM96" s="1286"/>
      <c r="DN96" s="1286"/>
      <c r="DO96" s="1286"/>
      <c r="DP96" s="1286"/>
      <c r="DQ96" s="1286"/>
      <c r="DR96" s="1286"/>
      <c r="DS96" s="1286"/>
      <c r="DT96" s="1286"/>
      <c r="DU96" s="1286"/>
      <c r="DV96" s="1286"/>
      <c r="DW96" s="1286"/>
      <c r="DX96" s="1286"/>
      <c r="DY96" s="1286"/>
      <c r="DZ96" s="1286"/>
      <c r="EA96" s="1286"/>
      <c r="EB96" s="1286"/>
      <c r="EC96" s="1286"/>
      <c r="ED96" s="1286"/>
      <c r="EE96" s="1286"/>
      <c r="EF96" s="1286"/>
      <c r="EG96" s="1286"/>
      <c r="EH96" s="1286"/>
      <c r="EI96" s="1286"/>
      <c r="EJ96" s="1286"/>
      <c r="EK96" s="1286"/>
      <c r="EL96" s="1286"/>
      <c r="EM96" s="1286"/>
      <c r="EN96" s="1286"/>
      <c r="EO96" s="1286"/>
      <c r="EP96" s="1286"/>
      <c r="EQ96" s="1286"/>
      <c r="ER96" s="1286"/>
      <c r="ES96" s="1286"/>
      <c r="ET96" s="1286"/>
      <c r="EU96" s="1286"/>
      <c r="EV96" s="1286"/>
      <c r="EW96" s="1286"/>
      <c r="EX96" s="1286"/>
      <c r="EY96" s="1286"/>
      <c r="EZ96" s="1286"/>
      <c r="FA96" s="1286"/>
      <c r="FB96" s="1286"/>
      <c r="FC96" s="1286"/>
      <c r="FD96" s="1286"/>
      <c r="FE96" s="1286"/>
      <c r="FF96" s="1286"/>
      <c r="FG96" s="1286"/>
      <c r="FH96" s="1286"/>
      <c r="FI96" s="1286"/>
      <c r="FJ96" s="1286"/>
      <c r="FK96" s="1286"/>
      <c r="FL96" s="1286"/>
      <c r="FM96" s="1286"/>
      <c r="FN96" s="1286"/>
      <c r="FO96" s="1286"/>
      <c r="FP96" s="1286"/>
      <c r="FQ96" s="1286"/>
      <c r="FR96" s="1286"/>
      <c r="FS96" s="1286"/>
      <c r="FT96" s="1286"/>
      <c r="FU96" s="1286"/>
      <c r="FV96" s="1286"/>
      <c r="FW96" s="1286"/>
      <c r="FX96" s="1286"/>
      <c r="FY96" s="1286"/>
      <c r="FZ96" s="1286"/>
      <c r="GA96" s="1286"/>
      <c r="GB96" s="1286"/>
      <c r="GC96" s="1286"/>
      <c r="GD96" s="1286"/>
      <c r="GE96" s="1286"/>
      <c r="GF96" s="1286"/>
      <c r="GG96" s="1286"/>
      <c r="GH96" s="1286"/>
      <c r="GI96" s="1286"/>
      <c r="GJ96" s="1286"/>
      <c r="GK96" s="1286"/>
      <c r="GL96" s="1286"/>
      <c r="GM96" s="1286"/>
      <c r="GN96" s="1286"/>
      <c r="GO96" s="1286"/>
      <c r="GP96" s="1286"/>
      <c r="GQ96" s="1286"/>
      <c r="GR96" s="1286"/>
      <c r="GS96" s="1286"/>
      <c r="GT96" s="1286"/>
      <c r="GU96" s="1286"/>
      <c r="GV96" s="1286"/>
      <c r="GW96" s="1286"/>
      <c r="GX96" s="1286"/>
      <c r="GY96" s="1286"/>
      <c r="GZ96" s="1286"/>
      <c r="HA96" s="1286"/>
      <c r="HB96" s="1286"/>
      <c r="HC96" s="1286"/>
      <c r="HD96" s="1286"/>
      <c r="HE96" s="1286"/>
      <c r="HF96" s="1286"/>
      <c r="HG96" s="1286"/>
      <c r="HH96" s="1286"/>
      <c r="HI96" s="1286"/>
      <c r="HJ96" s="1286"/>
      <c r="HK96" s="1286"/>
      <c r="HL96" s="1286"/>
      <c r="HM96" s="1286"/>
      <c r="HN96" s="1286"/>
      <c r="HO96" s="1286"/>
      <c r="HP96" s="1286"/>
      <c r="HQ96" s="1286"/>
      <c r="HR96" s="1286"/>
      <c r="HS96" s="1286"/>
      <c r="HT96" s="1286"/>
      <c r="HU96" s="1286"/>
      <c r="HV96" s="1286"/>
      <c r="HW96" s="1286"/>
      <c r="HX96" s="1286"/>
      <c r="HY96" s="1286"/>
      <c r="HZ96" s="1286"/>
      <c r="IA96" s="1286"/>
      <c r="IB96" s="1286"/>
      <c r="IC96" s="1286"/>
      <c r="ID96" s="1286"/>
      <c r="IE96" s="1286"/>
      <c r="IF96" s="1286"/>
      <c r="IG96" s="1286"/>
      <c r="IH96" s="1286"/>
      <c r="II96" s="1286"/>
      <c r="IJ96" s="1286"/>
      <c r="IK96" s="1286"/>
      <c r="IL96" s="1286"/>
      <c r="IM96" s="1286"/>
      <c r="IN96" s="1286"/>
      <c r="IO96" s="1286"/>
      <c r="IP96" s="1286"/>
      <c r="IQ96" s="1286"/>
      <c r="IR96" s="1286"/>
      <c r="IS96" s="1286"/>
    </row>
    <row r="97" spans="1:253" ht="36.75" customHeight="1">
      <c r="A97" s="1826">
        <v>27</v>
      </c>
      <c r="B97" s="1824" t="s">
        <v>14445</v>
      </c>
      <c r="C97" s="1823">
        <v>311902191984</v>
      </c>
      <c r="D97" s="1824" t="s">
        <v>14446</v>
      </c>
      <c r="E97" s="1824" t="s">
        <v>14446</v>
      </c>
      <c r="F97" s="1824">
        <v>25</v>
      </c>
      <c r="G97" s="1824">
        <v>25</v>
      </c>
      <c r="H97" s="1824" t="s">
        <v>1482</v>
      </c>
      <c r="I97" s="1824" t="s">
        <v>14447</v>
      </c>
      <c r="J97" s="1824" t="s">
        <v>14448</v>
      </c>
      <c r="K97" s="1824">
        <v>1</v>
      </c>
      <c r="L97" s="1824">
        <v>1</v>
      </c>
      <c r="M97" s="1856">
        <v>0</v>
      </c>
      <c r="N97" s="1286"/>
      <c r="O97" s="1286"/>
      <c r="P97" s="1286"/>
      <c r="Q97" s="1286"/>
      <c r="R97" s="1286"/>
      <c r="S97" s="1286"/>
      <c r="T97" s="1286"/>
      <c r="U97" s="1286"/>
      <c r="V97" s="1286"/>
      <c r="W97" s="1286"/>
      <c r="X97" s="1286"/>
      <c r="Y97" s="1286"/>
      <c r="Z97" s="1286"/>
      <c r="AA97" s="1286"/>
      <c r="AB97" s="1286"/>
      <c r="AC97" s="1286"/>
      <c r="AD97" s="1286"/>
      <c r="AE97" s="1286"/>
      <c r="AF97" s="1286"/>
      <c r="AG97" s="1286"/>
      <c r="AH97" s="1286"/>
      <c r="AI97" s="1286"/>
      <c r="AJ97" s="1286"/>
      <c r="AK97" s="1286"/>
      <c r="AL97" s="1286"/>
      <c r="AM97" s="1286"/>
      <c r="AN97" s="1286"/>
      <c r="AO97" s="1286"/>
      <c r="AP97" s="1286"/>
      <c r="AQ97" s="1286"/>
      <c r="AR97" s="1286"/>
      <c r="AS97" s="1286"/>
      <c r="AT97" s="1286"/>
      <c r="AU97" s="1286"/>
      <c r="AV97" s="1286"/>
      <c r="AW97" s="1286"/>
      <c r="AX97" s="1286"/>
      <c r="AY97" s="1286"/>
      <c r="AZ97" s="1286"/>
      <c r="BA97" s="1286"/>
      <c r="BB97" s="1286"/>
      <c r="BC97" s="1286"/>
      <c r="BD97" s="1286"/>
      <c r="BE97" s="1286"/>
      <c r="BF97" s="1286"/>
      <c r="BG97" s="1286"/>
      <c r="BH97" s="1286"/>
      <c r="BI97" s="1286"/>
      <c r="BJ97" s="1286"/>
      <c r="BK97" s="1286"/>
      <c r="BL97" s="1286"/>
      <c r="BM97" s="1286"/>
      <c r="BN97" s="1286"/>
      <c r="BO97" s="1286"/>
      <c r="BP97" s="1286"/>
      <c r="BQ97" s="1286"/>
      <c r="BR97" s="1286"/>
      <c r="BS97" s="1286"/>
      <c r="BT97" s="1286"/>
      <c r="BU97" s="1286"/>
      <c r="BV97" s="1286"/>
      <c r="BW97" s="1286"/>
      <c r="BX97" s="1286"/>
      <c r="BY97" s="1286"/>
      <c r="BZ97" s="1286"/>
      <c r="CA97" s="1286"/>
      <c r="CB97" s="1286"/>
      <c r="CC97" s="1286"/>
      <c r="CD97" s="1286"/>
      <c r="CE97" s="1286"/>
      <c r="CF97" s="1286"/>
      <c r="CG97" s="1286"/>
      <c r="CH97" s="1286"/>
      <c r="CI97" s="1286"/>
      <c r="CJ97" s="1286"/>
      <c r="CK97" s="1286"/>
      <c r="CL97" s="1286"/>
      <c r="CM97" s="1286"/>
      <c r="CN97" s="1286"/>
      <c r="CO97" s="1286"/>
      <c r="CP97" s="1286"/>
      <c r="CQ97" s="1286"/>
      <c r="CR97" s="1286"/>
      <c r="CS97" s="1286"/>
      <c r="CT97" s="1286"/>
      <c r="CU97" s="1286"/>
      <c r="CV97" s="1286"/>
      <c r="CW97" s="1286"/>
      <c r="CX97" s="1286"/>
      <c r="CY97" s="1286"/>
      <c r="CZ97" s="1286"/>
      <c r="DA97" s="1286"/>
      <c r="DB97" s="1286"/>
      <c r="DC97" s="1286"/>
      <c r="DD97" s="1286"/>
      <c r="DE97" s="1286"/>
      <c r="DF97" s="1286"/>
      <c r="DG97" s="1286"/>
      <c r="DH97" s="1286"/>
      <c r="DI97" s="1286"/>
      <c r="DJ97" s="1286"/>
      <c r="DK97" s="1286"/>
      <c r="DL97" s="1286"/>
      <c r="DM97" s="1286"/>
      <c r="DN97" s="1286"/>
      <c r="DO97" s="1286"/>
      <c r="DP97" s="1286"/>
      <c r="DQ97" s="1286"/>
      <c r="DR97" s="1286"/>
      <c r="DS97" s="1286"/>
      <c r="DT97" s="1286"/>
      <c r="DU97" s="1286"/>
      <c r="DV97" s="1286"/>
      <c r="DW97" s="1286"/>
      <c r="DX97" s="1286"/>
      <c r="DY97" s="1286"/>
      <c r="DZ97" s="1286"/>
      <c r="EA97" s="1286"/>
      <c r="EB97" s="1286"/>
      <c r="EC97" s="1286"/>
      <c r="ED97" s="1286"/>
      <c r="EE97" s="1286"/>
      <c r="EF97" s="1286"/>
      <c r="EG97" s="1286"/>
      <c r="EH97" s="1286"/>
      <c r="EI97" s="1286"/>
      <c r="EJ97" s="1286"/>
      <c r="EK97" s="1286"/>
      <c r="EL97" s="1286"/>
      <c r="EM97" s="1286"/>
      <c r="EN97" s="1286"/>
      <c r="EO97" s="1286"/>
      <c r="EP97" s="1286"/>
      <c r="EQ97" s="1286"/>
      <c r="ER97" s="1286"/>
      <c r="ES97" s="1286"/>
      <c r="ET97" s="1286"/>
      <c r="EU97" s="1286"/>
      <c r="EV97" s="1286"/>
      <c r="EW97" s="1286"/>
      <c r="EX97" s="1286"/>
      <c r="EY97" s="1286"/>
      <c r="EZ97" s="1286"/>
      <c r="FA97" s="1286"/>
      <c r="FB97" s="1286"/>
      <c r="FC97" s="1286"/>
      <c r="FD97" s="1286"/>
      <c r="FE97" s="1286"/>
      <c r="FF97" s="1286"/>
      <c r="FG97" s="1286"/>
      <c r="FH97" s="1286"/>
      <c r="FI97" s="1286"/>
      <c r="FJ97" s="1286"/>
      <c r="FK97" s="1286"/>
      <c r="FL97" s="1286"/>
      <c r="FM97" s="1286"/>
      <c r="FN97" s="1286"/>
      <c r="FO97" s="1286"/>
      <c r="FP97" s="1286"/>
      <c r="FQ97" s="1286"/>
      <c r="FR97" s="1286"/>
      <c r="FS97" s="1286"/>
      <c r="FT97" s="1286"/>
      <c r="FU97" s="1286"/>
      <c r="FV97" s="1286"/>
      <c r="FW97" s="1286"/>
      <c r="FX97" s="1286"/>
      <c r="FY97" s="1286"/>
      <c r="FZ97" s="1286"/>
      <c r="GA97" s="1286"/>
      <c r="GB97" s="1286"/>
      <c r="GC97" s="1286"/>
      <c r="GD97" s="1286"/>
      <c r="GE97" s="1286"/>
      <c r="GF97" s="1286"/>
      <c r="GG97" s="1286"/>
      <c r="GH97" s="1286"/>
      <c r="GI97" s="1286"/>
      <c r="GJ97" s="1286"/>
      <c r="GK97" s="1286"/>
      <c r="GL97" s="1286"/>
      <c r="GM97" s="1286"/>
      <c r="GN97" s="1286"/>
      <c r="GO97" s="1286"/>
      <c r="GP97" s="1286"/>
      <c r="GQ97" s="1286"/>
      <c r="GR97" s="1286"/>
      <c r="GS97" s="1286"/>
      <c r="GT97" s="1286"/>
      <c r="GU97" s="1286"/>
      <c r="GV97" s="1286"/>
      <c r="GW97" s="1286"/>
      <c r="GX97" s="1286"/>
      <c r="GY97" s="1286"/>
      <c r="GZ97" s="1286"/>
      <c r="HA97" s="1286"/>
      <c r="HB97" s="1286"/>
      <c r="HC97" s="1286"/>
      <c r="HD97" s="1286"/>
      <c r="HE97" s="1286"/>
      <c r="HF97" s="1286"/>
      <c r="HG97" s="1286"/>
      <c r="HH97" s="1286"/>
      <c r="HI97" s="1286"/>
      <c r="HJ97" s="1286"/>
      <c r="HK97" s="1286"/>
      <c r="HL97" s="1286"/>
      <c r="HM97" s="1286"/>
      <c r="HN97" s="1286"/>
      <c r="HO97" s="1286"/>
      <c r="HP97" s="1286"/>
      <c r="HQ97" s="1286"/>
      <c r="HR97" s="1286"/>
      <c r="HS97" s="1286"/>
      <c r="HT97" s="1286"/>
      <c r="HU97" s="1286"/>
      <c r="HV97" s="1286"/>
      <c r="HW97" s="1286"/>
      <c r="HX97" s="1286"/>
      <c r="HY97" s="1286"/>
      <c r="HZ97" s="1286"/>
      <c r="IA97" s="1286"/>
      <c r="IB97" s="1286"/>
      <c r="IC97" s="1286"/>
      <c r="ID97" s="1286"/>
      <c r="IE97" s="1286"/>
      <c r="IF97" s="1286"/>
      <c r="IG97" s="1286"/>
      <c r="IH97" s="1286"/>
      <c r="II97" s="1286"/>
      <c r="IJ97" s="1286"/>
      <c r="IK97" s="1286"/>
      <c r="IL97" s="1286"/>
      <c r="IM97" s="1286"/>
      <c r="IN97" s="1286"/>
      <c r="IO97" s="1286"/>
      <c r="IP97" s="1286"/>
      <c r="IQ97" s="1286"/>
      <c r="IR97" s="1286"/>
      <c r="IS97" s="1286"/>
    </row>
    <row r="98" spans="1:253" ht="36.75" customHeight="1">
      <c r="A98" s="1826">
        <v>28</v>
      </c>
      <c r="B98" s="1824" t="s">
        <v>14449</v>
      </c>
      <c r="C98" s="1823">
        <v>311990124166</v>
      </c>
      <c r="D98" s="1824" t="s">
        <v>14313</v>
      </c>
      <c r="E98" s="1824" t="s">
        <v>14401</v>
      </c>
      <c r="F98" s="1824">
        <v>12</v>
      </c>
      <c r="G98" s="1824">
        <v>12</v>
      </c>
      <c r="H98" s="1824" t="s">
        <v>1482</v>
      </c>
      <c r="I98" s="1824" t="s">
        <v>14450</v>
      </c>
      <c r="J98" s="1824" t="s">
        <v>14451</v>
      </c>
      <c r="K98" s="1824">
        <v>1</v>
      </c>
      <c r="L98" s="1824">
        <v>1</v>
      </c>
      <c r="M98" s="1856">
        <v>0</v>
      </c>
      <c r="N98" s="1286"/>
      <c r="O98" s="1286"/>
      <c r="P98" s="1286"/>
      <c r="Q98" s="1286"/>
      <c r="R98" s="1286"/>
      <c r="S98" s="1286"/>
      <c r="T98" s="1286"/>
      <c r="U98" s="1286"/>
      <c r="V98" s="1286"/>
      <c r="W98" s="1286"/>
      <c r="X98" s="1286"/>
      <c r="Y98" s="1286"/>
      <c r="Z98" s="1286"/>
      <c r="AA98" s="1286"/>
      <c r="AB98" s="1286"/>
      <c r="AC98" s="1286"/>
      <c r="AD98" s="1286"/>
      <c r="AE98" s="1286"/>
      <c r="AF98" s="1286"/>
      <c r="AG98" s="1286"/>
      <c r="AH98" s="1286"/>
      <c r="AI98" s="1286"/>
      <c r="AJ98" s="1286"/>
      <c r="AK98" s="1286"/>
      <c r="AL98" s="1286"/>
      <c r="AM98" s="1286"/>
      <c r="AN98" s="1286"/>
      <c r="AO98" s="1286"/>
      <c r="AP98" s="1286"/>
      <c r="AQ98" s="1286"/>
      <c r="AR98" s="1286"/>
      <c r="AS98" s="1286"/>
      <c r="AT98" s="1286"/>
      <c r="AU98" s="1286"/>
      <c r="AV98" s="1286"/>
      <c r="AW98" s="1286"/>
      <c r="AX98" s="1286"/>
      <c r="AY98" s="1286"/>
      <c r="AZ98" s="1286"/>
      <c r="BA98" s="1286"/>
      <c r="BB98" s="1286"/>
      <c r="BC98" s="1286"/>
      <c r="BD98" s="1286"/>
      <c r="BE98" s="1286"/>
      <c r="BF98" s="1286"/>
      <c r="BG98" s="1286"/>
      <c r="BH98" s="1286"/>
      <c r="BI98" s="1286"/>
      <c r="BJ98" s="1286"/>
      <c r="BK98" s="1286"/>
      <c r="BL98" s="1286"/>
      <c r="BM98" s="1286"/>
      <c r="BN98" s="1286"/>
      <c r="BO98" s="1286"/>
      <c r="BP98" s="1286"/>
      <c r="BQ98" s="1286"/>
      <c r="BR98" s="1286"/>
      <c r="BS98" s="1286"/>
      <c r="BT98" s="1286"/>
      <c r="BU98" s="1286"/>
      <c r="BV98" s="1286"/>
      <c r="BW98" s="1286"/>
      <c r="BX98" s="1286"/>
      <c r="BY98" s="1286"/>
      <c r="BZ98" s="1286"/>
      <c r="CA98" s="1286"/>
      <c r="CB98" s="1286"/>
      <c r="CC98" s="1286"/>
      <c r="CD98" s="1286"/>
      <c r="CE98" s="1286"/>
      <c r="CF98" s="1286"/>
      <c r="CG98" s="1286"/>
      <c r="CH98" s="1286"/>
      <c r="CI98" s="1286"/>
      <c r="CJ98" s="1286"/>
      <c r="CK98" s="1286"/>
      <c r="CL98" s="1286"/>
      <c r="CM98" s="1286"/>
      <c r="CN98" s="1286"/>
      <c r="CO98" s="1286"/>
      <c r="CP98" s="1286"/>
      <c r="CQ98" s="1286"/>
      <c r="CR98" s="1286"/>
      <c r="CS98" s="1286"/>
      <c r="CT98" s="1286"/>
      <c r="CU98" s="1286"/>
      <c r="CV98" s="1286"/>
      <c r="CW98" s="1286"/>
      <c r="CX98" s="1286"/>
      <c r="CY98" s="1286"/>
      <c r="CZ98" s="1286"/>
      <c r="DA98" s="1286"/>
      <c r="DB98" s="1286"/>
      <c r="DC98" s="1286"/>
      <c r="DD98" s="1286"/>
      <c r="DE98" s="1286"/>
      <c r="DF98" s="1286"/>
      <c r="DG98" s="1286"/>
      <c r="DH98" s="1286"/>
      <c r="DI98" s="1286"/>
      <c r="DJ98" s="1286"/>
      <c r="DK98" s="1286"/>
      <c r="DL98" s="1286"/>
      <c r="DM98" s="1286"/>
      <c r="DN98" s="1286"/>
      <c r="DO98" s="1286"/>
      <c r="DP98" s="1286"/>
      <c r="DQ98" s="1286"/>
      <c r="DR98" s="1286"/>
      <c r="DS98" s="1286"/>
      <c r="DT98" s="1286"/>
      <c r="DU98" s="1286"/>
      <c r="DV98" s="1286"/>
      <c r="DW98" s="1286"/>
      <c r="DX98" s="1286"/>
      <c r="DY98" s="1286"/>
      <c r="DZ98" s="1286"/>
      <c r="EA98" s="1286"/>
      <c r="EB98" s="1286"/>
      <c r="EC98" s="1286"/>
      <c r="ED98" s="1286"/>
      <c r="EE98" s="1286"/>
      <c r="EF98" s="1286"/>
      <c r="EG98" s="1286"/>
      <c r="EH98" s="1286"/>
      <c r="EI98" s="1286"/>
      <c r="EJ98" s="1286"/>
      <c r="EK98" s="1286"/>
      <c r="EL98" s="1286"/>
      <c r="EM98" s="1286"/>
      <c r="EN98" s="1286"/>
      <c r="EO98" s="1286"/>
      <c r="EP98" s="1286"/>
      <c r="EQ98" s="1286"/>
      <c r="ER98" s="1286"/>
      <c r="ES98" s="1286"/>
      <c r="ET98" s="1286"/>
      <c r="EU98" s="1286"/>
      <c r="EV98" s="1286"/>
      <c r="EW98" s="1286"/>
      <c r="EX98" s="1286"/>
      <c r="EY98" s="1286"/>
      <c r="EZ98" s="1286"/>
      <c r="FA98" s="1286"/>
      <c r="FB98" s="1286"/>
      <c r="FC98" s="1286"/>
      <c r="FD98" s="1286"/>
      <c r="FE98" s="1286"/>
      <c r="FF98" s="1286"/>
      <c r="FG98" s="1286"/>
      <c r="FH98" s="1286"/>
      <c r="FI98" s="1286"/>
      <c r="FJ98" s="1286"/>
      <c r="FK98" s="1286"/>
      <c r="FL98" s="1286"/>
      <c r="FM98" s="1286"/>
      <c r="FN98" s="1286"/>
      <c r="FO98" s="1286"/>
      <c r="FP98" s="1286"/>
      <c r="FQ98" s="1286"/>
      <c r="FR98" s="1286"/>
      <c r="FS98" s="1286"/>
      <c r="FT98" s="1286"/>
      <c r="FU98" s="1286"/>
      <c r="FV98" s="1286"/>
      <c r="FW98" s="1286"/>
      <c r="FX98" s="1286"/>
      <c r="FY98" s="1286"/>
      <c r="FZ98" s="1286"/>
      <c r="GA98" s="1286"/>
      <c r="GB98" s="1286"/>
      <c r="GC98" s="1286"/>
      <c r="GD98" s="1286"/>
      <c r="GE98" s="1286"/>
      <c r="GF98" s="1286"/>
      <c r="GG98" s="1286"/>
      <c r="GH98" s="1286"/>
      <c r="GI98" s="1286"/>
      <c r="GJ98" s="1286"/>
      <c r="GK98" s="1286"/>
      <c r="GL98" s="1286"/>
      <c r="GM98" s="1286"/>
      <c r="GN98" s="1286"/>
      <c r="GO98" s="1286"/>
      <c r="GP98" s="1286"/>
      <c r="GQ98" s="1286"/>
      <c r="GR98" s="1286"/>
      <c r="GS98" s="1286"/>
      <c r="GT98" s="1286"/>
      <c r="GU98" s="1286"/>
      <c r="GV98" s="1286"/>
      <c r="GW98" s="1286"/>
      <c r="GX98" s="1286"/>
      <c r="GY98" s="1286"/>
      <c r="GZ98" s="1286"/>
      <c r="HA98" s="1286"/>
      <c r="HB98" s="1286"/>
      <c r="HC98" s="1286"/>
      <c r="HD98" s="1286"/>
      <c r="HE98" s="1286"/>
      <c r="HF98" s="1286"/>
      <c r="HG98" s="1286"/>
      <c r="HH98" s="1286"/>
      <c r="HI98" s="1286"/>
      <c r="HJ98" s="1286"/>
      <c r="HK98" s="1286"/>
      <c r="HL98" s="1286"/>
      <c r="HM98" s="1286"/>
      <c r="HN98" s="1286"/>
      <c r="HO98" s="1286"/>
      <c r="HP98" s="1286"/>
      <c r="HQ98" s="1286"/>
      <c r="HR98" s="1286"/>
      <c r="HS98" s="1286"/>
      <c r="HT98" s="1286"/>
      <c r="HU98" s="1286"/>
      <c r="HV98" s="1286"/>
      <c r="HW98" s="1286"/>
      <c r="HX98" s="1286"/>
      <c r="HY98" s="1286"/>
      <c r="HZ98" s="1286"/>
      <c r="IA98" s="1286"/>
      <c r="IB98" s="1286"/>
      <c r="IC98" s="1286"/>
      <c r="ID98" s="1286"/>
      <c r="IE98" s="1286"/>
      <c r="IF98" s="1286"/>
      <c r="IG98" s="1286"/>
      <c r="IH98" s="1286"/>
      <c r="II98" s="1286"/>
      <c r="IJ98" s="1286"/>
      <c r="IK98" s="1286"/>
      <c r="IL98" s="1286"/>
      <c r="IM98" s="1286"/>
      <c r="IN98" s="1286"/>
      <c r="IO98" s="1286"/>
      <c r="IP98" s="1286"/>
      <c r="IQ98" s="1286"/>
      <c r="IR98" s="1286"/>
      <c r="IS98" s="1286"/>
    </row>
    <row r="99" spans="1:253" ht="36.75" customHeight="1">
      <c r="A99" s="1826">
        <v>29</v>
      </c>
      <c r="B99" s="1824" t="s">
        <v>14452</v>
      </c>
      <c r="C99" s="1832">
        <v>311977500238</v>
      </c>
      <c r="D99" s="1824" t="s">
        <v>14453</v>
      </c>
      <c r="E99" s="1824" t="s">
        <v>14454</v>
      </c>
      <c r="F99" s="1824">
        <v>25</v>
      </c>
      <c r="G99" s="1824">
        <v>25</v>
      </c>
      <c r="H99" s="1824" t="s">
        <v>1482</v>
      </c>
      <c r="I99" s="1824" t="s">
        <v>14455</v>
      </c>
      <c r="J99" s="1824" t="s">
        <v>14456</v>
      </c>
      <c r="K99" s="1824">
        <v>1</v>
      </c>
      <c r="L99" s="1824">
        <v>1</v>
      </c>
      <c r="M99" s="1856">
        <v>0</v>
      </c>
      <c r="N99" s="1286"/>
      <c r="O99" s="1286"/>
      <c r="P99" s="1286"/>
      <c r="Q99" s="1286"/>
      <c r="R99" s="1286"/>
      <c r="S99" s="1286"/>
      <c r="T99" s="1286"/>
      <c r="U99" s="1286"/>
      <c r="V99" s="1286"/>
      <c r="W99" s="1286"/>
      <c r="X99" s="1286"/>
      <c r="Y99" s="1286"/>
      <c r="Z99" s="1286"/>
      <c r="AA99" s="1286"/>
      <c r="AB99" s="1286"/>
      <c r="AC99" s="1286"/>
      <c r="AD99" s="1286"/>
      <c r="AE99" s="1286"/>
      <c r="AF99" s="1286"/>
      <c r="AG99" s="1286"/>
      <c r="AH99" s="1286"/>
      <c r="AI99" s="1286"/>
      <c r="AJ99" s="1286"/>
      <c r="AK99" s="1286"/>
      <c r="AL99" s="1286"/>
      <c r="AM99" s="1286"/>
      <c r="AN99" s="1286"/>
      <c r="AO99" s="1286"/>
      <c r="AP99" s="1286"/>
      <c r="AQ99" s="1286"/>
      <c r="AR99" s="1286"/>
      <c r="AS99" s="1286"/>
      <c r="AT99" s="1286"/>
      <c r="AU99" s="1286"/>
      <c r="AV99" s="1286"/>
      <c r="AW99" s="1286"/>
      <c r="AX99" s="1286"/>
      <c r="AY99" s="1286"/>
      <c r="AZ99" s="1286"/>
      <c r="BA99" s="1286"/>
      <c r="BB99" s="1286"/>
      <c r="BC99" s="1286"/>
      <c r="BD99" s="1286"/>
      <c r="BE99" s="1286"/>
      <c r="BF99" s="1286"/>
      <c r="BG99" s="1286"/>
      <c r="BH99" s="1286"/>
      <c r="BI99" s="1286"/>
      <c r="BJ99" s="1286"/>
      <c r="BK99" s="1286"/>
      <c r="BL99" s="1286"/>
      <c r="BM99" s="1286"/>
      <c r="BN99" s="1286"/>
      <c r="BO99" s="1286"/>
      <c r="BP99" s="1286"/>
      <c r="BQ99" s="1286"/>
      <c r="BR99" s="1286"/>
      <c r="BS99" s="1286"/>
      <c r="BT99" s="1286"/>
      <c r="BU99" s="1286"/>
      <c r="BV99" s="1286"/>
      <c r="BW99" s="1286"/>
      <c r="BX99" s="1286"/>
      <c r="BY99" s="1286"/>
      <c r="BZ99" s="1286"/>
      <c r="CA99" s="1286"/>
      <c r="CB99" s="1286"/>
      <c r="CC99" s="1286"/>
      <c r="CD99" s="1286"/>
      <c r="CE99" s="1286"/>
      <c r="CF99" s="1286"/>
      <c r="CG99" s="1286"/>
      <c r="CH99" s="1286"/>
      <c r="CI99" s="1286"/>
      <c r="CJ99" s="1286"/>
      <c r="CK99" s="1286"/>
      <c r="CL99" s="1286"/>
      <c r="CM99" s="1286"/>
      <c r="CN99" s="1286"/>
      <c r="CO99" s="1286"/>
      <c r="CP99" s="1286"/>
      <c r="CQ99" s="1286"/>
      <c r="CR99" s="1286"/>
      <c r="CS99" s="1286"/>
      <c r="CT99" s="1286"/>
      <c r="CU99" s="1286"/>
      <c r="CV99" s="1286"/>
      <c r="CW99" s="1286"/>
      <c r="CX99" s="1286"/>
      <c r="CY99" s="1286"/>
      <c r="CZ99" s="1286"/>
      <c r="DA99" s="1286"/>
      <c r="DB99" s="1286"/>
      <c r="DC99" s="1286"/>
      <c r="DD99" s="1286"/>
      <c r="DE99" s="1286"/>
      <c r="DF99" s="1286"/>
      <c r="DG99" s="1286"/>
      <c r="DH99" s="1286"/>
      <c r="DI99" s="1286"/>
      <c r="DJ99" s="1286"/>
      <c r="DK99" s="1286"/>
      <c r="DL99" s="1286"/>
      <c r="DM99" s="1286"/>
      <c r="DN99" s="1286"/>
      <c r="DO99" s="1286"/>
      <c r="DP99" s="1286"/>
      <c r="DQ99" s="1286"/>
      <c r="DR99" s="1286"/>
      <c r="DS99" s="1286"/>
      <c r="DT99" s="1286"/>
      <c r="DU99" s="1286"/>
      <c r="DV99" s="1286"/>
      <c r="DW99" s="1286"/>
      <c r="DX99" s="1286"/>
      <c r="DY99" s="1286"/>
      <c r="DZ99" s="1286"/>
      <c r="EA99" s="1286"/>
      <c r="EB99" s="1286"/>
      <c r="EC99" s="1286"/>
      <c r="ED99" s="1286"/>
      <c r="EE99" s="1286"/>
      <c r="EF99" s="1286"/>
      <c r="EG99" s="1286"/>
      <c r="EH99" s="1286"/>
      <c r="EI99" s="1286"/>
      <c r="EJ99" s="1286"/>
      <c r="EK99" s="1286"/>
      <c r="EL99" s="1286"/>
      <c r="EM99" s="1286"/>
      <c r="EN99" s="1286"/>
      <c r="EO99" s="1286"/>
      <c r="EP99" s="1286"/>
      <c r="EQ99" s="1286"/>
      <c r="ER99" s="1286"/>
      <c r="ES99" s="1286"/>
      <c r="ET99" s="1286"/>
      <c r="EU99" s="1286"/>
      <c r="EV99" s="1286"/>
      <c r="EW99" s="1286"/>
      <c r="EX99" s="1286"/>
      <c r="EY99" s="1286"/>
      <c r="EZ99" s="1286"/>
      <c r="FA99" s="1286"/>
      <c r="FB99" s="1286"/>
      <c r="FC99" s="1286"/>
      <c r="FD99" s="1286"/>
      <c r="FE99" s="1286"/>
      <c r="FF99" s="1286"/>
      <c r="FG99" s="1286"/>
      <c r="FH99" s="1286"/>
      <c r="FI99" s="1286"/>
      <c r="FJ99" s="1286"/>
      <c r="FK99" s="1286"/>
      <c r="FL99" s="1286"/>
      <c r="FM99" s="1286"/>
      <c r="FN99" s="1286"/>
      <c r="FO99" s="1286"/>
      <c r="FP99" s="1286"/>
      <c r="FQ99" s="1286"/>
      <c r="FR99" s="1286"/>
      <c r="FS99" s="1286"/>
      <c r="FT99" s="1286"/>
      <c r="FU99" s="1286"/>
      <c r="FV99" s="1286"/>
      <c r="FW99" s="1286"/>
      <c r="FX99" s="1286"/>
      <c r="FY99" s="1286"/>
      <c r="FZ99" s="1286"/>
      <c r="GA99" s="1286"/>
      <c r="GB99" s="1286"/>
      <c r="GC99" s="1286"/>
      <c r="GD99" s="1286"/>
      <c r="GE99" s="1286"/>
      <c r="GF99" s="1286"/>
      <c r="GG99" s="1286"/>
      <c r="GH99" s="1286"/>
      <c r="GI99" s="1286"/>
      <c r="GJ99" s="1286"/>
      <c r="GK99" s="1286"/>
      <c r="GL99" s="1286"/>
      <c r="GM99" s="1286"/>
      <c r="GN99" s="1286"/>
      <c r="GO99" s="1286"/>
      <c r="GP99" s="1286"/>
      <c r="GQ99" s="1286"/>
      <c r="GR99" s="1286"/>
      <c r="GS99" s="1286"/>
      <c r="GT99" s="1286"/>
      <c r="GU99" s="1286"/>
      <c r="GV99" s="1286"/>
      <c r="GW99" s="1286"/>
      <c r="GX99" s="1286"/>
      <c r="GY99" s="1286"/>
      <c r="GZ99" s="1286"/>
      <c r="HA99" s="1286"/>
      <c r="HB99" s="1286"/>
      <c r="HC99" s="1286"/>
      <c r="HD99" s="1286"/>
      <c r="HE99" s="1286"/>
      <c r="HF99" s="1286"/>
      <c r="HG99" s="1286"/>
      <c r="HH99" s="1286"/>
      <c r="HI99" s="1286"/>
      <c r="HJ99" s="1286"/>
      <c r="HK99" s="1286"/>
      <c r="HL99" s="1286"/>
      <c r="HM99" s="1286"/>
      <c r="HN99" s="1286"/>
      <c r="HO99" s="1286"/>
      <c r="HP99" s="1286"/>
      <c r="HQ99" s="1286"/>
      <c r="HR99" s="1286"/>
      <c r="HS99" s="1286"/>
      <c r="HT99" s="1286"/>
      <c r="HU99" s="1286"/>
      <c r="HV99" s="1286"/>
      <c r="HW99" s="1286"/>
      <c r="HX99" s="1286"/>
      <c r="HY99" s="1286"/>
      <c r="HZ99" s="1286"/>
      <c r="IA99" s="1286"/>
      <c r="IB99" s="1286"/>
      <c r="IC99" s="1286"/>
      <c r="ID99" s="1286"/>
      <c r="IE99" s="1286"/>
      <c r="IF99" s="1286"/>
      <c r="IG99" s="1286"/>
      <c r="IH99" s="1286"/>
      <c r="II99" s="1286"/>
      <c r="IJ99" s="1286"/>
      <c r="IK99" s="1286"/>
      <c r="IL99" s="1286"/>
      <c r="IM99" s="1286"/>
      <c r="IN99" s="1286"/>
      <c r="IO99" s="1286"/>
      <c r="IP99" s="1286"/>
      <c r="IQ99" s="1286"/>
      <c r="IR99" s="1286"/>
      <c r="IS99" s="1829"/>
    </row>
    <row r="100" spans="1:253" ht="36.75" customHeight="1">
      <c r="A100" s="1826">
        <v>30</v>
      </c>
      <c r="B100" s="1824" t="s">
        <v>14457</v>
      </c>
      <c r="C100" s="1832"/>
      <c r="D100" s="1824" t="s">
        <v>14313</v>
      </c>
      <c r="E100" s="1824" t="s">
        <v>14458</v>
      </c>
      <c r="F100" s="1824">
        <v>25</v>
      </c>
      <c r="G100" s="1824">
        <v>25</v>
      </c>
      <c r="H100" s="1824" t="s">
        <v>14365</v>
      </c>
      <c r="I100" s="1824" t="s">
        <v>14459</v>
      </c>
      <c r="J100" s="1824" t="s">
        <v>14460</v>
      </c>
      <c r="K100" s="1824">
        <v>1</v>
      </c>
      <c r="L100" s="1824">
        <v>1</v>
      </c>
      <c r="M100" s="1856">
        <v>0</v>
      </c>
      <c r="N100" s="1286"/>
      <c r="O100" s="1286"/>
      <c r="P100" s="1286"/>
      <c r="Q100" s="1286"/>
      <c r="R100" s="1286"/>
      <c r="S100" s="1286"/>
      <c r="T100" s="1286"/>
      <c r="U100" s="1286"/>
      <c r="V100" s="1286"/>
      <c r="W100" s="1286"/>
      <c r="X100" s="1286"/>
      <c r="Y100" s="1286"/>
      <c r="Z100" s="1286"/>
      <c r="AA100" s="1286"/>
      <c r="AB100" s="1286"/>
      <c r="AC100" s="1286"/>
      <c r="AD100" s="1286"/>
      <c r="AE100" s="1286"/>
      <c r="AF100" s="1286"/>
      <c r="AG100" s="1286"/>
      <c r="AH100" s="1286"/>
      <c r="AI100" s="1286"/>
      <c r="AJ100" s="1286"/>
      <c r="AK100" s="1286"/>
      <c r="AL100" s="1286"/>
      <c r="AM100" s="1286"/>
      <c r="AN100" s="1286"/>
      <c r="AO100" s="1286"/>
      <c r="AP100" s="1286"/>
      <c r="AQ100" s="1286"/>
      <c r="AR100" s="1286"/>
      <c r="AS100" s="1286"/>
      <c r="AT100" s="1286"/>
      <c r="AU100" s="1286"/>
      <c r="AV100" s="1286"/>
      <c r="AW100" s="1286"/>
      <c r="AX100" s="1286"/>
      <c r="AY100" s="1286"/>
      <c r="AZ100" s="1286"/>
      <c r="BA100" s="1286"/>
      <c r="BB100" s="1286"/>
      <c r="BC100" s="1286"/>
      <c r="BD100" s="1286"/>
      <c r="BE100" s="1286"/>
      <c r="BF100" s="1286"/>
      <c r="BG100" s="1286"/>
      <c r="BH100" s="1286"/>
      <c r="BI100" s="1286"/>
      <c r="BJ100" s="1286"/>
      <c r="BK100" s="1286"/>
      <c r="BL100" s="1286"/>
      <c r="BM100" s="1286"/>
      <c r="BN100" s="1286"/>
      <c r="BO100" s="1286"/>
      <c r="BP100" s="1286"/>
      <c r="BQ100" s="1286"/>
      <c r="BR100" s="1286"/>
      <c r="BS100" s="1286"/>
      <c r="BT100" s="1286"/>
      <c r="BU100" s="1286"/>
      <c r="BV100" s="1286"/>
      <c r="BW100" s="1286"/>
      <c r="BX100" s="1286"/>
      <c r="BY100" s="1286"/>
      <c r="BZ100" s="1286"/>
      <c r="CA100" s="1286"/>
      <c r="CB100" s="1286"/>
      <c r="CC100" s="1286"/>
      <c r="CD100" s="1286"/>
      <c r="CE100" s="1286"/>
      <c r="CF100" s="1286"/>
      <c r="CG100" s="1286"/>
      <c r="CH100" s="1286"/>
      <c r="CI100" s="1286"/>
      <c r="CJ100" s="1286"/>
      <c r="CK100" s="1286"/>
      <c r="CL100" s="1286"/>
      <c r="CM100" s="1286"/>
      <c r="CN100" s="1286"/>
      <c r="CO100" s="1286"/>
      <c r="CP100" s="1286"/>
      <c r="CQ100" s="1286"/>
      <c r="CR100" s="1286"/>
      <c r="CS100" s="1286"/>
      <c r="CT100" s="1286"/>
      <c r="CU100" s="1286"/>
      <c r="CV100" s="1286"/>
      <c r="CW100" s="1286"/>
      <c r="CX100" s="1286"/>
      <c r="CY100" s="1286"/>
      <c r="CZ100" s="1286"/>
      <c r="DA100" s="1286"/>
      <c r="DB100" s="1286"/>
      <c r="DC100" s="1286"/>
      <c r="DD100" s="1286"/>
      <c r="DE100" s="1286"/>
      <c r="DF100" s="1286"/>
      <c r="DG100" s="1286"/>
      <c r="DH100" s="1286"/>
      <c r="DI100" s="1286"/>
      <c r="DJ100" s="1286"/>
      <c r="DK100" s="1286"/>
      <c r="DL100" s="1286"/>
      <c r="DM100" s="1286"/>
      <c r="DN100" s="1286"/>
      <c r="DO100" s="1286"/>
      <c r="DP100" s="1286"/>
      <c r="DQ100" s="1286"/>
      <c r="DR100" s="1286"/>
      <c r="DS100" s="1286"/>
      <c r="DT100" s="1286"/>
      <c r="DU100" s="1286"/>
      <c r="DV100" s="1286"/>
      <c r="DW100" s="1286"/>
      <c r="DX100" s="1286"/>
      <c r="DY100" s="1286"/>
      <c r="DZ100" s="1286"/>
      <c r="EA100" s="1286"/>
      <c r="EB100" s="1286"/>
      <c r="EC100" s="1286"/>
      <c r="ED100" s="1286"/>
      <c r="EE100" s="1286"/>
      <c r="EF100" s="1286"/>
      <c r="EG100" s="1286"/>
      <c r="EH100" s="1286"/>
      <c r="EI100" s="1286"/>
      <c r="EJ100" s="1286"/>
      <c r="EK100" s="1286"/>
      <c r="EL100" s="1286"/>
      <c r="EM100" s="1286"/>
      <c r="EN100" s="1286"/>
      <c r="EO100" s="1286"/>
      <c r="EP100" s="1286"/>
      <c r="EQ100" s="1286"/>
      <c r="ER100" s="1286"/>
      <c r="ES100" s="1286"/>
      <c r="ET100" s="1286"/>
      <c r="EU100" s="1286"/>
      <c r="EV100" s="1286"/>
      <c r="EW100" s="1286"/>
      <c r="EX100" s="1286"/>
      <c r="EY100" s="1286"/>
      <c r="EZ100" s="1286"/>
      <c r="FA100" s="1286"/>
      <c r="FB100" s="1286"/>
      <c r="FC100" s="1286"/>
      <c r="FD100" s="1286"/>
      <c r="FE100" s="1286"/>
      <c r="FF100" s="1286"/>
      <c r="FG100" s="1286"/>
      <c r="FH100" s="1286"/>
      <c r="FI100" s="1286"/>
      <c r="FJ100" s="1286"/>
      <c r="FK100" s="1286"/>
      <c r="FL100" s="1286"/>
      <c r="FM100" s="1286"/>
      <c r="FN100" s="1286"/>
      <c r="FO100" s="1286"/>
      <c r="FP100" s="1286"/>
      <c r="FQ100" s="1286"/>
      <c r="FR100" s="1286"/>
      <c r="FS100" s="1286"/>
      <c r="FT100" s="1286"/>
      <c r="FU100" s="1286"/>
      <c r="FV100" s="1286"/>
      <c r="FW100" s="1286"/>
      <c r="FX100" s="1286"/>
      <c r="FY100" s="1286"/>
      <c r="FZ100" s="1286"/>
      <c r="GA100" s="1286"/>
      <c r="GB100" s="1286"/>
      <c r="GC100" s="1286"/>
      <c r="GD100" s="1286"/>
      <c r="GE100" s="1286"/>
      <c r="GF100" s="1286"/>
      <c r="GG100" s="1286"/>
      <c r="GH100" s="1286"/>
      <c r="GI100" s="1286"/>
      <c r="GJ100" s="1286"/>
      <c r="GK100" s="1286"/>
      <c r="GL100" s="1286"/>
      <c r="GM100" s="1286"/>
      <c r="GN100" s="1286"/>
      <c r="GO100" s="1286"/>
      <c r="GP100" s="1286"/>
      <c r="GQ100" s="1286"/>
      <c r="GR100" s="1286"/>
      <c r="GS100" s="1286"/>
      <c r="GT100" s="1286"/>
      <c r="GU100" s="1286"/>
      <c r="GV100" s="1286"/>
      <c r="GW100" s="1286"/>
      <c r="GX100" s="1286"/>
      <c r="GY100" s="1286"/>
      <c r="GZ100" s="1286"/>
      <c r="HA100" s="1286"/>
      <c r="HB100" s="1286"/>
      <c r="HC100" s="1286"/>
      <c r="HD100" s="1286"/>
      <c r="HE100" s="1286"/>
      <c r="HF100" s="1286"/>
      <c r="HG100" s="1286"/>
      <c r="HH100" s="1286"/>
      <c r="HI100" s="1286"/>
      <c r="HJ100" s="1286"/>
      <c r="HK100" s="1286"/>
      <c r="HL100" s="1286"/>
      <c r="HM100" s="1286"/>
      <c r="HN100" s="1286"/>
      <c r="HO100" s="1286"/>
      <c r="HP100" s="1286"/>
      <c r="HQ100" s="1286"/>
      <c r="HR100" s="1286"/>
      <c r="HS100" s="1286"/>
      <c r="HT100" s="1286"/>
      <c r="HU100" s="1286"/>
      <c r="HV100" s="1286"/>
      <c r="HW100" s="1286"/>
      <c r="HX100" s="1286"/>
      <c r="HY100" s="1286"/>
      <c r="HZ100" s="1286"/>
      <c r="IA100" s="1286"/>
      <c r="IB100" s="1286"/>
      <c r="IC100" s="1286"/>
      <c r="ID100" s="1286"/>
      <c r="IE100" s="1286"/>
      <c r="IF100" s="1286"/>
      <c r="IG100" s="1286"/>
      <c r="IH100" s="1286"/>
      <c r="II100" s="1286"/>
      <c r="IJ100" s="1286"/>
      <c r="IK100" s="1286"/>
      <c r="IL100" s="1286"/>
      <c r="IM100" s="1286"/>
      <c r="IN100" s="1286"/>
      <c r="IO100" s="1286"/>
      <c r="IP100" s="1286"/>
      <c r="IQ100" s="1286"/>
      <c r="IR100" s="1286"/>
      <c r="IS100" s="1829"/>
    </row>
    <row r="101" spans="1:253" ht="36.75" customHeight="1">
      <c r="A101" s="1826">
        <v>31</v>
      </c>
      <c r="B101" s="1824" t="s">
        <v>14461</v>
      </c>
      <c r="C101" s="1823" t="s">
        <v>14462</v>
      </c>
      <c r="D101" s="1824" t="s">
        <v>14463</v>
      </c>
      <c r="E101" s="1824" t="s">
        <v>14464</v>
      </c>
      <c r="F101" s="1824">
        <v>18</v>
      </c>
      <c r="G101" s="1824">
        <v>18</v>
      </c>
      <c r="H101" s="1824" t="s">
        <v>1571</v>
      </c>
      <c r="I101" s="1824" t="s">
        <v>14465</v>
      </c>
      <c r="J101" s="1824" t="s">
        <v>14466</v>
      </c>
      <c r="K101" s="1884">
        <v>1</v>
      </c>
      <c r="L101" s="1824">
        <v>1</v>
      </c>
      <c r="M101" s="1856">
        <v>0</v>
      </c>
      <c r="N101" s="1286"/>
      <c r="O101" s="1286"/>
      <c r="P101" s="1286"/>
      <c r="Q101" s="1286"/>
      <c r="R101" s="1286"/>
      <c r="S101" s="1286"/>
      <c r="T101" s="1286"/>
      <c r="U101" s="1286"/>
      <c r="V101" s="1286"/>
      <c r="W101" s="1286"/>
      <c r="X101" s="1286"/>
      <c r="Y101" s="1286"/>
      <c r="Z101" s="1286"/>
      <c r="AA101" s="1286"/>
      <c r="AB101" s="1286"/>
      <c r="AC101" s="1286"/>
      <c r="AD101" s="1286"/>
      <c r="AE101" s="1286"/>
      <c r="AF101" s="1286"/>
      <c r="AG101" s="1286"/>
      <c r="AH101" s="1286"/>
      <c r="AI101" s="1286"/>
      <c r="AJ101" s="1286"/>
      <c r="AK101" s="1286"/>
      <c r="AL101" s="1286"/>
      <c r="AM101" s="1286"/>
      <c r="AN101" s="1286"/>
      <c r="AO101" s="1286"/>
      <c r="AP101" s="1286"/>
      <c r="AQ101" s="1286"/>
      <c r="AR101" s="1286"/>
      <c r="AS101" s="1286"/>
      <c r="AT101" s="1286"/>
      <c r="AU101" s="1286"/>
      <c r="AV101" s="1286"/>
      <c r="AW101" s="1286"/>
      <c r="AX101" s="1286"/>
      <c r="AY101" s="1286"/>
      <c r="AZ101" s="1286"/>
      <c r="BA101" s="1286"/>
      <c r="BB101" s="1286"/>
      <c r="BC101" s="1286"/>
      <c r="BD101" s="1286"/>
      <c r="BE101" s="1286"/>
      <c r="BF101" s="1286"/>
      <c r="BG101" s="1286"/>
      <c r="BH101" s="1286"/>
      <c r="BI101" s="1286"/>
      <c r="BJ101" s="1286"/>
      <c r="BK101" s="1286"/>
      <c r="BL101" s="1286"/>
      <c r="BM101" s="1286"/>
      <c r="BN101" s="1286"/>
      <c r="BO101" s="1286"/>
      <c r="BP101" s="1286"/>
      <c r="BQ101" s="1286"/>
      <c r="BR101" s="1286"/>
      <c r="BS101" s="1286"/>
      <c r="BT101" s="1286"/>
      <c r="BU101" s="1286"/>
      <c r="BV101" s="1286"/>
      <c r="BW101" s="1286"/>
      <c r="BX101" s="1286"/>
      <c r="BY101" s="1286"/>
      <c r="BZ101" s="1286"/>
      <c r="CA101" s="1286"/>
      <c r="CB101" s="1286"/>
      <c r="CC101" s="1286"/>
      <c r="CD101" s="1286"/>
      <c r="CE101" s="1286"/>
      <c r="CF101" s="1286"/>
      <c r="CG101" s="1286"/>
      <c r="CH101" s="1286"/>
      <c r="CI101" s="1286"/>
      <c r="CJ101" s="1286"/>
      <c r="CK101" s="1286"/>
      <c r="CL101" s="1286"/>
      <c r="CM101" s="1286"/>
      <c r="CN101" s="1286"/>
      <c r="CO101" s="1286"/>
      <c r="CP101" s="1286"/>
      <c r="CQ101" s="1286"/>
      <c r="CR101" s="1286"/>
      <c r="CS101" s="1286"/>
      <c r="CT101" s="1286"/>
      <c r="CU101" s="1286"/>
      <c r="CV101" s="1286"/>
      <c r="CW101" s="1286"/>
      <c r="CX101" s="1286"/>
      <c r="CY101" s="1286"/>
      <c r="CZ101" s="1286"/>
      <c r="DA101" s="1286"/>
      <c r="DB101" s="1286"/>
      <c r="DC101" s="1286"/>
      <c r="DD101" s="1286"/>
      <c r="DE101" s="1286"/>
      <c r="DF101" s="1286"/>
      <c r="DG101" s="1286"/>
      <c r="DH101" s="1286"/>
      <c r="DI101" s="1286"/>
      <c r="DJ101" s="1286"/>
      <c r="DK101" s="1286"/>
      <c r="DL101" s="1286"/>
      <c r="DM101" s="1286"/>
      <c r="DN101" s="1286"/>
      <c r="DO101" s="1286"/>
      <c r="DP101" s="1286"/>
      <c r="DQ101" s="1286"/>
      <c r="DR101" s="1286"/>
      <c r="DS101" s="1286"/>
      <c r="DT101" s="1286"/>
      <c r="DU101" s="1286"/>
      <c r="DV101" s="1286"/>
      <c r="DW101" s="1286"/>
      <c r="DX101" s="1286"/>
      <c r="DY101" s="1286"/>
      <c r="DZ101" s="1286"/>
      <c r="EA101" s="1286"/>
      <c r="EB101" s="1286"/>
      <c r="EC101" s="1286"/>
      <c r="ED101" s="1286"/>
      <c r="EE101" s="1286"/>
      <c r="EF101" s="1286"/>
      <c r="EG101" s="1286"/>
      <c r="EH101" s="1286"/>
      <c r="EI101" s="1286"/>
      <c r="EJ101" s="1286"/>
      <c r="EK101" s="1286"/>
      <c r="EL101" s="1286"/>
      <c r="EM101" s="1286"/>
      <c r="EN101" s="1286"/>
      <c r="EO101" s="1286"/>
      <c r="EP101" s="1286"/>
      <c r="EQ101" s="1286"/>
      <c r="ER101" s="1286"/>
      <c r="ES101" s="1286"/>
      <c r="ET101" s="1286"/>
      <c r="EU101" s="1286"/>
      <c r="EV101" s="1286"/>
      <c r="EW101" s="1286"/>
      <c r="EX101" s="1286"/>
      <c r="EY101" s="1286"/>
      <c r="EZ101" s="1286"/>
      <c r="FA101" s="1286"/>
      <c r="FB101" s="1286"/>
      <c r="FC101" s="1286"/>
      <c r="FD101" s="1286"/>
      <c r="FE101" s="1286"/>
      <c r="FF101" s="1286"/>
      <c r="FG101" s="1286"/>
      <c r="FH101" s="1286"/>
      <c r="FI101" s="1286"/>
      <c r="FJ101" s="1286"/>
      <c r="FK101" s="1286"/>
      <c r="FL101" s="1286"/>
      <c r="FM101" s="1286"/>
      <c r="FN101" s="1286"/>
      <c r="FO101" s="1286"/>
      <c r="FP101" s="1286"/>
      <c r="FQ101" s="1286"/>
      <c r="FR101" s="1286"/>
      <c r="FS101" s="1286"/>
      <c r="FT101" s="1286"/>
      <c r="FU101" s="1286"/>
      <c r="FV101" s="1286"/>
      <c r="FW101" s="1286"/>
      <c r="FX101" s="1286"/>
      <c r="FY101" s="1286"/>
      <c r="FZ101" s="1286"/>
      <c r="GA101" s="1286"/>
      <c r="GB101" s="1286"/>
      <c r="GC101" s="1286"/>
      <c r="GD101" s="1286"/>
      <c r="GE101" s="1286"/>
      <c r="GF101" s="1286"/>
      <c r="GG101" s="1286"/>
      <c r="GH101" s="1286"/>
      <c r="GI101" s="1286"/>
      <c r="GJ101" s="1286"/>
      <c r="GK101" s="1286"/>
      <c r="GL101" s="1286"/>
      <c r="GM101" s="1286"/>
      <c r="GN101" s="1286"/>
      <c r="GO101" s="1286"/>
      <c r="GP101" s="1286"/>
      <c r="GQ101" s="1286"/>
      <c r="GR101" s="1286"/>
      <c r="GS101" s="1286"/>
      <c r="GT101" s="1286"/>
      <c r="GU101" s="1286"/>
      <c r="GV101" s="1286"/>
      <c r="GW101" s="1286"/>
      <c r="GX101" s="1286"/>
      <c r="GY101" s="1286"/>
      <c r="GZ101" s="1286"/>
      <c r="HA101" s="1286"/>
      <c r="HB101" s="1286"/>
      <c r="HC101" s="1286"/>
      <c r="HD101" s="1286"/>
      <c r="HE101" s="1286"/>
      <c r="HF101" s="1286"/>
      <c r="HG101" s="1286"/>
      <c r="HH101" s="1286"/>
      <c r="HI101" s="1286"/>
      <c r="HJ101" s="1286"/>
      <c r="HK101" s="1286"/>
      <c r="HL101" s="1286"/>
      <c r="HM101" s="1286"/>
      <c r="HN101" s="1286"/>
      <c r="HO101" s="1286"/>
      <c r="HP101" s="1286"/>
      <c r="HQ101" s="1286"/>
      <c r="HR101" s="1286"/>
      <c r="HS101" s="1286"/>
      <c r="HT101" s="1286"/>
      <c r="HU101" s="1286"/>
      <c r="HV101" s="1286"/>
      <c r="HW101" s="1286"/>
      <c r="HX101" s="1286"/>
      <c r="HY101" s="1286"/>
      <c r="HZ101" s="1286"/>
      <c r="IA101" s="1286"/>
      <c r="IB101" s="1286"/>
      <c r="IC101" s="1286"/>
      <c r="ID101" s="1286"/>
      <c r="IE101" s="1286"/>
      <c r="IF101" s="1286"/>
      <c r="IG101" s="1286"/>
      <c r="IH101" s="1286"/>
      <c r="II101" s="1286"/>
      <c r="IJ101" s="1286"/>
      <c r="IK101" s="1286"/>
      <c r="IL101" s="1286"/>
      <c r="IM101" s="1286"/>
      <c r="IN101" s="1286"/>
      <c r="IO101" s="1286"/>
      <c r="IP101" s="1286"/>
      <c r="IQ101" s="1286"/>
      <c r="IR101" s="1286"/>
      <c r="IS101" s="1286"/>
    </row>
    <row r="102" spans="1:253" ht="36.75" customHeight="1">
      <c r="A102" s="1826">
        <v>32</v>
      </c>
      <c r="B102" s="1824" t="s">
        <v>14467</v>
      </c>
      <c r="C102" s="1823">
        <v>311901820823</v>
      </c>
      <c r="D102" s="1824" t="s">
        <v>14468</v>
      </c>
      <c r="E102" s="1824" t="s">
        <v>14320</v>
      </c>
      <c r="F102" s="1824">
        <v>10</v>
      </c>
      <c r="G102" s="1824">
        <v>10</v>
      </c>
      <c r="H102" s="1824" t="s">
        <v>1482</v>
      </c>
      <c r="I102" s="1824" t="s">
        <v>14469</v>
      </c>
      <c r="J102" s="1824" t="s">
        <v>14470</v>
      </c>
      <c r="K102" s="1884">
        <v>1</v>
      </c>
      <c r="L102" s="1824">
        <v>1</v>
      </c>
      <c r="M102" s="1856">
        <v>0</v>
      </c>
      <c r="N102" s="1286"/>
      <c r="O102" s="1286"/>
      <c r="P102" s="1286"/>
      <c r="Q102" s="1286"/>
      <c r="R102" s="1286"/>
      <c r="S102" s="1286"/>
      <c r="T102" s="1286"/>
      <c r="U102" s="1286"/>
      <c r="V102" s="1286"/>
      <c r="W102" s="1286"/>
      <c r="X102" s="1286"/>
      <c r="Y102" s="1286"/>
      <c r="Z102" s="1286"/>
      <c r="AA102" s="1286"/>
      <c r="AB102" s="1286"/>
      <c r="AC102" s="1286"/>
      <c r="AD102" s="1286"/>
      <c r="AE102" s="1286"/>
      <c r="AF102" s="1286"/>
      <c r="AG102" s="1286"/>
      <c r="AH102" s="1286"/>
      <c r="AI102" s="1286"/>
      <c r="AJ102" s="1286"/>
      <c r="AK102" s="1286"/>
      <c r="AL102" s="1286"/>
      <c r="AM102" s="1286"/>
      <c r="AN102" s="1286"/>
      <c r="AO102" s="1286"/>
      <c r="AP102" s="1286"/>
      <c r="AQ102" s="1286"/>
      <c r="AR102" s="1286"/>
      <c r="AS102" s="1286"/>
      <c r="AT102" s="1286"/>
      <c r="AU102" s="1286"/>
      <c r="AV102" s="1286"/>
      <c r="AW102" s="1286"/>
      <c r="AX102" s="1286"/>
      <c r="AY102" s="1286"/>
      <c r="AZ102" s="1286"/>
      <c r="BA102" s="1286"/>
      <c r="BB102" s="1286"/>
      <c r="BC102" s="1286"/>
      <c r="BD102" s="1286"/>
      <c r="BE102" s="1286"/>
      <c r="BF102" s="1286"/>
      <c r="BG102" s="1286"/>
      <c r="BH102" s="1286"/>
      <c r="BI102" s="1286"/>
      <c r="BJ102" s="1286"/>
      <c r="BK102" s="1286"/>
      <c r="BL102" s="1286"/>
      <c r="BM102" s="1286"/>
      <c r="BN102" s="1286"/>
      <c r="BO102" s="1286"/>
      <c r="BP102" s="1286"/>
      <c r="BQ102" s="1286"/>
      <c r="BR102" s="1286"/>
      <c r="BS102" s="1286"/>
      <c r="BT102" s="1286"/>
      <c r="BU102" s="1286"/>
      <c r="BV102" s="1286"/>
      <c r="BW102" s="1286"/>
      <c r="BX102" s="1286"/>
      <c r="BY102" s="1286"/>
      <c r="BZ102" s="1286"/>
      <c r="CA102" s="1286"/>
      <c r="CB102" s="1286"/>
      <c r="CC102" s="1286"/>
      <c r="CD102" s="1286"/>
      <c r="CE102" s="1286"/>
      <c r="CF102" s="1286"/>
      <c r="CG102" s="1286"/>
      <c r="CH102" s="1286"/>
      <c r="CI102" s="1286"/>
      <c r="CJ102" s="1286"/>
      <c r="CK102" s="1286"/>
      <c r="CL102" s="1286"/>
      <c r="CM102" s="1286"/>
      <c r="CN102" s="1286"/>
      <c r="CO102" s="1286"/>
      <c r="CP102" s="1286"/>
      <c r="CQ102" s="1286"/>
      <c r="CR102" s="1286"/>
      <c r="CS102" s="1286"/>
      <c r="CT102" s="1286"/>
      <c r="CU102" s="1286"/>
      <c r="CV102" s="1286"/>
      <c r="CW102" s="1286"/>
      <c r="CX102" s="1286"/>
      <c r="CY102" s="1286"/>
      <c r="CZ102" s="1286"/>
      <c r="DA102" s="1286"/>
      <c r="DB102" s="1286"/>
      <c r="DC102" s="1286"/>
      <c r="DD102" s="1286"/>
      <c r="DE102" s="1286"/>
      <c r="DF102" s="1286"/>
      <c r="DG102" s="1286"/>
      <c r="DH102" s="1286"/>
      <c r="DI102" s="1286"/>
      <c r="DJ102" s="1286"/>
      <c r="DK102" s="1286"/>
      <c r="DL102" s="1286"/>
      <c r="DM102" s="1286"/>
      <c r="DN102" s="1286"/>
      <c r="DO102" s="1286"/>
      <c r="DP102" s="1286"/>
      <c r="DQ102" s="1286"/>
      <c r="DR102" s="1286"/>
      <c r="DS102" s="1286"/>
      <c r="DT102" s="1286"/>
      <c r="DU102" s="1286"/>
      <c r="DV102" s="1286"/>
      <c r="DW102" s="1286"/>
      <c r="DX102" s="1286"/>
      <c r="DY102" s="1286"/>
      <c r="DZ102" s="1286"/>
      <c r="EA102" s="1286"/>
      <c r="EB102" s="1286"/>
      <c r="EC102" s="1286"/>
      <c r="ED102" s="1286"/>
      <c r="EE102" s="1286"/>
      <c r="EF102" s="1286"/>
      <c r="EG102" s="1286"/>
      <c r="EH102" s="1286"/>
      <c r="EI102" s="1286"/>
      <c r="EJ102" s="1286"/>
      <c r="EK102" s="1286"/>
      <c r="EL102" s="1286"/>
      <c r="EM102" s="1286"/>
      <c r="EN102" s="1286"/>
      <c r="EO102" s="1286"/>
      <c r="EP102" s="1286"/>
      <c r="EQ102" s="1286"/>
      <c r="ER102" s="1286"/>
      <c r="ES102" s="1286"/>
      <c r="ET102" s="1286"/>
      <c r="EU102" s="1286"/>
      <c r="EV102" s="1286"/>
      <c r="EW102" s="1286"/>
      <c r="EX102" s="1286"/>
      <c r="EY102" s="1286"/>
      <c r="EZ102" s="1286"/>
      <c r="FA102" s="1286"/>
      <c r="FB102" s="1286"/>
      <c r="FC102" s="1286"/>
      <c r="FD102" s="1286"/>
      <c r="FE102" s="1286"/>
      <c r="FF102" s="1286"/>
      <c r="FG102" s="1286"/>
      <c r="FH102" s="1286"/>
      <c r="FI102" s="1286"/>
      <c r="FJ102" s="1286"/>
      <c r="FK102" s="1286"/>
      <c r="FL102" s="1286"/>
      <c r="FM102" s="1286"/>
      <c r="FN102" s="1286"/>
      <c r="FO102" s="1286"/>
      <c r="FP102" s="1286"/>
      <c r="FQ102" s="1286"/>
      <c r="FR102" s="1286"/>
      <c r="FS102" s="1286"/>
      <c r="FT102" s="1286"/>
      <c r="FU102" s="1286"/>
      <c r="FV102" s="1286"/>
      <c r="FW102" s="1286"/>
      <c r="FX102" s="1286"/>
      <c r="FY102" s="1286"/>
      <c r="FZ102" s="1286"/>
      <c r="GA102" s="1286"/>
      <c r="GB102" s="1286"/>
      <c r="GC102" s="1286"/>
      <c r="GD102" s="1286"/>
      <c r="GE102" s="1286"/>
      <c r="GF102" s="1286"/>
      <c r="GG102" s="1286"/>
      <c r="GH102" s="1286"/>
      <c r="GI102" s="1286"/>
      <c r="GJ102" s="1286"/>
      <c r="GK102" s="1286"/>
      <c r="GL102" s="1286"/>
      <c r="GM102" s="1286"/>
      <c r="GN102" s="1286"/>
      <c r="GO102" s="1286"/>
      <c r="GP102" s="1286"/>
      <c r="GQ102" s="1286"/>
      <c r="GR102" s="1286"/>
      <c r="GS102" s="1286"/>
      <c r="GT102" s="1286"/>
      <c r="GU102" s="1286"/>
      <c r="GV102" s="1286"/>
      <c r="GW102" s="1286"/>
      <c r="GX102" s="1286"/>
      <c r="GY102" s="1286"/>
      <c r="GZ102" s="1286"/>
      <c r="HA102" s="1286"/>
      <c r="HB102" s="1286"/>
      <c r="HC102" s="1286"/>
      <c r="HD102" s="1286"/>
      <c r="HE102" s="1286"/>
      <c r="HF102" s="1286"/>
      <c r="HG102" s="1286"/>
      <c r="HH102" s="1286"/>
      <c r="HI102" s="1286"/>
      <c r="HJ102" s="1286"/>
      <c r="HK102" s="1286"/>
      <c r="HL102" s="1286"/>
      <c r="HM102" s="1286"/>
      <c r="HN102" s="1286"/>
      <c r="HO102" s="1286"/>
      <c r="HP102" s="1286"/>
      <c r="HQ102" s="1286"/>
      <c r="HR102" s="1286"/>
      <c r="HS102" s="1286"/>
      <c r="HT102" s="1286"/>
      <c r="HU102" s="1286"/>
      <c r="HV102" s="1286"/>
      <c r="HW102" s="1286"/>
      <c r="HX102" s="1286"/>
      <c r="HY102" s="1286"/>
      <c r="HZ102" s="1286"/>
      <c r="IA102" s="1286"/>
      <c r="IB102" s="1286"/>
      <c r="IC102" s="1286"/>
      <c r="ID102" s="1286"/>
      <c r="IE102" s="1286"/>
      <c r="IF102" s="1286"/>
      <c r="IG102" s="1286"/>
      <c r="IH102" s="1286"/>
      <c r="II102" s="1286"/>
      <c r="IJ102" s="1286"/>
      <c r="IK102" s="1286"/>
      <c r="IL102" s="1286"/>
      <c r="IM102" s="1286"/>
      <c r="IN102" s="1286"/>
      <c r="IO102" s="1286"/>
      <c r="IP102" s="1286"/>
      <c r="IQ102" s="1286"/>
      <c r="IR102" s="1286"/>
      <c r="IS102" s="1286"/>
    </row>
    <row r="103" spans="1:253" ht="36.75" customHeight="1">
      <c r="A103" s="1826">
        <v>33</v>
      </c>
      <c r="B103" s="1824" t="s">
        <v>14471</v>
      </c>
      <c r="C103" s="1823">
        <v>667116384956</v>
      </c>
      <c r="D103" s="1824" t="s">
        <v>14472</v>
      </c>
      <c r="E103" s="1824" t="s">
        <v>14473</v>
      </c>
      <c r="F103" s="1824">
        <v>12</v>
      </c>
      <c r="G103" s="1824">
        <v>12</v>
      </c>
      <c r="H103" s="1824" t="s">
        <v>1482</v>
      </c>
      <c r="I103" s="1824" t="s">
        <v>14474</v>
      </c>
      <c r="J103" s="1824" t="s">
        <v>14475</v>
      </c>
      <c r="K103" s="1824">
        <v>1</v>
      </c>
      <c r="L103" s="1824">
        <v>1</v>
      </c>
      <c r="M103" s="1856">
        <v>0</v>
      </c>
      <c r="N103" s="1829"/>
      <c r="O103" s="1829"/>
      <c r="P103" s="1829"/>
      <c r="Q103" s="1829"/>
      <c r="R103" s="1829"/>
      <c r="S103" s="1829"/>
      <c r="T103" s="1829"/>
      <c r="U103" s="1829"/>
      <c r="V103" s="1829"/>
      <c r="W103" s="1829"/>
      <c r="X103" s="1829"/>
      <c r="Y103" s="1829"/>
      <c r="Z103" s="1829"/>
      <c r="AA103" s="1829"/>
      <c r="AB103" s="1829"/>
      <c r="AC103" s="1829"/>
      <c r="AD103" s="1829"/>
      <c r="AE103" s="1829"/>
      <c r="AF103" s="1829"/>
      <c r="AG103" s="1829"/>
      <c r="AH103" s="1829"/>
      <c r="AI103" s="1829"/>
      <c r="AJ103" s="1829"/>
      <c r="AK103" s="1829"/>
      <c r="AL103" s="1829"/>
      <c r="AM103" s="1829"/>
      <c r="AN103" s="1829"/>
      <c r="AO103" s="1829"/>
      <c r="AP103" s="1829"/>
      <c r="AQ103" s="1829"/>
      <c r="AR103" s="1829"/>
      <c r="AS103" s="1829"/>
      <c r="AT103" s="1829"/>
      <c r="AU103" s="1829"/>
      <c r="AV103" s="1829"/>
      <c r="AW103" s="1829"/>
      <c r="AX103" s="1829"/>
      <c r="AY103" s="1829"/>
      <c r="AZ103" s="1829"/>
      <c r="BA103" s="1829"/>
      <c r="BB103" s="1829"/>
      <c r="BC103" s="1829"/>
      <c r="BD103" s="1829"/>
      <c r="BE103" s="1829"/>
      <c r="BF103" s="1829"/>
      <c r="BG103" s="1829"/>
      <c r="BH103" s="1829"/>
      <c r="BI103" s="1829"/>
      <c r="BJ103" s="1829"/>
      <c r="BK103" s="1829"/>
      <c r="BL103" s="1829"/>
      <c r="BM103" s="1829"/>
      <c r="BN103" s="1829"/>
      <c r="BO103" s="1829"/>
      <c r="BP103" s="1829"/>
      <c r="BQ103" s="1829"/>
      <c r="BR103" s="1829"/>
      <c r="BS103" s="1829"/>
      <c r="BT103" s="1829"/>
      <c r="BU103" s="1829"/>
      <c r="BV103" s="1829"/>
      <c r="BW103" s="1829"/>
      <c r="BX103" s="1829"/>
      <c r="BY103" s="1829"/>
      <c r="BZ103" s="1829"/>
      <c r="CA103" s="1829"/>
      <c r="CB103" s="1829"/>
      <c r="CC103" s="1829"/>
      <c r="CD103" s="1829"/>
      <c r="CE103" s="1829"/>
      <c r="CF103" s="1829"/>
      <c r="CG103" s="1829"/>
      <c r="CH103" s="1829"/>
      <c r="CI103" s="1829"/>
      <c r="CJ103" s="1829"/>
      <c r="CK103" s="1829"/>
      <c r="CL103" s="1829"/>
      <c r="CM103" s="1829"/>
      <c r="CN103" s="1829"/>
      <c r="CO103" s="1829"/>
      <c r="CP103" s="1829"/>
      <c r="CQ103" s="1829"/>
      <c r="CR103" s="1829"/>
      <c r="CS103" s="1829"/>
      <c r="CT103" s="1829"/>
      <c r="CU103" s="1829"/>
      <c r="CV103" s="1829"/>
      <c r="CW103" s="1829"/>
      <c r="CX103" s="1829"/>
      <c r="CY103" s="1829"/>
      <c r="CZ103" s="1829"/>
      <c r="DA103" s="1829"/>
      <c r="DB103" s="1829"/>
      <c r="DC103" s="1829"/>
      <c r="DD103" s="1829"/>
      <c r="DE103" s="1829"/>
      <c r="DF103" s="1829"/>
      <c r="DG103" s="1829"/>
      <c r="DH103" s="1829"/>
      <c r="DI103" s="1829"/>
      <c r="DJ103" s="1829"/>
      <c r="DK103" s="1829"/>
      <c r="DL103" s="1829"/>
      <c r="DM103" s="1829"/>
      <c r="DN103" s="1829"/>
      <c r="DO103" s="1829"/>
      <c r="DP103" s="1829"/>
      <c r="DQ103" s="1829"/>
      <c r="DR103" s="1829"/>
      <c r="DS103" s="1829"/>
      <c r="DT103" s="1829"/>
      <c r="DU103" s="1829"/>
      <c r="DV103" s="1829"/>
      <c r="DW103" s="1829"/>
      <c r="DX103" s="1829"/>
      <c r="DY103" s="1829"/>
      <c r="DZ103" s="1829"/>
      <c r="EA103" s="1829"/>
      <c r="EB103" s="1829"/>
      <c r="EC103" s="1829"/>
      <c r="ED103" s="1829"/>
      <c r="EE103" s="1829"/>
      <c r="EF103" s="1829"/>
      <c r="EG103" s="1829"/>
      <c r="EH103" s="1829"/>
      <c r="EI103" s="1829"/>
      <c r="EJ103" s="1829"/>
      <c r="EK103" s="1829"/>
      <c r="EL103" s="1829"/>
      <c r="EM103" s="1829"/>
      <c r="EN103" s="1829"/>
      <c r="EO103" s="1829"/>
      <c r="EP103" s="1829"/>
      <c r="EQ103" s="1829"/>
      <c r="ER103" s="1829"/>
      <c r="ES103" s="1829"/>
      <c r="ET103" s="1829"/>
      <c r="EU103" s="1829"/>
      <c r="EV103" s="1829"/>
      <c r="EW103" s="1829"/>
      <c r="EX103" s="1829"/>
      <c r="EY103" s="1829"/>
      <c r="EZ103" s="1829"/>
      <c r="FA103" s="1829"/>
      <c r="FB103" s="1829"/>
      <c r="FC103" s="1829"/>
      <c r="FD103" s="1829"/>
      <c r="FE103" s="1829"/>
      <c r="FF103" s="1829"/>
      <c r="FG103" s="1829"/>
      <c r="FH103" s="1829"/>
      <c r="FI103" s="1829"/>
      <c r="FJ103" s="1829"/>
      <c r="FK103" s="1829"/>
      <c r="FL103" s="1829"/>
      <c r="FM103" s="1829"/>
      <c r="FN103" s="1829"/>
      <c r="FO103" s="1829"/>
      <c r="FP103" s="1829"/>
      <c r="FQ103" s="1829"/>
      <c r="FR103" s="1829"/>
      <c r="FS103" s="1829"/>
      <c r="FT103" s="1829"/>
      <c r="FU103" s="1829"/>
      <c r="FV103" s="1829"/>
      <c r="FW103" s="1829"/>
      <c r="FX103" s="1829"/>
      <c r="FY103" s="1829"/>
      <c r="FZ103" s="1829"/>
      <c r="GA103" s="1829"/>
      <c r="GB103" s="1829"/>
      <c r="GC103" s="1829"/>
      <c r="GD103" s="1829"/>
      <c r="GE103" s="1829"/>
      <c r="GF103" s="1829"/>
      <c r="GG103" s="1829"/>
      <c r="GH103" s="1829"/>
      <c r="GI103" s="1829"/>
      <c r="GJ103" s="1829"/>
      <c r="GK103" s="1829"/>
      <c r="GL103" s="1829"/>
      <c r="GM103" s="1829"/>
      <c r="GN103" s="1829"/>
      <c r="GO103" s="1829"/>
      <c r="GP103" s="1829"/>
      <c r="GQ103" s="1829"/>
      <c r="GR103" s="1829"/>
      <c r="GS103" s="1829"/>
      <c r="GT103" s="1829"/>
      <c r="GU103" s="1829"/>
      <c r="GV103" s="1829"/>
      <c r="GW103" s="1829"/>
      <c r="GX103" s="1829"/>
      <c r="GY103" s="1829"/>
      <c r="GZ103" s="1829"/>
      <c r="HA103" s="1829"/>
      <c r="HB103" s="1829"/>
      <c r="HC103" s="1829"/>
      <c r="HD103" s="1829"/>
      <c r="HE103" s="1829"/>
      <c r="HF103" s="1829"/>
      <c r="HG103" s="1829"/>
      <c r="HH103" s="1829"/>
      <c r="HI103" s="1829"/>
      <c r="HJ103" s="1829"/>
      <c r="HK103" s="1829"/>
      <c r="HL103" s="1829"/>
      <c r="HM103" s="1829"/>
      <c r="HN103" s="1829"/>
      <c r="HO103" s="1829"/>
      <c r="HP103" s="1829"/>
      <c r="HQ103" s="1829"/>
      <c r="HR103" s="1829"/>
      <c r="HS103" s="1829"/>
      <c r="HT103" s="1829"/>
      <c r="HU103" s="1829"/>
      <c r="HV103" s="1829"/>
      <c r="HW103" s="1829"/>
      <c r="HX103" s="1829"/>
      <c r="HY103" s="1829"/>
      <c r="HZ103" s="1829"/>
      <c r="IA103" s="1829"/>
      <c r="IB103" s="1829"/>
      <c r="IC103" s="1829"/>
      <c r="ID103" s="1829"/>
      <c r="IE103" s="1829"/>
      <c r="IF103" s="1829"/>
      <c r="IG103" s="1829"/>
      <c r="IH103" s="1829"/>
      <c r="II103" s="1829"/>
      <c r="IJ103" s="1829"/>
      <c r="IK103" s="1829"/>
      <c r="IL103" s="1829"/>
      <c r="IM103" s="1829"/>
      <c r="IN103" s="1829"/>
      <c r="IO103" s="1829"/>
      <c r="IP103" s="1829"/>
      <c r="IQ103" s="1829"/>
      <c r="IR103" s="1829"/>
      <c r="IS103" s="1286"/>
    </row>
    <row r="104" spans="1:253" ht="36.75" customHeight="1">
      <c r="A104" s="1826">
        <v>34</v>
      </c>
      <c r="B104" s="1824" t="s">
        <v>14476</v>
      </c>
      <c r="C104" s="1823">
        <v>311950245703</v>
      </c>
      <c r="D104" s="1824" t="s">
        <v>14446</v>
      </c>
      <c r="E104" s="1824" t="s">
        <v>14446</v>
      </c>
      <c r="F104" s="1824">
        <v>25</v>
      </c>
      <c r="G104" s="1824">
        <v>25</v>
      </c>
      <c r="H104" s="1824" t="s">
        <v>1482</v>
      </c>
      <c r="I104" s="1824" t="s">
        <v>14477</v>
      </c>
      <c r="J104" s="1824" t="s">
        <v>14478</v>
      </c>
      <c r="K104" s="1824">
        <v>1</v>
      </c>
      <c r="L104" s="1824">
        <v>1</v>
      </c>
      <c r="M104" s="1856">
        <v>0</v>
      </c>
      <c r="N104" s="1286"/>
      <c r="O104" s="1286"/>
      <c r="P104" s="1286"/>
      <c r="Q104" s="1286"/>
      <c r="R104" s="1286"/>
      <c r="S104" s="1286"/>
      <c r="T104" s="1286"/>
      <c r="U104" s="1286"/>
      <c r="V104" s="1286"/>
      <c r="W104" s="1286"/>
      <c r="X104" s="1286"/>
      <c r="Y104" s="1286"/>
      <c r="Z104" s="1286"/>
      <c r="AA104" s="1286"/>
      <c r="AB104" s="1286"/>
      <c r="AC104" s="1286"/>
      <c r="AD104" s="1286"/>
      <c r="AE104" s="1286"/>
      <c r="AF104" s="1286"/>
      <c r="AG104" s="1286"/>
      <c r="AH104" s="1286"/>
      <c r="AI104" s="1286"/>
      <c r="AJ104" s="1286"/>
      <c r="AK104" s="1286"/>
      <c r="AL104" s="1286"/>
      <c r="AM104" s="1286"/>
      <c r="AN104" s="1286"/>
      <c r="AO104" s="1286"/>
      <c r="AP104" s="1286"/>
      <c r="AQ104" s="1286"/>
      <c r="AR104" s="1286"/>
      <c r="AS104" s="1286"/>
      <c r="AT104" s="1286"/>
      <c r="AU104" s="1286"/>
      <c r="AV104" s="1286"/>
      <c r="AW104" s="1286"/>
      <c r="AX104" s="1286"/>
      <c r="AY104" s="1286"/>
      <c r="AZ104" s="1286"/>
      <c r="BA104" s="1286"/>
      <c r="BB104" s="1286"/>
      <c r="BC104" s="1286"/>
      <c r="BD104" s="1286"/>
      <c r="BE104" s="1286"/>
      <c r="BF104" s="1286"/>
      <c r="BG104" s="1286"/>
      <c r="BH104" s="1286"/>
      <c r="BI104" s="1286"/>
      <c r="BJ104" s="1286"/>
      <c r="BK104" s="1286"/>
      <c r="BL104" s="1286"/>
      <c r="BM104" s="1286"/>
      <c r="BN104" s="1286"/>
      <c r="BO104" s="1286"/>
      <c r="BP104" s="1286"/>
      <c r="BQ104" s="1286"/>
      <c r="BR104" s="1286"/>
      <c r="BS104" s="1286"/>
      <c r="BT104" s="1286"/>
      <c r="BU104" s="1286"/>
      <c r="BV104" s="1286"/>
      <c r="BW104" s="1286"/>
      <c r="BX104" s="1286"/>
      <c r="BY104" s="1286"/>
      <c r="BZ104" s="1286"/>
      <c r="CA104" s="1286"/>
      <c r="CB104" s="1286"/>
      <c r="CC104" s="1286"/>
      <c r="CD104" s="1286"/>
      <c r="CE104" s="1286"/>
      <c r="CF104" s="1286"/>
      <c r="CG104" s="1286"/>
      <c r="CH104" s="1286"/>
      <c r="CI104" s="1286"/>
      <c r="CJ104" s="1286"/>
      <c r="CK104" s="1286"/>
      <c r="CL104" s="1286"/>
      <c r="CM104" s="1286"/>
      <c r="CN104" s="1286"/>
      <c r="CO104" s="1286"/>
      <c r="CP104" s="1286"/>
      <c r="CQ104" s="1286"/>
      <c r="CR104" s="1286"/>
      <c r="CS104" s="1286"/>
      <c r="CT104" s="1286"/>
      <c r="CU104" s="1286"/>
      <c r="CV104" s="1286"/>
      <c r="CW104" s="1286"/>
      <c r="CX104" s="1286"/>
      <c r="CY104" s="1286"/>
      <c r="CZ104" s="1286"/>
      <c r="DA104" s="1286"/>
      <c r="DB104" s="1286"/>
      <c r="DC104" s="1286"/>
      <c r="DD104" s="1286"/>
      <c r="DE104" s="1286"/>
      <c r="DF104" s="1286"/>
      <c r="DG104" s="1286"/>
      <c r="DH104" s="1286"/>
      <c r="DI104" s="1286"/>
      <c r="DJ104" s="1286"/>
      <c r="DK104" s="1286"/>
      <c r="DL104" s="1286"/>
      <c r="DM104" s="1286"/>
      <c r="DN104" s="1286"/>
      <c r="DO104" s="1286"/>
      <c r="DP104" s="1286"/>
      <c r="DQ104" s="1286"/>
      <c r="DR104" s="1286"/>
      <c r="DS104" s="1286"/>
      <c r="DT104" s="1286"/>
      <c r="DU104" s="1286"/>
      <c r="DV104" s="1286"/>
      <c r="DW104" s="1286"/>
      <c r="DX104" s="1286"/>
      <c r="DY104" s="1286"/>
      <c r="DZ104" s="1286"/>
      <c r="EA104" s="1286"/>
      <c r="EB104" s="1286"/>
      <c r="EC104" s="1286"/>
      <c r="ED104" s="1286"/>
      <c r="EE104" s="1286"/>
      <c r="EF104" s="1286"/>
      <c r="EG104" s="1286"/>
      <c r="EH104" s="1286"/>
      <c r="EI104" s="1286"/>
      <c r="EJ104" s="1286"/>
      <c r="EK104" s="1286"/>
      <c r="EL104" s="1286"/>
      <c r="EM104" s="1286"/>
      <c r="EN104" s="1286"/>
      <c r="EO104" s="1286"/>
      <c r="EP104" s="1286"/>
      <c r="EQ104" s="1286"/>
      <c r="ER104" s="1286"/>
      <c r="ES104" s="1286"/>
      <c r="ET104" s="1286"/>
      <c r="EU104" s="1286"/>
      <c r="EV104" s="1286"/>
      <c r="EW104" s="1286"/>
      <c r="EX104" s="1286"/>
      <c r="EY104" s="1286"/>
      <c r="EZ104" s="1286"/>
      <c r="FA104" s="1286"/>
      <c r="FB104" s="1286"/>
      <c r="FC104" s="1286"/>
      <c r="FD104" s="1286"/>
      <c r="FE104" s="1286"/>
      <c r="FF104" s="1286"/>
      <c r="FG104" s="1286"/>
      <c r="FH104" s="1286"/>
      <c r="FI104" s="1286"/>
      <c r="FJ104" s="1286"/>
      <c r="FK104" s="1286"/>
      <c r="FL104" s="1286"/>
      <c r="FM104" s="1286"/>
      <c r="FN104" s="1286"/>
      <c r="FO104" s="1286"/>
      <c r="FP104" s="1286"/>
      <c r="FQ104" s="1286"/>
      <c r="FR104" s="1286"/>
      <c r="FS104" s="1286"/>
      <c r="FT104" s="1286"/>
      <c r="FU104" s="1286"/>
      <c r="FV104" s="1286"/>
      <c r="FW104" s="1286"/>
      <c r="FX104" s="1286"/>
      <c r="FY104" s="1286"/>
      <c r="FZ104" s="1286"/>
      <c r="GA104" s="1286"/>
      <c r="GB104" s="1286"/>
      <c r="GC104" s="1286"/>
      <c r="GD104" s="1286"/>
      <c r="GE104" s="1286"/>
      <c r="GF104" s="1286"/>
      <c r="GG104" s="1286"/>
      <c r="GH104" s="1286"/>
      <c r="GI104" s="1286"/>
      <c r="GJ104" s="1286"/>
      <c r="GK104" s="1286"/>
      <c r="GL104" s="1286"/>
      <c r="GM104" s="1286"/>
      <c r="GN104" s="1286"/>
      <c r="GO104" s="1286"/>
      <c r="GP104" s="1286"/>
      <c r="GQ104" s="1286"/>
      <c r="GR104" s="1286"/>
      <c r="GS104" s="1286"/>
      <c r="GT104" s="1286"/>
      <c r="GU104" s="1286"/>
      <c r="GV104" s="1286"/>
      <c r="GW104" s="1286"/>
      <c r="GX104" s="1286"/>
      <c r="GY104" s="1286"/>
      <c r="GZ104" s="1286"/>
      <c r="HA104" s="1286"/>
      <c r="HB104" s="1286"/>
      <c r="HC104" s="1286"/>
      <c r="HD104" s="1286"/>
      <c r="HE104" s="1286"/>
      <c r="HF104" s="1286"/>
      <c r="HG104" s="1286"/>
      <c r="HH104" s="1286"/>
      <c r="HI104" s="1286"/>
      <c r="HJ104" s="1286"/>
      <c r="HK104" s="1286"/>
      <c r="HL104" s="1286"/>
      <c r="HM104" s="1286"/>
      <c r="HN104" s="1286"/>
      <c r="HO104" s="1286"/>
      <c r="HP104" s="1286"/>
      <c r="HQ104" s="1286"/>
      <c r="HR104" s="1286"/>
      <c r="HS104" s="1286"/>
      <c r="HT104" s="1286"/>
      <c r="HU104" s="1286"/>
      <c r="HV104" s="1286"/>
      <c r="HW104" s="1286"/>
      <c r="HX104" s="1286"/>
      <c r="HY104" s="1286"/>
      <c r="HZ104" s="1286"/>
      <c r="IA104" s="1286"/>
      <c r="IB104" s="1286"/>
      <c r="IC104" s="1286"/>
      <c r="ID104" s="1286"/>
      <c r="IE104" s="1286"/>
      <c r="IF104" s="1286"/>
      <c r="IG104" s="1286"/>
      <c r="IH104" s="1286"/>
      <c r="II104" s="1286"/>
      <c r="IJ104" s="1286"/>
      <c r="IK104" s="1286"/>
      <c r="IL104" s="1286"/>
      <c r="IM104" s="1286"/>
      <c r="IN104" s="1286"/>
      <c r="IO104" s="1286"/>
      <c r="IP104" s="1286"/>
      <c r="IQ104" s="1286"/>
      <c r="IR104" s="1286"/>
      <c r="IS104" s="1286"/>
    </row>
    <row r="105" spans="1:253" ht="36.75" customHeight="1">
      <c r="A105" s="1826">
        <v>36</v>
      </c>
      <c r="B105" s="1824" t="s">
        <v>14479</v>
      </c>
      <c r="C105" s="1823" t="s">
        <v>14480</v>
      </c>
      <c r="D105" s="1824" t="s">
        <v>14481</v>
      </c>
      <c r="E105" s="1831" t="s">
        <v>14083</v>
      </c>
      <c r="F105" s="1824">
        <v>10</v>
      </c>
      <c r="G105" s="1824">
        <v>10</v>
      </c>
      <c r="H105" s="1824" t="s">
        <v>1482</v>
      </c>
      <c r="I105" s="1824" t="s">
        <v>14482</v>
      </c>
      <c r="J105" s="1824" t="s">
        <v>14483</v>
      </c>
      <c r="K105" s="1824">
        <v>1</v>
      </c>
      <c r="L105" s="1824">
        <v>1</v>
      </c>
      <c r="M105" s="1856">
        <v>0</v>
      </c>
      <c r="N105" s="1286"/>
      <c r="O105" s="1286"/>
      <c r="P105" s="1286"/>
      <c r="Q105" s="1286"/>
      <c r="R105" s="1286"/>
      <c r="S105" s="1286"/>
      <c r="T105" s="1286"/>
      <c r="U105" s="1286"/>
      <c r="V105" s="1286"/>
      <c r="W105" s="1286"/>
      <c r="X105" s="1286"/>
      <c r="Y105" s="1286"/>
      <c r="Z105" s="1286"/>
      <c r="AA105" s="1286"/>
      <c r="AB105" s="1286"/>
      <c r="AC105" s="1286"/>
      <c r="AD105" s="1286"/>
      <c r="AE105" s="1286"/>
      <c r="AF105" s="1286"/>
      <c r="AG105" s="1286"/>
      <c r="AH105" s="1286"/>
      <c r="AI105" s="1286"/>
      <c r="AJ105" s="1286"/>
      <c r="AK105" s="1286"/>
      <c r="AL105" s="1286"/>
      <c r="AM105" s="1286"/>
      <c r="AN105" s="1286"/>
      <c r="AO105" s="1286"/>
      <c r="AP105" s="1286"/>
      <c r="AQ105" s="1286"/>
      <c r="AR105" s="1286"/>
      <c r="AS105" s="1286"/>
      <c r="AT105" s="1286"/>
      <c r="AU105" s="1286"/>
      <c r="AV105" s="1286"/>
      <c r="AW105" s="1286"/>
      <c r="AX105" s="1286"/>
      <c r="AY105" s="1286"/>
      <c r="AZ105" s="1286"/>
      <c r="BA105" s="1286"/>
      <c r="BB105" s="1286"/>
      <c r="BC105" s="1286"/>
      <c r="BD105" s="1286"/>
      <c r="BE105" s="1286"/>
      <c r="BF105" s="1286"/>
      <c r="BG105" s="1286"/>
      <c r="BH105" s="1286"/>
      <c r="BI105" s="1286"/>
      <c r="BJ105" s="1286"/>
      <c r="BK105" s="1286"/>
      <c r="BL105" s="1286"/>
      <c r="BM105" s="1286"/>
      <c r="BN105" s="1286"/>
      <c r="BO105" s="1286"/>
      <c r="BP105" s="1286"/>
      <c r="BQ105" s="1286"/>
      <c r="BR105" s="1286"/>
      <c r="BS105" s="1286"/>
      <c r="BT105" s="1286"/>
      <c r="BU105" s="1286"/>
      <c r="BV105" s="1286"/>
      <c r="BW105" s="1286"/>
      <c r="BX105" s="1286"/>
      <c r="BY105" s="1286"/>
      <c r="BZ105" s="1286"/>
      <c r="CA105" s="1286"/>
      <c r="CB105" s="1286"/>
      <c r="CC105" s="1286"/>
      <c r="CD105" s="1286"/>
      <c r="CE105" s="1286"/>
      <c r="CF105" s="1286"/>
      <c r="CG105" s="1286"/>
      <c r="CH105" s="1286"/>
      <c r="CI105" s="1286"/>
      <c r="CJ105" s="1286"/>
      <c r="CK105" s="1286"/>
      <c r="CL105" s="1286"/>
      <c r="CM105" s="1286"/>
      <c r="CN105" s="1286"/>
      <c r="CO105" s="1286"/>
      <c r="CP105" s="1286"/>
      <c r="CQ105" s="1286"/>
      <c r="CR105" s="1286"/>
      <c r="CS105" s="1286"/>
      <c r="CT105" s="1286"/>
      <c r="CU105" s="1286"/>
      <c r="CV105" s="1286"/>
      <c r="CW105" s="1286"/>
      <c r="CX105" s="1286"/>
      <c r="CY105" s="1286"/>
      <c r="CZ105" s="1286"/>
      <c r="DA105" s="1286"/>
      <c r="DB105" s="1286"/>
      <c r="DC105" s="1286"/>
      <c r="DD105" s="1286"/>
      <c r="DE105" s="1286"/>
      <c r="DF105" s="1286"/>
      <c r="DG105" s="1286"/>
      <c r="DH105" s="1286"/>
      <c r="DI105" s="1286"/>
      <c r="DJ105" s="1286"/>
      <c r="DK105" s="1286"/>
      <c r="DL105" s="1286"/>
      <c r="DM105" s="1286"/>
      <c r="DN105" s="1286"/>
      <c r="DO105" s="1286"/>
      <c r="DP105" s="1286"/>
      <c r="DQ105" s="1286"/>
      <c r="DR105" s="1286"/>
      <c r="DS105" s="1286"/>
      <c r="DT105" s="1286"/>
      <c r="DU105" s="1286"/>
      <c r="DV105" s="1286"/>
      <c r="DW105" s="1286"/>
      <c r="DX105" s="1286"/>
      <c r="DY105" s="1286"/>
      <c r="DZ105" s="1286"/>
      <c r="EA105" s="1286"/>
      <c r="EB105" s="1286"/>
      <c r="EC105" s="1286"/>
      <c r="ED105" s="1286"/>
      <c r="EE105" s="1286"/>
      <c r="EF105" s="1286"/>
      <c r="EG105" s="1286"/>
      <c r="EH105" s="1286"/>
      <c r="EI105" s="1286"/>
      <c r="EJ105" s="1286"/>
      <c r="EK105" s="1286"/>
      <c r="EL105" s="1286"/>
      <c r="EM105" s="1286"/>
      <c r="EN105" s="1286"/>
      <c r="EO105" s="1286"/>
      <c r="EP105" s="1286"/>
      <c r="EQ105" s="1286"/>
      <c r="ER105" s="1286"/>
      <c r="ES105" s="1286"/>
      <c r="ET105" s="1286"/>
      <c r="EU105" s="1286"/>
      <c r="EV105" s="1286"/>
      <c r="EW105" s="1286"/>
      <c r="EX105" s="1286"/>
      <c r="EY105" s="1286"/>
      <c r="EZ105" s="1286"/>
      <c r="FA105" s="1286"/>
      <c r="FB105" s="1286"/>
      <c r="FC105" s="1286"/>
      <c r="FD105" s="1286"/>
      <c r="FE105" s="1286"/>
      <c r="FF105" s="1286"/>
      <c r="FG105" s="1286"/>
      <c r="FH105" s="1286"/>
      <c r="FI105" s="1286"/>
      <c r="FJ105" s="1286"/>
      <c r="FK105" s="1286"/>
      <c r="FL105" s="1286"/>
      <c r="FM105" s="1286"/>
      <c r="FN105" s="1286"/>
      <c r="FO105" s="1286"/>
      <c r="FP105" s="1286"/>
      <c r="FQ105" s="1286"/>
      <c r="FR105" s="1286"/>
      <c r="FS105" s="1286"/>
      <c r="FT105" s="1286"/>
      <c r="FU105" s="1286"/>
      <c r="FV105" s="1286"/>
      <c r="FW105" s="1286"/>
      <c r="FX105" s="1286"/>
      <c r="FY105" s="1286"/>
      <c r="FZ105" s="1286"/>
      <c r="GA105" s="1286"/>
      <c r="GB105" s="1286"/>
      <c r="GC105" s="1286"/>
      <c r="GD105" s="1286"/>
      <c r="GE105" s="1286"/>
      <c r="GF105" s="1286"/>
      <c r="GG105" s="1286"/>
      <c r="GH105" s="1286"/>
      <c r="GI105" s="1286"/>
      <c r="GJ105" s="1286"/>
      <c r="GK105" s="1286"/>
      <c r="GL105" s="1286"/>
      <c r="GM105" s="1286"/>
      <c r="GN105" s="1286"/>
      <c r="GO105" s="1286"/>
      <c r="GP105" s="1286"/>
      <c r="GQ105" s="1286"/>
      <c r="GR105" s="1286"/>
      <c r="GS105" s="1286"/>
      <c r="GT105" s="1286"/>
      <c r="GU105" s="1286"/>
      <c r="GV105" s="1286"/>
      <c r="GW105" s="1286"/>
      <c r="GX105" s="1286"/>
      <c r="GY105" s="1286"/>
      <c r="GZ105" s="1286"/>
      <c r="HA105" s="1286"/>
      <c r="HB105" s="1286"/>
      <c r="HC105" s="1286"/>
      <c r="HD105" s="1286"/>
      <c r="HE105" s="1286"/>
      <c r="HF105" s="1286"/>
      <c r="HG105" s="1286"/>
      <c r="HH105" s="1286"/>
      <c r="HI105" s="1286"/>
      <c r="HJ105" s="1286"/>
      <c r="HK105" s="1286"/>
      <c r="HL105" s="1286"/>
      <c r="HM105" s="1286"/>
      <c r="HN105" s="1286"/>
      <c r="HO105" s="1286"/>
      <c r="HP105" s="1286"/>
      <c r="HQ105" s="1286"/>
      <c r="HR105" s="1286"/>
      <c r="HS105" s="1286"/>
      <c r="HT105" s="1286"/>
      <c r="HU105" s="1286"/>
      <c r="HV105" s="1286"/>
      <c r="HW105" s="1286"/>
      <c r="HX105" s="1286"/>
      <c r="HY105" s="1286"/>
      <c r="HZ105" s="1286"/>
      <c r="IA105" s="1286"/>
      <c r="IB105" s="1286"/>
      <c r="IC105" s="1286"/>
      <c r="ID105" s="1286"/>
      <c r="IE105" s="1286"/>
      <c r="IF105" s="1286"/>
      <c r="IG105" s="1286"/>
      <c r="IH105" s="1286"/>
      <c r="II105" s="1286"/>
      <c r="IJ105" s="1286"/>
      <c r="IK105" s="1286"/>
      <c r="IL105" s="1286"/>
      <c r="IM105" s="1286"/>
      <c r="IN105" s="1286"/>
      <c r="IO105" s="1286"/>
      <c r="IP105" s="1286"/>
      <c r="IQ105" s="1286"/>
      <c r="IR105" s="1286"/>
      <c r="IS105" s="1286"/>
    </row>
    <row r="106" spans="1:253" ht="36.75" customHeight="1">
      <c r="A106" s="1826">
        <v>37</v>
      </c>
      <c r="B106" s="1824" t="s">
        <v>14484</v>
      </c>
      <c r="C106" s="1832">
        <v>311999858700</v>
      </c>
      <c r="D106" s="1824" t="s">
        <v>14485</v>
      </c>
      <c r="E106" s="1824" t="s">
        <v>14486</v>
      </c>
      <c r="F106" s="1824">
        <v>16</v>
      </c>
      <c r="G106" s="1824">
        <v>16</v>
      </c>
      <c r="H106" s="1824" t="s">
        <v>1482</v>
      </c>
      <c r="I106" s="1824" t="s">
        <v>14487</v>
      </c>
      <c r="J106" s="1885" t="s">
        <v>14488</v>
      </c>
      <c r="K106" s="1824">
        <v>1</v>
      </c>
      <c r="L106" s="1824">
        <v>1</v>
      </c>
      <c r="M106" s="1856">
        <v>0</v>
      </c>
      <c r="N106" s="1286"/>
      <c r="O106" s="1286"/>
      <c r="P106" s="1286"/>
      <c r="Q106" s="1286"/>
      <c r="R106" s="1286"/>
      <c r="S106" s="1286"/>
      <c r="T106" s="1286"/>
      <c r="U106" s="1286"/>
      <c r="V106" s="1286"/>
      <c r="W106" s="1286"/>
      <c r="X106" s="1286"/>
      <c r="Y106" s="1286"/>
      <c r="Z106" s="1286"/>
      <c r="AA106" s="1286"/>
      <c r="AB106" s="1286"/>
      <c r="AC106" s="1286"/>
      <c r="AD106" s="1286"/>
      <c r="AE106" s="1286"/>
      <c r="AF106" s="1286"/>
      <c r="AG106" s="1286"/>
      <c r="AH106" s="1286"/>
      <c r="AI106" s="1286"/>
      <c r="AJ106" s="1286"/>
      <c r="AK106" s="1286"/>
      <c r="AL106" s="1286"/>
      <c r="AM106" s="1286"/>
      <c r="AN106" s="1286"/>
      <c r="AO106" s="1286"/>
      <c r="AP106" s="1286"/>
      <c r="AQ106" s="1286"/>
      <c r="AR106" s="1286"/>
      <c r="AS106" s="1286"/>
      <c r="AT106" s="1286"/>
      <c r="AU106" s="1286"/>
      <c r="AV106" s="1286"/>
      <c r="AW106" s="1286"/>
      <c r="AX106" s="1286"/>
      <c r="AY106" s="1286"/>
      <c r="AZ106" s="1286"/>
      <c r="BA106" s="1286"/>
      <c r="BB106" s="1286"/>
      <c r="BC106" s="1286"/>
      <c r="BD106" s="1286"/>
      <c r="BE106" s="1286"/>
      <c r="BF106" s="1286"/>
      <c r="BG106" s="1286"/>
      <c r="BH106" s="1286"/>
      <c r="BI106" s="1286"/>
      <c r="BJ106" s="1286"/>
      <c r="BK106" s="1286"/>
      <c r="BL106" s="1286"/>
      <c r="BM106" s="1286"/>
      <c r="BN106" s="1286"/>
      <c r="BO106" s="1286"/>
      <c r="BP106" s="1286"/>
      <c r="BQ106" s="1286"/>
      <c r="BR106" s="1286"/>
      <c r="BS106" s="1286"/>
      <c r="BT106" s="1286"/>
      <c r="BU106" s="1286"/>
      <c r="BV106" s="1286"/>
      <c r="BW106" s="1286"/>
      <c r="BX106" s="1286"/>
      <c r="BY106" s="1286"/>
      <c r="BZ106" s="1286"/>
      <c r="CA106" s="1286"/>
      <c r="CB106" s="1286"/>
      <c r="CC106" s="1286"/>
      <c r="CD106" s="1286"/>
      <c r="CE106" s="1286"/>
      <c r="CF106" s="1286"/>
      <c r="CG106" s="1286"/>
      <c r="CH106" s="1286"/>
      <c r="CI106" s="1286"/>
      <c r="CJ106" s="1286"/>
      <c r="CK106" s="1286"/>
      <c r="CL106" s="1286"/>
      <c r="CM106" s="1286"/>
      <c r="CN106" s="1286"/>
      <c r="CO106" s="1286"/>
      <c r="CP106" s="1286"/>
      <c r="CQ106" s="1286"/>
      <c r="CR106" s="1286"/>
      <c r="CS106" s="1286"/>
      <c r="CT106" s="1286"/>
      <c r="CU106" s="1286"/>
      <c r="CV106" s="1286"/>
      <c r="CW106" s="1286"/>
      <c r="CX106" s="1286"/>
      <c r="CY106" s="1286"/>
      <c r="CZ106" s="1286"/>
      <c r="DA106" s="1286"/>
      <c r="DB106" s="1286"/>
      <c r="DC106" s="1286"/>
      <c r="DD106" s="1286"/>
      <c r="DE106" s="1286"/>
      <c r="DF106" s="1286"/>
      <c r="DG106" s="1286"/>
      <c r="DH106" s="1286"/>
      <c r="DI106" s="1286"/>
      <c r="DJ106" s="1286"/>
      <c r="DK106" s="1286"/>
      <c r="DL106" s="1286"/>
      <c r="DM106" s="1286"/>
      <c r="DN106" s="1286"/>
      <c r="DO106" s="1286"/>
      <c r="DP106" s="1286"/>
      <c r="DQ106" s="1286"/>
      <c r="DR106" s="1286"/>
      <c r="DS106" s="1286"/>
      <c r="DT106" s="1286"/>
      <c r="DU106" s="1286"/>
      <c r="DV106" s="1286"/>
      <c r="DW106" s="1286"/>
      <c r="DX106" s="1286"/>
      <c r="DY106" s="1286"/>
      <c r="DZ106" s="1286"/>
      <c r="EA106" s="1286"/>
      <c r="EB106" s="1286"/>
      <c r="EC106" s="1286"/>
      <c r="ED106" s="1286"/>
      <c r="EE106" s="1286"/>
      <c r="EF106" s="1286"/>
      <c r="EG106" s="1286"/>
      <c r="EH106" s="1286"/>
      <c r="EI106" s="1286"/>
      <c r="EJ106" s="1286"/>
      <c r="EK106" s="1286"/>
      <c r="EL106" s="1286"/>
      <c r="EM106" s="1286"/>
      <c r="EN106" s="1286"/>
      <c r="EO106" s="1286"/>
      <c r="EP106" s="1286"/>
      <c r="EQ106" s="1286"/>
      <c r="ER106" s="1286"/>
      <c r="ES106" s="1286"/>
      <c r="ET106" s="1286"/>
      <c r="EU106" s="1286"/>
      <c r="EV106" s="1286"/>
      <c r="EW106" s="1286"/>
      <c r="EX106" s="1286"/>
      <c r="EY106" s="1286"/>
      <c r="EZ106" s="1286"/>
      <c r="FA106" s="1286"/>
      <c r="FB106" s="1286"/>
      <c r="FC106" s="1286"/>
      <c r="FD106" s="1286"/>
      <c r="FE106" s="1286"/>
      <c r="FF106" s="1286"/>
      <c r="FG106" s="1286"/>
      <c r="FH106" s="1286"/>
      <c r="FI106" s="1286"/>
      <c r="FJ106" s="1286"/>
      <c r="FK106" s="1286"/>
      <c r="FL106" s="1286"/>
      <c r="FM106" s="1286"/>
      <c r="FN106" s="1286"/>
      <c r="FO106" s="1286"/>
      <c r="FP106" s="1286"/>
      <c r="FQ106" s="1286"/>
      <c r="FR106" s="1286"/>
      <c r="FS106" s="1286"/>
      <c r="FT106" s="1286"/>
      <c r="FU106" s="1286"/>
      <c r="FV106" s="1286"/>
      <c r="FW106" s="1286"/>
      <c r="FX106" s="1286"/>
      <c r="FY106" s="1286"/>
      <c r="FZ106" s="1286"/>
      <c r="GA106" s="1286"/>
      <c r="GB106" s="1286"/>
      <c r="GC106" s="1286"/>
      <c r="GD106" s="1286"/>
      <c r="GE106" s="1286"/>
      <c r="GF106" s="1286"/>
      <c r="GG106" s="1286"/>
      <c r="GH106" s="1286"/>
      <c r="GI106" s="1286"/>
      <c r="GJ106" s="1286"/>
      <c r="GK106" s="1286"/>
      <c r="GL106" s="1286"/>
      <c r="GM106" s="1286"/>
      <c r="GN106" s="1286"/>
      <c r="GO106" s="1286"/>
      <c r="GP106" s="1286"/>
      <c r="GQ106" s="1286"/>
      <c r="GR106" s="1286"/>
      <c r="GS106" s="1286"/>
      <c r="GT106" s="1286"/>
      <c r="GU106" s="1286"/>
      <c r="GV106" s="1286"/>
      <c r="GW106" s="1286"/>
      <c r="GX106" s="1286"/>
      <c r="GY106" s="1286"/>
      <c r="GZ106" s="1286"/>
      <c r="HA106" s="1286"/>
      <c r="HB106" s="1286"/>
      <c r="HC106" s="1286"/>
      <c r="HD106" s="1286"/>
      <c r="HE106" s="1286"/>
      <c r="HF106" s="1286"/>
      <c r="HG106" s="1286"/>
      <c r="HH106" s="1286"/>
      <c r="HI106" s="1286"/>
      <c r="HJ106" s="1286"/>
      <c r="HK106" s="1286"/>
      <c r="HL106" s="1286"/>
      <c r="HM106" s="1286"/>
      <c r="HN106" s="1286"/>
      <c r="HO106" s="1286"/>
      <c r="HP106" s="1286"/>
      <c r="HQ106" s="1286"/>
      <c r="HR106" s="1286"/>
      <c r="HS106" s="1286"/>
      <c r="HT106" s="1286"/>
      <c r="HU106" s="1286"/>
      <c r="HV106" s="1286"/>
      <c r="HW106" s="1286"/>
      <c r="HX106" s="1286"/>
      <c r="HY106" s="1286"/>
      <c r="HZ106" s="1286"/>
      <c r="IA106" s="1286"/>
      <c r="IB106" s="1286"/>
      <c r="IC106" s="1286"/>
      <c r="ID106" s="1286"/>
      <c r="IE106" s="1286"/>
      <c r="IF106" s="1286"/>
      <c r="IG106" s="1286"/>
      <c r="IH106" s="1286"/>
      <c r="II106" s="1286"/>
      <c r="IJ106" s="1286"/>
      <c r="IK106" s="1286"/>
      <c r="IL106" s="1286"/>
      <c r="IM106" s="1286"/>
      <c r="IN106" s="1286"/>
      <c r="IO106" s="1286"/>
      <c r="IP106" s="1286"/>
      <c r="IQ106" s="1286"/>
      <c r="IR106" s="1286"/>
      <c r="IS106" s="1286"/>
    </row>
    <row r="107" spans="1:253" ht="36.75" customHeight="1">
      <c r="A107" s="1826">
        <v>38</v>
      </c>
      <c r="B107" s="1824" t="s">
        <v>14489</v>
      </c>
      <c r="C107" s="1823" t="s">
        <v>14490</v>
      </c>
      <c r="D107" s="1824" t="s">
        <v>14491</v>
      </c>
      <c r="E107" s="1824" t="s">
        <v>14492</v>
      </c>
      <c r="F107" s="1824">
        <v>25</v>
      </c>
      <c r="G107" s="1824">
        <v>25</v>
      </c>
      <c r="H107" s="1824" t="s">
        <v>1482</v>
      </c>
      <c r="I107" s="1824" t="s">
        <v>14493</v>
      </c>
      <c r="J107" s="1824" t="s">
        <v>14494</v>
      </c>
      <c r="K107" s="1824">
        <v>1</v>
      </c>
      <c r="L107" s="1824">
        <v>1</v>
      </c>
      <c r="M107" s="1856">
        <v>0</v>
      </c>
      <c r="N107" s="1286"/>
      <c r="O107" s="1286"/>
      <c r="P107" s="1286"/>
      <c r="Q107" s="1286"/>
      <c r="R107" s="1286"/>
      <c r="S107" s="1286"/>
      <c r="T107" s="1286"/>
      <c r="U107" s="1286"/>
      <c r="V107" s="1286"/>
      <c r="W107" s="1286"/>
      <c r="X107" s="1286"/>
      <c r="Y107" s="1286"/>
      <c r="Z107" s="1286"/>
      <c r="AA107" s="1286"/>
      <c r="AB107" s="1286"/>
      <c r="AC107" s="1286"/>
      <c r="AD107" s="1286"/>
      <c r="AE107" s="1286"/>
      <c r="AF107" s="1286"/>
      <c r="AG107" s="1286"/>
      <c r="AH107" s="1286"/>
      <c r="AI107" s="1286"/>
      <c r="AJ107" s="1286"/>
      <c r="AK107" s="1286"/>
      <c r="AL107" s="1286"/>
      <c r="AM107" s="1286"/>
      <c r="AN107" s="1286"/>
      <c r="AO107" s="1286"/>
      <c r="AP107" s="1286"/>
      <c r="AQ107" s="1286"/>
      <c r="AR107" s="1286"/>
      <c r="AS107" s="1286"/>
      <c r="AT107" s="1286"/>
      <c r="AU107" s="1286"/>
      <c r="AV107" s="1286"/>
      <c r="AW107" s="1286"/>
      <c r="AX107" s="1286"/>
      <c r="AY107" s="1286"/>
      <c r="AZ107" s="1286"/>
      <c r="BA107" s="1286"/>
      <c r="BB107" s="1286"/>
      <c r="BC107" s="1286"/>
      <c r="BD107" s="1286"/>
      <c r="BE107" s="1286"/>
      <c r="BF107" s="1286"/>
      <c r="BG107" s="1286"/>
      <c r="BH107" s="1286"/>
      <c r="BI107" s="1286"/>
      <c r="BJ107" s="1286"/>
      <c r="BK107" s="1286"/>
      <c r="BL107" s="1286"/>
      <c r="BM107" s="1286"/>
      <c r="BN107" s="1286"/>
      <c r="BO107" s="1286"/>
      <c r="BP107" s="1286"/>
      <c r="BQ107" s="1286"/>
      <c r="BR107" s="1286"/>
      <c r="BS107" s="1286"/>
      <c r="BT107" s="1286"/>
      <c r="BU107" s="1286"/>
      <c r="BV107" s="1286"/>
      <c r="BW107" s="1286"/>
      <c r="BX107" s="1286"/>
      <c r="BY107" s="1286"/>
      <c r="BZ107" s="1286"/>
      <c r="CA107" s="1286"/>
      <c r="CB107" s="1286"/>
      <c r="CC107" s="1286"/>
      <c r="CD107" s="1286"/>
      <c r="CE107" s="1286"/>
      <c r="CF107" s="1286"/>
      <c r="CG107" s="1286"/>
      <c r="CH107" s="1286"/>
      <c r="CI107" s="1286"/>
      <c r="CJ107" s="1286"/>
      <c r="CK107" s="1286"/>
      <c r="CL107" s="1286"/>
      <c r="CM107" s="1286"/>
      <c r="CN107" s="1286"/>
      <c r="CO107" s="1286"/>
      <c r="CP107" s="1286"/>
      <c r="CQ107" s="1286"/>
      <c r="CR107" s="1286"/>
      <c r="CS107" s="1286"/>
      <c r="CT107" s="1286"/>
      <c r="CU107" s="1286"/>
      <c r="CV107" s="1286"/>
      <c r="CW107" s="1286"/>
      <c r="CX107" s="1286"/>
      <c r="CY107" s="1286"/>
      <c r="CZ107" s="1286"/>
      <c r="DA107" s="1286"/>
      <c r="DB107" s="1286"/>
      <c r="DC107" s="1286"/>
      <c r="DD107" s="1286"/>
      <c r="DE107" s="1286"/>
      <c r="DF107" s="1286"/>
      <c r="DG107" s="1286"/>
      <c r="DH107" s="1286"/>
      <c r="DI107" s="1286"/>
      <c r="DJ107" s="1286"/>
      <c r="DK107" s="1286"/>
      <c r="DL107" s="1286"/>
      <c r="DM107" s="1286"/>
      <c r="DN107" s="1286"/>
      <c r="DO107" s="1286"/>
      <c r="DP107" s="1286"/>
      <c r="DQ107" s="1286"/>
      <c r="DR107" s="1286"/>
      <c r="DS107" s="1286"/>
      <c r="DT107" s="1286"/>
      <c r="DU107" s="1286"/>
      <c r="DV107" s="1286"/>
      <c r="DW107" s="1286"/>
      <c r="DX107" s="1286"/>
      <c r="DY107" s="1286"/>
      <c r="DZ107" s="1286"/>
      <c r="EA107" s="1286"/>
      <c r="EB107" s="1286"/>
      <c r="EC107" s="1286"/>
      <c r="ED107" s="1286"/>
      <c r="EE107" s="1286"/>
      <c r="EF107" s="1286"/>
      <c r="EG107" s="1286"/>
      <c r="EH107" s="1286"/>
      <c r="EI107" s="1286"/>
      <c r="EJ107" s="1286"/>
      <c r="EK107" s="1286"/>
      <c r="EL107" s="1286"/>
      <c r="EM107" s="1286"/>
      <c r="EN107" s="1286"/>
      <c r="EO107" s="1286"/>
      <c r="EP107" s="1286"/>
      <c r="EQ107" s="1286"/>
      <c r="ER107" s="1286"/>
      <c r="ES107" s="1286"/>
      <c r="ET107" s="1286"/>
      <c r="EU107" s="1286"/>
      <c r="EV107" s="1286"/>
      <c r="EW107" s="1286"/>
      <c r="EX107" s="1286"/>
      <c r="EY107" s="1286"/>
      <c r="EZ107" s="1286"/>
      <c r="FA107" s="1286"/>
      <c r="FB107" s="1286"/>
      <c r="FC107" s="1286"/>
      <c r="FD107" s="1286"/>
      <c r="FE107" s="1286"/>
      <c r="FF107" s="1286"/>
      <c r="FG107" s="1286"/>
      <c r="FH107" s="1286"/>
      <c r="FI107" s="1286"/>
      <c r="FJ107" s="1286"/>
      <c r="FK107" s="1286"/>
      <c r="FL107" s="1286"/>
      <c r="FM107" s="1286"/>
      <c r="FN107" s="1286"/>
      <c r="FO107" s="1286"/>
      <c r="FP107" s="1286"/>
      <c r="FQ107" s="1286"/>
      <c r="FR107" s="1286"/>
      <c r="FS107" s="1286"/>
      <c r="FT107" s="1286"/>
      <c r="FU107" s="1286"/>
      <c r="FV107" s="1286"/>
      <c r="FW107" s="1286"/>
      <c r="FX107" s="1286"/>
      <c r="FY107" s="1286"/>
      <c r="FZ107" s="1286"/>
      <c r="GA107" s="1286"/>
      <c r="GB107" s="1286"/>
      <c r="GC107" s="1286"/>
      <c r="GD107" s="1286"/>
      <c r="GE107" s="1286"/>
      <c r="GF107" s="1286"/>
      <c r="GG107" s="1286"/>
      <c r="GH107" s="1286"/>
      <c r="GI107" s="1286"/>
      <c r="GJ107" s="1286"/>
      <c r="GK107" s="1286"/>
      <c r="GL107" s="1286"/>
      <c r="GM107" s="1286"/>
      <c r="GN107" s="1286"/>
      <c r="GO107" s="1286"/>
      <c r="GP107" s="1286"/>
      <c r="GQ107" s="1286"/>
      <c r="GR107" s="1286"/>
      <c r="GS107" s="1286"/>
      <c r="GT107" s="1286"/>
      <c r="GU107" s="1286"/>
      <c r="GV107" s="1286"/>
      <c r="GW107" s="1286"/>
      <c r="GX107" s="1286"/>
      <c r="GY107" s="1286"/>
      <c r="GZ107" s="1286"/>
      <c r="HA107" s="1286"/>
      <c r="HB107" s="1286"/>
      <c r="HC107" s="1286"/>
      <c r="HD107" s="1286"/>
      <c r="HE107" s="1286"/>
      <c r="HF107" s="1286"/>
      <c r="HG107" s="1286"/>
      <c r="HH107" s="1286"/>
      <c r="HI107" s="1286"/>
      <c r="HJ107" s="1286"/>
      <c r="HK107" s="1286"/>
      <c r="HL107" s="1286"/>
      <c r="HM107" s="1286"/>
      <c r="HN107" s="1286"/>
      <c r="HO107" s="1286"/>
      <c r="HP107" s="1286"/>
      <c r="HQ107" s="1286"/>
      <c r="HR107" s="1286"/>
      <c r="HS107" s="1286"/>
      <c r="HT107" s="1286"/>
      <c r="HU107" s="1286"/>
      <c r="HV107" s="1286"/>
      <c r="HW107" s="1286"/>
      <c r="HX107" s="1286"/>
      <c r="HY107" s="1286"/>
      <c r="HZ107" s="1286"/>
      <c r="IA107" s="1286"/>
      <c r="IB107" s="1286"/>
      <c r="IC107" s="1286"/>
      <c r="ID107" s="1286"/>
      <c r="IE107" s="1286"/>
      <c r="IF107" s="1286"/>
      <c r="IG107" s="1286"/>
      <c r="IH107" s="1286"/>
      <c r="II107" s="1286"/>
      <c r="IJ107" s="1286"/>
      <c r="IK107" s="1286"/>
      <c r="IL107" s="1286"/>
      <c r="IM107" s="1286"/>
      <c r="IN107" s="1286"/>
      <c r="IO107" s="1286"/>
      <c r="IP107" s="1286"/>
      <c r="IQ107" s="1286"/>
      <c r="IR107" s="1286"/>
      <c r="IS107" s="1883"/>
    </row>
    <row r="108" spans="1:253" ht="36.75" customHeight="1">
      <c r="A108" s="1826">
        <v>39</v>
      </c>
      <c r="B108" s="1824" t="s">
        <v>14495</v>
      </c>
      <c r="C108" s="1823">
        <v>311901771887</v>
      </c>
      <c r="D108" s="1824" t="s">
        <v>14496</v>
      </c>
      <c r="E108" s="1824" t="s">
        <v>14497</v>
      </c>
      <c r="F108" s="1824">
        <v>15</v>
      </c>
      <c r="G108" s="1824">
        <v>15</v>
      </c>
      <c r="H108" s="1824" t="s">
        <v>6427</v>
      </c>
      <c r="I108" s="1824" t="s">
        <v>14498</v>
      </c>
      <c r="J108" s="1824" t="s">
        <v>14499</v>
      </c>
      <c r="K108" s="1824">
        <v>2</v>
      </c>
      <c r="L108" s="1824">
        <v>2</v>
      </c>
      <c r="M108" s="1856">
        <v>0</v>
      </c>
      <c r="N108" s="1286"/>
      <c r="O108" s="1286"/>
      <c r="P108" s="1286"/>
      <c r="Q108" s="1286"/>
      <c r="R108" s="1286"/>
      <c r="S108" s="1286"/>
      <c r="T108" s="1286"/>
      <c r="U108" s="1286"/>
      <c r="V108" s="1286"/>
      <c r="W108" s="1286"/>
      <c r="X108" s="1286"/>
      <c r="Y108" s="1286"/>
      <c r="Z108" s="1286"/>
      <c r="AA108" s="1286"/>
      <c r="AB108" s="1286"/>
      <c r="AC108" s="1286"/>
      <c r="AD108" s="1286"/>
      <c r="AE108" s="1286"/>
      <c r="AF108" s="1286"/>
      <c r="AG108" s="1286"/>
      <c r="AH108" s="1286"/>
      <c r="AI108" s="1286"/>
      <c r="AJ108" s="1286"/>
      <c r="AK108" s="1286"/>
      <c r="AL108" s="1286"/>
      <c r="AM108" s="1286"/>
      <c r="AN108" s="1286"/>
      <c r="AO108" s="1286"/>
      <c r="AP108" s="1286"/>
      <c r="AQ108" s="1286"/>
      <c r="AR108" s="1286"/>
      <c r="AS108" s="1286"/>
      <c r="AT108" s="1286"/>
      <c r="AU108" s="1286"/>
      <c r="AV108" s="1286"/>
      <c r="AW108" s="1286"/>
      <c r="AX108" s="1286"/>
      <c r="AY108" s="1286"/>
      <c r="AZ108" s="1286"/>
      <c r="BA108" s="1286"/>
      <c r="BB108" s="1286"/>
      <c r="BC108" s="1286"/>
      <c r="BD108" s="1286"/>
      <c r="BE108" s="1286"/>
      <c r="BF108" s="1286"/>
      <c r="BG108" s="1286"/>
      <c r="BH108" s="1286"/>
      <c r="BI108" s="1286"/>
      <c r="BJ108" s="1286"/>
      <c r="BK108" s="1286"/>
      <c r="BL108" s="1286"/>
      <c r="BM108" s="1286"/>
      <c r="BN108" s="1286"/>
      <c r="BO108" s="1286"/>
      <c r="BP108" s="1286"/>
      <c r="BQ108" s="1286"/>
      <c r="BR108" s="1286"/>
      <c r="BS108" s="1286"/>
      <c r="BT108" s="1286"/>
      <c r="BU108" s="1286"/>
      <c r="BV108" s="1286"/>
      <c r="BW108" s="1286"/>
      <c r="BX108" s="1286"/>
      <c r="BY108" s="1286"/>
      <c r="BZ108" s="1286"/>
      <c r="CA108" s="1286"/>
      <c r="CB108" s="1286"/>
      <c r="CC108" s="1286"/>
      <c r="CD108" s="1286"/>
      <c r="CE108" s="1286"/>
      <c r="CF108" s="1286"/>
      <c r="CG108" s="1286"/>
      <c r="CH108" s="1286"/>
      <c r="CI108" s="1286"/>
      <c r="CJ108" s="1286"/>
      <c r="CK108" s="1286"/>
      <c r="CL108" s="1286"/>
      <c r="CM108" s="1286"/>
      <c r="CN108" s="1286"/>
      <c r="CO108" s="1286"/>
      <c r="CP108" s="1286"/>
      <c r="CQ108" s="1286"/>
      <c r="CR108" s="1286"/>
      <c r="CS108" s="1286"/>
      <c r="CT108" s="1286"/>
      <c r="CU108" s="1286"/>
      <c r="CV108" s="1286"/>
      <c r="CW108" s="1286"/>
      <c r="CX108" s="1286"/>
      <c r="CY108" s="1286"/>
      <c r="CZ108" s="1286"/>
      <c r="DA108" s="1286"/>
      <c r="DB108" s="1286"/>
      <c r="DC108" s="1286"/>
      <c r="DD108" s="1286"/>
      <c r="DE108" s="1286"/>
      <c r="DF108" s="1286"/>
      <c r="DG108" s="1286"/>
      <c r="DH108" s="1286"/>
      <c r="DI108" s="1286"/>
      <c r="DJ108" s="1286"/>
      <c r="DK108" s="1286"/>
      <c r="DL108" s="1286"/>
      <c r="DM108" s="1286"/>
      <c r="DN108" s="1286"/>
      <c r="DO108" s="1286"/>
      <c r="DP108" s="1286"/>
      <c r="DQ108" s="1286"/>
      <c r="DR108" s="1286"/>
      <c r="DS108" s="1286"/>
      <c r="DT108" s="1286"/>
      <c r="DU108" s="1286"/>
      <c r="DV108" s="1286"/>
      <c r="DW108" s="1286"/>
      <c r="DX108" s="1286"/>
      <c r="DY108" s="1286"/>
      <c r="DZ108" s="1286"/>
      <c r="EA108" s="1286"/>
      <c r="EB108" s="1286"/>
      <c r="EC108" s="1286"/>
      <c r="ED108" s="1286"/>
      <c r="EE108" s="1286"/>
      <c r="EF108" s="1286"/>
      <c r="EG108" s="1286"/>
      <c r="EH108" s="1286"/>
      <c r="EI108" s="1286"/>
      <c r="EJ108" s="1286"/>
      <c r="EK108" s="1286"/>
      <c r="EL108" s="1286"/>
      <c r="EM108" s="1286"/>
      <c r="EN108" s="1286"/>
      <c r="EO108" s="1286"/>
      <c r="EP108" s="1286"/>
      <c r="EQ108" s="1286"/>
      <c r="ER108" s="1286"/>
      <c r="ES108" s="1286"/>
      <c r="ET108" s="1286"/>
      <c r="EU108" s="1286"/>
      <c r="EV108" s="1286"/>
      <c r="EW108" s="1286"/>
      <c r="EX108" s="1286"/>
      <c r="EY108" s="1286"/>
      <c r="EZ108" s="1286"/>
      <c r="FA108" s="1286"/>
      <c r="FB108" s="1286"/>
      <c r="FC108" s="1286"/>
      <c r="FD108" s="1286"/>
      <c r="FE108" s="1286"/>
      <c r="FF108" s="1286"/>
      <c r="FG108" s="1286"/>
      <c r="FH108" s="1286"/>
      <c r="FI108" s="1286"/>
      <c r="FJ108" s="1286"/>
      <c r="FK108" s="1286"/>
      <c r="FL108" s="1286"/>
      <c r="FM108" s="1286"/>
      <c r="FN108" s="1286"/>
      <c r="FO108" s="1286"/>
      <c r="FP108" s="1286"/>
      <c r="FQ108" s="1286"/>
      <c r="FR108" s="1286"/>
      <c r="FS108" s="1286"/>
      <c r="FT108" s="1286"/>
      <c r="FU108" s="1286"/>
      <c r="FV108" s="1286"/>
      <c r="FW108" s="1286"/>
      <c r="FX108" s="1286"/>
      <c r="FY108" s="1286"/>
      <c r="FZ108" s="1286"/>
      <c r="GA108" s="1286"/>
      <c r="GB108" s="1286"/>
      <c r="GC108" s="1286"/>
      <c r="GD108" s="1286"/>
      <c r="GE108" s="1286"/>
      <c r="GF108" s="1286"/>
      <c r="GG108" s="1286"/>
      <c r="GH108" s="1286"/>
      <c r="GI108" s="1286"/>
      <c r="GJ108" s="1286"/>
      <c r="GK108" s="1286"/>
      <c r="GL108" s="1286"/>
      <c r="GM108" s="1286"/>
      <c r="GN108" s="1286"/>
      <c r="GO108" s="1286"/>
      <c r="GP108" s="1286"/>
      <c r="GQ108" s="1286"/>
      <c r="GR108" s="1286"/>
      <c r="GS108" s="1286"/>
      <c r="GT108" s="1286"/>
      <c r="GU108" s="1286"/>
      <c r="GV108" s="1286"/>
      <c r="GW108" s="1286"/>
      <c r="GX108" s="1286"/>
      <c r="GY108" s="1286"/>
      <c r="GZ108" s="1286"/>
      <c r="HA108" s="1286"/>
      <c r="HB108" s="1286"/>
      <c r="HC108" s="1286"/>
      <c r="HD108" s="1286"/>
      <c r="HE108" s="1286"/>
      <c r="HF108" s="1286"/>
      <c r="HG108" s="1286"/>
      <c r="HH108" s="1286"/>
      <c r="HI108" s="1286"/>
      <c r="HJ108" s="1286"/>
      <c r="HK108" s="1286"/>
      <c r="HL108" s="1286"/>
      <c r="HM108" s="1286"/>
      <c r="HN108" s="1286"/>
      <c r="HO108" s="1286"/>
      <c r="HP108" s="1286"/>
      <c r="HQ108" s="1286"/>
      <c r="HR108" s="1286"/>
      <c r="HS108" s="1286"/>
      <c r="HT108" s="1286"/>
      <c r="HU108" s="1286"/>
      <c r="HV108" s="1286"/>
      <c r="HW108" s="1286"/>
      <c r="HX108" s="1286"/>
      <c r="HY108" s="1286"/>
      <c r="HZ108" s="1286"/>
      <c r="IA108" s="1286"/>
      <c r="IB108" s="1286"/>
      <c r="IC108" s="1286"/>
      <c r="ID108" s="1286"/>
      <c r="IE108" s="1286"/>
      <c r="IF108" s="1286"/>
      <c r="IG108" s="1286"/>
      <c r="IH108" s="1286"/>
      <c r="II108" s="1286"/>
      <c r="IJ108" s="1286"/>
      <c r="IK108" s="1286"/>
      <c r="IL108" s="1286"/>
      <c r="IM108" s="1286"/>
      <c r="IN108" s="1286"/>
      <c r="IO108" s="1286"/>
      <c r="IP108" s="1286"/>
      <c r="IQ108" s="1286"/>
      <c r="IR108" s="1286"/>
      <c r="IS108" s="1286"/>
    </row>
    <row r="109" spans="1:253" ht="36.75" customHeight="1">
      <c r="A109" s="1826">
        <v>40</v>
      </c>
      <c r="B109" s="1824" t="s">
        <v>14500</v>
      </c>
      <c r="C109" s="1823"/>
      <c r="D109" s="1824" t="s">
        <v>14313</v>
      </c>
      <c r="E109" s="1824" t="s">
        <v>14501</v>
      </c>
      <c r="F109" s="1824">
        <v>20</v>
      </c>
      <c r="G109" s="1824">
        <v>20</v>
      </c>
      <c r="H109" s="1824" t="s">
        <v>1482</v>
      </c>
      <c r="I109" s="1824" t="s">
        <v>14502</v>
      </c>
      <c r="J109" s="1824" t="s">
        <v>14503</v>
      </c>
      <c r="K109" s="1824">
        <v>1</v>
      </c>
      <c r="L109" s="1824">
        <v>1</v>
      </c>
      <c r="M109" s="1856">
        <v>0</v>
      </c>
      <c r="N109" s="1286"/>
      <c r="O109" s="1286"/>
      <c r="P109" s="1286"/>
      <c r="Q109" s="1286"/>
      <c r="R109" s="1286"/>
      <c r="S109" s="1286"/>
      <c r="T109" s="1286"/>
      <c r="U109" s="1286"/>
      <c r="V109" s="1286"/>
      <c r="W109" s="1286"/>
      <c r="X109" s="1286"/>
      <c r="Y109" s="1286"/>
      <c r="Z109" s="1286"/>
      <c r="AA109" s="1286"/>
      <c r="AB109" s="1286"/>
      <c r="AC109" s="1286"/>
      <c r="AD109" s="1286"/>
      <c r="AE109" s="1286"/>
      <c r="AF109" s="1286"/>
      <c r="AG109" s="1286"/>
      <c r="AH109" s="1286"/>
      <c r="AI109" s="1286"/>
      <c r="AJ109" s="1286"/>
      <c r="AK109" s="1286"/>
      <c r="AL109" s="1286"/>
      <c r="AM109" s="1286"/>
      <c r="AN109" s="1286"/>
      <c r="AO109" s="1286"/>
      <c r="AP109" s="1286"/>
      <c r="AQ109" s="1286"/>
      <c r="AR109" s="1286"/>
      <c r="AS109" s="1286"/>
      <c r="AT109" s="1286"/>
      <c r="AU109" s="1286"/>
      <c r="AV109" s="1286"/>
      <c r="AW109" s="1286"/>
      <c r="AX109" s="1286"/>
      <c r="AY109" s="1286"/>
      <c r="AZ109" s="1286"/>
      <c r="BA109" s="1286"/>
      <c r="BB109" s="1286"/>
      <c r="BC109" s="1286"/>
      <c r="BD109" s="1286"/>
      <c r="BE109" s="1286"/>
      <c r="BF109" s="1286"/>
      <c r="BG109" s="1286"/>
      <c r="BH109" s="1286"/>
      <c r="BI109" s="1286"/>
      <c r="BJ109" s="1286"/>
      <c r="BK109" s="1286"/>
      <c r="BL109" s="1286"/>
      <c r="BM109" s="1286"/>
      <c r="BN109" s="1286"/>
      <c r="BO109" s="1286"/>
      <c r="BP109" s="1286"/>
      <c r="BQ109" s="1286"/>
      <c r="BR109" s="1286"/>
      <c r="BS109" s="1286"/>
      <c r="BT109" s="1286"/>
      <c r="BU109" s="1286"/>
      <c r="BV109" s="1286"/>
      <c r="BW109" s="1286"/>
      <c r="BX109" s="1286"/>
      <c r="BY109" s="1286"/>
      <c r="BZ109" s="1286"/>
      <c r="CA109" s="1286"/>
      <c r="CB109" s="1286"/>
      <c r="CC109" s="1286"/>
      <c r="CD109" s="1286"/>
      <c r="CE109" s="1286"/>
      <c r="CF109" s="1286"/>
      <c r="CG109" s="1286"/>
      <c r="CH109" s="1286"/>
      <c r="CI109" s="1286"/>
      <c r="CJ109" s="1286"/>
      <c r="CK109" s="1286"/>
      <c r="CL109" s="1286"/>
      <c r="CM109" s="1286"/>
      <c r="CN109" s="1286"/>
      <c r="CO109" s="1286"/>
      <c r="CP109" s="1286"/>
      <c r="CQ109" s="1286"/>
      <c r="CR109" s="1286"/>
      <c r="CS109" s="1286"/>
      <c r="CT109" s="1286"/>
      <c r="CU109" s="1286"/>
      <c r="CV109" s="1286"/>
      <c r="CW109" s="1286"/>
      <c r="CX109" s="1286"/>
      <c r="CY109" s="1286"/>
      <c r="CZ109" s="1286"/>
      <c r="DA109" s="1286"/>
      <c r="DB109" s="1286"/>
      <c r="DC109" s="1286"/>
      <c r="DD109" s="1286"/>
      <c r="DE109" s="1286"/>
      <c r="DF109" s="1286"/>
      <c r="DG109" s="1286"/>
      <c r="DH109" s="1286"/>
      <c r="DI109" s="1286"/>
      <c r="DJ109" s="1286"/>
      <c r="DK109" s="1286"/>
      <c r="DL109" s="1286"/>
      <c r="DM109" s="1286"/>
      <c r="DN109" s="1286"/>
      <c r="DO109" s="1286"/>
      <c r="DP109" s="1286"/>
      <c r="DQ109" s="1286"/>
      <c r="DR109" s="1286"/>
      <c r="DS109" s="1286"/>
      <c r="DT109" s="1286"/>
      <c r="DU109" s="1286"/>
      <c r="DV109" s="1286"/>
      <c r="DW109" s="1286"/>
      <c r="DX109" s="1286"/>
      <c r="DY109" s="1286"/>
      <c r="DZ109" s="1286"/>
      <c r="EA109" s="1286"/>
      <c r="EB109" s="1286"/>
      <c r="EC109" s="1286"/>
      <c r="ED109" s="1286"/>
      <c r="EE109" s="1286"/>
      <c r="EF109" s="1286"/>
      <c r="EG109" s="1286"/>
      <c r="EH109" s="1286"/>
      <c r="EI109" s="1286"/>
      <c r="EJ109" s="1286"/>
      <c r="EK109" s="1286"/>
      <c r="EL109" s="1286"/>
      <c r="EM109" s="1286"/>
      <c r="EN109" s="1286"/>
      <c r="EO109" s="1286"/>
      <c r="EP109" s="1286"/>
      <c r="EQ109" s="1286"/>
      <c r="ER109" s="1286"/>
      <c r="ES109" s="1286"/>
      <c r="ET109" s="1286"/>
      <c r="EU109" s="1286"/>
      <c r="EV109" s="1286"/>
      <c r="EW109" s="1286"/>
      <c r="EX109" s="1286"/>
      <c r="EY109" s="1286"/>
      <c r="EZ109" s="1286"/>
      <c r="FA109" s="1286"/>
      <c r="FB109" s="1286"/>
      <c r="FC109" s="1286"/>
      <c r="FD109" s="1286"/>
      <c r="FE109" s="1286"/>
      <c r="FF109" s="1286"/>
      <c r="FG109" s="1286"/>
      <c r="FH109" s="1286"/>
      <c r="FI109" s="1286"/>
      <c r="FJ109" s="1286"/>
      <c r="FK109" s="1286"/>
      <c r="FL109" s="1286"/>
      <c r="FM109" s="1286"/>
      <c r="FN109" s="1286"/>
      <c r="FO109" s="1286"/>
      <c r="FP109" s="1286"/>
      <c r="FQ109" s="1286"/>
      <c r="FR109" s="1286"/>
      <c r="FS109" s="1286"/>
      <c r="FT109" s="1286"/>
      <c r="FU109" s="1286"/>
      <c r="FV109" s="1286"/>
      <c r="FW109" s="1286"/>
      <c r="FX109" s="1286"/>
      <c r="FY109" s="1286"/>
      <c r="FZ109" s="1286"/>
      <c r="GA109" s="1286"/>
      <c r="GB109" s="1286"/>
      <c r="GC109" s="1286"/>
      <c r="GD109" s="1286"/>
      <c r="GE109" s="1286"/>
      <c r="GF109" s="1286"/>
      <c r="GG109" s="1286"/>
      <c r="GH109" s="1286"/>
      <c r="GI109" s="1286"/>
      <c r="GJ109" s="1286"/>
      <c r="GK109" s="1286"/>
      <c r="GL109" s="1286"/>
      <c r="GM109" s="1286"/>
      <c r="GN109" s="1286"/>
      <c r="GO109" s="1286"/>
      <c r="GP109" s="1286"/>
      <c r="GQ109" s="1286"/>
      <c r="GR109" s="1286"/>
      <c r="GS109" s="1286"/>
      <c r="GT109" s="1286"/>
      <c r="GU109" s="1286"/>
      <c r="GV109" s="1286"/>
      <c r="GW109" s="1286"/>
      <c r="GX109" s="1286"/>
      <c r="GY109" s="1286"/>
      <c r="GZ109" s="1286"/>
      <c r="HA109" s="1286"/>
      <c r="HB109" s="1286"/>
      <c r="HC109" s="1286"/>
      <c r="HD109" s="1286"/>
      <c r="HE109" s="1286"/>
      <c r="HF109" s="1286"/>
      <c r="HG109" s="1286"/>
      <c r="HH109" s="1286"/>
      <c r="HI109" s="1286"/>
      <c r="HJ109" s="1286"/>
      <c r="HK109" s="1286"/>
      <c r="HL109" s="1286"/>
      <c r="HM109" s="1286"/>
      <c r="HN109" s="1286"/>
      <c r="HO109" s="1286"/>
      <c r="HP109" s="1286"/>
      <c r="HQ109" s="1286"/>
      <c r="HR109" s="1286"/>
      <c r="HS109" s="1286"/>
      <c r="HT109" s="1286"/>
      <c r="HU109" s="1286"/>
      <c r="HV109" s="1286"/>
      <c r="HW109" s="1286"/>
      <c r="HX109" s="1286"/>
      <c r="HY109" s="1286"/>
      <c r="HZ109" s="1286"/>
      <c r="IA109" s="1286"/>
      <c r="IB109" s="1286"/>
      <c r="IC109" s="1286"/>
      <c r="ID109" s="1286"/>
      <c r="IE109" s="1286"/>
      <c r="IF109" s="1286"/>
      <c r="IG109" s="1286"/>
      <c r="IH109" s="1286"/>
      <c r="II109" s="1286"/>
      <c r="IJ109" s="1286"/>
      <c r="IK109" s="1286"/>
      <c r="IL109" s="1286"/>
      <c r="IM109" s="1286"/>
      <c r="IN109" s="1286"/>
      <c r="IO109" s="1286"/>
      <c r="IP109" s="1286"/>
      <c r="IQ109" s="1286"/>
      <c r="IR109" s="1286"/>
      <c r="IS109" s="1286"/>
    </row>
    <row r="110" spans="1:253" ht="36.75" customHeight="1">
      <c r="A110" s="1826">
        <v>41</v>
      </c>
      <c r="B110" s="1824" t="s">
        <v>14504</v>
      </c>
      <c r="C110" s="1823">
        <v>311900116195</v>
      </c>
      <c r="D110" s="1824" t="s">
        <v>14505</v>
      </c>
      <c r="E110" s="1824" t="s">
        <v>14506</v>
      </c>
      <c r="F110" s="1824">
        <v>10</v>
      </c>
      <c r="G110" s="1824">
        <v>10</v>
      </c>
      <c r="H110" s="1824" t="s">
        <v>1482</v>
      </c>
      <c r="I110" s="1824" t="s">
        <v>14507</v>
      </c>
      <c r="J110" s="1824" t="s">
        <v>14508</v>
      </c>
      <c r="K110" s="1824">
        <v>1</v>
      </c>
      <c r="L110" s="1824">
        <v>1</v>
      </c>
      <c r="M110" s="1856">
        <v>0</v>
      </c>
      <c r="N110" s="1286"/>
      <c r="O110" s="1286"/>
      <c r="P110" s="1286"/>
      <c r="Q110" s="1286"/>
      <c r="R110" s="1286"/>
      <c r="S110" s="1286"/>
      <c r="T110" s="1286"/>
      <c r="U110" s="1286"/>
      <c r="V110" s="1286"/>
      <c r="W110" s="1286"/>
      <c r="X110" s="1286"/>
      <c r="Y110" s="1286"/>
      <c r="Z110" s="1286"/>
      <c r="AA110" s="1286"/>
      <c r="AB110" s="1286"/>
      <c r="AC110" s="1286"/>
      <c r="AD110" s="1286"/>
      <c r="AE110" s="1286"/>
      <c r="AF110" s="1286"/>
      <c r="AG110" s="1286"/>
      <c r="AH110" s="1286"/>
      <c r="AI110" s="1286"/>
      <c r="AJ110" s="1286"/>
      <c r="AK110" s="1286"/>
      <c r="AL110" s="1286"/>
      <c r="AM110" s="1286"/>
      <c r="AN110" s="1286"/>
      <c r="AO110" s="1286"/>
      <c r="AP110" s="1286"/>
      <c r="AQ110" s="1286"/>
      <c r="AR110" s="1286"/>
      <c r="AS110" s="1286"/>
      <c r="AT110" s="1286"/>
      <c r="AU110" s="1286"/>
      <c r="AV110" s="1286"/>
      <c r="AW110" s="1286"/>
      <c r="AX110" s="1286"/>
      <c r="AY110" s="1286"/>
      <c r="AZ110" s="1286"/>
      <c r="BA110" s="1286"/>
      <c r="BB110" s="1286"/>
      <c r="BC110" s="1286"/>
      <c r="BD110" s="1286"/>
      <c r="BE110" s="1286"/>
      <c r="BF110" s="1286"/>
      <c r="BG110" s="1286"/>
      <c r="BH110" s="1286"/>
      <c r="BI110" s="1286"/>
      <c r="BJ110" s="1286"/>
      <c r="BK110" s="1286"/>
      <c r="BL110" s="1286"/>
      <c r="BM110" s="1286"/>
      <c r="BN110" s="1286"/>
      <c r="BO110" s="1286"/>
      <c r="BP110" s="1286"/>
      <c r="BQ110" s="1286"/>
      <c r="BR110" s="1286"/>
      <c r="BS110" s="1286"/>
      <c r="BT110" s="1286"/>
      <c r="BU110" s="1286"/>
      <c r="BV110" s="1286"/>
      <c r="BW110" s="1286"/>
      <c r="BX110" s="1286"/>
      <c r="BY110" s="1286"/>
      <c r="BZ110" s="1286"/>
      <c r="CA110" s="1286"/>
      <c r="CB110" s="1286"/>
      <c r="CC110" s="1286"/>
      <c r="CD110" s="1286"/>
      <c r="CE110" s="1286"/>
      <c r="CF110" s="1286"/>
      <c r="CG110" s="1286"/>
      <c r="CH110" s="1286"/>
      <c r="CI110" s="1286"/>
      <c r="CJ110" s="1286"/>
      <c r="CK110" s="1286"/>
      <c r="CL110" s="1286"/>
      <c r="CM110" s="1286"/>
      <c r="CN110" s="1286"/>
      <c r="CO110" s="1286"/>
      <c r="CP110" s="1286"/>
      <c r="CQ110" s="1286"/>
      <c r="CR110" s="1286"/>
      <c r="CS110" s="1286"/>
      <c r="CT110" s="1286"/>
      <c r="CU110" s="1286"/>
      <c r="CV110" s="1286"/>
      <c r="CW110" s="1286"/>
      <c r="CX110" s="1286"/>
      <c r="CY110" s="1286"/>
      <c r="CZ110" s="1286"/>
      <c r="DA110" s="1286"/>
      <c r="DB110" s="1286"/>
      <c r="DC110" s="1286"/>
      <c r="DD110" s="1286"/>
      <c r="DE110" s="1286"/>
      <c r="DF110" s="1286"/>
      <c r="DG110" s="1286"/>
      <c r="DH110" s="1286"/>
      <c r="DI110" s="1286"/>
      <c r="DJ110" s="1286"/>
      <c r="DK110" s="1286"/>
      <c r="DL110" s="1286"/>
      <c r="DM110" s="1286"/>
      <c r="DN110" s="1286"/>
      <c r="DO110" s="1286"/>
      <c r="DP110" s="1286"/>
      <c r="DQ110" s="1286"/>
      <c r="DR110" s="1286"/>
      <c r="DS110" s="1286"/>
      <c r="DT110" s="1286"/>
      <c r="DU110" s="1286"/>
      <c r="DV110" s="1286"/>
      <c r="DW110" s="1286"/>
      <c r="DX110" s="1286"/>
      <c r="DY110" s="1286"/>
      <c r="DZ110" s="1286"/>
      <c r="EA110" s="1286"/>
      <c r="EB110" s="1286"/>
      <c r="EC110" s="1286"/>
      <c r="ED110" s="1286"/>
      <c r="EE110" s="1286"/>
      <c r="EF110" s="1286"/>
      <c r="EG110" s="1286"/>
      <c r="EH110" s="1286"/>
      <c r="EI110" s="1286"/>
      <c r="EJ110" s="1286"/>
      <c r="EK110" s="1286"/>
      <c r="EL110" s="1286"/>
      <c r="EM110" s="1286"/>
      <c r="EN110" s="1286"/>
      <c r="EO110" s="1286"/>
      <c r="EP110" s="1286"/>
      <c r="EQ110" s="1286"/>
      <c r="ER110" s="1286"/>
      <c r="ES110" s="1286"/>
      <c r="ET110" s="1286"/>
      <c r="EU110" s="1286"/>
      <c r="EV110" s="1286"/>
      <c r="EW110" s="1286"/>
      <c r="EX110" s="1286"/>
      <c r="EY110" s="1286"/>
      <c r="EZ110" s="1286"/>
      <c r="FA110" s="1286"/>
      <c r="FB110" s="1286"/>
      <c r="FC110" s="1286"/>
      <c r="FD110" s="1286"/>
      <c r="FE110" s="1286"/>
      <c r="FF110" s="1286"/>
      <c r="FG110" s="1286"/>
      <c r="FH110" s="1286"/>
      <c r="FI110" s="1286"/>
      <c r="FJ110" s="1286"/>
      <c r="FK110" s="1286"/>
      <c r="FL110" s="1286"/>
      <c r="FM110" s="1286"/>
      <c r="FN110" s="1286"/>
      <c r="FO110" s="1286"/>
      <c r="FP110" s="1286"/>
      <c r="FQ110" s="1286"/>
      <c r="FR110" s="1286"/>
      <c r="FS110" s="1286"/>
      <c r="FT110" s="1286"/>
      <c r="FU110" s="1286"/>
      <c r="FV110" s="1286"/>
      <c r="FW110" s="1286"/>
      <c r="FX110" s="1286"/>
      <c r="FY110" s="1286"/>
      <c r="FZ110" s="1286"/>
      <c r="GA110" s="1286"/>
      <c r="GB110" s="1286"/>
      <c r="GC110" s="1286"/>
      <c r="GD110" s="1286"/>
      <c r="GE110" s="1286"/>
      <c r="GF110" s="1286"/>
      <c r="GG110" s="1286"/>
      <c r="GH110" s="1286"/>
      <c r="GI110" s="1286"/>
      <c r="GJ110" s="1286"/>
      <c r="GK110" s="1286"/>
      <c r="GL110" s="1286"/>
      <c r="GM110" s="1286"/>
      <c r="GN110" s="1286"/>
      <c r="GO110" s="1286"/>
      <c r="GP110" s="1286"/>
      <c r="GQ110" s="1286"/>
      <c r="GR110" s="1286"/>
      <c r="GS110" s="1286"/>
      <c r="GT110" s="1286"/>
      <c r="GU110" s="1286"/>
      <c r="GV110" s="1286"/>
      <c r="GW110" s="1286"/>
      <c r="GX110" s="1286"/>
      <c r="GY110" s="1286"/>
      <c r="GZ110" s="1286"/>
      <c r="HA110" s="1286"/>
      <c r="HB110" s="1286"/>
      <c r="HC110" s="1286"/>
      <c r="HD110" s="1286"/>
      <c r="HE110" s="1286"/>
      <c r="HF110" s="1286"/>
      <c r="HG110" s="1286"/>
      <c r="HH110" s="1286"/>
      <c r="HI110" s="1286"/>
      <c r="HJ110" s="1286"/>
      <c r="HK110" s="1286"/>
      <c r="HL110" s="1286"/>
      <c r="HM110" s="1286"/>
      <c r="HN110" s="1286"/>
      <c r="HO110" s="1286"/>
      <c r="HP110" s="1286"/>
      <c r="HQ110" s="1286"/>
      <c r="HR110" s="1286"/>
      <c r="HS110" s="1286"/>
      <c r="HT110" s="1286"/>
      <c r="HU110" s="1286"/>
      <c r="HV110" s="1286"/>
      <c r="HW110" s="1286"/>
      <c r="HX110" s="1286"/>
      <c r="HY110" s="1286"/>
      <c r="HZ110" s="1286"/>
      <c r="IA110" s="1286"/>
      <c r="IB110" s="1286"/>
      <c r="IC110" s="1286"/>
      <c r="ID110" s="1286"/>
      <c r="IE110" s="1286"/>
      <c r="IF110" s="1286"/>
      <c r="IG110" s="1286"/>
      <c r="IH110" s="1286"/>
      <c r="II110" s="1286"/>
      <c r="IJ110" s="1286"/>
      <c r="IK110" s="1286"/>
      <c r="IL110" s="1286"/>
      <c r="IM110" s="1286"/>
      <c r="IN110" s="1286"/>
      <c r="IO110" s="1286"/>
      <c r="IP110" s="1286"/>
      <c r="IQ110" s="1286"/>
      <c r="IR110" s="1286"/>
      <c r="IS110" s="1286"/>
    </row>
    <row r="111" spans="1:253" ht="36.75" customHeight="1">
      <c r="A111" s="1826">
        <v>42</v>
      </c>
      <c r="B111" s="1824" t="s">
        <v>14509</v>
      </c>
      <c r="C111" s="1823">
        <v>311903325172</v>
      </c>
      <c r="D111" s="1824" t="s">
        <v>14510</v>
      </c>
      <c r="E111" s="1824" t="s">
        <v>14511</v>
      </c>
      <c r="F111" s="1824">
        <v>16</v>
      </c>
      <c r="G111" s="1824">
        <v>16</v>
      </c>
      <c r="H111" s="1824" t="s">
        <v>1571</v>
      </c>
      <c r="I111" s="1824" t="s">
        <v>14512</v>
      </c>
      <c r="J111" s="1824" t="s">
        <v>14513</v>
      </c>
      <c r="K111" s="1824">
        <v>1</v>
      </c>
      <c r="L111" s="1824">
        <v>1</v>
      </c>
      <c r="M111" s="1856">
        <v>0</v>
      </c>
      <c r="N111" s="1286"/>
      <c r="O111" s="1286"/>
      <c r="P111" s="1286"/>
      <c r="Q111" s="1286"/>
      <c r="R111" s="1286"/>
      <c r="S111" s="1286"/>
      <c r="T111" s="1286"/>
      <c r="U111" s="1286"/>
      <c r="V111" s="1286"/>
      <c r="W111" s="1286"/>
      <c r="X111" s="1286"/>
      <c r="Y111" s="1286"/>
      <c r="Z111" s="1286"/>
      <c r="AA111" s="1286"/>
      <c r="AB111" s="1286"/>
      <c r="AC111" s="1286"/>
      <c r="AD111" s="1286"/>
      <c r="AE111" s="1286"/>
      <c r="AF111" s="1286"/>
      <c r="AG111" s="1286"/>
      <c r="AH111" s="1286"/>
      <c r="AI111" s="1286"/>
      <c r="AJ111" s="1286"/>
      <c r="AK111" s="1286"/>
      <c r="AL111" s="1286"/>
      <c r="AM111" s="1286"/>
      <c r="AN111" s="1286"/>
      <c r="AO111" s="1286"/>
      <c r="AP111" s="1286"/>
      <c r="AQ111" s="1286"/>
      <c r="AR111" s="1286"/>
      <c r="AS111" s="1286"/>
      <c r="AT111" s="1286"/>
      <c r="AU111" s="1286"/>
      <c r="AV111" s="1286"/>
      <c r="AW111" s="1286"/>
      <c r="AX111" s="1286"/>
      <c r="AY111" s="1286"/>
      <c r="AZ111" s="1286"/>
      <c r="BA111" s="1286"/>
      <c r="BB111" s="1286"/>
      <c r="BC111" s="1286"/>
      <c r="BD111" s="1286"/>
      <c r="BE111" s="1286"/>
      <c r="BF111" s="1286"/>
      <c r="BG111" s="1286"/>
      <c r="BH111" s="1286"/>
      <c r="BI111" s="1286"/>
      <c r="BJ111" s="1286"/>
      <c r="BK111" s="1286"/>
      <c r="BL111" s="1286"/>
      <c r="BM111" s="1286"/>
      <c r="BN111" s="1286"/>
      <c r="BO111" s="1286"/>
      <c r="BP111" s="1286"/>
      <c r="BQ111" s="1286"/>
      <c r="BR111" s="1286"/>
      <c r="BS111" s="1286"/>
      <c r="BT111" s="1286"/>
      <c r="BU111" s="1286"/>
      <c r="BV111" s="1286"/>
      <c r="BW111" s="1286"/>
      <c r="BX111" s="1286"/>
      <c r="BY111" s="1286"/>
      <c r="BZ111" s="1286"/>
      <c r="CA111" s="1286"/>
      <c r="CB111" s="1286"/>
      <c r="CC111" s="1286"/>
      <c r="CD111" s="1286"/>
      <c r="CE111" s="1286"/>
      <c r="CF111" s="1286"/>
      <c r="CG111" s="1286"/>
      <c r="CH111" s="1286"/>
      <c r="CI111" s="1286"/>
      <c r="CJ111" s="1286"/>
      <c r="CK111" s="1286"/>
      <c r="CL111" s="1286"/>
      <c r="CM111" s="1286"/>
      <c r="CN111" s="1286"/>
      <c r="CO111" s="1286"/>
      <c r="CP111" s="1286"/>
      <c r="CQ111" s="1286"/>
      <c r="CR111" s="1286"/>
      <c r="CS111" s="1286"/>
      <c r="CT111" s="1286"/>
      <c r="CU111" s="1286"/>
      <c r="CV111" s="1286"/>
      <c r="CW111" s="1286"/>
      <c r="CX111" s="1286"/>
      <c r="CY111" s="1286"/>
      <c r="CZ111" s="1286"/>
      <c r="DA111" s="1286"/>
      <c r="DB111" s="1286"/>
      <c r="DC111" s="1286"/>
      <c r="DD111" s="1286"/>
      <c r="DE111" s="1286"/>
      <c r="DF111" s="1286"/>
      <c r="DG111" s="1286"/>
      <c r="DH111" s="1286"/>
      <c r="DI111" s="1286"/>
      <c r="DJ111" s="1286"/>
      <c r="DK111" s="1286"/>
      <c r="DL111" s="1286"/>
      <c r="DM111" s="1286"/>
      <c r="DN111" s="1286"/>
      <c r="DO111" s="1286"/>
      <c r="DP111" s="1286"/>
      <c r="DQ111" s="1286"/>
      <c r="DR111" s="1286"/>
      <c r="DS111" s="1286"/>
      <c r="DT111" s="1286"/>
      <c r="DU111" s="1286"/>
      <c r="DV111" s="1286"/>
      <c r="DW111" s="1286"/>
      <c r="DX111" s="1286"/>
      <c r="DY111" s="1286"/>
      <c r="DZ111" s="1286"/>
      <c r="EA111" s="1286"/>
      <c r="EB111" s="1286"/>
      <c r="EC111" s="1286"/>
      <c r="ED111" s="1286"/>
      <c r="EE111" s="1286"/>
      <c r="EF111" s="1286"/>
      <c r="EG111" s="1286"/>
      <c r="EH111" s="1286"/>
      <c r="EI111" s="1286"/>
      <c r="EJ111" s="1286"/>
      <c r="EK111" s="1286"/>
      <c r="EL111" s="1286"/>
      <c r="EM111" s="1286"/>
      <c r="EN111" s="1286"/>
      <c r="EO111" s="1286"/>
      <c r="EP111" s="1286"/>
      <c r="EQ111" s="1286"/>
      <c r="ER111" s="1286"/>
      <c r="ES111" s="1286"/>
      <c r="ET111" s="1286"/>
      <c r="EU111" s="1286"/>
      <c r="EV111" s="1286"/>
      <c r="EW111" s="1286"/>
      <c r="EX111" s="1286"/>
      <c r="EY111" s="1286"/>
      <c r="EZ111" s="1286"/>
      <c r="FA111" s="1286"/>
      <c r="FB111" s="1286"/>
      <c r="FC111" s="1286"/>
      <c r="FD111" s="1286"/>
      <c r="FE111" s="1286"/>
      <c r="FF111" s="1286"/>
      <c r="FG111" s="1286"/>
      <c r="FH111" s="1286"/>
      <c r="FI111" s="1286"/>
      <c r="FJ111" s="1286"/>
      <c r="FK111" s="1286"/>
      <c r="FL111" s="1286"/>
      <c r="FM111" s="1286"/>
      <c r="FN111" s="1286"/>
      <c r="FO111" s="1286"/>
      <c r="FP111" s="1286"/>
      <c r="FQ111" s="1286"/>
      <c r="FR111" s="1286"/>
      <c r="FS111" s="1286"/>
      <c r="FT111" s="1286"/>
      <c r="FU111" s="1286"/>
      <c r="FV111" s="1286"/>
      <c r="FW111" s="1286"/>
      <c r="FX111" s="1286"/>
      <c r="FY111" s="1286"/>
      <c r="FZ111" s="1286"/>
      <c r="GA111" s="1286"/>
      <c r="GB111" s="1286"/>
      <c r="GC111" s="1286"/>
      <c r="GD111" s="1286"/>
      <c r="GE111" s="1286"/>
      <c r="GF111" s="1286"/>
      <c r="GG111" s="1286"/>
      <c r="GH111" s="1286"/>
      <c r="GI111" s="1286"/>
      <c r="GJ111" s="1286"/>
      <c r="GK111" s="1286"/>
      <c r="GL111" s="1286"/>
      <c r="GM111" s="1286"/>
      <c r="GN111" s="1286"/>
      <c r="GO111" s="1286"/>
      <c r="GP111" s="1286"/>
      <c r="GQ111" s="1286"/>
      <c r="GR111" s="1286"/>
      <c r="GS111" s="1286"/>
      <c r="GT111" s="1286"/>
      <c r="GU111" s="1286"/>
      <c r="GV111" s="1286"/>
      <c r="GW111" s="1286"/>
      <c r="GX111" s="1286"/>
      <c r="GY111" s="1286"/>
      <c r="GZ111" s="1286"/>
      <c r="HA111" s="1286"/>
      <c r="HB111" s="1286"/>
      <c r="HC111" s="1286"/>
      <c r="HD111" s="1286"/>
      <c r="HE111" s="1286"/>
      <c r="HF111" s="1286"/>
      <c r="HG111" s="1286"/>
      <c r="HH111" s="1286"/>
      <c r="HI111" s="1286"/>
      <c r="HJ111" s="1286"/>
      <c r="HK111" s="1286"/>
      <c r="HL111" s="1286"/>
      <c r="HM111" s="1286"/>
      <c r="HN111" s="1286"/>
      <c r="HO111" s="1286"/>
      <c r="HP111" s="1286"/>
      <c r="HQ111" s="1286"/>
      <c r="HR111" s="1286"/>
      <c r="HS111" s="1286"/>
      <c r="HT111" s="1286"/>
      <c r="HU111" s="1286"/>
      <c r="HV111" s="1286"/>
      <c r="HW111" s="1286"/>
      <c r="HX111" s="1286"/>
      <c r="HY111" s="1286"/>
      <c r="HZ111" s="1286"/>
      <c r="IA111" s="1286"/>
      <c r="IB111" s="1286"/>
      <c r="IC111" s="1286"/>
      <c r="ID111" s="1286"/>
      <c r="IE111" s="1286"/>
      <c r="IF111" s="1286"/>
      <c r="IG111" s="1286"/>
      <c r="IH111" s="1286"/>
      <c r="II111" s="1286"/>
      <c r="IJ111" s="1286"/>
      <c r="IK111" s="1286"/>
      <c r="IL111" s="1286"/>
      <c r="IM111" s="1286"/>
      <c r="IN111" s="1286"/>
      <c r="IO111" s="1286"/>
      <c r="IP111" s="1286"/>
      <c r="IQ111" s="1286"/>
      <c r="IR111" s="1286"/>
      <c r="IS111" s="1286"/>
    </row>
    <row r="112" spans="1:253" ht="36.75" customHeight="1">
      <c r="A112" s="1826">
        <v>43</v>
      </c>
      <c r="B112" s="1824" t="s">
        <v>14514</v>
      </c>
      <c r="C112" s="1832">
        <v>311902186381</v>
      </c>
      <c r="D112" s="1824" t="s">
        <v>14515</v>
      </c>
      <c r="E112" s="1886" t="s">
        <v>14516</v>
      </c>
      <c r="F112" s="1824">
        <v>20</v>
      </c>
      <c r="G112" s="1824">
        <v>20</v>
      </c>
      <c r="H112" s="1824" t="s">
        <v>1482</v>
      </c>
      <c r="I112" s="1824" t="s">
        <v>14517</v>
      </c>
      <c r="J112" s="1824" t="s">
        <v>14518</v>
      </c>
      <c r="K112" s="1824">
        <v>1</v>
      </c>
      <c r="L112" s="1824">
        <v>1</v>
      </c>
      <c r="M112" s="1856">
        <v>0</v>
      </c>
      <c r="N112" s="1286"/>
      <c r="O112" s="1286"/>
      <c r="P112" s="1286"/>
      <c r="Q112" s="1286"/>
      <c r="R112" s="1286"/>
      <c r="S112" s="1286"/>
      <c r="T112" s="1286"/>
      <c r="U112" s="1286"/>
      <c r="V112" s="1286"/>
      <c r="W112" s="1286"/>
      <c r="X112" s="1286"/>
      <c r="Y112" s="1286"/>
      <c r="Z112" s="1286"/>
      <c r="AA112" s="1286"/>
      <c r="AB112" s="1286"/>
      <c r="AC112" s="1286"/>
      <c r="AD112" s="1286"/>
      <c r="AE112" s="1286"/>
      <c r="AF112" s="1286"/>
      <c r="AG112" s="1286"/>
      <c r="AH112" s="1286"/>
      <c r="AI112" s="1286"/>
      <c r="AJ112" s="1286"/>
      <c r="AK112" s="1286"/>
      <c r="AL112" s="1286"/>
      <c r="AM112" s="1286"/>
      <c r="AN112" s="1286"/>
      <c r="AO112" s="1286"/>
      <c r="AP112" s="1286"/>
      <c r="AQ112" s="1286"/>
      <c r="AR112" s="1286"/>
      <c r="AS112" s="1286"/>
      <c r="AT112" s="1286"/>
      <c r="AU112" s="1286"/>
      <c r="AV112" s="1286"/>
      <c r="AW112" s="1286"/>
      <c r="AX112" s="1286"/>
      <c r="AY112" s="1286"/>
      <c r="AZ112" s="1286"/>
      <c r="BA112" s="1286"/>
      <c r="BB112" s="1286"/>
      <c r="BC112" s="1286"/>
      <c r="BD112" s="1286"/>
      <c r="BE112" s="1286"/>
      <c r="BF112" s="1286"/>
      <c r="BG112" s="1286"/>
      <c r="BH112" s="1286"/>
      <c r="BI112" s="1286"/>
      <c r="BJ112" s="1286"/>
      <c r="BK112" s="1286"/>
      <c r="BL112" s="1286"/>
      <c r="BM112" s="1286"/>
      <c r="BN112" s="1286"/>
      <c r="BO112" s="1286"/>
      <c r="BP112" s="1286"/>
      <c r="BQ112" s="1286"/>
      <c r="BR112" s="1286"/>
      <c r="BS112" s="1286"/>
      <c r="BT112" s="1286"/>
      <c r="BU112" s="1286"/>
      <c r="BV112" s="1286"/>
      <c r="BW112" s="1286"/>
      <c r="BX112" s="1286"/>
      <c r="BY112" s="1286"/>
      <c r="BZ112" s="1286"/>
      <c r="CA112" s="1286"/>
      <c r="CB112" s="1286"/>
      <c r="CC112" s="1286"/>
      <c r="CD112" s="1286"/>
      <c r="CE112" s="1286"/>
      <c r="CF112" s="1286"/>
      <c r="CG112" s="1286"/>
      <c r="CH112" s="1286"/>
      <c r="CI112" s="1286"/>
      <c r="CJ112" s="1286"/>
      <c r="CK112" s="1286"/>
      <c r="CL112" s="1286"/>
      <c r="CM112" s="1286"/>
      <c r="CN112" s="1286"/>
      <c r="CO112" s="1286"/>
      <c r="CP112" s="1286"/>
      <c r="CQ112" s="1286"/>
      <c r="CR112" s="1286"/>
      <c r="CS112" s="1286"/>
      <c r="CT112" s="1286"/>
      <c r="CU112" s="1286"/>
      <c r="CV112" s="1286"/>
      <c r="CW112" s="1286"/>
      <c r="CX112" s="1286"/>
      <c r="CY112" s="1286"/>
      <c r="CZ112" s="1286"/>
      <c r="DA112" s="1286"/>
      <c r="DB112" s="1286"/>
      <c r="DC112" s="1286"/>
      <c r="DD112" s="1286"/>
      <c r="DE112" s="1286"/>
      <c r="DF112" s="1286"/>
      <c r="DG112" s="1286"/>
      <c r="DH112" s="1286"/>
      <c r="DI112" s="1286"/>
      <c r="DJ112" s="1286"/>
      <c r="DK112" s="1286"/>
      <c r="DL112" s="1286"/>
      <c r="DM112" s="1286"/>
      <c r="DN112" s="1286"/>
      <c r="DO112" s="1286"/>
      <c r="DP112" s="1286"/>
      <c r="DQ112" s="1286"/>
      <c r="DR112" s="1286"/>
      <c r="DS112" s="1286"/>
      <c r="DT112" s="1286"/>
      <c r="DU112" s="1286"/>
      <c r="DV112" s="1286"/>
      <c r="DW112" s="1286"/>
      <c r="DX112" s="1286"/>
      <c r="DY112" s="1286"/>
      <c r="DZ112" s="1286"/>
      <c r="EA112" s="1286"/>
      <c r="EB112" s="1286"/>
      <c r="EC112" s="1286"/>
      <c r="ED112" s="1286"/>
      <c r="EE112" s="1286"/>
      <c r="EF112" s="1286"/>
      <c r="EG112" s="1286"/>
      <c r="EH112" s="1286"/>
      <c r="EI112" s="1286"/>
      <c r="EJ112" s="1286"/>
      <c r="EK112" s="1286"/>
      <c r="EL112" s="1286"/>
      <c r="EM112" s="1286"/>
      <c r="EN112" s="1286"/>
      <c r="EO112" s="1286"/>
      <c r="EP112" s="1286"/>
      <c r="EQ112" s="1286"/>
      <c r="ER112" s="1286"/>
      <c r="ES112" s="1286"/>
      <c r="ET112" s="1286"/>
      <c r="EU112" s="1286"/>
      <c r="EV112" s="1286"/>
      <c r="EW112" s="1286"/>
      <c r="EX112" s="1286"/>
      <c r="EY112" s="1286"/>
      <c r="EZ112" s="1286"/>
      <c r="FA112" s="1286"/>
      <c r="FB112" s="1286"/>
      <c r="FC112" s="1286"/>
      <c r="FD112" s="1286"/>
      <c r="FE112" s="1286"/>
      <c r="FF112" s="1286"/>
      <c r="FG112" s="1286"/>
      <c r="FH112" s="1286"/>
      <c r="FI112" s="1286"/>
      <c r="FJ112" s="1286"/>
      <c r="FK112" s="1286"/>
      <c r="FL112" s="1286"/>
      <c r="FM112" s="1286"/>
      <c r="FN112" s="1286"/>
      <c r="FO112" s="1286"/>
      <c r="FP112" s="1286"/>
      <c r="FQ112" s="1286"/>
      <c r="FR112" s="1286"/>
      <c r="FS112" s="1286"/>
      <c r="FT112" s="1286"/>
      <c r="FU112" s="1286"/>
      <c r="FV112" s="1286"/>
      <c r="FW112" s="1286"/>
      <c r="FX112" s="1286"/>
      <c r="FY112" s="1286"/>
      <c r="FZ112" s="1286"/>
      <c r="GA112" s="1286"/>
      <c r="GB112" s="1286"/>
      <c r="GC112" s="1286"/>
      <c r="GD112" s="1286"/>
      <c r="GE112" s="1286"/>
      <c r="GF112" s="1286"/>
      <c r="GG112" s="1286"/>
      <c r="GH112" s="1286"/>
      <c r="GI112" s="1286"/>
      <c r="GJ112" s="1286"/>
      <c r="GK112" s="1286"/>
      <c r="GL112" s="1286"/>
      <c r="GM112" s="1286"/>
      <c r="GN112" s="1286"/>
      <c r="GO112" s="1286"/>
      <c r="GP112" s="1286"/>
      <c r="GQ112" s="1286"/>
      <c r="GR112" s="1286"/>
      <c r="GS112" s="1286"/>
      <c r="GT112" s="1286"/>
      <c r="GU112" s="1286"/>
      <c r="GV112" s="1286"/>
      <c r="GW112" s="1286"/>
      <c r="GX112" s="1286"/>
      <c r="GY112" s="1286"/>
      <c r="GZ112" s="1286"/>
      <c r="HA112" s="1286"/>
      <c r="HB112" s="1286"/>
      <c r="HC112" s="1286"/>
      <c r="HD112" s="1286"/>
      <c r="HE112" s="1286"/>
      <c r="HF112" s="1286"/>
      <c r="HG112" s="1286"/>
      <c r="HH112" s="1286"/>
      <c r="HI112" s="1286"/>
      <c r="HJ112" s="1286"/>
      <c r="HK112" s="1286"/>
      <c r="HL112" s="1286"/>
      <c r="HM112" s="1286"/>
      <c r="HN112" s="1286"/>
      <c r="HO112" s="1286"/>
      <c r="HP112" s="1286"/>
      <c r="HQ112" s="1286"/>
      <c r="HR112" s="1286"/>
      <c r="HS112" s="1286"/>
      <c r="HT112" s="1286"/>
      <c r="HU112" s="1286"/>
      <c r="HV112" s="1286"/>
      <c r="HW112" s="1286"/>
      <c r="HX112" s="1286"/>
      <c r="HY112" s="1286"/>
      <c r="HZ112" s="1286"/>
      <c r="IA112" s="1286"/>
      <c r="IB112" s="1286"/>
      <c r="IC112" s="1286"/>
      <c r="ID112" s="1286"/>
      <c r="IE112" s="1286"/>
      <c r="IF112" s="1286"/>
      <c r="IG112" s="1286"/>
      <c r="IH112" s="1286"/>
      <c r="II112" s="1286"/>
      <c r="IJ112" s="1286"/>
      <c r="IK112" s="1286"/>
      <c r="IL112" s="1286"/>
      <c r="IM112" s="1286"/>
      <c r="IN112" s="1286"/>
      <c r="IO112" s="1286"/>
      <c r="IP112" s="1286"/>
      <c r="IQ112" s="1286"/>
      <c r="IR112" s="1286"/>
      <c r="IS112" s="1286"/>
    </row>
    <row r="113" spans="1:253" ht="36.75" customHeight="1">
      <c r="A113" s="1826">
        <v>44</v>
      </c>
      <c r="B113" s="1824" t="s">
        <v>14519</v>
      </c>
      <c r="C113" s="1832">
        <v>311902819500</v>
      </c>
      <c r="D113" s="1824" t="s">
        <v>14520</v>
      </c>
      <c r="E113" s="1824" t="s">
        <v>14521</v>
      </c>
      <c r="F113" s="1824">
        <v>38</v>
      </c>
      <c r="G113" s="1824">
        <v>38</v>
      </c>
      <c r="H113" s="1824" t="s">
        <v>1482</v>
      </c>
      <c r="I113" s="1824" t="s">
        <v>14522</v>
      </c>
      <c r="J113" s="1887" t="s">
        <v>14523</v>
      </c>
      <c r="K113" s="1824">
        <v>1</v>
      </c>
      <c r="L113" s="1824">
        <v>1</v>
      </c>
      <c r="M113" s="1856">
        <v>0</v>
      </c>
      <c r="N113" s="1286"/>
      <c r="O113" s="1286"/>
      <c r="P113" s="1286"/>
      <c r="Q113" s="1286"/>
      <c r="R113" s="1286"/>
      <c r="S113" s="1286"/>
      <c r="T113" s="1286"/>
      <c r="U113" s="1286"/>
      <c r="V113" s="1286"/>
      <c r="W113" s="1286"/>
      <c r="X113" s="1286"/>
      <c r="Y113" s="1286"/>
      <c r="Z113" s="1286"/>
      <c r="AA113" s="1286"/>
      <c r="AB113" s="1286"/>
      <c r="AC113" s="1286"/>
      <c r="AD113" s="1286"/>
      <c r="AE113" s="1286"/>
      <c r="AF113" s="1286"/>
      <c r="AG113" s="1286"/>
      <c r="AH113" s="1286"/>
      <c r="AI113" s="1286"/>
      <c r="AJ113" s="1286"/>
      <c r="AK113" s="1286"/>
      <c r="AL113" s="1286"/>
      <c r="AM113" s="1286"/>
      <c r="AN113" s="1286"/>
      <c r="AO113" s="1286"/>
      <c r="AP113" s="1286"/>
      <c r="AQ113" s="1286"/>
      <c r="AR113" s="1286"/>
      <c r="AS113" s="1286"/>
      <c r="AT113" s="1286"/>
      <c r="AU113" s="1286"/>
      <c r="AV113" s="1286"/>
      <c r="AW113" s="1286"/>
      <c r="AX113" s="1286"/>
      <c r="AY113" s="1286"/>
      <c r="AZ113" s="1286"/>
      <c r="BA113" s="1286"/>
      <c r="BB113" s="1286"/>
      <c r="BC113" s="1286"/>
      <c r="BD113" s="1286"/>
      <c r="BE113" s="1286"/>
      <c r="BF113" s="1286"/>
      <c r="BG113" s="1286"/>
      <c r="BH113" s="1286"/>
      <c r="BI113" s="1286"/>
      <c r="BJ113" s="1286"/>
      <c r="BK113" s="1286"/>
      <c r="BL113" s="1286"/>
      <c r="BM113" s="1286"/>
      <c r="BN113" s="1286"/>
      <c r="BO113" s="1286"/>
      <c r="BP113" s="1286"/>
      <c r="BQ113" s="1286"/>
      <c r="BR113" s="1286"/>
      <c r="BS113" s="1286"/>
      <c r="BT113" s="1286"/>
      <c r="BU113" s="1286"/>
      <c r="BV113" s="1286"/>
      <c r="BW113" s="1286"/>
      <c r="BX113" s="1286"/>
      <c r="BY113" s="1286"/>
      <c r="BZ113" s="1286"/>
      <c r="CA113" s="1286"/>
      <c r="CB113" s="1286"/>
      <c r="CC113" s="1286"/>
      <c r="CD113" s="1286"/>
      <c r="CE113" s="1286"/>
      <c r="CF113" s="1286"/>
      <c r="CG113" s="1286"/>
      <c r="CH113" s="1286"/>
      <c r="CI113" s="1286"/>
      <c r="CJ113" s="1286"/>
      <c r="CK113" s="1286"/>
      <c r="CL113" s="1286"/>
      <c r="CM113" s="1286"/>
      <c r="CN113" s="1286"/>
      <c r="CO113" s="1286"/>
      <c r="CP113" s="1286"/>
      <c r="CQ113" s="1286"/>
      <c r="CR113" s="1286"/>
      <c r="CS113" s="1286"/>
      <c r="CT113" s="1286"/>
      <c r="CU113" s="1286"/>
      <c r="CV113" s="1286"/>
      <c r="CW113" s="1286"/>
      <c r="CX113" s="1286"/>
      <c r="CY113" s="1286"/>
      <c r="CZ113" s="1286"/>
      <c r="DA113" s="1286"/>
      <c r="DB113" s="1286"/>
      <c r="DC113" s="1286"/>
      <c r="DD113" s="1286"/>
      <c r="DE113" s="1286"/>
      <c r="DF113" s="1286"/>
      <c r="DG113" s="1286"/>
      <c r="DH113" s="1286"/>
      <c r="DI113" s="1286"/>
      <c r="DJ113" s="1286"/>
      <c r="DK113" s="1286"/>
      <c r="DL113" s="1286"/>
      <c r="DM113" s="1286"/>
      <c r="DN113" s="1286"/>
      <c r="DO113" s="1286"/>
      <c r="DP113" s="1286"/>
      <c r="DQ113" s="1286"/>
      <c r="DR113" s="1286"/>
      <c r="DS113" s="1286"/>
      <c r="DT113" s="1286"/>
      <c r="DU113" s="1286"/>
      <c r="DV113" s="1286"/>
      <c r="DW113" s="1286"/>
      <c r="DX113" s="1286"/>
      <c r="DY113" s="1286"/>
      <c r="DZ113" s="1286"/>
      <c r="EA113" s="1286"/>
      <c r="EB113" s="1286"/>
      <c r="EC113" s="1286"/>
      <c r="ED113" s="1286"/>
      <c r="EE113" s="1286"/>
      <c r="EF113" s="1286"/>
      <c r="EG113" s="1286"/>
      <c r="EH113" s="1286"/>
      <c r="EI113" s="1286"/>
      <c r="EJ113" s="1286"/>
      <c r="EK113" s="1286"/>
      <c r="EL113" s="1286"/>
      <c r="EM113" s="1286"/>
      <c r="EN113" s="1286"/>
      <c r="EO113" s="1286"/>
      <c r="EP113" s="1286"/>
      <c r="EQ113" s="1286"/>
      <c r="ER113" s="1286"/>
      <c r="ES113" s="1286"/>
      <c r="ET113" s="1286"/>
      <c r="EU113" s="1286"/>
      <c r="EV113" s="1286"/>
      <c r="EW113" s="1286"/>
      <c r="EX113" s="1286"/>
      <c r="EY113" s="1286"/>
      <c r="EZ113" s="1286"/>
      <c r="FA113" s="1286"/>
      <c r="FB113" s="1286"/>
      <c r="FC113" s="1286"/>
      <c r="FD113" s="1286"/>
      <c r="FE113" s="1286"/>
      <c r="FF113" s="1286"/>
      <c r="FG113" s="1286"/>
      <c r="FH113" s="1286"/>
      <c r="FI113" s="1286"/>
      <c r="FJ113" s="1286"/>
      <c r="FK113" s="1286"/>
      <c r="FL113" s="1286"/>
      <c r="FM113" s="1286"/>
      <c r="FN113" s="1286"/>
      <c r="FO113" s="1286"/>
      <c r="FP113" s="1286"/>
      <c r="FQ113" s="1286"/>
      <c r="FR113" s="1286"/>
      <c r="FS113" s="1286"/>
      <c r="FT113" s="1286"/>
      <c r="FU113" s="1286"/>
      <c r="FV113" s="1286"/>
      <c r="FW113" s="1286"/>
      <c r="FX113" s="1286"/>
      <c r="FY113" s="1286"/>
      <c r="FZ113" s="1286"/>
      <c r="GA113" s="1286"/>
      <c r="GB113" s="1286"/>
      <c r="GC113" s="1286"/>
      <c r="GD113" s="1286"/>
      <c r="GE113" s="1286"/>
      <c r="GF113" s="1286"/>
      <c r="GG113" s="1286"/>
      <c r="GH113" s="1286"/>
      <c r="GI113" s="1286"/>
      <c r="GJ113" s="1286"/>
      <c r="GK113" s="1286"/>
      <c r="GL113" s="1286"/>
      <c r="GM113" s="1286"/>
      <c r="GN113" s="1286"/>
      <c r="GO113" s="1286"/>
      <c r="GP113" s="1286"/>
      <c r="GQ113" s="1286"/>
      <c r="GR113" s="1286"/>
      <c r="GS113" s="1286"/>
      <c r="GT113" s="1286"/>
      <c r="GU113" s="1286"/>
      <c r="GV113" s="1286"/>
      <c r="GW113" s="1286"/>
      <c r="GX113" s="1286"/>
      <c r="GY113" s="1286"/>
      <c r="GZ113" s="1286"/>
      <c r="HA113" s="1286"/>
      <c r="HB113" s="1286"/>
      <c r="HC113" s="1286"/>
      <c r="HD113" s="1286"/>
      <c r="HE113" s="1286"/>
      <c r="HF113" s="1286"/>
      <c r="HG113" s="1286"/>
      <c r="HH113" s="1286"/>
      <c r="HI113" s="1286"/>
      <c r="HJ113" s="1286"/>
      <c r="HK113" s="1286"/>
      <c r="HL113" s="1286"/>
      <c r="HM113" s="1286"/>
      <c r="HN113" s="1286"/>
      <c r="HO113" s="1286"/>
      <c r="HP113" s="1286"/>
      <c r="HQ113" s="1286"/>
      <c r="HR113" s="1286"/>
      <c r="HS113" s="1286"/>
      <c r="HT113" s="1286"/>
      <c r="HU113" s="1286"/>
      <c r="HV113" s="1286"/>
      <c r="HW113" s="1286"/>
      <c r="HX113" s="1286"/>
      <c r="HY113" s="1286"/>
      <c r="HZ113" s="1286"/>
      <c r="IA113" s="1286"/>
      <c r="IB113" s="1286"/>
      <c r="IC113" s="1286"/>
      <c r="ID113" s="1286"/>
      <c r="IE113" s="1286"/>
      <c r="IF113" s="1286"/>
      <c r="IG113" s="1286"/>
      <c r="IH113" s="1286"/>
      <c r="II113" s="1286"/>
      <c r="IJ113" s="1286"/>
      <c r="IK113" s="1286"/>
      <c r="IL113" s="1286"/>
      <c r="IM113" s="1286"/>
      <c r="IN113" s="1286"/>
      <c r="IO113" s="1286"/>
      <c r="IP113" s="1286"/>
      <c r="IQ113" s="1286"/>
      <c r="IR113" s="1286"/>
      <c r="IS113" s="1286"/>
    </row>
    <row r="114" spans="1:253" ht="36.75" customHeight="1">
      <c r="A114" s="1826">
        <v>45</v>
      </c>
      <c r="B114" s="1824" t="s">
        <v>14524</v>
      </c>
      <c r="C114" s="1832">
        <v>312010650302</v>
      </c>
      <c r="D114" s="1824" t="s">
        <v>14126</v>
      </c>
      <c r="E114" s="1824" t="s">
        <v>14525</v>
      </c>
      <c r="F114" s="1824">
        <v>25</v>
      </c>
      <c r="G114" s="1824">
        <v>25</v>
      </c>
      <c r="H114" s="1824" t="s">
        <v>14365</v>
      </c>
      <c r="I114" s="1888" t="s">
        <v>14526</v>
      </c>
      <c r="J114" s="1889" t="s">
        <v>14527</v>
      </c>
      <c r="K114" s="1890">
        <v>1</v>
      </c>
      <c r="L114" s="1824">
        <v>1</v>
      </c>
      <c r="M114" s="1856">
        <v>0</v>
      </c>
      <c r="N114" s="1286"/>
      <c r="O114" s="1286"/>
      <c r="P114" s="1286"/>
      <c r="Q114" s="1286"/>
      <c r="R114" s="1286"/>
      <c r="S114" s="1286"/>
      <c r="T114" s="1286"/>
      <c r="U114" s="1286"/>
      <c r="V114" s="1286"/>
      <c r="W114" s="1286"/>
      <c r="X114" s="1286"/>
      <c r="Y114" s="1286"/>
      <c r="Z114" s="1286"/>
      <c r="AA114" s="1286"/>
      <c r="AB114" s="1286"/>
      <c r="AC114" s="1286"/>
      <c r="AD114" s="1286"/>
      <c r="AE114" s="1286"/>
      <c r="AF114" s="1286"/>
      <c r="AG114" s="1286"/>
      <c r="AH114" s="1286"/>
      <c r="AI114" s="1286"/>
      <c r="AJ114" s="1286"/>
      <c r="AK114" s="1286"/>
      <c r="AL114" s="1286"/>
      <c r="AM114" s="1286"/>
      <c r="AN114" s="1286"/>
      <c r="AO114" s="1286"/>
      <c r="AP114" s="1286"/>
      <c r="AQ114" s="1286"/>
      <c r="AR114" s="1286"/>
      <c r="AS114" s="1286"/>
      <c r="AT114" s="1286"/>
      <c r="AU114" s="1286"/>
      <c r="AV114" s="1286"/>
      <c r="AW114" s="1286"/>
      <c r="AX114" s="1286"/>
      <c r="AY114" s="1286"/>
      <c r="AZ114" s="1286"/>
      <c r="BA114" s="1286"/>
      <c r="BB114" s="1286"/>
      <c r="BC114" s="1286"/>
      <c r="BD114" s="1286"/>
      <c r="BE114" s="1286"/>
      <c r="BF114" s="1286"/>
      <c r="BG114" s="1286"/>
      <c r="BH114" s="1286"/>
      <c r="BI114" s="1286"/>
      <c r="BJ114" s="1286"/>
      <c r="BK114" s="1286"/>
      <c r="BL114" s="1286"/>
      <c r="BM114" s="1286"/>
      <c r="BN114" s="1286"/>
      <c r="BO114" s="1286"/>
      <c r="BP114" s="1286"/>
      <c r="BQ114" s="1286"/>
      <c r="BR114" s="1286"/>
      <c r="BS114" s="1286"/>
      <c r="BT114" s="1286"/>
      <c r="BU114" s="1286"/>
      <c r="BV114" s="1286"/>
      <c r="BW114" s="1286"/>
      <c r="BX114" s="1286"/>
      <c r="BY114" s="1286"/>
      <c r="BZ114" s="1286"/>
      <c r="CA114" s="1286"/>
      <c r="CB114" s="1286"/>
      <c r="CC114" s="1286"/>
      <c r="CD114" s="1286"/>
      <c r="CE114" s="1286"/>
      <c r="CF114" s="1286"/>
      <c r="CG114" s="1286"/>
      <c r="CH114" s="1286"/>
      <c r="CI114" s="1286"/>
      <c r="CJ114" s="1286"/>
      <c r="CK114" s="1286"/>
      <c r="CL114" s="1286"/>
      <c r="CM114" s="1286"/>
      <c r="CN114" s="1286"/>
      <c r="CO114" s="1286"/>
      <c r="CP114" s="1286"/>
      <c r="CQ114" s="1286"/>
      <c r="CR114" s="1286"/>
      <c r="CS114" s="1286"/>
      <c r="CT114" s="1286"/>
      <c r="CU114" s="1286"/>
      <c r="CV114" s="1286"/>
      <c r="CW114" s="1286"/>
      <c r="CX114" s="1286"/>
      <c r="CY114" s="1286"/>
      <c r="CZ114" s="1286"/>
      <c r="DA114" s="1286"/>
      <c r="DB114" s="1286"/>
      <c r="DC114" s="1286"/>
      <c r="DD114" s="1286"/>
      <c r="DE114" s="1286"/>
      <c r="DF114" s="1286"/>
      <c r="DG114" s="1286"/>
      <c r="DH114" s="1286"/>
      <c r="DI114" s="1286"/>
      <c r="DJ114" s="1286"/>
      <c r="DK114" s="1286"/>
      <c r="DL114" s="1286"/>
      <c r="DM114" s="1286"/>
      <c r="DN114" s="1286"/>
      <c r="DO114" s="1286"/>
      <c r="DP114" s="1286"/>
      <c r="DQ114" s="1286"/>
      <c r="DR114" s="1286"/>
      <c r="DS114" s="1286"/>
      <c r="DT114" s="1286"/>
      <c r="DU114" s="1286"/>
      <c r="DV114" s="1286"/>
      <c r="DW114" s="1286"/>
      <c r="DX114" s="1286"/>
      <c r="DY114" s="1286"/>
      <c r="DZ114" s="1286"/>
      <c r="EA114" s="1286"/>
      <c r="EB114" s="1286"/>
      <c r="EC114" s="1286"/>
      <c r="ED114" s="1286"/>
      <c r="EE114" s="1286"/>
      <c r="EF114" s="1286"/>
      <c r="EG114" s="1286"/>
      <c r="EH114" s="1286"/>
      <c r="EI114" s="1286"/>
      <c r="EJ114" s="1286"/>
      <c r="EK114" s="1286"/>
      <c r="EL114" s="1286"/>
      <c r="EM114" s="1286"/>
      <c r="EN114" s="1286"/>
      <c r="EO114" s="1286"/>
      <c r="EP114" s="1286"/>
      <c r="EQ114" s="1286"/>
      <c r="ER114" s="1286"/>
      <c r="ES114" s="1286"/>
      <c r="ET114" s="1286"/>
      <c r="EU114" s="1286"/>
      <c r="EV114" s="1286"/>
      <c r="EW114" s="1286"/>
      <c r="EX114" s="1286"/>
      <c r="EY114" s="1286"/>
      <c r="EZ114" s="1286"/>
      <c r="FA114" s="1286"/>
      <c r="FB114" s="1286"/>
      <c r="FC114" s="1286"/>
      <c r="FD114" s="1286"/>
      <c r="FE114" s="1286"/>
      <c r="FF114" s="1286"/>
      <c r="FG114" s="1286"/>
      <c r="FH114" s="1286"/>
      <c r="FI114" s="1286"/>
      <c r="FJ114" s="1286"/>
      <c r="FK114" s="1286"/>
      <c r="FL114" s="1286"/>
      <c r="FM114" s="1286"/>
      <c r="FN114" s="1286"/>
      <c r="FO114" s="1286"/>
      <c r="FP114" s="1286"/>
      <c r="FQ114" s="1286"/>
      <c r="FR114" s="1286"/>
      <c r="FS114" s="1286"/>
      <c r="FT114" s="1286"/>
      <c r="FU114" s="1286"/>
      <c r="FV114" s="1286"/>
      <c r="FW114" s="1286"/>
      <c r="FX114" s="1286"/>
      <c r="FY114" s="1286"/>
      <c r="FZ114" s="1286"/>
      <c r="GA114" s="1286"/>
      <c r="GB114" s="1286"/>
      <c r="GC114" s="1286"/>
      <c r="GD114" s="1286"/>
      <c r="GE114" s="1286"/>
      <c r="GF114" s="1286"/>
      <c r="GG114" s="1286"/>
      <c r="GH114" s="1286"/>
      <c r="GI114" s="1286"/>
      <c r="GJ114" s="1286"/>
      <c r="GK114" s="1286"/>
      <c r="GL114" s="1286"/>
      <c r="GM114" s="1286"/>
      <c r="GN114" s="1286"/>
      <c r="GO114" s="1286"/>
      <c r="GP114" s="1286"/>
      <c r="GQ114" s="1286"/>
      <c r="GR114" s="1286"/>
      <c r="GS114" s="1286"/>
      <c r="GT114" s="1286"/>
      <c r="GU114" s="1286"/>
      <c r="GV114" s="1286"/>
      <c r="GW114" s="1286"/>
      <c r="GX114" s="1286"/>
      <c r="GY114" s="1286"/>
      <c r="GZ114" s="1286"/>
      <c r="HA114" s="1286"/>
      <c r="HB114" s="1286"/>
      <c r="HC114" s="1286"/>
      <c r="HD114" s="1286"/>
      <c r="HE114" s="1286"/>
      <c r="HF114" s="1286"/>
      <c r="HG114" s="1286"/>
      <c r="HH114" s="1286"/>
      <c r="HI114" s="1286"/>
      <c r="HJ114" s="1286"/>
      <c r="HK114" s="1286"/>
      <c r="HL114" s="1286"/>
      <c r="HM114" s="1286"/>
      <c r="HN114" s="1286"/>
      <c r="HO114" s="1286"/>
      <c r="HP114" s="1286"/>
      <c r="HQ114" s="1286"/>
      <c r="HR114" s="1286"/>
      <c r="HS114" s="1286"/>
      <c r="HT114" s="1286"/>
      <c r="HU114" s="1286"/>
      <c r="HV114" s="1286"/>
      <c r="HW114" s="1286"/>
      <c r="HX114" s="1286"/>
      <c r="HY114" s="1286"/>
      <c r="HZ114" s="1286"/>
      <c r="IA114" s="1286"/>
      <c r="IB114" s="1286"/>
      <c r="IC114" s="1286"/>
      <c r="ID114" s="1286"/>
      <c r="IE114" s="1286"/>
      <c r="IF114" s="1286"/>
      <c r="IG114" s="1286"/>
      <c r="IH114" s="1286"/>
      <c r="II114" s="1286"/>
      <c r="IJ114" s="1286"/>
      <c r="IK114" s="1286"/>
      <c r="IL114" s="1286"/>
      <c r="IM114" s="1286"/>
      <c r="IN114" s="1286"/>
      <c r="IO114" s="1286"/>
      <c r="IP114" s="1286"/>
      <c r="IQ114" s="1286"/>
      <c r="IR114" s="1286"/>
      <c r="IS114" s="1286"/>
    </row>
    <row r="115" spans="1:253" ht="36.75" customHeight="1">
      <c r="A115" s="1826">
        <v>46</v>
      </c>
      <c r="B115" s="1824" t="s">
        <v>14528</v>
      </c>
      <c r="C115" s="1832">
        <v>311902749210</v>
      </c>
      <c r="D115" s="1824" t="s">
        <v>14529</v>
      </c>
      <c r="E115" s="1824" t="s">
        <v>14530</v>
      </c>
      <c r="F115" s="1824">
        <v>6</v>
      </c>
      <c r="G115" s="1824">
        <v>6</v>
      </c>
      <c r="H115" s="1824" t="s">
        <v>1482</v>
      </c>
      <c r="I115" s="1824" t="s">
        <v>14531</v>
      </c>
      <c r="J115" s="1891" t="s">
        <v>14532</v>
      </c>
      <c r="K115" s="1824">
        <v>1</v>
      </c>
      <c r="L115" s="1824">
        <v>1</v>
      </c>
      <c r="M115" s="1856">
        <v>0</v>
      </c>
      <c r="N115" s="1286"/>
      <c r="O115" s="1286"/>
      <c r="P115" s="1286"/>
      <c r="Q115" s="1286"/>
      <c r="R115" s="1286"/>
      <c r="S115" s="1286"/>
      <c r="T115" s="1286"/>
      <c r="U115" s="1286"/>
      <c r="V115" s="1286"/>
      <c r="W115" s="1286"/>
      <c r="X115" s="1286"/>
      <c r="Y115" s="1286"/>
      <c r="Z115" s="1286"/>
      <c r="AA115" s="1286"/>
      <c r="AB115" s="1286"/>
      <c r="AC115" s="1286"/>
      <c r="AD115" s="1286"/>
      <c r="AE115" s="1286"/>
      <c r="AF115" s="1286"/>
      <c r="AG115" s="1286"/>
      <c r="AH115" s="1286"/>
      <c r="AI115" s="1286"/>
      <c r="AJ115" s="1286"/>
      <c r="AK115" s="1286"/>
      <c r="AL115" s="1286"/>
      <c r="AM115" s="1286"/>
      <c r="AN115" s="1286"/>
      <c r="AO115" s="1286"/>
      <c r="AP115" s="1286"/>
      <c r="AQ115" s="1286"/>
      <c r="AR115" s="1286"/>
      <c r="AS115" s="1286"/>
      <c r="AT115" s="1286"/>
      <c r="AU115" s="1286"/>
      <c r="AV115" s="1286"/>
      <c r="AW115" s="1286"/>
      <c r="AX115" s="1286"/>
      <c r="AY115" s="1286"/>
      <c r="AZ115" s="1286"/>
      <c r="BA115" s="1286"/>
      <c r="BB115" s="1286"/>
      <c r="BC115" s="1286"/>
      <c r="BD115" s="1286"/>
      <c r="BE115" s="1286"/>
      <c r="BF115" s="1286"/>
      <c r="BG115" s="1286"/>
      <c r="BH115" s="1286"/>
      <c r="BI115" s="1286"/>
      <c r="BJ115" s="1286"/>
      <c r="BK115" s="1286"/>
      <c r="BL115" s="1286"/>
      <c r="BM115" s="1286"/>
      <c r="BN115" s="1286"/>
      <c r="BO115" s="1286"/>
      <c r="BP115" s="1286"/>
      <c r="BQ115" s="1286"/>
      <c r="BR115" s="1286"/>
      <c r="BS115" s="1286"/>
      <c r="BT115" s="1286"/>
      <c r="BU115" s="1286"/>
      <c r="BV115" s="1286"/>
      <c r="BW115" s="1286"/>
      <c r="BX115" s="1286"/>
      <c r="BY115" s="1286"/>
      <c r="BZ115" s="1286"/>
      <c r="CA115" s="1286"/>
      <c r="CB115" s="1286"/>
      <c r="CC115" s="1286"/>
      <c r="CD115" s="1286"/>
      <c r="CE115" s="1286"/>
      <c r="CF115" s="1286"/>
      <c r="CG115" s="1286"/>
      <c r="CH115" s="1286"/>
      <c r="CI115" s="1286"/>
      <c r="CJ115" s="1286"/>
      <c r="CK115" s="1286"/>
      <c r="CL115" s="1286"/>
      <c r="CM115" s="1286"/>
      <c r="CN115" s="1286"/>
      <c r="CO115" s="1286"/>
      <c r="CP115" s="1286"/>
      <c r="CQ115" s="1286"/>
      <c r="CR115" s="1286"/>
      <c r="CS115" s="1286"/>
      <c r="CT115" s="1286"/>
      <c r="CU115" s="1286"/>
      <c r="CV115" s="1286"/>
      <c r="CW115" s="1286"/>
      <c r="CX115" s="1286"/>
      <c r="CY115" s="1286"/>
      <c r="CZ115" s="1286"/>
      <c r="DA115" s="1286"/>
      <c r="DB115" s="1286"/>
      <c r="DC115" s="1286"/>
      <c r="DD115" s="1286"/>
      <c r="DE115" s="1286"/>
      <c r="DF115" s="1286"/>
      <c r="DG115" s="1286"/>
      <c r="DH115" s="1286"/>
      <c r="DI115" s="1286"/>
      <c r="DJ115" s="1286"/>
      <c r="DK115" s="1286"/>
      <c r="DL115" s="1286"/>
      <c r="DM115" s="1286"/>
      <c r="DN115" s="1286"/>
      <c r="DO115" s="1286"/>
      <c r="DP115" s="1286"/>
      <c r="DQ115" s="1286"/>
      <c r="DR115" s="1286"/>
      <c r="DS115" s="1286"/>
      <c r="DT115" s="1286"/>
      <c r="DU115" s="1286"/>
      <c r="DV115" s="1286"/>
      <c r="DW115" s="1286"/>
      <c r="DX115" s="1286"/>
      <c r="DY115" s="1286"/>
      <c r="DZ115" s="1286"/>
      <c r="EA115" s="1286"/>
      <c r="EB115" s="1286"/>
      <c r="EC115" s="1286"/>
      <c r="ED115" s="1286"/>
      <c r="EE115" s="1286"/>
      <c r="EF115" s="1286"/>
      <c r="EG115" s="1286"/>
      <c r="EH115" s="1286"/>
      <c r="EI115" s="1286"/>
      <c r="EJ115" s="1286"/>
      <c r="EK115" s="1286"/>
      <c r="EL115" s="1286"/>
      <c r="EM115" s="1286"/>
      <c r="EN115" s="1286"/>
      <c r="EO115" s="1286"/>
      <c r="EP115" s="1286"/>
      <c r="EQ115" s="1286"/>
      <c r="ER115" s="1286"/>
      <c r="ES115" s="1286"/>
      <c r="ET115" s="1286"/>
      <c r="EU115" s="1286"/>
      <c r="EV115" s="1286"/>
      <c r="EW115" s="1286"/>
      <c r="EX115" s="1286"/>
      <c r="EY115" s="1286"/>
      <c r="EZ115" s="1286"/>
      <c r="FA115" s="1286"/>
      <c r="FB115" s="1286"/>
      <c r="FC115" s="1286"/>
      <c r="FD115" s="1286"/>
      <c r="FE115" s="1286"/>
      <c r="FF115" s="1286"/>
      <c r="FG115" s="1286"/>
      <c r="FH115" s="1286"/>
      <c r="FI115" s="1286"/>
      <c r="FJ115" s="1286"/>
      <c r="FK115" s="1286"/>
      <c r="FL115" s="1286"/>
      <c r="FM115" s="1286"/>
      <c r="FN115" s="1286"/>
      <c r="FO115" s="1286"/>
      <c r="FP115" s="1286"/>
      <c r="FQ115" s="1286"/>
      <c r="FR115" s="1286"/>
      <c r="FS115" s="1286"/>
      <c r="FT115" s="1286"/>
      <c r="FU115" s="1286"/>
      <c r="FV115" s="1286"/>
      <c r="FW115" s="1286"/>
      <c r="FX115" s="1286"/>
      <c r="FY115" s="1286"/>
      <c r="FZ115" s="1286"/>
      <c r="GA115" s="1286"/>
      <c r="GB115" s="1286"/>
      <c r="GC115" s="1286"/>
      <c r="GD115" s="1286"/>
      <c r="GE115" s="1286"/>
      <c r="GF115" s="1286"/>
      <c r="GG115" s="1286"/>
      <c r="GH115" s="1286"/>
      <c r="GI115" s="1286"/>
      <c r="GJ115" s="1286"/>
      <c r="GK115" s="1286"/>
      <c r="GL115" s="1286"/>
      <c r="GM115" s="1286"/>
      <c r="GN115" s="1286"/>
      <c r="GO115" s="1286"/>
      <c r="GP115" s="1286"/>
      <c r="GQ115" s="1286"/>
      <c r="GR115" s="1286"/>
      <c r="GS115" s="1286"/>
      <c r="GT115" s="1286"/>
      <c r="GU115" s="1286"/>
      <c r="GV115" s="1286"/>
      <c r="GW115" s="1286"/>
      <c r="GX115" s="1286"/>
      <c r="GY115" s="1286"/>
      <c r="GZ115" s="1286"/>
      <c r="HA115" s="1286"/>
      <c r="HB115" s="1286"/>
      <c r="HC115" s="1286"/>
      <c r="HD115" s="1286"/>
      <c r="HE115" s="1286"/>
      <c r="HF115" s="1286"/>
      <c r="HG115" s="1286"/>
      <c r="HH115" s="1286"/>
      <c r="HI115" s="1286"/>
      <c r="HJ115" s="1286"/>
      <c r="HK115" s="1286"/>
      <c r="HL115" s="1286"/>
      <c r="HM115" s="1286"/>
      <c r="HN115" s="1286"/>
      <c r="HO115" s="1286"/>
      <c r="HP115" s="1286"/>
      <c r="HQ115" s="1286"/>
      <c r="HR115" s="1286"/>
      <c r="HS115" s="1286"/>
      <c r="HT115" s="1286"/>
      <c r="HU115" s="1286"/>
      <c r="HV115" s="1286"/>
      <c r="HW115" s="1286"/>
      <c r="HX115" s="1286"/>
      <c r="HY115" s="1286"/>
      <c r="HZ115" s="1286"/>
      <c r="IA115" s="1286"/>
      <c r="IB115" s="1286"/>
      <c r="IC115" s="1286"/>
      <c r="ID115" s="1286"/>
      <c r="IE115" s="1286"/>
      <c r="IF115" s="1286"/>
      <c r="IG115" s="1286"/>
      <c r="IH115" s="1286"/>
      <c r="II115" s="1286"/>
      <c r="IJ115" s="1286"/>
      <c r="IK115" s="1286"/>
      <c r="IL115" s="1286"/>
      <c r="IM115" s="1286"/>
      <c r="IN115" s="1286"/>
      <c r="IO115" s="1286"/>
      <c r="IP115" s="1286"/>
      <c r="IQ115" s="1286"/>
      <c r="IR115" s="1286"/>
      <c r="IS115" s="1286"/>
    </row>
    <row r="116" spans="1:253" ht="19.5" customHeight="1">
      <c r="A116" s="1826">
        <v>47</v>
      </c>
      <c r="B116" s="1824" t="s">
        <v>14533</v>
      </c>
      <c r="C116" s="1823">
        <v>311902247901</v>
      </c>
      <c r="D116" s="1824" t="s">
        <v>14534</v>
      </c>
      <c r="E116" s="1824" t="s">
        <v>14535</v>
      </c>
      <c r="F116" s="1824">
        <v>6</v>
      </c>
      <c r="G116" s="1824">
        <v>6</v>
      </c>
      <c r="H116" s="1824" t="s">
        <v>1482</v>
      </c>
      <c r="I116" s="1824" t="s">
        <v>14536</v>
      </c>
      <c r="J116" s="1824" t="s">
        <v>14537</v>
      </c>
      <c r="K116" s="1824">
        <v>1</v>
      </c>
      <c r="L116" s="1824">
        <v>1</v>
      </c>
      <c r="M116" s="1856">
        <v>0</v>
      </c>
      <c r="N116" s="1286"/>
      <c r="O116" s="1286"/>
      <c r="P116" s="1286"/>
      <c r="Q116" s="1286"/>
      <c r="R116" s="1286"/>
      <c r="S116" s="1286"/>
      <c r="T116" s="1286"/>
      <c r="U116" s="1286"/>
      <c r="V116" s="1286"/>
      <c r="W116" s="1286"/>
      <c r="X116" s="1286"/>
      <c r="Y116" s="1286"/>
      <c r="Z116" s="1286"/>
      <c r="AA116" s="1286"/>
      <c r="AB116" s="1286"/>
      <c r="AC116" s="1286"/>
      <c r="AD116" s="1286"/>
      <c r="AE116" s="1286"/>
      <c r="AF116" s="1286"/>
      <c r="AG116" s="1286"/>
      <c r="AH116" s="1286"/>
      <c r="AI116" s="1286"/>
      <c r="AJ116" s="1286"/>
      <c r="AK116" s="1286"/>
      <c r="AL116" s="1286"/>
      <c r="AM116" s="1286"/>
      <c r="AN116" s="1286"/>
      <c r="AO116" s="1286"/>
      <c r="AP116" s="1286"/>
      <c r="AQ116" s="1286"/>
      <c r="AR116" s="1286"/>
      <c r="AS116" s="1286"/>
      <c r="AT116" s="1286"/>
      <c r="AU116" s="1286"/>
      <c r="AV116" s="1286"/>
      <c r="AW116" s="1286"/>
      <c r="AX116" s="1286"/>
      <c r="AY116" s="1286"/>
      <c r="AZ116" s="1286"/>
      <c r="BA116" s="1286"/>
      <c r="BB116" s="1286"/>
      <c r="BC116" s="1286"/>
      <c r="BD116" s="1286"/>
      <c r="BE116" s="1286"/>
      <c r="BF116" s="1286"/>
      <c r="BG116" s="1286"/>
      <c r="BH116" s="1286"/>
      <c r="BI116" s="1286"/>
      <c r="BJ116" s="1286"/>
      <c r="BK116" s="1286"/>
      <c r="BL116" s="1286"/>
      <c r="BM116" s="1286"/>
      <c r="BN116" s="1286"/>
      <c r="BO116" s="1286"/>
      <c r="BP116" s="1286"/>
      <c r="BQ116" s="1286"/>
      <c r="BR116" s="1286"/>
      <c r="BS116" s="1286"/>
      <c r="BT116" s="1286"/>
      <c r="BU116" s="1286"/>
      <c r="BV116" s="1286"/>
      <c r="BW116" s="1286"/>
      <c r="BX116" s="1286"/>
      <c r="BY116" s="1286"/>
      <c r="BZ116" s="1286"/>
      <c r="CA116" s="1286"/>
      <c r="CB116" s="1286"/>
      <c r="CC116" s="1286"/>
      <c r="CD116" s="1286"/>
      <c r="CE116" s="1286"/>
      <c r="CF116" s="1286"/>
      <c r="CG116" s="1286"/>
      <c r="CH116" s="1286"/>
      <c r="CI116" s="1286"/>
      <c r="CJ116" s="1286"/>
      <c r="CK116" s="1286"/>
      <c r="CL116" s="1286"/>
      <c r="CM116" s="1286"/>
      <c r="CN116" s="1286"/>
      <c r="CO116" s="1286"/>
      <c r="CP116" s="1286"/>
      <c r="CQ116" s="1286"/>
      <c r="CR116" s="1286"/>
      <c r="CS116" s="1286"/>
      <c r="CT116" s="1286"/>
      <c r="CU116" s="1286"/>
      <c r="CV116" s="1286"/>
      <c r="CW116" s="1286"/>
      <c r="CX116" s="1286"/>
      <c r="CY116" s="1286"/>
      <c r="CZ116" s="1286"/>
      <c r="DA116" s="1286"/>
      <c r="DB116" s="1286"/>
      <c r="DC116" s="1286"/>
      <c r="DD116" s="1286"/>
      <c r="DE116" s="1286"/>
      <c r="DF116" s="1286"/>
      <c r="DG116" s="1286"/>
      <c r="DH116" s="1286"/>
      <c r="DI116" s="1286"/>
      <c r="DJ116" s="1286"/>
      <c r="DK116" s="1286"/>
      <c r="DL116" s="1286"/>
      <c r="DM116" s="1286"/>
      <c r="DN116" s="1286"/>
      <c r="DO116" s="1286"/>
      <c r="DP116" s="1286"/>
      <c r="DQ116" s="1286"/>
      <c r="DR116" s="1286"/>
      <c r="DS116" s="1286"/>
      <c r="DT116" s="1286"/>
      <c r="DU116" s="1286"/>
      <c r="DV116" s="1286"/>
      <c r="DW116" s="1286"/>
      <c r="DX116" s="1286"/>
      <c r="DY116" s="1286"/>
      <c r="DZ116" s="1286"/>
      <c r="EA116" s="1286"/>
      <c r="EB116" s="1286"/>
      <c r="EC116" s="1286"/>
      <c r="ED116" s="1286"/>
      <c r="EE116" s="1286"/>
      <c r="EF116" s="1286"/>
      <c r="EG116" s="1286"/>
      <c r="EH116" s="1286"/>
      <c r="EI116" s="1286"/>
      <c r="EJ116" s="1286"/>
      <c r="EK116" s="1286"/>
      <c r="EL116" s="1286"/>
      <c r="EM116" s="1286"/>
      <c r="EN116" s="1286"/>
      <c r="EO116" s="1286"/>
      <c r="EP116" s="1286"/>
      <c r="EQ116" s="1286"/>
      <c r="ER116" s="1286"/>
      <c r="ES116" s="1286"/>
      <c r="ET116" s="1286"/>
      <c r="EU116" s="1286"/>
      <c r="EV116" s="1286"/>
      <c r="EW116" s="1286"/>
      <c r="EX116" s="1286"/>
      <c r="EY116" s="1286"/>
      <c r="EZ116" s="1286"/>
      <c r="FA116" s="1286"/>
      <c r="FB116" s="1286"/>
      <c r="FC116" s="1286"/>
      <c r="FD116" s="1286"/>
      <c r="FE116" s="1286"/>
      <c r="FF116" s="1286"/>
      <c r="FG116" s="1286"/>
      <c r="FH116" s="1286"/>
      <c r="FI116" s="1286"/>
      <c r="FJ116" s="1286"/>
      <c r="FK116" s="1286"/>
      <c r="FL116" s="1286"/>
      <c r="FM116" s="1286"/>
      <c r="FN116" s="1286"/>
      <c r="FO116" s="1286"/>
      <c r="FP116" s="1286"/>
      <c r="FQ116" s="1286"/>
      <c r="FR116" s="1286"/>
      <c r="FS116" s="1286"/>
      <c r="FT116" s="1286"/>
      <c r="FU116" s="1286"/>
      <c r="FV116" s="1286"/>
      <c r="FW116" s="1286"/>
      <c r="FX116" s="1286"/>
      <c r="FY116" s="1286"/>
      <c r="FZ116" s="1286"/>
      <c r="GA116" s="1286"/>
      <c r="GB116" s="1286"/>
      <c r="GC116" s="1286"/>
      <c r="GD116" s="1286"/>
      <c r="GE116" s="1286"/>
      <c r="GF116" s="1286"/>
      <c r="GG116" s="1286"/>
      <c r="GH116" s="1286"/>
      <c r="GI116" s="1286"/>
      <c r="GJ116" s="1286"/>
      <c r="GK116" s="1286"/>
      <c r="GL116" s="1286"/>
      <c r="GM116" s="1286"/>
      <c r="GN116" s="1286"/>
      <c r="GO116" s="1286"/>
      <c r="GP116" s="1286"/>
      <c r="GQ116" s="1286"/>
      <c r="GR116" s="1286"/>
      <c r="GS116" s="1286"/>
      <c r="GT116" s="1286"/>
      <c r="GU116" s="1286"/>
      <c r="GV116" s="1286"/>
      <c r="GW116" s="1286"/>
      <c r="GX116" s="1286"/>
      <c r="GY116" s="1286"/>
      <c r="GZ116" s="1286"/>
      <c r="HA116" s="1286"/>
      <c r="HB116" s="1286"/>
      <c r="HC116" s="1286"/>
      <c r="HD116" s="1286"/>
      <c r="HE116" s="1286"/>
      <c r="HF116" s="1286"/>
      <c r="HG116" s="1286"/>
      <c r="HH116" s="1286"/>
      <c r="HI116" s="1286"/>
      <c r="HJ116" s="1286"/>
      <c r="HK116" s="1286"/>
      <c r="HL116" s="1286"/>
      <c r="HM116" s="1286"/>
      <c r="HN116" s="1286"/>
      <c r="HO116" s="1286"/>
      <c r="HP116" s="1286"/>
      <c r="HQ116" s="1286"/>
      <c r="HR116" s="1286"/>
      <c r="HS116" s="1286"/>
      <c r="HT116" s="1286"/>
      <c r="HU116" s="1286"/>
      <c r="HV116" s="1286"/>
      <c r="HW116" s="1286"/>
      <c r="HX116" s="1286"/>
      <c r="HY116" s="1286"/>
      <c r="HZ116" s="1286"/>
      <c r="IA116" s="1286"/>
      <c r="IB116" s="1286"/>
      <c r="IC116" s="1286"/>
      <c r="ID116" s="1286"/>
      <c r="IE116" s="1286"/>
      <c r="IF116" s="1286"/>
      <c r="IG116" s="1286"/>
      <c r="IH116" s="1286"/>
      <c r="II116" s="1286"/>
      <c r="IJ116" s="1286"/>
      <c r="IK116" s="1286"/>
      <c r="IL116" s="1286"/>
      <c r="IM116" s="1286"/>
      <c r="IN116" s="1286"/>
      <c r="IO116" s="1286"/>
      <c r="IP116" s="1286"/>
      <c r="IQ116" s="1286"/>
      <c r="IR116" s="1286"/>
      <c r="IS116" s="1286"/>
    </row>
    <row r="117" spans="1:253" ht="27" customHeight="1">
      <c r="A117" s="1826">
        <v>48</v>
      </c>
      <c r="B117" s="1824" t="s">
        <v>14538</v>
      </c>
      <c r="C117" s="1823" t="s">
        <v>14539</v>
      </c>
      <c r="D117" s="1824" t="s">
        <v>14540</v>
      </c>
      <c r="E117" s="1824" t="s">
        <v>14541</v>
      </c>
      <c r="F117" s="1824">
        <v>47.6</v>
      </c>
      <c r="G117" s="1824">
        <v>47.6</v>
      </c>
      <c r="H117" s="1824" t="s">
        <v>1482</v>
      </c>
      <c r="I117" s="1824" t="s">
        <v>14542</v>
      </c>
      <c r="J117" s="1824" t="s">
        <v>14543</v>
      </c>
      <c r="K117" s="1824">
        <v>1</v>
      </c>
      <c r="L117" s="1824">
        <v>1</v>
      </c>
      <c r="M117" s="1856">
        <v>0</v>
      </c>
      <c r="N117" s="1286"/>
      <c r="O117" s="1286"/>
      <c r="P117" s="1286"/>
      <c r="Q117" s="1286"/>
      <c r="R117" s="1286"/>
      <c r="S117" s="1286"/>
      <c r="T117" s="1286"/>
      <c r="U117" s="1286"/>
      <c r="V117" s="1286"/>
      <c r="W117" s="1286"/>
      <c r="X117" s="1286"/>
      <c r="Y117" s="1286"/>
      <c r="Z117" s="1286"/>
      <c r="AA117" s="1286"/>
      <c r="AB117" s="1286"/>
      <c r="AC117" s="1286"/>
      <c r="AD117" s="1286"/>
      <c r="AE117" s="1286"/>
      <c r="AF117" s="1286"/>
      <c r="AG117" s="1286"/>
      <c r="AH117" s="1286"/>
      <c r="AI117" s="1286"/>
      <c r="AJ117" s="1286"/>
      <c r="AK117" s="1286"/>
      <c r="AL117" s="1286"/>
      <c r="AM117" s="1286"/>
      <c r="AN117" s="1286"/>
      <c r="AO117" s="1286"/>
      <c r="AP117" s="1286"/>
      <c r="AQ117" s="1286"/>
      <c r="AR117" s="1286"/>
      <c r="AS117" s="1286"/>
      <c r="AT117" s="1286"/>
      <c r="AU117" s="1286"/>
      <c r="AV117" s="1286"/>
      <c r="AW117" s="1286"/>
      <c r="AX117" s="1286"/>
      <c r="AY117" s="1286"/>
      <c r="AZ117" s="1286"/>
      <c r="BA117" s="1286"/>
      <c r="BB117" s="1286"/>
      <c r="BC117" s="1286"/>
      <c r="BD117" s="1286"/>
      <c r="BE117" s="1286"/>
      <c r="BF117" s="1286"/>
      <c r="BG117" s="1286"/>
      <c r="BH117" s="1286"/>
      <c r="BI117" s="1286"/>
      <c r="BJ117" s="1286"/>
      <c r="BK117" s="1286"/>
      <c r="BL117" s="1286"/>
      <c r="BM117" s="1286"/>
      <c r="BN117" s="1286"/>
      <c r="BO117" s="1286"/>
      <c r="BP117" s="1286"/>
      <c r="BQ117" s="1286"/>
      <c r="BR117" s="1286"/>
      <c r="BS117" s="1286"/>
      <c r="BT117" s="1286"/>
      <c r="BU117" s="1286"/>
      <c r="BV117" s="1286"/>
      <c r="BW117" s="1286"/>
      <c r="BX117" s="1286"/>
      <c r="BY117" s="1286"/>
      <c r="BZ117" s="1286"/>
      <c r="CA117" s="1286"/>
      <c r="CB117" s="1286"/>
      <c r="CC117" s="1286"/>
      <c r="CD117" s="1286"/>
      <c r="CE117" s="1286"/>
      <c r="CF117" s="1286"/>
      <c r="CG117" s="1286"/>
      <c r="CH117" s="1286"/>
      <c r="CI117" s="1286"/>
      <c r="CJ117" s="1286"/>
      <c r="CK117" s="1286"/>
      <c r="CL117" s="1286"/>
      <c r="CM117" s="1286"/>
      <c r="CN117" s="1286"/>
      <c r="CO117" s="1286"/>
      <c r="CP117" s="1286"/>
      <c r="CQ117" s="1286"/>
      <c r="CR117" s="1286"/>
      <c r="CS117" s="1286"/>
      <c r="CT117" s="1286"/>
      <c r="CU117" s="1286"/>
      <c r="CV117" s="1286"/>
      <c r="CW117" s="1286"/>
      <c r="CX117" s="1286"/>
      <c r="CY117" s="1286"/>
      <c r="CZ117" s="1286"/>
      <c r="DA117" s="1286"/>
      <c r="DB117" s="1286"/>
      <c r="DC117" s="1286"/>
      <c r="DD117" s="1286"/>
      <c r="DE117" s="1286"/>
      <c r="DF117" s="1286"/>
      <c r="DG117" s="1286"/>
      <c r="DH117" s="1286"/>
      <c r="DI117" s="1286"/>
      <c r="DJ117" s="1286"/>
      <c r="DK117" s="1286"/>
      <c r="DL117" s="1286"/>
      <c r="DM117" s="1286"/>
      <c r="DN117" s="1286"/>
      <c r="DO117" s="1286"/>
      <c r="DP117" s="1286"/>
      <c r="DQ117" s="1286"/>
      <c r="DR117" s="1286"/>
      <c r="DS117" s="1286"/>
      <c r="DT117" s="1286"/>
      <c r="DU117" s="1286"/>
      <c r="DV117" s="1286"/>
      <c r="DW117" s="1286"/>
      <c r="DX117" s="1286"/>
      <c r="DY117" s="1286"/>
      <c r="DZ117" s="1286"/>
      <c r="EA117" s="1286"/>
      <c r="EB117" s="1286"/>
      <c r="EC117" s="1286"/>
      <c r="ED117" s="1286"/>
      <c r="EE117" s="1286"/>
      <c r="EF117" s="1286"/>
      <c r="EG117" s="1286"/>
      <c r="EH117" s="1286"/>
      <c r="EI117" s="1286"/>
      <c r="EJ117" s="1286"/>
      <c r="EK117" s="1286"/>
      <c r="EL117" s="1286"/>
      <c r="EM117" s="1286"/>
      <c r="EN117" s="1286"/>
      <c r="EO117" s="1286"/>
      <c r="EP117" s="1286"/>
      <c r="EQ117" s="1286"/>
      <c r="ER117" s="1286"/>
      <c r="ES117" s="1286"/>
      <c r="ET117" s="1286"/>
      <c r="EU117" s="1286"/>
      <c r="EV117" s="1286"/>
      <c r="EW117" s="1286"/>
      <c r="EX117" s="1286"/>
      <c r="EY117" s="1286"/>
      <c r="EZ117" s="1286"/>
      <c r="FA117" s="1286"/>
      <c r="FB117" s="1286"/>
      <c r="FC117" s="1286"/>
      <c r="FD117" s="1286"/>
      <c r="FE117" s="1286"/>
      <c r="FF117" s="1286"/>
      <c r="FG117" s="1286"/>
      <c r="FH117" s="1286"/>
      <c r="FI117" s="1286"/>
      <c r="FJ117" s="1286"/>
      <c r="FK117" s="1286"/>
      <c r="FL117" s="1286"/>
      <c r="FM117" s="1286"/>
      <c r="FN117" s="1286"/>
      <c r="FO117" s="1286"/>
      <c r="FP117" s="1286"/>
      <c r="FQ117" s="1286"/>
      <c r="FR117" s="1286"/>
      <c r="FS117" s="1286"/>
      <c r="FT117" s="1286"/>
      <c r="FU117" s="1286"/>
      <c r="FV117" s="1286"/>
      <c r="FW117" s="1286"/>
      <c r="FX117" s="1286"/>
      <c r="FY117" s="1286"/>
      <c r="FZ117" s="1286"/>
      <c r="GA117" s="1286"/>
      <c r="GB117" s="1286"/>
      <c r="GC117" s="1286"/>
      <c r="GD117" s="1286"/>
      <c r="GE117" s="1286"/>
      <c r="GF117" s="1286"/>
      <c r="GG117" s="1286"/>
      <c r="GH117" s="1286"/>
      <c r="GI117" s="1286"/>
      <c r="GJ117" s="1286"/>
      <c r="GK117" s="1286"/>
      <c r="GL117" s="1286"/>
      <c r="GM117" s="1286"/>
      <c r="GN117" s="1286"/>
      <c r="GO117" s="1286"/>
      <c r="GP117" s="1286"/>
      <c r="GQ117" s="1286"/>
      <c r="GR117" s="1286"/>
      <c r="GS117" s="1286"/>
      <c r="GT117" s="1286"/>
      <c r="GU117" s="1286"/>
      <c r="GV117" s="1286"/>
      <c r="GW117" s="1286"/>
      <c r="GX117" s="1286"/>
      <c r="GY117" s="1286"/>
      <c r="GZ117" s="1286"/>
      <c r="HA117" s="1286"/>
      <c r="HB117" s="1286"/>
      <c r="HC117" s="1286"/>
      <c r="HD117" s="1286"/>
      <c r="HE117" s="1286"/>
      <c r="HF117" s="1286"/>
      <c r="HG117" s="1286"/>
      <c r="HH117" s="1286"/>
      <c r="HI117" s="1286"/>
      <c r="HJ117" s="1286"/>
      <c r="HK117" s="1286"/>
      <c r="HL117" s="1286"/>
      <c r="HM117" s="1286"/>
      <c r="HN117" s="1286"/>
      <c r="HO117" s="1286"/>
      <c r="HP117" s="1286"/>
      <c r="HQ117" s="1286"/>
      <c r="HR117" s="1286"/>
      <c r="HS117" s="1286"/>
      <c r="HT117" s="1286"/>
      <c r="HU117" s="1286"/>
      <c r="HV117" s="1286"/>
      <c r="HW117" s="1286"/>
      <c r="HX117" s="1286"/>
      <c r="HY117" s="1286"/>
      <c r="HZ117" s="1286"/>
      <c r="IA117" s="1286"/>
      <c r="IB117" s="1286"/>
      <c r="IC117" s="1286"/>
      <c r="ID117" s="1286"/>
      <c r="IE117" s="1286"/>
      <c r="IF117" s="1286"/>
      <c r="IG117" s="1286"/>
      <c r="IH117" s="1286"/>
      <c r="II117" s="1286"/>
      <c r="IJ117" s="1286"/>
      <c r="IK117" s="1286"/>
      <c r="IL117" s="1286"/>
      <c r="IM117" s="1286"/>
      <c r="IN117" s="1286"/>
      <c r="IO117" s="1286"/>
      <c r="IP117" s="1286"/>
      <c r="IQ117" s="1286"/>
      <c r="IR117" s="1286"/>
      <c r="IS117" s="1286"/>
    </row>
    <row r="118" spans="1:253" ht="35.25" customHeight="1">
      <c r="A118" s="1826">
        <v>49</v>
      </c>
      <c r="B118" s="1824" t="s">
        <v>14544</v>
      </c>
      <c r="C118" s="1823">
        <v>311903148854</v>
      </c>
      <c r="D118" s="1824" t="s">
        <v>14545</v>
      </c>
      <c r="E118" s="1824" t="s">
        <v>14497</v>
      </c>
      <c r="F118" s="1824">
        <v>16</v>
      </c>
      <c r="G118" s="1824">
        <v>16</v>
      </c>
      <c r="H118" s="1824" t="s">
        <v>1482</v>
      </c>
      <c r="I118" s="1824" t="s">
        <v>14546</v>
      </c>
      <c r="J118" s="1824" t="s">
        <v>14547</v>
      </c>
      <c r="K118" s="1824">
        <v>1</v>
      </c>
      <c r="L118" s="1824">
        <v>1</v>
      </c>
      <c r="M118" s="1856">
        <v>0</v>
      </c>
      <c r="N118" s="1286"/>
      <c r="O118" s="1286"/>
      <c r="P118" s="1286"/>
      <c r="Q118" s="1286"/>
      <c r="R118" s="1286"/>
      <c r="S118" s="1286"/>
      <c r="T118" s="1286"/>
      <c r="U118" s="1286"/>
      <c r="V118" s="1286"/>
      <c r="W118" s="1286"/>
      <c r="X118" s="1286"/>
      <c r="Y118" s="1286"/>
      <c r="Z118" s="1286"/>
      <c r="AA118" s="1286"/>
      <c r="AB118" s="1286"/>
      <c r="AC118" s="1286"/>
      <c r="AD118" s="1286"/>
      <c r="AE118" s="1286"/>
      <c r="AF118" s="1286"/>
      <c r="AG118" s="1286"/>
      <c r="AH118" s="1286"/>
      <c r="AI118" s="1286"/>
      <c r="AJ118" s="1286"/>
      <c r="AK118" s="1286"/>
      <c r="AL118" s="1286"/>
      <c r="AM118" s="1286"/>
      <c r="AN118" s="1286"/>
      <c r="AO118" s="1286"/>
      <c r="AP118" s="1286"/>
      <c r="AQ118" s="1286"/>
      <c r="AR118" s="1286"/>
      <c r="AS118" s="1286"/>
      <c r="AT118" s="1286"/>
      <c r="AU118" s="1286"/>
      <c r="AV118" s="1286"/>
      <c r="AW118" s="1286"/>
      <c r="AX118" s="1286"/>
      <c r="AY118" s="1286"/>
      <c r="AZ118" s="1286"/>
      <c r="BA118" s="1286"/>
      <c r="BB118" s="1286"/>
      <c r="BC118" s="1286"/>
      <c r="BD118" s="1286"/>
      <c r="BE118" s="1286"/>
      <c r="BF118" s="1286"/>
      <c r="BG118" s="1286"/>
      <c r="BH118" s="1286"/>
      <c r="BI118" s="1286"/>
      <c r="BJ118" s="1286"/>
      <c r="BK118" s="1286"/>
      <c r="BL118" s="1286"/>
      <c r="BM118" s="1286"/>
      <c r="BN118" s="1286"/>
      <c r="BO118" s="1286"/>
      <c r="BP118" s="1286"/>
      <c r="BQ118" s="1286"/>
      <c r="BR118" s="1286"/>
      <c r="BS118" s="1286"/>
      <c r="BT118" s="1286"/>
      <c r="BU118" s="1286"/>
      <c r="BV118" s="1286"/>
      <c r="BW118" s="1286"/>
      <c r="BX118" s="1286"/>
      <c r="BY118" s="1286"/>
      <c r="BZ118" s="1286"/>
      <c r="CA118" s="1286"/>
      <c r="CB118" s="1286"/>
      <c r="CC118" s="1286"/>
      <c r="CD118" s="1286"/>
      <c r="CE118" s="1286"/>
      <c r="CF118" s="1286"/>
      <c r="CG118" s="1286"/>
      <c r="CH118" s="1286"/>
      <c r="CI118" s="1286"/>
      <c r="CJ118" s="1286"/>
      <c r="CK118" s="1286"/>
      <c r="CL118" s="1286"/>
      <c r="CM118" s="1286"/>
      <c r="CN118" s="1286"/>
      <c r="CO118" s="1286"/>
      <c r="CP118" s="1286"/>
      <c r="CQ118" s="1286"/>
      <c r="CR118" s="1286"/>
      <c r="CS118" s="1286"/>
      <c r="CT118" s="1286"/>
      <c r="CU118" s="1286"/>
      <c r="CV118" s="1286"/>
      <c r="CW118" s="1286"/>
      <c r="CX118" s="1286"/>
      <c r="CY118" s="1286"/>
      <c r="CZ118" s="1286"/>
      <c r="DA118" s="1286"/>
      <c r="DB118" s="1286"/>
      <c r="DC118" s="1286"/>
      <c r="DD118" s="1286"/>
      <c r="DE118" s="1286"/>
      <c r="DF118" s="1286"/>
      <c r="DG118" s="1286"/>
      <c r="DH118" s="1286"/>
      <c r="DI118" s="1286"/>
      <c r="DJ118" s="1286"/>
      <c r="DK118" s="1286"/>
      <c r="DL118" s="1286"/>
      <c r="DM118" s="1286"/>
      <c r="DN118" s="1286"/>
      <c r="DO118" s="1286"/>
      <c r="DP118" s="1286"/>
      <c r="DQ118" s="1286"/>
      <c r="DR118" s="1286"/>
      <c r="DS118" s="1286"/>
      <c r="DT118" s="1286"/>
      <c r="DU118" s="1286"/>
      <c r="DV118" s="1286"/>
      <c r="DW118" s="1286"/>
      <c r="DX118" s="1286"/>
      <c r="DY118" s="1286"/>
      <c r="DZ118" s="1286"/>
      <c r="EA118" s="1286"/>
      <c r="EB118" s="1286"/>
      <c r="EC118" s="1286"/>
      <c r="ED118" s="1286"/>
      <c r="EE118" s="1286"/>
      <c r="EF118" s="1286"/>
      <c r="EG118" s="1286"/>
      <c r="EH118" s="1286"/>
      <c r="EI118" s="1286"/>
      <c r="EJ118" s="1286"/>
      <c r="EK118" s="1286"/>
      <c r="EL118" s="1286"/>
      <c r="EM118" s="1286"/>
      <c r="EN118" s="1286"/>
      <c r="EO118" s="1286"/>
      <c r="EP118" s="1286"/>
      <c r="EQ118" s="1286"/>
      <c r="ER118" s="1286"/>
      <c r="ES118" s="1286"/>
      <c r="ET118" s="1286"/>
      <c r="EU118" s="1286"/>
      <c r="EV118" s="1286"/>
      <c r="EW118" s="1286"/>
      <c r="EX118" s="1286"/>
      <c r="EY118" s="1286"/>
      <c r="EZ118" s="1286"/>
      <c r="FA118" s="1286"/>
      <c r="FB118" s="1286"/>
      <c r="FC118" s="1286"/>
      <c r="FD118" s="1286"/>
      <c r="FE118" s="1286"/>
      <c r="FF118" s="1286"/>
      <c r="FG118" s="1286"/>
      <c r="FH118" s="1286"/>
      <c r="FI118" s="1286"/>
      <c r="FJ118" s="1286"/>
      <c r="FK118" s="1286"/>
      <c r="FL118" s="1286"/>
      <c r="FM118" s="1286"/>
      <c r="FN118" s="1286"/>
      <c r="FO118" s="1286"/>
      <c r="FP118" s="1286"/>
      <c r="FQ118" s="1286"/>
      <c r="FR118" s="1286"/>
      <c r="FS118" s="1286"/>
      <c r="FT118" s="1286"/>
      <c r="FU118" s="1286"/>
      <c r="FV118" s="1286"/>
      <c r="FW118" s="1286"/>
      <c r="FX118" s="1286"/>
      <c r="FY118" s="1286"/>
      <c r="FZ118" s="1286"/>
      <c r="GA118" s="1286"/>
      <c r="GB118" s="1286"/>
      <c r="GC118" s="1286"/>
      <c r="GD118" s="1286"/>
      <c r="GE118" s="1286"/>
      <c r="GF118" s="1286"/>
      <c r="GG118" s="1286"/>
      <c r="GH118" s="1286"/>
      <c r="GI118" s="1286"/>
      <c r="GJ118" s="1286"/>
      <c r="GK118" s="1286"/>
      <c r="GL118" s="1286"/>
      <c r="GM118" s="1286"/>
      <c r="GN118" s="1286"/>
      <c r="GO118" s="1286"/>
      <c r="GP118" s="1286"/>
      <c r="GQ118" s="1286"/>
      <c r="GR118" s="1286"/>
      <c r="GS118" s="1286"/>
      <c r="GT118" s="1286"/>
      <c r="GU118" s="1286"/>
      <c r="GV118" s="1286"/>
      <c r="GW118" s="1286"/>
      <c r="GX118" s="1286"/>
      <c r="GY118" s="1286"/>
      <c r="GZ118" s="1286"/>
      <c r="HA118" s="1286"/>
      <c r="HB118" s="1286"/>
      <c r="HC118" s="1286"/>
      <c r="HD118" s="1286"/>
      <c r="HE118" s="1286"/>
      <c r="HF118" s="1286"/>
      <c r="HG118" s="1286"/>
      <c r="HH118" s="1286"/>
      <c r="HI118" s="1286"/>
      <c r="HJ118" s="1286"/>
      <c r="HK118" s="1286"/>
      <c r="HL118" s="1286"/>
      <c r="HM118" s="1286"/>
      <c r="HN118" s="1286"/>
      <c r="HO118" s="1286"/>
      <c r="HP118" s="1286"/>
      <c r="HQ118" s="1286"/>
      <c r="HR118" s="1286"/>
      <c r="HS118" s="1286"/>
      <c r="HT118" s="1286"/>
      <c r="HU118" s="1286"/>
      <c r="HV118" s="1286"/>
      <c r="HW118" s="1286"/>
      <c r="HX118" s="1286"/>
      <c r="HY118" s="1286"/>
      <c r="HZ118" s="1286"/>
      <c r="IA118" s="1286"/>
      <c r="IB118" s="1286"/>
      <c r="IC118" s="1286"/>
      <c r="ID118" s="1286"/>
      <c r="IE118" s="1286"/>
      <c r="IF118" s="1286"/>
      <c r="IG118" s="1286"/>
      <c r="IH118" s="1286"/>
      <c r="II118" s="1286"/>
      <c r="IJ118" s="1286"/>
      <c r="IK118" s="1286"/>
      <c r="IL118" s="1286"/>
      <c r="IM118" s="1286"/>
      <c r="IN118" s="1286"/>
      <c r="IO118" s="1286"/>
      <c r="IP118" s="1286"/>
      <c r="IQ118" s="1286"/>
      <c r="IR118" s="1286"/>
      <c r="IS118" s="1286"/>
    </row>
    <row r="119" spans="1:253" ht="35.25" customHeight="1">
      <c r="A119" s="1826">
        <v>50</v>
      </c>
      <c r="B119" s="1824" t="s">
        <v>14548</v>
      </c>
      <c r="C119" s="1823">
        <v>311903314188</v>
      </c>
      <c r="D119" s="1824" t="s">
        <v>14549</v>
      </c>
      <c r="E119" s="1824" t="s">
        <v>14550</v>
      </c>
      <c r="F119" s="1824">
        <v>25</v>
      </c>
      <c r="G119" s="1824">
        <v>25</v>
      </c>
      <c r="H119" s="1824" t="s">
        <v>1602</v>
      </c>
      <c r="I119" s="1824" t="s">
        <v>14551</v>
      </c>
      <c r="J119" s="1824" t="s">
        <v>14552</v>
      </c>
      <c r="K119" s="1824">
        <v>1</v>
      </c>
      <c r="L119" s="1824">
        <v>1</v>
      </c>
      <c r="M119" s="1856">
        <v>0</v>
      </c>
      <c r="N119" s="1286"/>
      <c r="O119" s="1286"/>
      <c r="P119" s="1286"/>
      <c r="Q119" s="1286"/>
      <c r="R119" s="1286"/>
      <c r="S119" s="1286"/>
      <c r="T119" s="1286"/>
      <c r="U119" s="1286"/>
      <c r="V119" s="1286"/>
      <c r="W119" s="1286"/>
      <c r="X119" s="1286"/>
      <c r="Y119" s="1286"/>
      <c r="Z119" s="1286"/>
      <c r="AA119" s="1286"/>
      <c r="AB119" s="1286"/>
      <c r="AC119" s="1286"/>
      <c r="AD119" s="1286"/>
      <c r="AE119" s="1286"/>
      <c r="AF119" s="1286"/>
      <c r="AG119" s="1286"/>
      <c r="AH119" s="1286"/>
      <c r="AI119" s="1286"/>
      <c r="AJ119" s="1286"/>
      <c r="AK119" s="1286"/>
      <c r="AL119" s="1286"/>
      <c r="AM119" s="1286"/>
      <c r="AN119" s="1286"/>
      <c r="AO119" s="1286"/>
      <c r="AP119" s="1286"/>
      <c r="AQ119" s="1286"/>
      <c r="AR119" s="1286"/>
      <c r="AS119" s="1286"/>
      <c r="AT119" s="1286"/>
      <c r="AU119" s="1286"/>
      <c r="AV119" s="1286"/>
      <c r="AW119" s="1286"/>
      <c r="AX119" s="1286"/>
      <c r="AY119" s="1286"/>
      <c r="AZ119" s="1286"/>
      <c r="BA119" s="1286"/>
      <c r="BB119" s="1286"/>
      <c r="BC119" s="1286"/>
      <c r="BD119" s="1286"/>
      <c r="BE119" s="1286"/>
      <c r="BF119" s="1286"/>
      <c r="BG119" s="1286"/>
      <c r="BH119" s="1286"/>
      <c r="BI119" s="1286"/>
      <c r="BJ119" s="1286"/>
      <c r="BK119" s="1286"/>
      <c r="BL119" s="1286"/>
      <c r="BM119" s="1286"/>
      <c r="BN119" s="1286"/>
      <c r="BO119" s="1286"/>
      <c r="BP119" s="1286"/>
      <c r="BQ119" s="1286"/>
      <c r="BR119" s="1286"/>
      <c r="BS119" s="1286"/>
      <c r="BT119" s="1286"/>
      <c r="BU119" s="1286"/>
      <c r="BV119" s="1286"/>
      <c r="BW119" s="1286"/>
      <c r="BX119" s="1286"/>
      <c r="BY119" s="1286"/>
      <c r="BZ119" s="1286"/>
      <c r="CA119" s="1286"/>
      <c r="CB119" s="1286"/>
      <c r="CC119" s="1286"/>
      <c r="CD119" s="1286"/>
      <c r="CE119" s="1286"/>
      <c r="CF119" s="1286"/>
      <c r="CG119" s="1286"/>
      <c r="CH119" s="1286"/>
      <c r="CI119" s="1286"/>
      <c r="CJ119" s="1286"/>
      <c r="CK119" s="1286"/>
      <c r="CL119" s="1286"/>
      <c r="CM119" s="1286"/>
      <c r="CN119" s="1286"/>
      <c r="CO119" s="1286"/>
      <c r="CP119" s="1286"/>
      <c r="CQ119" s="1286"/>
      <c r="CR119" s="1286"/>
      <c r="CS119" s="1286"/>
      <c r="CT119" s="1286"/>
      <c r="CU119" s="1286"/>
      <c r="CV119" s="1286"/>
      <c r="CW119" s="1286"/>
      <c r="CX119" s="1286"/>
      <c r="CY119" s="1286"/>
      <c r="CZ119" s="1286"/>
      <c r="DA119" s="1286"/>
      <c r="DB119" s="1286"/>
      <c r="DC119" s="1286"/>
      <c r="DD119" s="1286"/>
      <c r="DE119" s="1286"/>
      <c r="DF119" s="1286"/>
      <c r="DG119" s="1286"/>
      <c r="DH119" s="1286"/>
      <c r="DI119" s="1286"/>
      <c r="DJ119" s="1286"/>
      <c r="DK119" s="1286"/>
      <c r="DL119" s="1286"/>
      <c r="DM119" s="1286"/>
      <c r="DN119" s="1286"/>
      <c r="DO119" s="1286"/>
      <c r="DP119" s="1286"/>
      <c r="DQ119" s="1286"/>
      <c r="DR119" s="1286"/>
      <c r="DS119" s="1286"/>
      <c r="DT119" s="1286"/>
      <c r="DU119" s="1286"/>
      <c r="DV119" s="1286"/>
      <c r="DW119" s="1286"/>
      <c r="DX119" s="1286"/>
      <c r="DY119" s="1286"/>
      <c r="DZ119" s="1286"/>
      <c r="EA119" s="1286"/>
      <c r="EB119" s="1286"/>
      <c r="EC119" s="1286"/>
      <c r="ED119" s="1286"/>
      <c r="EE119" s="1286"/>
      <c r="EF119" s="1286"/>
      <c r="EG119" s="1286"/>
      <c r="EH119" s="1286"/>
      <c r="EI119" s="1286"/>
      <c r="EJ119" s="1286"/>
      <c r="EK119" s="1286"/>
      <c r="EL119" s="1286"/>
      <c r="EM119" s="1286"/>
      <c r="EN119" s="1286"/>
      <c r="EO119" s="1286"/>
      <c r="EP119" s="1286"/>
      <c r="EQ119" s="1286"/>
      <c r="ER119" s="1286"/>
      <c r="ES119" s="1286"/>
      <c r="ET119" s="1286"/>
      <c r="EU119" s="1286"/>
      <c r="EV119" s="1286"/>
      <c r="EW119" s="1286"/>
      <c r="EX119" s="1286"/>
      <c r="EY119" s="1286"/>
      <c r="EZ119" s="1286"/>
      <c r="FA119" s="1286"/>
      <c r="FB119" s="1286"/>
      <c r="FC119" s="1286"/>
      <c r="FD119" s="1286"/>
      <c r="FE119" s="1286"/>
      <c r="FF119" s="1286"/>
      <c r="FG119" s="1286"/>
      <c r="FH119" s="1286"/>
      <c r="FI119" s="1286"/>
      <c r="FJ119" s="1286"/>
      <c r="FK119" s="1286"/>
      <c r="FL119" s="1286"/>
      <c r="FM119" s="1286"/>
      <c r="FN119" s="1286"/>
      <c r="FO119" s="1286"/>
      <c r="FP119" s="1286"/>
      <c r="FQ119" s="1286"/>
      <c r="FR119" s="1286"/>
      <c r="FS119" s="1286"/>
      <c r="FT119" s="1286"/>
      <c r="FU119" s="1286"/>
      <c r="FV119" s="1286"/>
      <c r="FW119" s="1286"/>
      <c r="FX119" s="1286"/>
      <c r="FY119" s="1286"/>
      <c r="FZ119" s="1286"/>
      <c r="GA119" s="1286"/>
      <c r="GB119" s="1286"/>
      <c r="GC119" s="1286"/>
      <c r="GD119" s="1286"/>
      <c r="GE119" s="1286"/>
      <c r="GF119" s="1286"/>
      <c r="GG119" s="1286"/>
      <c r="GH119" s="1286"/>
      <c r="GI119" s="1286"/>
      <c r="GJ119" s="1286"/>
      <c r="GK119" s="1286"/>
      <c r="GL119" s="1286"/>
      <c r="GM119" s="1286"/>
      <c r="GN119" s="1286"/>
      <c r="GO119" s="1286"/>
      <c r="GP119" s="1286"/>
      <c r="GQ119" s="1286"/>
      <c r="GR119" s="1286"/>
      <c r="GS119" s="1286"/>
      <c r="GT119" s="1286"/>
      <c r="GU119" s="1286"/>
      <c r="GV119" s="1286"/>
      <c r="GW119" s="1286"/>
      <c r="GX119" s="1286"/>
      <c r="GY119" s="1286"/>
      <c r="GZ119" s="1286"/>
      <c r="HA119" s="1286"/>
      <c r="HB119" s="1286"/>
      <c r="HC119" s="1286"/>
      <c r="HD119" s="1286"/>
      <c r="HE119" s="1286"/>
      <c r="HF119" s="1286"/>
      <c r="HG119" s="1286"/>
      <c r="HH119" s="1286"/>
      <c r="HI119" s="1286"/>
      <c r="HJ119" s="1286"/>
      <c r="HK119" s="1286"/>
      <c r="HL119" s="1286"/>
      <c r="HM119" s="1286"/>
      <c r="HN119" s="1286"/>
      <c r="HO119" s="1286"/>
      <c r="HP119" s="1286"/>
      <c r="HQ119" s="1286"/>
      <c r="HR119" s="1286"/>
      <c r="HS119" s="1286"/>
      <c r="HT119" s="1286"/>
      <c r="HU119" s="1286"/>
      <c r="HV119" s="1286"/>
      <c r="HW119" s="1286"/>
      <c r="HX119" s="1286"/>
      <c r="HY119" s="1286"/>
      <c r="HZ119" s="1286"/>
      <c r="IA119" s="1286"/>
      <c r="IB119" s="1286"/>
      <c r="IC119" s="1286"/>
      <c r="ID119" s="1286"/>
      <c r="IE119" s="1286"/>
      <c r="IF119" s="1286"/>
      <c r="IG119" s="1286"/>
      <c r="IH119" s="1286"/>
      <c r="II119" s="1286"/>
      <c r="IJ119" s="1286"/>
      <c r="IK119" s="1286"/>
      <c r="IL119" s="1286"/>
      <c r="IM119" s="1286"/>
      <c r="IN119" s="1286"/>
      <c r="IO119" s="1286"/>
      <c r="IP119" s="1286"/>
      <c r="IQ119" s="1286"/>
      <c r="IR119" s="1286"/>
      <c r="IS119" s="1286"/>
    </row>
    <row r="120" spans="1:253" ht="12.75" customHeight="1">
      <c r="A120" s="1826">
        <v>51</v>
      </c>
      <c r="B120" s="1824" t="s">
        <v>14553</v>
      </c>
      <c r="C120" s="1823">
        <v>311997856560</v>
      </c>
      <c r="D120" s="1824" t="s">
        <v>14554</v>
      </c>
      <c r="E120" s="1824" t="s">
        <v>14501</v>
      </c>
      <c r="F120" s="1824">
        <v>12</v>
      </c>
      <c r="G120" s="1824">
        <v>12</v>
      </c>
      <c r="H120" s="1824" t="s">
        <v>1602</v>
      </c>
      <c r="I120" s="1824" t="s">
        <v>14555</v>
      </c>
      <c r="J120" s="1824" t="s">
        <v>14556</v>
      </c>
      <c r="K120" s="1824">
        <v>1</v>
      </c>
      <c r="L120" s="1824">
        <v>1</v>
      </c>
      <c r="M120" s="1856">
        <v>0</v>
      </c>
      <c r="N120" s="1286"/>
      <c r="O120" s="1286"/>
      <c r="P120" s="1286"/>
      <c r="Q120" s="1286"/>
      <c r="R120" s="1286"/>
      <c r="S120" s="1286"/>
      <c r="T120" s="1286"/>
      <c r="U120" s="1286"/>
      <c r="V120" s="1286"/>
      <c r="W120" s="1286"/>
      <c r="X120" s="1286"/>
      <c r="Y120" s="1286"/>
      <c r="Z120" s="1286"/>
      <c r="AA120" s="1286"/>
      <c r="AB120" s="1286"/>
      <c r="AC120" s="1286"/>
      <c r="AD120" s="1286"/>
      <c r="AE120" s="1286"/>
      <c r="AF120" s="1286"/>
      <c r="AG120" s="1286"/>
      <c r="AH120" s="1286"/>
      <c r="AI120" s="1286"/>
      <c r="AJ120" s="1286"/>
      <c r="AK120" s="1286"/>
      <c r="AL120" s="1286"/>
      <c r="AM120" s="1286"/>
      <c r="AN120" s="1286"/>
      <c r="AO120" s="1286"/>
      <c r="AP120" s="1286"/>
      <c r="AQ120" s="1286"/>
      <c r="AR120" s="1286"/>
      <c r="AS120" s="1286"/>
      <c r="AT120" s="1286"/>
      <c r="AU120" s="1286"/>
      <c r="AV120" s="1286"/>
      <c r="AW120" s="1286"/>
      <c r="AX120" s="1286"/>
      <c r="AY120" s="1286"/>
      <c r="AZ120" s="1286"/>
      <c r="BA120" s="1286"/>
      <c r="BB120" s="1286"/>
      <c r="BC120" s="1286"/>
      <c r="BD120" s="1286"/>
      <c r="BE120" s="1286"/>
      <c r="BF120" s="1286"/>
      <c r="BG120" s="1286"/>
      <c r="BH120" s="1286"/>
      <c r="BI120" s="1286"/>
      <c r="BJ120" s="1286"/>
      <c r="BK120" s="1286"/>
      <c r="BL120" s="1286"/>
      <c r="BM120" s="1286"/>
      <c r="BN120" s="1286"/>
      <c r="BO120" s="1286"/>
      <c r="BP120" s="1286"/>
      <c r="BQ120" s="1286"/>
      <c r="BR120" s="1286"/>
      <c r="BS120" s="1286"/>
      <c r="BT120" s="1286"/>
      <c r="BU120" s="1286"/>
      <c r="BV120" s="1286"/>
      <c r="BW120" s="1286"/>
      <c r="BX120" s="1286"/>
      <c r="BY120" s="1286"/>
      <c r="BZ120" s="1286"/>
      <c r="CA120" s="1286"/>
      <c r="CB120" s="1286"/>
      <c r="CC120" s="1286"/>
      <c r="CD120" s="1286"/>
      <c r="CE120" s="1286"/>
      <c r="CF120" s="1286"/>
      <c r="CG120" s="1286"/>
      <c r="CH120" s="1286"/>
      <c r="CI120" s="1286"/>
      <c r="CJ120" s="1286"/>
      <c r="CK120" s="1286"/>
      <c r="CL120" s="1286"/>
      <c r="CM120" s="1286"/>
      <c r="CN120" s="1286"/>
      <c r="CO120" s="1286"/>
      <c r="CP120" s="1286"/>
      <c r="CQ120" s="1286"/>
      <c r="CR120" s="1286"/>
      <c r="CS120" s="1286"/>
      <c r="CT120" s="1286"/>
      <c r="CU120" s="1286"/>
      <c r="CV120" s="1286"/>
      <c r="CW120" s="1286"/>
      <c r="CX120" s="1286"/>
      <c r="CY120" s="1286"/>
      <c r="CZ120" s="1286"/>
      <c r="DA120" s="1286"/>
      <c r="DB120" s="1286"/>
      <c r="DC120" s="1286"/>
      <c r="DD120" s="1286"/>
      <c r="DE120" s="1286"/>
      <c r="DF120" s="1286"/>
      <c r="DG120" s="1286"/>
      <c r="DH120" s="1286"/>
      <c r="DI120" s="1286"/>
      <c r="DJ120" s="1286"/>
      <c r="DK120" s="1286"/>
      <c r="DL120" s="1286"/>
      <c r="DM120" s="1286"/>
      <c r="DN120" s="1286"/>
      <c r="DO120" s="1286"/>
      <c r="DP120" s="1286"/>
      <c r="DQ120" s="1286"/>
      <c r="DR120" s="1286"/>
      <c r="DS120" s="1286"/>
      <c r="DT120" s="1286"/>
      <c r="DU120" s="1286"/>
      <c r="DV120" s="1286"/>
      <c r="DW120" s="1286"/>
      <c r="DX120" s="1286"/>
      <c r="DY120" s="1286"/>
      <c r="DZ120" s="1286"/>
      <c r="EA120" s="1286"/>
      <c r="EB120" s="1286"/>
      <c r="EC120" s="1286"/>
      <c r="ED120" s="1286"/>
      <c r="EE120" s="1286"/>
      <c r="EF120" s="1286"/>
      <c r="EG120" s="1286"/>
      <c r="EH120" s="1286"/>
      <c r="EI120" s="1286"/>
      <c r="EJ120" s="1286"/>
      <c r="EK120" s="1286"/>
      <c r="EL120" s="1286"/>
      <c r="EM120" s="1286"/>
      <c r="EN120" s="1286"/>
      <c r="EO120" s="1286"/>
      <c r="EP120" s="1286"/>
      <c r="EQ120" s="1286"/>
      <c r="ER120" s="1286"/>
      <c r="ES120" s="1286"/>
      <c r="ET120" s="1286"/>
      <c r="EU120" s="1286"/>
      <c r="EV120" s="1286"/>
      <c r="EW120" s="1286"/>
      <c r="EX120" s="1286"/>
      <c r="EY120" s="1286"/>
      <c r="EZ120" s="1286"/>
      <c r="FA120" s="1286"/>
      <c r="FB120" s="1286"/>
      <c r="FC120" s="1286"/>
      <c r="FD120" s="1286"/>
      <c r="FE120" s="1286"/>
      <c r="FF120" s="1286"/>
      <c r="FG120" s="1286"/>
      <c r="FH120" s="1286"/>
      <c r="FI120" s="1286"/>
      <c r="FJ120" s="1286"/>
      <c r="FK120" s="1286"/>
      <c r="FL120" s="1286"/>
      <c r="FM120" s="1286"/>
      <c r="FN120" s="1286"/>
      <c r="FO120" s="1286"/>
      <c r="FP120" s="1286"/>
      <c r="FQ120" s="1286"/>
      <c r="FR120" s="1286"/>
      <c r="FS120" s="1286"/>
      <c r="FT120" s="1286"/>
      <c r="FU120" s="1286"/>
      <c r="FV120" s="1286"/>
      <c r="FW120" s="1286"/>
      <c r="FX120" s="1286"/>
      <c r="FY120" s="1286"/>
      <c r="FZ120" s="1286"/>
      <c r="GA120" s="1286"/>
      <c r="GB120" s="1286"/>
      <c r="GC120" s="1286"/>
      <c r="GD120" s="1286"/>
      <c r="GE120" s="1286"/>
      <c r="GF120" s="1286"/>
      <c r="GG120" s="1286"/>
      <c r="GH120" s="1286"/>
      <c r="GI120" s="1286"/>
      <c r="GJ120" s="1286"/>
      <c r="GK120" s="1286"/>
      <c r="GL120" s="1286"/>
      <c r="GM120" s="1286"/>
      <c r="GN120" s="1286"/>
      <c r="GO120" s="1286"/>
      <c r="GP120" s="1286"/>
      <c r="GQ120" s="1286"/>
      <c r="GR120" s="1286"/>
      <c r="GS120" s="1286"/>
      <c r="GT120" s="1286"/>
      <c r="GU120" s="1286"/>
      <c r="GV120" s="1286"/>
      <c r="GW120" s="1286"/>
      <c r="GX120" s="1286"/>
      <c r="GY120" s="1286"/>
      <c r="GZ120" s="1286"/>
      <c r="HA120" s="1286"/>
      <c r="HB120" s="1286"/>
      <c r="HC120" s="1286"/>
      <c r="HD120" s="1286"/>
      <c r="HE120" s="1286"/>
      <c r="HF120" s="1286"/>
      <c r="HG120" s="1286"/>
      <c r="HH120" s="1286"/>
      <c r="HI120" s="1286"/>
      <c r="HJ120" s="1286"/>
      <c r="HK120" s="1286"/>
      <c r="HL120" s="1286"/>
      <c r="HM120" s="1286"/>
      <c r="HN120" s="1286"/>
      <c r="HO120" s="1286"/>
      <c r="HP120" s="1286"/>
      <c r="HQ120" s="1286"/>
      <c r="HR120" s="1286"/>
      <c r="HS120" s="1286"/>
      <c r="HT120" s="1286"/>
      <c r="HU120" s="1286"/>
      <c r="HV120" s="1286"/>
      <c r="HW120" s="1286"/>
      <c r="HX120" s="1286"/>
      <c r="HY120" s="1286"/>
      <c r="HZ120" s="1286"/>
      <c r="IA120" s="1286"/>
      <c r="IB120" s="1286"/>
      <c r="IC120" s="1286"/>
      <c r="ID120" s="1286"/>
      <c r="IE120" s="1286"/>
      <c r="IF120" s="1286"/>
      <c r="IG120" s="1286"/>
      <c r="IH120" s="1286"/>
      <c r="II120" s="1286"/>
      <c r="IJ120" s="1286"/>
      <c r="IK120" s="1286"/>
      <c r="IL120" s="1286"/>
      <c r="IM120" s="1286"/>
      <c r="IN120" s="1286"/>
      <c r="IO120" s="1286"/>
      <c r="IP120" s="1286"/>
      <c r="IQ120" s="1286"/>
      <c r="IR120" s="1286"/>
      <c r="IS120" s="1286"/>
    </row>
    <row r="121" spans="1:253" ht="27" customHeight="1">
      <c r="A121" s="1826">
        <v>52</v>
      </c>
      <c r="B121" s="1824" t="s">
        <v>14557</v>
      </c>
      <c r="C121" s="1823">
        <v>311999853276</v>
      </c>
      <c r="D121" s="1824" t="s">
        <v>14558</v>
      </c>
      <c r="E121" s="1824" t="s">
        <v>14559</v>
      </c>
      <c r="F121" s="1824">
        <v>16</v>
      </c>
      <c r="G121" s="1824">
        <v>16</v>
      </c>
      <c r="H121" s="1824" t="s">
        <v>14560</v>
      </c>
      <c r="I121" s="1824" t="s">
        <v>14561</v>
      </c>
      <c r="J121" s="1824" t="s">
        <v>14562</v>
      </c>
      <c r="K121" s="1824">
        <v>1</v>
      </c>
      <c r="L121" s="1824">
        <v>1</v>
      </c>
      <c r="M121" s="1856">
        <v>0</v>
      </c>
      <c r="N121" s="1286"/>
      <c r="O121" s="1286"/>
      <c r="P121" s="1286"/>
      <c r="Q121" s="1286"/>
      <c r="R121" s="1286"/>
      <c r="S121" s="1286"/>
      <c r="T121" s="1286"/>
      <c r="U121" s="1286"/>
      <c r="V121" s="1286"/>
      <c r="W121" s="1286"/>
      <c r="X121" s="1286"/>
      <c r="Y121" s="1286"/>
      <c r="Z121" s="1286"/>
      <c r="AA121" s="1286"/>
      <c r="AB121" s="1286"/>
      <c r="AC121" s="1286"/>
      <c r="AD121" s="1286"/>
      <c r="AE121" s="1286"/>
      <c r="AF121" s="1286"/>
      <c r="AG121" s="1286"/>
      <c r="AH121" s="1286"/>
      <c r="AI121" s="1286"/>
      <c r="AJ121" s="1286"/>
      <c r="AK121" s="1286"/>
      <c r="AL121" s="1286"/>
      <c r="AM121" s="1286"/>
      <c r="AN121" s="1286"/>
      <c r="AO121" s="1286"/>
      <c r="AP121" s="1286"/>
      <c r="AQ121" s="1286"/>
      <c r="AR121" s="1286"/>
      <c r="AS121" s="1286"/>
      <c r="AT121" s="1286"/>
      <c r="AU121" s="1286"/>
      <c r="AV121" s="1286"/>
      <c r="AW121" s="1286"/>
      <c r="AX121" s="1286"/>
      <c r="AY121" s="1286"/>
      <c r="AZ121" s="1286"/>
      <c r="BA121" s="1286"/>
      <c r="BB121" s="1286"/>
      <c r="BC121" s="1286"/>
      <c r="BD121" s="1286"/>
      <c r="BE121" s="1286"/>
      <c r="BF121" s="1286"/>
      <c r="BG121" s="1286"/>
      <c r="BH121" s="1286"/>
      <c r="BI121" s="1286"/>
      <c r="BJ121" s="1286"/>
      <c r="BK121" s="1286"/>
      <c r="BL121" s="1286"/>
      <c r="BM121" s="1286"/>
      <c r="BN121" s="1286"/>
      <c r="BO121" s="1286"/>
      <c r="BP121" s="1286"/>
      <c r="BQ121" s="1286"/>
      <c r="BR121" s="1286"/>
      <c r="BS121" s="1286"/>
      <c r="BT121" s="1286"/>
      <c r="BU121" s="1286"/>
      <c r="BV121" s="1286"/>
      <c r="BW121" s="1286"/>
      <c r="BX121" s="1286"/>
      <c r="BY121" s="1286"/>
      <c r="BZ121" s="1286"/>
      <c r="CA121" s="1286"/>
      <c r="CB121" s="1286"/>
      <c r="CC121" s="1286"/>
      <c r="CD121" s="1286"/>
      <c r="CE121" s="1286"/>
      <c r="CF121" s="1286"/>
      <c r="CG121" s="1286"/>
      <c r="CH121" s="1286"/>
      <c r="CI121" s="1286"/>
      <c r="CJ121" s="1286"/>
      <c r="CK121" s="1286"/>
      <c r="CL121" s="1286"/>
      <c r="CM121" s="1286"/>
      <c r="CN121" s="1286"/>
      <c r="CO121" s="1286"/>
      <c r="CP121" s="1286"/>
      <c r="CQ121" s="1286"/>
      <c r="CR121" s="1286"/>
      <c r="CS121" s="1286"/>
      <c r="CT121" s="1286"/>
      <c r="CU121" s="1286"/>
      <c r="CV121" s="1286"/>
      <c r="CW121" s="1286"/>
      <c r="CX121" s="1286"/>
      <c r="CY121" s="1286"/>
      <c r="CZ121" s="1286"/>
      <c r="DA121" s="1286"/>
      <c r="DB121" s="1286"/>
      <c r="DC121" s="1286"/>
      <c r="DD121" s="1286"/>
      <c r="DE121" s="1286"/>
      <c r="DF121" s="1286"/>
      <c r="DG121" s="1286"/>
      <c r="DH121" s="1286"/>
      <c r="DI121" s="1286"/>
      <c r="DJ121" s="1286"/>
      <c r="DK121" s="1286"/>
      <c r="DL121" s="1286"/>
      <c r="DM121" s="1286"/>
      <c r="DN121" s="1286"/>
      <c r="DO121" s="1286"/>
      <c r="DP121" s="1286"/>
      <c r="DQ121" s="1286"/>
      <c r="DR121" s="1286"/>
      <c r="DS121" s="1286"/>
      <c r="DT121" s="1286"/>
      <c r="DU121" s="1286"/>
      <c r="DV121" s="1286"/>
      <c r="DW121" s="1286"/>
      <c r="DX121" s="1286"/>
      <c r="DY121" s="1286"/>
      <c r="DZ121" s="1286"/>
      <c r="EA121" s="1286"/>
      <c r="EB121" s="1286"/>
      <c r="EC121" s="1286"/>
      <c r="ED121" s="1286"/>
      <c r="EE121" s="1286"/>
      <c r="EF121" s="1286"/>
      <c r="EG121" s="1286"/>
      <c r="EH121" s="1286"/>
      <c r="EI121" s="1286"/>
      <c r="EJ121" s="1286"/>
      <c r="EK121" s="1286"/>
      <c r="EL121" s="1286"/>
      <c r="EM121" s="1286"/>
      <c r="EN121" s="1286"/>
      <c r="EO121" s="1286"/>
      <c r="EP121" s="1286"/>
      <c r="EQ121" s="1286"/>
      <c r="ER121" s="1286"/>
      <c r="ES121" s="1286"/>
      <c r="ET121" s="1286"/>
      <c r="EU121" s="1286"/>
      <c r="EV121" s="1286"/>
      <c r="EW121" s="1286"/>
      <c r="EX121" s="1286"/>
      <c r="EY121" s="1286"/>
      <c r="EZ121" s="1286"/>
      <c r="FA121" s="1286"/>
      <c r="FB121" s="1286"/>
      <c r="FC121" s="1286"/>
      <c r="FD121" s="1286"/>
      <c r="FE121" s="1286"/>
      <c r="FF121" s="1286"/>
      <c r="FG121" s="1286"/>
      <c r="FH121" s="1286"/>
      <c r="FI121" s="1286"/>
      <c r="FJ121" s="1286"/>
      <c r="FK121" s="1286"/>
      <c r="FL121" s="1286"/>
      <c r="FM121" s="1286"/>
      <c r="FN121" s="1286"/>
      <c r="FO121" s="1286"/>
      <c r="FP121" s="1286"/>
      <c r="FQ121" s="1286"/>
      <c r="FR121" s="1286"/>
      <c r="FS121" s="1286"/>
      <c r="FT121" s="1286"/>
      <c r="FU121" s="1286"/>
      <c r="FV121" s="1286"/>
      <c r="FW121" s="1286"/>
      <c r="FX121" s="1286"/>
      <c r="FY121" s="1286"/>
      <c r="FZ121" s="1286"/>
      <c r="GA121" s="1286"/>
      <c r="GB121" s="1286"/>
      <c r="GC121" s="1286"/>
      <c r="GD121" s="1286"/>
      <c r="GE121" s="1286"/>
      <c r="GF121" s="1286"/>
      <c r="GG121" s="1286"/>
      <c r="GH121" s="1286"/>
      <c r="GI121" s="1286"/>
      <c r="GJ121" s="1286"/>
      <c r="GK121" s="1286"/>
      <c r="GL121" s="1286"/>
      <c r="GM121" s="1286"/>
      <c r="GN121" s="1286"/>
      <c r="GO121" s="1286"/>
      <c r="GP121" s="1286"/>
      <c r="GQ121" s="1286"/>
      <c r="GR121" s="1286"/>
      <c r="GS121" s="1286"/>
      <c r="GT121" s="1286"/>
      <c r="GU121" s="1286"/>
      <c r="GV121" s="1286"/>
      <c r="GW121" s="1286"/>
      <c r="GX121" s="1286"/>
      <c r="GY121" s="1286"/>
      <c r="GZ121" s="1286"/>
      <c r="HA121" s="1286"/>
      <c r="HB121" s="1286"/>
      <c r="HC121" s="1286"/>
      <c r="HD121" s="1286"/>
      <c r="HE121" s="1286"/>
      <c r="HF121" s="1286"/>
      <c r="HG121" s="1286"/>
      <c r="HH121" s="1286"/>
      <c r="HI121" s="1286"/>
      <c r="HJ121" s="1286"/>
      <c r="HK121" s="1286"/>
      <c r="HL121" s="1286"/>
      <c r="HM121" s="1286"/>
      <c r="HN121" s="1286"/>
      <c r="HO121" s="1286"/>
      <c r="HP121" s="1286"/>
      <c r="HQ121" s="1286"/>
      <c r="HR121" s="1286"/>
      <c r="HS121" s="1286"/>
      <c r="HT121" s="1286"/>
      <c r="HU121" s="1286"/>
      <c r="HV121" s="1286"/>
      <c r="HW121" s="1286"/>
      <c r="HX121" s="1286"/>
      <c r="HY121" s="1286"/>
      <c r="HZ121" s="1286"/>
      <c r="IA121" s="1286"/>
      <c r="IB121" s="1286"/>
      <c r="IC121" s="1286"/>
      <c r="ID121" s="1286"/>
      <c r="IE121" s="1286"/>
      <c r="IF121" s="1286"/>
      <c r="IG121" s="1286"/>
      <c r="IH121" s="1286"/>
      <c r="II121" s="1286"/>
      <c r="IJ121" s="1286"/>
      <c r="IK121" s="1286"/>
      <c r="IL121" s="1286"/>
      <c r="IM121" s="1286"/>
      <c r="IN121" s="1286"/>
      <c r="IO121" s="1286"/>
      <c r="IP121" s="1286"/>
      <c r="IQ121" s="1286"/>
      <c r="IR121" s="1286"/>
      <c r="IS121" s="1286"/>
    </row>
    <row r="122" spans="1:253" ht="46.5" customHeight="1">
      <c r="A122" s="1826">
        <v>53</v>
      </c>
      <c r="B122" s="1824" t="s">
        <v>14563</v>
      </c>
      <c r="C122" s="1823">
        <v>311907785100</v>
      </c>
      <c r="D122" s="1824" t="s">
        <v>14564</v>
      </c>
      <c r="E122" s="1824" t="s">
        <v>14565</v>
      </c>
      <c r="F122" s="1824">
        <v>17</v>
      </c>
      <c r="G122" s="1824">
        <v>17</v>
      </c>
      <c r="H122" s="1824" t="s">
        <v>14560</v>
      </c>
      <c r="I122" s="1824" t="s">
        <v>14566</v>
      </c>
      <c r="J122" s="1824" t="s">
        <v>14567</v>
      </c>
      <c r="K122" s="1824">
        <v>1</v>
      </c>
      <c r="L122" s="1824">
        <v>1</v>
      </c>
      <c r="M122" s="1856">
        <v>0</v>
      </c>
      <c r="N122" s="1286"/>
      <c r="O122" s="1286"/>
      <c r="P122" s="1286"/>
      <c r="Q122" s="1286"/>
      <c r="R122" s="1286"/>
      <c r="S122" s="1286"/>
      <c r="T122" s="1286"/>
      <c r="U122" s="1286"/>
      <c r="V122" s="1286"/>
      <c r="W122" s="1286"/>
      <c r="X122" s="1286"/>
      <c r="Y122" s="1286"/>
      <c r="Z122" s="1286"/>
      <c r="AA122" s="1286"/>
      <c r="AB122" s="1286"/>
      <c r="AC122" s="1286"/>
      <c r="AD122" s="1286"/>
      <c r="AE122" s="1286"/>
      <c r="AF122" s="1286"/>
      <c r="AG122" s="1286"/>
      <c r="AH122" s="1286"/>
      <c r="AI122" s="1286"/>
      <c r="AJ122" s="1286"/>
      <c r="AK122" s="1286"/>
      <c r="AL122" s="1286"/>
      <c r="AM122" s="1286"/>
      <c r="AN122" s="1286"/>
      <c r="AO122" s="1286"/>
      <c r="AP122" s="1286"/>
      <c r="AQ122" s="1286"/>
      <c r="AR122" s="1286"/>
      <c r="AS122" s="1286"/>
      <c r="AT122" s="1286"/>
      <c r="AU122" s="1286"/>
      <c r="AV122" s="1286"/>
      <c r="AW122" s="1286"/>
      <c r="AX122" s="1286"/>
      <c r="AY122" s="1286"/>
      <c r="AZ122" s="1286"/>
      <c r="BA122" s="1286"/>
      <c r="BB122" s="1286"/>
      <c r="BC122" s="1286"/>
      <c r="BD122" s="1286"/>
      <c r="BE122" s="1286"/>
      <c r="BF122" s="1286"/>
      <c r="BG122" s="1286"/>
      <c r="BH122" s="1286"/>
      <c r="BI122" s="1286"/>
      <c r="BJ122" s="1286"/>
      <c r="BK122" s="1286"/>
      <c r="BL122" s="1286"/>
      <c r="BM122" s="1286"/>
      <c r="BN122" s="1286"/>
      <c r="BO122" s="1286"/>
      <c r="BP122" s="1286"/>
      <c r="BQ122" s="1286"/>
      <c r="BR122" s="1286"/>
      <c r="BS122" s="1286"/>
      <c r="BT122" s="1286"/>
      <c r="BU122" s="1286"/>
      <c r="BV122" s="1286"/>
      <c r="BW122" s="1286"/>
      <c r="BX122" s="1286"/>
      <c r="BY122" s="1286"/>
      <c r="BZ122" s="1286"/>
      <c r="CA122" s="1286"/>
      <c r="CB122" s="1286"/>
      <c r="CC122" s="1286"/>
      <c r="CD122" s="1286"/>
      <c r="CE122" s="1286"/>
      <c r="CF122" s="1286"/>
      <c r="CG122" s="1286"/>
      <c r="CH122" s="1286"/>
      <c r="CI122" s="1286"/>
      <c r="CJ122" s="1286"/>
      <c r="CK122" s="1286"/>
      <c r="CL122" s="1286"/>
      <c r="CM122" s="1286"/>
      <c r="CN122" s="1286"/>
      <c r="CO122" s="1286"/>
      <c r="CP122" s="1286"/>
      <c r="CQ122" s="1286"/>
      <c r="CR122" s="1286"/>
      <c r="CS122" s="1286"/>
      <c r="CT122" s="1286"/>
      <c r="CU122" s="1286"/>
      <c r="CV122" s="1286"/>
      <c r="CW122" s="1286"/>
      <c r="CX122" s="1286"/>
      <c r="CY122" s="1286"/>
      <c r="CZ122" s="1286"/>
      <c r="DA122" s="1286"/>
      <c r="DB122" s="1286"/>
      <c r="DC122" s="1286"/>
      <c r="DD122" s="1286"/>
      <c r="DE122" s="1286"/>
      <c r="DF122" s="1286"/>
      <c r="DG122" s="1286"/>
      <c r="DH122" s="1286"/>
      <c r="DI122" s="1286"/>
      <c r="DJ122" s="1286"/>
      <c r="DK122" s="1286"/>
      <c r="DL122" s="1286"/>
      <c r="DM122" s="1286"/>
      <c r="DN122" s="1286"/>
      <c r="DO122" s="1286"/>
      <c r="DP122" s="1286"/>
      <c r="DQ122" s="1286"/>
      <c r="DR122" s="1286"/>
      <c r="DS122" s="1286"/>
      <c r="DT122" s="1286"/>
      <c r="DU122" s="1286"/>
      <c r="DV122" s="1286"/>
      <c r="DW122" s="1286"/>
      <c r="DX122" s="1286"/>
      <c r="DY122" s="1286"/>
      <c r="DZ122" s="1286"/>
      <c r="EA122" s="1286"/>
      <c r="EB122" s="1286"/>
      <c r="EC122" s="1286"/>
      <c r="ED122" s="1286"/>
      <c r="EE122" s="1286"/>
      <c r="EF122" s="1286"/>
      <c r="EG122" s="1286"/>
      <c r="EH122" s="1286"/>
      <c r="EI122" s="1286"/>
      <c r="EJ122" s="1286"/>
      <c r="EK122" s="1286"/>
      <c r="EL122" s="1286"/>
      <c r="EM122" s="1286"/>
      <c r="EN122" s="1286"/>
      <c r="EO122" s="1286"/>
      <c r="EP122" s="1286"/>
      <c r="EQ122" s="1286"/>
      <c r="ER122" s="1286"/>
      <c r="ES122" s="1286"/>
      <c r="ET122" s="1286"/>
      <c r="EU122" s="1286"/>
      <c r="EV122" s="1286"/>
      <c r="EW122" s="1286"/>
      <c r="EX122" s="1286"/>
      <c r="EY122" s="1286"/>
      <c r="EZ122" s="1286"/>
      <c r="FA122" s="1286"/>
      <c r="FB122" s="1286"/>
      <c r="FC122" s="1286"/>
      <c r="FD122" s="1286"/>
      <c r="FE122" s="1286"/>
      <c r="FF122" s="1286"/>
      <c r="FG122" s="1286"/>
      <c r="FH122" s="1286"/>
      <c r="FI122" s="1286"/>
      <c r="FJ122" s="1286"/>
      <c r="FK122" s="1286"/>
      <c r="FL122" s="1286"/>
      <c r="FM122" s="1286"/>
      <c r="FN122" s="1286"/>
      <c r="FO122" s="1286"/>
      <c r="FP122" s="1286"/>
      <c r="FQ122" s="1286"/>
      <c r="FR122" s="1286"/>
      <c r="FS122" s="1286"/>
      <c r="FT122" s="1286"/>
      <c r="FU122" s="1286"/>
      <c r="FV122" s="1286"/>
      <c r="FW122" s="1286"/>
      <c r="FX122" s="1286"/>
      <c r="FY122" s="1286"/>
      <c r="FZ122" s="1286"/>
      <c r="GA122" s="1286"/>
      <c r="GB122" s="1286"/>
      <c r="GC122" s="1286"/>
      <c r="GD122" s="1286"/>
      <c r="GE122" s="1286"/>
      <c r="GF122" s="1286"/>
      <c r="GG122" s="1286"/>
      <c r="GH122" s="1286"/>
      <c r="GI122" s="1286"/>
      <c r="GJ122" s="1286"/>
      <c r="GK122" s="1286"/>
      <c r="GL122" s="1286"/>
      <c r="GM122" s="1286"/>
      <c r="GN122" s="1286"/>
      <c r="GO122" s="1286"/>
      <c r="GP122" s="1286"/>
      <c r="GQ122" s="1286"/>
      <c r="GR122" s="1286"/>
      <c r="GS122" s="1286"/>
      <c r="GT122" s="1286"/>
      <c r="GU122" s="1286"/>
      <c r="GV122" s="1286"/>
      <c r="GW122" s="1286"/>
      <c r="GX122" s="1286"/>
      <c r="GY122" s="1286"/>
      <c r="GZ122" s="1286"/>
      <c r="HA122" s="1286"/>
      <c r="HB122" s="1286"/>
      <c r="HC122" s="1286"/>
      <c r="HD122" s="1286"/>
      <c r="HE122" s="1286"/>
      <c r="HF122" s="1286"/>
      <c r="HG122" s="1286"/>
      <c r="HH122" s="1286"/>
      <c r="HI122" s="1286"/>
      <c r="HJ122" s="1286"/>
      <c r="HK122" s="1286"/>
      <c r="HL122" s="1286"/>
      <c r="HM122" s="1286"/>
      <c r="HN122" s="1286"/>
      <c r="HO122" s="1286"/>
      <c r="HP122" s="1286"/>
      <c r="HQ122" s="1286"/>
      <c r="HR122" s="1286"/>
      <c r="HS122" s="1286"/>
      <c r="HT122" s="1286"/>
      <c r="HU122" s="1286"/>
      <c r="HV122" s="1286"/>
      <c r="HW122" s="1286"/>
      <c r="HX122" s="1286"/>
      <c r="HY122" s="1286"/>
      <c r="HZ122" s="1286"/>
      <c r="IA122" s="1286"/>
      <c r="IB122" s="1286"/>
      <c r="IC122" s="1286"/>
      <c r="ID122" s="1286"/>
      <c r="IE122" s="1286"/>
      <c r="IF122" s="1286"/>
      <c r="IG122" s="1286"/>
      <c r="IH122" s="1286"/>
      <c r="II122" s="1286"/>
      <c r="IJ122" s="1286"/>
      <c r="IK122" s="1286"/>
      <c r="IL122" s="1286"/>
      <c r="IM122" s="1286"/>
      <c r="IN122" s="1286"/>
      <c r="IO122" s="1286"/>
      <c r="IP122" s="1286"/>
      <c r="IQ122" s="1286"/>
      <c r="IR122" s="1286"/>
      <c r="IS122" s="1286"/>
    </row>
    <row r="123" spans="1:253" ht="46.5" customHeight="1">
      <c r="A123" s="1826">
        <v>54</v>
      </c>
      <c r="B123" s="1824" t="s">
        <v>14568</v>
      </c>
      <c r="C123" s="1823"/>
      <c r="D123" s="1824" t="s">
        <v>14569</v>
      </c>
      <c r="E123" s="1824" t="s">
        <v>14559</v>
      </c>
      <c r="F123" s="1824">
        <v>16</v>
      </c>
      <c r="G123" s="1824">
        <v>16</v>
      </c>
      <c r="H123" s="1824" t="s">
        <v>14560</v>
      </c>
      <c r="I123" s="1824" t="s">
        <v>14570</v>
      </c>
      <c r="J123" s="1824" t="s">
        <v>14571</v>
      </c>
      <c r="K123" s="1824">
        <v>1</v>
      </c>
      <c r="L123" s="1824">
        <v>1</v>
      </c>
      <c r="M123" s="1856">
        <v>0</v>
      </c>
      <c r="N123" s="1286"/>
      <c r="O123" s="1286"/>
      <c r="P123" s="1286"/>
      <c r="Q123" s="1286"/>
      <c r="R123" s="1286"/>
      <c r="S123" s="1286"/>
      <c r="T123" s="1286"/>
      <c r="U123" s="1286"/>
      <c r="V123" s="1286"/>
      <c r="W123" s="1286"/>
      <c r="X123" s="1286"/>
      <c r="Y123" s="1286"/>
      <c r="Z123" s="1286"/>
      <c r="AA123" s="1286"/>
      <c r="AB123" s="1286"/>
      <c r="AC123" s="1286"/>
      <c r="AD123" s="1286"/>
      <c r="AE123" s="1286"/>
      <c r="AF123" s="1286"/>
      <c r="AG123" s="1286"/>
      <c r="AH123" s="1286"/>
      <c r="AI123" s="1286"/>
      <c r="AJ123" s="1286"/>
      <c r="AK123" s="1286"/>
      <c r="AL123" s="1286"/>
      <c r="AM123" s="1286"/>
      <c r="AN123" s="1286"/>
      <c r="AO123" s="1286"/>
      <c r="AP123" s="1286"/>
      <c r="AQ123" s="1286"/>
      <c r="AR123" s="1286"/>
      <c r="AS123" s="1286"/>
      <c r="AT123" s="1286"/>
      <c r="AU123" s="1286"/>
      <c r="AV123" s="1286"/>
      <c r="AW123" s="1286"/>
      <c r="AX123" s="1286"/>
      <c r="AY123" s="1286"/>
      <c r="AZ123" s="1286"/>
      <c r="BA123" s="1286"/>
      <c r="BB123" s="1286"/>
      <c r="BC123" s="1286"/>
      <c r="BD123" s="1286"/>
      <c r="BE123" s="1286"/>
      <c r="BF123" s="1286"/>
      <c r="BG123" s="1286"/>
      <c r="BH123" s="1286"/>
      <c r="BI123" s="1286"/>
      <c r="BJ123" s="1286"/>
      <c r="BK123" s="1286"/>
      <c r="BL123" s="1286"/>
      <c r="BM123" s="1286"/>
      <c r="BN123" s="1286"/>
      <c r="BO123" s="1286"/>
      <c r="BP123" s="1286"/>
      <c r="BQ123" s="1286"/>
      <c r="BR123" s="1286"/>
      <c r="BS123" s="1286"/>
      <c r="BT123" s="1286"/>
      <c r="BU123" s="1286"/>
      <c r="BV123" s="1286"/>
      <c r="BW123" s="1286"/>
      <c r="BX123" s="1286"/>
      <c r="BY123" s="1286"/>
      <c r="BZ123" s="1286"/>
      <c r="CA123" s="1286"/>
      <c r="CB123" s="1286"/>
      <c r="CC123" s="1286"/>
      <c r="CD123" s="1286"/>
      <c r="CE123" s="1286"/>
      <c r="CF123" s="1286"/>
      <c r="CG123" s="1286"/>
      <c r="CH123" s="1286"/>
      <c r="CI123" s="1286"/>
      <c r="CJ123" s="1286"/>
      <c r="CK123" s="1286"/>
      <c r="CL123" s="1286"/>
      <c r="CM123" s="1286"/>
      <c r="CN123" s="1286"/>
      <c r="CO123" s="1286"/>
      <c r="CP123" s="1286"/>
      <c r="CQ123" s="1286"/>
      <c r="CR123" s="1286"/>
      <c r="CS123" s="1286"/>
      <c r="CT123" s="1286"/>
      <c r="CU123" s="1286"/>
      <c r="CV123" s="1286"/>
      <c r="CW123" s="1286"/>
      <c r="CX123" s="1286"/>
      <c r="CY123" s="1286"/>
      <c r="CZ123" s="1286"/>
      <c r="DA123" s="1286"/>
      <c r="DB123" s="1286"/>
      <c r="DC123" s="1286"/>
      <c r="DD123" s="1286"/>
      <c r="DE123" s="1286"/>
      <c r="DF123" s="1286"/>
      <c r="DG123" s="1286"/>
      <c r="DH123" s="1286"/>
      <c r="DI123" s="1286"/>
      <c r="DJ123" s="1286"/>
      <c r="DK123" s="1286"/>
      <c r="DL123" s="1286"/>
      <c r="DM123" s="1286"/>
      <c r="DN123" s="1286"/>
      <c r="DO123" s="1286"/>
      <c r="DP123" s="1286"/>
      <c r="DQ123" s="1286"/>
      <c r="DR123" s="1286"/>
      <c r="DS123" s="1286"/>
      <c r="DT123" s="1286"/>
      <c r="DU123" s="1286"/>
      <c r="DV123" s="1286"/>
      <c r="DW123" s="1286"/>
      <c r="DX123" s="1286"/>
      <c r="DY123" s="1286"/>
      <c r="DZ123" s="1286"/>
      <c r="EA123" s="1286"/>
      <c r="EB123" s="1286"/>
      <c r="EC123" s="1286"/>
      <c r="ED123" s="1286"/>
      <c r="EE123" s="1286"/>
      <c r="EF123" s="1286"/>
      <c r="EG123" s="1286"/>
      <c r="EH123" s="1286"/>
      <c r="EI123" s="1286"/>
      <c r="EJ123" s="1286"/>
      <c r="EK123" s="1286"/>
      <c r="EL123" s="1286"/>
      <c r="EM123" s="1286"/>
      <c r="EN123" s="1286"/>
      <c r="EO123" s="1286"/>
      <c r="EP123" s="1286"/>
      <c r="EQ123" s="1286"/>
      <c r="ER123" s="1286"/>
      <c r="ES123" s="1286"/>
      <c r="ET123" s="1286"/>
      <c r="EU123" s="1286"/>
      <c r="EV123" s="1286"/>
      <c r="EW123" s="1286"/>
      <c r="EX123" s="1286"/>
      <c r="EY123" s="1286"/>
      <c r="EZ123" s="1286"/>
      <c r="FA123" s="1286"/>
      <c r="FB123" s="1286"/>
      <c r="FC123" s="1286"/>
      <c r="FD123" s="1286"/>
      <c r="FE123" s="1286"/>
      <c r="FF123" s="1286"/>
      <c r="FG123" s="1286"/>
      <c r="FH123" s="1286"/>
      <c r="FI123" s="1286"/>
      <c r="FJ123" s="1286"/>
      <c r="FK123" s="1286"/>
      <c r="FL123" s="1286"/>
      <c r="FM123" s="1286"/>
      <c r="FN123" s="1286"/>
      <c r="FO123" s="1286"/>
      <c r="FP123" s="1286"/>
      <c r="FQ123" s="1286"/>
      <c r="FR123" s="1286"/>
      <c r="FS123" s="1286"/>
      <c r="FT123" s="1286"/>
      <c r="FU123" s="1286"/>
      <c r="FV123" s="1286"/>
      <c r="FW123" s="1286"/>
      <c r="FX123" s="1286"/>
      <c r="FY123" s="1286"/>
      <c r="FZ123" s="1286"/>
      <c r="GA123" s="1286"/>
      <c r="GB123" s="1286"/>
      <c r="GC123" s="1286"/>
      <c r="GD123" s="1286"/>
      <c r="GE123" s="1286"/>
      <c r="GF123" s="1286"/>
      <c r="GG123" s="1286"/>
      <c r="GH123" s="1286"/>
      <c r="GI123" s="1286"/>
      <c r="GJ123" s="1286"/>
      <c r="GK123" s="1286"/>
      <c r="GL123" s="1286"/>
      <c r="GM123" s="1286"/>
      <c r="GN123" s="1286"/>
      <c r="GO123" s="1286"/>
      <c r="GP123" s="1286"/>
      <c r="GQ123" s="1286"/>
      <c r="GR123" s="1286"/>
      <c r="GS123" s="1286"/>
      <c r="GT123" s="1286"/>
      <c r="GU123" s="1286"/>
      <c r="GV123" s="1286"/>
      <c r="GW123" s="1286"/>
      <c r="GX123" s="1286"/>
      <c r="GY123" s="1286"/>
      <c r="GZ123" s="1286"/>
      <c r="HA123" s="1286"/>
      <c r="HB123" s="1286"/>
      <c r="HC123" s="1286"/>
      <c r="HD123" s="1286"/>
      <c r="HE123" s="1286"/>
      <c r="HF123" s="1286"/>
      <c r="HG123" s="1286"/>
      <c r="HH123" s="1286"/>
      <c r="HI123" s="1286"/>
      <c r="HJ123" s="1286"/>
      <c r="HK123" s="1286"/>
      <c r="HL123" s="1286"/>
      <c r="HM123" s="1286"/>
      <c r="HN123" s="1286"/>
      <c r="HO123" s="1286"/>
      <c r="HP123" s="1286"/>
      <c r="HQ123" s="1286"/>
      <c r="HR123" s="1286"/>
      <c r="HS123" s="1286"/>
      <c r="HT123" s="1286"/>
      <c r="HU123" s="1286"/>
      <c r="HV123" s="1286"/>
      <c r="HW123" s="1286"/>
      <c r="HX123" s="1286"/>
      <c r="HY123" s="1286"/>
      <c r="HZ123" s="1286"/>
      <c r="IA123" s="1286"/>
      <c r="IB123" s="1286"/>
      <c r="IC123" s="1286"/>
      <c r="ID123" s="1286"/>
      <c r="IE123" s="1286"/>
      <c r="IF123" s="1286"/>
      <c r="IG123" s="1286"/>
      <c r="IH123" s="1286"/>
      <c r="II123" s="1286"/>
      <c r="IJ123" s="1286"/>
      <c r="IK123" s="1286"/>
      <c r="IL123" s="1286"/>
      <c r="IM123" s="1286"/>
      <c r="IN123" s="1286"/>
      <c r="IO123" s="1286"/>
      <c r="IP123" s="1286"/>
      <c r="IQ123" s="1286"/>
      <c r="IR123" s="1286"/>
      <c r="IS123" s="1286"/>
    </row>
    <row r="124" spans="1:253" ht="30.75" customHeight="1">
      <c r="A124" s="1826">
        <v>55</v>
      </c>
      <c r="B124" s="1824" t="s">
        <v>14572</v>
      </c>
      <c r="C124" s="1823">
        <v>311990823326</v>
      </c>
      <c r="D124" s="1824" t="s">
        <v>14573</v>
      </c>
      <c r="E124" s="1824" t="s">
        <v>14497</v>
      </c>
      <c r="F124" s="1824">
        <v>12</v>
      </c>
      <c r="G124" s="1824">
        <v>12</v>
      </c>
      <c r="H124" s="1824" t="s">
        <v>14574</v>
      </c>
      <c r="I124" s="1824" t="s">
        <v>14575</v>
      </c>
      <c r="J124" s="1824" t="s">
        <v>14576</v>
      </c>
      <c r="K124" s="1824">
        <v>1</v>
      </c>
      <c r="L124" s="1824">
        <v>1</v>
      </c>
      <c r="M124" s="1856">
        <v>0</v>
      </c>
      <c r="N124" s="1286"/>
      <c r="O124" s="1286"/>
      <c r="P124" s="1286"/>
      <c r="Q124" s="1286"/>
      <c r="R124" s="1286"/>
      <c r="S124" s="1286"/>
      <c r="T124" s="1286"/>
      <c r="U124" s="1286"/>
      <c r="V124" s="1286"/>
      <c r="W124" s="1286"/>
      <c r="X124" s="1286"/>
      <c r="Y124" s="1286"/>
      <c r="Z124" s="1286"/>
      <c r="AA124" s="1286"/>
      <c r="AB124" s="1286"/>
      <c r="AC124" s="1286"/>
      <c r="AD124" s="1286"/>
      <c r="AE124" s="1286"/>
      <c r="AF124" s="1286"/>
      <c r="AG124" s="1286"/>
      <c r="AH124" s="1286"/>
      <c r="AI124" s="1286"/>
      <c r="AJ124" s="1286"/>
      <c r="AK124" s="1286"/>
      <c r="AL124" s="1286"/>
      <c r="AM124" s="1286"/>
      <c r="AN124" s="1286"/>
      <c r="AO124" s="1286"/>
      <c r="AP124" s="1286"/>
      <c r="AQ124" s="1286"/>
      <c r="AR124" s="1286"/>
      <c r="AS124" s="1286"/>
      <c r="AT124" s="1286"/>
      <c r="AU124" s="1286"/>
      <c r="AV124" s="1286"/>
      <c r="AW124" s="1286"/>
      <c r="AX124" s="1286"/>
      <c r="AY124" s="1286"/>
      <c r="AZ124" s="1286"/>
      <c r="BA124" s="1286"/>
      <c r="BB124" s="1286"/>
      <c r="BC124" s="1286"/>
      <c r="BD124" s="1286"/>
      <c r="BE124" s="1286"/>
      <c r="BF124" s="1286"/>
      <c r="BG124" s="1286"/>
      <c r="BH124" s="1286"/>
      <c r="BI124" s="1286"/>
      <c r="BJ124" s="1286"/>
      <c r="BK124" s="1286"/>
      <c r="BL124" s="1286"/>
      <c r="BM124" s="1286"/>
      <c r="BN124" s="1286"/>
      <c r="BO124" s="1286"/>
      <c r="BP124" s="1286"/>
      <c r="BQ124" s="1286"/>
      <c r="BR124" s="1286"/>
      <c r="BS124" s="1286"/>
      <c r="BT124" s="1286"/>
      <c r="BU124" s="1286"/>
      <c r="BV124" s="1286"/>
      <c r="BW124" s="1286"/>
      <c r="BX124" s="1286"/>
      <c r="BY124" s="1286"/>
      <c r="BZ124" s="1286"/>
      <c r="CA124" s="1286"/>
      <c r="CB124" s="1286"/>
      <c r="CC124" s="1286"/>
      <c r="CD124" s="1286"/>
      <c r="CE124" s="1286"/>
      <c r="CF124" s="1286"/>
      <c r="CG124" s="1286"/>
      <c r="CH124" s="1286"/>
      <c r="CI124" s="1286"/>
      <c r="CJ124" s="1286"/>
      <c r="CK124" s="1286"/>
      <c r="CL124" s="1286"/>
      <c r="CM124" s="1286"/>
      <c r="CN124" s="1286"/>
      <c r="CO124" s="1286"/>
      <c r="CP124" s="1286"/>
      <c r="CQ124" s="1286"/>
      <c r="CR124" s="1286"/>
      <c r="CS124" s="1286"/>
      <c r="CT124" s="1286"/>
      <c r="CU124" s="1286"/>
      <c r="CV124" s="1286"/>
      <c r="CW124" s="1286"/>
      <c r="CX124" s="1286"/>
      <c r="CY124" s="1286"/>
      <c r="CZ124" s="1286"/>
      <c r="DA124" s="1286"/>
      <c r="DB124" s="1286"/>
      <c r="DC124" s="1286"/>
      <c r="DD124" s="1286"/>
      <c r="DE124" s="1286"/>
      <c r="DF124" s="1286"/>
      <c r="DG124" s="1286"/>
      <c r="DH124" s="1286"/>
      <c r="DI124" s="1286"/>
      <c r="DJ124" s="1286"/>
      <c r="DK124" s="1286"/>
      <c r="DL124" s="1286"/>
      <c r="DM124" s="1286"/>
      <c r="DN124" s="1286"/>
      <c r="DO124" s="1286"/>
      <c r="DP124" s="1286"/>
      <c r="DQ124" s="1286"/>
      <c r="DR124" s="1286"/>
      <c r="DS124" s="1286"/>
      <c r="DT124" s="1286"/>
      <c r="DU124" s="1286"/>
      <c r="DV124" s="1286"/>
      <c r="DW124" s="1286"/>
      <c r="DX124" s="1286"/>
      <c r="DY124" s="1286"/>
      <c r="DZ124" s="1286"/>
      <c r="EA124" s="1286"/>
      <c r="EB124" s="1286"/>
      <c r="EC124" s="1286"/>
      <c r="ED124" s="1286"/>
      <c r="EE124" s="1286"/>
      <c r="EF124" s="1286"/>
      <c r="EG124" s="1286"/>
      <c r="EH124" s="1286"/>
      <c r="EI124" s="1286"/>
      <c r="EJ124" s="1286"/>
      <c r="EK124" s="1286"/>
      <c r="EL124" s="1286"/>
      <c r="EM124" s="1286"/>
      <c r="EN124" s="1286"/>
      <c r="EO124" s="1286"/>
      <c r="EP124" s="1286"/>
      <c r="EQ124" s="1286"/>
      <c r="ER124" s="1286"/>
      <c r="ES124" s="1286"/>
      <c r="ET124" s="1286"/>
      <c r="EU124" s="1286"/>
      <c r="EV124" s="1286"/>
      <c r="EW124" s="1286"/>
      <c r="EX124" s="1286"/>
      <c r="EY124" s="1286"/>
      <c r="EZ124" s="1286"/>
      <c r="FA124" s="1286"/>
      <c r="FB124" s="1286"/>
      <c r="FC124" s="1286"/>
      <c r="FD124" s="1286"/>
      <c r="FE124" s="1286"/>
      <c r="FF124" s="1286"/>
      <c r="FG124" s="1286"/>
      <c r="FH124" s="1286"/>
      <c r="FI124" s="1286"/>
      <c r="FJ124" s="1286"/>
      <c r="FK124" s="1286"/>
      <c r="FL124" s="1286"/>
      <c r="FM124" s="1286"/>
      <c r="FN124" s="1286"/>
      <c r="FO124" s="1286"/>
      <c r="FP124" s="1286"/>
      <c r="FQ124" s="1286"/>
      <c r="FR124" s="1286"/>
      <c r="FS124" s="1286"/>
      <c r="FT124" s="1286"/>
      <c r="FU124" s="1286"/>
      <c r="FV124" s="1286"/>
      <c r="FW124" s="1286"/>
      <c r="FX124" s="1286"/>
      <c r="FY124" s="1286"/>
      <c r="FZ124" s="1286"/>
      <c r="GA124" s="1286"/>
      <c r="GB124" s="1286"/>
      <c r="GC124" s="1286"/>
      <c r="GD124" s="1286"/>
      <c r="GE124" s="1286"/>
      <c r="GF124" s="1286"/>
      <c r="GG124" s="1286"/>
      <c r="GH124" s="1286"/>
      <c r="GI124" s="1286"/>
      <c r="GJ124" s="1286"/>
      <c r="GK124" s="1286"/>
      <c r="GL124" s="1286"/>
      <c r="GM124" s="1286"/>
      <c r="GN124" s="1286"/>
      <c r="GO124" s="1286"/>
      <c r="GP124" s="1286"/>
      <c r="GQ124" s="1286"/>
      <c r="GR124" s="1286"/>
      <c r="GS124" s="1286"/>
      <c r="GT124" s="1286"/>
      <c r="GU124" s="1286"/>
      <c r="GV124" s="1286"/>
      <c r="GW124" s="1286"/>
      <c r="GX124" s="1286"/>
      <c r="GY124" s="1286"/>
      <c r="GZ124" s="1286"/>
      <c r="HA124" s="1286"/>
      <c r="HB124" s="1286"/>
      <c r="HC124" s="1286"/>
      <c r="HD124" s="1286"/>
      <c r="HE124" s="1286"/>
      <c r="HF124" s="1286"/>
      <c r="HG124" s="1286"/>
      <c r="HH124" s="1286"/>
      <c r="HI124" s="1286"/>
      <c r="HJ124" s="1286"/>
      <c r="HK124" s="1286"/>
      <c r="HL124" s="1286"/>
      <c r="HM124" s="1286"/>
      <c r="HN124" s="1286"/>
      <c r="HO124" s="1286"/>
      <c r="HP124" s="1286"/>
      <c r="HQ124" s="1286"/>
      <c r="HR124" s="1286"/>
      <c r="HS124" s="1286"/>
      <c r="HT124" s="1286"/>
      <c r="HU124" s="1286"/>
      <c r="HV124" s="1286"/>
      <c r="HW124" s="1286"/>
      <c r="HX124" s="1286"/>
      <c r="HY124" s="1286"/>
      <c r="HZ124" s="1286"/>
      <c r="IA124" s="1286"/>
      <c r="IB124" s="1286"/>
      <c r="IC124" s="1286"/>
      <c r="ID124" s="1286"/>
      <c r="IE124" s="1286"/>
      <c r="IF124" s="1286"/>
      <c r="IG124" s="1286"/>
      <c r="IH124" s="1286"/>
      <c r="II124" s="1286"/>
      <c r="IJ124" s="1286"/>
      <c r="IK124" s="1286"/>
      <c r="IL124" s="1286"/>
      <c r="IM124" s="1286"/>
      <c r="IN124" s="1286"/>
      <c r="IO124" s="1286"/>
      <c r="IP124" s="1286"/>
      <c r="IQ124" s="1286"/>
      <c r="IR124" s="1286"/>
      <c r="IS124" s="1286"/>
    </row>
    <row r="125" spans="1:253" ht="46.5" customHeight="1">
      <c r="A125" s="1826">
        <v>56</v>
      </c>
      <c r="B125" s="1824" t="s">
        <v>14577</v>
      </c>
      <c r="C125" s="1823">
        <v>310603565566</v>
      </c>
      <c r="D125" s="1824" t="s">
        <v>14126</v>
      </c>
      <c r="E125" s="1824" t="s">
        <v>14578</v>
      </c>
      <c r="F125" s="1824">
        <v>12</v>
      </c>
      <c r="G125" s="1824">
        <v>12</v>
      </c>
      <c r="H125" s="1824" t="s">
        <v>14574</v>
      </c>
      <c r="I125" s="458" t="s">
        <v>14579</v>
      </c>
      <c r="J125" s="1824" t="s">
        <v>14580</v>
      </c>
      <c r="K125" s="1824">
        <v>1</v>
      </c>
      <c r="L125" s="1824">
        <v>1</v>
      </c>
      <c r="M125" s="1856">
        <v>0</v>
      </c>
      <c r="N125" s="1286"/>
      <c r="O125" s="1286"/>
      <c r="P125" s="1286"/>
      <c r="Q125" s="1286"/>
      <c r="R125" s="1286"/>
      <c r="S125" s="1286"/>
      <c r="T125" s="1286"/>
      <c r="U125" s="1286"/>
      <c r="V125" s="1286"/>
      <c r="W125" s="1286"/>
      <c r="X125" s="1286"/>
      <c r="Y125" s="1286"/>
      <c r="Z125" s="1286"/>
      <c r="AA125" s="1286"/>
      <c r="AB125" s="1286"/>
      <c r="AC125" s="1286"/>
      <c r="AD125" s="1286"/>
      <c r="AE125" s="1286"/>
      <c r="AF125" s="1286"/>
      <c r="AG125" s="1286"/>
      <c r="AH125" s="1286"/>
      <c r="AI125" s="1286"/>
      <c r="AJ125" s="1286"/>
      <c r="AK125" s="1286"/>
      <c r="AL125" s="1286"/>
      <c r="AM125" s="1286"/>
      <c r="AN125" s="1286"/>
      <c r="AO125" s="1286"/>
      <c r="AP125" s="1286"/>
      <c r="AQ125" s="1286"/>
      <c r="AR125" s="1286"/>
      <c r="AS125" s="1286"/>
      <c r="AT125" s="1286"/>
      <c r="AU125" s="1286"/>
      <c r="AV125" s="1286"/>
      <c r="AW125" s="1286"/>
      <c r="AX125" s="1286"/>
      <c r="AY125" s="1286"/>
      <c r="AZ125" s="1286"/>
      <c r="BA125" s="1286"/>
      <c r="BB125" s="1286"/>
      <c r="BC125" s="1286"/>
      <c r="BD125" s="1286"/>
      <c r="BE125" s="1286"/>
      <c r="BF125" s="1286"/>
      <c r="BG125" s="1286"/>
      <c r="BH125" s="1286"/>
      <c r="BI125" s="1286"/>
      <c r="BJ125" s="1286"/>
      <c r="BK125" s="1286"/>
      <c r="BL125" s="1286"/>
      <c r="BM125" s="1286"/>
      <c r="BN125" s="1286"/>
      <c r="BO125" s="1286"/>
      <c r="BP125" s="1286"/>
      <c r="BQ125" s="1286"/>
      <c r="BR125" s="1286"/>
      <c r="BS125" s="1286"/>
      <c r="BT125" s="1286"/>
      <c r="BU125" s="1286"/>
      <c r="BV125" s="1286"/>
      <c r="BW125" s="1286"/>
      <c r="BX125" s="1286"/>
      <c r="BY125" s="1286"/>
      <c r="BZ125" s="1286"/>
      <c r="CA125" s="1286"/>
      <c r="CB125" s="1286"/>
      <c r="CC125" s="1286"/>
      <c r="CD125" s="1286"/>
      <c r="CE125" s="1286"/>
      <c r="CF125" s="1286"/>
      <c r="CG125" s="1286"/>
      <c r="CH125" s="1286"/>
      <c r="CI125" s="1286"/>
      <c r="CJ125" s="1286"/>
      <c r="CK125" s="1286"/>
      <c r="CL125" s="1286"/>
      <c r="CM125" s="1286"/>
      <c r="CN125" s="1286"/>
      <c r="CO125" s="1286"/>
      <c r="CP125" s="1286"/>
      <c r="CQ125" s="1286"/>
      <c r="CR125" s="1286"/>
      <c r="CS125" s="1286"/>
      <c r="CT125" s="1286"/>
      <c r="CU125" s="1286"/>
      <c r="CV125" s="1286"/>
      <c r="CW125" s="1286"/>
      <c r="CX125" s="1286"/>
      <c r="CY125" s="1286"/>
      <c r="CZ125" s="1286"/>
      <c r="DA125" s="1286"/>
      <c r="DB125" s="1286"/>
      <c r="DC125" s="1286"/>
      <c r="DD125" s="1286"/>
      <c r="DE125" s="1286"/>
      <c r="DF125" s="1286"/>
      <c r="DG125" s="1286"/>
      <c r="DH125" s="1286"/>
      <c r="DI125" s="1286"/>
      <c r="DJ125" s="1286"/>
      <c r="DK125" s="1286"/>
      <c r="DL125" s="1286"/>
      <c r="DM125" s="1286"/>
      <c r="DN125" s="1286"/>
      <c r="DO125" s="1286"/>
      <c r="DP125" s="1286"/>
      <c r="DQ125" s="1286"/>
      <c r="DR125" s="1286"/>
      <c r="DS125" s="1286"/>
      <c r="DT125" s="1286"/>
      <c r="DU125" s="1286"/>
      <c r="DV125" s="1286"/>
      <c r="DW125" s="1286"/>
      <c r="DX125" s="1286"/>
      <c r="DY125" s="1286"/>
      <c r="DZ125" s="1286"/>
      <c r="EA125" s="1286"/>
      <c r="EB125" s="1286"/>
      <c r="EC125" s="1286"/>
      <c r="ED125" s="1286"/>
      <c r="EE125" s="1286"/>
      <c r="EF125" s="1286"/>
      <c r="EG125" s="1286"/>
      <c r="EH125" s="1286"/>
      <c r="EI125" s="1286"/>
      <c r="EJ125" s="1286"/>
      <c r="EK125" s="1286"/>
      <c r="EL125" s="1286"/>
      <c r="EM125" s="1286"/>
      <c r="EN125" s="1286"/>
      <c r="EO125" s="1286"/>
      <c r="EP125" s="1286"/>
      <c r="EQ125" s="1286"/>
      <c r="ER125" s="1286"/>
      <c r="ES125" s="1286"/>
      <c r="ET125" s="1286"/>
      <c r="EU125" s="1286"/>
      <c r="EV125" s="1286"/>
      <c r="EW125" s="1286"/>
      <c r="EX125" s="1286"/>
      <c r="EY125" s="1286"/>
      <c r="EZ125" s="1286"/>
      <c r="FA125" s="1286"/>
      <c r="FB125" s="1286"/>
      <c r="FC125" s="1286"/>
      <c r="FD125" s="1286"/>
      <c r="FE125" s="1286"/>
      <c r="FF125" s="1286"/>
      <c r="FG125" s="1286"/>
      <c r="FH125" s="1286"/>
      <c r="FI125" s="1286"/>
      <c r="FJ125" s="1286"/>
      <c r="FK125" s="1286"/>
      <c r="FL125" s="1286"/>
      <c r="FM125" s="1286"/>
      <c r="FN125" s="1286"/>
      <c r="FO125" s="1286"/>
      <c r="FP125" s="1286"/>
      <c r="FQ125" s="1286"/>
      <c r="FR125" s="1286"/>
      <c r="FS125" s="1286"/>
      <c r="FT125" s="1286"/>
      <c r="FU125" s="1286"/>
      <c r="FV125" s="1286"/>
      <c r="FW125" s="1286"/>
      <c r="FX125" s="1286"/>
      <c r="FY125" s="1286"/>
      <c r="FZ125" s="1286"/>
      <c r="GA125" s="1286"/>
      <c r="GB125" s="1286"/>
      <c r="GC125" s="1286"/>
      <c r="GD125" s="1286"/>
      <c r="GE125" s="1286"/>
      <c r="GF125" s="1286"/>
      <c r="GG125" s="1286"/>
      <c r="GH125" s="1286"/>
      <c r="GI125" s="1286"/>
      <c r="GJ125" s="1286"/>
      <c r="GK125" s="1286"/>
      <c r="GL125" s="1286"/>
      <c r="GM125" s="1286"/>
      <c r="GN125" s="1286"/>
      <c r="GO125" s="1286"/>
      <c r="GP125" s="1286"/>
      <c r="GQ125" s="1286"/>
      <c r="GR125" s="1286"/>
      <c r="GS125" s="1286"/>
      <c r="GT125" s="1286"/>
      <c r="GU125" s="1286"/>
      <c r="GV125" s="1286"/>
      <c r="GW125" s="1286"/>
      <c r="GX125" s="1286"/>
      <c r="GY125" s="1286"/>
      <c r="GZ125" s="1286"/>
      <c r="HA125" s="1286"/>
      <c r="HB125" s="1286"/>
      <c r="HC125" s="1286"/>
      <c r="HD125" s="1286"/>
      <c r="HE125" s="1286"/>
      <c r="HF125" s="1286"/>
      <c r="HG125" s="1286"/>
      <c r="HH125" s="1286"/>
      <c r="HI125" s="1286"/>
      <c r="HJ125" s="1286"/>
      <c r="HK125" s="1286"/>
      <c r="HL125" s="1286"/>
      <c r="HM125" s="1286"/>
      <c r="HN125" s="1286"/>
      <c r="HO125" s="1286"/>
      <c r="HP125" s="1286"/>
      <c r="HQ125" s="1286"/>
      <c r="HR125" s="1286"/>
      <c r="HS125" s="1286"/>
      <c r="HT125" s="1286"/>
      <c r="HU125" s="1286"/>
      <c r="HV125" s="1286"/>
      <c r="HW125" s="1286"/>
      <c r="HX125" s="1286"/>
      <c r="HY125" s="1286"/>
      <c r="HZ125" s="1286"/>
      <c r="IA125" s="1286"/>
      <c r="IB125" s="1286"/>
      <c r="IC125" s="1286"/>
      <c r="ID125" s="1286"/>
      <c r="IE125" s="1286"/>
      <c r="IF125" s="1286"/>
      <c r="IG125" s="1286"/>
      <c r="IH125" s="1286"/>
      <c r="II125" s="1286"/>
      <c r="IJ125" s="1286"/>
      <c r="IK125" s="1286"/>
      <c r="IL125" s="1286"/>
      <c r="IM125" s="1286"/>
      <c r="IN125" s="1286"/>
      <c r="IO125" s="1286"/>
      <c r="IP125" s="1286"/>
      <c r="IQ125" s="1286"/>
      <c r="IR125" s="1286"/>
      <c r="IS125" s="1286"/>
    </row>
    <row r="126" spans="1:253" ht="46.5" customHeight="1">
      <c r="A126" s="1826">
        <v>57</v>
      </c>
      <c r="B126" s="1824" t="s">
        <v>14581</v>
      </c>
      <c r="C126" s="1823">
        <v>312707807541</v>
      </c>
      <c r="D126" s="1824" t="s">
        <v>14582</v>
      </c>
      <c r="E126" s="1824" t="s">
        <v>14582</v>
      </c>
      <c r="F126" s="1824">
        <v>20</v>
      </c>
      <c r="G126" s="1824">
        <v>20</v>
      </c>
      <c r="H126" s="1824" t="s">
        <v>14583</v>
      </c>
      <c r="I126" s="458" t="s">
        <v>14584</v>
      </c>
      <c r="J126" s="1824" t="s">
        <v>14585</v>
      </c>
      <c r="K126" s="1824">
        <v>1</v>
      </c>
      <c r="L126" s="1824">
        <v>1</v>
      </c>
      <c r="M126" s="1856">
        <v>0</v>
      </c>
      <c r="N126" s="1286"/>
      <c r="O126" s="1286"/>
      <c r="P126" s="1286"/>
      <c r="Q126" s="1286"/>
      <c r="R126" s="1286"/>
      <c r="S126" s="1286"/>
      <c r="T126" s="1286"/>
      <c r="U126" s="1286"/>
      <c r="V126" s="1286"/>
      <c r="W126" s="1286"/>
      <c r="X126" s="1286"/>
      <c r="Y126" s="1286"/>
      <c r="Z126" s="1286"/>
      <c r="AA126" s="1286"/>
      <c r="AB126" s="1286"/>
      <c r="AC126" s="1286"/>
      <c r="AD126" s="1286"/>
      <c r="AE126" s="1286"/>
      <c r="AF126" s="1286"/>
      <c r="AG126" s="1286"/>
      <c r="AH126" s="1286"/>
      <c r="AI126" s="1286"/>
      <c r="AJ126" s="1286"/>
      <c r="AK126" s="1286"/>
      <c r="AL126" s="1286"/>
      <c r="AM126" s="1286"/>
      <c r="AN126" s="1286"/>
      <c r="AO126" s="1286"/>
      <c r="AP126" s="1286"/>
      <c r="AQ126" s="1286"/>
      <c r="AR126" s="1286"/>
      <c r="AS126" s="1286"/>
      <c r="AT126" s="1286"/>
      <c r="AU126" s="1286"/>
      <c r="AV126" s="1286"/>
      <c r="AW126" s="1286"/>
      <c r="AX126" s="1286"/>
      <c r="AY126" s="1286"/>
      <c r="AZ126" s="1286"/>
      <c r="BA126" s="1286"/>
      <c r="BB126" s="1286"/>
      <c r="BC126" s="1286"/>
      <c r="BD126" s="1286"/>
      <c r="BE126" s="1286"/>
      <c r="BF126" s="1286"/>
      <c r="BG126" s="1286"/>
      <c r="BH126" s="1286"/>
      <c r="BI126" s="1286"/>
      <c r="BJ126" s="1286"/>
      <c r="BK126" s="1286"/>
      <c r="BL126" s="1286"/>
      <c r="BM126" s="1286"/>
      <c r="BN126" s="1286"/>
      <c r="BO126" s="1286"/>
      <c r="BP126" s="1286"/>
      <c r="BQ126" s="1286"/>
      <c r="BR126" s="1286"/>
      <c r="BS126" s="1286"/>
      <c r="BT126" s="1286"/>
      <c r="BU126" s="1286"/>
      <c r="BV126" s="1286"/>
      <c r="BW126" s="1286"/>
      <c r="BX126" s="1286"/>
      <c r="BY126" s="1286"/>
      <c r="BZ126" s="1286"/>
      <c r="CA126" s="1286"/>
      <c r="CB126" s="1286"/>
      <c r="CC126" s="1286"/>
      <c r="CD126" s="1286"/>
      <c r="CE126" s="1286"/>
      <c r="CF126" s="1286"/>
      <c r="CG126" s="1286"/>
      <c r="CH126" s="1286"/>
      <c r="CI126" s="1286"/>
      <c r="CJ126" s="1286"/>
      <c r="CK126" s="1286"/>
      <c r="CL126" s="1286"/>
      <c r="CM126" s="1286"/>
      <c r="CN126" s="1286"/>
      <c r="CO126" s="1286"/>
      <c r="CP126" s="1286"/>
      <c r="CQ126" s="1286"/>
      <c r="CR126" s="1286"/>
      <c r="CS126" s="1286"/>
      <c r="CT126" s="1286"/>
      <c r="CU126" s="1286"/>
      <c r="CV126" s="1286"/>
      <c r="CW126" s="1286"/>
      <c r="CX126" s="1286"/>
      <c r="CY126" s="1286"/>
      <c r="CZ126" s="1286"/>
      <c r="DA126" s="1286"/>
      <c r="DB126" s="1286"/>
      <c r="DC126" s="1286"/>
      <c r="DD126" s="1286"/>
      <c r="DE126" s="1286"/>
      <c r="DF126" s="1286"/>
      <c r="DG126" s="1286"/>
      <c r="DH126" s="1286"/>
      <c r="DI126" s="1286"/>
      <c r="DJ126" s="1286"/>
      <c r="DK126" s="1286"/>
      <c r="DL126" s="1286"/>
      <c r="DM126" s="1286"/>
      <c r="DN126" s="1286"/>
      <c r="DO126" s="1286"/>
      <c r="DP126" s="1286"/>
      <c r="DQ126" s="1286"/>
      <c r="DR126" s="1286"/>
      <c r="DS126" s="1286"/>
      <c r="DT126" s="1286"/>
      <c r="DU126" s="1286"/>
      <c r="DV126" s="1286"/>
      <c r="DW126" s="1286"/>
      <c r="DX126" s="1286"/>
      <c r="DY126" s="1286"/>
      <c r="DZ126" s="1286"/>
      <c r="EA126" s="1286"/>
      <c r="EB126" s="1286"/>
      <c r="EC126" s="1286"/>
      <c r="ED126" s="1286"/>
      <c r="EE126" s="1286"/>
      <c r="EF126" s="1286"/>
      <c r="EG126" s="1286"/>
      <c r="EH126" s="1286"/>
      <c r="EI126" s="1286"/>
      <c r="EJ126" s="1286"/>
      <c r="EK126" s="1286"/>
      <c r="EL126" s="1286"/>
      <c r="EM126" s="1286"/>
      <c r="EN126" s="1286"/>
      <c r="EO126" s="1286"/>
      <c r="EP126" s="1286"/>
      <c r="EQ126" s="1286"/>
      <c r="ER126" s="1286"/>
      <c r="ES126" s="1286"/>
      <c r="ET126" s="1286"/>
      <c r="EU126" s="1286"/>
      <c r="EV126" s="1286"/>
      <c r="EW126" s="1286"/>
      <c r="EX126" s="1286"/>
      <c r="EY126" s="1286"/>
      <c r="EZ126" s="1286"/>
      <c r="FA126" s="1286"/>
      <c r="FB126" s="1286"/>
      <c r="FC126" s="1286"/>
      <c r="FD126" s="1286"/>
      <c r="FE126" s="1286"/>
      <c r="FF126" s="1286"/>
      <c r="FG126" s="1286"/>
      <c r="FH126" s="1286"/>
      <c r="FI126" s="1286"/>
      <c r="FJ126" s="1286"/>
      <c r="FK126" s="1286"/>
      <c r="FL126" s="1286"/>
      <c r="FM126" s="1286"/>
      <c r="FN126" s="1286"/>
      <c r="FO126" s="1286"/>
      <c r="FP126" s="1286"/>
      <c r="FQ126" s="1286"/>
      <c r="FR126" s="1286"/>
      <c r="FS126" s="1286"/>
      <c r="FT126" s="1286"/>
      <c r="FU126" s="1286"/>
      <c r="FV126" s="1286"/>
      <c r="FW126" s="1286"/>
      <c r="FX126" s="1286"/>
      <c r="FY126" s="1286"/>
      <c r="FZ126" s="1286"/>
      <c r="GA126" s="1286"/>
      <c r="GB126" s="1286"/>
      <c r="GC126" s="1286"/>
      <c r="GD126" s="1286"/>
      <c r="GE126" s="1286"/>
      <c r="GF126" s="1286"/>
      <c r="GG126" s="1286"/>
      <c r="GH126" s="1286"/>
      <c r="GI126" s="1286"/>
      <c r="GJ126" s="1286"/>
      <c r="GK126" s="1286"/>
      <c r="GL126" s="1286"/>
      <c r="GM126" s="1286"/>
      <c r="GN126" s="1286"/>
      <c r="GO126" s="1286"/>
      <c r="GP126" s="1286"/>
      <c r="GQ126" s="1286"/>
      <c r="GR126" s="1286"/>
      <c r="GS126" s="1286"/>
      <c r="GT126" s="1286"/>
      <c r="GU126" s="1286"/>
      <c r="GV126" s="1286"/>
      <c r="GW126" s="1286"/>
      <c r="GX126" s="1286"/>
      <c r="GY126" s="1286"/>
      <c r="GZ126" s="1286"/>
      <c r="HA126" s="1286"/>
      <c r="HB126" s="1286"/>
      <c r="HC126" s="1286"/>
      <c r="HD126" s="1286"/>
      <c r="HE126" s="1286"/>
      <c r="HF126" s="1286"/>
      <c r="HG126" s="1286"/>
      <c r="HH126" s="1286"/>
      <c r="HI126" s="1286"/>
      <c r="HJ126" s="1286"/>
      <c r="HK126" s="1286"/>
      <c r="HL126" s="1286"/>
      <c r="HM126" s="1286"/>
      <c r="HN126" s="1286"/>
      <c r="HO126" s="1286"/>
      <c r="HP126" s="1286"/>
      <c r="HQ126" s="1286"/>
      <c r="HR126" s="1286"/>
      <c r="HS126" s="1286"/>
      <c r="HT126" s="1286"/>
      <c r="HU126" s="1286"/>
      <c r="HV126" s="1286"/>
      <c r="HW126" s="1286"/>
      <c r="HX126" s="1286"/>
      <c r="HY126" s="1286"/>
      <c r="HZ126" s="1286"/>
      <c r="IA126" s="1286"/>
      <c r="IB126" s="1286"/>
      <c r="IC126" s="1286"/>
      <c r="ID126" s="1286"/>
      <c r="IE126" s="1286"/>
      <c r="IF126" s="1286"/>
      <c r="IG126" s="1286"/>
      <c r="IH126" s="1286"/>
      <c r="II126" s="1286"/>
      <c r="IJ126" s="1286"/>
      <c r="IK126" s="1286"/>
      <c r="IL126" s="1286"/>
      <c r="IM126" s="1286"/>
      <c r="IN126" s="1286"/>
      <c r="IO126" s="1286"/>
      <c r="IP126" s="1286"/>
      <c r="IQ126" s="1286"/>
      <c r="IR126" s="1286"/>
      <c r="IS126" s="1286"/>
    </row>
    <row r="127" spans="1:253" ht="46.5" customHeight="1">
      <c r="A127" s="1826">
        <v>58</v>
      </c>
      <c r="B127" s="1824" t="s">
        <v>14586</v>
      </c>
      <c r="C127" s="1823">
        <v>311999789479</v>
      </c>
      <c r="D127" s="1824" t="s">
        <v>14587</v>
      </c>
      <c r="E127" s="1824" t="s">
        <v>14588</v>
      </c>
      <c r="F127" s="1824">
        <v>12</v>
      </c>
      <c r="G127" s="1824">
        <v>12</v>
      </c>
      <c r="H127" s="1824" t="s">
        <v>14574</v>
      </c>
      <c r="I127" s="1824" t="s">
        <v>14589</v>
      </c>
      <c r="J127" s="1824" t="s">
        <v>14590</v>
      </c>
      <c r="K127" s="1824">
        <v>1</v>
      </c>
      <c r="L127" s="1824">
        <v>1</v>
      </c>
      <c r="M127" s="1856">
        <v>0</v>
      </c>
      <c r="N127" s="1286"/>
      <c r="O127" s="1286"/>
      <c r="P127" s="1286"/>
      <c r="Q127" s="1286"/>
      <c r="R127" s="1286"/>
      <c r="S127" s="1286"/>
      <c r="T127" s="1286"/>
      <c r="U127" s="1286"/>
      <c r="V127" s="1286"/>
      <c r="W127" s="1286"/>
      <c r="X127" s="1286"/>
      <c r="Y127" s="1286"/>
      <c r="Z127" s="1286"/>
      <c r="AA127" s="1286"/>
      <c r="AB127" s="1286"/>
      <c r="AC127" s="1286"/>
      <c r="AD127" s="1286"/>
      <c r="AE127" s="1286"/>
      <c r="AF127" s="1286"/>
      <c r="AG127" s="1286"/>
      <c r="AH127" s="1286"/>
      <c r="AI127" s="1286"/>
      <c r="AJ127" s="1286"/>
      <c r="AK127" s="1286"/>
      <c r="AL127" s="1286"/>
      <c r="AM127" s="1286"/>
      <c r="AN127" s="1286"/>
      <c r="AO127" s="1286"/>
      <c r="AP127" s="1286"/>
      <c r="AQ127" s="1286"/>
      <c r="AR127" s="1286"/>
      <c r="AS127" s="1286"/>
      <c r="AT127" s="1286"/>
      <c r="AU127" s="1286"/>
      <c r="AV127" s="1286"/>
      <c r="AW127" s="1286"/>
      <c r="AX127" s="1286"/>
      <c r="AY127" s="1286"/>
      <c r="AZ127" s="1286"/>
      <c r="BA127" s="1286"/>
      <c r="BB127" s="1286"/>
      <c r="BC127" s="1286"/>
      <c r="BD127" s="1286"/>
      <c r="BE127" s="1286"/>
      <c r="BF127" s="1286"/>
      <c r="BG127" s="1286"/>
      <c r="BH127" s="1286"/>
      <c r="BI127" s="1286"/>
      <c r="BJ127" s="1286"/>
      <c r="BK127" s="1286"/>
      <c r="BL127" s="1286"/>
      <c r="BM127" s="1286"/>
      <c r="BN127" s="1286"/>
      <c r="BO127" s="1286"/>
      <c r="BP127" s="1286"/>
      <c r="BQ127" s="1286"/>
      <c r="BR127" s="1286"/>
      <c r="BS127" s="1286"/>
      <c r="BT127" s="1286"/>
      <c r="BU127" s="1286"/>
      <c r="BV127" s="1286"/>
      <c r="BW127" s="1286"/>
      <c r="BX127" s="1286"/>
      <c r="BY127" s="1286"/>
      <c r="BZ127" s="1286"/>
      <c r="CA127" s="1286"/>
      <c r="CB127" s="1286"/>
      <c r="CC127" s="1286"/>
      <c r="CD127" s="1286"/>
      <c r="CE127" s="1286"/>
      <c r="CF127" s="1286"/>
      <c r="CG127" s="1286"/>
      <c r="CH127" s="1286"/>
      <c r="CI127" s="1286"/>
      <c r="CJ127" s="1286"/>
      <c r="CK127" s="1286"/>
      <c r="CL127" s="1286"/>
      <c r="CM127" s="1286"/>
      <c r="CN127" s="1286"/>
      <c r="CO127" s="1286"/>
      <c r="CP127" s="1286"/>
      <c r="CQ127" s="1286"/>
      <c r="CR127" s="1286"/>
      <c r="CS127" s="1286"/>
      <c r="CT127" s="1286"/>
      <c r="CU127" s="1286"/>
      <c r="CV127" s="1286"/>
      <c r="CW127" s="1286"/>
      <c r="CX127" s="1286"/>
      <c r="CY127" s="1286"/>
      <c r="CZ127" s="1286"/>
      <c r="DA127" s="1286"/>
      <c r="DB127" s="1286"/>
      <c r="DC127" s="1286"/>
      <c r="DD127" s="1286"/>
      <c r="DE127" s="1286"/>
      <c r="DF127" s="1286"/>
      <c r="DG127" s="1286"/>
      <c r="DH127" s="1286"/>
      <c r="DI127" s="1286"/>
      <c r="DJ127" s="1286"/>
      <c r="DK127" s="1286"/>
      <c r="DL127" s="1286"/>
      <c r="DM127" s="1286"/>
      <c r="DN127" s="1286"/>
      <c r="DO127" s="1286"/>
      <c r="DP127" s="1286"/>
      <c r="DQ127" s="1286"/>
      <c r="DR127" s="1286"/>
      <c r="DS127" s="1286"/>
      <c r="DT127" s="1286"/>
      <c r="DU127" s="1286"/>
      <c r="DV127" s="1286"/>
      <c r="DW127" s="1286"/>
      <c r="DX127" s="1286"/>
      <c r="DY127" s="1286"/>
      <c r="DZ127" s="1286"/>
      <c r="EA127" s="1286"/>
      <c r="EB127" s="1286"/>
      <c r="EC127" s="1286"/>
      <c r="ED127" s="1286"/>
      <c r="EE127" s="1286"/>
      <c r="EF127" s="1286"/>
      <c r="EG127" s="1286"/>
      <c r="EH127" s="1286"/>
      <c r="EI127" s="1286"/>
      <c r="EJ127" s="1286"/>
      <c r="EK127" s="1286"/>
      <c r="EL127" s="1286"/>
      <c r="EM127" s="1286"/>
      <c r="EN127" s="1286"/>
      <c r="EO127" s="1286"/>
      <c r="EP127" s="1286"/>
      <c r="EQ127" s="1286"/>
      <c r="ER127" s="1286"/>
      <c r="ES127" s="1286"/>
      <c r="ET127" s="1286"/>
      <c r="EU127" s="1286"/>
      <c r="EV127" s="1286"/>
      <c r="EW127" s="1286"/>
      <c r="EX127" s="1286"/>
      <c r="EY127" s="1286"/>
      <c r="EZ127" s="1286"/>
      <c r="FA127" s="1286"/>
      <c r="FB127" s="1286"/>
      <c r="FC127" s="1286"/>
      <c r="FD127" s="1286"/>
      <c r="FE127" s="1286"/>
      <c r="FF127" s="1286"/>
      <c r="FG127" s="1286"/>
      <c r="FH127" s="1286"/>
      <c r="FI127" s="1286"/>
      <c r="FJ127" s="1286"/>
      <c r="FK127" s="1286"/>
      <c r="FL127" s="1286"/>
      <c r="FM127" s="1286"/>
      <c r="FN127" s="1286"/>
      <c r="FO127" s="1286"/>
      <c r="FP127" s="1286"/>
      <c r="FQ127" s="1286"/>
      <c r="FR127" s="1286"/>
      <c r="FS127" s="1286"/>
      <c r="FT127" s="1286"/>
      <c r="FU127" s="1286"/>
      <c r="FV127" s="1286"/>
      <c r="FW127" s="1286"/>
      <c r="FX127" s="1286"/>
      <c r="FY127" s="1286"/>
      <c r="FZ127" s="1286"/>
      <c r="GA127" s="1286"/>
      <c r="GB127" s="1286"/>
      <c r="GC127" s="1286"/>
      <c r="GD127" s="1286"/>
      <c r="GE127" s="1286"/>
      <c r="GF127" s="1286"/>
      <c r="GG127" s="1286"/>
      <c r="GH127" s="1286"/>
      <c r="GI127" s="1286"/>
      <c r="GJ127" s="1286"/>
      <c r="GK127" s="1286"/>
      <c r="GL127" s="1286"/>
      <c r="GM127" s="1286"/>
      <c r="GN127" s="1286"/>
      <c r="GO127" s="1286"/>
      <c r="GP127" s="1286"/>
      <c r="GQ127" s="1286"/>
      <c r="GR127" s="1286"/>
      <c r="GS127" s="1286"/>
      <c r="GT127" s="1286"/>
      <c r="GU127" s="1286"/>
      <c r="GV127" s="1286"/>
      <c r="GW127" s="1286"/>
      <c r="GX127" s="1286"/>
      <c r="GY127" s="1286"/>
      <c r="GZ127" s="1286"/>
      <c r="HA127" s="1286"/>
      <c r="HB127" s="1286"/>
      <c r="HC127" s="1286"/>
      <c r="HD127" s="1286"/>
      <c r="HE127" s="1286"/>
      <c r="HF127" s="1286"/>
      <c r="HG127" s="1286"/>
      <c r="HH127" s="1286"/>
      <c r="HI127" s="1286"/>
      <c r="HJ127" s="1286"/>
      <c r="HK127" s="1286"/>
      <c r="HL127" s="1286"/>
      <c r="HM127" s="1286"/>
      <c r="HN127" s="1286"/>
      <c r="HO127" s="1286"/>
      <c r="HP127" s="1286"/>
      <c r="HQ127" s="1286"/>
      <c r="HR127" s="1286"/>
      <c r="HS127" s="1286"/>
      <c r="HT127" s="1286"/>
      <c r="HU127" s="1286"/>
      <c r="HV127" s="1286"/>
      <c r="HW127" s="1286"/>
      <c r="HX127" s="1286"/>
      <c r="HY127" s="1286"/>
      <c r="HZ127" s="1286"/>
      <c r="IA127" s="1286"/>
      <c r="IB127" s="1286"/>
      <c r="IC127" s="1286"/>
      <c r="ID127" s="1286"/>
      <c r="IE127" s="1286"/>
      <c r="IF127" s="1286"/>
      <c r="IG127" s="1286"/>
      <c r="IH127" s="1286"/>
      <c r="II127" s="1286"/>
      <c r="IJ127" s="1286"/>
      <c r="IK127" s="1286"/>
      <c r="IL127" s="1286"/>
      <c r="IM127" s="1286"/>
      <c r="IN127" s="1286"/>
      <c r="IO127" s="1286"/>
      <c r="IP127" s="1286"/>
      <c r="IQ127" s="1286"/>
      <c r="IR127" s="1286"/>
      <c r="IS127" s="1286"/>
    </row>
    <row r="128" spans="1:253" ht="25.5" customHeight="1">
      <c r="A128" s="1826">
        <v>58</v>
      </c>
      <c r="B128" s="1824" t="s">
        <v>14591</v>
      </c>
      <c r="C128" s="1823">
        <v>311902822005</v>
      </c>
      <c r="D128" s="1824" t="s">
        <v>14592</v>
      </c>
      <c r="E128" s="1824" t="s">
        <v>14578</v>
      </c>
      <c r="F128" s="1824">
        <v>20.5</v>
      </c>
      <c r="G128" s="1824">
        <v>20.5</v>
      </c>
      <c r="H128" s="1824" t="s">
        <v>14583</v>
      </c>
      <c r="I128" s="458" t="s">
        <v>14593</v>
      </c>
      <c r="J128" s="1842" t="s">
        <v>14594</v>
      </c>
      <c r="K128" s="1824">
        <v>1</v>
      </c>
      <c r="L128" s="1824">
        <v>1</v>
      </c>
      <c r="M128" s="1856">
        <v>0</v>
      </c>
      <c r="N128" s="1286"/>
      <c r="O128" s="1286"/>
      <c r="P128" s="1286"/>
      <c r="Q128" s="1286"/>
      <c r="R128" s="1286"/>
      <c r="S128" s="1286"/>
      <c r="T128" s="1286"/>
      <c r="U128" s="1286"/>
      <c r="V128" s="1286"/>
      <c r="W128" s="1286"/>
      <c r="X128" s="1286"/>
      <c r="Y128" s="1286"/>
      <c r="Z128" s="1286"/>
      <c r="AA128" s="1286"/>
      <c r="AB128" s="1286"/>
      <c r="AC128" s="1286"/>
      <c r="AD128" s="1286"/>
      <c r="AE128" s="1286"/>
      <c r="AF128" s="1286"/>
      <c r="AG128" s="1286"/>
      <c r="AH128" s="1286"/>
      <c r="AI128" s="1286"/>
      <c r="AJ128" s="1286"/>
      <c r="AK128" s="1286"/>
      <c r="AL128" s="1286"/>
      <c r="AM128" s="1286"/>
      <c r="AN128" s="1286"/>
      <c r="AO128" s="1286"/>
      <c r="AP128" s="1286"/>
      <c r="AQ128" s="1286"/>
      <c r="AR128" s="1286"/>
      <c r="AS128" s="1286"/>
      <c r="AT128" s="1286"/>
      <c r="AU128" s="1286"/>
      <c r="AV128" s="1286"/>
      <c r="AW128" s="1286"/>
      <c r="AX128" s="1286"/>
      <c r="AY128" s="1286"/>
      <c r="AZ128" s="1286"/>
      <c r="BA128" s="1286"/>
      <c r="BB128" s="1286"/>
      <c r="BC128" s="1286"/>
      <c r="BD128" s="1286"/>
      <c r="BE128" s="1286"/>
      <c r="BF128" s="1286"/>
      <c r="BG128" s="1286"/>
      <c r="BH128" s="1286"/>
      <c r="BI128" s="1286"/>
      <c r="BJ128" s="1286"/>
      <c r="BK128" s="1286"/>
      <c r="BL128" s="1286"/>
      <c r="BM128" s="1286"/>
      <c r="BN128" s="1286"/>
      <c r="BO128" s="1286"/>
      <c r="BP128" s="1286"/>
      <c r="BQ128" s="1286"/>
      <c r="BR128" s="1286"/>
      <c r="BS128" s="1286"/>
      <c r="BT128" s="1286"/>
      <c r="BU128" s="1286"/>
      <c r="BV128" s="1286"/>
      <c r="BW128" s="1286"/>
      <c r="BX128" s="1286"/>
      <c r="BY128" s="1286"/>
      <c r="BZ128" s="1286"/>
      <c r="CA128" s="1286"/>
      <c r="CB128" s="1286"/>
      <c r="CC128" s="1286"/>
      <c r="CD128" s="1286"/>
      <c r="CE128" s="1286"/>
      <c r="CF128" s="1286"/>
      <c r="CG128" s="1286"/>
      <c r="CH128" s="1286"/>
      <c r="CI128" s="1286"/>
      <c r="CJ128" s="1286"/>
      <c r="CK128" s="1286"/>
      <c r="CL128" s="1286"/>
      <c r="CM128" s="1286"/>
      <c r="CN128" s="1286"/>
      <c r="CO128" s="1286"/>
      <c r="CP128" s="1286"/>
      <c r="CQ128" s="1286"/>
      <c r="CR128" s="1286"/>
      <c r="CS128" s="1286"/>
      <c r="CT128" s="1286"/>
      <c r="CU128" s="1286"/>
      <c r="CV128" s="1286"/>
      <c r="CW128" s="1286"/>
      <c r="CX128" s="1286"/>
      <c r="CY128" s="1286"/>
      <c r="CZ128" s="1286"/>
      <c r="DA128" s="1286"/>
      <c r="DB128" s="1286"/>
      <c r="DC128" s="1286"/>
      <c r="DD128" s="1286"/>
      <c r="DE128" s="1286"/>
      <c r="DF128" s="1286"/>
      <c r="DG128" s="1286"/>
      <c r="DH128" s="1286"/>
      <c r="DI128" s="1286"/>
      <c r="DJ128" s="1286"/>
      <c r="DK128" s="1286"/>
      <c r="DL128" s="1286"/>
      <c r="DM128" s="1286"/>
      <c r="DN128" s="1286"/>
      <c r="DO128" s="1286"/>
      <c r="DP128" s="1286"/>
      <c r="DQ128" s="1286"/>
      <c r="DR128" s="1286"/>
      <c r="DS128" s="1286"/>
      <c r="DT128" s="1286"/>
      <c r="DU128" s="1286"/>
      <c r="DV128" s="1286"/>
      <c r="DW128" s="1286"/>
      <c r="DX128" s="1286"/>
      <c r="DY128" s="1286"/>
      <c r="DZ128" s="1286"/>
      <c r="EA128" s="1286"/>
      <c r="EB128" s="1286"/>
      <c r="EC128" s="1286"/>
      <c r="ED128" s="1286"/>
      <c r="EE128" s="1286"/>
      <c r="EF128" s="1286"/>
      <c r="EG128" s="1286"/>
      <c r="EH128" s="1286"/>
      <c r="EI128" s="1286"/>
      <c r="EJ128" s="1286"/>
      <c r="EK128" s="1286"/>
      <c r="EL128" s="1286"/>
      <c r="EM128" s="1286"/>
      <c r="EN128" s="1286"/>
      <c r="EO128" s="1286"/>
      <c r="EP128" s="1286"/>
      <c r="EQ128" s="1286"/>
      <c r="ER128" s="1286"/>
      <c r="ES128" s="1286"/>
      <c r="ET128" s="1286"/>
      <c r="EU128" s="1286"/>
      <c r="EV128" s="1286"/>
      <c r="EW128" s="1286"/>
      <c r="EX128" s="1286"/>
      <c r="EY128" s="1286"/>
      <c r="EZ128" s="1286"/>
      <c r="FA128" s="1286"/>
      <c r="FB128" s="1286"/>
      <c r="FC128" s="1286"/>
      <c r="FD128" s="1286"/>
      <c r="FE128" s="1286"/>
      <c r="FF128" s="1286"/>
      <c r="FG128" s="1286"/>
      <c r="FH128" s="1286"/>
      <c r="FI128" s="1286"/>
      <c r="FJ128" s="1286"/>
      <c r="FK128" s="1286"/>
      <c r="FL128" s="1286"/>
      <c r="FM128" s="1286"/>
      <c r="FN128" s="1286"/>
      <c r="FO128" s="1286"/>
      <c r="FP128" s="1286"/>
      <c r="FQ128" s="1286"/>
      <c r="FR128" s="1286"/>
      <c r="FS128" s="1286"/>
      <c r="FT128" s="1286"/>
      <c r="FU128" s="1286"/>
      <c r="FV128" s="1286"/>
      <c r="FW128" s="1286"/>
      <c r="FX128" s="1286"/>
      <c r="FY128" s="1286"/>
      <c r="FZ128" s="1286"/>
      <c r="GA128" s="1286"/>
      <c r="GB128" s="1286"/>
      <c r="GC128" s="1286"/>
      <c r="GD128" s="1286"/>
      <c r="GE128" s="1286"/>
      <c r="GF128" s="1286"/>
      <c r="GG128" s="1286"/>
      <c r="GH128" s="1286"/>
      <c r="GI128" s="1286"/>
      <c r="GJ128" s="1286"/>
      <c r="GK128" s="1286"/>
      <c r="GL128" s="1286"/>
      <c r="GM128" s="1286"/>
      <c r="GN128" s="1286"/>
      <c r="GO128" s="1286"/>
      <c r="GP128" s="1286"/>
      <c r="GQ128" s="1286"/>
      <c r="GR128" s="1286"/>
      <c r="GS128" s="1286"/>
      <c r="GT128" s="1286"/>
      <c r="GU128" s="1286"/>
      <c r="GV128" s="1286"/>
      <c r="GW128" s="1286"/>
      <c r="GX128" s="1286"/>
      <c r="GY128" s="1286"/>
      <c r="GZ128" s="1286"/>
      <c r="HA128" s="1286"/>
      <c r="HB128" s="1286"/>
      <c r="HC128" s="1286"/>
      <c r="HD128" s="1286"/>
      <c r="HE128" s="1286"/>
      <c r="HF128" s="1286"/>
      <c r="HG128" s="1286"/>
      <c r="HH128" s="1286"/>
      <c r="HI128" s="1286"/>
      <c r="HJ128" s="1286"/>
      <c r="HK128" s="1286"/>
      <c r="HL128" s="1286"/>
      <c r="HM128" s="1286"/>
      <c r="HN128" s="1286"/>
      <c r="HO128" s="1286"/>
      <c r="HP128" s="1286"/>
      <c r="HQ128" s="1286"/>
      <c r="HR128" s="1286"/>
      <c r="HS128" s="1286"/>
      <c r="HT128" s="1286"/>
      <c r="HU128" s="1286"/>
      <c r="HV128" s="1286"/>
      <c r="HW128" s="1286"/>
      <c r="HX128" s="1286"/>
      <c r="HY128" s="1286"/>
      <c r="HZ128" s="1286"/>
      <c r="IA128" s="1286"/>
      <c r="IB128" s="1286"/>
      <c r="IC128" s="1286"/>
      <c r="ID128" s="1286"/>
      <c r="IE128" s="1286"/>
      <c r="IF128" s="1286"/>
      <c r="IG128" s="1286"/>
      <c r="IH128" s="1286"/>
      <c r="II128" s="1286"/>
      <c r="IJ128" s="1286"/>
      <c r="IK128" s="1286"/>
      <c r="IL128" s="1286"/>
      <c r="IM128" s="1286"/>
      <c r="IN128" s="1286"/>
      <c r="IO128" s="1286"/>
      <c r="IP128" s="1286"/>
      <c r="IQ128" s="1286"/>
      <c r="IR128" s="1286"/>
      <c r="IS128" s="1286"/>
    </row>
    <row r="129" spans="1:253" ht="12.75" customHeight="1">
      <c r="A129" s="1892">
        <v>58</v>
      </c>
      <c r="B129" s="1893" t="s">
        <v>408</v>
      </c>
      <c r="C129" s="1893"/>
      <c r="D129" s="1893"/>
      <c r="E129" s="1893">
        <f>SUM(F71:F128)</f>
        <v>1149.8000000000002</v>
      </c>
      <c r="F129" s="1893">
        <f>SUM(G71:G128)</f>
        <v>1149.8000000000002</v>
      </c>
      <c r="G129" s="1893"/>
      <c r="H129" s="1893"/>
      <c r="I129" s="1893"/>
      <c r="J129" s="1894">
        <v>66</v>
      </c>
      <c r="K129" s="1894">
        <v>66</v>
      </c>
      <c r="L129" s="1851">
        <v>0</v>
      </c>
      <c r="M129" s="1895">
        <v>0</v>
      </c>
      <c r="N129" s="1286"/>
      <c r="O129" s="1286"/>
      <c r="P129" s="1286"/>
      <c r="Q129" s="1286"/>
      <c r="R129" s="1286"/>
      <c r="S129" s="1286"/>
      <c r="T129" s="1286"/>
      <c r="U129" s="1286"/>
      <c r="V129" s="1286"/>
      <c r="W129" s="1286"/>
      <c r="X129" s="1286"/>
      <c r="Y129" s="1286"/>
      <c r="Z129" s="1286"/>
      <c r="AA129" s="1286"/>
      <c r="AB129" s="1286"/>
      <c r="AC129" s="1286"/>
      <c r="AD129" s="1286"/>
      <c r="AE129" s="1286"/>
      <c r="AF129" s="1286"/>
      <c r="AG129" s="1286"/>
      <c r="AH129" s="1286"/>
      <c r="AI129" s="1286"/>
      <c r="AJ129" s="1286"/>
      <c r="AK129" s="1286"/>
      <c r="AL129" s="1286"/>
      <c r="AM129" s="1286"/>
      <c r="AN129" s="1286"/>
      <c r="AO129" s="1286"/>
      <c r="AP129" s="1286"/>
      <c r="AQ129" s="1286"/>
      <c r="AR129" s="1286"/>
      <c r="AS129" s="1286"/>
      <c r="AT129" s="1286"/>
      <c r="AU129" s="1286"/>
      <c r="AV129" s="1286"/>
      <c r="AW129" s="1286"/>
      <c r="AX129" s="1286"/>
      <c r="AY129" s="1286"/>
      <c r="AZ129" s="1286"/>
      <c r="BA129" s="1286"/>
      <c r="BB129" s="1286"/>
      <c r="BC129" s="1286"/>
      <c r="BD129" s="1286"/>
      <c r="BE129" s="1286"/>
      <c r="BF129" s="1286"/>
      <c r="BG129" s="1286"/>
      <c r="BH129" s="1286"/>
      <c r="BI129" s="1286"/>
      <c r="BJ129" s="1286"/>
      <c r="BK129" s="1286"/>
      <c r="BL129" s="1286"/>
      <c r="BM129" s="1286"/>
      <c r="BN129" s="1286"/>
      <c r="BO129" s="1286"/>
      <c r="BP129" s="1286"/>
      <c r="BQ129" s="1286"/>
      <c r="BR129" s="1286"/>
      <c r="BS129" s="1286"/>
      <c r="BT129" s="1286"/>
      <c r="BU129" s="1286"/>
      <c r="BV129" s="1286"/>
      <c r="BW129" s="1286"/>
      <c r="BX129" s="1286"/>
      <c r="BY129" s="1286"/>
      <c r="BZ129" s="1286"/>
      <c r="CA129" s="1286"/>
      <c r="CB129" s="1286"/>
      <c r="CC129" s="1286"/>
      <c r="CD129" s="1286"/>
      <c r="CE129" s="1286"/>
      <c r="CF129" s="1286"/>
      <c r="CG129" s="1286"/>
      <c r="CH129" s="1286"/>
      <c r="CI129" s="1286"/>
      <c r="CJ129" s="1286"/>
      <c r="CK129" s="1286"/>
      <c r="CL129" s="1286"/>
      <c r="CM129" s="1286"/>
      <c r="CN129" s="1286"/>
      <c r="CO129" s="1286"/>
      <c r="CP129" s="1286"/>
      <c r="CQ129" s="1286"/>
      <c r="CR129" s="1286"/>
      <c r="CS129" s="1286"/>
      <c r="CT129" s="1286"/>
      <c r="CU129" s="1286"/>
      <c r="CV129" s="1286"/>
      <c r="CW129" s="1286"/>
      <c r="CX129" s="1286"/>
      <c r="CY129" s="1286"/>
      <c r="CZ129" s="1286"/>
      <c r="DA129" s="1286"/>
      <c r="DB129" s="1286"/>
      <c r="DC129" s="1286"/>
      <c r="DD129" s="1286"/>
      <c r="DE129" s="1286"/>
      <c r="DF129" s="1286"/>
      <c r="DG129" s="1286"/>
      <c r="DH129" s="1286"/>
      <c r="DI129" s="1286"/>
      <c r="DJ129" s="1286"/>
      <c r="DK129" s="1286"/>
      <c r="DL129" s="1286"/>
      <c r="DM129" s="1286"/>
      <c r="DN129" s="1286"/>
      <c r="DO129" s="1286"/>
      <c r="DP129" s="1286"/>
      <c r="DQ129" s="1286"/>
      <c r="DR129" s="1286"/>
      <c r="DS129" s="1286"/>
      <c r="DT129" s="1286"/>
      <c r="DU129" s="1286"/>
      <c r="DV129" s="1286"/>
      <c r="DW129" s="1286"/>
      <c r="DX129" s="1286"/>
      <c r="DY129" s="1286"/>
      <c r="DZ129" s="1286"/>
      <c r="EA129" s="1286"/>
      <c r="EB129" s="1286"/>
      <c r="EC129" s="1286"/>
      <c r="ED129" s="1286"/>
      <c r="EE129" s="1286"/>
      <c r="EF129" s="1286"/>
      <c r="EG129" s="1286"/>
      <c r="EH129" s="1286"/>
      <c r="EI129" s="1286"/>
      <c r="EJ129" s="1286"/>
      <c r="EK129" s="1286"/>
      <c r="EL129" s="1286"/>
      <c r="EM129" s="1286"/>
      <c r="EN129" s="1286"/>
      <c r="EO129" s="1286"/>
      <c r="EP129" s="1286"/>
      <c r="EQ129" s="1286"/>
      <c r="ER129" s="1286"/>
      <c r="ES129" s="1286"/>
      <c r="ET129" s="1286"/>
      <c r="EU129" s="1286"/>
      <c r="EV129" s="1286"/>
      <c r="EW129" s="1286"/>
      <c r="EX129" s="1286"/>
      <c r="EY129" s="1286"/>
      <c r="EZ129" s="1286"/>
      <c r="FA129" s="1286"/>
      <c r="FB129" s="1286"/>
      <c r="FC129" s="1286"/>
      <c r="FD129" s="1286"/>
      <c r="FE129" s="1286"/>
      <c r="FF129" s="1286"/>
      <c r="FG129" s="1286"/>
      <c r="FH129" s="1286"/>
      <c r="FI129" s="1286"/>
      <c r="FJ129" s="1286"/>
      <c r="FK129" s="1286"/>
      <c r="FL129" s="1286"/>
      <c r="FM129" s="1286"/>
      <c r="FN129" s="1286"/>
      <c r="FO129" s="1286"/>
      <c r="FP129" s="1286"/>
      <c r="FQ129" s="1286"/>
      <c r="FR129" s="1286"/>
      <c r="FS129" s="1286"/>
      <c r="FT129" s="1286"/>
      <c r="FU129" s="1286"/>
      <c r="FV129" s="1286"/>
      <c r="FW129" s="1286"/>
      <c r="FX129" s="1286"/>
      <c r="FY129" s="1286"/>
      <c r="FZ129" s="1286"/>
      <c r="GA129" s="1286"/>
      <c r="GB129" s="1286"/>
      <c r="GC129" s="1286"/>
      <c r="GD129" s="1286"/>
      <c r="GE129" s="1286"/>
      <c r="GF129" s="1286"/>
      <c r="GG129" s="1286"/>
      <c r="GH129" s="1286"/>
      <c r="GI129" s="1286"/>
      <c r="GJ129" s="1286"/>
      <c r="GK129" s="1286"/>
      <c r="GL129" s="1286"/>
      <c r="GM129" s="1286"/>
      <c r="GN129" s="1286"/>
      <c r="GO129" s="1286"/>
      <c r="GP129" s="1286"/>
      <c r="GQ129" s="1286"/>
      <c r="GR129" s="1286"/>
      <c r="GS129" s="1286"/>
      <c r="GT129" s="1286"/>
      <c r="GU129" s="1286"/>
      <c r="GV129" s="1286"/>
      <c r="GW129" s="1286"/>
      <c r="GX129" s="1286"/>
      <c r="GY129" s="1286"/>
      <c r="GZ129" s="1286"/>
      <c r="HA129" s="1286"/>
      <c r="HB129" s="1286"/>
      <c r="HC129" s="1286"/>
      <c r="HD129" s="1286"/>
      <c r="HE129" s="1286"/>
      <c r="HF129" s="1286"/>
      <c r="HG129" s="1286"/>
      <c r="HH129" s="1286"/>
      <c r="HI129" s="1286"/>
      <c r="HJ129" s="1286"/>
      <c r="HK129" s="1286"/>
      <c r="HL129" s="1286"/>
      <c r="HM129" s="1286"/>
      <c r="HN129" s="1286"/>
      <c r="HO129" s="1286"/>
      <c r="HP129" s="1286"/>
      <c r="HQ129" s="1286"/>
      <c r="HR129" s="1286"/>
      <c r="HS129" s="1286"/>
      <c r="HT129" s="1286"/>
      <c r="HU129" s="1286"/>
      <c r="HV129" s="1286"/>
      <c r="HW129" s="1286"/>
      <c r="HX129" s="1286"/>
      <c r="HY129" s="1286"/>
      <c r="HZ129" s="1286"/>
      <c r="IA129" s="1286"/>
      <c r="IB129" s="1286"/>
      <c r="IC129" s="1286"/>
      <c r="ID129" s="1286"/>
      <c r="IE129" s="1286"/>
      <c r="IF129" s="1286"/>
      <c r="IG129" s="1286"/>
      <c r="IH129" s="1286"/>
      <c r="II129" s="1286"/>
      <c r="IJ129" s="1286"/>
      <c r="IK129" s="1286"/>
      <c r="IL129" s="1286"/>
      <c r="IM129" s="1286"/>
      <c r="IN129" s="1286"/>
      <c r="IO129" s="1286"/>
      <c r="IP129" s="1286"/>
      <c r="IQ129" s="1286"/>
      <c r="IR129" s="1286"/>
      <c r="IS129" s="1286"/>
    </row>
    <row r="130" spans="1:253" ht="12.75" customHeight="1">
      <c r="A130" s="2675" t="s">
        <v>5783</v>
      </c>
      <c r="B130" s="2676"/>
      <c r="C130" s="2676"/>
      <c r="D130" s="2676"/>
      <c r="E130" s="2676"/>
      <c r="F130" s="2676"/>
      <c r="G130" s="2676"/>
      <c r="H130" s="2676"/>
      <c r="I130" s="2676"/>
      <c r="J130" s="2676"/>
      <c r="K130" s="2676"/>
      <c r="L130" s="2676"/>
      <c r="M130" s="1856"/>
      <c r="N130" s="1286"/>
      <c r="O130" s="1286"/>
      <c r="P130" s="1286"/>
      <c r="Q130" s="1286"/>
      <c r="R130" s="1286"/>
      <c r="S130" s="1286"/>
      <c r="T130" s="1286"/>
      <c r="U130" s="1286"/>
      <c r="V130" s="1286"/>
      <c r="W130" s="1286"/>
      <c r="X130" s="1286"/>
      <c r="Y130" s="1286"/>
      <c r="Z130" s="1286"/>
      <c r="AA130" s="1286"/>
      <c r="AB130" s="1286"/>
      <c r="AC130" s="1286"/>
      <c r="AD130" s="1286"/>
      <c r="AE130" s="1286"/>
      <c r="AF130" s="1286"/>
      <c r="AG130" s="1286"/>
      <c r="AH130" s="1286"/>
      <c r="AI130" s="1286"/>
      <c r="AJ130" s="1286"/>
      <c r="AK130" s="1286"/>
      <c r="AL130" s="1286"/>
      <c r="AM130" s="1286"/>
      <c r="AN130" s="1286"/>
      <c r="AO130" s="1286"/>
      <c r="AP130" s="1286"/>
      <c r="AQ130" s="1286"/>
      <c r="AR130" s="1286"/>
      <c r="AS130" s="1286"/>
      <c r="AT130" s="1286"/>
      <c r="AU130" s="1286"/>
      <c r="AV130" s="1286"/>
      <c r="AW130" s="1286"/>
      <c r="AX130" s="1286"/>
      <c r="AY130" s="1286"/>
      <c r="AZ130" s="1286"/>
      <c r="BA130" s="1286"/>
      <c r="BB130" s="1286"/>
      <c r="BC130" s="1286"/>
      <c r="BD130" s="1286"/>
      <c r="BE130" s="1286"/>
      <c r="BF130" s="1286"/>
      <c r="BG130" s="1286"/>
      <c r="BH130" s="1286"/>
      <c r="BI130" s="1286"/>
      <c r="BJ130" s="1286"/>
      <c r="BK130" s="1286"/>
      <c r="BL130" s="1286"/>
      <c r="BM130" s="1286"/>
      <c r="BN130" s="1286"/>
      <c r="BO130" s="1286"/>
      <c r="BP130" s="1286"/>
      <c r="BQ130" s="1286"/>
      <c r="BR130" s="1286"/>
      <c r="BS130" s="1286"/>
      <c r="BT130" s="1286"/>
      <c r="BU130" s="1286"/>
      <c r="BV130" s="1286"/>
      <c r="BW130" s="1286"/>
      <c r="BX130" s="1286"/>
      <c r="BY130" s="1286"/>
      <c r="BZ130" s="1286"/>
      <c r="CA130" s="1286"/>
      <c r="CB130" s="1286"/>
      <c r="CC130" s="1286"/>
      <c r="CD130" s="1286"/>
      <c r="CE130" s="1286"/>
      <c r="CF130" s="1286"/>
      <c r="CG130" s="1286"/>
      <c r="CH130" s="1286"/>
      <c r="CI130" s="1286"/>
      <c r="CJ130" s="1286"/>
      <c r="CK130" s="1286"/>
      <c r="CL130" s="1286"/>
      <c r="CM130" s="1286"/>
      <c r="CN130" s="1286"/>
      <c r="CO130" s="1286"/>
      <c r="CP130" s="1286"/>
      <c r="CQ130" s="1286"/>
      <c r="CR130" s="1286"/>
      <c r="CS130" s="1286"/>
      <c r="CT130" s="1286"/>
      <c r="CU130" s="1286"/>
      <c r="CV130" s="1286"/>
      <c r="CW130" s="1286"/>
      <c r="CX130" s="1286"/>
      <c r="CY130" s="1286"/>
      <c r="CZ130" s="1286"/>
      <c r="DA130" s="1286"/>
      <c r="DB130" s="1286"/>
      <c r="DC130" s="1286"/>
      <c r="DD130" s="1286"/>
      <c r="DE130" s="1286"/>
      <c r="DF130" s="1286"/>
      <c r="DG130" s="1286"/>
      <c r="DH130" s="1286"/>
      <c r="DI130" s="1286"/>
      <c r="DJ130" s="1286"/>
      <c r="DK130" s="1286"/>
      <c r="DL130" s="1286"/>
      <c r="DM130" s="1286"/>
      <c r="DN130" s="1286"/>
      <c r="DO130" s="1286"/>
      <c r="DP130" s="1286"/>
      <c r="DQ130" s="1286"/>
      <c r="DR130" s="1286"/>
      <c r="DS130" s="1286"/>
      <c r="DT130" s="1286"/>
      <c r="DU130" s="1286"/>
      <c r="DV130" s="1286"/>
      <c r="DW130" s="1286"/>
      <c r="DX130" s="1286"/>
      <c r="DY130" s="1286"/>
      <c r="DZ130" s="1286"/>
      <c r="EA130" s="1286"/>
      <c r="EB130" s="1286"/>
      <c r="EC130" s="1286"/>
      <c r="ED130" s="1286"/>
      <c r="EE130" s="1286"/>
      <c r="EF130" s="1286"/>
      <c r="EG130" s="1286"/>
      <c r="EH130" s="1286"/>
      <c r="EI130" s="1286"/>
      <c r="EJ130" s="1286"/>
      <c r="EK130" s="1286"/>
      <c r="EL130" s="1286"/>
      <c r="EM130" s="1286"/>
      <c r="EN130" s="1286"/>
      <c r="EO130" s="1286"/>
      <c r="EP130" s="1286"/>
      <c r="EQ130" s="1286"/>
      <c r="ER130" s="1286"/>
      <c r="ES130" s="1286"/>
      <c r="ET130" s="1286"/>
      <c r="EU130" s="1286"/>
      <c r="EV130" s="1286"/>
      <c r="EW130" s="1286"/>
      <c r="EX130" s="1286"/>
      <c r="EY130" s="1286"/>
      <c r="EZ130" s="1286"/>
      <c r="FA130" s="1286"/>
      <c r="FB130" s="1286"/>
      <c r="FC130" s="1286"/>
      <c r="FD130" s="1286"/>
      <c r="FE130" s="1286"/>
      <c r="FF130" s="1286"/>
      <c r="FG130" s="1286"/>
      <c r="FH130" s="1286"/>
      <c r="FI130" s="1286"/>
      <c r="FJ130" s="1286"/>
      <c r="FK130" s="1286"/>
      <c r="FL130" s="1286"/>
      <c r="FM130" s="1286"/>
      <c r="FN130" s="1286"/>
      <c r="FO130" s="1286"/>
      <c r="FP130" s="1286"/>
      <c r="FQ130" s="1286"/>
      <c r="FR130" s="1286"/>
      <c r="FS130" s="1286"/>
      <c r="FT130" s="1286"/>
      <c r="FU130" s="1286"/>
      <c r="FV130" s="1286"/>
      <c r="FW130" s="1286"/>
      <c r="FX130" s="1286"/>
      <c r="FY130" s="1286"/>
      <c r="FZ130" s="1286"/>
      <c r="GA130" s="1286"/>
      <c r="GB130" s="1286"/>
      <c r="GC130" s="1286"/>
      <c r="GD130" s="1286"/>
      <c r="GE130" s="1286"/>
      <c r="GF130" s="1286"/>
      <c r="GG130" s="1286"/>
      <c r="GH130" s="1286"/>
      <c r="GI130" s="1286"/>
      <c r="GJ130" s="1286"/>
      <c r="GK130" s="1286"/>
      <c r="GL130" s="1286"/>
      <c r="GM130" s="1286"/>
      <c r="GN130" s="1286"/>
      <c r="GO130" s="1286"/>
      <c r="GP130" s="1286"/>
      <c r="GQ130" s="1286"/>
      <c r="GR130" s="1286"/>
      <c r="GS130" s="1286"/>
      <c r="GT130" s="1286"/>
      <c r="GU130" s="1286"/>
      <c r="GV130" s="1286"/>
      <c r="GW130" s="1286"/>
      <c r="GX130" s="1286"/>
      <c r="GY130" s="1286"/>
      <c r="GZ130" s="1286"/>
      <c r="HA130" s="1286"/>
      <c r="HB130" s="1286"/>
      <c r="HC130" s="1286"/>
      <c r="HD130" s="1286"/>
      <c r="HE130" s="1286"/>
      <c r="HF130" s="1286"/>
      <c r="HG130" s="1286"/>
      <c r="HH130" s="1286"/>
      <c r="HI130" s="1286"/>
      <c r="HJ130" s="1286"/>
      <c r="HK130" s="1286"/>
      <c r="HL130" s="1286"/>
      <c r="HM130" s="1286"/>
      <c r="HN130" s="1286"/>
      <c r="HO130" s="1286"/>
      <c r="HP130" s="1286"/>
      <c r="HQ130" s="1286"/>
      <c r="HR130" s="1286"/>
      <c r="HS130" s="1286"/>
      <c r="HT130" s="1286"/>
      <c r="HU130" s="1286"/>
      <c r="HV130" s="1286"/>
      <c r="HW130" s="1286"/>
      <c r="HX130" s="1286"/>
      <c r="HY130" s="1286"/>
      <c r="HZ130" s="1286"/>
      <c r="IA130" s="1286"/>
      <c r="IB130" s="1286"/>
      <c r="IC130" s="1286"/>
      <c r="ID130" s="1286"/>
      <c r="IE130" s="1286"/>
      <c r="IF130" s="1286"/>
      <c r="IG130" s="1286"/>
      <c r="IH130" s="1286"/>
      <c r="II130" s="1286"/>
      <c r="IJ130" s="1286"/>
      <c r="IK130" s="1286"/>
      <c r="IL130" s="1286"/>
      <c r="IM130" s="1286"/>
      <c r="IN130" s="1286"/>
      <c r="IO130" s="1286"/>
      <c r="IP130" s="1286"/>
      <c r="IQ130" s="1286"/>
      <c r="IR130" s="1286"/>
      <c r="IS130" s="1286"/>
    </row>
    <row r="131" spans="1:253" ht="34.5" customHeight="1">
      <c r="A131" s="1826" t="s">
        <v>7438</v>
      </c>
      <c r="B131" s="1824" t="s">
        <v>14595</v>
      </c>
      <c r="C131" s="1823" t="s">
        <v>14596</v>
      </c>
      <c r="D131" s="1824" t="s">
        <v>14597</v>
      </c>
      <c r="E131" s="1824" t="s">
        <v>14598</v>
      </c>
      <c r="F131" s="1824">
        <v>10</v>
      </c>
      <c r="G131" s="1824">
        <v>10</v>
      </c>
      <c r="H131" s="1824" t="s">
        <v>787</v>
      </c>
      <c r="I131" s="1824" t="s">
        <v>14599</v>
      </c>
      <c r="J131" s="1824" t="s">
        <v>14600</v>
      </c>
      <c r="K131" s="1824">
        <v>1</v>
      </c>
      <c r="L131" s="1824">
        <v>1</v>
      </c>
      <c r="M131" s="1856">
        <v>0</v>
      </c>
      <c r="N131" s="1286"/>
      <c r="O131" s="1286"/>
      <c r="P131" s="1286"/>
      <c r="Q131" s="1286"/>
      <c r="R131" s="1286"/>
      <c r="S131" s="1286"/>
      <c r="T131" s="1286"/>
      <c r="U131" s="1286"/>
      <c r="V131" s="1286"/>
      <c r="W131" s="1286"/>
      <c r="X131" s="1286"/>
      <c r="Y131" s="1286"/>
      <c r="Z131" s="1286"/>
      <c r="AA131" s="1286"/>
      <c r="AB131" s="1286"/>
      <c r="AC131" s="1286"/>
      <c r="AD131" s="1286"/>
      <c r="AE131" s="1286"/>
      <c r="AF131" s="1286"/>
      <c r="AG131" s="1286"/>
      <c r="AH131" s="1286"/>
      <c r="AI131" s="1286"/>
      <c r="AJ131" s="1286"/>
      <c r="AK131" s="1286"/>
      <c r="AL131" s="1286"/>
      <c r="AM131" s="1286"/>
      <c r="AN131" s="1286"/>
      <c r="AO131" s="1286"/>
      <c r="AP131" s="1286"/>
      <c r="AQ131" s="1286"/>
      <c r="AR131" s="1286"/>
      <c r="AS131" s="1286"/>
      <c r="AT131" s="1286"/>
      <c r="AU131" s="1286"/>
      <c r="AV131" s="1286"/>
      <c r="AW131" s="1286"/>
      <c r="AX131" s="1286"/>
      <c r="AY131" s="1286"/>
      <c r="AZ131" s="1286"/>
      <c r="BA131" s="1286"/>
      <c r="BB131" s="1286"/>
      <c r="BC131" s="1286"/>
      <c r="BD131" s="1286"/>
      <c r="BE131" s="1286"/>
      <c r="BF131" s="1286"/>
      <c r="BG131" s="1286"/>
      <c r="BH131" s="1286"/>
      <c r="BI131" s="1286"/>
      <c r="BJ131" s="1286"/>
      <c r="BK131" s="1286"/>
      <c r="BL131" s="1286"/>
      <c r="BM131" s="1286"/>
      <c r="BN131" s="1286"/>
      <c r="BO131" s="1286"/>
      <c r="BP131" s="1286"/>
      <c r="BQ131" s="1286"/>
      <c r="BR131" s="1286"/>
      <c r="BS131" s="1286"/>
      <c r="BT131" s="1286"/>
      <c r="BU131" s="1286"/>
      <c r="BV131" s="1286"/>
      <c r="BW131" s="1286"/>
      <c r="BX131" s="1286"/>
      <c r="BY131" s="1286"/>
      <c r="BZ131" s="1286"/>
      <c r="CA131" s="1286"/>
      <c r="CB131" s="1286"/>
      <c r="CC131" s="1286"/>
      <c r="CD131" s="1286"/>
      <c r="CE131" s="1286"/>
      <c r="CF131" s="1286"/>
      <c r="CG131" s="1286"/>
      <c r="CH131" s="1286"/>
      <c r="CI131" s="1286"/>
      <c r="CJ131" s="1286"/>
      <c r="CK131" s="1286"/>
      <c r="CL131" s="1286"/>
      <c r="CM131" s="1286"/>
      <c r="CN131" s="1286"/>
      <c r="CO131" s="1286"/>
      <c r="CP131" s="1286"/>
      <c r="CQ131" s="1286"/>
      <c r="CR131" s="1286"/>
      <c r="CS131" s="1286"/>
      <c r="CT131" s="1286"/>
      <c r="CU131" s="1286"/>
      <c r="CV131" s="1286"/>
      <c r="CW131" s="1286"/>
      <c r="CX131" s="1286"/>
      <c r="CY131" s="1286"/>
      <c r="CZ131" s="1286"/>
      <c r="DA131" s="1286"/>
      <c r="DB131" s="1286"/>
      <c r="DC131" s="1286"/>
      <c r="DD131" s="1286"/>
      <c r="DE131" s="1286"/>
      <c r="DF131" s="1286"/>
      <c r="DG131" s="1286"/>
      <c r="DH131" s="1286"/>
      <c r="DI131" s="1286"/>
      <c r="DJ131" s="1286"/>
      <c r="DK131" s="1286"/>
      <c r="DL131" s="1286"/>
      <c r="DM131" s="1286"/>
      <c r="DN131" s="1286"/>
      <c r="DO131" s="1286"/>
      <c r="DP131" s="1286"/>
      <c r="DQ131" s="1286"/>
      <c r="DR131" s="1286"/>
      <c r="DS131" s="1286"/>
      <c r="DT131" s="1286"/>
      <c r="DU131" s="1286"/>
      <c r="DV131" s="1286"/>
      <c r="DW131" s="1286"/>
      <c r="DX131" s="1286"/>
      <c r="DY131" s="1286"/>
      <c r="DZ131" s="1286"/>
      <c r="EA131" s="1286"/>
      <c r="EB131" s="1286"/>
      <c r="EC131" s="1286"/>
      <c r="ED131" s="1286"/>
      <c r="EE131" s="1286"/>
      <c r="EF131" s="1286"/>
      <c r="EG131" s="1286"/>
      <c r="EH131" s="1286"/>
      <c r="EI131" s="1286"/>
      <c r="EJ131" s="1286"/>
      <c r="EK131" s="1286"/>
      <c r="EL131" s="1286"/>
      <c r="EM131" s="1286"/>
      <c r="EN131" s="1286"/>
      <c r="EO131" s="1286"/>
      <c r="EP131" s="1286"/>
      <c r="EQ131" s="1286"/>
      <c r="ER131" s="1286"/>
      <c r="ES131" s="1286"/>
      <c r="ET131" s="1286"/>
      <c r="EU131" s="1286"/>
      <c r="EV131" s="1286"/>
      <c r="EW131" s="1286"/>
      <c r="EX131" s="1286"/>
      <c r="EY131" s="1286"/>
      <c r="EZ131" s="1286"/>
      <c r="FA131" s="1286"/>
      <c r="FB131" s="1286"/>
      <c r="FC131" s="1286"/>
      <c r="FD131" s="1286"/>
      <c r="FE131" s="1286"/>
      <c r="FF131" s="1286"/>
      <c r="FG131" s="1286"/>
      <c r="FH131" s="1286"/>
      <c r="FI131" s="1286"/>
      <c r="FJ131" s="1286"/>
      <c r="FK131" s="1286"/>
      <c r="FL131" s="1286"/>
      <c r="FM131" s="1286"/>
      <c r="FN131" s="1286"/>
      <c r="FO131" s="1286"/>
      <c r="FP131" s="1286"/>
      <c r="FQ131" s="1286"/>
      <c r="FR131" s="1286"/>
      <c r="FS131" s="1286"/>
      <c r="FT131" s="1286"/>
      <c r="FU131" s="1286"/>
      <c r="FV131" s="1286"/>
      <c r="FW131" s="1286"/>
      <c r="FX131" s="1286"/>
      <c r="FY131" s="1286"/>
      <c r="FZ131" s="1286"/>
      <c r="GA131" s="1286"/>
      <c r="GB131" s="1286"/>
      <c r="GC131" s="1286"/>
      <c r="GD131" s="1286"/>
      <c r="GE131" s="1286"/>
      <c r="GF131" s="1286"/>
      <c r="GG131" s="1286"/>
      <c r="GH131" s="1286"/>
      <c r="GI131" s="1286"/>
      <c r="GJ131" s="1286"/>
      <c r="GK131" s="1286"/>
      <c r="GL131" s="1286"/>
      <c r="GM131" s="1286"/>
      <c r="GN131" s="1286"/>
      <c r="GO131" s="1286"/>
      <c r="GP131" s="1286"/>
      <c r="GQ131" s="1286"/>
      <c r="GR131" s="1286"/>
      <c r="GS131" s="1286"/>
      <c r="GT131" s="1286"/>
      <c r="GU131" s="1286"/>
      <c r="GV131" s="1286"/>
      <c r="GW131" s="1286"/>
      <c r="GX131" s="1286"/>
      <c r="GY131" s="1286"/>
      <c r="GZ131" s="1286"/>
      <c r="HA131" s="1286"/>
      <c r="HB131" s="1286"/>
      <c r="HC131" s="1286"/>
      <c r="HD131" s="1286"/>
      <c r="HE131" s="1286"/>
      <c r="HF131" s="1286"/>
      <c r="HG131" s="1286"/>
      <c r="HH131" s="1286"/>
      <c r="HI131" s="1286"/>
      <c r="HJ131" s="1286"/>
      <c r="HK131" s="1286"/>
      <c r="HL131" s="1286"/>
      <c r="HM131" s="1286"/>
      <c r="HN131" s="1286"/>
      <c r="HO131" s="1286"/>
      <c r="HP131" s="1286"/>
      <c r="HQ131" s="1286"/>
      <c r="HR131" s="1286"/>
      <c r="HS131" s="1286"/>
      <c r="HT131" s="1286"/>
      <c r="HU131" s="1286"/>
      <c r="HV131" s="1286"/>
      <c r="HW131" s="1286"/>
      <c r="HX131" s="1286"/>
      <c r="HY131" s="1286"/>
      <c r="HZ131" s="1286"/>
      <c r="IA131" s="1286"/>
      <c r="IB131" s="1286"/>
      <c r="IC131" s="1286"/>
      <c r="ID131" s="1286"/>
      <c r="IE131" s="1286"/>
      <c r="IF131" s="1286"/>
      <c r="IG131" s="1286"/>
      <c r="IH131" s="1286"/>
      <c r="II131" s="1286"/>
      <c r="IJ131" s="1286"/>
      <c r="IK131" s="1286"/>
      <c r="IL131" s="1286"/>
      <c r="IM131" s="1286"/>
      <c r="IN131" s="1286"/>
      <c r="IO131" s="1286"/>
      <c r="IP131" s="1286"/>
      <c r="IQ131" s="1286"/>
      <c r="IR131" s="1286"/>
      <c r="IS131" s="1286"/>
    </row>
    <row r="132" spans="1:253" ht="34.5" customHeight="1">
      <c r="A132" s="1826" t="s">
        <v>7445</v>
      </c>
      <c r="B132" s="1824" t="s">
        <v>14601</v>
      </c>
      <c r="C132" s="1823" t="s">
        <v>14602</v>
      </c>
      <c r="D132" s="1824" t="s">
        <v>14603</v>
      </c>
      <c r="E132" s="1824" t="s">
        <v>14604</v>
      </c>
      <c r="F132" s="1824">
        <v>1800</v>
      </c>
      <c r="G132" s="1824">
        <v>1800</v>
      </c>
      <c r="H132" s="1824" t="s">
        <v>5441</v>
      </c>
      <c r="I132" s="191" t="s">
        <v>14605</v>
      </c>
      <c r="J132" s="1824" t="s">
        <v>14606</v>
      </c>
      <c r="K132" s="1884">
        <v>10</v>
      </c>
      <c r="L132" s="1824">
        <v>10</v>
      </c>
      <c r="M132" s="1856"/>
      <c r="N132" s="1286"/>
      <c r="O132" s="1286"/>
      <c r="P132" s="1286"/>
      <c r="Q132" s="1286"/>
      <c r="R132" s="1286"/>
      <c r="S132" s="1286"/>
      <c r="T132" s="1286"/>
      <c r="U132" s="1286"/>
      <c r="V132" s="1286"/>
      <c r="W132" s="1286"/>
      <c r="X132" s="1286"/>
      <c r="Y132" s="1286"/>
      <c r="Z132" s="1286"/>
      <c r="AA132" s="1286"/>
      <c r="AB132" s="1286"/>
      <c r="AC132" s="1286"/>
      <c r="AD132" s="1286"/>
      <c r="AE132" s="1286"/>
      <c r="AF132" s="1286"/>
      <c r="AG132" s="1286"/>
      <c r="AH132" s="1286"/>
      <c r="AI132" s="1286"/>
      <c r="AJ132" s="1286"/>
      <c r="AK132" s="1286"/>
      <c r="AL132" s="1286"/>
      <c r="AM132" s="1286"/>
      <c r="AN132" s="1286"/>
      <c r="AO132" s="1286"/>
      <c r="AP132" s="1286"/>
      <c r="AQ132" s="1286"/>
      <c r="AR132" s="1286"/>
      <c r="AS132" s="1286"/>
      <c r="AT132" s="1286"/>
      <c r="AU132" s="1286"/>
      <c r="AV132" s="1286"/>
      <c r="AW132" s="1286"/>
      <c r="AX132" s="1286"/>
      <c r="AY132" s="1286"/>
      <c r="AZ132" s="1286"/>
      <c r="BA132" s="1286"/>
      <c r="BB132" s="1286"/>
      <c r="BC132" s="1286"/>
      <c r="BD132" s="1286"/>
      <c r="BE132" s="1286"/>
      <c r="BF132" s="1286"/>
      <c r="BG132" s="1286"/>
      <c r="BH132" s="1286"/>
      <c r="BI132" s="1286"/>
      <c r="BJ132" s="1286"/>
      <c r="BK132" s="1286"/>
      <c r="BL132" s="1286"/>
      <c r="BM132" s="1286"/>
      <c r="BN132" s="1286"/>
      <c r="BO132" s="1286"/>
      <c r="BP132" s="1286"/>
      <c r="BQ132" s="1286"/>
      <c r="BR132" s="1286"/>
      <c r="BS132" s="1286"/>
      <c r="BT132" s="1286"/>
      <c r="BU132" s="1286"/>
      <c r="BV132" s="1286"/>
      <c r="BW132" s="1286"/>
      <c r="BX132" s="1286"/>
      <c r="BY132" s="1286"/>
      <c r="BZ132" s="1286"/>
      <c r="CA132" s="1286"/>
      <c r="CB132" s="1286"/>
      <c r="CC132" s="1286"/>
      <c r="CD132" s="1286"/>
      <c r="CE132" s="1286"/>
      <c r="CF132" s="1286"/>
      <c r="CG132" s="1286"/>
      <c r="CH132" s="1286"/>
      <c r="CI132" s="1286"/>
      <c r="CJ132" s="1286"/>
      <c r="CK132" s="1286"/>
      <c r="CL132" s="1286"/>
      <c r="CM132" s="1286"/>
      <c r="CN132" s="1286"/>
      <c r="CO132" s="1286"/>
      <c r="CP132" s="1286"/>
      <c r="CQ132" s="1286"/>
      <c r="CR132" s="1286"/>
      <c r="CS132" s="1286"/>
      <c r="CT132" s="1286"/>
      <c r="CU132" s="1286"/>
      <c r="CV132" s="1286"/>
      <c r="CW132" s="1286"/>
      <c r="CX132" s="1286"/>
      <c r="CY132" s="1286"/>
      <c r="CZ132" s="1286"/>
      <c r="DA132" s="1286"/>
      <c r="DB132" s="1286"/>
      <c r="DC132" s="1286"/>
      <c r="DD132" s="1286"/>
      <c r="DE132" s="1286"/>
      <c r="DF132" s="1286"/>
      <c r="DG132" s="1286"/>
      <c r="DH132" s="1286"/>
      <c r="DI132" s="1286"/>
      <c r="DJ132" s="1286"/>
      <c r="DK132" s="1286"/>
      <c r="DL132" s="1286"/>
      <c r="DM132" s="1286"/>
      <c r="DN132" s="1286"/>
      <c r="DO132" s="1286"/>
      <c r="DP132" s="1286"/>
      <c r="DQ132" s="1286"/>
      <c r="DR132" s="1286"/>
      <c r="DS132" s="1286"/>
      <c r="DT132" s="1286"/>
      <c r="DU132" s="1286"/>
      <c r="DV132" s="1286"/>
      <c r="DW132" s="1286"/>
      <c r="DX132" s="1286"/>
      <c r="DY132" s="1286"/>
      <c r="DZ132" s="1286"/>
      <c r="EA132" s="1286"/>
      <c r="EB132" s="1286"/>
      <c r="EC132" s="1286"/>
      <c r="ED132" s="1286"/>
      <c r="EE132" s="1286"/>
      <c r="EF132" s="1286"/>
      <c r="EG132" s="1286"/>
      <c r="EH132" s="1286"/>
      <c r="EI132" s="1286"/>
      <c r="EJ132" s="1286"/>
      <c r="EK132" s="1286"/>
      <c r="EL132" s="1286"/>
      <c r="EM132" s="1286"/>
      <c r="EN132" s="1286"/>
      <c r="EO132" s="1286"/>
      <c r="EP132" s="1286"/>
      <c r="EQ132" s="1286"/>
      <c r="ER132" s="1286"/>
      <c r="ES132" s="1286"/>
      <c r="ET132" s="1286"/>
      <c r="EU132" s="1286"/>
      <c r="EV132" s="1286"/>
      <c r="EW132" s="1286"/>
      <c r="EX132" s="1286"/>
      <c r="EY132" s="1286"/>
      <c r="EZ132" s="1286"/>
      <c r="FA132" s="1286"/>
      <c r="FB132" s="1286"/>
      <c r="FC132" s="1286"/>
      <c r="FD132" s="1286"/>
      <c r="FE132" s="1286"/>
      <c r="FF132" s="1286"/>
      <c r="FG132" s="1286"/>
      <c r="FH132" s="1286"/>
      <c r="FI132" s="1286"/>
      <c r="FJ132" s="1286"/>
      <c r="FK132" s="1286"/>
      <c r="FL132" s="1286"/>
      <c r="FM132" s="1286"/>
      <c r="FN132" s="1286"/>
      <c r="FO132" s="1286"/>
      <c r="FP132" s="1286"/>
      <c r="FQ132" s="1286"/>
      <c r="FR132" s="1286"/>
      <c r="FS132" s="1286"/>
      <c r="FT132" s="1286"/>
      <c r="FU132" s="1286"/>
      <c r="FV132" s="1286"/>
      <c r="FW132" s="1286"/>
      <c r="FX132" s="1286"/>
      <c r="FY132" s="1286"/>
      <c r="FZ132" s="1286"/>
      <c r="GA132" s="1286"/>
      <c r="GB132" s="1286"/>
      <c r="GC132" s="1286"/>
      <c r="GD132" s="1286"/>
      <c r="GE132" s="1286"/>
      <c r="GF132" s="1286"/>
      <c r="GG132" s="1286"/>
      <c r="GH132" s="1286"/>
      <c r="GI132" s="1286"/>
      <c r="GJ132" s="1286"/>
      <c r="GK132" s="1286"/>
      <c r="GL132" s="1286"/>
      <c r="GM132" s="1286"/>
      <c r="GN132" s="1286"/>
      <c r="GO132" s="1286"/>
      <c r="GP132" s="1286"/>
      <c r="GQ132" s="1286"/>
      <c r="GR132" s="1286"/>
      <c r="GS132" s="1286"/>
      <c r="GT132" s="1286"/>
      <c r="GU132" s="1286"/>
      <c r="GV132" s="1286"/>
      <c r="GW132" s="1286"/>
      <c r="GX132" s="1286"/>
      <c r="GY132" s="1286"/>
      <c r="GZ132" s="1286"/>
      <c r="HA132" s="1286"/>
      <c r="HB132" s="1286"/>
      <c r="HC132" s="1286"/>
      <c r="HD132" s="1286"/>
      <c r="HE132" s="1286"/>
      <c r="HF132" s="1286"/>
      <c r="HG132" s="1286"/>
      <c r="HH132" s="1286"/>
      <c r="HI132" s="1286"/>
      <c r="HJ132" s="1286"/>
      <c r="HK132" s="1286"/>
      <c r="HL132" s="1286"/>
      <c r="HM132" s="1286"/>
      <c r="HN132" s="1286"/>
      <c r="HO132" s="1286"/>
      <c r="HP132" s="1286"/>
      <c r="HQ132" s="1286"/>
      <c r="HR132" s="1286"/>
      <c r="HS132" s="1286"/>
      <c r="HT132" s="1286"/>
      <c r="HU132" s="1286"/>
      <c r="HV132" s="1286"/>
      <c r="HW132" s="1286"/>
      <c r="HX132" s="1286"/>
      <c r="HY132" s="1286"/>
      <c r="HZ132" s="1286"/>
      <c r="IA132" s="1286"/>
      <c r="IB132" s="1286"/>
      <c r="IC132" s="1286"/>
      <c r="ID132" s="1286"/>
      <c r="IE132" s="1286"/>
      <c r="IF132" s="1286"/>
      <c r="IG132" s="1286"/>
      <c r="IH132" s="1286"/>
      <c r="II132" s="1286"/>
      <c r="IJ132" s="1286"/>
      <c r="IK132" s="1286"/>
      <c r="IL132" s="1286"/>
      <c r="IM132" s="1286"/>
      <c r="IN132" s="1286"/>
      <c r="IO132" s="1286"/>
      <c r="IP132" s="1286"/>
      <c r="IQ132" s="1286"/>
      <c r="IR132" s="1286"/>
      <c r="IS132" s="1286"/>
    </row>
    <row r="133" spans="1:253" ht="34.5" customHeight="1">
      <c r="A133" s="1892">
        <v>2</v>
      </c>
      <c r="B133" s="1893" t="s">
        <v>408</v>
      </c>
      <c r="C133" s="1893"/>
      <c r="D133" s="1893"/>
      <c r="E133" s="1893">
        <f>SUM(F131:F132)</f>
        <v>1810</v>
      </c>
      <c r="F133" s="1893">
        <f>SUM(G131:G132)</f>
        <v>1810</v>
      </c>
      <c r="G133" s="1893"/>
      <c r="H133" s="1893"/>
      <c r="I133" s="1893"/>
      <c r="J133" s="1896">
        <f>SUM(K131:K132)</f>
        <v>11</v>
      </c>
      <c r="K133" s="1893">
        <f>SUM(L131:L132)</f>
        <v>11</v>
      </c>
      <c r="L133" s="1851">
        <v>0</v>
      </c>
      <c r="M133" s="1895"/>
      <c r="N133" s="1286"/>
      <c r="O133" s="1286"/>
      <c r="P133" s="1286"/>
      <c r="Q133" s="1286"/>
      <c r="R133" s="1286"/>
      <c r="S133" s="1286"/>
      <c r="T133" s="1286"/>
      <c r="U133" s="1286"/>
      <c r="V133" s="1286"/>
      <c r="W133" s="1286"/>
      <c r="X133" s="1286"/>
      <c r="Y133" s="1286"/>
      <c r="Z133" s="1286"/>
      <c r="AA133" s="1286"/>
      <c r="AB133" s="1286"/>
      <c r="AC133" s="1286"/>
      <c r="AD133" s="1286"/>
      <c r="AE133" s="1286"/>
      <c r="AF133" s="1286"/>
      <c r="AG133" s="1286"/>
      <c r="AH133" s="1286"/>
      <c r="AI133" s="1286"/>
      <c r="AJ133" s="1286"/>
      <c r="AK133" s="1286"/>
      <c r="AL133" s="1286"/>
      <c r="AM133" s="1286"/>
      <c r="AN133" s="1286"/>
      <c r="AO133" s="1286"/>
      <c r="AP133" s="1286"/>
      <c r="AQ133" s="1286"/>
      <c r="AR133" s="1286"/>
      <c r="AS133" s="1286"/>
      <c r="AT133" s="1286"/>
      <c r="AU133" s="1286"/>
      <c r="AV133" s="1286"/>
      <c r="AW133" s="1286"/>
      <c r="AX133" s="1286"/>
      <c r="AY133" s="1286"/>
      <c r="AZ133" s="1286"/>
      <c r="BA133" s="1286"/>
      <c r="BB133" s="1286"/>
      <c r="BC133" s="1286"/>
      <c r="BD133" s="1286"/>
      <c r="BE133" s="1286"/>
      <c r="BF133" s="1286"/>
      <c r="BG133" s="1286"/>
      <c r="BH133" s="1286"/>
      <c r="BI133" s="1286"/>
      <c r="BJ133" s="1286"/>
      <c r="BK133" s="1286"/>
      <c r="BL133" s="1286"/>
      <c r="BM133" s="1286"/>
      <c r="BN133" s="1286"/>
      <c r="BO133" s="1286"/>
      <c r="BP133" s="1286"/>
      <c r="BQ133" s="1286"/>
      <c r="BR133" s="1286"/>
      <c r="BS133" s="1286"/>
      <c r="BT133" s="1286"/>
      <c r="BU133" s="1286"/>
      <c r="BV133" s="1286"/>
      <c r="BW133" s="1286"/>
      <c r="BX133" s="1286"/>
      <c r="BY133" s="1286"/>
      <c r="BZ133" s="1286"/>
      <c r="CA133" s="1286"/>
      <c r="CB133" s="1286"/>
      <c r="CC133" s="1286"/>
      <c r="CD133" s="1286"/>
      <c r="CE133" s="1286"/>
      <c r="CF133" s="1286"/>
      <c r="CG133" s="1286"/>
      <c r="CH133" s="1286"/>
      <c r="CI133" s="1286"/>
      <c r="CJ133" s="1286"/>
      <c r="CK133" s="1286"/>
      <c r="CL133" s="1286"/>
      <c r="CM133" s="1286"/>
      <c r="CN133" s="1286"/>
      <c r="CO133" s="1286"/>
      <c r="CP133" s="1286"/>
      <c r="CQ133" s="1286"/>
      <c r="CR133" s="1286"/>
      <c r="CS133" s="1286"/>
      <c r="CT133" s="1286"/>
      <c r="CU133" s="1286"/>
      <c r="CV133" s="1286"/>
      <c r="CW133" s="1286"/>
      <c r="CX133" s="1286"/>
      <c r="CY133" s="1286"/>
      <c r="CZ133" s="1286"/>
      <c r="DA133" s="1286"/>
      <c r="DB133" s="1286"/>
      <c r="DC133" s="1286"/>
      <c r="DD133" s="1286"/>
      <c r="DE133" s="1286"/>
      <c r="DF133" s="1286"/>
      <c r="DG133" s="1286"/>
      <c r="DH133" s="1286"/>
      <c r="DI133" s="1286"/>
      <c r="DJ133" s="1286"/>
      <c r="DK133" s="1286"/>
      <c r="DL133" s="1286"/>
      <c r="DM133" s="1286"/>
      <c r="DN133" s="1286"/>
      <c r="DO133" s="1286"/>
      <c r="DP133" s="1286"/>
      <c r="DQ133" s="1286"/>
      <c r="DR133" s="1286"/>
      <c r="DS133" s="1286"/>
      <c r="DT133" s="1286"/>
      <c r="DU133" s="1286"/>
      <c r="DV133" s="1286"/>
      <c r="DW133" s="1286"/>
      <c r="DX133" s="1286"/>
      <c r="DY133" s="1286"/>
      <c r="DZ133" s="1286"/>
      <c r="EA133" s="1286"/>
      <c r="EB133" s="1286"/>
      <c r="EC133" s="1286"/>
      <c r="ED133" s="1286"/>
      <c r="EE133" s="1286"/>
      <c r="EF133" s="1286"/>
      <c r="EG133" s="1286"/>
      <c r="EH133" s="1286"/>
      <c r="EI133" s="1286"/>
      <c r="EJ133" s="1286"/>
      <c r="EK133" s="1286"/>
      <c r="EL133" s="1286"/>
      <c r="EM133" s="1286"/>
      <c r="EN133" s="1286"/>
      <c r="EO133" s="1286"/>
      <c r="EP133" s="1286"/>
      <c r="EQ133" s="1286"/>
      <c r="ER133" s="1286"/>
      <c r="ES133" s="1286"/>
      <c r="ET133" s="1286"/>
      <c r="EU133" s="1286"/>
      <c r="EV133" s="1286"/>
      <c r="EW133" s="1286"/>
      <c r="EX133" s="1286"/>
      <c r="EY133" s="1286"/>
      <c r="EZ133" s="1286"/>
      <c r="FA133" s="1286"/>
      <c r="FB133" s="1286"/>
      <c r="FC133" s="1286"/>
      <c r="FD133" s="1286"/>
      <c r="FE133" s="1286"/>
      <c r="FF133" s="1286"/>
      <c r="FG133" s="1286"/>
      <c r="FH133" s="1286"/>
      <c r="FI133" s="1286"/>
      <c r="FJ133" s="1286"/>
      <c r="FK133" s="1286"/>
      <c r="FL133" s="1286"/>
      <c r="FM133" s="1286"/>
      <c r="FN133" s="1286"/>
      <c r="FO133" s="1286"/>
      <c r="FP133" s="1286"/>
      <c r="FQ133" s="1286"/>
      <c r="FR133" s="1286"/>
      <c r="FS133" s="1286"/>
      <c r="FT133" s="1286"/>
      <c r="FU133" s="1286"/>
      <c r="FV133" s="1286"/>
      <c r="FW133" s="1286"/>
      <c r="FX133" s="1286"/>
      <c r="FY133" s="1286"/>
      <c r="FZ133" s="1286"/>
      <c r="GA133" s="1286"/>
      <c r="GB133" s="1286"/>
      <c r="GC133" s="1286"/>
      <c r="GD133" s="1286"/>
      <c r="GE133" s="1286"/>
      <c r="GF133" s="1286"/>
      <c r="GG133" s="1286"/>
      <c r="GH133" s="1286"/>
      <c r="GI133" s="1286"/>
      <c r="GJ133" s="1286"/>
      <c r="GK133" s="1286"/>
      <c r="GL133" s="1286"/>
      <c r="GM133" s="1286"/>
      <c r="GN133" s="1286"/>
      <c r="GO133" s="1286"/>
      <c r="GP133" s="1286"/>
      <c r="GQ133" s="1286"/>
      <c r="GR133" s="1286"/>
      <c r="GS133" s="1286"/>
      <c r="GT133" s="1286"/>
      <c r="GU133" s="1286"/>
      <c r="GV133" s="1286"/>
      <c r="GW133" s="1286"/>
      <c r="GX133" s="1286"/>
      <c r="GY133" s="1286"/>
      <c r="GZ133" s="1286"/>
      <c r="HA133" s="1286"/>
      <c r="HB133" s="1286"/>
      <c r="HC133" s="1286"/>
      <c r="HD133" s="1286"/>
      <c r="HE133" s="1286"/>
      <c r="HF133" s="1286"/>
      <c r="HG133" s="1286"/>
      <c r="HH133" s="1286"/>
      <c r="HI133" s="1286"/>
      <c r="HJ133" s="1286"/>
      <c r="HK133" s="1286"/>
      <c r="HL133" s="1286"/>
      <c r="HM133" s="1286"/>
      <c r="HN133" s="1286"/>
      <c r="HO133" s="1286"/>
      <c r="HP133" s="1286"/>
      <c r="HQ133" s="1286"/>
      <c r="HR133" s="1286"/>
      <c r="HS133" s="1286"/>
      <c r="HT133" s="1286"/>
      <c r="HU133" s="1286"/>
      <c r="HV133" s="1286"/>
      <c r="HW133" s="1286"/>
      <c r="HX133" s="1286"/>
      <c r="HY133" s="1286"/>
      <c r="HZ133" s="1286"/>
      <c r="IA133" s="1286"/>
      <c r="IB133" s="1286"/>
      <c r="IC133" s="1286"/>
      <c r="ID133" s="1286"/>
      <c r="IE133" s="1286"/>
      <c r="IF133" s="1286"/>
      <c r="IG133" s="1286"/>
      <c r="IH133" s="1286"/>
      <c r="II133" s="1286"/>
      <c r="IJ133" s="1286"/>
      <c r="IK133" s="1286"/>
      <c r="IL133" s="1286"/>
      <c r="IM133" s="1286"/>
      <c r="IN133" s="1286"/>
      <c r="IO133" s="1286"/>
      <c r="IP133" s="1286"/>
      <c r="IQ133" s="1286"/>
      <c r="IR133" s="1286"/>
      <c r="IS133" s="1829"/>
    </row>
    <row r="134" spans="1:253" ht="34.5" customHeight="1">
      <c r="A134" s="2678" t="s">
        <v>5789</v>
      </c>
      <c r="B134" s="2679"/>
      <c r="C134" s="2679"/>
      <c r="D134" s="2679"/>
      <c r="E134" s="2679"/>
      <c r="F134" s="2679"/>
      <c r="G134" s="2679"/>
      <c r="H134" s="2679"/>
      <c r="I134" s="2679"/>
      <c r="J134" s="2679"/>
      <c r="K134" s="2679"/>
      <c r="L134" s="2679"/>
      <c r="M134" s="1856"/>
      <c r="N134" s="1286"/>
      <c r="O134" s="1286"/>
      <c r="P134" s="1286"/>
      <c r="Q134" s="1286"/>
      <c r="R134" s="1286"/>
      <c r="S134" s="1286"/>
      <c r="T134" s="1286"/>
      <c r="U134" s="1286"/>
      <c r="V134" s="1286"/>
      <c r="W134" s="1286"/>
      <c r="X134" s="1286"/>
      <c r="Y134" s="1286"/>
      <c r="Z134" s="1286"/>
      <c r="AA134" s="1286"/>
      <c r="AB134" s="1286"/>
      <c r="AC134" s="1286"/>
      <c r="AD134" s="1286"/>
      <c r="AE134" s="1286"/>
      <c r="AF134" s="1286"/>
      <c r="AG134" s="1286"/>
      <c r="AH134" s="1286"/>
      <c r="AI134" s="1286"/>
      <c r="AJ134" s="1286"/>
      <c r="AK134" s="1286"/>
      <c r="AL134" s="1286"/>
      <c r="AM134" s="1286"/>
      <c r="AN134" s="1286"/>
      <c r="AO134" s="1286"/>
      <c r="AP134" s="1286"/>
      <c r="AQ134" s="1286"/>
      <c r="AR134" s="1286"/>
      <c r="AS134" s="1286"/>
      <c r="AT134" s="1286"/>
      <c r="AU134" s="1286"/>
      <c r="AV134" s="1286"/>
      <c r="AW134" s="1286"/>
      <c r="AX134" s="1286"/>
      <c r="AY134" s="1286"/>
      <c r="AZ134" s="1286"/>
      <c r="BA134" s="1286"/>
      <c r="BB134" s="1286"/>
      <c r="BC134" s="1286"/>
      <c r="BD134" s="1286"/>
      <c r="BE134" s="1286"/>
      <c r="BF134" s="1286"/>
      <c r="BG134" s="1286"/>
      <c r="BH134" s="1286"/>
      <c r="BI134" s="1286"/>
      <c r="BJ134" s="1286"/>
      <c r="BK134" s="1286"/>
      <c r="BL134" s="1286"/>
      <c r="BM134" s="1286"/>
      <c r="BN134" s="1286"/>
      <c r="BO134" s="1286"/>
      <c r="BP134" s="1286"/>
      <c r="BQ134" s="1286"/>
      <c r="BR134" s="1286"/>
      <c r="BS134" s="1286"/>
      <c r="BT134" s="1286"/>
      <c r="BU134" s="1286"/>
      <c r="BV134" s="1286"/>
      <c r="BW134" s="1286"/>
      <c r="BX134" s="1286"/>
      <c r="BY134" s="1286"/>
      <c r="BZ134" s="1286"/>
      <c r="CA134" s="1286"/>
      <c r="CB134" s="1286"/>
      <c r="CC134" s="1286"/>
      <c r="CD134" s="1286"/>
      <c r="CE134" s="1286"/>
      <c r="CF134" s="1286"/>
      <c r="CG134" s="1286"/>
      <c r="CH134" s="1286"/>
      <c r="CI134" s="1286"/>
      <c r="CJ134" s="1286"/>
      <c r="CK134" s="1286"/>
      <c r="CL134" s="1286"/>
      <c r="CM134" s="1286"/>
      <c r="CN134" s="1286"/>
      <c r="CO134" s="1286"/>
      <c r="CP134" s="1286"/>
      <c r="CQ134" s="1286"/>
      <c r="CR134" s="1286"/>
      <c r="CS134" s="1286"/>
      <c r="CT134" s="1286"/>
      <c r="CU134" s="1286"/>
      <c r="CV134" s="1286"/>
      <c r="CW134" s="1286"/>
      <c r="CX134" s="1286"/>
      <c r="CY134" s="1286"/>
      <c r="CZ134" s="1286"/>
      <c r="DA134" s="1286"/>
      <c r="DB134" s="1286"/>
      <c r="DC134" s="1286"/>
      <c r="DD134" s="1286"/>
      <c r="DE134" s="1286"/>
      <c r="DF134" s="1286"/>
      <c r="DG134" s="1286"/>
      <c r="DH134" s="1286"/>
      <c r="DI134" s="1286"/>
      <c r="DJ134" s="1286"/>
      <c r="DK134" s="1286"/>
      <c r="DL134" s="1286"/>
      <c r="DM134" s="1286"/>
      <c r="DN134" s="1286"/>
      <c r="DO134" s="1286"/>
      <c r="DP134" s="1286"/>
      <c r="DQ134" s="1286"/>
      <c r="DR134" s="1286"/>
      <c r="DS134" s="1286"/>
      <c r="DT134" s="1286"/>
      <c r="DU134" s="1286"/>
      <c r="DV134" s="1286"/>
      <c r="DW134" s="1286"/>
      <c r="DX134" s="1286"/>
      <c r="DY134" s="1286"/>
      <c r="DZ134" s="1286"/>
      <c r="EA134" s="1286"/>
      <c r="EB134" s="1286"/>
      <c r="EC134" s="1286"/>
      <c r="ED134" s="1286"/>
      <c r="EE134" s="1286"/>
      <c r="EF134" s="1286"/>
      <c r="EG134" s="1286"/>
      <c r="EH134" s="1286"/>
      <c r="EI134" s="1286"/>
      <c r="EJ134" s="1286"/>
      <c r="EK134" s="1286"/>
      <c r="EL134" s="1286"/>
      <c r="EM134" s="1286"/>
      <c r="EN134" s="1286"/>
      <c r="EO134" s="1286"/>
      <c r="EP134" s="1286"/>
      <c r="EQ134" s="1286"/>
      <c r="ER134" s="1286"/>
      <c r="ES134" s="1286"/>
      <c r="ET134" s="1286"/>
      <c r="EU134" s="1286"/>
      <c r="EV134" s="1286"/>
      <c r="EW134" s="1286"/>
      <c r="EX134" s="1286"/>
      <c r="EY134" s="1286"/>
      <c r="EZ134" s="1286"/>
      <c r="FA134" s="1286"/>
      <c r="FB134" s="1286"/>
      <c r="FC134" s="1286"/>
      <c r="FD134" s="1286"/>
      <c r="FE134" s="1286"/>
      <c r="FF134" s="1286"/>
      <c r="FG134" s="1286"/>
      <c r="FH134" s="1286"/>
      <c r="FI134" s="1286"/>
      <c r="FJ134" s="1286"/>
      <c r="FK134" s="1286"/>
      <c r="FL134" s="1286"/>
      <c r="FM134" s="1286"/>
      <c r="FN134" s="1286"/>
      <c r="FO134" s="1286"/>
      <c r="FP134" s="1286"/>
      <c r="FQ134" s="1286"/>
      <c r="FR134" s="1286"/>
      <c r="FS134" s="1286"/>
      <c r="FT134" s="1286"/>
      <c r="FU134" s="1286"/>
      <c r="FV134" s="1286"/>
      <c r="FW134" s="1286"/>
      <c r="FX134" s="1286"/>
      <c r="FY134" s="1286"/>
      <c r="FZ134" s="1286"/>
      <c r="GA134" s="1286"/>
      <c r="GB134" s="1286"/>
      <c r="GC134" s="1286"/>
      <c r="GD134" s="1286"/>
      <c r="GE134" s="1286"/>
      <c r="GF134" s="1286"/>
      <c r="GG134" s="1286"/>
      <c r="GH134" s="1286"/>
      <c r="GI134" s="1286"/>
      <c r="GJ134" s="1286"/>
      <c r="GK134" s="1286"/>
      <c r="GL134" s="1286"/>
      <c r="GM134" s="1286"/>
      <c r="GN134" s="1286"/>
      <c r="GO134" s="1286"/>
      <c r="GP134" s="1286"/>
      <c r="GQ134" s="1286"/>
      <c r="GR134" s="1286"/>
      <c r="GS134" s="1286"/>
      <c r="GT134" s="1286"/>
      <c r="GU134" s="1286"/>
      <c r="GV134" s="1286"/>
      <c r="GW134" s="1286"/>
      <c r="GX134" s="1286"/>
      <c r="GY134" s="1286"/>
      <c r="GZ134" s="1286"/>
      <c r="HA134" s="1286"/>
      <c r="HB134" s="1286"/>
      <c r="HC134" s="1286"/>
      <c r="HD134" s="1286"/>
      <c r="HE134" s="1286"/>
      <c r="HF134" s="1286"/>
      <c r="HG134" s="1286"/>
      <c r="HH134" s="1286"/>
      <c r="HI134" s="1286"/>
      <c r="HJ134" s="1286"/>
      <c r="HK134" s="1286"/>
      <c r="HL134" s="1286"/>
      <c r="HM134" s="1286"/>
      <c r="HN134" s="1286"/>
      <c r="HO134" s="1286"/>
      <c r="HP134" s="1286"/>
      <c r="HQ134" s="1286"/>
      <c r="HR134" s="1286"/>
      <c r="HS134" s="1286"/>
      <c r="HT134" s="1286"/>
      <c r="HU134" s="1286"/>
      <c r="HV134" s="1286"/>
      <c r="HW134" s="1286"/>
      <c r="HX134" s="1286"/>
      <c r="HY134" s="1286"/>
      <c r="HZ134" s="1286"/>
      <c r="IA134" s="1286"/>
      <c r="IB134" s="1286"/>
      <c r="IC134" s="1286"/>
      <c r="ID134" s="1286"/>
      <c r="IE134" s="1286"/>
      <c r="IF134" s="1286"/>
      <c r="IG134" s="1286"/>
      <c r="IH134" s="1286"/>
      <c r="II134" s="1286"/>
      <c r="IJ134" s="1286"/>
      <c r="IK134" s="1286"/>
      <c r="IL134" s="1286"/>
      <c r="IM134" s="1286"/>
      <c r="IN134" s="1286"/>
      <c r="IO134" s="1286"/>
      <c r="IP134" s="1286"/>
      <c r="IQ134" s="1286"/>
      <c r="IR134" s="1286"/>
      <c r="IS134" s="1286"/>
    </row>
    <row r="135" spans="1:253" ht="34.5" customHeight="1">
      <c r="A135" s="1826" t="s">
        <v>7438</v>
      </c>
      <c r="B135" s="1824" t="s">
        <v>14607</v>
      </c>
      <c r="C135" s="1823" t="s">
        <v>14608</v>
      </c>
      <c r="D135" s="1824" t="s">
        <v>14609</v>
      </c>
      <c r="E135" s="1824" t="s">
        <v>14609</v>
      </c>
      <c r="F135" s="1824">
        <v>25</v>
      </c>
      <c r="G135" s="1824">
        <v>25</v>
      </c>
      <c r="H135" s="1824" t="s">
        <v>5327</v>
      </c>
      <c r="I135" s="1824" t="s">
        <v>14610</v>
      </c>
      <c r="J135" s="1824" t="s">
        <v>14611</v>
      </c>
      <c r="K135" s="1884">
        <v>2</v>
      </c>
      <c r="L135" s="1824">
        <v>2</v>
      </c>
      <c r="M135" s="1856">
        <v>0</v>
      </c>
      <c r="N135" s="1286"/>
      <c r="O135" s="1286"/>
      <c r="P135" s="1286"/>
      <c r="Q135" s="1286"/>
      <c r="R135" s="1286"/>
      <c r="S135" s="1286"/>
      <c r="T135" s="1286"/>
      <c r="U135" s="1286"/>
      <c r="V135" s="1286"/>
      <c r="W135" s="1286"/>
      <c r="X135" s="1286"/>
      <c r="Y135" s="1286"/>
      <c r="Z135" s="1286"/>
      <c r="AA135" s="1286"/>
      <c r="AB135" s="1286"/>
      <c r="AC135" s="1286"/>
      <c r="AD135" s="1286"/>
      <c r="AE135" s="1286"/>
      <c r="AF135" s="1286"/>
      <c r="AG135" s="1286"/>
      <c r="AH135" s="1286"/>
      <c r="AI135" s="1286"/>
      <c r="AJ135" s="1286"/>
      <c r="AK135" s="1286"/>
      <c r="AL135" s="1286"/>
      <c r="AM135" s="1286"/>
      <c r="AN135" s="1286"/>
      <c r="AO135" s="1286"/>
      <c r="AP135" s="1286"/>
      <c r="AQ135" s="1286"/>
      <c r="AR135" s="1286"/>
      <c r="AS135" s="1286"/>
      <c r="AT135" s="1286"/>
      <c r="AU135" s="1286"/>
      <c r="AV135" s="1286"/>
      <c r="AW135" s="1286"/>
      <c r="AX135" s="1286"/>
      <c r="AY135" s="1286"/>
      <c r="AZ135" s="1286"/>
      <c r="BA135" s="1286"/>
      <c r="BB135" s="1286"/>
      <c r="BC135" s="1286"/>
      <c r="BD135" s="1286"/>
      <c r="BE135" s="1286"/>
      <c r="BF135" s="1286"/>
      <c r="BG135" s="1286"/>
      <c r="BH135" s="1286"/>
      <c r="BI135" s="1286"/>
      <c r="BJ135" s="1286"/>
      <c r="BK135" s="1286"/>
      <c r="BL135" s="1286"/>
      <c r="BM135" s="1286"/>
      <c r="BN135" s="1286"/>
      <c r="BO135" s="1286"/>
      <c r="BP135" s="1286"/>
      <c r="BQ135" s="1286"/>
      <c r="BR135" s="1286"/>
      <c r="BS135" s="1286"/>
      <c r="BT135" s="1286"/>
      <c r="BU135" s="1286"/>
      <c r="BV135" s="1286"/>
      <c r="BW135" s="1286"/>
      <c r="BX135" s="1286"/>
      <c r="BY135" s="1286"/>
      <c r="BZ135" s="1286"/>
      <c r="CA135" s="1286"/>
      <c r="CB135" s="1286"/>
      <c r="CC135" s="1286"/>
      <c r="CD135" s="1286"/>
      <c r="CE135" s="1286"/>
      <c r="CF135" s="1286"/>
      <c r="CG135" s="1286"/>
      <c r="CH135" s="1286"/>
      <c r="CI135" s="1286"/>
      <c r="CJ135" s="1286"/>
      <c r="CK135" s="1286"/>
      <c r="CL135" s="1286"/>
      <c r="CM135" s="1286"/>
      <c r="CN135" s="1286"/>
      <c r="CO135" s="1286"/>
      <c r="CP135" s="1286"/>
      <c r="CQ135" s="1286"/>
      <c r="CR135" s="1286"/>
      <c r="CS135" s="1286"/>
      <c r="CT135" s="1286"/>
      <c r="CU135" s="1286"/>
      <c r="CV135" s="1286"/>
      <c r="CW135" s="1286"/>
      <c r="CX135" s="1286"/>
      <c r="CY135" s="1286"/>
      <c r="CZ135" s="1286"/>
      <c r="DA135" s="1286"/>
      <c r="DB135" s="1286"/>
      <c r="DC135" s="1286"/>
      <c r="DD135" s="1286"/>
      <c r="DE135" s="1286"/>
      <c r="DF135" s="1286"/>
      <c r="DG135" s="1286"/>
      <c r="DH135" s="1286"/>
      <c r="DI135" s="1286"/>
      <c r="DJ135" s="1286"/>
      <c r="DK135" s="1286"/>
      <c r="DL135" s="1286"/>
      <c r="DM135" s="1286"/>
      <c r="DN135" s="1286"/>
      <c r="DO135" s="1286"/>
      <c r="DP135" s="1286"/>
      <c r="DQ135" s="1286"/>
      <c r="DR135" s="1286"/>
      <c r="DS135" s="1286"/>
      <c r="DT135" s="1286"/>
      <c r="DU135" s="1286"/>
      <c r="DV135" s="1286"/>
      <c r="DW135" s="1286"/>
      <c r="DX135" s="1286"/>
      <c r="DY135" s="1286"/>
      <c r="DZ135" s="1286"/>
      <c r="EA135" s="1286"/>
      <c r="EB135" s="1286"/>
      <c r="EC135" s="1286"/>
      <c r="ED135" s="1286"/>
      <c r="EE135" s="1286"/>
      <c r="EF135" s="1286"/>
      <c r="EG135" s="1286"/>
      <c r="EH135" s="1286"/>
      <c r="EI135" s="1286"/>
      <c r="EJ135" s="1286"/>
      <c r="EK135" s="1286"/>
      <c r="EL135" s="1286"/>
      <c r="EM135" s="1286"/>
      <c r="EN135" s="1286"/>
      <c r="EO135" s="1286"/>
      <c r="EP135" s="1286"/>
      <c r="EQ135" s="1286"/>
      <c r="ER135" s="1286"/>
      <c r="ES135" s="1286"/>
      <c r="ET135" s="1286"/>
      <c r="EU135" s="1286"/>
      <c r="EV135" s="1286"/>
      <c r="EW135" s="1286"/>
      <c r="EX135" s="1286"/>
      <c r="EY135" s="1286"/>
      <c r="EZ135" s="1286"/>
      <c r="FA135" s="1286"/>
      <c r="FB135" s="1286"/>
      <c r="FC135" s="1286"/>
      <c r="FD135" s="1286"/>
      <c r="FE135" s="1286"/>
      <c r="FF135" s="1286"/>
      <c r="FG135" s="1286"/>
      <c r="FH135" s="1286"/>
      <c r="FI135" s="1286"/>
      <c r="FJ135" s="1286"/>
      <c r="FK135" s="1286"/>
      <c r="FL135" s="1286"/>
      <c r="FM135" s="1286"/>
      <c r="FN135" s="1286"/>
      <c r="FO135" s="1286"/>
      <c r="FP135" s="1286"/>
      <c r="FQ135" s="1286"/>
      <c r="FR135" s="1286"/>
      <c r="FS135" s="1286"/>
      <c r="FT135" s="1286"/>
      <c r="FU135" s="1286"/>
      <c r="FV135" s="1286"/>
      <c r="FW135" s="1286"/>
      <c r="FX135" s="1286"/>
      <c r="FY135" s="1286"/>
      <c r="FZ135" s="1286"/>
      <c r="GA135" s="1286"/>
      <c r="GB135" s="1286"/>
      <c r="GC135" s="1286"/>
      <c r="GD135" s="1286"/>
      <c r="GE135" s="1286"/>
      <c r="GF135" s="1286"/>
      <c r="GG135" s="1286"/>
      <c r="GH135" s="1286"/>
      <c r="GI135" s="1286"/>
      <c r="GJ135" s="1286"/>
      <c r="GK135" s="1286"/>
      <c r="GL135" s="1286"/>
      <c r="GM135" s="1286"/>
      <c r="GN135" s="1286"/>
      <c r="GO135" s="1286"/>
      <c r="GP135" s="1286"/>
      <c r="GQ135" s="1286"/>
      <c r="GR135" s="1286"/>
      <c r="GS135" s="1286"/>
      <c r="GT135" s="1286"/>
      <c r="GU135" s="1286"/>
      <c r="GV135" s="1286"/>
      <c r="GW135" s="1286"/>
      <c r="GX135" s="1286"/>
      <c r="GY135" s="1286"/>
      <c r="GZ135" s="1286"/>
      <c r="HA135" s="1286"/>
      <c r="HB135" s="1286"/>
      <c r="HC135" s="1286"/>
      <c r="HD135" s="1286"/>
      <c r="HE135" s="1286"/>
      <c r="HF135" s="1286"/>
      <c r="HG135" s="1286"/>
      <c r="HH135" s="1286"/>
      <c r="HI135" s="1286"/>
      <c r="HJ135" s="1286"/>
      <c r="HK135" s="1286"/>
      <c r="HL135" s="1286"/>
      <c r="HM135" s="1286"/>
      <c r="HN135" s="1286"/>
      <c r="HO135" s="1286"/>
      <c r="HP135" s="1286"/>
      <c r="HQ135" s="1286"/>
      <c r="HR135" s="1286"/>
      <c r="HS135" s="1286"/>
      <c r="HT135" s="1286"/>
      <c r="HU135" s="1286"/>
      <c r="HV135" s="1286"/>
      <c r="HW135" s="1286"/>
      <c r="HX135" s="1286"/>
      <c r="HY135" s="1286"/>
      <c r="HZ135" s="1286"/>
      <c r="IA135" s="1286"/>
      <c r="IB135" s="1286"/>
      <c r="IC135" s="1286"/>
      <c r="ID135" s="1286"/>
      <c r="IE135" s="1286"/>
      <c r="IF135" s="1286"/>
      <c r="IG135" s="1286"/>
      <c r="IH135" s="1286"/>
      <c r="II135" s="1286"/>
      <c r="IJ135" s="1286"/>
      <c r="IK135" s="1286"/>
      <c r="IL135" s="1286"/>
      <c r="IM135" s="1286"/>
      <c r="IN135" s="1286"/>
      <c r="IO135" s="1286"/>
      <c r="IP135" s="1286"/>
      <c r="IQ135" s="1286"/>
      <c r="IR135" s="1286"/>
      <c r="IS135" s="1286"/>
    </row>
    <row r="136" spans="1:253" ht="34.5" customHeight="1">
      <c r="A136" s="1826" t="s">
        <v>7445</v>
      </c>
      <c r="B136" s="1824" t="s">
        <v>14612</v>
      </c>
      <c r="C136" s="1832" t="s">
        <v>14613</v>
      </c>
      <c r="D136" s="1824" t="s">
        <v>14614</v>
      </c>
      <c r="E136" s="1824" t="s">
        <v>14615</v>
      </c>
      <c r="F136" s="1824">
        <v>30</v>
      </c>
      <c r="G136" s="1824">
        <v>30</v>
      </c>
      <c r="H136" s="1824" t="s">
        <v>5327</v>
      </c>
      <c r="I136" s="1824" t="s">
        <v>14616</v>
      </c>
      <c r="J136" s="1824" t="s">
        <v>14617</v>
      </c>
      <c r="K136" s="1824">
        <v>1</v>
      </c>
      <c r="L136" s="1824">
        <v>1</v>
      </c>
      <c r="M136" s="1856">
        <v>0</v>
      </c>
      <c r="N136" s="1286"/>
      <c r="O136" s="1286"/>
      <c r="P136" s="1286"/>
      <c r="Q136" s="1286"/>
      <c r="R136" s="1286"/>
      <c r="S136" s="1286"/>
      <c r="T136" s="1286"/>
      <c r="U136" s="1286"/>
      <c r="V136" s="1286"/>
      <c r="W136" s="1286"/>
      <c r="X136" s="1286"/>
      <c r="Y136" s="1286"/>
      <c r="Z136" s="1286"/>
      <c r="AA136" s="1286"/>
      <c r="AB136" s="1286"/>
      <c r="AC136" s="1286"/>
      <c r="AD136" s="1286"/>
      <c r="AE136" s="1286"/>
      <c r="AF136" s="1286"/>
      <c r="AG136" s="1286"/>
      <c r="AH136" s="1286"/>
      <c r="AI136" s="1286"/>
      <c r="AJ136" s="1286"/>
      <c r="AK136" s="1286"/>
      <c r="AL136" s="1286"/>
      <c r="AM136" s="1286"/>
      <c r="AN136" s="1286"/>
      <c r="AO136" s="1286"/>
      <c r="AP136" s="1286"/>
      <c r="AQ136" s="1286"/>
      <c r="AR136" s="1286"/>
      <c r="AS136" s="1286"/>
      <c r="AT136" s="1286"/>
      <c r="AU136" s="1286"/>
      <c r="AV136" s="1286"/>
      <c r="AW136" s="1286"/>
      <c r="AX136" s="1286"/>
      <c r="AY136" s="1286"/>
      <c r="AZ136" s="1286"/>
      <c r="BA136" s="1286"/>
      <c r="BB136" s="1286"/>
      <c r="BC136" s="1286"/>
      <c r="BD136" s="1286"/>
      <c r="BE136" s="1286"/>
      <c r="BF136" s="1286"/>
      <c r="BG136" s="1286"/>
      <c r="BH136" s="1286"/>
      <c r="BI136" s="1286"/>
      <c r="BJ136" s="1286"/>
      <c r="BK136" s="1286"/>
      <c r="BL136" s="1286"/>
      <c r="BM136" s="1286"/>
      <c r="BN136" s="1286"/>
      <c r="BO136" s="1286"/>
      <c r="BP136" s="1286"/>
      <c r="BQ136" s="1286"/>
      <c r="BR136" s="1286"/>
      <c r="BS136" s="1286"/>
      <c r="BT136" s="1286"/>
      <c r="BU136" s="1286"/>
      <c r="BV136" s="1286"/>
      <c r="BW136" s="1286"/>
      <c r="BX136" s="1286"/>
      <c r="BY136" s="1286"/>
      <c r="BZ136" s="1286"/>
      <c r="CA136" s="1286"/>
      <c r="CB136" s="1286"/>
      <c r="CC136" s="1286"/>
      <c r="CD136" s="1286"/>
      <c r="CE136" s="1286"/>
      <c r="CF136" s="1286"/>
      <c r="CG136" s="1286"/>
      <c r="CH136" s="1286"/>
      <c r="CI136" s="1286"/>
      <c r="CJ136" s="1286"/>
      <c r="CK136" s="1286"/>
      <c r="CL136" s="1286"/>
      <c r="CM136" s="1286"/>
      <c r="CN136" s="1286"/>
      <c r="CO136" s="1286"/>
      <c r="CP136" s="1286"/>
      <c r="CQ136" s="1286"/>
      <c r="CR136" s="1286"/>
      <c r="CS136" s="1286"/>
      <c r="CT136" s="1286"/>
      <c r="CU136" s="1286"/>
      <c r="CV136" s="1286"/>
      <c r="CW136" s="1286"/>
      <c r="CX136" s="1286"/>
      <c r="CY136" s="1286"/>
      <c r="CZ136" s="1286"/>
      <c r="DA136" s="1286"/>
      <c r="DB136" s="1286"/>
      <c r="DC136" s="1286"/>
      <c r="DD136" s="1286"/>
      <c r="DE136" s="1286"/>
      <c r="DF136" s="1286"/>
      <c r="DG136" s="1286"/>
      <c r="DH136" s="1286"/>
      <c r="DI136" s="1286"/>
      <c r="DJ136" s="1286"/>
      <c r="DK136" s="1286"/>
      <c r="DL136" s="1286"/>
      <c r="DM136" s="1286"/>
      <c r="DN136" s="1286"/>
      <c r="DO136" s="1286"/>
      <c r="DP136" s="1286"/>
      <c r="DQ136" s="1286"/>
      <c r="DR136" s="1286"/>
      <c r="DS136" s="1286"/>
      <c r="DT136" s="1286"/>
      <c r="DU136" s="1286"/>
      <c r="DV136" s="1286"/>
      <c r="DW136" s="1286"/>
      <c r="DX136" s="1286"/>
      <c r="DY136" s="1286"/>
      <c r="DZ136" s="1286"/>
      <c r="EA136" s="1286"/>
      <c r="EB136" s="1286"/>
      <c r="EC136" s="1286"/>
      <c r="ED136" s="1286"/>
      <c r="EE136" s="1286"/>
      <c r="EF136" s="1286"/>
      <c r="EG136" s="1286"/>
      <c r="EH136" s="1286"/>
      <c r="EI136" s="1286"/>
      <c r="EJ136" s="1286"/>
      <c r="EK136" s="1286"/>
      <c r="EL136" s="1286"/>
      <c r="EM136" s="1286"/>
      <c r="EN136" s="1286"/>
      <c r="EO136" s="1286"/>
      <c r="EP136" s="1286"/>
      <c r="EQ136" s="1286"/>
      <c r="ER136" s="1286"/>
      <c r="ES136" s="1286"/>
      <c r="ET136" s="1286"/>
      <c r="EU136" s="1286"/>
      <c r="EV136" s="1286"/>
      <c r="EW136" s="1286"/>
      <c r="EX136" s="1286"/>
      <c r="EY136" s="1286"/>
      <c r="EZ136" s="1286"/>
      <c r="FA136" s="1286"/>
      <c r="FB136" s="1286"/>
      <c r="FC136" s="1286"/>
      <c r="FD136" s="1286"/>
      <c r="FE136" s="1286"/>
      <c r="FF136" s="1286"/>
      <c r="FG136" s="1286"/>
      <c r="FH136" s="1286"/>
      <c r="FI136" s="1286"/>
      <c r="FJ136" s="1286"/>
      <c r="FK136" s="1286"/>
      <c r="FL136" s="1286"/>
      <c r="FM136" s="1286"/>
      <c r="FN136" s="1286"/>
      <c r="FO136" s="1286"/>
      <c r="FP136" s="1286"/>
      <c r="FQ136" s="1286"/>
      <c r="FR136" s="1286"/>
      <c r="FS136" s="1286"/>
      <c r="FT136" s="1286"/>
      <c r="FU136" s="1286"/>
      <c r="FV136" s="1286"/>
      <c r="FW136" s="1286"/>
      <c r="FX136" s="1286"/>
      <c r="FY136" s="1286"/>
      <c r="FZ136" s="1286"/>
      <c r="GA136" s="1286"/>
      <c r="GB136" s="1286"/>
      <c r="GC136" s="1286"/>
      <c r="GD136" s="1286"/>
      <c r="GE136" s="1286"/>
      <c r="GF136" s="1286"/>
      <c r="GG136" s="1286"/>
      <c r="GH136" s="1286"/>
      <c r="GI136" s="1286"/>
      <c r="GJ136" s="1286"/>
      <c r="GK136" s="1286"/>
      <c r="GL136" s="1286"/>
      <c r="GM136" s="1286"/>
      <c r="GN136" s="1286"/>
      <c r="GO136" s="1286"/>
      <c r="GP136" s="1286"/>
      <c r="GQ136" s="1286"/>
      <c r="GR136" s="1286"/>
      <c r="GS136" s="1286"/>
      <c r="GT136" s="1286"/>
      <c r="GU136" s="1286"/>
      <c r="GV136" s="1286"/>
      <c r="GW136" s="1286"/>
      <c r="GX136" s="1286"/>
      <c r="GY136" s="1286"/>
      <c r="GZ136" s="1286"/>
      <c r="HA136" s="1286"/>
      <c r="HB136" s="1286"/>
      <c r="HC136" s="1286"/>
      <c r="HD136" s="1286"/>
      <c r="HE136" s="1286"/>
      <c r="HF136" s="1286"/>
      <c r="HG136" s="1286"/>
      <c r="HH136" s="1286"/>
      <c r="HI136" s="1286"/>
      <c r="HJ136" s="1286"/>
      <c r="HK136" s="1286"/>
      <c r="HL136" s="1286"/>
      <c r="HM136" s="1286"/>
      <c r="HN136" s="1286"/>
      <c r="HO136" s="1286"/>
      <c r="HP136" s="1286"/>
      <c r="HQ136" s="1286"/>
      <c r="HR136" s="1286"/>
      <c r="HS136" s="1286"/>
      <c r="HT136" s="1286"/>
      <c r="HU136" s="1286"/>
      <c r="HV136" s="1286"/>
      <c r="HW136" s="1286"/>
      <c r="HX136" s="1286"/>
      <c r="HY136" s="1286"/>
      <c r="HZ136" s="1286"/>
      <c r="IA136" s="1286"/>
      <c r="IB136" s="1286"/>
      <c r="IC136" s="1286"/>
      <c r="ID136" s="1286"/>
      <c r="IE136" s="1286"/>
      <c r="IF136" s="1286"/>
      <c r="IG136" s="1286"/>
      <c r="IH136" s="1286"/>
      <c r="II136" s="1286"/>
      <c r="IJ136" s="1286"/>
      <c r="IK136" s="1286"/>
      <c r="IL136" s="1286"/>
      <c r="IM136" s="1286"/>
      <c r="IN136" s="1286"/>
      <c r="IO136" s="1286"/>
      <c r="IP136" s="1286"/>
      <c r="IQ136" s="1286"/>
      <c r="IR136" s="1286"/>
      <c r="IS136" s="1286"/>
    </row>
    <row r="137" spans="1:253" ht="34.5" customHeight="1">
      <c r="A137" s="1826" t="s">
        <v>7653</v>
      </c>
      <c r="B137" s="1824" t="s">
        <v>14618</v>
      </c>
      <c r="C137" s="1823" t="s">
        <v>14619</v>
      </c>
      <c r="D137" s="1824" t="s">
        <v>14620</v>
      </c>
      <c r="E137" s="1824" t="s">
        <v>14620</v>
      </c>
      <c r="F137" s="1824">
        <v>25</v>
      </c>
      <c r="G137" s="1824">
        <v>25</v>
      </c>
      <c r="H137" s="1824" t="s">
        <v>5327</v>
      </c>
      <c r="I137" s="1824" t="s">
        <v>14621</v>
      </c>
      <c r="J137" s="1824" t="s">
        <v>14622</v>
      </c>
      <c r="K137" s="1824">
        <v>2</v>
      </c>
      <c r="L137" s="1824">
        <v>2</v>
      </c>
      <c r="M137" s="1856">
        <v>0</v>
      </c>
      <c r="N137" s="1286"/>
      <c r="O137" s="1286"/>
      <c r="P137" s="1286"/>
      <c r="Q137" s="1286"/>
      <c r="R137" s="1286"/>
      <c r="S137" s="1286"/>
      <c r="T137" s="1286"/>
      <c r="U137" s="1286"/>
      <c r="V137" s="1286"/>
      <c r="W137" s="1286"/>
      <c r="X137" s="1286"/>
      <c r="Y137" s="1286"/>
      <c r="Z137" s="1286"/>
      <c r="AA137" s="1286"/>
      <c r="AB137" s="1286"/>
      <c r="AC137" s="1286"/>
      <c r="AD137" s="1286"/>
      <c r="AE137" s="1286"/>
      <c r="AF137" s="1286"/>
      <c r="AG137" s="1286"/>
      <c r="AH137" s="1286"/>
      <c r="AI137" s="1286"/>
      <c r="AJ137" s="1286"/>
      <c r="AK137" s="1286"/>
      <c r="AL137" s="1286"/>
      <c r="AM137" s="1286"/>
      <c r="AN137" s="1286"/>
      <c r="AO137" s="1286"/>
      <c r="AP137" s="1286"/>
      <c r="AQ137" s="1286"/>
      <c r="AR137" s="1286"/>
      <c r="AS137" s="1286"/>
      <c r="AT137" s="1286"/>
      <c r="AU137" s="1286"/>
      <c r="AV137" s="1286"/>
      <c r="AW137" s="1286"/>
      <c r="AX137" s="1286"/>
      <c r="AY137" s="1286"/>
      <c r="AZ137" s="1286"/>
      <c r="BA137" s="1286"/>
      <c r="BB137" s="1286"/>
      <c r="BC137" s="1286"/>
      <c r="BD137" s="1286"/>
      <c r="BE137" s="1286"/>
      <c r="BF137" s="1286"/>
      <c r="BG137" s="1286"/>
      <c r="BH137" s="1286"/>
      <c r="BI137" s="1286"/>
      <c r="BJ137" s="1286"/>
      <c r="BK137" s="1286"/>
      <c r="BL137" s="1286"/>
      <c r="BM137" s="1286"/>
      <c r="BN137" s="1286"/>
      <c r="BO137" s="1286"/>
      <c r="BP137" s="1286"/>
      <c r="BQ137" s="1286"/>
      <c r="BR137" s="1286"/>
      <c r="BS137" s="1286"/>
      <c r="BT137" s="1286"/>
      <c r="BU137" s="1286"/>
      <c r="BV137" s="1286"/>
      <c r="BW137" s="1286"/>
      <c r="BX137" s="1286"/>
      <c r="BY137" s="1286"/>
      <c r="BZ137" s="1286"/>
      <c r="CA137" s="1286"/>
      <c r="CB137" s="1286"/>
      <c r="CC137" s="1286"/>
      <c r="CD137" s="1286"/>
      <c r="CE137" s="1286"/>
      <c r="CF137" s="1286"/>
      <c r="CG137" s="1286"/>
      <c r="CH137" s="1286"/>
      <c r="CI137" s="1286"/>
      <c r="CJ137" s="1286"/>
      <c r="CK137" s="1286"/>
      <c r="CL137" s="1286"/>
      <c r="CM137" s="1286"/>
      <c r="CN137" s="1286"/>
      <c r="CO137" s="1286"/>
      <c r="CP137" s="1286"/>
      <c r="CQ137" s="1286"/>
      <c r="CR137" s="1286"/>
      <c r="CS137" s="1286"/>
      <c r="CT137" s="1286"/>
      <c r="CU137" s="1286"/>
      <c r="CV137" s="1286"/>
      <c r="CW137" s="1286"/>
      <c r="CX137" s="1286"/>
      <c r="CY137" s="1286"/>
      <c r="CZ137" s="1286"/>
      <c r="DA137" s="1286"/>
      <c r="DB137" s="1286"/>
      <c r="DC137" s="1286"/>
      <c r="DD137" s="1286"/>
      <c r="DE137" s="1286"/>
      <c r="DF137" s="1286"/>
      <c r="DG137" s="1286"/>
      <c r="DH137" s="1286"/>
      <c r="DI137" s="1286"/>
      <c r="DJ137" s="1286"/>
      <c r="DK137" s="1286"/>
      <c r="DL137" s="1286"/>
      <c r="DM137" s="1286"/>
      <c r="DN137" s="1286"/>
      <c r="DO137" s="1286"/>
      <c r="DP137" s="1286"/>
      <c r="DQ137" s="1286"/>
      <c r="DR137" s="1286"/>
      <c r="DS137" s="1286"/>
      <c r="DT137" s="1286"/>
      <c r="DU137" s="1286"/>
      <c r="DV137" s="1286"/>
      <c r="DW137" s="1286"/>
      <c r="DX137" s="1286"/>
      <c r="DY137" s="1286"/>
      <c r="DZ137" s="1286"/>
      <c r="EA137" s="1286"/>
      <c r="EB137" s="1286"/>
      <c r="EC137" s="1286"/>
      <c r="ED137" s="1286"/>
      <c r="EE137" s="1286"/>
      <c r="EF137" s="1286"/>
      <c r="EG137" s="1286"/>
      <c r="EH137" s="1286"/>
      <c r="EI137" s="1286"/>
      <c r="EJ137" s="1286"/>
      <c r="EK137" s="1286"/>
      <c r="EL137" s="1286"/>
      <c r="EM137" s="1286"/>
      <c r="EN137" s="1286"/>
      <c r="EO137" s="1286"/>
      <c r="EP137" s="1286"/>
      <c r="EQ137" s="1286"/>
      <c r="ER137" s="1286"/>
      <c r="ES137" s="1286"/>
      <c r="ET137" s="1286"/>
      <c r="EU137" s="1286"/>
      <c r="EV137" s="1286"/>
      <c r="EW137" s="1286"/>
      <c r="EX137" s="1286"/>
      <c r="EY137" s="1286"/>
      <c r="EZ137" s="1286"/>
      <c r="FA137" s="1286"/>
      <c r="FB137" s="1286"/>
      <c r="FC137" s="1286"/>
      <c r="FD137" s="1286"/>
      <c r="FE137" s="1286"/>
      <c r="FF137" s="1286"/>
      <c r="FG137" s="1286"/>
      <c r="FH137" s="1286"/>
      <c r="FI137" s="1286"/>
      <c r="FJ137" s="1286"/>
      <c r="FK137" s="1286"/>
      <c r="FL137" s="1286"/>
      <c r="FM137" s="1286"/>
      <c r="FN137" s="1286"/>
      <c r="FO137" s="1286"/>
      <c r="FP137" s="1286"/>
      <c r="FQ137" s="1286"/>
      <c r="FR137" s="1286"/>
      <c r="FS137" s="1286"/>
      <c r="FT137" s="1286"/>
      <c r="FU137" s="1286"/>
      <c r="FV137" s="1286"/>
      <c r="FW137" s="1286"/>
      <c r="FX137" s="1286"/>
      <c r="FY137" s="1286"/>
      <c r="FZ137" s="1286"/>
      <c r="GA137" s="1286"/>
      <c r="GB137" s="1286"/>
      <c r="GC137" s="1286"/>
      <c r="GD137" s="1286"/>
      <c r="GE137" s="1286"/>
      <c r="GF137" s="1286"/>
      <c r="GG137" s="1286"/>
      <c r="GH137" s="1286"/>
      <c r="GI137" s="1286"/>
      <c r="GJ137" s="1286"/>
      <c r="GK137" s="1286"/>
      <c r="GL137" s="1286"/>
      <c r="GM137" s="1286"/>
      <c r="GN137" s="1286"/>
      <c r="GO137" s="1286"/>
      <c r="GP137" s="1286"/>
      <c r="GQ137" s="1286"/>
      <c r="GR137" s="1286"/>
      <c r="GS137" s="1286"/>
      <c r="GT137" s="1286"/>
      <c r="GU137" s="1286"/>
      <c r="GV137" s="1286"/>
      <c r="GW137" s="1286"/>
      <c r="GX137" s="1286"/>
      <c r="GY137" s="1286"/>
      <c r="GZ137" s="1286"/>
      <c r="HA137" s="1286"/>
      <c r="HB137" s="1286"/>
      <c r="HC137" s="1286"/>
      <c r="HD137" s="1286"/>
      <c r="HE137" s="1286"/>
      <c r="HF137" s="1286"/>
      <c r="HG137" s="1286"/>
      <c r="HH137" s="1286"/>
      <c r="HI137" s="1286"/>
      <c r="HJ137" s="1286"/>
      <c r="HK137" s="1286"/>
      <c r="HL137" s="1286"/>
      <c r="HM137" s="1286"/>
      <c r="HN137" s="1286"/>
      <c r="HO137" s="1286"/>
      <c r="HP137" s="1286"/>
      <c r="HQ137" s="1286"/>
      <c r="HR137" s="1286"/>
      <c r="HS137" s="1286"/>
      <c r="HT137" s="1286"/>
      <c r="HU137" s="1286"/>
      <c r="HV137" s="1286"/>
      <c r="HW137" s="1286"/>
      <c r="HX137" s="1286"/>
      <c r="HY137" s="1286"/>
      <c r="HZ137" s="1286"/>
      <c r="IA137" s="1286"/>
      <c r="IB137" s="1286"/>
      <c r="IC137" s="1286"/>
      <c r="ID137" s="1286"/>
      <c r="IE137" s="1286"/>
      <c r="IF137" s="1286"/>
      <c r="IG137" s="1286"/>
      <c r="IH137" s="1286"/>
      <c r="II137" s="1286"/>
      <c r="IJ137" s="1286"/>
      <c r="IK137" s="1286"/>
      <c r="IL137" s="1286"/>
      <c r="IM137" s="1286"/>
      <c r="IN137" s="1286"/>
      <c r="IO137" s="1286"/>
      <c r="IP137" s="1286"/>
      <c r="IQ137" s="1286"/>
      <c r="IR137" s="1286"/>
      <c r="IS137" s="1286"/>
    </row>
    <row r="138" spans="1:253" ht="34.5" customHeight="1">
      <c r="A138" s="1826" t="s">
        <v>7660</v>
      </c>
      <c r="B138" s="1824" t="s">
        <v>14623</v>
      </c>
      <c r="C138" s="1823" t="s">
        <v>14624</v>
      </c>
      <c r="D138" s="1824" t="s">
        <v>14625</v>
      </c>
      <c r="E138" s="1824" t="s">
        <v>14626</v>
      </c>
      <c r="F138" s="1824">
        <v>33.200000000000003</v>
      </c>
      <c r="G138" s="1824">
        <v>33.200000000000003</v>
      </c>
      <c r="H138" s="1824" t="s">
        <v>5327</v>
      </c>
      <c r="I138" s="1824" t="s">
        <v>14627</v>
      </c>
      <c r="J138" s="1824" t="s">
        <v>14628</v>
      </c>
      <c r="K138" s="1824">
        <v>1</v>
      </c>
      <c r="L138" s="1824">
        <v>1</v>
      </c>
      <c r="M138" s="1856">
        <v>0</v>
      </c>
      <c r="N138" s="1286"/>
      <c r="O138" s="1286"/>
      <c r="P138" s="1286"/>
      <c r="Q138" s="1286"/>
      <c r="R138" s="1286"/>
      <c r="S138" s="1286"/>
      <c r="T138" s="1286"/>
      <c r="U138" s="1286"/>
      <c r="V138" s="1286"/>
      <c r="W138" s="1286"/>
      <c r="X138" s="1286"/>
      <c r="Y138" s="1286"/>
      <c r="Z138" s="1286"/>
      <c r="AA138" s="1286"/>
      <c r="AB138" s="1286"/>
      <c r="AC138" s="1286"/>
      <c r="AD138" s="1286"/>
      <c r="AE138" s="1286"/>
      <c r="AF138" s="1286"/>
      <c r="AG138" s="1286"/>
      <c r="AH138" s="1286"/>
      <c r="AI138" s="1286"/>
      <c r="AJ138" s="1286"/>
      <c r="AK138" s="1286"/>
      <c r="AL138" s="1286"/>
      <c r="AM138" s="1286"/>
      <c r="AN138" s="1286"/>
      <c r="AO138" s="1286"/>
      <c r="AP138" s="1286"/>
      <c r="AQ138" s="1286"/>
      <c r="AR138" s="1286"/>
      <c r="AS138" s="1286"/>
      <c r="AT138" s="1286"/>
      <c r="AU138" s="1286"/>
      <c r="AV138" s="1286"/>
      <c r="AW138" s="1286"/>
      <c r="AX138" s="1286"/>
      <c r="AY138" s="1286"/>
      <c r="AZ138" s="1286"/>
      <c r="BA138" s="1286"/>
      <c r="BB138" s="1286"/>
      <c r="BC138" s="1286"/>
      <c r="BD138" s="1286"/>
      <c r="BE138" s="1286"/>
      <c r="BF138" s="1286"/>
      <c r="BG138" s="1286"/>
      <c r="BH138" s="1286"/>
      <c r="BI138" s="1286"/>
      <c r="BJ138" s="1286"/>
      <c r="BK138" s="1286"/>
      <c r="BL138" s="1286"/>
      <c r="BM138" s="1286"/>
      <c r="BN138" s="1286"/>
      <c r="BO138" s="1286"/>
      <c r="BP138" s="1286"/>
      <c r="BQ138" s="1286"/>
      <c r="BR138" s="1286"/>
      <c r="BS138" s="1286"/>
      <c r="BT138" s="1286"/>
      <c r="BU138" s="1286"/>
      <c r="BV138" s="1286"/>
      <c r="BW138" s="1286"/>
      <c r="BX138" s="1286"/>
      <c r="BY138" s="1286"/>
      <c r="BZ138" s="1286"/>
      <c r="CA138" s="1286"/>
      <c r="CB138" s="1286"/>
      <c r="CC138" s="1286"/>
      <c r="CD138" s="1286"/>
      <c r="CE138" s="1286"/>
      <c r="CF138" s="1286"/>
      <c r="CG138" s="1286"/>
      <c r="CH138" s="1286"/>
      <c r="CI138" s="1286"/>
      <c r="CJ138" s="1286"/>
      <c r="CK138" s="1286"/>
      <c r="CL138" s="1286"/>
      <c r="CM138" s="1286"/>
      <c r="CN138" s="1286"/>
      <c r="CO138" s="1286"/>
      <c r="CP138" s="1286"/>
      <c r="CQ138" s="1286"/>
      <c r="CR138" s="1286"/>
      <c r="CS138" s="1286"/>
      <c r="CT138" s="1286"/>
      <c r="CU138" s="1286"/>
      <c r="CV138" s="1286"/>
      <c r="CW138" s="1286"/>
      <c r="CX138" s="1286"/>
      <c r="CY138" s="1286"/>
      <c r="CZ138" s="1286"/>
      <c r="DA138" s="1286"/>
      <c r="DB138" s="1286"/>
      <c r="DC138" s="1286"/>
      <c r="DD138" s="1286"/>
      <c r="DE138" s="1286"/>
      <c r="DF138" s="1286"/>
      <c r="DG138" s="1286"/>
      <c r="DH138" s="1286"/>
      <c r="DI138" s="1286"/>
      <c r="DJ138" s="1286"/>
      <c r="DK138" s="1286"/>
      <c r="DL138" s="1286"/>
      <c r="DM138" s="1286"/>
      <c r="DN138" s="1286"/>
      <c r="DO138" s="1286"/>
      <c r="DP138" s="1286"/>
      <c r="DQ138" s="1286"/>
      <c r="DR138" s="1286"/>
      <c r="DS138" s="1286"/>
      <c r="DT138" s="1286"/>
      <c r="DU138" s="1286"/>
      <c r="DV138" s="1286"/>
      <c r="DW138" s="1286"/>
      <c r="DX138" s="1286"/>
      <c r="DY138" s="1286"/>
      <c r="DZ138" s="1286"/>
      <c r="EA138" s="1286"/>
      <c r="EB138" s="1286"/>
      <c r="EC138" s="1286"/>
      <c r="ED138" s="1286"/>
      <c r="EE138" s="1286"/>
      <c r="EF138" s="1286"/>
      <c r="EG138" s="1286"/>
      <c r="EH138" s="1286"/>
      <c r="EI138" s="1286"/>
      <c r="EJ138" s="1286"/>
      <c r="EK138" s="1286"/>
      <c r="EL138" s="1286"/>
      <c r="EM138" s="1286"/>
      <c r="EN138" s="1286"/>
      <c r="EO138" s="1286"/>
      <c r="EP138" s="1286"/>
      <c r="EQ138" s="1286"/>
      <c r="ER138" s="1286"/>
      <c r="ES138" s="1286"/>
      <c r="ET138" s="1286"/>
      <c r="EU138" s="1286"/>
      <c r="EV138" s="1286"/>
      <c r="EW138" s="1286"/>
      <c r="EX138" s="1286"/>
      <c r="EY138" s="1286"/>
      <c r="EZ138" s="1286"/>
      <c r="FA138" s="1286"/>
      <c r="FB138" s="1286"/>
      <c r="FC138" s="1286"/>
      <c r="FD138" s="1286"/>
      <c r="FE138" s="1286"/>
      <c r="FF138" s="1286"/>
      <c r="FG138" s="1286"/>
      <c r="FH138" s="1286"/>
      <c r="FI138" s="1286"/>
      <c r="FJ138" s="1286"/>
      <c r="FK138" s="1286"/>
      <c r="FL138" s="1286"/>
      <c r="FM138" s="1286"/>
      <c r="FN138" s="1286"/>
      <c r="FO138" s="1286"/>
      <c r="FP138" s="1286"/>
      <c r="FQ138" s="1286"/>
      <c r="FR138" s="1286"/>
      <c r="FS138" s="1286"/>
      <c r="FT138" s="1286"/>
      <c r="FU138" s="1286"/>
      <c r="FV138" s="1286"/>
      <c r="FW138" s="1286"/>
      <c r="FX138" s="1286"/>
      <c r="FY138" s="1286"/>
      <c r="FZ138" s="1286"/>
      <c r="GA138" s="1286"/>
      <c r="GB138" s="1286"/>
      <c r="GC138" s="1286"/>
      <c r="GD138" s="1286"/>
      <c r="GE138" s="1286"/>
      <c r="GF138" s="1286"/>
      <c r="GG138" s="1286"/>
      <c r="GH138" s="1286"/>
      <c r="GI138" s="1286"/>
      <c r="GJ138" s="1286"/>
      <c r="GK138" s="1286"/>
      <c r="GL138" s="1286"/>
      <c r="GM138" s="1286"/>
      <c r="GN138" s="1286"/>
      <c r="GO138" s="1286"/>
      <c r="GP138" s="1286"/>
      <c r="GQ138" s="1286"/>
      <c r="GR138" s="1286"/>
      <c r="GS138" s="1286"/>
      <c r="GT138" s="1286"/>
      <c r="GU138" s="1286"/>
      <c r="GV138" s="1286"/>
      <c r="GW138" s="1286"/>
      <c r="GX138" s="1286"/>
      <c r="GY138" s="1286"/>
      <c r="GZ138" s="1286"/>
      <c r="HA138" s="1286"/>
      <c r="HB138" s="1286"/>
      <c r="HC138" s="1286"/>
      <c r="HD138" s="1286"/>
      <c r="HE138" s="1286"/>
      <c r="HF138" s="1286"/>
      <c r="HG138" s="1286"/>
      <c r="HH138" s="1286"/>
      <c r="HI138" s="1286"/>
      <c r="HJ138" s="1286"/>
      <c r="HK138" s="1286"/>
      <c r="HL138" s="1286"/>
      <c r="HM138" s="1286"/>
      <c r="HN138" s="1286"/>
      <c r="HO138" s="1286"/>
      <c r="HP138" s="1286"/>
      <c r="HQ138" s="1286"/>
      <c r="HR138" s="1286"/>
      <c r="HS138" s="1286"/>
      <c r="HT138" s="1286"/>
      <c r="HU138" s="1286"/>
      <c r="HV138" s="1286"/>
      <c r="HW138" s="1286"/>
      <c r="HX138" s="1286"/>
      <c r="HY138" s="1286"/>
      <c r="HZ138" s="1286"/>
      <c r="IA138" s="1286"/>
      <c r="IB138" s="1286"/>
      <c r="IC138" s="1286"/>
      <c r="ID138" s="1286"/>
      <c r="IE138" s="1286"/>
      <c r="IF138" s="1286"/>
      <c r="IG138" s="1286"/>
      <c r="IH138" s="1286"/>
      <c r="II138" s="1286"/>
      <c r="IJ138" s="1286"/>
      <c r="IK138" s="1286"/>
      <c r="IL138" s="1286"/>
      <c r="IM138" s="1286"/>
      <c r="IN138" s="1286"/>
      <c r="IO138" s="1286"/>
      <c r="IP138" s="1286"/>
      <c r="IQ138" s="1286"/>
      <c r="IR138" s="1286"/>
      <c r="IS138" s="1286"/>
    </row>
    <row r="139" spans="1:253" ht="34.5" customHeight="1">
      <c r="A139" s="1826" t="s">
        <v>8320</v>
      </c>
      <c r="B139" s="1824" t="s">
        <v>14629</v>
      </c>
      <c r="C139" s="1823" t="s">
        <v>14630</v>
      </c>
      <c r="D139" s="1824" t="s">
        <v>14631</v>
      </c>
      <c r="E139" s="1824" t="s">
        <v>14632</v>
      </c>
      <c r="F139" s="1824">
        <v>5</v>
      </c>
      <c r="G139" s="1824">
        <v>5</v>
      </c>
      <c r="H139" s="1824" t="s">
        <v>10308</v>
      </c>
      <c r="I139" s="1824" t="s">
        <v>14629</v>
      </c>
      <c r="J139" s="1824" t="s">
        <v>14633</v>
      </c>
      <c r="K139" s="1824">
        <v>1</v>
      </c>
      <c r="L139" s="1824">
        <v>1</v>
      </c>
      <c r="M139" s="1856">
        <v>0</v>
      </c>
      <c r="N139" s="1829"/>
      <c r="O139" s="1829"/>
      <c r="P139" s="1829"/>
      <c r="Q139" s="1829"/>
      <c r="R139" s="1829"/>
      <c r="S139" s="1829"/>
      <c r="T139" s="1829"/>
      <c r="U139" s="1829"/>
      <c r="V139" s="1829"/>
      <c r="W139" s="1829"/>
      <c r="X139" s="1829"/>
      <c r="Y139" s="1829"/>
      <c r="Z139" s="1829"/>
      <c r="AA139" s="1829"/>
      <c r="AB139" s="1829"/>
      <c r="AC139" s="1829"/>
      <c r="AD139" s="1829"/>
      <c r="AE139" s="1829"/>
      <c r="AF139" s="1829"/>
      <c r="AG139" s="1829"/>
      <c r="AH139" s="1829"/>
      <c r="AI139" s="1829"/>
      <c r="AJ139" s="1829"/>
      <c r="AK139" s="1829"/>
      <c r="AL139" s="1829"/>
      <c r="AM139" s="1829"/>
      <c r="AN139" s="1829"/>
      <c r="AO139" s="1829"/>
      <c r="AP139" s="1829"/>
      <c r="AQ139" s="1829"/>
      <c r="AR139" s="1829"/>
      <c r="AS139" s="1829"/>
      <c r="AT139" s="1829"/>
      <c r="AU139" s="1829"/>
      <c r="AV139" s="1829"/>
      <c r="AW139" s="1829"/>
      <c r="AX139" s="1829"/>
      <c r="AY139" s="1829"/>
      <c r="AZ139" s="1829"/>
      <c r="BA139" s="1829"/>
      <c r="BB139" s="1829"/>
      <c r="BC139" s="1829"/>
      <c r="BD139" s="1829"/>
      <c r="BE139" s="1829"/>
      <c r="BF139" s="1829"/>
      <c r="BG139" s="1829"/>
      <c r="BH139" s="1829"/>
      <c r="BI139" s="1829"/>
      <c r="BJ139" s="1829"/>
      <c r="BK139" s="1829"/>
      <c r="BL139" s="1829"/>
      <c r="BM139" s="1829"/>
      <c r="BN139" s="1829"/>
      <c r="BO139" s="1829"/>
      <c r="BP139" s="1829"/>
      <c r="BQ139" s="1829"/>
      <c r="BR139" s="1829"/>
      <c r="BS139" s="1829"/>
      <c r="BT139" s="1829"/>
      <c r="BU139" s="1829"/>
      <c r="BV139" s="1829"/>
      <c r="BW139" s="1829"/>
      <c r="BX139" s="1829"/>
      <c r="BY139" s="1829"/>
      <c r="BZ139" s="1829"/>
      <c r="CA139" s="1829"/>
      <c r="CB139" s="1829"/>
      <c r="CC139" s="1829"/>
      <c r="CD139" s="1829"/>
      <c r="CE139" s="1829"/>
      <c r="CF139" s="1829"/>
      <c r="CG139" s="1829"/>
      <c r="CH139" s="1829"/>
      <c r="CI139" s="1829"/>
      <c r="CJ139" s="1829"/>
      <c r="CK139" s="1829"/>
      <c r="CL139" s="1829"/>
      <c r="CM139" s="1829"/>
      <c r="CN139" s="1829"/>
      <c r="CO139" s="1829"/>
      <c r="CP139" s="1829"/>
      <c r="CQ139" s="1829"/>
      <c r="CR139" s="1829"/>
      <c r="CS139" s="1829"/>
      <c r="CT139" s="1829"/>
      <c r="CU139" s="1829"/>
      <c r="CV139" s="1829"/>
      <c r="CW139" s="1829"/>
      <c r="CX139" s="1829"/>
      <c r="CY139" s="1829"/>
      <c r="CZ139" s="1829"/>
      <c r="DA139" s="1829"/>
      <c r="DB139" s="1829"/>
      <c r="DC139" s="1829"/>
      <c r="DD139" s="1829"/>
      <c r="DE139" s="1829"/>
      <c r="DF139" s="1829"/>
      <c r="DG139" s="1829"/>
      <c r="DH139" s="1829"/>
      <c r="DI139" s="1829"/>
      <c r="DJ139" s="1829"/>
      <c r="DK139" s="1829"/>
      <c r="DL139" s="1829"/>
      <c r="DM139" s="1829"/>
      <c r="DN139" s="1829"/>
      <c r="DO139" s="1829"/>
      <c r="DP139" s="1829"/>
      <c r="DQ139" s="1829"/>
      <c r="DR139" s="1829"/>
      <c r="DS139" s="1829"/>
      <c r="DT139" s="1829"/>
      <c r="DU139" s="1829"/>
      <c r="DV139" s="1829"/>
      <c r="DW139" s="1829"/>
      <c r="DX139" s="1829"/>
      <c r="DY139" s="1829"/>
      <c r="DZ139" s="1829"/>
      <c r="EA139" s="1829"/>
      <c r="EB139" s="1829"/>
      <c r="EC139" s="1829"/>
      <c r="ED139" s="1829"/>
      <c r="EE139" s="1829"/>
      <c r="EF139" s="1829"/>
      <c r="EG139" s="1829"/>
      <c r="EH139" s="1829"/>
      <c r="EI139" s="1829"/>
      <c r="EJ139" s="1829"/>
      <c r="EK139" s="1829"/>
      <c r="EL139" s="1829"/>
      <c r="EM139" s="1829"/>
      <c r="EN139" s="1829"/>
      <c r="EO139" s="1829"/>
      <c r="EP139" s="1829"/>
      <c r="EQ139" s="1829"/>
      <c r="ER139" s="1829"/>
      <c r="ES139" s="1829"/>
      <c r="ET139" s="1829"/>
      <c r="EU139" s="1829"/>
      <c r="EV139" s="1829"/>
      <c r="EW139" s="1829"/>
      <c r="EX139" s="1829"/>
      <c r="EY139" s="1829"/>
      <c r="EZ139" s="1829"/>
      <c r="FA139" s="1829"/>
      <c r="FB139" s="1829"/>
      <c r="FC139" s="1829"/>
      <c r="FD139" s="1829"/>
      <c r="FE139" s="1829"/>
      <c r="FF139" s="1829"/>
      <c r="FG139" s="1829"/>
      <c r="FH139" s="1829"/>
      <c r="FI139" s="1829"/>
      <c r="FJ139" s="1829"/>
      <c r="FK139" s="1829"/>
      <c r="FL139" s="1829"/>
      <c r="FM139" s="1829"/>
      <c r="FN139" s="1829"/>
      <c r="FO139" s="1829"/>
      <c r="FP139" s="1829"/>
      <c r="FQ139" s="1829"/>
      <c r="FR139" s="1829"/>
      <c r="FS139" s="1829"/>
      <c r="FT139" s="1829"/>
      <c r="FU139" s="1829"/>
      <c r="FV139" s="1829"/>
      <c r="FW139" s="1829"/>
      <c r="FX139" s="1829"/>
      <c r="FY139" s="1829"/>
      <c r="FZ139" s="1829"/>
      <c r="GA139" s="1829"/>
      <c r="GB139" s="1829"/>
      <c r="GC139" s="1829"/>
      <c r="GD139" s="1829"/>
      <c r="GE139" s="1829"/>
      <c r="GF139" s="1829"/>
      <c r="GG139" s="1829"/>
      <c r="GH139" s="1829"/>
      <c r="GI139" s="1829"/>
      <c r="GJ139" s="1829"/>
      <c r="GK139" s="1829"/>
      <c r="GL139" s="1829"/>
      <c r="GM139" s="1829"/>
      <c r="GN139" s="1829"/>
      <c r="GO139" s="1829"/>
      <c r="GP139" s="1829"/>
      <c r="GQ139" s="1829"/>
      <c r="GR139" s="1829"/>
      <c r="GS139" s="1829"/>
      <c r="GT139" s="1829"/>
      <c r="GU139" s="1829"/>
      <c r="GV139" s="1829"/>
      <c r="GW139" s="1829"/>
      <c r="GX139" s="1829"/>
      <c r="GY139" s="1829"/>
      <c r="GZ139" s="1829"/>
      <c r="HA139" s="1829"/>
      <c r="HB139" s="1829"/>
      <c r="HC139" s="1829"/>
      <c r="HD139" s="1829"/>
      <c r="HE139" s="1829"/>
      <c r="HF139" s="1829"/>
      <c r="HG139" s="1829"/>
      <c r="HH139" s="1829"/>
      <c r="HI139" s="1829"/>
      <c r="HJ139" s="1829"/>
      <c r="HK139" s="1829"/>
      <c r="HL139" s="1829"/>
      <c r="HM139" s="1829"/>
      <c r="HN139" s="1829"/>
      <c r="HO139" s="1829"/>
      <c r="HP139" s="1829"/>
      <c r="HQ139" s="1829"/>
      <c r="HR139" s="1829"/>
      <c r="HS139" s="1829"/>
      <c r="HT139" s="1829"/>
      <c r="HU139" s="1829"/>
      <c r="HV139" s="1829"/>
      <c r="HW139" s="1829"/>
      <c r="HX139" s="1829"/>
      <c r="HY139" s="1829"/>
      <c r="HZ139" s="1829"/>
      <c r="IA139" s="1829"/>
      <c r="IB139" s="1829"/>
      <c r="IC139" s="1829"/>
      <c r="ID139" s="1829"/>
      <c r="IE139" s="1829"/>
      <c r="IF139" s="1829"/>
      <c r="IG139" s="1829"/>
      <c r="IH139" s="1829"/>
      <c r="II139" s="1829"/>
      <c r="IJ139" s="1829"/>
      <c r="IK139" s="1829"/>
      <c r="IL139" s="1829"/>
      <c r="IM139" s="1829"/>
      <c r="IN139" s="1829"/>
      <c r="IO139" s="1829"/>
      <c r="IP139" s="1829"/>
      <c r="IQ139" s="1829"/>
      <c r="IR139" s="1829"/>
      <c r="IS139" s="1286"/>
    </row>
    <row r="140" spans="1:253" s="275" customFormat="1" ht="34.5" customHeight="1">
      <c r="A140" s="1826">
        <v>6</v>
      </c>
      <c r="B140" s="1824" t="s">
        <v>14634</v>
      </c>
      <c r="C140" s="1823" t="s">
        <v>14635</v>
      </c>
      <c r="D140" s="1824" t="s">
        <v>14636</v>
      </c>
      <c r="E140" s="1824" t="s">
        <v>14545</v>
      </c>
      <c r="F140" s="1824">
        <v>40</v>
      </c>
      <c r="G140" s="1824">
        <v>40</v>
      </c>
      <c r="H140" s="1824" t="s">
        <v>5327</v>
      </c>
      <c r="I140" s="1824" t="s">
        <v>14637</v>
      </c>
      <c r="J140" s="1897" t="s">
        <v>14638</v>
      </c>
      <c r="K140" s="1824">
        <v>2</v>
      </c>
      <c r="L140" s="1824">
        <v>2</v>
      </c>
      <c r="M140" s="1856">
        <v>0</v>
      </c>
      <c r="N140" s="1286"/>
      <c r="O140" s="1286"/>
      <c r="P140" s="1286"/>
      <c r="Q140" s="1286"/>
      <c r="R140" s="1286"/>
      <c r="S140" s="1286"/>
      <c r="T140" s="1286"/>
      <c r="U140" s="1286"/>
      <c r="V140" s="1286"/>
      <c r="W140" s="1286"/>
      <c r="X140" s="1286"/>
      <c r="Y140" s="1286"/>
      <c r="Z140" s="1286"/>
      <c r="AA140" s="1286"/>
      <c r="AB140" s="1286"/>
      <c r="AC140" s="1286"/>
      <c r="AD140" s="1286"/>
      <c r="AE140" s="1286"/>
      <c r="AF140" s="1286"/>
      <c r="AG140" s="1286"/>
      <c r="AH140" s="1286"/>
      <c r="AI140" s="1286"/>
      <c r="AJ140" s="1286"/>
      <c r="AK140" s="1286"/>
      <c r="AL140" s="1286"/>
      <c r="AM140" s="1286"/>
      <c r="AN140" s="1286"/>
      <c r="AO140" s="1286"/>
      <c r="AP140" s="1286"/>
      <c r="AQ140" s="1286"/>
      <c r="AR140" s="1286"/>
      <c r="AS140" s="1286"/>
      <c r="AT140" s="1286"/>
      <c r="AU140" s="1286"/>
      <c r="AV140" s="1286"/>
      <c r="AW140" s="1286"/>
      <c r="AX140" s="1286"/>
      <c r="AY140" s="1286"/>
      <c r="AZ140" s="1286"/>
      <c r="BA140" s="1286"/>
      <c r="BB140" s="1286"/>
      <c r="BC140" s="1286"/>
      <c r="BD140" s="1286"/>
      <c r="BE140" s="1286"/>
      <c r="BF140" s="1286"/>
      <c r="BG140" s="1286"/>
      <c r="BH140" s="1286"/>
      <c r="BI140" s="1286"/>
      <c r="BJ140" s="1286"/>
      <c r="BK140" s="1286"/>
      <c r="BL140" s="1286"/>
      <c r="BM140" s="1286"/>
      <c r="BN140" s="1286"/>
      <c r="BO140" s="1286"/>
      <c r="BP140" s="1286"/>
      <c r="BQ140" s="1286"/>
      <c r="BR140" s="1286"/>
      <c r="BS140" s="1286"/>
      <c r="BT140" s="1286"/>
      <c r="BU140" s="1286"/>
      <c r="BV140" s="1286"/>
      <c r="BW140" s="1286"/>
      <c r="BX140" s="1286"/>
      <c r="BY140" s="1286"/>
      <c r="BZ140" s="1286"/>
      <c r="CA140" s="1286"/>
      <c r="CB140" s="1286"/>
      <c r="CC140" s="1286"/>
      <c r="CD140" s="1286"/>
      <c r="CE140" s="1286"/>
      <c r="CF140" s="1286"/>
      <c r="CG140" s="1286"/>
      <c r="CH140" s="1286"/>
      <c r="CI140" s="1286"/>
      <c r="CJ140" s="1286"/>
      <c r="CK140" s="1286"/>
      <c r="CL140" s="1286"/>
      <c r="CM140" s="1286"/>
      <c r="CN140" s="1286"/>
      <c r="CO140" s="1286"/>
      <c r="CP140" s="1286"/>
      <c r="CQ140" s="1286"/>
      <c r="CR140" s="1286"/>
      <c r="CS140" s="1286"/>
      <c r="CT140" s="1286"/>
      <c r="CU140" s="1286"/>
      <c r="CV140" s="1286"/>
      <c r="CW140" s="1286"/>
      <c r="CX140" s="1286"/>
      <c r="CY140" s="1286"/>
      <c r="CZ140" s="1286"/>
      <c r="DA140" s="1286"/>
      <c r="DB140" s="1286"/>
      <c r="DC140" s="1286"/>
      <c r="DD140" s="1286"/>
      <c r="DE140" s="1286"/>
      <c r="DF140" s="1286"/>
      <c r="DG140" s="1286"/>
      <c r="DH140" s="1286"/>
      <c r="DI140" s="1286"/>
      <c r="DJ140" s="1286"/>
      <c r="DK140" s="1286"/>
      <c r="DL140" s="1286"/>
      <c r="DM140" s="1286"/>
      <c r="DN140" s="1286"/>
      <c r="DO140" s="1286"/>
      <c r="DP140" s="1286"/>
      <c r="DQ140" s="1286"/>
      <c r="DR140" s="1286"/>
      <c r="DS140" s="1286"/>
      <c r="DT140" s="1286"/>
      <c r="DU140" s="1286"/>
      <c r="DV140" s="1286"/>
      <c r="DW140" s="1286"/>
      <c r="DX140" s="1286"/>
      <c r="DY140" s="1286"/>
      <c r="DZ140" s="1286"/>
      <c r="EA140" s="1286"/>
      <c r="EB140" s="1286"/>
      <c r="EC140" s="1286"/>
      <c r="ED140" s="1286"/>
      <c r="EE140" s="1286"/>
      <c r="EF140" s="1286"/>
      <c r="EG140" s="1286"/>
      <c r="EH140" s="1286"/>
      <c r="EI140" s="1286"/>
      <c r="EJ140" s="1286"/>
      <c r="EK140" s="1286"/>
      <c r="EL140" s="1286"/>
      <c r="EM140" s="1286"/>
      <c r="EN140" s="1286"/>
      <c r="EO140" s="1286"/>
      <c r="EP140" s="1286"/>
      <c r="EQ140" s="1286"/>
      <c r="ER140" s="1286"/>
      <c r="ES140" s="1286"/>
      <c r="ET140" s="1286"/>
      <c r="EU140" s="1286"/>
      <c r="EV140" s="1286"/>
      <c r="EW140" s="1286"/>
      <c r="EX140" s="1286"/>
      <c r="EY140" s="1286"/>
      <c r="EZ140" s="1286"/>
      <c r="FA140" s="1286"/>
      <c r="FB140" s="1286"/>
      <c r="FC140" s="1286"/>
      <c r="FD140" s="1286"/>
      <c r="FE140" s="1286"/>
      <c r="FF140" s="1286"/>
      <c r="FG140" s="1286"/>
      <c r="FH140" s="1286"/>
      <c r="FI140" s="1286"/>
      <c r="FJ140" s="1286"/>
      <c r="FK140" s="1286"/>
      <c r="FL140" s="1286"/>
      <c r="FM140" s="1286"/>
      <c r="FN140" s="1286"/>
      <c r="FO140" s="1286"/>
      <c r="FP140" s="1286"/>
      <c r="FQ140" s="1286"/>
      <c r="FR140" s="1286"/>
      <c r="FS140" s="1286"/>
      <c r="FT140" s="1286"/>
      <c r="FU140" s="1286"/>
      <c r="FV140" s="1286"/>
      <c r="FW140" s="1286"/>
      <c r="FX140" s="1286"/>
      <c r="FY140" s="1286"/>
      <c r="FZ140" s="1286"/>
      <c r="GA140" s="1286"/>
      <c r="GB140" s="1286"/>
      <c r="GC140" s="1286"/>
      <c r="GD140" s="1286"/>
      <c r="GE140" s="1286"/>
      <c r="GF140" s="1286"/>
      <c r="GG140" s="1286"/>
      <c r="GH140" s="1286"/>
      <c r="GI140" s="1286"/>
      <c r="GJ140" s="1286"/>
      <c r="GK140" s="1286"/>
      <c r="GL140" s="1286"/>
      <c r="GM140" s="1286"/>
      <c r="GN140" s="1286"/>
      <c r="GO140" s="1286"/>
      <c r="GP140" s="1286"/>
      <c r="GQ140" s="1286"/>
      <c r="GR140" s="1286"/>
      <c r="GS140" s="1286"/>
      <c r="GT140" s="1286"/>
      <c r="GU140" s="1286"/>
      <c r="GV140" s="1286"/>
      <c r="GW140" s="1286"/>
      <c r="GX140" s="1286"/>
      <c r="GY140" s="1286"/>
      <c r="GZ140" s="1286"/>
      <c r="HA140" s="1286"/>
      <c r="HB140" s="1286"/>
      <c r="HC140" s="1286"/>
      <c r="HD140" s="1286"/>
      <c r="HE140" s="1286"/>
      <c r="HF140" s="1286"/>
      <c r="HG140" s="1286"/>
      <c r="HH140" s="1286"/>
      <c r="HI140" s="1286"/>
      <c r="HJ140" s="1286"/>
      <c r="HK140" s="1286"/>
      <c r="HL140" s="1286"/>
      <c r="HM140" s="1286"/>
      <c r="HN140" s="1286"/>
      <c r="HO140" s="1286"/>
      <c r="HP140" s="1286"/>
      <c r="HQ140" s="1286"/>
      <c r="HR140" s="1286"/>
      <c r="HS140" s="1286"/>
      <c r="HT140" s="1286"/>
      <c r="HU140" s="1286"/>
      <c r="HV140" s="1286"/>
      <c r="HW140" s="1286"/>
      <c r="HX140" s="1286"/>
      <c r="HY140" s="1286"/>
      <c r="HZ140" s="1286"/>
      <c r="IA140" s="1286"/>
      <c r="IB140" s="1286"/>
      <c r="IC140" s="1286"/>
      <c r="ID140" s="1286"/>
      <c r="IE140" s="1286"/>
      <c r="IF140" s="1286"/>
      <c r="IG140" s="1286"/>
      <c r="IH140" s="1286"/>
      <c r="II140" s="1286"/>
      <c r="IJ140" s="1286"/>
      <c r="IK140" s="1286"/>
      <c r="IL140" s="1286"/>
      <c r="IM140" s="1286"/>
      <c r="IN140" s="1286"/>
      <c r="IO140" s="1286"/>
      <c r="IP140" s="1286"/>
      <c r="IQ140" s="1286"/>
      <c r="IR140" s="1286"/>
      <c r="IS140" s="1829"/>
    </row>
    <row r="141" spans="1:253" ht="34.5" customHeight="1">
      <c r="A141" s="1826">
        <v>7</v>
      </c>
      <c r="B141" s="1824" t="s">
        <v>14639</v>
      </c>
      <c r="C141" s="1823" t="s">
        <v>14640</v>
      </c>
      <c r="D141" s="458" t="s">
        <v>14641</v>
      </c>
      <c r="E141" s="1824" t="s">
        <v>14642</v>
      </c>
      <c r="F141" s="1824">
        <v>40</v>
      </c>
      <c r="G141" s="1824">
        <v>40</v>
      </c>
      <c r="H141" s="1824" t="s">
        <v>5327</v>
      </c>
      <c r="I141" s="1824" t="s">
        <v>14643</v>
      </c>
      <c r="J141" s="1898" t="s">
        <v>14644</v>
      </c>
      <c r="K141" s="1824">
        <v>1</v>
      </c>
      <c r="L141" s="1824">
        <v>1</v>
      </c>
      <c r="M141" s="1856">
        <v>0</v>
      </c>
      <c r="N141" s="1286"/>
      <c r="O141" s="1286"/>
      <c r="P141" s="1286"/>
      <c r="Q141" s="1286"/>
      <c r="R141" s="1286"/>
      <c r="S141" s="1286"/>
      <c r="T141" s="1286"/>
      <c r="U141" s="1286"/>
      <c r="V141" s="1286"/>
      <c r="W141" s="1286"/>
      <c r="X141" s="1286"/>
      <c r="Y141" s="1286"/>
      <c r="Z141" s="1286"/>
      <c r="AA141" s="1286"/>
      <c r="AB141" s="1286"/>
      <c r="AC141" s="1286"/>
      <c r="AD141" s="1286"/>
      <c r="AE141" s="1286"/>
      <c r="AF141" s="1286"/>
      <c r="AG141" s="1286"/>
      <c r="AH141" s="1286"/>
      <c r="AI141" s="1286"/>
      <c r="AJ141" s="1286"/>
      <c r="AK141" s="1286"/>
      <c r="AL141" s="1286"/>
      <c r="AM141" s="1286"/>
      <c r="AN141" s="1286"/>
      <c r="AO141" s="1286"/>
      <c r="AP141" s="1286"/>
      <c r="AQ141" s="1286"/>
      <c r="AR141" s="1286"/>
      <c r="AS141" s="1286"/>
      <c r="AT141" s="1286"/>
      <c r="AU141" s="1286"/>
      <c r="AV141" s="1286"/>
      <c r="AW141" s="1286"/>
      <c r="AX141" s="1286"/>
      <c r="AY141" s="1286"/>
      <c r="AZ141" s="1286"/>
      <c r="BA141" s="1286"/>
      <c r="BB141" s="1286"/>
      <c r="BC141" s="1286"/>
      <c r="BD141" s="1286"/>
      <c r="BE141" s="1286"/>
      <c r="BF141" s="1286"/>
      <c r="BG141" s="1286"/>
      <c r="BH141" s="1286"/>
      <c r="BI141" s="1286"/>
      <c r="BJ141" s="1286"/>
      <c r="BK141" s="1286"/>
      <c r="BL141" s="1286"/>
      <c r="BM141" s="1286"/>
      <c r="BN141" s="1286"/>
      <c r="BO141" s="1286"/>
      <c r="BP141" s="1286"/>
      <c r="BQ141" s="1286"/>
      <c r="BR141" s="1286"/>
      <c r="BS141" s="1286"/>
      <c r="BT141" s="1286"/>
      <c r="BU141" s="1286"/>
      <c r="BV141" s="1286"/>
      <c r="BW141" s="1286"/>
      <c r="BX141" s="1286"/>
      <c r="BY141" s="1286"/>
      <c r="BZ141" s="1286"/>
      <c r="CA141" s="1286"/>
      <c r="CB141" s="1286"/>
      <c r="CC141" s="1286"/>
      <c r="CD141" s="1286"/>
      <c r="CE141" s="1286"/>
      <c r="CF141" s="1286"/>
      <c r="CG141" s="1286"/>
      <c r="CH141" s="1286"/>
      <c r="CI141" s="1286"/>
      <c r="CJ141" s="1286"/>
      <c r="CK141" s="1286"/>
      <c r="CL141" s="1286"/>
      <c r="CM141" s="1286"/>
      <c r="CN141" s="1286"/>
      <c r="CO141" s="1286"/>
      <c r="CP141" s="1286"/>
      <c r="CQ141" s="1286"/>
      <c r="CR141" s="1286"/>
      <c r="CS141" s="1286"/>
      <c r="CT141" s="1286"/>
      <c r="CU141" s="1286"/>
      <c r="CV141" s="1286"/>
      <c r="CW141" s="1286"/>
      <c r="CX141" s="1286"/>
      <c r="CY141" s="1286"/>
      <c r="CZ141" s="1286"/>
      <c r="DA141" s="1286"/>
      <c r="DB141" s="1286"/>
      <c r="DC141" s="1286"/>
      <c r="DD141" s="1286"/>
      <c r="DE141" s="1286"/>
      <c r="DF141" s="1286"/>
      <c r="DG141" s="1286"/>
      <c r="DH141" s="1286"/>
      <c r="DI141" s="1286"/>
      <c r="DJ141" s="1286"/>
      <c r="DK141" s="1286"/>
      <c r="DL141" s="1286"/>
      <c r="DM141" s="1286"/>
      <c r="DN141" s="1286"/>
      <c r="DO141" s="1286"/>
      <c r="DP141" s="1286"/>
      <c r="DQ141" s="1286"/>
      <c r="DR141" s="1286"/>
      <c r="DS141" s="1286"/>
      <c r="DT141" s="1286"/>
      <c r="DU141" s="1286"/>
      <c r="DV141" s="1286"/>
      <c r="DW141" s="1286"/>
      <c r="DX141" s="1286"/>
      <c r="DY141" s="1286"/>
      <c r="DZ141" s="1286"/>
      <c r="EA141" s="1286"/>
      <c r="EB141" s="1286"/>
      <c r="EC141" s="1286"/>
      <c r="ED141" s="1286"/>
      <c r="EE141" s="1286"/>
      <c r="EF141" s="1286"/>
      <c r="EG141" s="1286"/>
      <c r="EH141" s="1286"/>
      <c r="EI141" s="1286"/>
      <c r="EJ141" s="1286"/>
      <c r="EK141" s="1286"/>
      <c r="EL141" s="1286"/>
      <c r="EM141" s="1286"/>
      <c r="EN141" s="1286"/>
      <c r="EO141" s="1286"/>
      <c r="EP141" s="1286"/>
      <c r="EQ141" s="1286"/>
      <c r="ER141" s="1286"/>
      <c r="ES141" s="1286"/>
      <c r="ET141" s="1286"/>
      <c r="EU141" s="1286"/>
      <c r="EV141" s="1286"/>
      <c r="EW141" s="1286"/>
      <c r="EX141" s="1286"/>
      <c r="EY141" s="1286"/>
      <c r="EZ141" s="1286"/>
      <c r="FA141" s="1286"/>
      <c r="FB141" s="1286"/>
      <c r="FC141" s="1286"/>
      <c r="FD141" s="1286"/>
      <c r="FE141" s="1286"/>
      <c r="FF141" s="1286"/>
      <c r="FG141" s="1286"/>
      <c r="FH141" s="1286"/>
      <c r="FI141" s="1286"/>
      <c r="FJ141" s="1286"/>
      <c r="FK141" s="1286"/>
      <c r="FL141" s="1286"/>
      <c r="FM141" s="1286"/>
      <c r="FN141" s="1286"/>
      <c r="FO141" s="1286"/>
      <c r="FP141" s="1286"/>
      <c r="FQ141" s="1286"/>
      <c r="FR141" s="1286"/>
      <c r="FS141" s="1286"/>
      <c r="FT141" s="1286"/>
      <c r="FU141" s="1286"/>
      <c r="FV141" s="1286"/>
      <c r="FW141" s="1286"/>
      <c r="FX141" s="1286"/>
      <c r="FY141" s="1286"/>
      <c r="FZ141" s="1286"/>
      <c r="GA141" s="1286"/>
      <c r="GB141" s="1286"/>
      <c r="GC141" s="1286"/>
      <c r="GD141" s="1286"/>
      <c r="GE141" s="1286"/>
      <c r="GF141" s="1286"/>
      <c r="GG141" s="1286"/>
      <c r="GH141" s="1286"/>
      <c r="GI141" s="1286"/>
      <c r="GJ141" s="1286"/>
      <c r="GK141" s="1286"/>
      <c r="GL141" s="1286"/>
      <c r="GM141" s="1286"/>
      <c r="GN141" s="1286"/>
      <c r="GO141" s="1286"/>
      <c r="GP141" s="1286"/>
      <c r="GQ141" s="1286"/>
      <c r="GR141" s="1286"/>
      <c r="GS141" s="1286"/>
      <c r="GT141" s="1286"/>
      <c r="GU141" s="1286"/>
      <c r="GV141" s="1286"/>
      <c r="GW141" s="1286"/>
      <c r="GX141" s="1286"/>
      <c r="GY141" s="1286"/>
      <c r="GZ141" s="1286"/>
      <c r="HA141" s="1286"/>
      <c r="HB141" s="1286"/>
      <c r="HC141" s="1286"/>
      <c r="HD141" s="1286"/>
      <c r="HE141" s="1286"/>
      <c r="HF141" s="1286"/>
      <c r="HG141" s="1286"/>
      <c r="HH141" s="1286"/>
      <c r="HI141" s="1286"/>
      <c r="HJ141" s="1286"/>
      <c r="HK141" s="1286"/>
      <c r="HL141" s="1286"/>
      <c r="HM141" s="1286"/>
      <c r="HN141" s="1286"/>
      <c r="HO141" s="1286"/>
      <c r="HP141" s="1286"/>
      <c r="HQ141" s="1286"/>
      <c r="HR141" s="1286"/>
      <c r="HS141" s="1286"/>
      <c r="HT141" s="1286"/>
      <c r="HU141" s="1286"/>
      <c r="HV141" s="1286"/>
      <c r="HW141" s="1286"/>
      <c r="HX141" s="1286"/>
      <c r="HY141" s="1286"/>
      <c r="HZ141" s="1286"/>
      <c r="IA141" s="1286"/>
      <c r="IB141" s="1286"/>
      <c r="IC141" s="1286"/>
      <c r="ID141" s="1286"/>
      <c r="IE141" s="1286"/>
      <c r="IF141" s="1286"/>
      <c r="IG141" s="1286"/>
      <c r="IH141" s="1286"/>
      <c r="II141" s="1286"/>
      <c r="IJ141" s="1286"/>
      <c r="IK141" s="1286"/>
      <c r="IL141" s="1286"/>
      <c r="IM141" s="1286"/>
      <c r="IN141" s="1286"/>
      <c r="IO141" s="1286"/>
      <c r="IP141" s="1286"/>
      <c r="IQ141" s="1286"/>
      <c r="IR141" s="1286"/>
      <c r="IS141" s="1286"/>
    </row>
    <row r="142" spans="1:253" ht="34.5" customHeight="1">
      <c r="A142" s="1892">
        <v>7</v>
      </c>
      <c r="B142" s="1893" t="s">
        <v>408</v>
      </c>
      <c r="C142" s="1893"/>
      <c r="D142" s="1893"/>
      <c r="E142" s="1893">
        <f>SUM(F135:F141)</f>
        <v>198.2</v>
      </c>
      <c r="F142" s="1899">
        <f>SUM(G135:G141)</f>
        <v>198.2</v>
      </c>
      <c r="G142" s="1899"/>
      <c r="H142" s="1893"/>
      <c r="I142" s="1900"/>
      <c r="J142" s="1893">
        <f>SUM(K135:K141)</f>
        <v>10</v>
      </c>
      <c r="K142" s="1899">
        <f>SUM(L135:L141)</f>
        <v>10</v>
      </c>
      <c r="L142" s="1901">
        <v>0</v>
      </c>
      <c r="M142" s="1902">
        <v>0</v>
      </c>
      <c r="N142" s="1286"/>
      <c r="O142" s="1286"/>
      <c r="P142" s="1286"/>
      <c r="Q142" s="1286"/>
      <c r="R142" s="1286"/>
      <c r="S142" s="1286"/>
      <c r="T142" s="1286"/>
      <c r="U142" s="1286"/>
      <c r="V142" s="1286"/>
      <c r="W142" s="1286"/>
      <c r="X142" s="1286"/>
      <c r="Y142" s="1286"/>
      <c r="Z142" s="1286"/>
      <c r="AA142" s="1286"/>
      <c r="AB142" s="1286"/>
      <c r="AC142" s="1286"/>
      <c r="AD142" s="1286"/>
      <c r="AE142" s="1286"/>
      <c r="AF142" s="1286"/>
      <c r="AG142" s="1286"/>
      <c r="AH142" s="1286"/>
      <c r="AI142" s="1286"/>
      <c r="AJ142" s="1286"/>
      <c r="AK142" s="1286"/>
      <c r="AL142" s="1286"/>
      <c r="AM142" s="1286"/>
      <c r="AN142" s="1286"/>
      <c r="AO142" s="1286"/>
      <c r="AP142" s="1286"/>
      <c r="AQ142" s="1286"/>
      <c r="AR142" s="1286"/>
      <c r="AS142" s="1286"/>
      <c r="AT142" s="1286"/>
      <c r="AU142" s="1286"/>
      <c r="AV142" s="1286"/>
      <c r="AW142" s="1286"/>
      <c r="AX142" s="1286"/>
      <c r="AY142" s="1286"/>
      <c r="AZ142" s="1286"/>
      <c r="BA142" s="1286"/>
      <c r="BB142" s="1286"/>
      <c r="BC142" s="1286"/>
      <c r="BD142" s="1286"/>
      <c r="BE142" s="1286"/>
      <c r="BF142" s="1286"/>
      <c r="BG142" s="1286"/>
      <c r="BH142" s="1286"/>
      <c r="BI142" s="1286"/>
      <c r="BJ142" s="1286"/>
      <c r="BK142" s="1286"/>
      <c r="BL142" s="1286"/>
      <c r="BM142" s="1286"/>
      <c r="BN142" s="1286"/>
      <c r="BO142" s="1286"/>
      <c r="BP142" s="1286"/>
      <c r="BQ142" s="1286"/>
      <c r="BR142" s="1286"/>
      <c r="BS142" s="1286"/>
      <c r="BT142" s="1286"/>
      <c r="BU142" s="1286"/>
      <c r="BV142" s="1286"/>
      <c r="BW142" s="1286"/>
      <c r="BX142" s="1286"/>
      <c r="BY142" s="1286"/>
      <c r="BZ142" s="1286"/>
      <c r="CA142" s="1286"/>
      <c r="CB142" s="1286"/>
      <c r="CC142" s="1286"/>
      <c r="CD142" s="1286"/>
      <c r="CE142" s="1286"/>
      <c r="CF142" s="1286"/>
      <c r="CG142" s="1286"/>
      <c r="CH142" s="1286"/>
      <c r="CI142" s="1286"/>
      <c r="CJ142" s="1286"/>
      <c r="CK142" s="1286"/>
      <c r="CL142" s="1286"/>
      <c r="CM142" s="1286"/>
      <c r="CN142" s="1286"/>
      <c r="CO142" s="1286"/>
      <c r="CP142" s="1286"/>
      <c r="CQ142" s="1286"/>
      <c r="CR142" s="1286"/>
      <c r="CS142" s="1286"/>
      <c r="CT142" s="1286"/>
      <c r="CU142" s="1286"/>
      <c r="CV142" s="1286"/>
      <c r="CW142" s="1286"/>
      <c r="CX142" s="1286"/>
      <c r="CY142" s="1286"/>
      <c r="CZ142" s="1286"/>
      <c r="DA142" s="1286"/>
      <c r="DB142" s="1286"/>
      <c r="DC142" s="1286"/>
      <c r="DD142" s="1286"/>
      <c r="DE142" s="1286"/>
      <c r="DF142" s="1286"/>
      <c r="DG142" s="1286"/>
      <c r="DH142" s="1286"/>
      <c r="DI142" s="1286"/>
      <c r="DJ142" s="1286"/>
      <c r="DK142" s="1286"/>
      <c r="DL142" s="1286"/>
      <c r="DM142" s="1286"/>
      <c r="DN142" s="1286"/>
      <c r="DO142" s="1286"/>
      <c r="DP142" s="1286"/>
      <c r="DQ142" s="1286"/>
      <c r="DR142" s="1286"/>
      <c r="DS142" s="1286"/>
      <c r="DT142" s="1286"/>
      <c r="DU142" s="1286"/>
      <c r="DV142" s="1286"/>
      <c r="DW142" s="1286"/>
      <c r="DX142" s="1286"/>
      <c r="DY142" s="1286"/>
      <c r="DZ142" s="1286"/>
      <c r="EA142" s="1286"/>
      <c r="EB142" s="1286"/>
      <c r="EC142" s="1286"/>
      <c r="ED142" s="1286"/>
      <c r="EE142" s="1286"/>
      <c r="EF142" s="1286"/>
      <c r="EG142" s="1286"/>
      <c r="EH142" s="1286"/>
      <c r="EI142" s="1286"/>
      <c r="EJ142" s="1286"/>
      <c r="EK142" s="1286"/>
      <c r="EL142" s="1286"/>
      <c r="EM142" s="1286"/>
      <c r="EN142" s="1286"/>
      <c r="EO142" s="1286"/>
      <c r="EP142" s="1286"/>
      <c r="EQ142" s="1286"/>
      <c r="ER142" s="1286"/>
      <c r="ES142" s="1286"/>
      <c r="ET142" s="1286"/>
      <c r="EU142" s="1286"/>
      <c r="EV142" s="1286"/>
      <c r="EW142" s="1286"/>
      <c r="EX142" s="1286"/>
      <c r="EY142" s="1286"/>
      <c r="EZ142" s="1286"/>
      <c r="FA142" s="1286"/>
      <c r="FB142" s="1286"/>
      <c r="FC142" s="1286"/>
      <c r="FD142" s="1286"/>
      <c r="FE142" s="1286"/>
      <c r="FF142" s="1286"/>
      <c r="FG142" s="1286"/>
      <c r="FH142" s="1286"/>
      <c r="FI142" s="1286"/>
      <c r="FJ142" s="1286"/>
      <c r="FK142" s="1286"/>
      <c r="FL142" s="1286"/>
      <c r="FM142" s="1286"/>
      <c r="FN142" s="1286"/>
      <c r="FO142" s="1286"/>
      <c r="FP142" s="1286"/>
      <c r="FQ142" s="1286"/>
      <c r="FR142" s="1286"/>
      <c r="FS142" s="1286"/>
      <c r="FT142" s="1286"/>
      <c r="FU142" s="1286"/>
      <c r="FV142" s="1286"/>
      <c r="FW142" s="1286"/>
      <c r="FX142" s="1286"/>
      <c r="FY142" s="1286"/>
      <c r="FZ142" s="1286"/>
      <c r="GA142" s="1286"/>
      <c r="GB142" s="1286"/>
      <c r="GC142" s="1286"/>
      <c r="GD142" s="1286"/>
      <c r="GE142" s="1286"/>
      <c r="GF142" s="1286"/>
      <c r="GG142" s="1286"/>
      <c r="GH142" s="1286"/>
      <c r="GI142" s="1286"/>
      <c r="GJ142" s="1286"/>
      <c r="GK142" s="1286"/>
      <c r="GL142" s="1286"/>
      <c r="GM142" s="1286"/>
      <c r="GN142" s="1286"/>
      <c r="GO142" s="1286"/>
      <c r="GP142" s="1286"/>
      <c r="GQ142" s="1286"/>
      <c r="GR142" s="1286"/>
      <c r="GS142" s="1286"/>
      <c r="GT142" s="1286"/>
      <c r="GU142" s="1286"/>
      <c r="GV142" s="1286"/>
      <c r="GW142" s="1286"/>
      <c r="GX142" s="1286"/>
      <c r="GY142" s="1286"/>
      <c r="GZ142" s="1286"/>
      <c r="HA142" s="1286"/>
      <c r="HB142" s="1286"/>
      <c r="HC142" s="1286"/>
      <c r="HD142" s="1286"/>
      <c r="HE142" s="1286"/>
      <c r="HF142" s="1286"/>
      <c r="HG142" s="1286"/>
      <c r="HH142" s="1286"/>
      <c r="HI142" s="1286"/>
      <c r="HJ142" s="1286"/>
      <c r="HK142" s="1286"/>
      <c r="HL142" s="1286"/>
      <c r="HM142" s="1286"/>
      <c r="HN142" s="1286"/>
      <c r="HO142" s="1286"/>
      <c r="HP142" s="1286"/>
      <c r="HQ142" s="1286"/>
      <c r="HR142" s="1286"/>
      <c r="HS142" s="1286"/>
      <c r="HT142" s="1286"/>
      <c r="HU142" s="1286"/>
      <c r="HV142" s="1286"/>
      <c r="HW142" s="1286"/>
      <c r="HX142" s="1286"/>
      <c r="HY142" s="1286"/>
      <c r="HZ142" s="1286"/>
      <c r="IA142" s="1286"/>
      <c r="IB142" s="1286"/>
      <c r="IC142" s="1286"/>
      <c r="ID142" s="1286"/>
      <c r="IE142" s="1286"/>
      <c r="IF142" s="1286"/>
      <c r="IG142" s="1286"/>
      <c r="IH142" s="1286"/>
      <c r="II142" s="1286"/>
      <c r="IJ142" s="1286"/>
      <c r="IK142" s="1286"/>
      <c r="IL142" s="1286"/>
      <c r="IM142" s="1286"/>
      <c r="IN142" s="1286"/>
      <c r="IO142" s="1286"/>
      <c r="IP142" s="1286"/>
      <c r="IQ142" s="1286"/>
      <c r="IR142" s="1286"/>
      <c r="IS142" s="1286"/>
    </row>
    <row r="143" spans="1:253" ht="34.5" customHeight="1">
      <c r="A143" s="2676" t="s">
        <v>5803</v>
      </c>
      <c r="B143" s="2676"/>
      <c r="C143" s="2676"/>
      <c r="D143" s="2676"/>
      <c r="E143" s="2676"/>
      <c r="F143" s="2676"/>
      <c r="G143" s="2676"/>
      <c r="H143" s="2676"/>
      <c r="I143" s="2676"/>
      <c r="J143" s="2676"/>
      <c r="K143" s="2676"/>
      <c r="L143" s="2676"/>
      <c r="M143" s="1903"/>
      <c r="N143" s="1286"/>
      <c r="O143" s="1286"/>
      <c r="P143" s="1286"/>
      <c r="Q143" s="1286"/>
      <c r="R143" s="1286"/>
      <c r="S143" s="1286"/>
      <c r="T143" s="1286"/>
      <c r="U143" s="1286"/>
      <c r="V143" s="1286"/>
      <c r="W143" s="1286"/>
      <c r="X143" s="1286"/>
      <c r="Y143" s="1286"/>
      <c r="Z143" s="1286"/>
      <c r="AA143" s="1286"/>
      <c r="AB143" s="1286"/>
      <c r="AC143" s="1286"/>
      <c r="AD143" s="1286"/>
      <c r="AE143" s="1286"/>
      <c r="AF143" s="1286"/>
      <c r="AG143" s="1286"/>
      <c r="AH143" s="1286"/>
      <c r="AI143" s="1286"/>
      <c r="AJ143" s="1286"/>
      <c r="AK143" s="1286"/>
      <c r="AL143" s="1286"/>
      <c r="AM143" s="1286"/>
      <c r="AN143" s="1286"/>
      <c r="AO143" s="1286"/>
      <c r="AP143" s="1286"/>
      <c r="AQ143" s="1286"/>
      <c r="AR143" s="1286"/>
      <c r="AS143" s="1286"/>
      <c r="AT143" s="1286"/>
      <c r="AU143" s="1286"/>
      <c r="AV143" s="1286"/>
      <c r="AW143" s="1286"/>
      <c r="AX143" s="1286"/>
      <c r="AY143" s="1286"/>
      <c r="AZ143" s="1286"/>
      <c r="BA143" s="1286"/>
      <c r="BB143" s="1286"/>
      <c r="BC143" s="1286"/>
      <c r="BD143" s="1286"/>
      <c r="BE143" s="1286"/>
      <c r="BF143" s="1286"/>
      <c r="BG143" s="1286"/>
      <c r="BH143" s="1286"/>
      <c r="BI143" s="1286"/>
      <c r="BJ143" s="1286"/>
      <c r="BK143" s="1286"/>
      <c r="BL143" s="1286"/>
      <c r="BM143" s="1286"/>
      <c r="BN143" s="1286"/>
      <c r="BO143" s="1286"/>
      <c r="BP143" s="1286"/>
      <c r="BQ143" s="1286"/>
      <c r="BR143" s="1286"/>
      <c r="BS143" s="1286"/>
      <c r="BT143" s="1286"/>
      <c r="BU143" s="1286"/>
      <c r="BV143" s="1286"/>
      <c r="BW143" s="1286"/>
      <c r="BX143" s="1286"/>
      <c r="BY143" s="1286"/>
      <c r="BZ143" s="1286"/>
      <c r="CA143" s="1286"/>
      <c r="CB143" s="1286"/>
      <c r="CC143" s="1286"/>
      <c r="CD143" s="1286"/>
      <c r="CE143" s="1286"/>
      <c r="CF143" s="1286"/>
      <c r="CG143" s="1286"/>
      <c r="CH143" s="1286"/>
      <c r="CI143" s="1286"/>
      <c r="CJ143" s="1286"/>
      <c r="CK143" s="1286"/>
      <c r="CL143" s="1286"/>
      <c r="CM143" s="1286"/>
      <c r="CN143" s="1286"/>
      <c r="CO143" s="1286"/>
      <c r="CP143" s="1286"/>
      <c r="CQ143" s="1286"/>
      <c r="CR143" s="1286"/>
      <c r="CS143" s="1286"/>
      <c r="CT143" s="1286"/>
      <c r="CU143" s="1286"/>
      <c r="CV143" s="1286"/>
      <c r="CW143" s="1286"/>
      <c r="CX143" s="1286"/>
      <c r="CY143" s="1286"/>
      <c r="CZ143" s="1286"/>
      <c r="DA143" s="1286"/>
      <c r="DB143" s="1286"/>
      <c r="DC143" s="1286"/>
      <c r="DD143" s="1286"/>
      <c r="DE143" s="1286"/>
      <c r="DF143" s="1286"/>
      <c r="DG143" s="1286"/>
      <c r="DH143" s="1286"/>
      <c r="DI143" s="1286"/>
      <c r="DJ143" s="1286"/>
      <c r="DK143" s="1286"/>
      <c r="DL143" s="1286"/>
      <c r="DM143" s="1286"/>
      <c r="DN143" s="1286"/>
      <c r="DO143" s="1286"/>
      <c r="DP143" s="1286"/>
      <c r="DQ143" s="1286"/>
      <c r="DR143" s="1286"/>
      <c r="DS143" s="1286"/>
      <c r="DT143" s="1286"/>
      <c r="DU143" s="1286"/>
      <c r="DV143" s="1286"/>
      <c r="DW143" s="1286"/>
      <c r="DX143" s="1286"/>
      <c r="DY143" s="1286"/>
      <c r="DZ143" s="1286"/>
      <c r="EA143" s="1286"/>
      <c r="EB143" s="1286"/>
      <c r="EC143" s="1286"/>
      <c r="ED143" s="1286"/>
      <c r="EE143" s="1286"/>
      <c r="EF143" s="1286"/>
      <c r="EG143" s="1286"/>
      <c r="EH143" s="1286"/>
      <c r="EI143" s="1286"/>
      <c r="EJ143" s="1286"/>
      <c r="EK143" s="1286"/>
      <c r="EL143" s="1286"/>
      <c r="EM143" s="1286"/>
      <c r="EN143" s="1286"/>
      <c r="EO143" s="1286"/>
      <c r="EP143" s="1286"/>
      <c r="EQ143" s="1286"/>
      <c r="ER143" s="1286"/>
      <c r="ES143" s="1286"/>
      <c r="ET143" s="1286"/>
      <c r="EU143" s="1286"/>
      <c r="EV143" s="1286"/>
      <c r="EW143" s="1286"/>
      <c r="EX143" s="1286"/>
      <c r="EY143" s="1286"/>
      <c r="EZ143" s="1286"/>
      <c r="FA143" s="1286"/>
      <c r="FB143" s="1286"/>
      <c r="FC143" s="1286"/>
      <c r="FD143" s="1286"/>
      <c r="FE143" s="1286"/>
      <c r="FF143" s="1286"/>
      <c r="FG143" s="1286"/>
      <c r="FH143" s="1286"/>
      <c r="FI143" s="1286"/>
      <c r="FJ143" s="1286"/>
      <c r="FK143" s="1286"/>
      <c r="FL143" s="1286"/>
      <c r="FM143" s="1286"/>
      <c r="FN143" s="1286"/>
      <c r="FO143" s="1286"/>
      <c r="FP143" s="1286"/>
      <c r="FQ143" s="1286"/>
      <c r="FR143" s="1286"/>
      <c r="FS143" s="1286"/>
      <c r="FT143" s="1286"/>
      <c r="FU143" s="1286"/>
      <c r="FV143" s="1286"/>
      <c r="FW143" s="1286"/>
      <c r="FX143" s="1286"/>
      <c r="FY143" s="1286"/>
      <c r="FZ143" s="1286"/>
      <c r="GA143" s="1286"/>
      <c r="GB143" s="1286"/>
      <c r="GC143" s="1286"/>
      <c r="GD143" s="1286"/>
      <c r="GE143" s="1286"/>
      <c r="GF143" s="1286"/>
      <c r="GG143" s="1286"/>
      <c r="GH143" s="1286"/>
      <c r="GI143" s="1286"/>
      <c r="GJ143" s="1286"/>
      <c r="GK143" s="1286"/>
      <c r="GL143" s="1286"/>
      <c r="GM143" s="1286"/>
      <c r="GN143" s="1286"/>
      <c r="GO143" s="1286"/>
      <c r="GP143" s="1286"/>
      <c r="GQ143" s="1286"/>
      <c r="GR143" s="1286"/>
      <c r="GS143" s="1286"/>
      <c r="GT143" s="1286"/>
      <c r="GU143" s="1286"/>
      <c r="GV143" s="1286"/>
      <c r="GW143" s="1286"/>
      <c r="GX143" s="1286"/>
      <c r="GY143" s="1286"/>
      <c r="GZ143" s="1286"/>
      <c r="HA143" s="1286"/>
      <c r="HB143" s="1286"/>
      <c r="HC143" s="1286"/>
      <c r="HD143" s="1286"/>
      <c r="HE143" s="1286"/>
      <c r="HF143" s="1286"/>
      <c r="HG143" s="1286"/>
      <c r="HH143" s="1286"/>
      <c r="HI143" s="1286"/>
      <c r="HJ143" s="1286"/>
      <c r="HK143" s="1286"/>
      <c r="HL143" s="1286"/>
      <c r="HM143" s="1286"/>
      <c r="HN143" s="1286"/>
      <c r="HO143" s="1286"/>
      <c r="HP143" s="1286"/>
      <c r="HQ143" s="1286"/>
      <c r="HR143" s="1286"/>
      <c r="HS143" s="1286"/>
      <c r="HT143" s="1286"/>
      <c r="HU143" s="1286"/>
      <c r="HV143" s="1286"/>
      <c r="HW143" s="1286"/>
      <c r="HX143" s="1286"/>
      <c r="HY143" s="1286"/>
      <c r="HZ143" s="1286"/>
      <c r="IA143" s="1286"/>
      <c r="IB143" s="1286"/>
      <c r="IC143" s="1286"/>
      <c r="ID143" s="1286"/>
      <c r="IE143" s="1286"/>
      <c r="IF143" s="1286"/>
      <c r="IG143" s="1286"/>
      <c r="IH143" s="1286"/>
      <c r="II143" s="1286"/>
      <c r="IJ143" s="1286"/>
      <c r="IK143" s="1286"/>
      <c r="IL143" s="1286"/>
      <c r="IM143" s="1286"/>
      <c r="IN143" s="1286"/>
      <c r="IO143" s="1286"/>
      <c r="IP143" s="1286"/>
      <c r="IQ143" s="1286"/>
      <c r="IR143" s="1286"/>
      <c r="IS143" s="1286"/>
    </row>
    <row r="144" spans="1:253" ht="34.5" customHeight="1">
      <c r="A144" s="1826">
        <v>1</v>
      </c>
      <c r="B144" s="1824" t="s">
        <v>14645</v>
      </c>
      <c r="C144" s="1823" t="s">
        <v>14646</v>
      </c>
      <c r="D144" s="1824" t="s">
        <v>14647</v>
      </c>
      <c r="E144" s="1824" t="s">
        <v>14648</v>
      </c>
      <c r="F144" s="1824">
        <v>30</v>
      </c>
      <c r="G144" s="1904">
        <v>30</v>
      </c>
      <c r="H144" s="1904" t="s">
        <v>699</v>
      </c>
      <c r="I144" s="1824" t="s">
        <v>14649</v>
      </c>
      <c r="J144" s="1824" t="s">
        <v>14650</v>
      </c>
      <c r="K144" s="1824">
        <v>2</v>
      </c>
      <c r="L144" s="1904">
        <v>2</v>
      </c>
      <c r="M144" s="1905">
        <v>0</v>
      </c>
      <c r="N144" s="1286"/>
      <c r="O144" s="1286"/>
      <c r="P144" s="1286"/>
      <c r="Q144" s="1286"/>
      <c r="R144" s="1286"/>
      <c r="S144" s="1286"/>
      <c r="T144" s="1286"/>
      <c r="U144" s="1286"/>
      <c r="V144" s="1286"/>
      <c r="W144" s="1286"/>
      <c r="X144" s="1286"/>
      <c r="Y144" s="1286"/>
      <c r="Z144" s="1286"/>
      <c r="AA144" s="1286"/>
      <c r="AB144" s="1286"/>
      <c r="AC144" s="1286"/>
      <c r="AD144" s="1286"/>
      <c r="AE144" s="1286"/>
      <c r="AF144" s="1286"/>
      <c r="AG144" s="1286"/>
      <c r="AH144" s="1286"/>
      <c r="AI144" s="1286"/>
      <c r="AJ144" s="1286"/>
      <c r="AK144" s="1286"/>
      <c r="AL144" s="1286"/>
      <c r="AM144" s="1286"/>
      <c r="AN144" s="1286"/>
      <c r="AO144" s="1286"/>
      <c r="AP144" s="1286"/>
      <c r="AQ144" s="1286"/>
      <c r="AR144" s="1286"/>
      <c r="AS144" s="1286"/>
      <c r="AT144" s="1286"/>
      <c r="AU144" s="1286"/>
      <c r="AV144" s="1286"/>
      <c r="AW144" s="1286"/>
      <c r="AX144" s="1286"/>
      <c r="AY144" s="1286"/>
      <c r="AZ144" s="1286"/>
      <c r="BA144" s="1286"/>
      <c r="BB144" s="1286"/>
      <c r="BC144" s="1286"/>
      <c r="BD144" s="1286"/>
      <c r="BE144" s="1286"/>
      <c r="BF144" s="1286"/>
      <c r="BG144" s="1286"/>
      <c r="BH144" s="1286"/>
      <c r="BI144" s="1286"/>
      <c r="BJ144" s="1286"/>
      <c r="BK144" s="1286"/>
      <c r="BL144" s="1286"/>
      <c r="BM144" s="1286"/>
      <c r="BN144" s="1286"/>
      <c r="BO144" s="1286"/>
      <c r="BP144" s="1286"/>
      <c r="BQ144" s="1286"/>
      <c r="BR144" s="1286"/>
      <c r="BS144" s="1286"/>
      <c r="BT144" s="1286"/>
      <c r="BU144" s="1286"/>
      <c r="BV144" s="1286"/>
      <c r="BW144" s="1286"/>
      <c r="BX144" s="1286"/>
      <c r="BY144" s="1286"/>
      <c r="BZ144" s="1286"/>
      <c r="CA144" s="1286"/>
      <c r="CB144" s="1286"/>
      <c r="CC144" s="1286"/>
      <c r="CD144" s="1286"/>
      <c r="CE144" s="1286"/>
      <c r="CF144" s="1286"/>
      <c r="CG144" s="1286"/>
      <c r="CH144" s="1286"/>
      <c r="CI144" s="1286"/>
      <c r="CJ144" s="1286"/>
      <c r="CK144" s="1286"/>
      <c r="CL144" s="1286"/>
      <c r="CM144" s="1286"/>
      <c r="CN144" s="1286"/>
      <c r="CO144" s="1286"/>
      <c r="CP144" s="1286"/>
      <c r="CQ144" s="1286"/>
      <c r="CR144" s="1286"/>
      <c r="CS144" s="1286"/>
      <c r="CT144" s="1286"/>
      <c r="CU144" s="1286"/>
      <c r="CV144" s="1286"/>
      <c r="CW144" s="1286"/>
      <c r="CX144" s="1286"/>
      <c r="CY144" s="1286"/>
      <c r="CZ144" s="1286"/>
      <c r="DA144" s="1286"/>
      <c r="DB144" s="1286"/>
      <c r="DC144" s="1286"/>
      <c r="DD144" s="1286"/>
      <c r="DE144" s="1286"/>
      <c r="DF144" s="1286"/>
      <c r="DG144" s="1286"/>
      <c r="DH144" s="1286"/>
      <c r="DI144" s="1286"/>
      <c r="DJ144" s="1286"/>
      <c r="DK144" s="1286"/>
      <c r="DL144" s="1286"/>
      <c r="DM144" s="1286"/>
      <c r="DN144" s="1286"/>
      <c r="DO144" s="1286"/>
      <c r="DP144" s="1286"/>
      <c r="DQ144" s="1286"/>
      <c r="DR144" s="1286"/>
      <c r="DS144" s="1286"/>
      <c r="DT144" s="1286"/>
      <c r="DU144" s="1286"/>
      <c r="DV144" s="1286"/>
      <c r="DW144" s="1286"/>
      <c r="DX144" s="1286"/>
      <c r="DY144" s="1286"/>
      <c r="DZ144" s="1286"/>
      <c r="EA144" s="1286"/>
      <c r="EB144" s="1286"/>
      <c r="EC144" s="1286"/>
      <c r="ED144" s="1286"/>
      <c r="EE144" s="1286"/>
      <c r="EF144" s="1286"/>
      <c r="EG144" s="1286"/>
      <c r="EH144" s="1286"/>
      <c r="EI144" s="1286"/>
      <c r="EJ144" s="1286"/>
      <c r="EK144" s="1286"/>
      <c r="EL144" s="1286"/>
      <c r="EM144" s="1286"/>
      <c r="EN144" s="1286"/>
      <c r="EO144" s="1286"/>
      <c r="EP144" s="1286"/>
      <c r="EQ144" s="1286"/>
      <c r="ER144" s="1286"/>
      <c r="ES144" s="1286"/>
      <c r="ET144" s="1286"/>
      <c r="EU144" s="1286"/>
      <c r="EV144" s="1286"/>
      <c r="EW144" s="1286"/>
      <c r="EX144" s="1286"/>
      <c r="EY144" s="1286"/>
      <c r="EZ144" s="1286"/>
      <c r="FA144" s="1286"/>
      <c r="FB144" s="1286"/>
      <c r="FC144" s="1286"/>
      <c r="FD144" s="1286"/>
      <c r="FE144" s="1286"/>
      <c r="FF144" s="1286"/>
      <c r="FG144" s="1286"/>
      <c r="FH144" s="1286"/>
      <c r="FI144" s="1286"/>
      <c r="FJ144" s="1286"/>
      <c r="FK144" s="1286"/>
      <c r="FL144" s="1286"/>
      <c r="FM144" s="1286"/>
      <c r="FN144" s="1286"/>
      <c r="FO144" s="1286"/>
      <c r="FP144" s="1286"/>
      <c r="FQ144" s="1286"/>
      <c r="FR144" s="1286"/>
      <c r="FS144" s="1286"/>
      <c r="FT144" s="1286"/>
      <c r="FU144" s="1286"/>
      <c r="FV144" s="1286"/>
      <c r="FW144" s="1286"/>
      <c r="FX144" s="1286"/>
      <c r="FY144" s="1286"/>
      <c r="FZ144" s="1286"/>
      <c r="GA144" s="1286"/>
      <c r="GB144" s="1286"/>
      <c r="GC144" s="1286"/>
      <c r="GD144" s="1286"/>
      <c r="GE144" s="1286"/>
      <c r="GF144" s="1286"/>
      <c r="GG144" s="1286"/>
      <c r="GH144" s="1286"/>
      <c r="GI144" s="1286"/>
      <c r="GJ144" s="1286"/>
      <c r="GK144" s="1286"/>
      <c r="GL144" s="1286"/>
      <c r="GM144" s="1286"/>
      <c r="GN144" s="1286"/>
      <c r="GO144" s="1286"/>
      <c r="GP144" s="1286"/>
      <c r="GQ144" s="1286"/>
      <c r="GR144" s="1286"/>
      <c r="GS144" s="1286"/>
      <c r="GT144" s="1286"/>
      <c r="GU144" s="1286"/>
      <c r="GV144" s="1286"/>
      <c r="GW144" s="1286"/>
      <c r="GX144" s="1286"/>
      <c r="GY144" s="1286"/>
      <c r="GZ144" s="1286"/>
      <c r="HA144" s="1286"/>
      <c r="HB144" s="1286"/>
      <c r="HC144" s="1286"/>
      <c r="HD144" s="1286"/>
      <c r="HE144" s="1286"/>
      <c r="HF144" s="1286"/>
      <c r="HG144" s="1286"/>
      <c r="HH144" s="1286"/>
      <c r="HI144" s="1286"/>
      <c r="HJ144" s="1286"/>
      <c r="HK144" s="1286"/>
      <c r="HL144" s="1286"/>
      <c r="HM144" s="1286"/>
      <c r="HN144" s="1286"/>
      <c r="HO144" s="1286"/>
      <c r="HP144" s="1286"/>
      <c r="HQ144" s="1286"/>
      <c r="HR144" s="1286"/>
      <c r="HS144" s="1286"/>
      <c r="HT144" s="1286"/>
      <c r="HU144" s="1286"/>
      <c r="HV144" s="1286"/>
      <c r="HW144" s="1286"/>
      <c r="HX144" s="1286"/>
      <c r="HY144" s="1286"/>
      <c r="HZ144" s="1286"/>
      <c r="IA144" s="1286"/>
      <c r="IB144" s="1286"/>
      <c r="IC144" s="1286"/>
      <c r="ID144" s="1286"/>
      <c r="IE144" s="1286"/>
      <c r="IF144" s="1286"/>
      <c r="IG144" s="1286"/>
      <c r="IH144" s="1286"/>
      <c r="II144" s="1286"/>
      <c r="IJ144" s="1286"/>
      <c r="IK144" s="1286"/>
      <c r="IL144" s="1286"/>
      <c r="IM144" s="1286"/>
      <c r="IN144" s="1286"/>
      <c r="IO144" s="1286"/>
      <c r="IP144" s="1286"/>
      <c r="IQ144" s="1286"/>
      <c r="IR144" s="1286"/>
      <c r="IS144" s="1286"/>
    </row>
    <row r="145" spans="1:253" ht="34.5" customHeight="1">
      <c r="A145" s="1826">
        <v>2</v>
      </c>
      <c r="B145" s="1824" t="s">
        <v>14651</v>
      </c>
      <c r="C145" s="1823" t="s">
        <v>14652</v>
      </c>
      <c r="D145" s="1824" t="s">
        <v>14647</v>
      </c>
      <c r="E145" s="1824" t="s">
        <v>14647</v>
      </c>
      <c r="F145" s="1824">
        <v>30</v>
      </c>
      <c r="G145" s="1904">
        <v>30</v>
      </c>
      <c r="H145" s="1904" t="s">
        <v>699</v>
      </c>
      <c r="I145" s="1824" t="s">
        <v>14653</v>
      </c>
      <c r="J145" s="1824" t="s">
        <v>14654</v>
      </c>
      <c r="K145" s="1824">
        <v>1</v>
      </c>
      <c r="L145" s="1904">
        <v>1</v>
      </c>
      <c r="M145" s="1905">
        <v>0</v>
      </c>
      <c r="N145" s="1286"/>
      <c r="O145" s="1286"/>
      <c r="P145" s="1286"/>
      <c r="Q145" s="1286"/>
      <c r="R145" s="1286"/>
      <c r="S145" s="1286"/>
      <c r="T145" s="1286"/>
      <c r="U145" s="1286"/>
      <c r="V145" s="1286"/>
      <c r="W145" s="1286"/>
      <c r="X145" s="1286"/>
      <c r="Y145" s="1286"/>
      <c r="Z145" s="1286"/>
      <c r="AA145" s="1286"/>
      <c r="AB145" s="1286"/>
      <c r="AC145" s="1286"/>
      <c r="AD145" s="1286"/>
      <c r="AE145" s="1286"/>
      <c r="AF145" s="1286"/>
      <c r="AG145" s="1286"/>
      <c r="AH145" s="1286"/>
      <c r="AI145" s="1286"/>
      <c r="AJ145" s="1286"/>
      <c r="AK145" s="1286"/>
      <c r="AL145" s="1286"/>
      <c r="AM145" s="1286"/>
      <c r="AN145" s="1286"/>
      <c r="AO145" s="1286"/>
      <c r="AP145" s="1286"/>
      <c r="AQ145" s="1286"/>
      <c r="AR145" s="1286"/>
      <c r="AS145" s="1286"/>
      <c r="AT145" s="1286"/>
      <c r="AU145" s="1286"/>
      <c r="AV145" s="1286"/>
      <c r="AW145" s="1286"/>
      <c r="AX145" s="1286"/>
      <c r="AY145" s="1286"/>
      <c r="AZ145" s="1286"/>
      <c r="BA145" s="1286"/>
      <c r="BB145" s="1286"/>
      <c r="BC145" s="1286"/>
      <c r="BD145" s="1286"/>
      <c r="BE145" s="1286"/>
      <c r="BF145" s="1286"/>
      <c r="BG145" s="1286"/>
      <c r="BH145" s="1286"/>
      <c r="BI145" s="1286"/>
      <c r="BJ145" s="1286"/>
      <c r="BK145" s="1286"/>
      <c r="BL145" s="1286"/>
      <c r="BM145" s="1286"/>
      <c r="BN145" s="1286"/>
      <c r="BO145" s="1286"/>
      <c r="BP145" s="1286"/>
      <c r="BQ145" s="1286"/>
      <c r="BR145" s="1286"/>
      <c r="BS145" s="1286"/>
      <c r="BT145" s="1286"/>
      <c r="BU145" s="1286"/>
      <c r="BV145" s="1286"/>
      <c r="BW145" s="1286"/>
      <c r="BX145" s="1286"/>
      <c r="BY145" s="1286"/>
      <c r="BZ145" s="1286"/>
      <c r="CA145" s="1286"/>
      <c r="CB145" s="1286"/>
      <c r="CC145" s="1286"/>
      <c r="CD145" s="1286"/>
      <c r="CE145" s="1286"/>
      <c r="CF145" s="1286"/>
      <c r="CG145" s="1286"/>
      <c r="CH145" s="1286"/>
      <c r="CI145" s="1286"/>
      <c r="CJ145" s="1286"/>
      <c r="CK145" s="1286"/>
      <c r="CL145" s="1286"/>
      <c r="CM145" s="1286"/>
      <c r="CN145" s="1286"/>
      <c r="CO145" s="1286"/>
      <c r="CP145" s="1286"/>
      <c r="CQ145" s="1286"/>
      <c r="CR145" s="1286"/>
      <c r="CS145" s="1286"/>
      <c r="CT145" s="1286"/>
      <c r="CU145" s="1286"/>
      <c r="CV145" s="1286"/>
      <c r="CW145" s="1286"/>
      <c r="CX145" s="1286"/>
      <c r="CY145" s="1286"/>
      <c r="CZ145" s="1286"/>
      <c r="DA145" s="1286"/>
      <c r="DB145" s="1286"/>
      <c r="DC145" s="1286"/>
      <c r="DD145" s="1286"/>
      <c r="DE145" s="1286"/>
      <c r="DF145" s="1286"/>
      <c r="DG145" s="1286"/>
      <c r="DH145" s="1286"/>
      <c r="DI145" s="1286"/>
      <c r="DJ145" s="1286"/>
      <c r="DK145" s="1286"/>
      <c r="DL145" s="1286"/>
      <c r="DM145" s="1286"/>
      <c r="DN145" s="1286"/>
      <c r="DO145" s="1286"/>
      <c r="DP145" s="1286"/>
      <c r="DQ145" s="1286"/>
      <c r="DR145" s="1286"/>
      <c r="DS145" s="1286"/>
      <c r="DT145" s="1286"/>
      <c r="DU145" s="1286"/>
      <c r="DV145" s="1286"/>
      <c r="DW145" s="1286"/>
      <c r="DX145" s="1286"/>
      <c r="DY145" s="1286"/>
      <c r="DZ145" s="1286"/>
      <c r="EA145" s="1286"/>
      <c r="EB145" s="1286"/>
      <c r="EC145" s="1286"/>
      <c r="ED145" s="1286"/>
      <c r="EE145" s="1286"/>
      <c r="EF145" s="1286"/>
      <c r="EG145" s="1286"/>
      <c r="EH145" s="1286"/>
      <c r="EI145" s="1286"/>
      <c r="EJ145" s="1286"/>
      <c r="EK145" s="1286"/>
      <c r="EL145" s="1286"/>
      <c r="EM145" s="1286"/>
      <c r="EN145" s="1286"/>
      <c r="EO145" s="1286"/>
      <c r="EP145" s="1286"/>
      <c r="EQ145" s="1286"/>
      <c r="ER145" s="1286"/>
      <c r="ES145" s="1286"/>
      <c r="ET145" s="1286"/>
      <c r="EU145" s="1286"/>
      <c r="EV145" s="1286"/>
      <c r="EW145" s="1286"/>
      <c r="EX145" s="1286"/>
      <c r="EY145" s="1286"/>
      <c r="EZ145" s="1286"/>
      <c r="FA145" s="1286"/>
      <c r="FB145" s="1286"/>
      <c r="FC145" s="1286"/>
      <c r="FD145" s="1286"/>
      <c r="FE145" s="1286"/>
      <c r="FF145" s="1286"/>
      <c r="FG145" s="1286"/>
      <c r="FH145" s="1286"/>
      <c r="FI145" s="1286"/>
      <c r="FJ145" s="1286"/>
      <c r="FK145" s="1286"/>
      <c r="FL145" s="1286"/>
      <c r="FM145" s="1286"/>
      <c r="FN145" s="1286"/>
      <c r="FO145" s="1286"/>
      <c r="FP145" s="1286"/>
      <c r="FQ145" s="1286"/>
      <c r="FR145" s="1286"/>
      <c r="FS145" s="1286"/>
      <c r="FT145" s="1286"/>
      <c r="FU145" s="1286"/>
      <c r="FV145" s="1286"/>
      <c r="FW145" s="1286"/>
      <c r="FX145" s="1286"/>
      <c r="FY145" s="1286"/>
      <c r="FZ145" s="1286"/>
      <c r="GA145" s="1286"/>
      <c r="GB145" s="1286"/>
      <c r="GC145" s="1286"/>
      <c r="GD145" s="1286"/>
      <c r="GE145" s="1286"/>
      <c r="GF145" s="1286"/>
      <c r="GG145" s="1286"/>
      <c r="GH145" s="1286"/>
      <c r="GI145" s="1286"/>
      <c r="GJ145" s="1286"/>
      <c r="GK145" s="1286"/>
      <c r="GL145" s="1286"/>
      <c r="GM145" s="1286"/>
      <c r="GN145" s="1286"/>
      <c r="GO145" s="1286"/>
      <c r="GP145" s="1286"/>
      <c r="GQ145" s="1286"/>
      <c r="GR145" s="1286"/>
      <c r="GS145" s="1286"/>
      <c r="GT145" s="1286"/>
      <c r="GU145" s="1286"/>
      <c r="GV145" s="1286"/>
      <c r="GW145" s="1286"/>
      <c r="GX145" s="1286"/>
      <c r="GY145" s="1286"/>
      <c r="GZ145" s="1286"/>
      <c r="HA145" s="1286"/>
      <c r="HB145" s="1286"/>
      <c r="HC145" s="1286"/>
      <c r="HD145" s="1286"/>
      <c r="HE145" s="1286"/>
      <c r="HF145" s="1286"/>
      <c r="HG145" s="1286"/>
      <c r="HH145" s="1286"/>
      <c r="HI145" s="1286"/>
      <c r="HJ145" s="1286"/>
      <c r="HK145" s="1286"/>
      <c r="HL145" s="1286"/>
      <c r="HM145" s="1286"/>
      <c r="HN145" s="1286"/>
      <c r="HO145" s="1286"/>
      <c r="HP145" s="1286"/>
      <c r="HQ145" s="1286"/>
      <c r="HR145" s="1286"/>
      <c r="HS145" s="1286"/>
      <c r="HT145" s="1286"/>
      <c r="HU145" s="1286"/>
      <c r="HV145" s="1286"/>
      <c r="HW145" s="1286"/>
      <c r="HX145" s="1286"/>
      <c r="HY145" s="1286"/>
      <c r="HZ145" s="1286"/>
      <c r="IA145" s="1286"/>
      <c r="IB145" s="1286"/>
      <c r="IC145" s="1286"/>
      <c r="ID145" s="1286"/>
      <c r="IE145" s="1286"/>
      <c r="IF145" s="1286"/>
      <c r="IG145" s="1286"/>
      <c r="IH145" s="1286"/>
      <c r="II145" s="1286"/>
      <c r="IJ145" s="1286"/>
      <c r="IK145" s="1286"/>
      <c r="IL145" s="1286"/>
      <c r="IM145" s="1286"/>
      <c r="IN145" s="1286"/>
      <c r="IO145" s="1286"/>
      <c r="IP145" s="1286"/>
      <c r="IQ145" s="1286"/>
      <c r="IR145" s="1286"/>
      <c r="IS145" s="1286"/>
    </row>
    <row r="146" spans="1:253" ht="42" customHeight="1">
      <c r="A146" s="1826">
        <v>3</v>
      </c>
      <c r="B146" s="1824" t="s">
        <v>14655</v>
      </c>
      <c r="C146" s="1823">
        <v>360503971365</v>
      </c>
      <c r="D146" s="1824" t="s">
        <v>14656</v>
      </c>
      <c r="E146" s="1824" t="s">
        <v>14657</v>
      </c>
      <c r="F146" s="1824">
        <v>9</v>
      </c>
      <c r="G146" s="1904">
        <v>9</v>
      </c>
      <c r="H146" s="1824" t="s">
        <v>14658</v>
      </c>
      <c r="I146" s="1824" t="s">
        <v>14659</v>
      </c>
      <c r="J146" s="1824" t="s">
        <v>14660</v>
      </c>
      <c r="K146" s="1824">
        <v>1</v>
      </c>
      <c r="L146" s="1904">
        <v>1</v>
      </c>
      <c r="M146" s="1905">
        <v>0</v>
      </c>
      <c r="N146" s="1829"/>
      <c r="O146" s="1829"/>
      <c r="P146" s="1829"/>
      <c r="Q146" s="1829"/>
      <c r="R146" s="1829"/>
      <c r="S146" s="1829"/>
      <c r="T146" s="1829"/>
      <c r="U146" s="1829"/>
      <c r="V146" s="1829"/>
      <c r="W146" s="1829"/>
      <c r="X146" s="1829"/>
      <c r="Y146" s="1829"/>
      <c r="Z146" s="1829"/>
      <c r="AA146" s="1829"/>
      <c r="AB146" s="1829"/>
      <c r="AC146" s="1829"/>
      <c r="AD146" s="1829"/>
      <c r="AE146" s="1829"/>
      <c r="AF146" s="1829"/>
      <c r="AG146" s="1829"/>
      <c r="AH146" s="1829"/>
      <c r="AI146" s="1829"/>
      <c r="AJ146" s="1829"/>
      <c r="AK146" s="1829"/>
      <c r="AL146" s="1829"/>
      <c r="AM146" s="1829"/>
      <c r="AN146" s="1829"/>
      <c r="AO146" s="1829"/>
      <c r="AP146" s="1829"/>
      <c r="AQ146" s="1829"/>
      <c r="AR146" s="1829"/>
      <c r="AS146" s="1829"/>
      <c r="AT146" s="1829"/>
      <c r="AU146" s="1829"/>
      <c r="AV146" s="1829"/>
      <c r="AW146" s="1829"/>
      <c r="AX146" s="1829"/>
      <c r="AY146" s="1829"/>
      <c r="AZ146" s="1829"/>
      <c r="BA146" s="1829"/>
      <c r="BB146" s="1829"/>
      <c r="BC146" s="1829"/>
      <c r="BD146" s="1829"/>
      <c r="BE146" s="1829"/>
      <c r="BF146" s="1829"/>
      <c r="BG146" s="1829"/>
      <c r="BH146" s="1829"/>
      <c r="BI146" s="1829"/>
      <c r="BJ146" s="1829"/>
      <c r="BK146" s="1829"/>
      <c r="BL146" s="1829"/>
      <c r="BM146" s="1829"/>
      <c r="BN146" s="1829"/>
      <c r="BO146" s="1829"/>
      <c r="BP146" s="1829"/>
      <c r="BQ146" s="1829"/>
      <c r="BR146" s="1829"/>
      <c r="BS146" s="1829"/>
      <c r="BT146" s="1829"/>
      <c r="BU146" s="1829"/>
      <c r="BV146" s="1829"/>
      <c r="BW146" s="1829"/>
      <c r="BX146" s="1829"/>
      <c r="BY146" s="1829"/>
      <c r="BZ146" s="1829"/>
      <c r="CA146" s="1829"/>
      <c r="CB146" s="1829"/>
      <c r="CC146" s="1829"/>
      <c r="CD146" s="1829"/>
      <c r="CE146" s="1829"/>
      <c r="CF146" s="1829"/>
      <c r="CG146" s="1829"/>
      <c r="CH146" s="1829"/>
      <c r="CI146" s="1829"/>
      <c r="CJ146" s="1829"/>
      <c r="CK146" s="1829"/>
      <c r="CL146" s="1829"/>
      <c r="CM146" s="1829"/>
      <c r="CN146" s="1829"/>
      <c r="CO146" s="1829"/>
      <c r="CP146" s="1829"/>
      <c r="CQ146" s="1829"/>
      <c r="CR146" s="1829"/>
      <c r="CS146" s="1829"/>
      <c r="CT146" s="1829"/>
      <c r="CU146" s="1829"/>
      <c r="CV146" s="1829"/>
      <c r="CW146" s="1829"/>
      <c r="CX146" s="1829"/>
      <c r="CY146" s="1829"/>
      <c r="CZ146" s="1829"/>
      <c r="DA146" s="1829"/>
      <c r="DB146" s="1829"/>
      <c r="DC146" s="1829"/>
      <c r="DD146" s="1829"/>
      <c r="DE146" s="1829"/>
      <c r="DF146" s="1829"/>
      <c r="DG146" s="1829"/>
      <c r="DH146" s="1829"/>
      <c r="DI146" s="1829"/>
      <c r="DJ146" s="1829"/>
      <c r="DK146" s="1829"/>
      <c r="DL146" s="1829"/>
      <c r="DM146" s="1829"/>
      <c r="DN146" s="1829"/>
      <c r="DO146" s="1829"/>
      <c r="DP146" s="1829"/>
      <c r="DQ146" s="1829"/>
      <c r="DR146" s="1829"/>
      <c r="DS146" s="1829"/>
      <c r="DT146" s="1829"/>
      <c r="DU146" s="1829"/>
      <c r="DV146" s="1829"/>
      <c r="DW146" s="1829"/>
      <c r="DX146" s="1829"/>
      <c r="DY146" s="1829"/>
      <c r="DZ146" s="1829"/>
      <c r="EA146" s="1829"/>
      <c r="EB146" s="1829"/>
      <c r="EC146" s="1829"/>
      <c r="ED146" s="1829"/>
      <c r="EE146" s="1829"/>
      <c r="EF146" s="1829"/>
      <c r="EG146" s="1829"/>
      <c r="EH146" s="1829"/>
      <c r="EI146" s="1829"/>
      <c r="EJ146" s="1829"/>
      <c r="EK146" s="1829"/>
      <c r="EL146" s="1829"/>
      <c r="EM146" s="1829"/>
      <c r="EN146" s="1829"/>
      <c r="EO146" s="1829"/>
      <c r="EP146" s="1829"/>
      <c r="EQ146" s="1829"/>
      <c r="ER146" s="1829"/>
      <c r="ES146" s="1829"/>
      <c r="ET146" s="1829"/>
      <c r="EU146" s="1829"/>
      <c r="EV146" s="1829"/>
      <c r="EW146" s="1829"/>
      <c r="EX146" s="1829"/>
      <c r="EY146" s="1829"/>
      <c r="EZ146" s="1829"/>
      <c r="FA146" s="1829"/>
      <c r="FB146" s="1829"/>
      <c r="FC146" s="1829"/>
      <c r="FD146" s="1829"/>
      <c r="FE146" s="1829"/>
      <c r="FF146" s="1829"/>
      <c r="FG146" s="1829"/>
      <c r="FH146" s="1829"/>
      <c r="FI146" s="1829"/>
      <c r="FJ146" s="1829"/>
      <c r="FK146" s="1829"/>
      <c r="FL146" s="1829"/>
      <c r="FM146" s="1829"/>
      <c r="FN146" s="1829"/>
      <c r="FO146" s="1829"/>
      <c r="FP146" s="1829"/>
      <c r="FQ146" s="1829"/>
      <c r="FR146" s="1829"/>
      <c r="FS146" s="1829"/>
      <c r="FT146" s="1829"/>
      <c r="FU146" s="1829"/>
      <c r="FV146" s="1829"/>
      <c r="FW146" s="1829"/>
      <c r="FX146" s="1829"/>
      <c r="FY146" s="1829"/>
      <c r="FZ146" s="1829"/>
      <c r="GA146" s="1829"/>
      <c r="GB146" s="1829"/>
      <c r="GC146" s="1829"/>
      <c r="GD146" s="1829"/>
      <c r="GE146" s="1829"/>
      <c r="GF146" s="1829"/>
      <c r="GG146" s="1829"/>
      <c r="GH146" s="1829"/>
      <c r="GI146" s="1829"/>
      <c r="GJ146" s="1829"/>
      <c r="GK146" s="1829"/>
      <c r="GL146" s="1829"/>
      <c r="GM146" s="1829"/>
      <c r="GN146" s="1829"/>
      <c r="GO146" s="1829"/>
      <c r="GP146" s="1829"/>
      <c r="GQ146" s="1829"/>
      <c r="GR146" s="1829"/>
      <c r="GS146" s="1829"/>
      <c r="GT146" s="1829"/>
      <c r="GU146" s="1829"/>
      <c r="GV146" s="1829"/>
      <c r="GW146" s="1829"/>
      <c r="GX146" s="1829"/>
      <c r="GY146" s="1829"/>
      <c r="GZ146" s="1829"/>
      <c r="HA146" s="1829"/>
      <c r="HB146" s="1829"/>
      <c r="HC146" s="1829"/>
      <c r="HD146" s="1829"/>
      <c r="HE146" s="1829"/>
      <c r="HF146" s="1829"/>
      <c r="HG146" s="1829"/>
      <c r="HH146" s="1829"/>
      <c r="HI146" s="1829"/>
      <c r="HJ146" s="1829"/>
      <c r="HK146" s="1829"/>
      <c r="HL146" s="1829"/>
      <c r="HM146" s="1829"/>
      <c r="HN146" s="1829"/>
      <c r="HO146" s="1829"/>
      <c r="HP146" s="1829"/>
      <c r="HQ146" s="1829"/>
      <c r="HR146" s="1829"/>
      <c r="HS146" s="1829"/>
      <c r="HT146" s="1829"/>
      <c r="HU146" s="1829"/>
      <c r="HV146" s="1829"/>
      <c r="HW146" s="1829"/>
      <c r="HX146" s="1829"/>
      <c r="HY146" s="1829"/>
      <c r="HZ146" s="1829"/>
      <c r="IA146" s="1829"/>
      <c r="IB146" s="1829"/>
      <c r="IC146" s="1829"/>
      <c r="ID146" s="1829"/>
      <c r="IE146" s="1829"/>
      <c r="IF146" s="1829"/>
      <c r="IG146" s="1829"/>
      <c r="IH146" s="1829"/>
      <c r="II146" s="1829"/>
      <c r="IJ146" s="1829"/>
      <c r="IK146" s="1829"/>
      <c r="IL146" s="1829"/>
      <c r="IM146" s="1829"/>
      <c r="IN146" s="1829"/>
      <c r="IO146" s="1829"/>
      <c r="IP146" s="1829"/>
      <c r="IQ146" s="1829"/>
      <c r="IR146" s="1829"/>
      <c r="IS146" s="1286"/>
    </row>
    <row r="147" spans="1:253" ht="48" customHeight="1">
      <c r="A147" s="1826">
        <v>4</v>
      </c>
      <c r="B147" s="1824" t="s">
        <v>14661</v>
      </c>
      <c r="C147" s="1823" t="s">
        <v>14662</v>
      </c>
      <c r="D147" s="1824" t="s">
        <v>14663</v>
      </c>
      <c r="E147" s="1824" t="s">
        <v>14664</v>
      </c>
      <c r="F147" s="1824">
        <v>322.8</v>
      </c>
      <c r="G147" s="1904">
        <v>322.8</v>
      </c>
      <c r="H147" s="1824" t="s">
        <v>1571</v>
      </c>
      <c r="I147" s="1824" t="s">
        <v>14665</v>
      </c>
      <c r="J147" s="1824" t="s">
        <v>14666</v>
      </c>
      <c r="K147" s="1824">
        <v>1</v>
      </c>
      <c r="L147" s="1904">
        <v>1</v>
      </c>
      <c r="M147" s="1905">
        <v>0</v>
      </c>
      <c r="N147" s="1286"/>
      <c r="O147" s="1286"/>
      <c r="P147" s="1286"/>
      <c r="Q147" s="1286"/>
      <c r="R147" s="1286"/>
      <c r="S147" s="1286"/>
      <c r="T147" s="1286"/>
      <c r="U147" s="1286"/>
      <c r="V147" s="1286"/>
      <c r="W147" s="1286"/>
      <c r="X147" s="1286"/>
      <c r="Y147" s="1286"/>
      <c r="Z147" s="1286"/>
      <c r="AA147" s="1286"/>
      <c r="AB147" s="1286"/>
      <c r="AC147" s="1286"/>
      <c r="AD147" s="1286"/>
      <c r="AE147" s="1286"/>
      <c r="AF147" s="1286"/>
      <c r="AG147" s="1286"/>
      <c r="AH147" s="1286"/>
      <c r="AI147" s="1286"/>
      <c r="AJ147" s="1286"/>
      <c r="AK147" s="1286"/>
      <c r="AL147" s="1286"/>
      <c r="AM147" s="1286"/>
      <c r="AN147" s="1286"/>
      <c r="AO147" s="1286"/>
      <c r="AP147" s="1286"/>
      <c r="AQ147" s="1286"/>
      <c r="AR147" s="1286"/>
      <c r="AS147" s="1286"/>
      <c r="AT147" s="1286"/>
      <c r="AU147" s="1286"/>
      <c r="AV147" s="1286"/>
      <c r="AW147" s="1286"/>
      <c r="AX147" s="1286"/>
      <c r="AY147" s="1286"/>
      <c r="AZ147" s="1286"/>
      <c r="BA147" s="1286"/>
      <c r="BB147" s="1286"/>
      <c r="BC147" s="1286"/>
      <c r="BD147" s="1286"/>
      <c r="BE147" s="1286"/>
      <c r="BF147" s="1286"/>
      <c r="BG147" s="1286"/>
      <c r="BH147" s="1286"/>
      <c r="BI147" s="1286"/>
      <c r="BJ147" s="1286"/>
      <c r="BK147" s="1286"/>
      <c r="BL147" s="1286"/>
      <c r="BM147" s="1286"/>
      <c r="BN147" s="1286"/>
      <c r="BO147" s="1286"/>
      <c r="BP147" s="1286"/>
      <c r="BQ147" s="1286"/>
      <c r="BR147" s="1286"/>
      <c r="BS147" s="1286"/>
      <c r="BT147" s="1286"/>
      <c r="BU147" s="1286"/>
      <c r="BV147" s="1286"/>
      <c r="BW147" s="1286"/>
      <c r="BX147" s="1286"/>
      <c r="BY147" s="1286"/>
      <c r="BZ147" s="1286"/>
      <c r="CA147" s="1286"/>
      <c r="CB147" s="1286"/>
      <c r="CC147" s="1286"/>
      <c r="CD147" s="1286"/>
      <c r="CE147" s="1286"/>
      <c r="CF147" s="1286"/>
      <c r="CG147" s="1286"/>
      <c r="CH147" s="1286"/>
      <c r="CI147" s="1286"/>
      <c r="CJ147" s="1286"/>
      <c r="CK147" s="1286"/>
      <c r="CL147" s="1286"/>
      <c r="CM147" s="1286"/>
      <c r="CN147" s="1286"/>
      <c r="CO147" s="1286"/>
      <c r="CP147" s="1286"/>
      <c r="CQ147" s="1286"/>
      <c r="CR147" s="1286"/>
      <c r="CS147" s="1286"/>
      <c r="CT147" s="1286"/>
      <c r="CU147" s="1286"/>
      <c r="CV147" s="1286"/>
      <c r="CW147" s="1286"/>
      <c r="CX147" s="1286"/>
      <c r="CY147" s="1286"/>
      <c r="CZ147" s="1286"/>
      <c r="DA147" s="1286"/>
      <c r="DB147" s="1286"/>
      <c r="DC147" s="1286"/>
      <c r="DD147" s="1286"/>
      <c r="DE147" s="1286"/>
      <c r="DF147" s="1286"/>
      <c r="DG147" s="1286"/>
      <c r="DH147" s="1286"/>
      <c r="DI147" s="1286"/>
      <c r="DJ147" s="1286"/>
      <c r="DK147" s="1286"/>
      <c r="DL147" s="1286"/>
      <c r="DM147" s="1286"/>
      <c r="DN147" s="1286"/>
      <c r="DO147" s="1286"/>
      <c r="DP147" s="1286"/>
      <c r="DQ147" s="1286"/>
      <c r="DR147" s="1286"/>
      <c r="DS147" s="1286"/>
      <c r="DT147" s="1286"/>
      <c r="DU147" s="1286"/>
      <c r="DV147" s="1286"/>
      <c r="DW147" s="1286"/>
      <c r="DX147" s="1286"/>
      <c r="DY147" s="1286"/>
      <c r="DZ147" s="1286"/>
      <c r="EA147" s="1286"/>
      <c r="EB147" s="1286"/>
      <c r="EC147" s="1286"/>
      <c r="ED147" s="1286"/>
      <c r="EE147" s="1286"/>
      <c r="EF147" s="1286"/>
      <c r="EG147" s="1286"/>
      <c r="EH147" s="1286"/>
      <c r="EI147" s="1286"/>
      <c r="EJ147" s="1286"/>
      <c r="EK147" s="1286"/>
      <c r="EL147" s="1286"/>
      <c r="EM147" s="1286"/>
      <c r="EN147" s="1286"/>
      <c r="EO147" s="1286"/>
      <c r="EP147" s="1286"/>
      <c r="EQ147" s="1286"/>
      <c r="ER147" s="1286"/>
      <c r="ES147" s="1286"/>
      <c r="ET147" s="1286"/>
      <c r="EU147" s="1286"/>
      <c r="EV147" s="1286"/>
      <c r="EW147" s="1286"/>
      <c r="EX147" s="1286"/>
      <c r="EY147" s="1286"/>
      <c r="EZ147" s="1286"/>
      <c r="FA147" s="1286"/>
      <c r="FB147" s="1286"/>
      <c r="FC147" s="1286"/>
      <c r="FD147" s="1286"/>
      <c r="FE147" s="1286"/>
      <c r="FF147" s="1286"/>
      <c r="FG147" s="1286"/>
      <c r="FH147" s="1286"/>
      <c r="FI147" s="1286"/>
      <c r="FJ147" s="1286"/>
      <c r="FK147" s="1286"/>
      <c r="FL147" s="1286"/>
      <c r="FM147" s="1286"/>
      <c r="FN147" s="1286"/>
      <c r="FO147" s="1286"/>
      <c r="FP147" s="1286"/>
      <c r="FQ147" s="1286"/>
      <c r="FR147" s="1286"/>
      <c r="FS147" s="1286"/>
      <c r="FT147" s="1286"/>
      <c r="FU147" s="1286"/>
      <c r="FV147" s="1286"/>
      <c r="FW147" s="1286"/>
      <c r="FX147" s="1286"/>
      <c r="FY147" s="1286"/>
      <c r="FZ147" s="1286"/>
      <c r="GA147" s="1286"/>
      <c r="GB147" s="1286"/>
      <c r="GC147" s="1286"/>
      <c r="GD147" s="1286"/>
      <c r="GE147" s="1286"/>
      <c r="GF147" s="1286"/>
      <c r="GG147" s="1286"/>
      <c r="GH147" s="1286"/>
      <c r="GI147" s="1286"/>
      <c r="GJ147" s="1286"/>
      <c r="GK147" s="1286"/>
      <c r="GL147" s="1286"/>
      <c r="GM147" s="1286"/>
      <c r="GN147" s="1286"/>
      <c r="GO147" s="1286"/>
      <c r="GP147" s="1286"/>
      <c r="GQ147" s="1286"/>
      <c r="GR147" s="1286"/>
      <c r="GS147" s="1286"/>
      <c r="GT147" s="1286"/>
      <c r="GU147" s="1286"/>
      <c r="GV147" s="1286"/>
      <c r="GW147" s="1286"/>
      <c r="GX147" s="1286"/>
      <c r="GY147" s="1286"/>
      <c r="GZ147" s="1286"/>
      <c r="HA147" s="1286"/>
      <c r="HB147" s="1286"/>
      <c r="HC147" s="1286"/>
      <c r="HD147" s="1286"/>
      <c r="HE147" s="1286"/>
      <c r="HF147" s="1286"/>
      <c r="HG147" s="1286"/>
      <c r="HH147" s="1286"/>
      <c r="HI147" s="1286"/>
      <c r="HJ147" s="1286"/>
      <c r="HK147" s="1286"/>
      <c r="HL147" s="1286"/>
      <c r="HM147" s="1286"/>
      <c r="HN147" s="1286"/>
      <c r="HO147" s="1286"/>
      <c r="HP147" s="1286"/>
      <c r="HQ147" s="1286"/>
      <c r="HR147" s="1286"/>
      <c r="HS147" s="1286"/>
      <c r="HT147" s="1286"/>
      <c r="HU147" s="1286"/>
      <c r="HV147" s="1286"/>
      <c r="HW147" s="1286"/>
      <c r="HX147" s="1286"/>
      <c r="HY147" s="1286"/>
      <c r="HZ147" s="1286"/>
      <c r="IA147" s="1286"/>
      <c r="IB147" s="1286"/>
      <c r="IC147" s="1286"/>
      <c r="ID147" s="1286"/>
      <c r="IE147" s="1286"/>
      <c r="IF147" s="1286"/>
      <c r="IG147" s="1286"/>
      <c r="IH147" s="1286"/>
      <c r="II147" s="1286"/>
      <c r="IJ147" s="1286"/>
      <c r="IK147" s="1286"/>
      <c r="IL147" s="1286"/>
      <c r="IM147" s="1286"/>
      <c r="IN147" s="1286"/>
      <c r="IO147" s="1286"/>
      <c r="IP147" s="1286"/>
      <c r="IQ147" s="1286"/>
      <c r="IR147" s="1286"/>
      <c r="IS147" s="1286"/>
    </row>
    <row r="148" spans="1:253" ht="28.5" customHeight="1">
      <c r="A148" s="1826">
        <v>5</v>
      </c>
      <c r="B148" s="1824" t="s">
        <v>14667</v>
      </c>
      <c r="C148" s="1823" t="s">
        <v>14668</v>
      </c>
      <c r="D148" s="1824" t="s">
        <v>14313</v>
      </c>
      <c r="E148" s="1824" t="s">
        <v>14669</v>
      </c>
      <c r="F148" s="1824">
        <v>18</v>
      </c>
      <c r="G148" s="1904">
        <v>18</v>
      </c>
      <c r="H148" s="1824" t="s">
        <v>1571</v>
      </c>
      <c r="I148" s="1824" t="s">
        <v>14670</v>
      </c>
      <c r="J148" s="1824" t="s">
        <v>14671</v>
      </c>
      <c r="K148" s="1824">
        <v>2</v>
      </c>
      <c r="L148" s="1904">
        <v>2</v>
      </c>
      <c r="M148" s="1905">
        <v>0</v>
      </c>
      <c r="N148" s="1286"/>
      <c r="O148" s="1286"/>
      <c r="P148" s="1286"/>
      <c r="Q148" s="1286"/>
      <c r="R148" s="1286"/>
      <c r="S148" s="1286"/>
      <c r="T148" s="1286"/>
      <c r="U148" s="1286"/>
      <c r="V148" s="1286"/>
      <c r="W148" s="1286"/>
      <c r="X148" s="1286"/>
      <c r="Y148" s="1286"/>
      <c r="Z148" s="1286"/>
      <c r="AA148" s="1286"/>
      <c r="AB148" s="1286"/>
      <c r="AC148" s="1286"/>
      <c r="AD148" s="1286"/>
      <c r="AE148" s="1286"/>
      <c r="AF148" s="1286"/>
      <c r="AG148" s="1286"/>
      <c r="AH148" s="1286"/>
      <c r="AI148" s="1286"/>
      <c r="AJ148" s="1286"/>
      <c r="AK148" s="1286"/>
      <c r="AL148" s="1286"/>
      <c r="AM148" s="1286"/>
      <c r="AN148" s="1286"/>
      <c r="AO148" s="1286"/>
      <c r="AP148" s="1286"/>
      <c r="AQ148" s="1286"/>
      <c r="AR148" s="1286"/>
      <c r="AS148" s="1286"/>
      <c r="AT148" s="1286"/>
      <c r="AU148" s="1286"/>
      <c r="AV148" s="1286"/>
      <c r="AW148" s="1286"/>
      <c r="AX148" s="1286"/>
      <c r="AY148" s="1286"/>
      <c r="AZ148" s="1286"/>
      <c r="BA148" s="1286"/>
      <c r="BB148" s="1286"/>
      <c r="BC148" s="1286"/>
      <c r="BD148" s="1286"/>
      <c r="BE148" s="1286"/>
      <c r="BF148" s="1286"/>
      <c r="BG148" s="1286"/>
      <c r="BH148" s="1286"/>
      <c r="BI148" s="1286"/>
      <c r="BJ148" s="1286"/>
      <c r="BK148" s="1286"/>
      <c r="BL148" s="1286"/>
      <c r="BM148" s="1286"/>
      <c r="BN148" s="1286"/>
      <c r="BO148" s="1286"/>
      <c r="BP148" s="1286"/>
      <c r="BQ148" s="1286"/>
      <c r="BR148" s="1286"/>
      <c r="BS148" s="1286"/>
      <c r="BT148" s="1286"/>
      <c r="BU148" s="1286"/>
      <c r="BV148" s="1286"/>
      <c r="BW148" s="1286"/>
      <c r="BX148" s="1286"/>
      <c r="BY148" s="1286"/>
      <c r="BZ148" s="1286"/>
      <c r="CA148" s="1286"/>
      <c r="CB148" s="1286"/>
      <c r="CC148" s="1286"/>
      <c r="CD148" s="1286"/>
      <c r="CE148" s="1286"/>
      <c r="CF148" s="1286"/>
      <c r="CG148" s="1286"/>
      <c r="CH148" s="1286"/>
      <c r="CI148" s="1286"/>
      <c r="CJ148" s="1286"/>
      <c r="CK148" s="1286"/>
      <c r="CL148" s="1286"/>
      <c r="CM148" s="1286"/>
      <c r="CN148" s="1286"/>
      <c r="CO148" s="1286"/>
      <c r="CP148" s="1286"/>
      <c r="CQ148" s="1286"/>
      <c r="CR148" s="1286"/>
      <c r="CS148" s="1286"/>
      <c r="CT148" s="1286"/>
      <c r="CU148" s="1286"/>
      <c r="CV148" s="1286"/>
      <c r="CW148" s="1286"/>
      <c r="CX148" s="1286"/>
      <c r="CY148" s="1286"/>
      <c r="CZ148" s="1286"/>
      <c r="DA148" s="1286"/>
      <c r="DB148" s="1286"/>
      <c r="DC148" s="1286"/>
      <c r="DD148" s="1286"/>
      <c r="DE148" s="1286"/>
      <c r="DF148" s="1286"/>
      <c r="DG148" s="1286"/>
      <c r="DH148" s="1286"/>
      <c r="DI148" s="1286"/>
      <c r="DJ148" s="1286"/>
      <c r="DK148" s="1286"/>
      <c r="DL148" s="1286"/>
      <c r="DM148" s="1286"/>
      <c r="DN148" s="1286"/>
      <c r="DO148" s="1286"/>
      <c r="DP148" s="1286"/>
      <c r="DQ148" s="1286"/>
      <c r="DR148" s="1286"/>
      <c r="DS148" s="1286"/>
      <c r="DT148" s="1286"/>
      <c r="DU148" s="1286"/>
      <c r="DV148" s="1286"/>
      <c r="DW148" s="1286"/>
      <c r="DX148" s="1286"/>
      <c r="DY148" s="1286"/>
      <c r="DZ148" s="1286"/>
      <c r="EA148" s="1286"/>
      <c r="EB148" s="1286"/>
      <c r="EC148" s="1286"/>
      <c r="ED148" s="1286"/>
      <c r="EE148" s="1286"/>
      <c r="EF148" s="1286"/>
      <c r="EG148" s="1286"/>
      <c r="EH148" s="1286"/>
      <c r="EI148" s="1286"/>
      <c r="EJ148" s="1286"/>
      <c r="EK148" s="1286"/>
      <c r="EL148" s="1286"/>
      <c r="EM148" s="1286"/>
      <c r="EN148" s="1286"/>
      <c r="EO148" s="1286"/>
      <c r="EP148" s="1286"/>
      <c r="EQ148" s="1286"/>
      <c r="ER148" s="1286"/>
      <c r="ES148" s="1286"/>
      <c r="ET148" s="1286"/>
      <c r="EU148" s="1286"/>
      <c r="EV148" s="1286"/>
      <c r="EW148" s="1286"/>
      <c r="EX148" s="1286"/>
      <c r="EY148" s="1286"/>
      <c r="EZ148" s="1286"/>
      <c r="FA148" s="1286"/>
      <c r="FB148" s="1286"/>
      <c r="FC148" s="1286"/>
      <c r="FD148" s="1286"/>
      <c r="FE148" s="1286"/>
      <c r="FF148" s="1286"/>
      <c r="FG148" s="1286"/>
      <c r="FH148" s="1286"/>
      <c r="FI148" s="1286"/>
      <c r="FJ148" s="1286"/>
      <c r="FK148" s="1286"/>
      <c r="FL148" s="1286"/>
      <c r="FM148" s="1286"/>
      <c r="FN148" s="1286"/>
      <c r="FO148" s="1286"/>
      <c r="FP148" s="1286"/>
      <c r="FQ148" s="1286"/>
      <c r="FR148" s="1286"/>
      <c r="FS148" s="1286"/>
      <c r="FT148" s="1286"/>
      <c r="FU148" s="1286"/>
      <c r="FV148" s="1286"/>
      <c r="FW148" s="1286"/>
      <c r="FX148" s="1286"/>
      <c r="FY148" s="1286"/>
      <c r="FZ148" s="1286"/>
      <c r="GA148" s="1286"/>
      <c r="GB148" s="1286"/>
      <c r="GC148" s="1286"/>
      <c r="GD148" s="1286"/>
      <c r="GE148" s="1286"/>
      <c r="GF148" s="1286"/>
      <c r="GG148" s="1286"/>
      <c r="GH148" s="1286"/>
      <c r="GI148" s="1286"/>
      <c r="GJ148" s="1286"/>
      <c r="GK148" s="1286"/>
      <c r="GL148" s="1286"/>
      <c r="GM148" s="1286"/>
      <c r="GN148" s="1286"/>
      <c r="GO148" s="1286"/>
      <c r="GP148" s="1286"/>
      <c r="GQ148" s="1286"/>
      <c r="GR148" s="1286"/>
      <c r="GS148" s="1286"/>
      <c r="GT148" s="1286"/>
      <c r="GU148" s="1286"/>
      <c r="GV148" s="1286"/>
      <c r="GW148" s="1286"/>
      <c r="GX148" s="1286"/>
      <c r="GY148" s="1286"/>
      <c r="GZ148" s="1286"/>
      <c r="HA148" s="1286"/>
      <c r="HB148" s="1286"/>
      <c r="HC148" s="1286"/>
      <c r="HD148" s="1286"/>
      <c r="HE148" s="1286"/>
      <c r="HF148" s="1286"/>
      <c r="HG148" s="1286"/>
      <c r="HH148" s="1286"/>
      <c r="HI148" s="1286"/>
      <c r="HJ148" s="1286"/>
      <c r="HK148" s="1286"/>
      <c r="HL148" s="1286"/>
      <c r="HM148" s="1286"/>
      <c r="HN148" s="1286"/>
      <c r="HO148" s="1286"/>
      <c r="HP148" s="1286"/>
      <c r="HQ148" s="1286"/>
      <c r="HR148" s="1286"/>
      <c r="HS148" s="1286"/>
      <c r="HT148" s="1286"/>
      <c r="HU148" s="1286"/>
      <c r="HV148" s="1286"/>
      <c r="HW148" s="1286"/>
      <c r="HX148" s="1286"/>
      <c r="HY148" s="1286"/>
      <c r="HZ148" s="1286"/>
      <c r="IA148" s="1286"/>
      <c r="IB148" s="1286"/>
      <c r="IC148" s="1286"/>
      <c r="ID148" s="1286"/>
      <c r="IE148" s="1286"/>
      <c r="IF148" s="1286"/>
      <c r="IG148" s="1286"/>
      <c r="IH148" s="1286"/>
      <c r="II148" s="1286"/>
      <c r="IJ148" s="1286"/>
      <c r="IK148" s="1286"/>
      <c r="IL148" s="1286"/>
      <c r="IM148" s="1286"/>
      <c r="IN148" s="1286"/>
      <c r="IO148" s="1286"/>
      <c r="IP148" s="1286"/>
      <c r="IQ148" s="1286"/>
      <c r="IR148" s="1286"/>
      <c r="IS148" s="1286"/>
    </row>
    <row r="149" spans="1:253" ht="34.5" customHeight="1">
      <c r="A149" s="1826">
        <v>6</v>
      </c>
      <c r="B149" s="1824" t="s">
        <v>14672</v>
      </c>
      <c r="C149" s="1823" t="s">
        <v>14673</v>
      </c>
      <c r="D149" s="1824" t="s">
        <v>14674</v>
      </c>
      <c r="E149" s="1824" t="s">
        <v>14675</v>
      </c>
      <c r="F149" s="1824">
        <v>120</v>
      </c>
      <c r="G149" s="1904">
        <v>45</v>
      </c>
      <c r="H149" s="1824" t="s">
        <v>1571</v>
      </c>
      <c r="I149" s="1824" t="s">
        <v>14676</v>
      </c>
      <c r="J149" s="1824" t="s">
        <v>14677</v>
      </c>
      <c r="K149" s="1824">
        <v>1</v>
      </c>
      <c r="L149" s="1904">
        <v>1</v>
      </c>
      <c r="M149" s="1905">
        <v>0</v>
      </c>
      <c r="N149" s="1286"/>
      <c r="O149" s="1286"/>
      <c r="P149" s="1286"/>
      <c r="Q149" s="1286"/>
      <c r="R149" s="1286"/>
      <c r="S149" s="1286"/>
      <c r="T149" s="1286"/>
      <c r="U149" s="1286"/>
      <c r="V149" s="1286"/>
      <c r="W149" s="1286"/>
      <c r="X149" s="1286"/>
      <c r="Y149" s="1286"/>
      <c r="Z149" s="1286"/>
      <c r="AA149" s="1286"/>
      <c r="AB149" s="1286"/>
      <c r="AC149" s="1286"/>
      <c r="AD149" s="1286"/>
      <c r="AE149" s="1286"/>
      <c r="AF149" s="1286"/>
      <c r="AG149" s="1286"/>
      <c r="AH149" s="1286"/>
      <c r="AI149" s="1286"/>
      <c r="AJ149" s="1286"/>
      <c r="AK149" s="1286"/>
      <c r="AL149" s="1286"/>
      <c r="AM149" s="1286"/>
      <c r="AN149" s="1286"/>
      <c r="AO149" s="1286"/>
      <c r="AP149" s="1286"/>
      <c r="AQ149" s="1286"/>
      <c r="AR149" s="1286"/>
      <c r="AS149" s="1286"/>
      <c r="AT149" s="1286"/>
      <c r="AU149" s="1286"/>
      <c r="AV149" s="1286"/>
      <c r="AW149" s="1286"/>
      <c r="AX149" s="1286"/>
      <c r="AY149" s="1286"/>
      <c r="AZ149" s="1286"/>
      <c r="BA149" s="1286"/>
      <c r="BB149" s="1286"/>
      <c r="BC149" s="1286"/>
      <c r="BD149" s="1286"/>
      <c r="BE149" s="1286"/>
      <c r="BF149" s="1286"/>
      <c r="BG149" s="1286"/>
      <c r="BH149" s="1286"/>
      <c r="BI149" s="1286"/>
      <c r="BJ149" s="1286"/>
      <c r="BK149" s="1286"/>
      <c r="BL149" s="1286"/>
      <c r="BM149" s="1286"/>
      <c r="BN149" s="1286"/>
      <c r="BO149" s="1286"/>
      <c r="BP149" s="1286"/>
      <c r="BQ149" s="1286"/>
      <c r="BR149" s="1286"/>
      <c r="BS149" s="1286"/>
      <c r="BT149" s="1286"/>
      <c r="BU149" s="1286"/>
      <c r="BV149" s="1286"/>
      <c r="BW149" s="1286"/>
      <c r="BX149" s="1286"/>
      <c r="BY149" s="1286"/>
      <c r="BZ149" s="1286"/>
      <c r="CA149" s="1286"/>
      <c r="CB149" s="1286"/>
      <c r="CC149" s="1286"/>
      <c r="CD149" s="1286"/>
      <c r="CE149" s="1286"/>
      <c r="CF149" s="1286"/>
      <c r="CG149" s="1286"/>
      <c r="CH149" s="1286"/>
      <c r="CI149" s="1286"/>
      <c r="CJ149" s="1286"/>
      <c r="CK149" s="1286"/>
      <c r="CL149" s="1286"/>
      <c r="CM149" s="1286"/>
      <c r="CN149" s="1286"/>
      <c r="CO149" s="1286"/>
      <c r="CP149" s="1286"/>
      <c r="CQ149" s="1286"/>
      <c r="CR149" s="1286"/>
      <c r="CS149" s="1286"/>
      <c r="CT149" s="1286"/>
      <c r="CU149" s="1286"/>
      <c r="CV149" s="1286"/>
      <c r="CW149" s="1286"/>
      <c r="CX149" s="1286"/>
      <c r="CY149" s="1286"/>
      <c r="CZ149" s="1286"/>
      <c r="DA149" s="1286"/>
      <c r="DB149" s="1286"/>
      <c r="DC149" s="1286"/>
      <c r="DD149" s="1286"/>
      <c r="DE149" s="1286"/>
      <c r="DF149" s="1286"/>
      <c r="DG149" s="1286"/>
      <c r="DH149" s="1286"/>
      <c r="DI149" s="1286"/>
      <c r="DJ149" s="1286"/>
      <c r="DK149" s="1286"/>
      <c r="DL149" s="1286"/>
      <c r="DM149" s="1286"/>
      <c r="DN149" s="1286"/>
      <c r="DO149" s="1286"/>
      <c r="DP149" s="1286"/>
      <c r="DQ149" s="1286"/>
      <c r="DR149" s="1286"/>
      <c r="DS149" s="1286"/>
      <c r="DT149" s="1286"/>
      <c r="DU149" s="1286"/>
      <c r="DV149" s="1286"/>
      <c r="DW149" s="1286"/>
      <c r="DX149" s="1286"/>
      <c r="DY149" s="1286"/>
      <c r="DZ149" s="1286"/>
      <c r="EA149" s="1286"/>
      <c r="EB149" s="1286"/>
      <c r="EC149" s="1286"/>
      <c r="ED149" s="1286"/>
      <c r="EE149" s="1286"/>
      <c r="EF149" s="1286"/>
      <c r="EG149" s="1286"/>
      <c r="EH149" s="1286"/>
      <c r="EI149" s="1286"/>
      <c r="EJ149" s="1286"/>
      <c r="EK149" s="1286"/>
      <c r="EL149" s="1286"/>
      <c r="EM149" s="1286"/>
      <c r="EN149" s="1286"/>
      <c r="EO149" s="1286"/>
      <c r="EP149" s="1286"/>
      <c r="EQ149" s="1286"/>
      <c r="ER149" s="1286"/>
      <c r="ES149" s="1286"/>
      <c r="ET149" s="1286"/>
      <c r="EU149" s="1286"/>
      <c r="EV149" s="1286"/>
      <c r="EW149" s="1286"/>
      <c r="EX149" s="1286"/>
      <c r="EY149" s="1286"/>
      <c r="EZ149" s="1286"/>
      <c r="FA149" s="1286"/>
      <c r="FB149" s="1286"/>
      <c r="FC149" s="1286"/>
      <c r="FD149" s="1286"/>
      <c r="FE149" s="1286"/>
      <c r="FF149" s="1286"/>
      <c r="FG149" s="1286"/>
      <c r="FH149" s="1286"/>
      <c r="FI149" s="1286"/>
      <c r="FJ149" s="1286"/>
      <c r="FK149" s="1286"/>
      <c r="FL149" s="1286"/>
      <c r="FM149" s="1286"/>
      <c r="FN149" s="1286"/>
      <c r="FO149" s="1286"/>
      <c r="FP149" s="1286"/>
      <c r="FQ149" s="1286"/>
      <c r="FR149" s="1286"/>
      <c r="FS149" s="1286"/>
      <c r="FT149" s="1286"/>
      <c r="FU149" s="1286"/>
      <c r="FV149" s="1286"/>
      <c r="FW149" s="1286"/>
      <c r="FX149" s="1286"/>
      <c r="FY149" s="1286"/>
      <c r="FZ149" s="1286"/>
      <c r="GA149" s="1286"/>
      <c r="GB149" s="1286"/>
      <c r="GC149" s="1286"/>
      <c r="GD149" s="1286"/>
      <c r="GE149" s="1286"/>
      <c r="GF149" s="1286"/>
      <c r="GG149" s="1286"/>
      <c r="GH149" s="1286"/>
      <c r="GI149" s="1286"/>
      <c r="GJ149" s="1286"/>
      <c r="GK149" s="1286"/>
      <c r="GL149" s="1286"/>
      <c r="GM149" s="1286"/>
      <c r="GN149" s="1286"/>
      <c r="GO149" s="1286"/>
      <c r="GP149" s="1286"/>
      <c r="GQ149" s="1286"/>
      <c r="GR149" s="1286"/>
      <c r="GS149" s="1286"/>
      <c r="GT149" s="1286"/>
      <c r="GU149" s="1286"/>
      <c r="GV149" s="1286"/>
      <c r="GW149" s="1286"/>
      <c r="GX149" s="1286"/>
      <c r="GY149" s="1286"/>
      <c r="GZ149" s="1286"/>
      <c r="HA149" s="1286"/>
      <c r="HB149" s="1286"/>
      <c r="HC149" s="1286"/>
      <c r="HD149" s="1286"/>
      <c r="HE149" s="1286"/>
      <c r="HF149" s="1286"/>
      <c r="HG149" s="1286"/>
      <c r="HH149" s="1286"/>
      <c r="HI149" s="1286"/>
      <c r="HJ149" s="1286"/>
      <c r="HK149" s="1286"/>
      <c r="HL149" s="1286"/>
      <c r="HM149" s="1286"/>
      <c r="HN149" s="1286"/>
      <c r="HO149" s="1286"/>
      <c r="HP149" s="1286"/>
      <c r="HQ149" s="1286"/>
      <c r="HR149" s="1286"/>
      <c r="HS149" s="1286"/>
      <c r="HT149" s="1286"/>
      <c r="HU149" s="1286"/>
      <c r="HV149" s="1286"/>
      <c r="HW149" s="1286"/>
      <c r="HX149" s="1286"/>
      <c r="HY149" s="1286"/>
      <c r="HZ149" s="1286"/>
      <c r="IA149" s="1286"/>
      <c r="IB149" s="1286"/>
      <c r="IC149" s="1286"/>
      <c r="ID149" s="1286"/>
      <c r="IE149" s="1286"/>
      <c r="IF149" s="1286"/>
      <c r="IG149" s="1286"/>
      <c r="IH149" s="1286"/>
      <c r="II149" s="1286"/>
      <c r="IJ149" s="1286"/>
      <c r="IK149" s="1286"/>
      <c r="IL149" s="1286"/>
      <c r="IM149" s="1286"/>
      <c r="IN149" s="1286"/>
      <c r="IO149" s="1286"/>
      <c r="IP149" s="1286"/>
      <c r="IQ149" s="1286"/>
      <c r="IR149" s="1286"/>
      <c r="IS149" s="1286"/>
    </row>
    <row r="150" spans="1:253" ht="26.25" customHeight="1">
      <c r="A150" s="1826">
        <v>7</v>
      </c>
      <c r="B150" s="1824" t="s">
        <v>14678</v>
      </c>
      <c r="C150" s="1823" t="s">
        <v>14679</v>
      </c>
      <c r="D150" s="1824" t="s">
        <v>14680</v>
      </c>
      <c r="E150" s="1824" t="s">
        <v>14256</v>
      </c>
      <c r="F150" s="1824">
        <v>18</v>
      </c>
      <c r="G150" s="1904">
        <v>18</v>
      </c>
      <c r="H150" s="1904" t="s">
        <v>1571</v>
      </c>
      <c r="I150" s="1824" t="s">
        <v>14681</v>
      </c>
      <c r="J150" s="1824" t="s">
        <v>14682</v>
      </c>
      <c r="K150" s="1824">
        <v>1</v>
      </c>
      <c r="L150" s="1904">
        <v>1</v>
      </c>
      <c r="M150" s="1905">
        <v>0</v>
      </c>
      <c r="N150" s="1286"/>
      <c r="O150" s="1286"/>
      <c r="P150" s="1286"/>
      <c r="Q150" s="1286"/>
      <c r="R150" s="1286"/>
      <c r="S150" s="1286"/>
      <c r="T150" s="1286"/>
      <c r="U150" s="1286"/>
      <c r="V150" s="1286"/>
      <c r="W150" s="1286"/>
      <c r="X150" s="1286"/>
      <c r="Y150" s="1286"/>
      <c r="Z150" s="1286"/>
      <c r="AA150" s="1286"/>
      <c r="AB150" s="1286"/>
      <c r="AC150" s="1286"/>
      <c r="AD150" s="1286"/>
      <c r="AE150" s="1286"/>
      <c r="AF150" s="1286"/>
      <c r="AG150" s="1286"/>
      <c r="AH150" s="1286"/>
      <c r="AI150" s="1286"/>
      <c r="AJ150" s="1286"/>
      <c r="AK150" s="1286"/>
      <c r="AL150" s="1286"/>
      <c r="AM150" s="1286"/>
      <c r="AN150" s="1286"/>
      <c r="AO150" s="1286"/>
      <c r="AP150" s="1286"/>
      <c r="AQ150" s="1286"/>
      <c r="AR150" s="1286"/>
      <c r="AS150" s="1286"/>
      <c r="AT150" s="1286"/>
      <c r="AU150" s="1286"/>
      <c r="AV150" s="1286"/>
      <c r="AW150" s="1286"/>
      <c r="AX150" s="1286"/>
      <c r="AY150" s="1286"/>
      <c r="AZ150" s="1286"/>
      <c r="BA150" s="1286"/>
      <c r="BB150" s="1286"/>
      <c r="BC150" s="1286"/>
      <c r="BD150" s="1286"/>
      <c r="BE150" s="1286"/>
      <c r="BF150" s="1286"/>
      <c r="BG150" s="1286"/>
      <c r="BH150" s="1286"/>
      <c r="BI150" s="1286"/>
      <c r="BJ150" s="1286"/>
      <c r="BK150" s="1286"/>
      <c r="BL150" s="1286"/>
      <c r="BM150" s="1286"/>
      <c r="BN150" s="1286"/>
      <c r="BO150" s="1286"/>
      <c r="BP150" s="1286"/>
      <c r="BQ150" s="1286"/>
      <c r="BR150" s="1286"/>
      <c r="BS150" s="1286"/>
      <c r="BT150" s="1286"/>
      <c r="BU150" s="1286"/>
      <c r="BV150" s="1286"/>
      <c r="BW150" s="1286"/>
      <c r="BX150" s="1286"/>
      <c r="BY150" s="1286"/>
      <c r="BZ150" s="1286"/>
      <c r="CA150" s="1286"/>
      <c r="CB150" s="1286"/>
      <c r="CC150" s="1286"/>
      <c r="CD150" s="1286"/>
      <c r="CE150" s="1286"/>
      <c r="CF150" s="1286"/>
      <c r="CG150" s="1286"/>
      <c r="CH150" s="1286"/>
      <c r="CI150" s="1286"/>
      <c r="CJ150" s="1286"/>
      <c r="CK150" s="1286"/>
      <c r="CL150" s="1286"/>
      <c r="CM150" s="1286"/>
      <c r="CN150" s="1286"/>
      <c r="CO150" s="1286"/>
      <c r="CP150" s="1286"/>
      <c r="CQ150" s="1286"/>
      <c r="CR150" s="1286"/>
      <c r="CS150" s="1286"/>
      <c r="CT150" s="1286"/>
      <c r="CU150" s="1286"/>
      <c r="CV150" s="1286"/>
      <c r="CW150" s="1286"/>
      <c r="CX150" s="1286"/>
      <c r="CY150" s="1286"/>
      <c r="CZ150" s="1286"/>
      <c r="DA150" s="1286"/>
      <c r="DB150" s="1286"/>
      <c r="DC150" s="1286"/>
      <c r="DD150" s="1286"/>
      <c r="DE150" s="1286"/>
      <c r="DF150" s="1286"/>
      <c r="DG150" s="1286"/>
      <c r="DH150" s="1286"/>
      <c r="DI150" s="1286"/>
      <c r="DJ150" s="1286"/>
      <c r="DK150" s="1286"/>
      <c r="DL150" s="1286"/>
      <c r="DM150" s="1286"/>
      <c r="DN150" s="1286"/>
      <c r="DO150" s="1286"/>
      <c r="DP150" s="1286"/>
      <c r="DQ150" s="1286"/>
      <c r="DR150" s="1286"/>
      <c r="DS150" s="1286"/>
      <c r="DT150" s="1286"/>
      <c r="DU150" s="1286"/>
      <c r="DV150" s="1286"/>
      <c r="DW150" s="1286"/>
      <c r="DX150" s="1286"/>
      <c r="DY150" s="1286"/>
      <c r="DZ150" s="1286"/>
      <c r="EA150" s="1286"/>
      <c r="EB150" s="1286"/>
      <c r="EC150" s="1286"/>
      <c r="ED150" s="1286"/>
      <c r="EE150" s="1286"/>
      <c r="EF150" s="1286"/>
      <c r="EG150" s="1286"/>
      <c r="EH150" s="1286"/>
      <c r="EI150" s="1286"/>
      <c r="EJ150" s="1286"/>
      <c r="EK150" s="1286"/>
      <c r="EL150" s="1286"/>
      <c r="EM150" s="1286"/>
      <c r="EN150" s="1286"/>
      <c r="EO150" s="1286"/>
      <c r="EP150" s="1286"/>
      <c r="EQ150" s="1286"/>
      <c r="ER150" s="1286"/>
      <c r="ES150" s="1286"/>
      <c r="ET150" s="1286"/>
      <c r="EU150" s="1286"/>
      <c r="EV150" s="1286"/>
      <c r="EW150" s="1286"/>
      <c r="EX150" s="1286"/>
      <c r="EY150" s="1286"/>
      <c r="EZ150" s="1286"/>
      <c r="FA150" s="1286"/>
      <c r="FB150" s="1286"/>
      <c r="FC150" s="1286"/>
      <c r="FD150" s="1286"/>
      <c r="FE150" s="1286"/>
      <c r="FF150" s="1286"/>
      <c r="FG150" s="1286"/>
      <c r="FH150" s="1286"/>
      <c r="FI150" s="1286"/>
      <c r="FJ150" s="1286"/>
      <c r="FK150" s="1286"/>
      <c r="FL150" s="1286"/>
      <c r="FM150" s="1286"/>
      <c r="FN150" s="1286"/>
      <c r="FO150" s="1286"/>
      <c r="FP150" s="1286"/>
      <c r="FQ150" s="1286"/>
      <c r="FR150" s="1286"/>
      <c r="FS150" s="1286"/>
      <c r="FT150" s="1286"/>
      <c r="FU150" s="1286"/>
      <c r="FV150" s="1286"/>
      <c r="FW150" s="1286"/>
      <c r="FX150" s="1286"/>
      <c r="FY150" s="1286"/>
      <c r="FZ150" s="1286"/>
      <c r="GA150" s="1286"/>
      <c r="GB150" s="1286"/>
      <c r="GC150" s="1286"/>
      <c r="GD150" s="1286"/>
      <c r="GE150" s="1286"/>
      <c r="GF150" s="1286"/>
      <c r="GG150" s="1286"/>
      <c r="GH150" s="1286"/>
      <c r="GI150" s="1286"/>
      <c r="GJ150" s="1286"/>
      <c r="GK150" s="1286"/>
      <c r="GL150" s="1286"/>
      <c r="GM150" s="1286"/>
      <c r="GN150" s="1286"/>
      <c r="GO150" s="1286"/>
      <c r="GP150" s="1286"/>
      <c r="GQ150" s="1286"/>
      <c r="GR150" s="1286"/>
      <c r="GS150" s="1286"/>
      <c r="GT150" s="1286"/>
      <c r="GU150" s="1286"/>
      <c r="GV150" s="1286"/>
      <c r="GW150" s="1286"/>
      <c r="GX150" s="1286"/>
      <c r="GY150" s="1286"/>
      <c r="GZ150" s="1286"/>
      <c r="HA150" s="1286"/>
      <c r="HB150" s="1286"/>
      <c r="HC150" s="1286"/>
      <c r="HD150" s="1286"/>
      <c r="HE150" s="1286"/>
      <c r="HF150" s="1286"/>
      <c r="HG150" s="1286"/>
      <c r="HH150" s="1286"/>
      <c r="HI150" s="1286"/>
      <c r="HJ150" s="1286"/>
      <c r="HK150" s="1286"/>
      <c r="HL150" s="1286"/>
      <c r="HM150" s="1286"/>
      <c r="HN150" s="1286"/>
      <c r="HO150" s="1286"/>
      <c r="HP150" s="1286"/>
      <c r="HQ150" s="1286"/>
      <c r="HR150" s="1286"/>
      <c r="HS150" s="1286"/>
      <c r="HT150" s="1286"/>
      <c r="HU150" s="1286"/>
      <c r="HV150" s="1286"/>
      <c r="HW150" s="1286"/>
      <c r="HX150" s="1286"/>
      <c r="HY150" s="1286"/>
      <c r="HZ150" s="1286"/>
      <c r="IA150" s="1286"/>
      <c r="IB150" s="1286"/>
      <c r="IC150" s="1286"/>
      <c r="ID150" s="1286"/>
      <c r="IE150" s="1286"/>
      <c r="IF150" s="1286"/>
      <c r="IG150" s="1286"/>
      <c r="IH150" s="1286"/>
      <c r="II150" s="1286"/>
      <c r="IJ150" s="1286"/>
      <c r="IK150" s="1286"/>
      <c r="IL150" s="1286"/>
      <c r="IM150" s="1286"/>
      <c r="IN150" s="1286"/>
      <c r="IO150" s="1286"/>
      <c r="IP150" s="1286"/>
      <c r="IQ150" s="1286"/>
      <c r="IR150" s="1286"/>
      <c r="IS150" s="1286"/>
    </row>
    <row r="151" spans="1:253" ht="30.75" customHeight="1">
      <c r="A151" s="1826">
        <v>8</v>
      </c>
      <c r="B151" s="1824" t="s">
        <v>14683</v>
      </c>
      <c r="C151" s="1823">
        <v>311901848515</v>
      </c>
      <c r="D151" s="1824" t="s">
        <v>14684</v>
      </c>
      <c r="E151" s="1824" t="s">
        <v>14685</v>
      </c>
      <c r="F151" s="1824">
        <v>12</v>
      </c>
      <c r="G151" s="1904">
        <v>12</v>
      </c>
      <c r="H151" s="1904" t="s">
        <v>1571</v>
      </c>
      <c r="I151" s="1824" t="s">
        <v>14686</v>
      </c>
      <c r="J151" s="1824" t="s">
        <v>14687</v>
      </c>
      <c r="K151" s="1824">
        <v>1</v>
      </c>
      <c r="L151" s="1904">
        <v>1</v>
      </c>
      <c r="M151" s="1905">
        <v>0</v>
      </c>
      <c r="N151" s="1286"/>
      <c r="O151" s="1286"/>
      <c r="P151" s="1286"/>
      <c r="Q151" s="1286"/>
      <c r="R151" s="1286"/>
      <c r="S151" s="1286"/>
      <c r="T151" s="1286"/>
      <c r="U151" s="1286"/>
      <c r="V151" s="1286"/>
      <c r="W151" s="1286"/>
      <c r="X151" s="1286"/>
      <c r="Y151" s="1286"/>
      <c r="Z151" s="1286"/>
      <c r="AA151" s="1286"/>
      <c r="AB151" s="1286"/>
      <c r="AC151" s="1286"/>
      <c r="AD151" s="1286"/>
      <c r="AE151" s="1286"/>
      <c r="AF151" s="1286"/>
      <c r="AG151" s="1286"/>
      <c r="AH151" s="1286"/>
      <c r="AI151" s="1286"/>
      <c r="AJ151" s="1286"/>
      <c r="AK151" s="1286"/>
      <c r="AL151" s="1286"/>
      <c r="AM151" s="1286"/>
      <c r="AN151" s="1286"/>
      <c r="AO151" s="1286"/>
      <c r="AP151" s="1286"/>
      <c r="AQ151" s="1286"/>
      <c r="AR151" s="1286"/>
      <c r="AS151" s="1286"/>
      <c r="AT151" s="1286"/>
      <c r="AU151" s="1286"/>
      <c r="AV151" s="1286"/>
      <c r="AW151" s="1286"/>
      <c r="AX151" s="1286"/>
      <c r="AY151" s="1286"/>
      <c r="AZ151" s="1286"/>
      <c r="BA151" s="1286"/>
      <c r="BB151" s="1286"/>
      <c r="BC151" s="1286"/>
      <c r="BD151" s="1286"/>
      <c r="BE151" s="1286"/>
      <c r="BF151" s="1286"/>
      <c r="BG151" s="1286"/>
      <c r="BH151" s="1286"/>
      <c r="BI151" s="1286"/>
      <c r="BJ151" s="1286"/>
      <c r="BK151" s="1286"/>
      <c r="BL151" s="1286"/>
      <c r="BM151" s="1286"/>
      <c r="BN151" s="1286"/>
      <c r="BO151" s="1286"/>
      <c r="BP151" s="1286"/>
      <c r="BQ151" s="1286"/>
      <c r="BR151" s="1286"/>
      <c r="BS151" s="1286"/>
      <c r="BT151" s="1286"/>
      <c r="BU151" s="1286"/>
      <c r="BV151" s="1286"/>
      <c r="BW151" s="1286"/>
      <c r="BX151" s="1286"/>
      <c r="BY151" s="1286"/>
      <c r="BZ151" s="1286"/>
      <c r="CA151" s="1286"/>
      <c r="CB151" s="1286"/>
      <c r="CC151" s="1286"/>
      <c r="CD151" s="1286"/>
      <c r="CE151" s="1286"/>
      <c r="CF151" s="1286"/>
      <c r="CG151" s="1286"/>
      <c r="CH151" s="1286"/>
      <c r="CI151" s="1286"/>
      <c r="CJ151" s="1286"/>
      <c r="CK151" s="1286"/>
      <c r="CL151" s="1286"/>
      <c r="CM151" s="1286"/>
      <c r="CN151" s="1286"/>
      <c r="CO151" s="1286"/>
      <c r="CP151" s="1286"/>
      <c r="CQ151" s="1286"/>
      <c r="CR151" s="1286"/>
      <c r="CS151" s="1286"/>
      <c r="CT151" s="1286"/>
      <c r="CU151" s="1286"/>
      <c r="CV151" s="1286"/>
      <c r="CW151" s="1286"/>
      <c r="CX151" s="1286"/>
      <c r="CY151" s="1286"/>
      <c r="CZ151" s="1286"/>
      <c r="DA151" s="1286"/>
      <c r="DB151" s="1286"/>
      <c r="DC151" s="1286"/>
      <c r="DD151" s="1286"/>
      <c r="DE151" s="1286"/>
      <c r="DF151" s="1286"/>
      <c r="DG151" s="1286"/>
      <c r="DH151" s="1286"/>
      <c r="DI151" s="1286"/>
      <c r="DJ151" s="1286"/>
      <c r="DK151" s="1286"/>
      <c r="DL151" s="1286"/>
      <c r="DM151" s="1286"/>
      <c r="DN151" s="1286"/>
      <c r="DO151" s="1286"/>
      <c r="DP151" s="1286"/>
      <c r="DQ151" s="1286"/>
      <c r="DR151" s="1286"/>
      <c r="DS151" s="1286"/>
      <c r="DT151" s="1286"/>
      <c r="DU151" s="1286"/>
      <c r="DV151" s="1286"/>
      <c r="DW151" s="1286"/>
      <c r="DX151" s="1286"/>
      <c r="DY151" s="1286"/>
      <c r="DZ151" s="1286"/>
      <c r="EA151" s="1286"/>
      <c r="EB151" s="1286"/>
      <c r="EC151" s="1286"/>
      <c r="ED151" s="1286"/>
      <c r="EE151" s="1286"/>
      <c r="EF151" s="1286"/>
      <c r="EG151" s="1286"/>
      <c r="EH151" s="1286"/>
      <c r="EI151" s="1286"/>
      <c r="EJ151" s="1286"/>
      <c r="EK151" s="1286"/>
      <c r="EL151" s="1286"/>
      <c r="EM151" s="1286"/>
      <c r="EN151" s="1286"/>
      <c r="EO151" s="1286"/>
      <c r="EP151" s="1286"/>
      <c r="EQ151" s="1286"/>
      <c r="ER151" s="1286"/>
      <c r="ES151" s="1286"/>
      <c r="ET151" s="1286"/>
      <c r="EU151" s="1286"/>
      <c r="EV151" s="1286"/>
      <c r="EW151" s="1286"/>
      <c r="EX151" s="1286"/>
      <c r="EY151" s="1286"/>
      <c r="EZ151" s="1286"/>
      <c r="FA151" s="1286"/>
      <c r="FB151" s="1286"/>
      <c r="FC151" s="1286"/>
      <c r="FD151" s="1286"/>
      <c r="FE151" s="1286"/>
      <c r="FF151" s="1286"/>
      <c r="FG151" s="1286"/>
      <c r="FH151" s="1286"/>
      <c r="FI151" s="1286"/>
      <c r="FJ151" s="1286"/>
      <c r="FK151" s="1286"/>
      <c r="FL151" s="1286"/>
      <c r="FM151" s="1286"/>
      <c r="FN151" s="1286"/>
      <c r="FO151" s="1286"/>
      <c r="FP151" s="1286"/>
      <c r="FQ151" s="1286"/>
      <c r="FR151" s="1286"/>
      <c r="FS151" s="1286"/>
      <c r="FT151" s="1286"/>
      <c r="FU151" s="1286"/>
      <c r="FV151" s="1286"/>
      <c r="FW151" s="1286"/>
      <c r="FX151" s="1286"/>
      <c r="FY151" s="1286"/>
      <c r="FZ151" s="1286"/>
      <c r="GA151" s="1286"/>
      <c r="GB151" s="1286"/>
      <c r="GC151" s="1286"/>
      <c r="GD151" s="1286"/>
      <c r="GE151" s="1286"/>
      <c r="GF151" s="1286"/>
      <c r="GG151" s="1286"/>
      <c r="GH151" s="1286"/>
      <c r="GI151" s="1286"/>
      <c r="GJ151" s="1286"/>
      <c r="GK151" s="1286"/>
      <c r="GL151" s="1286"/>
      <c r="GM151" s="1286"/>
      <c r="GN151" s="1286"/>
      <c r="GO151" s="1286"/>
      <c r="GP151" s="1286"/>
      <c r="GQ151" s="1286"/>
      <c r="GR151" s="1286"/>
      <c r="GS151" s="1286"/>
      <c r="GT151" s="1286"/>
      <c r="GU151" s="1286"/>
      <c r="GV151" s="1286"/>
      <c r="GW151" s="1286"/>
      <c r="GX151" s="1286"/>
      <c r="GY151" s="1286"/>
      <c r="GZ151" s="1286"/>
      <c r="HA151" s="1286"/>
      <c r="HB151" s="1286"/>
      <c r="HC151" s="1286"/>
      <c r="HD151" s="1286"/>
      <c r="HE151" s="1286"/>
      <c r="HF151" s="1286"/>
      <c r="HG151" s="1286"/>
      <c r="HH151" s="1286"/>
      <c r="HI151" s="1286"/>
      <c r="HJ151" s="1286"/>
      <c r="HK151" s="1286"/>
      <c r="HL151" s="1286"/>
      <c r="HM151" s="1286"/>
      <c r="HN151" s="1286"/>
      <c r="HO151" s="1286"/>
      <c r="HP151" s="1286"/>
      <c r="HQ151" s="1286"/>
      <c r="HR151" s="1286"/>
      <c r="HS151" s="1286"/>
      <c r="HT151" s="1286"/>
      <c r="HU151" s="1286"/>
      <c r="HV151" s="1286"/>
      <c r="HW151" s="1286"/>
      <c r="HX151" s="1286"/>
      <c r="HY151" s="1286"/>
      <c r="HZ151" s="1286"/>
      <c r="IA151" s="1286"/>
      <c r="IB151" s="1286"/>
      <c r="IC151" s="1286"/>
      <c r="ID151" s="1286"/>
      <c r="IE151" s="1286"/>
      <c r="IF151" s="1286"/>
      <c r="IG151" s="1286"/>
      <c r="IH151" s="1286"/>
      <c r="II151" s="1286"/>
      <c r="IJ151" s="1286"/>
      <c r="IK151" s="1286"/>
      <c r="IL151" s="1286"/>
      <c r="IM151" s="1286"/>
      <c r="IN151" s="1286"/>
      <c r="IO151" s="1286"/>
      <c r="IP151" s="1286"/>
      <c r="IQ151" s="1286"/>
      <c r="IR151" s="1286"/>
      <c r="IS151" s="1286"/>
    </row>
    <row r="152" spans="1:253" ht="22.5" customHeight="1">
      <c r="A152" s="1826">
        <v>9</v>
      </c>
      <c r="B152" s="1824" t="s">
        <v>14688</v>
      </c>
      <c r="C152" s="1823" t="s">
        <v>14689</v>
      </c>
      <c r="D152" s="1824" t="s">
        <v>14690</v>
      </c>
      <c r="E152" s="1824" t="s">
        <v>14691</v>
      </c>
      <c r="F152" s="1904">
        <v>470</v>
      </c>
      <c r="G152" s="1904">
        <v>250</v>
      </c>
      <c r="H152" s="1904" t="s">
        <v>1482</v>
      </c>
      <c r="I152" s="1824" t="s">
        <v>14692</v>
      </c>
      <c r="J152" s="1824" t="s">
        <v>14693</v>
      </c>
      <c r="K152" s="1904">
        <v>4</v>
      </c>
      <c r="L152" s="1904">
        <v>4</v>
      </c>
      <c r="M152" s="1905">
        <v>0</v>
      </c>
      <c r="N152" s="1286"/>
      <c r="O152" s="1286"/>
      <c r="P152" s="1286"/>
      <c r="Q152" s="1286"/>
      <c r="R152" s="1286"/>
      <c r="S152" s="1286"/>
      <c r="T152" s="1286"/>
      <c r="U152" s="1286"/>
      <c r="V152" s="1286"/>
      <c r="W152" s="1286"/>
      <c r="X152" s="1286"/>
      <c r="Y152" s="1286"/>
      <c r="Z152" s="1286"/>
      <c r="AA152" s="1286"/>
      <c r="AB152" s="1286"/>
      <c r="AC152" s="1286"/>
      <c r="AD152" s="1286"/>
      <c r="AE152" s="1286"/>
      <c r="AF152" s="1286"/>
      <c r="AG152" s="1286"/>
      <c r="AH152" s="1286"/>
      <c r="AI152" s="1286"/>
      <c r="AJ152" s="1286"/>
      <c r="AK152" s="1286"/>
      <c r="AL152" s="1286"/>
      <c r="AM152" s="1286"/>
      <c r="AN152" s="1286"/>
      <c r="AO152" s="1286"/>
      <c r="AP152" s="1286"/>
      <c r="AQ152" s="1286"/>
      <c r="AR152" s="1286"/>
      <c r="AS152" s="1286"/>
      <c r="AT152" s="1286"/>
      <c r="AU152" s="1286"/>
      <c r="AV152" s="1286"/>
      <c r="AW152" s="1286"/>
      <c r="AX152" s="1286"/>
      <c r="AY152" s="1286"/>
      <c r="AZ152" s="1286"/>
      <c r="BA152" s="1286"/>
      <c r="BB152" s="1286"/>
      <c r="BC152" s="1286"/>
      <c r="BD152" s="1286"/>
      <c r="BE152" s="1286"/>
      <c r="BF152" s="1286"/>
      <c r="BG152" s="1286"/>
      <c r="BH152" s="1286"/>
      <c r="BI152" s="1286"/>
      <c r="BJ152" s="1286"/>
      <c r="BK152" s="1286"/>
      <c r="BL152" s="1286"/>
      <c r="BM152" s="1286"/>
      <c r="BN152" s="1286"/>
      <c r="BO152" s="1286"/>
      <c r="BP152" s="1286"/>
      <c r="BQ152" s="1286"/>
      <c r="BR152" s="1286"/>
      <c r="BS152" s="1286"/>
      <c r="BT152" s="1286"/>
      <c r="BU152" s="1286"/>
      <c r="BV152" s="1286"/>
      <c r="BW152" s="1286"/>
      <c r="BX152" s="1286"/>
      <c r="BY152" s="1286"/>
      <c r="BZ152" s="1286"/>
      <c r="CA152" s="1286"/>
      <c r="CB152" s="1286"/>
      <c r="CC152" s="1286"/>
      <c r="CD152" s="1286"/>
      <c r="CE152" s="1286"/>
      <c r="CF152" s="1286"/>
      <c r="CG152" s="1286"/>
      <c r="CH152" s="1286"/>
      <c r="CI152" s="1286"/>
      <c r="CJ152" s="1286"/>
      <c r="CK152" s="1286"/>
      <c r="CL152" s="1286"/>
      <c r="CM152" s="1286"/>
      <c r="CN152" s="1286"/>
      <c r="CO152" s="1286"/>
      <c r="CP152" s="1286"/>
      <c r="CQ152" s="1286"/>
      <c r="CR152" s="1286"/>
      <c r="CS152" s="1286"/>
      <c r="CT152" s="1286"/>
      <c r="CU152" s="1286"/>
      <c r="CV152" s="1286"/>
      <c r="CW152" s="1286"/>
      <c r="CX152" s="1286"/>
      <c r="CY152" s="1286"/>
      <c r="CZ152" s="1286"/>
      <c r="DA152" s="1286"/>
      <c r="DB152" s="1286"/>
      <c r="DC152" s="1286"/>
      <c r="DD152" s="1286"/>
      <c r="DE152" s="1286"/>
      <c r="DF152" s="1286"/>
      <c r="DG152" s="1286"/>
      <c r="DH152" s="1286"/>
      <c r="DI152" s="1286"/>
      <c r="DJ152" s="1286"/>
      <c r="DK152" s="1286"/>
      <c r="DL152" s="1286"/>
      <c r="DM152" s="1286"/>
      <c r="DN152" s="1286"/>
      <c r="DO152" s="1286"/>
      <c r="DP152" s="1286"/>
      <c r="DQ152" s="1286"/>
      <c r="DR152" s="1286"/>
      <c r="DS152" s="1286"/>
      <c r="DT152" s="1286"/>
      <c r="DU152" s="1286"/>
      <c r="DV152" s="1286"/>
      <c r="DW152" s="1286"/>
      <c r="DX152" s="1286"/>
      <c r="DY152" s="1286"/>
      <c r="DZ152" s="1286"/>
      <c r="EA152" s="1286"/>
      <c r="EB152" s="1286"/>
      <c r="EC152" s="1286"/>
      <c r="ED152" s="1286"/>
      <c r="EE152" s="1286"/>
      <c r="EF152" s="1286"/>
      <c r="EG152" s="1286"/>
      <c r="EH152" s="1286"/>
      <c r="EI152" s="1286"/>
      <c r="EJ152" s="1286"/>
      <c r="EK152" s="1286"/>
      <c r="EL152" s="1286"/>
      <c r="EM152" s="1286"/>
      <c r="EN152" s="1286"/>
      <c r="EO152" s="1286"/>
      <c r="EP152" s="1286"/>
      <c r="EQ152" s="1286"/>
      <c r="ER152" s="1286"/>
      <c r="ES152" s="1286"/>
      <c r="ET152" s="1286"/>
      <c r="EU152" s="1286"/>
      <c r="EV152" s="1286"/>
      <c r="EW152" s="1286"/>
      <c r="EX152" s="1286"/>
      <c r="EY152" s="1286"/>
      <c r="EZ152" s="1286"/>
      <c r="FA152" s="1286"/>
      <c r="FB152" s="1286"/>
      <c r="FC152" s="1286"/>
      <c r="FD152" s="1286"/>
      <c r="FE152" s="1286"/>
      <c r="FF152" s="1286"/>
      <c r="FG152" s="1286"/>
      <c r="FH152" s="1286"/>
      <c r="FI152" s="1286"/>
      <c r="FJ152" s="1286"/>
      <c r="FK152" s="1286"/>
      <c r="FL152" s="1286"/>
      <c r="FM152" s="1286"/>
      <c r="FN152" s="1286"/>
      <c r="FO152" s="1286"/>
      <c r="FP152" s="1286"/>
      <c r="FQ152" s="1286"/>
      <c r="FR152" s="1286"/>
      <c r="FS152" s="1286"/>
      <c r="FT152" s="1286"/>
      <c r="FU152" s="1286"/>
      <c r="FV152" s="1286"/>
      <c r="FW152" s="1286"/>
      <c r="FX152" s="1286"/>
      <c r="FY152" s="1286"/>
      <c r="FZ152" s="1286"/>
      <c r="GA152" s="1286"/>
      <c r="GB152" s="1286"/>
      <c r="GC152" s="1286"/>
      <c r="GD152" s="1286"/>
      <c r="GE152" s="1286"/>
      <c r="GF152" s="1286"/>
      <c r="GG152" s="1286"/>
      <c r="GH152" s="1286"/>
      <c r="GI152" s="1286"/>
      <c r="GJ152" s="1286"/>
      <c r="GK152" s="1286"/>
      <c r="GL152" s="1286"/>
      <c r="GM152" s="1286"/>
      <c r="GN152" s="1286"/>
      <c r="GO152" s="1286"/>
      <c r="GP152" s="1286"/>
      <c r="GQ152" s="1286"/>
      <c r="GR152" s="1286"/>
      <c r="GS152" s="1286"/>
      <c r="GT152" s="1286"/>
      <c r="GU152" s="1286"/>
      <c r="GV152" s="1286"/>
      <c r="GW152" s="1286"/>
      <c r="GX152" s="1286"/>
      <c r="GY152" s="1286"/>
      <c r="GZ152" s="1286"/>
      <c r="HA152" s="1286"/>
      <c r="HB152" s="1286"/>
      <c r="HC152" s="1286"/>
      <c r="HD152" s="1286"/>
      <c r="HE152" s="1286"/>
      <c r="HF152" s="1286"/>
      <c r="HG152" s="1286"/>
      <c r="HH152" s="1286"/>
      <c r="HI152" s="1286"/>
      <c r="HJ152" s="1286"/>
      <c r="HK152" s="1286"/>
      <c r="HL152" s="1286"/>
      <c r="HM152" s="1286"/>
      <c r="HN152" s="1286"/>
      <c r="HO152" s="1286"/>
      <c r="HP152" s="1286"/>
      <c r="HQ152" s="1286"/>
      <c r="HR152" s="1286"/>
      <c r="HS152" s="1286"/>
      <c r="HT152" s="1286"/>
      <c r="HU152" s="1286"/>
      <c r="HV152" s="1286"/>
      <c r="HW152" s="1286"/>
      <c r="HX152" s="1286"/>
      <c r="HY152" s="1286"/>
      <c r="HZ152" s="1286"/>
      <c r="IA152" s="1286"/>
      <c r="IB152" s="1286"/>
      <c r="IC152" s="1286"/>
      <c r="ID152" s="1286"/>
      <c r="IE152" s="1286"/>
      <c r="IF152" s="1286"/>
      <c r="IG152" s="1286"/>
      <c r="IH152" s="1286"/>
      <c r="II152" s="1286"/>
      <c r="IJ152" s="1286"/>
      <c r="IK152" s="1286"/>
      <c r="IL152" s="1286"/>
      <c r="IM152" s="1286"/>
      <c r="IN152" s="1286"/>
      <c r="IO152" s="1286"/>
      <c r="IP152" s="1286"/>
      <c r="IQ152" s="1286"/>
      <c r="IR152" s="1286"/>
      <c r="IS152" s="1286"/>
    </row>
    <row r="153" spans="1:253" ht="33.75" customHeight="1">
      <c r="A153" s="1826">
        <v>10</v>
      </c>
      <c r="B153" s="1824" t="s">
        <v>14694</v>
      </c>
      <c r="C153" s="1823" t="s">
        <v>14695</v>
      </c>
      <c r="D153" s="1824" t="s">
        <v>14696</v>
      </c>
      <c r="E153" s="1824" t="s">
        <v>14697</v>
      </c>
      <c r="F153" s="1904">
        <v>20</v>
      </c>
      <c r="G153" s="1904">
        <v>20</v>
      </c>
      <c r="H153" s="1904" t="s">
        <v>1571</v>
      </c>
      <c r="I153" s="1824" t="s">
        <v>14698</v>
      </c>
      <c r="J153" s="1824" t="s">
        <v>14699</v>
      </c>
      <c r="K153" s="1904">
        <v>1</v>
      </c>
      <c r="L153" s="1904">
        <v>1</v>
      </c>
      <c r="M153" s="1905">
        <v>0</v>
      </c>
      <c r="N153" s="1286"/>
      <c r="O153" s="1286"/>
      <c r="P153" s="1286"/>
      <c r="Q153" s="1286"/>
      <c r="R153" s="1286"/>
      <c r="S153" s="1286"/>
      <c r="T153" s="1286"/>
      <c r="U153" s="1286"/>
      <c r="V153" s="1286"/>
      <c r="W153" s="1286"/>
      <c r="X153" s="1286"/>
      <c r="Y153" s="1286"/>
      <c r="Z153" s="1286"/>
      <c r="AA153" s="1286"/>
      <c r="AB153" s="1286"/>
      <c r="AC153" s="1286"/>
      <c r="AD153" s="1286"/>
      <c r="AE153" s="1286"/>
      <c r="AF153" s="1286"/>
      <c r="AG153" s="1286"/>
      <c r="AH153" s="1286"/>
      <c r="AI153" s="1286"/>
      <c r="AJ153" s="1286"/>
      <c r="AK153" s="1286"/>
      <c r="AL153" s="1286"/>
      <c r="AM153" s="1286"/>
      <c r="AN153" s="1286"/>
      <c r="AO153" s="1286"/>
      <c r="AP153" s="1286"/>
      <c r="AQ153" s="1286"/>
      <c r="AR153" s="1286"/>
      <c r="AS153" s="1286"/>
      <c r="AT153" s="1286"/>
      <c r="AU153" s="1286"/>
      <c r="AV153" s="1286"/>
      <c r="AW153" s="1286"/>
      <c r="AX153" s="1286"/>
      <c r="AY153" s="1286"/>
      <c r="AZ153" s="1286"/>
      <c r="BA153" s="1286"/>
      <c r="BB153" s="1286"/>
      <c r="BC153" s="1286"/>
      <c r="BD153" s="1286"/>
      <c r="BE153" s="1286"/>
      <c r="BF153" s="1286"/>
      <c r="BG153" s="1286"/>
      <c r="BH153" s="1286"/>
      <c r="BI153" s="1286"/>
      <c r="BJ153" s="1286"/>
      <c r="BK153" s="1286"/>
      <c r="BL153" s="1286"/>
      <c r="BM153" s="1286"/>
      <c r="BN153" s="1286"/>
      <c r="BO153" s="1286"/>
      <c r="BP153" s="1286"/>
      <c r="BQ153" s="1286"/>
      <c r="BR153" s="1286"/>
      <c r="BS153" s="1286"/>
      <c r="BT153" s="1286"/>
      <c r="BU153" s="1286"/>
      <c r="BV153" s="1286"/>
      <c r="BW153" s="1286"/>
      <c r="BX153" s="1286"/>
      <c r="BY153" s="1286"/>
      <c r="BZ153" s="1286"/>
      <c r="CA153" s="1286"/>
      <c r="CB153" s="1286"/>
      <c r="CC153" s="1286"/>
      <c r="CD153" s="1286"/>
      <c r="CE153" s="1286"/>
      <c r="CF153" s="1286"/>
      <c r="CG153" s="1286"/>
      <c r="CH153" s="1286"/>
      <c r="CI153" s="1286"/>
      <c r="CJ153" s="1286"/>
      <c r="CK153" s="1286"/>
      <c r="CL153" s="1286"/>
      <c r="CM153" s="1286"/>
      <c r="CN153" s="1286"/>
      <c r="CO153" s="1286"/>
      <c r="CP153" s="1286"/>
      <c r="CQ153" s="1286"/>
      <c r="CR153" s="1286"/>
      <c r="CS153" s="1286"/>
      <c r="CT153" s="1286"/>
      <c r="CU153" s="1286"/>
      <c r="CV153" s="1286"/>
      <c r="CW153" s="1286"/>
      <c r="CX153" s="1286"/>
      <c r="CY153" s="1286"/>
      <c r="CZ153" s="1286"/>
      <c r="DA153" s="1286"/>
      <c r="DB153" s="1286"/>
      <c r="DC153" s="1286"/>
      <c r="DD153" s="1286"/>
      <c r="DE153" s="1286"/>
      <c r="DF153" s="1286"/>
      <c r="DG153" s="1286"/>
      <c r="DH153" s="1286"/>
      <c r="DI153" s="1286"/>
      <c r="DJ153" s="1286"/>
      <c r="DK153" s="1286"/>
      <c r="DL153" s="1286"/>
      <c r="DM153" s="1286"/>
      <c r="DN153" s="1286"/>
      <c r="DO153" s="1286"/>
      <c r="DP153" s="1286"/>
      <c r="DQ153" s="1286"/>
      <c r="DR153" s="1286"/>
      <c r="DS153" s="1286"/>
      <c r="DT153" s="1286"/>
      <c r="DU153" s="1286"/>
      <c r="DV153" s="1286"/>
      <c r="DW153" s="1286"/>
      <c r="DX153" s="1286"/>
      <c r="DY153" s="1286"/>
      <c r="DZ153" s="1286"/>
      <c r="EA153" s="1286"/>
      <c r="EB153" s="1286"/>
      <c r="EC153" s="1286"/>
      <c r="ED153" s="1286"/>
      <c r="EE153" s="1286"/>
      <c r="EF153" s="1286"/>
      <c r="EG153" s="1286"/>
      <c r="EH153" s="1286"/>
      <c r="EI153" s="1286"/>
      <c r="EJ153" s="1286"/>
      <c r="EK153" s="1286"/>
      <c r="EL153" s="1286"/>
      <c r="EM153" s="1286"/>
      <c r="EN153" s="1286"/>
      <c r="EO153" s="1286"/>
      <c r="EP153" s="1286"/>
      <c r="EQ153" s="1286"/>
      <c r="ER153" s="1286"/>
      <c r="ES153" s="1286"/>
      <c r="ET153" s="1286"/>
      <c r="EU153" s="1286"/>
      <c r="EV153" s="1286"/>
      <c r="EW153" s="1286"/>
      <c r="EX153" s="1286"/>
      <c r="EY153" s="1286"/>
      <c r="EZ153" s="1286"/>
      <c r="FA153" s="1286"/>
      <c r="FB153" s="1286"/>
      <c r="FC153" s="1286"/>
      <c r="FD153" s="1286"/>
      <c r="FE153" s="1286"/>
      <c r="FF153" s="1286"/>
      <c r="FG153" s="1286"/>
      <c r="FH153" s="1286"/>
      <c r="FI153" s="1286"/>
      <c r="FJ153" s="1286"/>
      <c r="FK153" s="1286"/>
      <c r="FL153" s="1286"/>
      <c r="FM153" s="1286"/>
      <c r="FN153" s="1286"/>
      <c r="FO153" s="1286"/>
      <c r="FP153" s="1286"/>
      <c r="FQ153" s="1286"/>
      <c r="FR153" s="1286"/>
      <c r="FS153" s="1286"/>
      <c r="FT153" s="1286"/>
      <c r="FU153" s="1286"/>
      <c r="FV153" s="1286"/>
      <c r="FW153" s="1286"/>
      <c r="FX153" s="1286"/>
      <c r="FY153" s="1286"/>
      <c r="FZ153" s="1286"/>
      <c r="GA153" s="1286"/>
      <c r="GB153" s="1286"/>
      <c r="GC153" s="1286"/>
      <c r="GD153" s="1286"/>
      <c r="GE153" s="1286"/>
      <c r="GF153" s="1286"/>
      <c r="GG153" s="1286"/>
      <c r="GH153" s="1286"/>
      <c r="GI153" s="1286"/>
      <c r="GJ153" s="1286"/>
      <c r="GK153" s="1286"/>
      <c r="GL153" s="1286"/>
      <c r="GM153" s="1286"/>
      <c r="GN153" s="1286"/>
      <c r="GO153" s="1286"/>
      <c r="GP153" s="1286"/>
      <c r="GQ153" s="1286"/>
      <c r="GR153" s="1286"/>
      <c r="GS153" s="1286"/>
      <c r="GT153" s="1286"/>
      <c r="GU153" s="1286"/>
      <c r="GV153" s="1286"/>
      <c r="GW153" s="1286"/>
      <c r="GX153" s="1286"/>
      <c r="GY153" s="1286"/>
      <c r="GZ153" s="1286"/>
      <c r="HA153" s="1286"/>
      <c r="HB153" s="1286"/>
      <c r="HC153" s="1286"/>
      <c r="HD153" s="1286"/>
      <c r="HE153" s="1286"/>
      <c r="HF153" s="1286"/>
      <c r="HG153" s="1286"/>
      <c r="HH153" s="1286"/>
      <c r="HI153" s="1286"/>
      <c r="HJ153" s="1286"/>
      <c r="HK153" s="1286"/>
      <c r="HL153" s="1286"/>
      <c r="HM153" s="1286"/>
      <c r="HN153" s="1286"/>
      <c r="HO153" s="1286"/>
      <c r="HP153" s="1286"/>
      <c r="HQ153" s="1286"/>
      <c r="HR153" s="1286"/>
      <c r="HS153" s="1286"/>
      <c r="HT153" s="1286"/>
      <c r="HU153" s="1286"/>
      <c r="HV153" s="1286"/>
      <c r="HW153" s="1286"/>
      <c r="HX153" s="1286"/>
      <c r="HY153" s="1286"/>
      <c r="HZ153" s="1286"/>
      <c r="IA153" s="1286"/>
      <c r="IB153" s="1286"/>
      <c r="IC153" s="1286"/>
      <c r="ID153" s="1286"/>
      <c r="IE153" s="1286"/>
      <c r="IF153" s="1286"/>
      <c r="IG153" s="1286"/>
      <c r="IH153" s="1286"/>
      <c r="II153" s="1286"/>
      <c r="IJ153" s="1286"/>
      <c r="IK153" s="1286"/>
      <c r="IL153" s="1286"/>
      <c r="IM153" s="1286"/>
      <c r="IN153" s="1286"/>
      <c r="IO153" s="1286"/>
      <c r="IP153" s="1286"/>
      <c r="IQ153" s="1286"/>
      <c r="IR153" s="1286"/>
      <c r="IS153" s="1906"/>
    </row>
    <row r="154" spans="1:253" ht="27.75" customHeight="1">
      <c r="A154" s="1826">
        <v>11</v>
      </c>
      <c r="B154" s="1824" t="s">
        <v>14700</v>
      </c>
      <c r="C154" s="1823" t="s">
        <v>14701</v>
      </c>
      <c r="D154" s="1824" t="s">
        <v>14702</v>
      </c>
      <c r="E154" s="1824" t="s">
        <v>14703</v>
      </c>
      <c r="F154" s="1904">
        <v>20</v>
      </c>
      <c r="G154" s="1904">
        <v>20</v>
      </c>
      <c r="H154" s="1904" t="s">
        <v>1571</v>
      </c>
      <c r="I154" s="1824" t="s">
        <v>14704</v>
      </c>
      <c r="J154" s="1824" t="s">
        <v>14705</v>
      </c>
      <c r="K154" s="1904">
        <v>1</v>
      </c>
      <c r="L154" s="1904">
        <v>1</v>
      </c>
      <c r="M154" s="1905">
        <v>0</v>
      </c>
      <c r="N154" s="1286"/>
      <c r="O154" s="1286"/>
      <c r="P154" s="1286"/>
      <c r="Q154" s="1286"/>
      <c r="R154" s="1286"/>
      <c r="S154" s="1286"/>
      <c r="T154" s="1286"/>
      <c r="U154" s="1286"/>
      <c r="V154" s="1286"/>
      <c r="W154" s="1286"/>
      <c r="X154" s="1286"/>
      <c r="Y154" s="1286"/>
      <c r="Z154" s="1286"/>
      <c r="AA154" s="1286"/>
      <c r="AB154" s="1286"/>
      <c r="AC154" s="1286"/>
      <c r="AD154" s="1286"/>
      <c r="AE154" s="1286"/>
      <c r="AF154" s="1286"/>
      <c r="AG154" s="1286"/>
      <c r="AH154" s="1286"/>
      <c r="AI154" s="1286"/>
      <c r="AJ154" s="1286"/>
      <c r="AK154" s="1286"/>
      <c r="AL154" s="1286"/>
      <c r="AM154" s="1286"/>
      <c r="AN154" s="1286"/>
      <c r="AO154" s="1286"/>
      <c r="AP154" s="1286"/>
      <c r="AQ154" s="1286"/>
      <c r="AR154" s="1286"/>
      <c r="AS154" s="1286"/>
      <c r="AT154" s="1286"/>
      <c r="AU154" s="1286"/>
      <c r="AV154" s="1286"/>
      <c r="AW154" s="1286"/>
      <c r="AX154" s="1286"/>
      <c r="AY154" s="1286"/>
      <c r="AZ154" s="1286"/>
      <c r="BA154" s="1286"/>
      <c r="BB154" s="1286"/>
      <c r="BC154" s="1286"/>
      <c r="BD154" s="1286"/>
      <c r="BE154" s="1286"/>
      <c r="BF154" s="1286"/>
      <c r="BG154" s="1286"/>
      <c r="BH154" s="1286"/>
      <c r="BI154" s="1286"/>
      <c r="BJ154" s="1286"/>
      <c r="BK154" s="1286"/>
      <c r="BL154" s="1286"/>
      <c r="BM154" s="1286"/>
      <c r="BN154" s="1286"/>
      <c r="BO154" s="1286"/>
      <c r="BP154" s="1286"/>
      <c r="BQ154" s="1286"/>
      <c r="BR154" s="1286"/>
      <c r="BS154" s="1286"/>
      <c r="BT154" s="1286"/>
      <c r="BU154" s="1286"/>
      <c r="BV154" s="1286"/>
      <c r="BW154" s="1286"/>
      <c r="BX154" s="1286"/>
      <c r="BY154" s="1286"/>
      <c r="BZ154" s="1286"/>
      <c r="CA154" s="1286"/>
      <c r="CB154" s="1286"/>
      <c r="CC154" s="1286"/>
      <c r="CD154" s="1286"/>
      <c r="CE154" s="1286"/>
      <c r="CF154" s="1286"/>
      <c r="CG154" s="1286"/>
      <c r="CH154" s="1286"/>
      <c r="CI154" s="1286"/>
      <c r="CJ154" s="1286"/>
      <c r="CK154" s="1286"/>
      <c r="CL154" s="1286"/>
      <c r="CM154" s="1286"/>
      <c r="CN154" s="1286"/>
      <c r="CO154" s="1286"/>
      <c r="CP154" s="1286"/>
      <c r="CQ154" s="1286"/>
      <c r="CR154" s="1286"/>
      <c r="CS154" s="1286"/>
      <c r="CT154" s="1286"/>
      <c r="CU154" s="1286"/>
      <c r="CV154" s="1286"/>
      <c r="CW154" s="1286"/>
      <c r="CX154" s="1286"/>
      <c r="CY154" s="1286"/>
      <c r="CZ154" s="1286"/>
      <c r="DA154" s="1286"/>
      <c r="DB154" s="1286"/>
      <c r="DC154" s="1286"/>
      <c r="DD154" s="1286"/>
      <c r="DE154" s="1286"/>
      <c r="DF154" s="1286"/>
      <c r="DG154" s="1286"/>
      <c r="DH154" s="1286"/>
      <c r="DI154" s="1286"/>
      <c r="DJ154" s="1286"/>
      <c r="DK154" s="1286"/>
      <c r="DL154" s="1286"/>
      <c r="DM154" s="1286"/>
      <c r="DN154" s="1286"/>
      <c r="DO154" s="1286"/>
      <c r="DP154" s="1286"/>
      <c r="DQ154" s="1286"/>
      <c r="DR154" s="1286"/>
      <c r="DS154" s="1286"/>
      <c r="DT154" s="1286"/>
      <c r="DU154" s="1286"/>
      <c r="DV154" s="1286"/>
      <c r="DW154" s="1286"/>
      <c r="DX154" s="1286"/>
      <c r="DY154" s="1286"/>
      <c r="DZ154" s="1286"/>
      <c r="EA154" s="1286"/>
      <c r="EB154" s="1286"/>
      <c r="EC154" s="1286"/>
      <c r="ED154" s="1286"/>
      <c r="EE154" s="1286"/>
      <c r="EF154" s="1286"/>
      <c r="EG154" s="1286"/>
      <c r="EH154" s="1286"/>
      <c r="EI154" s="1286"/>
      <c r="EJ154" s="1286"/>
      <c r="EK154" s="1286"/>
      <c r="EL154" s="1286"/>
      <c r="EM154" s="1286"/>
      <c r="EN154" s="1286"/>
      <c r="EO154" s="1286"/>
      <c r="EP154" s="1286"/>
      <c r="EQ154" s="1286"/>
      <c r="ER154" s="1286"/>
      <c r="ES154" s="1286"/>
      <c r="ET154" s="1286"/>
      <c r="EU154" s="1286"/>
      <c r="EV154" s="1286"/>
      <c r="EW154" s="1286"/>
      <c r="EX154" s="1286"/>
      <c r="EY154" s="1286"/>
      <c r="EZ154" s="1286"/>
      <c r="FA154" s="1286"/>
      <c r="FB154" s="1286"/>
      <c r="FC154" s="1286"/>
      <c r="FD154" s="1286"/>
      <c r="FE154" s="1286"/>
      <c r="FF154" s="1286"/>
      <c r="FG154" s="1286"/>
      <c r="FH154" s="1286"/>
      <c r="FI154" s="1286"/>
      <c r="FJ154" s="1286"/>
      <c r="FK154" s="1286"/>
      <c r="FL154" s="1286"/>
      <c r="FM154" s="1286"/>
      <c r="FN154" s="1286"/>
      <c r="FO154" s="1286"/>
      <c r="FP154" s="1286"/>
      <c r="FQ154" s="1286"/>
      <c r="FR154" s="1286"/>
      <c r="FS154" s="1286"/>
      <c r="FT154" s="1286"/>
      <c r="FU154" s="1286"/>
      <c r="FV154" s="1286"/>
      <c r="FW154" s="1286"/>
      <c r="FX154" s="1286"/>
      <c r="FY154" s="1286"/>
      <c r="FZ154" s="1286"/>
      <c r="GA154" s="1286"/>
      <c r="GB154" s="1286"/>
      <c r="GC154" s="1286"/>
      <c r="GD154" s="1286"/>
      <c r="GE154" s="1286"/>
      <c r="GF154" s="1286"/>
      <c r="GG154" s="1286"/>
      <c r="GH154" s="1286"/>
      <c r="GI154" s="1286"/>
      <c r="GJ154" s="1286"/>
      <c r="GK154" s="1286"/>
      <c r="GL154" s="1286"/>
      <c r="GM154" s="1286"/>
      <c r="GN154" s="1286"/>
      <c r="GO154" s="1286"/>
      <c r="GP154" s="1286"/>
      <c r="GQ154" s="1286"/>
      <c r="GR154" s="1286"/>
      <c r="GS154" s="1286"/>
      <c r="GT154" s="1286"/>
      <c r="GU154" s="1286"/>
      <c r="GV154" s="1286"/>
      <c r="GW154" s="1286"/>
      <c r="GX154" s="1286"/>
      <c r="GY154" s="1286"/>
      <c r="GZ154" s="1286"/>
      <c r="HA154" s="1286"/>
      <c r="HB154" s="1286"/>
      <c r="HC154" s="1286"/>
      <c r="HD154" s="1286"/>
      <c r="HE154" s="1286"/>
      <c r="HF154" s="1286"/>
      <c r="HG154" s="1286"/>
      <c r="HH154" s="1286"/>
      <c r="HI154" s="1286"/>
      <c r="HJ154" s="1286"/>
      <c r="HK154" s="1286"/>
      <c r="HL154" s="1286"/>
      <c r="HM154" s="1286"/>
      <c r="HN154" s="1286"/>
      <c r="HO154" s="1286"/>
      <c r="HP154" s="1286"/>
      <c r="HQ154" s="1286"/>
      <c r="HR154" s="1286"/>
      <c r="HS154" s="1286"/>
      <c r="HT154" s="1286"/>
      <c r="HU154" s="1286"/>
      <c r="HV154" s="1286"/>
      <c r="HW154" s="1286"/>
      <c r="HX154" s="1286"/>
      <c r="HY154" s="1286"/>
      <c r="HZ154" s="1286"/>
      <c r="IA154" s="1286"/>
      <c r="IB154" s="1286"/>
      <c r="IC154" s="1286"/>
      <c r="ID154" s="1286"/>
      <c r="IE154" s="1286"/>
      <c r="IF154" s="1286"/>
      <c r="IG154" s="1286"/>
      <c r="IH154" s="1286"/>
      <c r="II154" s="1286"/>
      <c r="IJ154" s="1286"/>
      <c r="IK154" s="1286"/>
      <c r="IL154" s="1286"/>
      <c r="IM154" s="1286"/>
      <c r="IN154" s="1286"/>
      <c r="IO154" s="1286"/>
      <c r="IP154" s="1286"/>
      <c r="IQ154" s="1286"/>
      <c r="IR154" s="1286"/>
    </row>
    <row r="155" spans="1:253" ht="30.75" customHeight="1">
      <c r="A155" s="1826">
        <v>12</v>
      </c>
      <c r="B155" s="1824" t="s">
        <v>14706</v>
      </c>
      <c r="C155" s="1823">
        <v>312340698983</v>
      </c>
      <c r="D155" s="1824" t="s">
        <v>14707</v>
      </c>
      <c r="E155" s="1824" t="s">
        <v>14708</v>
      </c>
      <c r="F155" s="1904">
        <v>20</v>
      </c>
      <c r="G155" s="1904">
        <v>20</v>
      </c>
      <c r="H155" s="1904" t="s">
        <v>1571</v>
      </c>
      <c r="I155" s="1824" t="s">
        <v>14709</v>
      </c>
      <c r="J155" s="1824" t="s">
        <v>14710</v>
      </c>
      <c r="K155" s="1904">
        <v>1</v>
      </c>
      <c r="L155" s="1904">
        <v>1</v>
      </c>
      <c r="M155" s="1905">
        <v>0</v>
      </c>
      <c r="N155" s="1286"/>
      <c r="O155" s="1286"/>
      <c r="P155" s="1286"/>
      <c r="Q155" s="1286"/>
      <c r="R155" s="1286"/>
      <c r="S155" s="1286"/>
      <c r="T155" s="1286"/>
      <c r="U155" s="1286"/>
      <c r="V155" s="1286"/>
      <c r="W155" s="1286"/>
      <c r="X155" s="1286"/>
      <c r="Y155" s="1286"/>
      <c r="Z155" s="1286"/>
      <c r="AA155" s="1286"/>
      <c r="AB155" s="1286"/>
      <c r="AC155" s="1286"/>
      <c r="AD155" s="1286"/>
      <c r="AE155" s="1286"/>
      <c r="AF155" s="1286"/>
      <c r="AG155" s="1286"/>
      <c r="AH155" s="1286"/>
      <c r="AI155" s="1286"/>
      <c r="AJ155" s="1286"/>
      <c r="AK155" s="1286"/>
      <c r="AL155" s="1286"/>
      <c r="AM155" s="1286"/>
      <c r="AN155" s="1286"/>
      <c r="AO155" s="1286"/>
      <c r="AP155" s="1286"/>
      <c r="AQ155" s="1286"/>
      <c r="AR155" s="1286"/>
      <c r="AS155" s="1286"/>
      <c r="AT155" s="1286"/>
      <c r="AU155" s="1286"/>
      <c r="AV155" s="1286"/>
      <c r="AW155" s="1286"/>
      <c r="AX155" s="1286"/>
      <c r="AY155" s="1286"/>
      <c r="AZ155" s="1286"/>
      <c r="BA155" s="1286"/>
      <c r="BB155" s="1286"/>
      <c r="BC155" s="1286"/>
      <c r="BD155" s="1286"/>
      <c r="BE155" s="1286"/>
      <c r="BF155" s="1286"/>
      <c r="BG155" s="1286"/>
      <c r="BH155" s="1286"/>
      <c r="BI155" s="1286"/>
      <c r="BJ155" s="1286"/>
      <c r="BK155" s="1286"/>
      <c r="BL155" s="1286"/>
      <c r="BM155" s="1286"/>
      <c r="BN155" s="1286"/>
      <c r="BO155" s="1286"/>
      <c r="BP155" s="1286"/>
      <c r="BQ155" s="1286"/>
      <c r="BR155" s="1286"/>
      <c r="BS155" s="1286"/>
      <c r="BT155" s="1286"/>
      <c r="BU155" s="1286"/>
      <c r="BV155" s="1286"/>
      <c r="BW155" s="1286"/>
      <c r="BX155" s="1286"/>
      <c r="BY155" s="1286"/>
      <c r="BZ155" s="1286"/>
      <c r="CA155" s="1286"/>
      <c r="CB155" s="1286"/>
      <c r="CC155" s="1286"/>
      <c r="CD155" s="1286"/>
      <c r="CE155" s="1286"/>
      <c r="CF155" s="1286"/>
      <c r="CG155" s="1286"/>
      <c r="CH155" s="1286"/>
      <c r="CI155" s="1286"/>
      <c r="CJ155" s="1286"/>
      <c r="CK155" s="1286"/>
      <c r="CL155" s="1286"/>
      <c r="CM155" s="1286"/>
      <c r="CN155" s="1286"/>
      <c r="CO155" s="1286"/>
      <c r="CP155" s="1286"/>
      <c r="CQ155" s="1286"/>
      <c r="CR155" s="1286"/>
      <c r="CS155" s="1286"/>
      <c r="CT155" s="1286"/>
      <c r="CU155" s="1286"/>
      <c r="CV155" s="1286"/>
      <c r="CW155" s="1286"/>
      <c r="CX155" s="1286"/>
      <c r="CY155" s="1286"/>
      <c r="CZ155" s="1286"/>
      <c r="DA155" s="1286"/>
      <c r="DB155" s="1286"/>
      <c r="DC155" s="1286"/>
      <c r="DD155" s="1286"/>
      <c r="DE155" s="1286"/>
      <c r="DF155" s="1286"/>
      <c r="DG155" s="1286"/>
      <c r="DH155" s="1286"/>
      <c r="DI155" s="1286"/>
      <c r="DJ155" s="1286"/>
      <c r="DK155" s="1286"/>
      <c r="DL155" s="1286"/>
      <c r="DM155" s="1286"/>
      <c r="DN155" s="1286"/>
      <c r="DO155" s="1286"/>
      <c r="DP155" s="1286"/>
      <c r="DQ155" s="1286"/>
      <c r="DR155" s="1286"/>
      <c r="DS155" s="1286"/>
      <c r="DT155" s="1286"/>
      <c r="DU155" s="1286"/>
      <c r="DV155" s="1286"/>
      <c r="DW155" s="1286"/>
      <c r="DX155" s="1286"/>
      <c r="DY155" s="1286"/>
      <c r="DZ155" s="1286"/>
      <c r="EA155" s="1286"/>
      <c r="EB155" s="1286"/>
      <c r="EC155" s="1286"/>
      <c r="ED155" s="1286"/>
      <c r="EE155" s="1286"/>
      <c r="EF155" s="1286"/>
      <c r="EG155" s="1286"/>
      <c r="EH155" s="1286"/>
      <c r="EI155" s="1286"/>
      <c r="EJ155" s="1286"/>
      <c r="EK155" s="1286"/>
      <c r="EL155" s="1286"/>
      <c r="EM155" s="1286"/>
      <c r="EN155" s="1286"/>
      <c r="EO155" s="1286"/>
      <c r="EP155" s="1286"/>
      <c r="EQ155" s="1286"/>
      <c r="ER155" s="1286"/>
      <c r="ES155" s="1286"/>
      <c r="ET155" s="1286"/>
      <c r="EU155" s="1286"/>
      <c r="EV155" s="1286"/>
      <c r="EW155" s="1286"/>
      <c r="EX155" s="1286"/>
      <c r="EY155" s="1286"/>
      <c r="EZ155" s="1286"/>
      <c r="FA155" s="1286"/>
      <c r="FB155" s="1286"/>
      <c r="FC155" s="1286"/>
      <c r="FD155" s="1286"/>
      <c r="FE155" s="1286"/>
      <c r="FF155" s="1286"/>
      <c r="FG155" s="1286"/>
      <c r="FH155" s="1286"/>
      <c r="FI155" s="1286"/>
      <c r="FJ155" s="1286"/>
      <c r="FK155" s="1286"/>
      <c r="FL155" s="1286"/>
      <c r="FM155" s="1286"/>
      <c r="FN155" s="1286"/>
      <c r="FO155" s="1286"/>
      <c r="FP155" s="1286"/>
      <c r="FQ155" s="1286"/>
      <c r="FR155" s="1286"/>
      <c r="FS155" s="1286"/>
      <c r="FT155" s="1286"/>
      <c r="FU155" s="1286"/>
      <c r="FV155" s="1286"/>
      <c r="FW155" s="1286"/>
      <c r="FX155" s="1286"/>
      <c r="FY155" s="1286"/>
      <c r="FZ155" s="1286"/>
      <c r="GA155" s="1286"/>
      <c r="GB155" s="1286"/>
      <c r="GC155" s="1286"/>
      <c r="GD155" s="1286"/>
      <c r="GE155" s="1286"/>
      <c r="GF155" s="1286"/>
      <c r="GG155" s="1286"/>
      <c r="GH155" s="1286"/>
      <c r="GI155" s="1286"/>
      <c r="GJ155" s="1286"/>
      <c r="GK155" s="1286"/>
      <c r="GL155" s="1286"/>
      <c r="GM155" s="1286"/>
      <c r="GN155" s="1286"/>
      <c r="GO155" s="1286"/>
      <c r="GP155" s="1286"/>
      <c r="GQ155" s="1286"/>
      <c r="GR155" s="1286"/>
      <c r="GS155" s="1286"/>
      <c r="GT155" s="1286"/>
      <c r="GU155" s="1286"/>
      <c r="GV155" s="1286"/>
      <c r="GW155" s="1286"/>
      <c r="GX155" s="1286"/>
      <c r="GY155" s="1286"/>
      <c r="GZ155" s="1286"/>
      <c r="HA155" s="1286"/>
      <c r="HB155" s="1286"/>
      <c r="HC155" s="1286"/>
      <c r="HD155" s="1286"/>
      <c r="HE155" s="1286"/>
      <c r="HF155" s="1286"/>
      <c r="HG155" s="1286"/>
      <c r="HH155" s="1286"/>
      <c r="HI155" s="1286"/>
      <c r="HJ155" s="1286"/>
      <c r="HK155" s="1286"/>
      <c r="HL155" s="1286"/>
      <c r="HM155" s="1286"/>
      <c r="HN155" s="1286"/>
      <c r="HO155" s="1286"/>
      <c r="HP155" s="1286"/>
      <c r="HQ155" s="1286"/>
      <c r="HR155" s="1286"/>
      <c r="HS155" s="1286"/>
      <c r="HT155" s="1286"/>
      <c r="HU155" s="1286"/>
      <c r="HV155" s="1286"/>
      <c r="HW155" s="1286"/>
      <c r="HX155" s="1286"/>
      <c r="HY155" s="1286"/>
      <c r="HZ155" s="1286"/>
      <c r="IA155" s="1286"/>
      <c r="IB155" s="1286"/>
      <c r="IC155" s="1286"/>
      <c r="ID155" s="1286"/>
      <c r="IE155" s="1286"/>
      <c r="IF155" s="1286"/>
      <c r="IG155" s="1286"/>
      <c r="IH155" s="1286"/>
      <c r="II155" s="1286"/>
      <c r="IJ155" s="1286"/>
      <c r="IK155" s="1286"/>
      <c r="IL155" s="1286"/>
      <c r="IM155" s="1286"/>
      <c r="IN155" s="1286"/>
      <c r="IO155" s="1286"/>
      <c r="IP155" s="1286"/>
      <c r="IQ155" s="1286"/>
      <c r="IR155" s="1286"/>
    </row>
    <row r="156" spans="1:253" ht="31.5" customHeight="1">
      <c r="A156" s="1826">
        <v>13</v>
      </c>
      <c r="B156" s="1824" t="s">
        <v>14711</v>
      </c>
      <c r="C156" s="1823">
        <v>311936506520</v>
      </c>
      <c r="D156" s="1824" t="s">
        <v>7436</v>
      </c>
      <c r="E156" s="1824" t="s">
        <v>14712</v>
      </c>
      <c r="F156" s="1904">
        <v>8</v>
      </c>
      <c r="G156" s="1904">
        <v>8</v>
      </c>
      <c r="H156" s="1904" t="s">
        <v>12493</v>
      </c>
      <c r="I156" s="1824" t="s">
        <v>14713</v>
      </c>
      <c r="J156" s="1824" t="s">
        <v>14714</v>
      </c>
      <c r="K156" s="1904">
        <v>1</v>
      </c>
      <c r="L156" s="1904">
        <v>1</v>
      </c>
      <c r="M156" s="1905">
        <v>0</v>
      </c>
      <c r="N156" s="1286"/>
      <c r="O156" s="1286"/>
      <c r="P156" s="1286"/>
      <c r="Q156" s="1286"/>
      <c r="R156" s="1286"/>
      <c r="S156" s="1286"/>
      <c r="T156" s="1286"/>
      <c r="U156" s="1286"/>
      <c r="V156" s="1286"/>
      <c r="W156" s="1286"/>
      <c r="X156" s="1286"/>
      <c r="Y156" s="1286"/>
      <c r="Z156" s="1286"/>
      <c r="AA156" s="1286"/>
      <c r="AB156" s="1286"/>
      <c r="AC156" s="1286"/>
      <c r="AD156" s="1286"/>
      <c r="AE156" s="1286"/>
      <c r="AF156" s="1286"/>
      <c r="AG156" s="1286"/>
      <c r="AH156" s="1286"/>
      <c r="AI156" s="1286"/>
      <c r="AJ156" s="1286"/>
      <c r="AK156" s="1286"/>
      <c r="AL156" s="1286"/>
      <c r="AM156" s="1286"/>
      <c r="AN156" s="1286"/>
      <c r="AO156" s="1286"/>
      <c r="AP156" s="1286"/>
      <c r="AQ156" s="1286"/>
      <c r="AR156" s="1286"/>
      <c r="AS156" s="1286"/>
      <c r="AT156" s="1286"/>
      <c r="AU156" s="1286"/>
      <c r="AV156" s="1286"/>
      <c r="AW156" s="1286"/>
      <c r="AX156" s="1286"/>
      <c r="AY156" s="1286"/>
      <c r="AZ156" s="1286"/>
      <c r="BA156" s="1286"/>
      <c r="BB156" s="1286"/>
      <c r="BC156" s="1286"/>
      <c r="BD156" s="1286"/>
      <c r="BE156" s="1286"/>
      <c r="BF156" s="1286"/>
      <c r="BG156" s="1286"/>
      <c r="BH156" s="1286"/>
      <c r="BI156" s="1286"/>
      <c r="BJ156" s="1286"/>
      <c r="BK156" s="1286"/>
      <c r="BL156" s="1286"/>
      <c r="BM156" s="1286"/>
      <c r="BN156" s="1286"/>
      <c r="BO156" s="1286"/>
      <c r="BP156" s="1286"/>
      <c r="BQ156" s="1286"/>
      <c r="BR156" s="1286"/>
      <c r="BS156" s="1286"/>
      <c r="BT156" s="1286"/>
      <c r="BU156" s="1286"/>
      <c r="BV156" s="1286"/>
      <c r="BW156" s="1286"/>
      <c r="BX156" s="1286"/>
      <c r="BY156" s="1286"/>
      <c r="BZ156" s="1286"/>
      <c r="CA156" s="1286"/>
      <c r="CB156" s="1286"/>
      <c r="CC156" s="1286"/>
      <c r="CD156" s="1286"/>
      <c r="CE156" s="1286"/>
      <c r="CF156" s="1286"/>
      <c r="CG156" s="1286"/>
      <c r="CH156" s="1286"/>
      <c r="CI156" s="1286"/>
      <c r="CJ156" s="1286"/>
      <c r="CK156" s="1286"/>
      <c r="CL156" s="1286"/>
      <c r="CM156" s="1286"/>
      <c r="CN156" s="1286"/>
      <c r="CO156" s="1286"/>
      <c r="CP156" s="1286"/>
      <c r="CQ156" s="1286"/>
      <c r="CR156" s="1286"/>
      <c r="CS156" s="1286"/>
      <c r="CT156" s="1286"/>
      <c r="CU156" s="1286"/>
      <c r="CV156" s="1286"/>
      <c r="CW156" s="1286"/>
      <c r="CX156" s="1286"/>
      <c r="CY156" s="1286"/>
      <c r="CZ156" s="1286"/>
      <c r="DA156" s="1286"/>
      <c r="DB156" s="1286"/>
      <c r="DC156" s="1286"/>
      <c r="DD156" s="1286"/>
      <c r="DE156" s="1286"/>
      <c r="DF156" s="1286"/>
      <c r="DG156" s="1286"/>
      <c r="DH156" s="1286"/>
      <c r="DI156" s="1286"/>
      <c r="DJ156" s="1286"/>
      <c r="DK156" s="1286"/>
      <c r="DL156" s="1286"/>
      <c r="DM156" s="1286"/>
      <c r="DN156" s="1286"/>
      <c r="DO156" s="1286"/>
      <c r="DP156" s="1286"/>
      <c r="DQ156" s="1286"/>
      <c r="DR156" s="1286"/>
      <c r="DS156" s="1286"/>
      <c r="DT156" s="1286"/>
      <c r="DU156" s="1286"/>
      <c r="DV156" s="1286"/>
      <c r="DW156" s="1286"/>
      <c r="DX156" s="1286"/>
      <c r="DY156" s="1286"/>
      <c r="DZ156" s="1286"/>
      <c r="EA156" s="1286"/>
      <c r="EB156" s="1286"/>
      <c r="EC156" s="1286"/>
      <c r="ED156" s="1286"/>
      <c r="EE156" s="1286"/>
      <c r="EF156" s="1286"/>
      <c r="EG156" s="1286"/>
      <c r="EH156" s="1286"/>
      <c r="EI156" s="1286"/>
      <c r="EJ156" s="1286"/>
      <c r="EK156" s="1286"/>
      <c r="EL156" s="1286"/>
      <c r="EM156" s="1286"/>
      <c r="EN156" s="1286"/>
      <c r="EO156" s="1286"/>
      <c r="EP156" s="1286"/>
      <c r="EQ156" s="1286"/>
      <c r="ER156" s="1286"/>
      <c r="ES156" s="1286"/>
      <c r="ET156" s="1286"/>
      <c r="EU156" s="1286"/>
      <c r="EV156" s="1286"/>
      <c r="EW156" s="1286"/>
      <c r="EX156" s="1286"/>
      <c r="EY156" s="1286"/>
      <c r="EZ156" s="1286"/>
      <c r="FA156" s="1286"/>
      <c r="FB156" s="1286"/>
      <c r="FC156" s="1286"/>
      <c r="FD156" s="1286"/>
      <c r="FE156" s="1286"/>
      <c r="FF156" s="1286"/>
      <c r="FG156" s="1286"/>
      <c r="FH156" s="1286"/>
      <c r="FI156" s="1286"/>
      <c r="FJ156" s="1286"/>
      <c r="FK156" s="1286"/>
      <c r="FL156" s="1286"/>
      <c r="FM156" s="1286"/>
      <c r="FN156" s="1286"/>
      <c r="FO156" s="1286"/>
      <c r="FP156" s="1286"/>
      <c r="FQ156" s="1286"/>
      <c r="FR156" s="1286"/>
      <c r="FS156" s="1286"/>
      <c r="FT156" s="1286"/>
      <c r="FU156" s="1286"/>
      <c r="FV156" s="1286"/>
      <c r="FW156" s="1286"/>
      <c r="FX156" s="1286"/>
      <c r="FY156" s="1286"/>
      <c r="FZ156" s="1286"/>
      <c r="GA156" s="1286"/>
      <c r="GB156" s="1286"/>
      <c r="GC156" s="1286"/>
      <c r="GD156" s="1286"/>
      <c r="GE156" s="1286"/>
      <c r="GF156" s="1286"/>
      <c r="GG156" s="1286"/>
      <c r="GH156" s="1286"/>
      <c r="GI156" s="1286"/>
      <c r="GJ156" s="1286"/>
      <c r="GK156" s="1286"/>
      <c r="GL156" s="1286"/>
      <c r="GM156" s="1286"/>
      <c r="GN156" s="1286"/>
      <c r="GO156" s="1286"/>
      <c r="GP156" s="1286"/>
      <c r="GQ156" s="1286"/>
      <c r="GR156" s="1286"/>
      <c r="GS156" s="1286"/>
      <c r="GT156" s="1286"/>
      <c r="GU156" s="1286"/>
      <c r="GV156" s="1286"/>
      <c r="GW156" s="1286"/>
      <c r="GX156" s="1286"/>
      <c r="GY156" s="1286"/>
      <c r="GZ156" s="1286"/>
      <c r="HA156" s="1286"/>
      <c r="HB156" s="1286"/>
      <c r="HC156" s="1286"/>
      <c r="HD156" s="1286"/>
      <c r="HE156" s="1286"/>
      <c r="HF156" s="1286"/>
      <c r="HG156" s="1286"/>
      <c r="HH156" s="1286"/>
      <c r="HI156" s="1286"/>
      <c r="HJ156" s="1286"/>
      <c r="HK156" s="1286"/>
      <c r="HL156" s="1286"/>
      <c r="HM156" s="1286"/>
      <c r="HN156" s="1286"/>
      <c r="HO156" s="1286"/>
      <c r="HP156" s="1286"/>
      <c r="HQ156" s="1286"/>
      <c r="HR156" s="1286"/>
      <c r="HS156" s="1286"/>
      <c r="HT156" s="1286"/>
      <c r="HU156" s="1286"/>
      <c r="HV156" s="1286"/>
      <c r="HW156" s="1286"/>
      <c r="HX156" s="1286"/>
      <c r="HY156" s="1286"/>
      <c r="HZ156" s="1286"/>
      <c r="IA156" s="1286"/>
      <c r="IB156" s="1286"/>
      <c r="IC156" s="1286"/>
      <c r="ID156" s="1286"/>
      <c r="IE156" s="1286"/>
      <c r="IF156" s="1286"/>
      <c r="IG156" s="1286"/>
      <c r="IH156" s="1286"/>
      <c r="II156" s="1286"/>
      <c r="IJ156" s="1286"/>
      <c r="IK156" s="1286"/>
      <c r="IL156" s="1286"/>
      <c r="IM156" s="1286"/>
      <c r="IN156" s="1286"/>
      <c r="IO156" s="1286"/>
      <c r="IP156" s="1286"/>
      <c r="IQ156" s="1286"/>
      <c r="IR156" s="1286"/>
    </row>
    <row r="157" spans="1:253" ht="24.75" customHeight="1">
      <c r="A157" s="1826">
        <v>14</v>
      </c>
      <c r="B157" s="1824" t="s">
        <v>14715</v>
      </c>
      <c r="C157" s="1823"/>
      <c r="D157" s="1824" t="s">
        <v>14716</v>
      </c>
      <c r="E157" s="1824" t="s">
        <v>14717</v>
      </c>
      <c r="F157" s="1904">
        <v>30</v>
      </c>
      <c r="G157" s="1904">
        <v>30</v>
      </c>
      <c r="H157" s="1904"/>
      <c r="I157" s="1824" t="s">
        <v>14718</v>
      </c>
      <c r="J157" s="1824" t="s">
        <v>14719</v>
      </c>
      <c r="K157" s="1904">
        <v>1</v>
      </c>
      <c r="L157" s="1904">
        <v>1</v>
      </c>
      <c r="M157" s="1905">
        <v>0</v>
      </c>
      <c r="N157" s="1286"/>
      <c r="O157" s="1286"/>
      <c r="P157" s="1286"/>
      <c r="Q157" s="1286"/>
      <c r="R157" s="1286"/>
      <c r="S157" s="1286"/>
      <c r="T157" s="1286"/>
      <c r="U157" s="1286"/>
      <c r="V157" s="1286"/>
      <c r="W157" s="1286"/>
      <c r="X157" s="1286"/>
      <c r="Y157" s="1286"/>
      <c r="Z157" s="1286"/>
      <c r="AA157" s="1286"/>
      <c r="AB157" s="1286"/>
      <c r="AC157" s="1286"/>
      <c r="AD157" s="1286"/>
      <c r="AE157" s="1286"/>
      <c r="AF157" s="1286"/>
      <c r="AG157" s="1286"/>
      <c r="AH157" s="1286"/>
      <c r="AI157" s="1286"/>
      <c r="AJ157" s="1286"/>
      <c r="AK157" s="1286"/>
      <c r="AL157" s="1286"/>
      <c r="AM157" s="1286"/>
      <c r="AN157" s="1286"/>
      <c r="AO157" s="1286"/>
      <c r="AP157" s="1286"/>
      <c r="AQ157" s="1286"/>
      <c r="AR157" s="1286"/>
      <c r="AS157" s="1286"/>
      <c r="AT157" s="1286"/>
      <c r="AU157" s="1286"/>
      <c r="AV157" s="1286"/>
      <c r="AW157" s="1286"/>
      <c r="AX157" s="1286"/>
      <c r="AY157" s="1286"/>
      <c r="AZ157" s="1286"/>
      <c r="BA157" s="1286"/>
      <c r="BB157" s="1286"/>
      <c r="BC157" s="1286"/>
      <c r="BD157" s="1286"/>
      <c r="BE157" s="1286"/>
      <c r="BF157" s="1286"/>
      <c r="BG157" s="1286"/>
      <c r="BH157" s="1286"/>
      <c r="BI157" s="1286"/>
      <c r="BJ157" s="1286"/>
      <c r="BK157" s="1286"/>
      <c r="BL157" s="1286"/>
      <c r="BM157" s="1286"/>
      <c r="BN157" s="1286"/>
      <c r="BO157" s="1286"/>
      <c r="BP157" s="1286"/>
      <c r="BQ157" s="1286"/>
      <c r="BR157" s="1286"/>
      <c r="BS157" s="1286"/>
      <c r="BT157" s="1286"/>
      <c r="BU157" s="1286"/>
      <c r="BV157" s="1286"/>
      <c r="BW157" s="1286"/>
      <c r="BX157" s="1286"/>
      <c r="BY157" s="1286"/>
      <c r="BZ157" s="1286"/>
      <c r="CA157" s="1286"/>
      <c r="CB157" s="1286"/>
      <c r="CC157" s="1286"/>
      <c r="CD157" s="1286"/>
      <c r="CE157" s="1286"/>
      <c r="CF157" s="1286"/>
      <c r="CG157" s="1286"/>
      <c r="CH157" s="1286"/>
      <c r="CI157" s="1286"/>
      <c r="CJ157" s="1286"/>
      <c r="CK157" s="1286"/>
      <c r="CL157" s="1286"/>
      <c r="CM157" s="1286"/>
      <c r="CN157" s="1286"/>
      <c r="CO157" s="1286"/>
      <c r="CP157" s="1286"/>
      <c r="CQ157" s="1286"/>
      <c r="CR157" s="1286"/>
      <c r="CS157" s="1286"/>
      <c r="CT157" s="1286"/>
      <c r="CU157" s="1286"/>
      <c r="CV157" s="1286"/>
      <c r="CW157" s="1286"/>
      <c r="CX157" s="1286"/>
      <c r="CY157" s="1286"/>
      <c r="CZ157" s="1286"/>
      <c r="DA157" s="1286"/>
      <c r="DB157" s="1286"/>
      <c r="DC157" s="1286"/>
      <c r="DD157" s="1286"/>
      <c r="DE157" s="1286"/>
      <c r="DF157" s="1286"/>
      <c r="DG157" s="1286"/>
      <c r="DH157" s="1286"/>
      <c r="DI157" s="1286"/>
      <c r="DJ157" s="1286"/>
      <c r="DK157" s="1286"/>
      <c r="DL157" s="1286"/>
      <c r="DM157" s="1286"/>
      <c r="DN157" s="1286"/>
      <c r="DO157" s="1286"/>
      <c r="DP157" s="1286"/>
      <c r="DQ157" s="1286"/>
      <c r="DR157" s="1286"/>
      <c r="DS157" s="1286"/>
      <c r="DT157" s="1286"/>
      <c r="DU157" s="1286"/>
      <c r="DV157" s="1286"/>
      <c r="DW157" s="1286"/>
      <c r="DX157" s="1286"/>
      <c r="DY157" s="1286"/>
      <c r="DZ157" s="1286"/>
      <c r="EA157" s="1286"/>
      <c r="EB157" s="1286"/>
      <c r="EC157" s="1286"/>
      <c r="ED157" s="1286"/>
      <c r="EE157" s="1286"/>
      <c r="EF157" s="1286"/>
      <c r="EG157" s="1286"/>
      <c r="EH157" s="1286"/>
      <c r="EI157" s="1286"/>
      <c r="EJ157" s="1286"/>
      <c r="EK157" s="1286"/>
      <c r="EL157" s="1286"/>
      <c r="EM157" s="1286"/>
      <c r="EN157" s="1286"/>
      <c r="EO157" s="1286"/>
      <c r="EP157" s="1286"/>
      <c r="EQ157" s="1286"/>
      <c r="ER157" s="1286"/>
      <c r="ES157" s="1286"/>
      <c r="ET157" s="1286"/>
      <c r="EU157" s="1286"/>
      <c r="EV157" s="1286"/>
      <c r="EW157" s="1286"/>
      <c r="EX157" s="1286"/>
      <c r="EY157" s="1286"/>
      <c r="EZ157" s="1286"/>
      <c r="FA157" s="1286"/>
      <c r="FB157" s="1286"/>
      <c r="FC157" s="1286"/>
      <c r="FD157" s="1286"/>
      <c r="FE157" s="1286"/>
      <c r="FF157" s="1286"/>
      <c r="FG157" s="1286"/>
      <c r="FH157" s="1286"/>
      <c r="FI157" s="1286"/>
      <c r="FJ157" s="1286"/>
      <c r="FK157" s="1286"/>
      <c r="FL157" s="1286"/>
      <c r="FM157" s="1286"/>
      <c r="FN157" s="1286"/>
      <c r="FO157" s="1286"/>
      <c r="FP157" s="1286"/>
      <c r="FQ157" s="1286"/>
      <c r="FR157" s="1286"/>
      <c r="FS157" s="1286"/>
      <c r="FT157" s="1286"/>
      <c r="FU157" s="1286"/>
      <c r="FV157" s="1286"/>
      <c r="FW157" s="1286"/>
      <c r="FX157" s="1286"/>
      <c r="FY157" s="1286"/>
      <c r="FZ157" s="1286"/>
      <c r="GA157" s="1286"/>
      <c r="GB157" s="1286"/>
      <c r="GC157" s="1286"/>
      <c r="GD157" s="1286"/>
      <c r="GE157" s="1286"/>
      <c r="GF157" s="1286"/>
      <c r="GG157" s="1286"/>
      <c r="GH157" s="1286"/>
      <c r="GI157" s="1286"/>
      <c r="GJ157" s="1286"/>
      <c r="GK157" s="1286"/>
      <c r="GL157" s="1286"/>
      <c r="GM157" s="1286"/>
      <c r="GN157" s="1286"/>
      <c r="GO157" s="1286"/>
      <c r="GP157" s="1286"/>
      <c r="GQ157" s="1286"/>
      <c r="GR157" s="1286"/>
      <c r="GS157" s="1286"/>
      <c r="GT157" s="1286"/>
      <c r="GU157" s="1286"/>
      <c r="GV157" s="1286"/>
      <c r="GW157" s="1286"/>
      <c r="GX157" s="1286"/>
      <c r="GY157" s="1286"/>
      <c r="GZ157" s="1286"/>
      <c r="HA157" s="1286"/>
      <c r="HB157" s="1286"/>
      <c r="HC157" s="1286"/>
      <c r="HD157" s="1286"/>
      <c r="HE157" s="1286"/>
      <c r="HF157" s="1286"/>
      <c r="HG157" s="1286"/>
      <c r="HH157" s="1286"/>
      <c r="HI157" s="1286"/>
      <c r="HJ157" s="1286"/>
      <c r="HK157" s="1286"/>
      <c r="HL157" s="1286"/>
      <c r="HM157" s="1286"/>
      <c r="HN157" s="1286"/>
      <c r="HO157" s="1286"/>
      <c r="HP157" s="1286"/>
      <c r="HQ157" s="1286"/>
      <c r="HR157" s="1286"/>
      <c r="HS157" s="1286"/>
      <c r="HT157" s="1286"/>
      <c r="HU157" s="1286"/>
      <c r="HV157" s="1286"/>
      <c r="HW157" s="1286"/>
      <c r="HX157" s="1286"/>
      <c r="HY157" s="1286"/>
      <c r="HZ157" s="1286"/>
      <c r="IA157" s="1286"/>
      <c r="IB157" s="1286"/>
      <c r="IC157" s="1286"/>
      <c r="ID157" s="1286"/>
      <c r="IE157" s="1286"/>
      <c r="IF157" s="1286"/>
      <c r="IG157" s="1286"/>
      <c r="IH157" s="1286"/>
      <c r="II157" s="1286"/>
      <c r="IJ157" s="1286"/>
      <c r="IK157" s="1286"/>
      <c r="IL157" s="1286"/>
      <c r="IM157" s="1286"/>
      <c r="IN157" s="1286"/>
      <c r="IO157" s="1286"/>
      <c r="IP157" s="1286"/>
      <c r="IQ157" s="1286"/>
      <c r="IR157" s="1286"/>
    </row>
    <row r="158" spans="1:253" ht="12.75" customHeight="1">
      <c r="A158" s="1860">
        <v>14</v>
      </c>
      <c r="B158" s="1861" t="s">
        <v>408</v>
      </c>
      <c r="C158" s="1907"/>
      <c r="D158" s="1907"/>
      <c r="E158" s="1907"/>
      <c r="F158" s="1907">
        <v>1127.8</v>
      </c>
      <c r="G158" s="1907">
        <v>832.8</v>
      </c>
      <c r="H158" s="1907"/>
      <c r="I158" s="1908"/>
      <c r="J158" s="1907">
        <f>SUM(K144:K157)</f>
        <v>19</v>
      </c>
      <c r="K158" s="1907">
        <f>SUM(L144:L157)</f>
        <v>19</v>
      </c>
      <c r="L158" s="1909">
        <v>0</v>
      </c>
      <c r="M158" s="1910">
        <v>0</v>
      </c>
      <c r="N158" s="1286"/>
      <c r="O158" s="1286"/>
      <c r="P158" s="1286"/>
      <c r="Q158" s="1286"/>
      <c r="R158" s="1286"/>
      <c r="S158" s="1286"/>
      <c r="T158" s="1286"/>
      <c r="U158" s="1286"/>
      <c r="V158" s="1286"/>
      <c r="W158" s="1286"/>
      <c r="X158" s="1286"/>
      <c r="Y158" s="1286"/>
      <c r="Z158" s="1286"/>
      <c r="AA158" s="1286"/>
      <c r="AB158" s="1286"/>
      <c r="AC158" s="1286"/>
      <c r="AD158" s="1286"/>
      <c r="AE158" s="1286"/>
      <c r="AF158" s="1286"/>
      <c r="AG158" s="1286"/>
      <c r="AH158" s="1286"/>
      <c r="AI158" s="1286"/>
      <c r="AJ158" s="1286"/>
      <c r="AK158" s="1286"/>
      <c r="AL158" s="1286"/>
      <c r="AM158" s="1286"/>
      <c r="AN158" s="1286"/>
      <c r="AO158" s="1286"/>
      <c r="AP158" s="1286"/>
      <c r="AQ158" s="1286"/>
      <c r="AR158" s="1286"/>
      <c r="AS158" s="1286"/>
      <c r="AT158" s="1286"/>
      <c r="AU158" s="1286"/>
      <c r="AV158" s="1286"/>
      <c r="AW158" s="1286"/>
      <c r="AX158" s="1286"/>
      <c r="AY158" s="1286"/>
      <c r="AZ158" s="1286"/>
      <c r="BA158" s="1286"/>
      <c r="BB158" s="1286"/>
      <c r="BC158" s="1286"/>
      <c r="BD158" s="1286"/>
      <c r="BE158" s="1286"/>
      <c r="BF158" s="1286"/>
      <c r="BG158" s="1286"/>
      <c r="BH158" s="1286"/>
      <c r="BI158" s="1286"/>
      <c r="BJ158" s="1286"/>
      <c r="BK158" s="1286"/>
      <c r="BL158" s="1286"/>
      <c r="BM158" s="1286"/>
      <c r="BN158" s="1286"/>
      <c r="BO158" s="1286"/>
      <c r="BP158" s="1286"/>
      <c r="BQ158" s="1286"/>
      <c r="BR158" s="1286"/>
      <c r="BS158" s="1286"/>
      <c r="BT158" s="1286"/>
      <c r="BU158" s="1286"/>
      <c r="BV158" s="1286"/>
      <c r="BW158" s="1286"/>
      <c r="BX158" s="1286"/>
      <c r="BY158" s="1286"/>
      <c r="BZ158" s="1286"/>
      <c r="CA158" s="1286"/>
      <c r="CB158" s="1286"/>
      <c r="CC158" s="1286"/>
      <c r="CD158" s="1286"/>
      <c r="CE158" s="1286"/>
      <c r="CF158" s="1286"/>
      <c r="CG158" s="1286"/>
      <c r="CH158" s="1286"/>
      <c r="CI158" s="1286"/>
      <c r="CJ158" s="1286"/>
      <c r="CK158" s="1286"/>
      <c r="CL158" s="1286"/>
      <c r="CM158" s="1286"/>
      <c r="CN158" s="1286"/>
      <c r="CO158" s="1286"/>
      <c r="CP158" s="1286"/>
      <c r="CQ158" s="1286"/>
      <c r="CR158" s="1286"/>
      <c r="CS158" s="1286"/>
      <c r="CT158" s="1286"/>
      <c r="CU158" s="1286"/>
      <c r="CV158" s="1286"/>
      <c r="CW158" s="1286"/>
      <c r="CX158" s="1286"/>
      <c r="CY158" s="1286"/>
      <c r="CZ158" s="1286"/>
      <c r="DA158" s="1286"/>
      <c r="DB158" s="1286"/>
      <c r="DC158" s="1286"/>
      <c r="DD158" s="1286"/>
      <c r="DE158" s="1286"/>
      <c r="DF158" s="1286"/>
      <c r="DG158" s="1286"/>
      <c r="DH158" s="1286"/>
      <c r="DI158" s="1286"/>
      <c r="DJ158" s="1286"/>
      <c r="DK158" s="1286"/>
      <c r="DL158" s="1286"/>
      <c r="DM158" s="1286"/>
      <c r="DN158" s="1286"/>
      <c r="DO158" s="1286"/>
      <c r="DP158" s="1286"/>
      <c r="DQ158" s="1286"/>
      <c r="DR158" s="1286"/>
      <c r="DS158" s="1286"/>
      <c r="DT158" s="1286"/>
      <c r="DU158" s="1286"/>
      <c r="DV158" s="1286"/>
      <c r="DW158" s="1286"/>
      <c r="DX158" s="1286"/>
      <c r="DY158" s="1286"/>
      <c r="DZ158" s="1286"/>
      <c r="EA158" s="1286"/>
      <c r="EB158" s="1286"/>
      <c r="EC158" s="1286"/>
      <c r="ED158" s="1286"/>
      <c r="EE158" s="1286"/>
      <c r="EF158" s="1286"/>
      <c r="EG158" s="1286"/>
      <c r="EH158" s="1286"/>
      <c r="EI158" s="1286"/>
      <c r="EJ158" s="1286"/>
      <c r="EK158" s="1286"/>
      <c r="EL158" s="1286"/>
      <c r="EM158" s="1286"/>
      <c r="EN158" s="1286"/>
      <c r="EO158" s="1286"/>
      <c r="EP158" s="1286"/>
      <c r="EQ158" s="1286"/>
      <c r="ER158" s="1286"/>
      <c r="ES158" s="1286"/>
      <c r="ET158" s="1286"/>
      <c r="EU158" s="1286"/>
      <c r="EV158" s="1286"/>
      <c r="EW158" s="1286"/>
      <c r="EX158" s="1286"/>
      <c r="EY158" s="1286"/>
      <c r="EZ158" s="1286"/>
      <c r="FA158" s="1286"/>
      <c r="FB158" s="1286"/>
      <c r="FC158" s="1286"/>
      <c r="FD158" s="1286"/>
      <c r="FE158" s="1286"/>
      <c r="FF158" s="1286"/>
      <c r="FG158" s="1286"/>
      <c r="FH158" s="1286"/>
      <c r="FI158" s="1286"/>
      <c r="FJ158" s="1286"/>
      <c r="FK158" s="1286"/>
      <c r="FL158" s="1286"/>
      <c r="FM158" s="1286"/>
      <c r="FN158" s="1286"/>
      <c r="FO158" s="1286"/>
      <c r="FP158" s="1286"/>
      <c r="FQ158" s="1286"/>
      <c r="FR158" s="1286"/>
      <c r="FS158" s="1286"/>
      <c r="FT158" s="1286"/>
      <c r="FU158" s="1286"/>
      <c r="FV158" s="1286"/>
      <c r="FW158" s="1286"/>
      <c r="FX158" s="1286"/>
      <c r="FY158" s="1286"/>
      <c r="FZ158" s="1286"/>
      <c r="GA158" s="1286"/>
      <c r="GB158" s="1286"/>
      <c r="GC158" s="1286"/>
      <c r="GD158" s="1286"/>
      <c r="GE158" s="1286"/>
      <c r="GF158" s="1286"/>
      <c r="GG158" s="1286"/>
      <c r="GH158" s="1286"/>
      <c r="GI158" s="1286"/>
      <c r="GJ158" s="1286"/>
      <c r="GK158" s="1286"/>
      <c r="GL158" s="1286"/>
      <c r="GM158" s="1286"/>
      <c r="GN158" s="1286"/>
      <c r="GO158" s="1286"/>
      <c r="GP158" s="1286"/>
      <c r="GQ158" s="1286"/>
      <c r="GR158" s="1286"/>
      <c r="GS158" s="1286"/>
      <c r="GT158" s="1286"/>
      <c r="GU158" s="1286"/>
      <c r="GV158" s="1286"/>
      <c r="GW158" s="1286"/>
      <c r="GX158" s="1286"/>
      <c r="GY158" s="1286"/>
      <c r="GZ158" s="1286"/>
      <c r="HA158" s="1286"/>
      <c r="HB158" s="1286"/>
      <c r="HC158" s="1286"/>
      <c r="HD158" s="1286"/>
      <c r="HE158" s="1286"/>
      <c r="HF158" s="1286"/>
      <c r="HG158" s="1286"/>
      <c r="HH158" s="1286"/>
      <c r="HI158" s="1286"/>
      <c r="HJ158" s="1286"/>
      <c r="HK158" s="1286"/>
      <c r="HL158" s="1286"/>
      <c r="HM158" s="1286"/>
      <c r="HN158" s="1286"/>
      <c r="HO158" s="1286"/>
      <c r="HP158" s="1286"/>
      <c r="HQ158" s="1286"/>
      <c r="HR158" s="1286"/>
      <c r="HS158" s="1286"/>
      <c r="HT158" s="1286"/>
      <c r="HU158" s="1286"/>
      <c r="HV158" s="1286"/>
      <c r="HW158" s="1286"/>
      <c r="HX158" s="1286"/>
      <c r="HY158" s="1286"/>
      <c r="HZ158" s="1286"/>
      <c r="IA158" s="1286"/>
      <c r="IB158" s="1286"/>
      <c r="IC158" s="1286"/>
      <c r="ID158" s="1286"/>
      <c r="IE158" s="1286"/>
      <c r="IF158" s="1286"/>
      <c r="IG158" s="1286"/>
      <c r="IH158" s="1286"/>
      <c r="II158" s="1286"/>
      <c r="IJ158" s="1286"/>
      <c r="IK158" s="1286"/>
      <c r="IL158" s="1286"/>
      <c r="IM158" s="1286"/>
      <c r="IN158" s="1286"/>
      <c r="IO158" s="1286"/>
      <c r="IP158" s="1286"/>
      <c r="IQ158" s="1286"/>
      <c r="IR158" s="1286"/>
    </row>
    <row r="159" spans="1:253" ht="12.75" customHeight="1">
      <c r="A159" s="2680" t="s">
        <v>5822</v>
      </c>
      <c r="B159" s="2681"/>
      <c r="C159" s="1912">
        <v>364</v>
      </c>
      <c r="D159" s="1913"/>
      <c r="E159" s="1914">
        <v>133</v>
      </c>
      <c r="F159" s="1914">
        <v>5938.6</v>
      </c>
      <c r="G159" s="1912">
        <v>5595.6</v>
      </c>
      <c r="H159" s="1912"/>
      <c r="I159" s="1915"/>
      <c r="J159" s="1913">
        <f>SUM(J158+J142+J133+J129+J69+J66+J59+J41+K27+J18+J7+J33)</f>
        <v>159</v>
      </c>
      <c r="K159" s="1913">
        <f>SUM(K158+K142+K133+K129+K69+K66+K59+K41+K33+L27+K18+K7)</f>
        <v>167</v>
      </c>
      <c r="L159" s="1911">
        <v>0</v>
      </c>
      <c r="M159" s="1916">
        <v>0</v>
      </c>
      <c r="N159" s="1906"/>
      <c r="O159" s="1906"/>
      <c r="P159" s="1906"/>
      <c r="Q159" s="1906"/>
      <c r="R159" s="1906"/>
      <c r="S159" s="1906"/>
      <c r="T159" s="1906"/>
      <c r="U159" s="1906"/>
      <c r="V159" s="1906"/>
      <c r="W159" s="1906"/>
      <c r="X159" s="1906"/>
      <c r="Y159" s="1906"/>
      <c r="Z159" s="1906"/>
      <c r="AA159" s="1906"/>
      <c r="AB159" s="1906"/>
      <c r="AC159" s="1906"/>
      <c r="AD159" s="1906"/>
      <c r="AE159" s="1906"/>
      <c r="AF159" s="1906"/>
      <c r="AG159" s="1906"/>
      <c r="AH159" s="1906"/>
      <c r="AI159" s="1906"/>
      <c r="AJ159" s="1906"/>
      <c r="AK159" s="1906"/>
      <c r="AL159" s="1906"/>
      <c r="AM159" s="1906"/>
      <c r="AN159" s="1906"/>
      <c r="AO159" s="1906"/>
      <c r="AP159" s="1906"/>
      <c r="AQ159" s="1906"/>
      <c r="AR159" s="1906"/>
      <c r="AS159" s="1906"/>
      <c r="AT159" s="1906"/>
      <c r="AU159" s="1906"/>
      <c r="AV159" s="1906"/>
      <c r="AW159" s="1906"/>
      <c r="AX159" s="1906"/>
      <c r="AY159" s="1906"/>
      <c r="AZ159" s="1906"/>
      <c r="BA159" s="1906"/>
      <c r="BB159" s="1906"/>
      <c r="BC159" s="1906"/>
      <c r="BD159" s="1906"/>
      <c r="BE159" s="1906"/>
      <c r="BF159" s="1906"/>
      <c r="BG159" s="1906"/>
      <c r="BH159" s="1906"/>
      <c r="BI159" s="1906"/>
      <c r="BJ159" s="1906"/>
      <c r="BK159" s="1906"/>
      <c r="BL159" s="1906"/>
      <c r="BM159" s="1906"/>
      <c r="BN159" s="1906"/>
      <c r="BO159" s="1906"/>
      <c r="BP159" s="1906"/>
      <c r="BQ159" s="1906"/>
      <c r="BR159" s="1906"/>
      <c r="BS159" s="1906"/>
      <c r="BT159" s="1906"/>
      <c r="BU159" s="1906"/>
      <c r="BV159" s="1906"/>
      <c r="BW159" s="1906"/>
      <c r="BX159" s="1906"/>
      <c r="BY159" s="1906"/>
      <c r="BZ159" s="1906"/>
      <c r="CA159" s="1906"/>
      <c r="CB159" s="1906"/>
      <c r="CC159" s="1906"/>
      <c r="CD159" s="1906"/>
      <c r="CE159" s="1906"/>
      <c r="CF159" s="1906"/>
      <c r="CG159" s="1906"/>
      <c r="CH159" s="1906"/>
      <c r="CI159" s="1906"/>
      <c r="CJ159" s="1906"/>
      <c r="CK159" s="1906"/>
      <c r="CL159" s="1906"/>
      <c r="CM159" s="1906"/>
      <c r="CN159" s="1906"/>
      <c r="CO159" s="1906"/>
      <c r="CP159" s="1906"/>
      <c r="CQ159" s="1906"/>
      <c r="CR159" s="1906"/>
      <c r="CS159" s="1906"/>
      <c r="CT159" s="1906"/>
      <c r="CU159" s="1906"/>
      <c r="CV159" s="1906"/>
      <c r="CW159" s="1906"/>
      <c r="CX159" s="1906"/>
      <c r="CY159" s="1906"/>
      <c r="CZ159" s="1906"/>
      <c r="DA159" s="1906"/>
      <c r="DB159" s="1906"/>
      <c r="DC159" s="1906"/>
      <c r="DD159" s="1906"/>
      <c r="DE159" s="1906"/>
      <c r="DF159" s="1906"/>
      <c r="DG159" s="1906"/>
      <c r="DH159" s="1906"/>
      <c r="DI159" s="1906"/>
      <c r="DJ159" s="1906"/>
      <c r="DK159" s="1906"/>
      <c r="DL159" s="1906"/>
      <c r="DM159" s="1906"/>
      <c r="DN159" s="1906"/>
      <c r="DO159" s="1906"/>
      <c r="DP159" s="1906"/>
      <c r="DQ159" s="1906"/>
      <c r="DR159" s="1906"/>
      <c r="DS159" s="1906"/>
      <c r="DT159" s="1906"/>
      <c r="DU159" s="1906"/>
      <c r="DV159" s="1906"/>
      <c r="DW159" s="1906"/>
      <c r="DX159" s="1906"/>
      <c r="DY159" s="1906"/>
      <c r="DZ159" s="1906"/>
      <c r="EA159" s="1906"/>
      <c r="EB159" s="1906"/>
      <c r="EC159" s="1906"/>
      <c r="ED159" s="1906"/>
      <c r="EE159" s="1906"/>
      <c r="EF159" s="1906"/>
      <c r="EG159" s="1906"/>
      <c r="EH159" s="1906"/>
      <c r="EI159" s="1906"/>
      <c r="EJ159" s="1906"/>
      <c r="EK159" s="1906"/>
      <c r="EL159" s="1906"/>
      <c r="EM159" s="1906"/>
      <c r="EN159" s="1906"/>
      <c r="EO159" s="1906"/>
      <c r="EP159" s="1906"/>
      <c r="EQ159" s="1906"/>
      <c r="ER159" s="1906"/>
      <c r="ES159" s="1906"/>
      <c r="ET159" s="1906"/>
      <c r="EU159" s="1906"/>
      <c r="EV159" s="1906"/>
      <c r="EW159" s="1906"/>
      <c r="EX159" s="1906"/>
      <c r="EY159" s="1906"/>
      <c r="EZ159" s="1906"/>
      <c r="FA159" s="1906"/>
      <c r="FB159" s="1906"/>
      <c r="FC159" s="1906"/>
      <c r="FD159" s="1906"/>
      <c r="FE159" s="1906"/>
      <c r="FF159" s="1906"/>
      <c r="FG159" s="1906"/>
      <c r="FH159" s="1906"/>
      <c r="FI159" s="1906"/>
      <c r="FJ159" s="1906"/>
      <c r="FK159" s="1906"/>
      <c r="FL159" s="1906"/>
      <c r="FM159" s="1906"/>
      <c r="FN159" s="1906"/>
      <c r="FO159" s="1906"/>
      <c r="FP159" s="1906"/>
      <c r="FQ159" s="1906"/>
      <c r="FR159" s="1906"/>
      <c r="FS159" s="1906"/>
      <c r="FT159" s="1906"/>
      <c r="FU159" s="1906"/>
      <c r="FV159" s="1906"/>
      <c r="FW159" s="1906"/>
      <c r="FX159" s="1906"/>
      <c r="FY159" s="1906"/>
      <c r="FZ159" s="1906"/>
      <c r="GA159" s="1906"/>
      <c r="GB159" s="1906"/>
      <c r="GC159" s="1906"/>
      <c r="GD159" s="1906"/>
      <c r="GE159" s="1906"/>
      <c r="GF159" s="1906"/>
      <c r="GG159" s="1906"/>
      <c r="GH159" s="1906"/>
      <c r="GI159" s="1906"/>
      <c r="GJ159" s="1906"/>
      <c r="GK159" s="1906"/>
      <c r="GL159" s="1906"/>
      <c r="GM159" s="1906"/>
      <c r="GN159" s="1906"/>
      <c r="GO159" s="1906"/>
      <c r="GP159" s="1906"/>
      <c r="GQ159" s="1906"/>
      <c r="GR159" s="1906"/>
      <c r="GS159" s="1906"/>
      <c r="GT159" s="1906"/>
      <c r="GU159" s="1906"/>
      <c r="GV159" s="1906"/>
      <c r="GW159" s="1906"/>
      <c r="GX159" s="1906"/>
      <c r="GY159" s="1906"/>
      <c r="GZ159" s="1906"/>
      <c r="HA159" s="1906"/>
      <c r="HB159" s="1906"/>
      <c r="HC159" s="1906"/>
      <c r="HD159" s="1906"/>
      <c r="HE159" s="1906"/>
      <c r="HF159" s="1906"/>
      <c r="HG159" s="1906"/>
      <c r="HH159" s="1906"/>
      <c r="HI159" s="1906"/>
      <c r="HJ159" s="1906"/>
      <c r="HK159" s="1906"/>
      <c r="HL159" s="1906"/>
      <c r="HM159" s="1906"/>
      <c r="HN159" s="1906"/>
      <c r="HO159" s="1906"/>
      <c r="HP159" s="1906"/>
      <c r="HQ159" s="1906"/>
      <c r="HR159" s="1906"/>
      <c r="HS159" s="1906"/>
      <c r="HT159" s="1906"/>
      <c r="HU159" s="1906"/>
      <c r="HV159" s="1906"/>
      <c r="HW159" s="1906"/>
      <c r="HX159" s="1906"/>
      <c r="HY159" s="1906"/>
      <c r="HZ159" s="1906"/>
      <c r="IA159" s="1906"/>
      <c r="IB159" s="1906"/>
      <c r="IC159" s="1906"/>
      <c r="ID159" s="1906"/>
      <c r="IE159" s="1906"/>
      <c r="IF159" s="1906"/>
      <c r="IG159" s="1906"/>
      <c r="IH159" s="1906"/>
      <c r="II159" s="1906"/>
      <c r="IJ159" s="1906"/>
      <c r="IK159" s="1906"/>
      <c r="IL159" s="1906"/>
      <c r="IM159" s="1906"/>
      <c r="IN159" s="1906"/>
      <c r="IO159" s="1906"/>
      <c r="IP159" s="1906"/>
      <c r="IQ159" s="1906"/>
      <c r="IR159" s="1906"/>
    </row>
    <row r="160" spans="1:253" ht="12.75" customHeight="1">
      <c r="B160" t="s">
        <v>7436</v>
      </c>
      <c r="J160" s="1917"/>
      <c r="K160" s="1917"/>
    </row>
    <row r="161" spans="4:11" ht="12.75" customHeight="1">
      <c r="J161" s="1917"/>
      <c r="K161" s="1917"/>
    </row>
    <row r="162" spans="4:11" ht="12.75" customHeight="1">
      <c r="D162" s="893">
        <f>A7+A18+A27+A33+A41+A59+A66+A69+A129+A133+A142+A158</f>
        <v>129</v>
      </c>
      <c r="E162" s="893"/>
      <c r="F162" s="893"/>
      <c r="G162" s="893"/>
      <c r="H162" s="893"/>
      <c r="I162" s="893"/>
      <c r="J162" s="893">
        <f>K7+K18+K27+K33+K41+K59+K66+K69+K129+K133+K142+K158</f>
        <v>167</v>
      </c>
      <c r="K162" s="1917"/>
    </row>
    <row r="163" spans="4:11" ht="12.75" customHeight="1">
      <c r="J163" s="1917"/>
    </row>
    <row r="164" spans="4:11" ht="12.75" customHeight="1">
      <c r="J164" s="1917"/>
    </row>
    <row r="165" spans="4:11" ht="12.75" customHeight="1">
      <c r="J165" s="1917"/>
    </row>
  </sheetData>
  <mergeCells count="15">
    <mergeCell ref="A70:L70"/>
    <mergeCell ref="A130:L130"/>
    <mergeCell ref="A134:L134"/>
    <mergeCell ref="A143:L143"/>
    <mergeCell ref="A159:B159"/>
    <mergeCell ref="A31:L31"/>
    <mergeCell ref="A34:L34"/>
    <mergeCell ref="A42:L42"/>
    <mergeCell ref="A60:L60"/>
    <mergeCell ref="A67:L67"/>
    <mergeCell ref="A1:M1"/>
    <mergeCell ref="A3:M3"/>
    <mergeCell ref="A8:L8"/>
    <mergeCell ref="A19:L19"/>
    <mergeCell ref="A28:L28"/>
  </mergeCells>
  <hyperlinks>
    <hyperlink ref="I132" r:id="rId1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048576"/>
  <sheetViews>
    <sheetView workbookViewId="0">
      <selection activeCell="K7" sqref="K7"/>
    </sheetView>
  </sheetViews>
  <sheetFormatPr defaultRowHeight="12.75" customHeight="1"/>
  <cols>
    <col min="1" max="1" width="5.140625" bestFit="1" customWidth="1"/>
    <col min="2" max="2" width="20.7109375" bestFit="1" customWidth="1"/>
    <col min="3" max="3" width="19.85546875" bestFit="1" customWidth="1"/>
    <col min="4" max="4" width="16" bestFit="1" customWidth="1"/>
    <col min="5" max="5" width="14" bestFit="1" customWidth="1"/>
    <col min="6" max="6" width="15.85546875" bestFit="1" customWidth="1"/>
    <col min="7" max="7" width="11.28515625" bestFit="1" customWidth="1"/>
    <col min="8" max="8" width="17.7109375" bestFit="1" customWidth="1"/>
    <col min="9" max="9" width="11.85546875" style="2" bestFit="1" customWidth="1"/>
    <col min="10" max="10" width="9.28515625" style="2" bestFit="1" customWidth="1"/>
    <col min="11" max="11" width="11.7109375" bestFit="1" customWidth="1"/>
    <col min="12" max="12" width="12.5703125" bestFit="1" customWidth="1"/>
    <col min="13" max="13" width="10.28515625" bestFit="1" customWidth="1"/>
  </cols>
  <sheetData>
    <row r="1" spans="1:13" ht="15.75" customHeight="1">
      <c r="A1" s="2322" t="s">
        <v>5282</v>
      </c>
      <c r="B1" s="2322"/>
      <c r="C1" s="2322"/>
      <c r="D1" s="2322"/>
      <c r="E1" s="2322"/>
      <c r="F1" s="2322"/>
      <c r="G1" s="2322"/>
      <c r="H1" s="2322"/>
      <c r="I1" s="2322"/>
      <c r="J1" s="2322"/>
      <c r="K1" s="2322"/>
      <c r="L1" s="2322"/>
      <c r="M1" s="2322"/>
    </row>
    <row r="2" spans="1:13" ht="15.75" customHeight="1">
      <c r="A2" s="5"/>
      <c r="B2" s="2323" t="s">
        <v>5283</v>
      </c>
      <c r="C2" s="2323"/>
      <c r="D2" s="2323"/>
      <c r="E2" s="2323"/>
      <c r="F2" s="2323"/>
      <c r="G2" s="2323"/>
      <c r="H2" s="2323"/>
      <c r="I2" s="2323"/>
      <c r="J2" s="2323"/>
      <c r="K2" s="2323"/>
      <c r="L2" s="5"/>
      <c r="M2" s="9"/>
    </row>
    <row r="3" spans="1:13" ht="16.5" customHeight="1">
      <c r="A3" s="5"/>
      <c r="B3" s="256"/>
      <c r="C3" s="5"/>
      <c r="D3" s="5"/>
      <c r="E3" s="5"/>
      <c r="F3" s="5"/>
      <c r="G3" s="5"/>
      <c r="H3" s="256"/>
      <c r="I3" s="12"/>
      <c r="J3" s="12"/>
      <c r="K3" s="5"/>
      <c r="L3" s="5"/>
      <c r="M3" s="9"/>
    </row>
    <row r="4" spans="1:13" ht="63">
      <c r="A4" s="257" t="s">
        <v>1</v>
      </c>
      <c r="B4" s="258" t="s">
        <v>5284</v>
      </c>
      <c r="C4" s="258" t="s">
        <v>4</v>
      </c>
      <c r="D4" s="258" t="s">
        <v>5</v>
      </c>
      <c r="E4" s="258" t="s">
        <v>6</v>
      </c>
      <c r="F4" s="258" t="s">
        <v>7</v>
      </c>
      <c r="G4" s="258" t="s">
        <v>8</v>
      </c>
      <c r="H4" s="258" t="s">
        <v>9</v>
      </c>
      <c r="I4" s="259" t="s">
        <v>10</v>
      </c>
      <c r="J4" s="259" t="s">
        <v>11</v>
      </c>
      <c r="K4" s="258" t="s">
        <v>12</v>
      </c>
      <c r="L4" s="258" t="s">
        <v>13</v>
      </c>
      <c r="M4" s="9"/>
    </row>
    <row r="5" spans="1:13" ht="15.75">
      <c r="A5" s="260">
        <v>1</v>
      </c>
      <c r="B5" s="261">
        <v>2</v>
      </c>
      <c r="C5" s="261">
        <v>3</v>
      </c>
      <c r="D5" s="261">
        <v>4</v>
      </c>
      <c r="E5" s="261">
        <v>5</v>
      </c>
      <c r="F5" s="261">
        <v>7</v>
      </c>
      <c r="G5" s="261">
        <v>8</v>
      </c>
      <c r="H5" s="261">
        <v>9</v>
      </c>
      <c r="I5" s="262" t="s">
        <v>2603</v>
      </c>
      <c r="J5" s="262" t="s">
        <v>2752</v>
      </c>
      <c r="K5" s="261">
        <v>12</v>
      </c>
      <c r="L5" s="263">
        <v>13</v>
      </c>
      <c r="M5" s="9"/>
    </row>
    <row r="6" spans="1:13" ht="15.75">
      <c r="A6" s="2324" t="s">
        <v>5285</v>
      </c>
      <c r="B6" s="2325"/>
      <c r="C6" s="2325"/>
      <c r="D6" s="2325"/>
      <c r="E6" s="2325"/>
      <c r="F6" s="2325"/>
      <c r="G6" s="2325"/>
      <c r="H6" s="2325"/>
      <c r="I6" s="2325"/>
      <c r="J6" s="2325"/>
      <c r="K6" s="2325"/>
      <c r="L6" s="2326"/>
      <c r="M6" s="9"/>
    </row>
    <row r="7" spans="1:13" ht="25.5">
      <c r="A7" s="264">
        <v>1</v>
      </c>
      <c r="B7" s="265" t="s">
        <v>5286</v>
      </c>
      <c r="C7" s="265" t="s">
        <v>5287</v>
      </c>
      <c r="D7" s="265" t="s">
        <v>5288</v>
      </c>
      <c r="E7" s="265">
        <v>35</v>
      </c>
      <c r="F7" s="265">
        <v>35</v>
      </c>
      <c r="G7" s="266" t="s">
        <v>1482</v>
      </c>
      <c r="H7" s="265" t="s">
        <v>5289</v>
      </c>
      <c r="I7" s="267" t="s">
        <v>5290</v>
      </c>
      <c r="J7" s="268" t="s">
        <v>2676</v>
      </c>
      <c r="K7" s="265">
        <v>1</v>
      </c>
      <c r="L7" s="269" t="s">
        <v>21</v>
      </c>
    </row>
    <row r="8" spans="1:13" ht="25.5">
      <c r="A8" s="264">
        <v>2</v>
      </c>
      <c r="B8" s="265" t="s">
        <v>5291</v>
      </c>
      <c r="C8" s="265" t="s">
        <v>5287</v>
      </c>
      <c r="D8" s="265" t="s">
        <v>5292</v>
      </c>
      <c r="E8" s="265">
        <v>39.9</v>
      </c>
      <c r="F8" s="265">
        <v>39.9</v>
      </c>
      <c r="G8" s="265" t="s">
        <v>1482</v>
      </c>
      <c r="H8" s="265" t="s">
        <v>5293</v>
      </c>
      <c r="I8" s="267" t="s">
        <v>5294</v>
      </c>
      <c r="J8" s="268" t="s">
        <v>2676</v>
      </c>
      <c r="K8" s="265">
        <v>1</v>
      </c>
      <c r="L8" s="269" t="s">
        <v>21</v>
      </c>
    </row>
    <row r="9" spans="1:13" ht="25.5">
      <c r="A9" s="264">
        <v>3</v>
      </c>
      <c r="B9" s="265" t="s">
        <v>5295</v>
      </c>
      <c r="C9" s="270" t="s">
        <v>5287</v>
      </c>
      <c r="D9" s="270" t="s">
        <v>5296</v>
      </c>
      <c r="E9" s="270">
        <v>20</v>
      </c>
      <c r="F9" s="270">
        <v>20</v>
      </c>
      <c r="G9" s="271" t="s">
        <v>1482</v>
      </c>
      <c r="H9" s="270" t="s">
        <v>5297</v>
      </c>
      <c r="I9" s="272" t="s">
        <v>5298</v>
      </c>
      <c r="J9" s="273" t="s">
        <v>2676</v>
      </c>
      <c r="K9" s="270">
        <v>1</v>
      </c>
      <c r="L9" s="274" t="s">
        <v>21</v>
      </c>
    </row>
    <row r="10" spans="1:13" s="275" customFormat="1" ht="15.75">
      <c r="A10" s="276" t="s">
        <v>21</v>
      </c>
      <c r="B10" s="277" t="s">
        <v>408</v>
      </c>
      <c r="C10" s="278" t="s">
        <v>21</v>
      </c>
      <c r="D10" s="278" t="s">
        <v>21</v>
      </c>
      <c r="E10" s="278">
        <f>SUM(E7:E9)</f>
        <v>94.9</v>
      </c>
      <c r="F10" s="278">
        <v>94.9</v>
      </c>
      <c r="G10" s="279" t="s">
        <v>21</v>
      </c>
      <c r="H10" s="277" t="s">
        <v>21</v>
      </c>
      <c r="I10" s="278" t="s">
        <v>21</v>
      </c>
      <c r="J10" s="278">
        <v>3</v>
      </c>
      <c r="K10" s="278">
        <v>3</v>
      </c>
      <c r="L10" s="280" t="s">
        <v>21</v>
      </c>
    </row>
    <row r="11" spans="1:13" ht="15.75">
      <c r="A11" s="2324" t="s">
        <v>5299</v>
      </c>
      <c r="B11" s="2325"/>
      <c r="C11" s="2325"/>
      <c r="D11" s="2325"/>
      <c r="E11" s="2325"/>
      <c r="F11" s="2325"/>
      <c r="G11" s="2325"/>
      <c r="H11" s="2325"/>
      <c r="I11" s="2325"/>
      <c r="J11" s="2325"/>
      <c r="K11" s="2325"/>
      <c r="L11" s="2326"/>
    </row>
    <row r="12" spans="1:13" ht="38.25">
      <c r="A12" s="281">
        <v>1</v>
      </c>
      <c r="B12" s="282" t="s">
        <v>5300</v>
      </c>
      <c r="C12" s="282" t="s">
        <v>5287</v>
      </c>
      <c r="D12" s="282" t="s">
        <v>5301</v>
      </c>
      <c r="E12" s="282">
        <v>8</v>
      </c>
      <c r="F12" s="282">
        <v>8</v>
      </c>
      <c r="G12" s="283" t="s">
        <v>1571</v>
      </c>
      <c r="H12" s="282" t="s">
        <v>5302</v>
      </c>
      <c r="I12" s="284" t="s">
        <v>5303</v>
      </c>
      <c r="J12" s="284" t="s">
        <v>2676</v>
      </c>
      <c r="K12" s="282">
        <v>1</v>
      </c>
      <c r="L12" s="285" t="s">
        <v>21</v>
      </c>
    </row>
    <row r="13" spans="1:13" ht="25.5">
      <c r="A13" s="281">
        <v>2</v>
      </c>
      <c r="B13" s="282" t="s">
        <v>5304</v>
      </c>
      <c r="C13" s="282" t="s">
        <v>5287</v>
      </c>
      <c r="D13" s="282" t="s">
        <v>5305</v>
      </c>
      <c r="E13" s="282">
        <v>14</v>
      </c>
      <c r="F13" s="282">
        <v>14</v>
      </c>
      <c r="G13" s="283" t="s">
        <v>5306</v>
      </c>
      <c r="H13" s="282" t="s">
        <v>5307</v>
      </c>
      <c r="I13" s="284" t="s">
        <v>5308</v>
      </c>
      <c r="J13" s="284" t="s">
        <v>2676</v>
      </c>
      <c r="K13" s="282">
        <v>1</v>
      </c>
      <c r="L13" s="285" t="s">
        <v>21</v>
      </c>
    </row>
    <row r="14" spans="1:13" ht="38.25">
      <c r="A14" s="281">
        <v>3</v>
      </c>
      <c r="B14" s="282" t="s">
        <v>5309</v>
      </c>
      <c r="C14" s="282" t="s">
        <v>5287</v>
      </c>
      <c r="D14" s="282" t="s">
        <v>5310</v>
      </c>
      <c r="E14" s="282">
        <v>10</v>
      </c>
      <c r="F14" s="282">
        <v>10</v>
      </c>
      <c r="G14" s="282" t="s">
        <v>699</v>
      </c>
      <c r="H14" s="282" t="s">
        <v>5311</v>
      </c>
      <c r="I14" s="282" t="s">
        <v>5312</v>
      </c>
      <c r="J14" s="282">
        <v>1</v>
      </c>
      <c r="K14" s="282">
        <v>1</v>
      </c>
      <c r="L14" s="285" t="s">
        <v>21</v>
      </c>
    </row>
    <row r="15" spans="1:13" ht="38.25">
      <c r="A15" s="281">
        <v>4</v>
      </c>
      <c r="B15" s="282" t="s">
        <v>5313</v>
      </c>
      <c r="C15" s="282" t="s">
        <v>5287</v>
      </c>
      <c r="D15" s="282" t="s">
        <v>5314</v>
      </c>
      <c r="E15" s="282">
        <v>34</v>
      </c>
      <c r="F15" s="282">
        <v>34</v>
      </c>
      <c r="G15" s="282" t="s">
        <v>699</v>
      </c>
      <c r="H15" s="282" t="s">
        <v>5315</v>
      </c>
      <c r="I15" s="284" t="s">
        <v>5316</v>
      </c>
      <c r="J15" s="282">
        <v>2</v>
      </c>
      <c r="K15" s="282">
        <v>2</v>
      </c>
      <c r="L15" s="285" t="s">
        <v>21</v>
      </c>
    </row>
    <row r="16" spans="1:13" ht="25.5">
      <c r="A16" s="281">
        <v>5</v>
      </c>
      <c r="B16" s="282" t="s">
        <v>5317</v>
      </c>
      <c r="C16" s="282" t="s">
        <v>5287</v>
      </c>
      <c r="D16" s="282" t="s">
        <v>5318</v>
      </c>
      <c r="E16" s="282">
        <v>5</v>
      </c>
      <c r="F16" s="282">
        <v>5</v>
      </c>
      <c r="G16" s="283" t="s">
        <v>5319</v>
      </c>
      <c r="H16" s="282" t="s">
        <v>5320</v>
      </c>
      <c r="I16" s="284" t="s">
        <v>5321</v>
      </c>
      <c r="J16" s="284" t="s">
        <v>2676</v>
      </c>
      <c r="K16" s="282">
        <v>1</v>
      </c>
      <c r="L16" s="285" t="s">
        <v>21</v>
      </c>
    </row>
    <row r="17" spans="1:12" ht="38.25">
      <c r="A17" s="281">
        <v>6</v>
      </c>
      <c r="B17" s="286" t="s">
        <v>5322</v>
      </c>
      <c r="C17" s="287" t="s">
        <v>21</v>
      </c>
      <c r="D17" s="282" t="s">
        <v>5323</v>
      </c>
      <c r="E17" s="282">
        <v>45.7</v>
      </c>
      <c r="F17" s="282">
        <v>45.7</v>
      </c>
      <c r="G17" s="282" t="s">
        <v>1482</v>
      </c>
      <c r="H17" s="282" t="s">
        <v>5324</v>
      </c>
      <c r="I17" s="284" t="s">
        <v>5325</v>
      </c>
      <c r="J17" s="284" t="s">
        <v>2613</v>
      </c>
      <c r="K17" s="282">
        <v>3</v>
      </c>
      <c r="L17" s="285" t="s">
        <v>21</v>
      </c>
    </row>
    <row r="18" spans="1:12" ht="25.5">
      <c r="A18" s="281">
        <v>7</v>
      </c>
      <c r="B18" s="282" t="s">
        <v>5326</v>
      </c>
      <c r="C18" s="282" t="s">
        <v>5287</v>
      </c>
      <c r="D18" s="282" t="s">
        <v>5292</v>
      </c>
      <c r="E18" s="282">
        <v>132.30000000000001</v>
      </c>
      <c r="F18" s="282">
        <v>132.30000000000001</v>
      </c>
      <c r="G18" s="282" t="s">
        <v>5327</v>
      </c>
      <c r="H18" s="282" t="s">
        <v>5328</v>
      </c>
      <c r="I18" s="282" t="s">
        <v>5329</v>
      </c>
      <c r="J18" s="282">
        <v>10</v>
      </c>
      <c r="K18" s="282">
        <v>10</v>
      </c>
      <c r="L18" s="285" t="s">
        <v>21</v>
      </c>
    </row>
    <row r="19" spans="1:12" ht="51">
      <c r="A19" s="281">
        <v>8</v>
      </c>
      <c r="B19" s="282" t="s">
        <v>5330</v>
      </c>
      <c r="C19" s="282" t="s">
        <v>5287</v>
      </c>
      <c r="D19" s="282" t="s">
        <v>5331</v>
      </c>
      <c r="E19" s="282">
        <v>26.6</v>
      </c>
      <c r="F19" s="282">
        <v>26.6</v>
      </c>
      <c r="G19" s="284" t="s">
        <v>1571</v>
      </c>
      <c r="H19" s="282" t="s">
        <v>5332</v>
      </c>
      <c r="I19" s="284" t="s">
        <v>5333</v>
      </c>
      <c r="J19" s="284" t="s">
        <v>2598</v>
      </c>
      <c r="K19" s="282">
        <v>2</v>
      </c>
      <c r="L19" s="285" t="s">
        <v>21</v>
      </c>
    </row>
    <row r="20" spans="1:12" ht="25.5">
      <c r="A20" s="281">
        <v>9</v>
      </c>
      <c r="B20" s="288" t="s">
        <v>5334</v>
      </c>
      <c r="C20" s="288" t="s">
        <v>5287</v>
      </c>
      <c r="D20" s="288" t="s">
        <v>5335</v>
      </c>
      <c r="E20" s="288">
        <v>36</v>
      </c>
      <c r="F20" s="288">
        <v>36</v>
      </c>
      <c r="G20" s="289" t="s">
        <v>5336</v>
      </c>
      <c r="H20" s="288" t="s">
        <v>5337</v>
      </c>
      <c r="I20" s="289" t="s">
        <v>5338</v>
      </c>
      <c r="J20" s="289" t="s">
        <v>2622</v>
      </c>
      <c r="K20" s="288">
        <v>4</v>
      </c>
      <c r="L20" s="290" t="s">
        <v>21</v>
      </c>
    </row>
    <row r="21" spans="1:12" ht="15.75">
      <c r="A21" s="291" t="s">
        <v>21</v>
      </c>
      <c r="B21" s="292" t="s">
        <v>408</v>
      </c>
      <c r="C21" s="293" t="s">
        <v>21</v>
      </c>
      <c r="D21" s="294" t="s">
        <v>21</v>
      </c>
      <c r="E21" s="295">
        <f>SUM(E12:E20)</f>
        <v>311.60000000000002</v>
      </c>
      <c r="F21" s="295">
        <v>311.60000000000002</v>
      </c>
      <c r="G21" s="296" t="s">
        <v>21</v>
      </c>
      <c r="H21" s="297" t="s">
        <v>21</v>
      </c>
      <c r="I21" s="298" t="s">
        <v>21</v>
      </c>
      <c r="J21" s="299" t="s">
        <v>5339</v>
      </c>
      <c r="K21" s="295">
        <v>25</v>
      </c>
      <c r="L21" s="296" t="s">
        <v>21</v>
      </c>
    </row>
    <row r="22" spans="1:12" ht="15.75">
      <c r="A22" s="2327" t="s">
        <v>5340</v>
      </c>
      <c r="B22" s="2328"/>
      <c r="C22" s="2328"/>
      <c r="D22" s="2328"/>
      <c r="E22" s="2328"/>
      <c r="F22" s="2328"/>
      <c r="G22" s="2328"/>
      <c r="H22" s="2328"/>
      <c r="I22" s="2328"/>
      <c r="J22" s="2328"/>
      <c r="K22" s="2328"/>
      <c r="L22" s="2329"/>
    </row>
    <row r="23" spans="1:12" ht="38.25">
      <c r="A23" s="300">
        <v>1</v>
      </c>
      <c r="B23" s="301" t="s">
        <v>5341</v>
      </c>
      <c r="C23" s="301" t="s">
        <v>5287</v>
      </c>
      <c r="D23" s="301" t="s">
        <v>5342</v>
      </c>
      <c r="E23" s="301">
        <v>6.1</v>
      </c>
      <c r="F23" s="302">
        <v>6.1</v>
      </c>
      <c r="G23" s="303" t="s">
        <v>699</v>
      </c>
      <c r="H23" s="301" t="s">
        <v>5343</v>
      </c>
      <c r="I23" s="304" t="s">
        <v>5344</v>
      </c>
      <c r="J23" s="304" t="s">
        <v>2598</v>
      </c>
      <c r="K23" s="301">
        <v>2</v>
      </c>
      <c r="L23" s="305" t="s">
        <v>21</v>
      </c>
    </row>
    <row r="24" spans="1:12" ht="38.25">
      <c r="A24" s="300">
        <v>2</v>
      </c>
      <c r="B24" s="282" t="s">
        <v>5345</v>
      </c>
      <c r="C24" s="282" t="s">
        <v>5287</v>
      </c>
      <c r="D24" s="282" t="s">
        <v>5346</v>
      </c>
      <c r="E24" s="282">
        <v>15</v>
      </c>
      <c r="F24" s="282">
        <v>15</v>
      </c>
      <c r="G24" s="283" t="s">
        <v>699</v>
      </c>
      <c r="H24" s="282" t="s">
        <v>5347</v>
      </c>
      <c r="I24" s="284" t="s">
        <v>5348</v>
      </c>
      <c r="J24" s="284" t="s">
        <v>2598</v>
      </c>
      <c r="K24" s="282">
        <v>2</v>
      </c>
      <c r="L24" s="285" t="s">
        <v>21</v>
      </c>
    </row>
    <row r="25" spans="1:12" ht="25.5">
      <c r="A25" s="300">
        <v>3</v>
      </c>
      <c r="B25" s="282" t="s">
        <v>5349</v>
      </c>
      <c r="C25" s="282" t="s">
        <v>5287</v>
      </c>
      <c r="D25" s="282" t="s">
        <v>5350</v>
      </c>
      <c r="E25" s="282">
        <v>20.5</v>
      </c>
      <c r="F25" s="282">
        <v>20.5</v>
      </c>
      <c r="G25" s="282" t="s">
        <v>694</v>
      </c>
      <c r="H25" s="282" t="s">
        <v>5351</v>
      </c>
      <c r="I25" s="284" t="s">
        <v>5352</v>
      </c>
      <c r="J25" s="284" t="s">
        <v>2676</v>
      </c>
      <c r="K25" s="282">
        <v>1</v>
      </c>
      <c r="L25" s="285" t="s">
        <v>21</v>
      </c>
    </row>
    <row r="26" spans="1:12" ht="25.5">
      <c r="A26" s="300">
        <v>4</v>
      </c>
      <c r="B26" s="282" t="s">
        <v>5353</v>
      </c>
      <c r="C26" s="282" t="s">
        <v>5287</v>
      </c>
      <c r="D26" s="282" t="s">
        <v>5354</v>
      </c>
      <c r="E26" s="282">
        <v>8</v>
      </c>
      <c r="F26" s="282">
        <v>8</v>
      </c>
      <c r="G26" s="282" t="s">
        <v>699</v>
      </c>
      <c r="H26" s="282" t="s">
        <v>5355</v>
      </c>
      <c r="I26" s="282" t="s">
        <v>5356</v>
      </c>
      <c r="J26" s="282">
        <v>1</v>
      </c>
      <c r="K26" s="282">
        <v>1</v>
      </c>
      <c r="L26" s="285" t="s">
        <v>21</v>
      </c>
    </row>
    <row r="27" spans="1:12" ht="25.5">
      <c r="A27" s="300">
        <v>5</v>
      </c>
      <c r="B27" s="282" t="s">
        <v>5357</v>
      </c>
      <c r="C27" s="282" t="s">
        <v>5287</v>
      </c>
      <c r="D27" s="282" t="s">
        <v>5358</v>
      </c>
      <c r="E27" s="282">
        <v>70</v>
      </c>
      <c r="F27" s="282">
        <v>70</v>
      </c>
      <c r="G27" s="282" t="s">
        <v>1571</v>
      </c>
      <c r="H27" s="282" t="s">
        <v>5359</v>
      </c>
      <c r="I27" s="284" t="s">
        <v>5360</v>
      </c>
      <c r="J27" s="284" t="s">
        <v>2676</v>
      </c>
      <c r="K27" s="282">
        <v>1</v>
      </c>
      <c r="L27" s="285" t="s">
        <v>21</v>
      </c>
    </row>
    <row r="28" spans="1:12" ht="38.25">
      <c r="A28" s="300">
        <v>6</v>
      </c>
      <c r="B28" s="282" t="s">
        <v>5361</v>
      </c>
      <c r="C28" s="282" t="s">
        <v>5287</v>
      </c>
      <c r="D28" s="282" t="s">
        <v>5362</v>
      </c>
      <c r="E28" s="282">
        <v>20</v>
      </c>
      <c r="F28" s="282">
        <v>20</v>
      </c>
      <c r="G28" s="282" t="s">
        <v>1482</v>
      </c>
      <c r="H28" s="282" t="s">
        <v>5363</v>
      </c>
      <c r="I28" s="284" t="s">
        <v>5364</v>
      </c>
      <c r="J28" s="284" t="s">
        <v>2676</v>
      </c>
      <c r="K28" s="282">
        <v>1</v>
      </c>
      <c r="L28" s="285" t="s">
        <v>21</v>
      </c>
    </row>
    <row r="29" spans="1:12" ht="25.5">
      <c r="A29" s="300">
        <v>7</v>
      </c>
      <c r="B29" s="282" t="s">
        <v>5365</v>
      </c>
      <c r="C29" s="282" t="s">
        <v>5287</v>
      </c>
      <c r="D29" s="282" t="s">
        <v>5366</v>
      </c>
      <c r="E29" s="282">
        <v>20</v>
      </c>
      <c r="F29" s="282">
        <v>20</v>
      </c>
      <c r="G29" s="283" t="s">
        <v>1482</v>
      </c>
      <c r="H29" s="282" t="s">
        <v>5367</v>
      </c>
      <c r="I29" s="284" t="s">
        <v>5368</v>
      </c>
      <c r="J29" s="284" t="s">
        <v>2676</v>
      </c>
      <c r="K29" s="282">
        <v>1</v>
      </c>
      <c r="L29" s="285" t="s">
        <v>21</v>
      </c>
    </row>
    <row r="30" spans="1:12" ht="25.5">
      <c r="A30" s="300">
        <v>8</v>
      </c>
      <c r="B30" s="282" t="s">
        <v>5369</v>
      </c>
      <c r="C30" s="282" t="s">
        <v>5287</v>
      </c>
      <c r="D30" s="282" t="s">
        <v>5342</v>
      </c>
      <c r="E30" s="282">
        <v>15</v>
      </c>
      <c r="F30" s="282">
        <v>15</v>
      </c>
      <c r="G30" s="282" t="s">
        <v>699</v>
      </c>
      <c r="H30" s="282" t="s">
        <v>5370</v>
      </c>
      <c r="I30" s="282" t="s">
        <v>5371</v>
      </c>
      <c r="J30" s="282">
        <v>1</v>
      </c>
      <c r="K30" s="282">
        <v>1</v>
      </c>
      <c r="L30" s="285" t="s">
        <v>21</v>
      </c>
    </row>
    <row r="31" spans="1:12" ht="25.5">
      <c r="A31" s="300">
        <v>9</v>
      </c>
      <c r="B31" s="282" t="s">
        <v>5372</v>
      </c>
      <c r="C31" s="282" t="s">
        <v>5292</v>
      </c>
      <c r="D31" s="282" t="s">
        <v>5292</v>
      </c>
      <c r="E31" s="282">
        <v>11.6</v>
      </c>
      <c r="F31" s="282">
        <v>11.6</v>
      </c>
      <c r="G31" s="282" t="s">
        <v>1482</v>
      </c>
      <c r="H31" s="282" t="s">
        <v>5328</v>
      </c>
      <c r="I31" s="284" t="s">
        <v>5373</v>
      </c>
      <c r="J31" s="284" t="s">
        <v>2676</v>
      </c>
      <c r="K31" s="282">
        <v>1</v>
      </c>
      <c r="L31" s="285" t="s">
        <v>21</v>
      </c>
    </row>
    <row r="32" spans="1:12" ht="25.5">
      <c r="A32" s="300">
        <v>10</v>
      </c>
      <c r="B32" s="282" t="s">
        <v>5374</v>
      </c>
      <c r="C32" s="282" t="s">
        <v>5287</v>
      </c>
      <c r="D32" s="282" t="s">
        <v>5292</v>
      </c>
      <c r="E32" s="282">
        <v>8.3000000000000007</v>
      </c>
      <c r="F32" s="282">
        <v>8.3000000000000007</v>
      </c>
      <c r="G32" s="283" t="s">
        <v>5375</v>
      </c>
      <c r="H32" s="282" t="s">
        <v>5376</v>
      </c>
      <c r="I32" s="284" t="s">
        <v>5377</v>
      </c>
      <c r="J32" s="284" t="s">
        <v>2676</v>
      </c>
      <c r="K32" s="282">
        <v>1</v>
      </c>
      <c r="L32" s="285" t="s">
        <v>21</v>
      </c>
    </row>
    <row r="33" spans="1:12" ht="25.5">
      <c r="A33" s="300">
        <v>11</v>
      </c>
      <c r="B33" s="282" t="s">
        <v>5378</v>
      </c>
      <c r="C33" s="282" t="s">
        <v>5287</v>
      </c>
      <c r="D33" s="282" t="s">
        <v>5379</v>
      </c>
      <c r="E33" s="284" t="s">
        <v>5380</v>
      </c>
      <c r="F33" s="282">
        <v>6.9</v>
      </c>
      <c r="G33" s="282" t="s">
        <v>1571</v>
      </c>
      <c r="H33" s="282" t="s">
        <v>5381</v>
      </c>
      <c r="I33" s="284" t="s">
        <v>5382</v>
      </c>
      <c r="J33" s="284" t="s">
        <v>2676</v>
      </c>
      <c r="K33" s="282">
        <v>1</v>
      </c>
      <c r="L33" s="285" t="s">
        <v>21</v>
      </c>
    </row>
    <row r="34" spans="1:12" ht="25.5">
      <c r="A34" s="300">
        <v>12</v>
      </c>
      <c r="B34" s="282" t="s">
        <v>5383</v>
      </c>
      <c r="C34" s="282" t="s">
        <v>5292</v>
      </c>
      <c r="D34" s="282" t="s">
        <v>5292</v>
      </c>
      <c r="E34" s="282">
        <v>59</v>
      </c>
      <c r="F34" s="282">
        <v>59</v>
      </c>
      <c r="G34" s="282" t="s">
        <v>1482</v>
      </c>
      <c r="H34" s="282" t="s">
        <v>5328</v>
      </c>
      <c r="I34" s="282" t="s">
        <v>5373</v>
      </c>
      <c r="J34" s="282">
        <v>1</v>
      </c>
      <c r="K34" s="282">
        <v>1</v>
      </c>
      <c r="L34" s="285" t="s">
        <v>21</v>
      </c>
    </row>
    <row r="35" spans="1:12" ht="25.5">
      <c r="A35" s="300">
        <v>13</v>
      </c>
      <c r="B35" s="282" t="s">
        <v>5384</v>
      </c>
      <c r="C35" s="282" t="s">
        <v>5287</v>
      </c>
      <c r="D35" s="282" t="s">
        <v>5385</v>
      </c>
      <c r="E35" s="282">
        <v>216.3</v>
      </c>
      <c r="F35" s="282">
        <v>216.3</v>
      </c>
      <c r="G35" s="283" t="s">
        <v>1482</v>
      </c>
      <c r="H35" s="282" t="s">
        <v>5386</v>
      </c>
      <c r="I35" s="284" t="s">
        <v>5387</v>
      </c>
      <c r="J35" s="284" t="s">
        <v>2622</v>
      </c>
      <c r="K35" s="282">
        <v>4</v>
      </c>
      <c r="L35" s="285" t="s">
        <v>21</v>
      </c>
    </row>
    <row r="36" spans="1:12" ht="25.5">
      <c r="A36" s="300">
        <v>14</v>
      </c>
      <c r="B36" s="282" t="s">
        <v>5388</v>
      </c>
      <c r="C36" s="282" t="s">
        <v>5287</v>
      </c>
      <c r="D36" s="282" t="s">
        <v>5292</v>
      </c>
      <c r="E36" s="282">
        <v>12</v>
      </c>
      <c r="F36" s="282">
        <v>12</v>
      </c>
      <c r="G36" s="282" t="s">
        <v>1482</v>
      </c>
      <c r="H36" s="282" t="s">
        <v>5389</v>
      </c>
      <c r="I36" s="284" t="s">
        <v>5390</v>
      </c>
      <c r="J36" s="284" t="s">
        <v>2676</v>
      </c>
      <c r="K36" s="284" t="s">
        <v>2676</v>
      </c>
      <c r="L36" s="285" t="s">
        <v>21</v>
      </c>
    </row>
    <row r="37" spans="1:12" ht="25.5">
      <c r="A37" s="300">
        <v>15</v>
      </c>
      <c r="B37" s="282" t="s">
        <v>5391</v>
      </c>
      <c r="C37" s="282" t="s">
        <v>5287</v>
      </c>
      <c r="D37" s="282" t="s">
        <v>5292</v>
      </c>
      <c r="E37" s="282">
        <v>37</v>
      </c>
      <c r="F37" s="282">
        <v>37</v>
      </c>
      <c r="G37" s="283" t="s">
        <v>699</v>
      </c>
      <c r="H37" s="282" t="s">
        <v>5392</v>
      </c>
      <c r="I37" s="284" t="s">
        <v>5393</v>
      </c>
      <c r="J37" s="284" t="s">
        <v>2598</v>
      </c>
      <c r="K37" s="282">
        <v>2</v>
      </c>
      <c r="L37" s="285" t="s">
        <v>21</v>
      </c>
    </row>
    <row r="38" spans="1:12" ht="38.25">
      <c r="A38" s="300">
        <v>16</v>
      </c>
      <c r="B38" s="282" t="s">
        <v>5394</v>
      </c>
      <c r="C38" s="282" t="s">
        <v>5287</v>
      </c>
      <c r="D38" s="282" t="s">
        <v>5395</v>
      </c>
      <c r="E38" s="282">
        <v>11</v>
      </c>
      <c r="F38" s="282">
        <v>11</v>
      </c>
      <c r="G38" s="282" t="s">
        <v>699</v>
      </c>
      <c r="H38" s="282" t="s">
        <v>5396</v>
      </c>
      <c r="I38" s="282" t="s">
        <v>5397</v>
      </c>
      <c r="J38" s="282">
        <v>1</v>
      </c>
      <c r="K38" s="282">
        <v>1</v>
      </c>
      <c r="L38" s="285" t="s">
        <v>21</v>
      </c>
    </row>
    <row r="39" spans="1:12" ht="25.5">
      <c r="A39" s="300">
        <v>17</v>
      </c>
      <c r="B39" s="288" t="s">
        <v>5398</v>
      </c>
      <c r="C39" s="288" t="s">
        <v>5287</v>
      </c>
      <c r="D39" s="288" t="s">
        <v>5399</v>
      </c>
      <c r="E39" s="288">
        <v>10.199999999999999</v>
      </c>
      <c r="F39" s="288">
        <v>10.199999999999999</v>
      </c>
      <c r="G39" s="288" t="s">
        <v>787</v>
      </c>
      <c r="H39" s="288" t="s">
        <v>5400</v>
      </c>
      <c r="I39" s="288" t="s">
        <v>5401</v>
      </c>
      <c r="J39" s="288">
        <v>1</v>
      </c>
      <c r="K39" s="288">
        <v>1</v>
      </c>
      <c r="L39" s="290" t="s">
        <v>21</v>
      </c>
    </row>
    <row r="40" spans="1:12" ht="15.75">
      <c r="A40" s="291" t="s">
        <v>21</v>
      </c>
      <c r="B40" s="306" t="s">
        <v>408</v>
      </c>
      <c r="C40" s="306" t="s">
        <v>21</v>
      </c>
      <c r="D40" s="306" t="s">
        <v>21</v>
      </c>
      <c r="E40" s="307">
        <f>SUM(E34:E39)</f>
        <v>345.5</v>
      </c>
      <c r="F40" s="307">
        <v>546.9</v>
      </c>
      <c r="G40" s="306" t="s">
        <v>21</v>
      </c>
      <c r="H40" s="306" t="s">
        <v>21</v>
      </c>
      <c r="I40" s="306" t="s">
        <v>21</v>
      </c>
      <c r="J40" s="307">
        <v>23</v>
      </c>
      <c r="K40" s="307">
        <v>23</v>
      </c>
      <c r="L40" s="306" t="s">
        <v>21</v>
      </c>
    </row>
    <row r="41" spans="1:12" ht="15.75">
      <c r="A41" s="2330" t="s">
        <v>5402</v>
      </c>
      <c r="B41" s="2331"/>
      <c r="C41" s="2331"/>
      <c r="D41" s="2331"/>
      <c r="E41" s="2331"/>
      <c r="F41" s="2331"/>
      <c r="G41" s="2331"/>
      <c r="H41" s="2331"/>
      <c r="I41" s="2331"/>
      <c r="J41" s="2331"/>
      <c r="K41" s="2331"/>
      <c r="L41" s="2332"/>
    </row>
    <row r="42" spans="1:12" ht="25.5">
      <c r="A42" s="300">
        <v>1</v>
      </c>
      <c r="B42" s="282" t="s">
        <v>5403</v>
      </c>
      <c r="C42" s="282" t="s">
        <v>5287</v>
      </c>
      <c r="D42" s="282" t="s">
        <v>5404</v>
      </c>
      <c r="E42" s="282">
        <v>73.2</v>
      </c>
      <c r="F42" s="282">
        <v>73.2</v>
      </c>
      <c r="G42" s="282" t="s">
        <v>1482</v>
      </c>
      <c r="H42" s="282" t="s">
        <v>5405</v>
      </c>
      <c r="I42" s="282" t="s">
        <v>5406</v>
      </c>
      <c r="J42" s="282">
        <v>3</v>
      </c>
      <c r="K42" s="282">
        <v>3</v>
      </c>
      <c r="L42" s="285" t="s">
        <v>21</v>
      </c>
    </row>
    <row r="43" spans="1:12" ht="38.25">
      <c r="A43" s="300">
        <v>2</v>
      </c>
      <c r="B43" s="282" t="s">
        <v>5407</v>
      </c>
      <c r="C43" s="282" t="s">
        <v>5287</v>
      </c>
      <c r="D43" s="282" t="s">
        <v>5408</v>
      </c>
      <c r="E43" s="282">
        <v>100</v>
      </c>
      <c r="F43" s="282">
        <v>100</v>
      </c>
      <c r="G43" s="282" t="s">
        <v>1482</v>
      </c>
      <c r="H43" s="282" t="s">
        <v>5409</v>
      </c>
      <c r="I43" s="282" t="s">
        <v>5410</v>
      </c>
      <c r="J43" s="282">
        <v>1</v>
      </c>
      <c r="K43" s="282">
        <v>1</v>
      </c>
      <c r="L43" s="285" t="s">
        <v>21</v>
      </c>
    </row>
    <row r="44" spans="1:12" s="308" customFormat="1" ht="38.25">
      <c r="A44" s="309">
        <v>3</v>
      </c>
      <c r="B44" s="288" t="s">
        <v>5411</v>
      </c>
      <c r="C44" s="310" t="s">
        <v>5287</v>
      </c>
      <c r="D44" s="288" t="s">
        <v>5412</v>
      </c>
      <c r="E44" s="288">
        <v>42.1</v>
      </c>
      <c r="F44" s="288">
        <v>42.1</v>
      </c>
      <c r="G44" s="288" t="s">
        <v>5327</v>
      </c>
      <c r="H44" s="288" t="s">
        <v>5413</v>
      </c>
      <c r="I44" s="288" t="s">
        <v>5414</v>
      </c>
      <c r="J44" s="288">
        <v>1</v>
      </c>
      <c r="K44" s="288">
        <v>1</v>
      </c>
      <c r="L44" s="290" t="s">
        <v>21</v>
      </c>
    </row>
    <row r="45" spans="1:12" s="308" customFormat="1" ht="15.75">
      <c r="A45" s="311" t="s">
        <v>21</v>
      </c>
      <c r="B45" s="292" t="s">
        <v>408</v>
      </c>
      <c r="C45" s="306" t="s">
        <v>21</v>
      </c>
      <c r="D45" s="306" t="s">
        <v>21</v>
      </c>
      <c r="E45" s="312">
        <f>SUM(E42:E44)</f>
        <v>215.29999999999998</v>
      </c>
      <c r="F45" s="313">
        <v>215.3</v>
      </c>
      <c r="G45" s="306" t="s">
        <v>21</v>
      </c>
      <c r="H45" s="306" t="s">
        <v>21</v>
      </c>
      <c r="I45" s="306" t="s">
        <v>21</v>
      </c>
      <c r="J45" s="312">
        <v>5</v>
      </c>
      <c r="K45" s="313">
        <v>5</v>
      </c>
      <c r="L45" s="306" t="s">
        <v>21</v>
      </c>
    </row>
    <row r="46" spans="1:12" ht="15.75">
      <c r="A46" s="2327" t="s">
        <v>5415</v>
      </c>
      <c r="B46" s="2328"/>
      <c r="C46" s="2328"/>
      <c r="D46" s="2328"/>
      <c r="E46" s="2328"/>
      <c r="F46" s="2328"/>
      <c r="G46" s="2328"/>
      <c r="H46" s="2328"/>
      <c r="I46" s="2328"/>
      <c r="J46" s="2328"/>
      <c r="K46" s="2328"/>
      <c r="L46" s="2329"/>
    </row>
    <row r="47" spans="1:12" ht="25.5">
      <c r="A47" s="314">
        <v>1</v>
      </c>
      <c r="B47" s="315" t="s">
        <v>5416</v>
      </c>
      <c r="C47" s="315" t="s">
        <v>5417</v>
      </c>
      <c r="D47" s="315" t="s">
        <v>5417</v>
      </c>
      <c r="E47" s="315">
        <v>400</v>
      </c>
      <c r="F47" s="315">
        <v>400</v>
      </c>
      <c r="G47" s="315" t="s">
        <v>699</v>
      </c>
      <c r="H47" s="315" t="s">
        <v>5418</v>
      </c>
      <c r="I47" s="315" t="s">
        <v>5419</v>
      </c>
      <c r="J47" s="315">
        <v>17</v>
      </c>
      <c r="K47" s="315">
        <v>17</v>
      </c>
      <c r="L47" s="296" t="s">
        <v>21</v>
      </c>
    </row>
    <row r="48" spans="1:12" s="308" customFormat="1" ht="15.75">
      <c r="A48" s="291" t="s">
        <v>21</v>
      </c>
      <c r="B48" s="306" t="s">
        <v>408</v>
      </c>
      <c r="C48" s="306" t="s">
        <v>21</v>
      </c>
      <c r="D48" s="306" t="s">
        <v>21</v>
      </c>
      <c r="E48" s="312">
        <v>400</v>
      </c>
      <c r="F48" s="313">
        <v>400</v>
      </c>
      <c r="G48" s="306" t="s">
        <v>21</v>
      </c>
      <c r="H48" s="306" t="s">
        <v>21</v>
      </c>
      <c r="I48" s="306" t="s">
        <v>21</v>
      </c>
      <c r="J48" s="312">
        <v>17</v>
      </c>
      <c r="K48" s="313">
        <v>17</v>
      </c>
      <c r="L48" s="306" t="s">
        <v>21</v>
      </c>
    </row>
    <row r="49" spans="1:12" s="308" customFormat="1" ht="15.75">
      <c r="A49" s="2333" t="s">
        <v>5420</v>
      </c>
      <c r="B49" s="2334"/>
      <c r="C49" s="2334"/>
      <c r="D49" s="2334"/>
      <c r="E49" s="2334"/>
      <c r="F49" s="2334"/>
      <c r="G49" s="2334"/>
      <c r="H49" s="2334"/>
      <c r="I49" s="2334"/>
      <c r="J49" s="2334"/>
      <c r="K49" s="2334"/>
      <c r="L49" s="2335"/>
    </row>
    <row r="50" spans="1:12" ht="38.25">
      <c r="A50" s="309">
        <v>1</v>
      </c>
      <c r="B50" s="288" t="s">
        <v>5421</v>
      </c>
      <c r="C50" s="288" t="s">
        <v>5287</v>
      </c>
      <c r="D50" s="288" t="s">
        <v>5422</v>
      </c>
      <c r="E50" s="288">
        <v>27</v>
      </c>
      <c r="F50" s="288">
        <v>27</v>
      </c>
      <c r="G50" s="288" t="s">
        <v>699</v>
      </c>
      <c r="H50" s="288" t="s">
        <v>5423</v>
      </c>
      <c r="I50" s="288" t="s">
        <v>5424</v>
      </c>
      <c r="J50" s="288">
        <v>1</v>
      </c>
      <c r="K50" s="288">
        <v>1</v>
      </c>
      <c r="L50" s="290" t="s">
        <v>21</v>
      </c>
    </row>
    <row r="51" spans="1:12" s="308" customFormat="1" ht="15.75">
      <c r="A51" s="311" t="s">
        <v>21</v>
      </c>
      <c r="B51" s="306" t="s">
        <v>408</v>
      </c>
      <c r="C51" s="306" t="s">
        <v>21</v>
      </c>
      <c r="D51" s="306" t="s">
        <v>21</v>
      </c>
      <c r="E51" s="312">
        <v>27</v>
      </c>
      <c r="F51" s="313">
        <v>27</v>
      </c>
      <c r="G51" s="306" t="s">
        <v>21</v>
      </c>
      <c r="H51" s="306" t="s">
        <v>21</v>
      </c>
      <c r="I51" s="306" t="s">
        <v>21</v>
      </c>
      <c r="J51" s="316">
        <v>1</v>
      </c>
      <c r="K51" s="317">
        <v>1</v>
      </c>
      <c r="L51" s="306" t="s">
        <v>21</v>
      </c>
    </row>
    <row r="52" spans="1:12" ht="15.75">
      <c r="A52" s="2327" t="s">
        <v>5425</v>
      </c>
      <c r="B52" s="2328"/>
      <c r="C52" s="2328"/>
      <c r="D52" s="2328"/>
      <c r="E52" s="2328"/>
      <c r="F52" s="2328"/>
      <c r="G52" s="2328"/>
      <c r="H52" s="2328"/>
      <c r="I52" s="2328"/>
      <c r="J52" s="2328"/>
      <c r="K52" s="2328"/>
      <c r="L52" s="2329"/>
    </row>
    <row r="53" spans="1:12" ht="25.5">
      <c r="A53" s="300">
        <v>1</v>
      </c>
      <c r="B53" s="282" t="s">
        <v>5426</v>
      </c>
      <c r="C53" s="282" t="s">
        <v>5287</v>
      </c>
      <c r="D53" s="282" t="s">
        <v>5427</v>
      </c>
      <c r="E53" s="282">
        <v>63</v>
      </c>
      <c r="F53" s="282">
        <v>63</v>
      </c>
      <c r="G53" s="282" t="s">
        <v>5428</v>
      </c>
      <c r="H53" s="282" t="s">
        <v>5429</v>
      </c>
      <c r="I53" s="284" t="s">
        <v>5430</v>
      </c>
      <c r="J53" s="284" t="s">
        <v>2613</v>
      </c>
      <c r="K53" s="282">
        <v>3</v>
      </c>
      <c r="L53" s="285" t="s">
        <v>21</v>
      </c>
    </row>
    <row r="54" spans="1:12" ht="38.25">
      <c r="A54" s="300">
        <v>2</v>
      </c>
      <c r="B54" s="282" t="s">
        <v>5431</v>
      </c>
      <c r="C54" s="282" t="s">
        <v>5287</v>
      </c>
      <c r="D54" s="282" t="s">
        <v>5432</v>
      </c>
      <c r="E54" s="282">
        <v>20</v>
      </c>
      <c r="F54" s="282">
        <v>20</v>
      </c>
      <c r="G54" s="282" t="s">
        <v>5327</v>
      </c>
      <c r="H54" s="282" t="s">
        <v>5433</v>
      </c>
      <c r="I54" s="282" t="s">
        <v>5434</v>
      </c>
      <c r="J54" s="282">
        <v>2</v>
      </c>
      <c r="K54" s="282">
        <v>2</v>
      </c>
      <c r="L54" s="285" t="s">
        <v>21</v>
      </c>
    </row>
    <row r="55" spans="1:12" ht="25.5">
      <c r="A55" s="300">
        <v>3</v>
      </c>
      <c r="B55" s="282" t="s">
        <v>5435</v>
      </c>
      <c r="C55" s="282" t="s">
        <v>5287</v>
      </c>
      <c r="D55" s="282" t="s">
        <v>5436</v>
      </c>
      <c r="E55" s="282">
        <v>49</v>
      </c>
      <c r="F55" s="282">
        <v>49</v>
      </c>
      <c r="G55" s="282" t="s">
        <v>1602</v>
      </c>
      <c r="H55" s="282" t="s">
        <v>5437</v>
      </c>
      <c r="I55" s="282" t="s">
        <v>5438</v>
      </c>
      <c r="J55" s="282">
        <v>1</v>
      </c>
      <c r="K55" s="282">
        <v>1</v>
      </c>
      <c r="L55" s="285" t="s">
        <v>21</v>
      </c>
    </row>
    <row r="56" spans="1:12" ht="25.5">
      <c r="A56" s="300">
        <v>4</v>
      </c>
      <c r="B56" s="282" t="s">
        <v>5439</v>
      </c>
      <c r="C56" s="282" t="s">
        <v>5287</v>
      </c>
      <c r="D56" s="282" t="s">
        <v>5440</v>
      </c>
      <c r="E56" s="282">
        <v>63.1</v>
      </c>
      <c r="F56" s="282">
        <v>63.1</v>
      </c>
      <c r="G56" s="282" t="s">
        <v>5441</v>
      </c>
      <c r="H56" s="282" t="s">
        <v>5442</v>
      </c>
      <c r="I56" s="284" t="s">
        <v>5443</v>
      </c>
      <c r="J56" s="284" t="s">
        <v>2676</v>
      </c>
      <c r="K56" s="282">
        <v>1</v>
      </c>
      <c r="L56" s="285" t="s">
        <v>21</v>
      </c>
    </row>
    <row r="57" spans="1:12" ht="38.25">
      <c r="A57" s="300">
        <v>5</v>
      </c>
      <c r="B57" s="282" t="s">
        <v>5444</v>
      </c>
      <c r="C57" s="282" t="s">
        <v>5287</v>
      </c>
      <c r="D57" s="282" t="s">
        <v>5445</v>
      </c>
      <c r="E57" s="282">
        <v>487.9</v>
      </c>
      <c r="F57" s="282">
        <v>487.9</v>
      </c>
      <c r="G57" s="282" t="s">
        <v>699</v>
      </c>
      <c r="H57" s="282" t="s">
        <v>5446</v>
      </c>
      <c r="I57" s="284" t="s">
        <v>5447</v>
      </c>
      <c r="J57" s="284" t="s">
        <v>2603</v>
      </c>
      <c r="K57" s="282">
        <v>10</v>
      </c>
      <c r="L57" s="285" t="s">
        <v>21</v>
      </c>
    </row>
    <row r="58" spans="1:12" ht="63.75">
      <c r="A58" s="300">
        <v>6</v>
      </c>
      <c r="B58" s="282" t="s">
        <v>5448</v>
      </c>
      <c r="C58" s="282" t="s">
        <v>5449</v>
      </c>
      <c r="D58" s="282" t="s">
        <v>5450</v>
      </c>
      <c r="E58" s="282">
        <v>688.3</v>
      </c>
      <c r="F58" s="282">
        <v>688.3</v>
      </c>
      <c r="G58" s="282" t="s">
        <v>5336</v>
      </c>
      <c r="H58" s="282" t="s">
        <v>5451</v>
      </c>
      <c r="I58" s="284" t="s">
        <v>5452</v>
      </c>
      <c r="J58" s="284" t="s">
        <v>2676</v>
      </c>
      <c r="K58" s="282">
        <v>1</v>
      </c>
      <c r="L58" s="285" t="s">
        <v>21</v>
      </c>
    </row>
    <row r="59" spans="1:12" ht="38.25">
      <c r="A59" s="300">
        <v>7</v>
      </c>
      <c r="B59" s="282" t="s">
        <v>5453</v>
      </c>
      <c r="C59" s="284" t="s">
        <v>5287</v>
      </c>
      <c r="D59" s="284" t="s">
        <v>5454</v>
      </c>
      <c r="E59" s="282">
        <v>51.6</v>
      </c>
      <c r="F59" s="282">
        <v>51.6</v>
      </c>
      <c r="G59" s="284" t="s">
        <v>699</v>
      </c>
      <c r="H59" s="284" t="s">
        <v>5455</v>
      </c>
      <c r="I59" s="284" t="s">
        <v>5456</v>
      </c>
      <c r="J59" s="284" t="s">
        <v>2598</v>
      </c>
      <c r="K59" s="284" t="s">
        <v>2598</v>
      </c>
      <c r="L59" s="285" t="s">
        <v>21</v>
      </c>
    </row>
    <row r="60" spans="1:12" ht="38.25">
      <c r="A60" s="300">
        <v>8</v>
      </c>
      <c r="B60" s="282" t="s">
        <v>5457</v>
      </c>
      <c r="C60" s="282" t="s">
        <v>5458</v>
      </c>
      <c r="D60" s="282" t="s">
        <v>5459</v>
      </c>
      <c r="E60" s="282">
        <v>256.60000000000002</v>
      </c>
      <c r="F60" s="284" t="s">
        <v>5460</v>
      </c>
      <c r="G60" s="284" t="s">
        <v>5428</v>
      </c>
      <c r="H60" s="284" t="s">
        <v>5461</v>
      </c>
      <c r="I60" s="284" t="s">
        <v>5462</v>
      </c>
      <c r="J60" s="284" t="s">
        <v>2603</v>
      </c>
      <c r="K60" s="284" t="s">
        <v>2603</v>
      </c>
      <c r="L60" s="285" t="s">
        <v>21</v>
      </c>
    </row>
    <row r="61" spans="1:12" ht="38.25">
      <c r="A61" s="300">
        <v>9</v>
      </c>
      <c r="B61" s="282" t="s">
        <v>5463</v>
      </c>
      <c r="C61" s="282" t="s">
        <v>5287</v>
      </c>
      <c r="D61" s="282" t="s">
        <v>5464</v>
      </c>
      <c r="E61" s="282">
        <v>41</v>
      </c>
      <c r="F61" s="284" t="s">
        <v>5465</v>
      </c>
      <c r="G61" s="284" t="s">
        <v>1571</v>
      </c>
      <c r="H61" s="284" t="s">
        <v>5466</v>
      </c>
      <c r="I61" s="284" t="s">
        <v>5467</v>
      </c>
      <c r="J61" s="284" t="s">
        <v>2676</v>
      </c>
      <c r="K61" s="282">
        <v>1</v>
      </c>
      <c r="L61" s="285" t="s">
        <v>21</v>
      </c>
    </row>
    <row r="62" spans="1:12" ht="38.25">
      <c r="A62" s="300">
        <v>10</v>
      </c>
      <c r="B62" s="282" t="s">
        <v>5468</v>
      </c>
      <c r="C62" s="318" t="s">
        <v>5287</v>
      </c>
      <c r="D62" s="282" t="s">
        <v>5469</v>
      </c>
      <c r="E62" s="282">
        <v>199.6</v>
      </c>
      <c r="F62" s="282">
        <v>199.6</v>
      </c>
      <c r="G62" s="282" t="s">
        <v>5470</v>
      </c>
      <c r="H62" s="282" t="s">
        <v>5471</v>
      </c>
      <c r="I62" s="282" t="s">
        <v>5472</v>
      </c>
      <c r="J62" s="282">
        <v>8</v>
      </c>
      <c r="K62" s="282">
        <v>8</v>
      </c>
      <c r="L62" s="285" t="s">
        <v>21</v>
      </c>
    </row>
    <row r="63" spans="1:12" ht="38.25">
      <c r="A63" s="300">
        <v>11</v>
      </c>
      <c r="B63" s="282" t="s">
        <v>5473</v>
      </c>
      <c r="C63" s="282" t="s">
        <v>5287</v>
      </c>
      <c r="D63" s="282" t="s">
        <v>5474</v>
      </c>
      <c r="E63" s="282">
        <v>54.6</v>
      </c>
      <c r="F63" s="282">
        <v>54.6</v>
      </c>
      <c r="G63" s="282" t="s">
        <v>5441</v>
      </c>
      <c r="H63" s="282" t="s">
        <v>5475</v>
      </c>
      <c r="I63" s="282" t="s">
        <v>5476</v>
      </c>
      <c r="J63" s="282">
        <v>2</v>
      </c>
      <c r="K63" s="282">
        <v>2</v>
      </c>
      <c r="L63" s="285" t="s">
        <v>21</v>
      </c>
    </row>
    <row r="64" spans="1:12" ht="38.25">
      <c r="A64" s="300">
        <v>12</v>
      </c>
      <c r="B64" s="282" t="s">
        <v>5477</v>
      </c>
      <c r="C64" s="282" t="s">
        <v>5287</v>
      </c>
      <c r="D64" s="282" t="s">
        <v>5478</v>
      </c>
      <c r="E64" s="282">
        <v>140</v>
      </c>
      <c r="F64" s="282">
        <v>140</v>
      </c>
      <c r="G64" s="282" t="s">
        <v>1602</v>
      </c>
      <c r="H64" s="282" t="s">
        <v>5479</v>
      </c>
      <c r="I64" s="282" t="s">
        <v>5480</v>
      </c>
      <c r="J64" s="282">
        <v>4</v>
      </c>
      <c r="K64" s="282">
        <v>4</v>
      </c>
      <c r="L64" s="285" t="s">
        <v>21</v>
      </c>
    </row>
    <row r="65" spans="1:12" ht="25.5">
      <c r="A65" s="300">
        <v>13</v>
      </c>
      <c r="B65" s="282" t="s">
        <v>5481</v>
      </c>
      <c r="C65" s="282" t="s">
        <v>5287</v>
      </c>
      <c r="D65" s="282" t="s">
        <v>5482</v>
      </c>
      <c r="E65" s="282">
        <v>96</v>
      </c>
      <c r="F65" s="282">
        <v>96</v>
      </c>
      <c r="G65" s="282" t="s">
        <v>1602</v>
      </c>
      <c r="H65" s="282" t="s">
        <v>5483</v>
      </c>
      <c r="I65" s="284" t="s">
        <v>5484</v>
      </c>
      <c r="J65" s="284" t="s">
        <v>2622</v>
      </c>
      <c r="K65" s="282">
        <v>4</v>
      </c>
      <c r="L65" s="285" t="s">
        <v>21</v>
      </c>
    </row>
    <row r="66" spans="1:12" ht="25.5">
      <c r="A66" s="300">
        <v>14</v>
      </c>
      <c r="B66" s="282" t="s">
        <v>5485</v>
      </c>
      <c r="C66" s="282" t="s">
        <v>5287</v>
      </c>
      <c r="D66" s="282" t="s">
        <v>5486</v>
      </c>
      <c r="E66" s="282">
        <v>80</v>
      </c>
      <c r="F66" s="282">
        <v>80</v>
      </c>
      <c r="G66" s="282" t="s">
        <v>1947</v>
      </c>
      <c r="H66" s="282" t="s">
        <v>5487</v>
      </c>
      <c r="I66" s="284" t="s">
        <v>5488</v>
      </c>
      <c r="J66" s="284" t="s">
        <v>2598</v>
      </c>
      <c r="K66" s="282">
        <v>2</v>
      </c>
      <c r="L66" s="285" t="s">
        <v>21</v>
      </c>
    </row>
    <row r="67" spans="1:12" ht="25.5">
      <c r="A67" s="300">
        <v>15</v>
      </c>
      <c r="B67" s="282" t="s">
        <v>5489</v>
      </c>
      <c r="C67" s="282" t="s">
        <v>5287</v>
      </c>
      <c r="D67" s="282" t="s">
        <v>5417</v>
      </c>
      <c r="E67" s="282">
        <v>68.900000000000006</v>
      </c>
      <c r="F67" s="282">
        <v>68.900000000000006</v>
      </c>
      <c r="G67" s="282" t="s">
        <v>5441</v>
      </c>
      <c r="H67" s="282" t="s">
        <v>5490</v>
      </c>
      <c r="I67" s="284" t="s">
        <v>36</v>
      </c>
      <c r="J67" s="284" t="s">
        <v>2764</v>
      </c>
      <c r="K67" s="282">
        <v>5</v>
      </c>
      <c r="L67" s="285" t="s">
        <v>21</v>
      </c>
    </row>
    <row r="68" spans="1:12" ht="25.5">
      <c r="A68" s="300">
        <v>16</v>
      </c>
      <c r="B68" s="282" t="s">
        <v>5491</v>
      </c>
      <c r="C68" s="282" t="s">
        <v>5287</v>
      </c>
      <c r="D68" s="282" t="s">
        <v>5385</v>
      </c>
      <c r="E68" s="282">
        <v>42.9</v>
      </c>
      <c r="F68" s="282">
        <v>42.9</v>
      </c>
      <c r="G68" s="282" t="s">
        <v>1785</v>
      </c>
      <c r="H68" s="282" t="s">
        <v>5386</v>
      </c>
      <c r="I68" s="284" t="s">
        <v>5387</v>
      </c>
      <c r="J68" s="284" t="s">
        <v>2676</v>
      </c>
      <c r="K68" s="282">
        <v>1</v>
      </c>
      <c r="L68" s="285" t="s">
        <v>21</v>
      </c>
    </row>
    <row r="69" spans="1:12" ht="38.25">
      <c r="A69" s="300">
        <v>17</v>
      </c>
      <c r="B69" s="282" t="s">
        <v>5492</v>
      </c>
      <c r="C69" s="282" t="s">
        <v>5287</v>
      </c>
      <c r="D69" s="282" t="s">
        <v>5493</v>
      </c>
      <c r="E69" s="282">
        <v>22.7</v>
      </c>
      <c r="F69" s="282">
        <v>22.7</v>
      </c>
      <c r="G69" s="282" t="s">
        <v>1785</v>
      </c>
      <c r="H69" s="282" t="s">
        <v>5494</v>
      </c>
      <c r="I69" s="284" t="s">
        <v>5495</v>
      </c>
      <c r="J69" s="284" t="s">
        <v>2613</v>
      </c>
      <c r="K69" s="282">
        <v>3</v>
      </c>
      <c r="L69" s="285" t="s">
        <v>21</v>
      </c>
    </row>
    <row r="70" spans="1:12" ht="38.25">
      <c r="A70" s="300">
        <v>18</v>
      </c>
      <c r="B70" s="282" t="s">
        <v>5496</v>
      </c>
      <c r="C70" s="319" t="s">
        <v>5287</v>
      </c>
      <c r="D70" s="282" t="s">
        <v>5497</v>
      </c>
      <c r="E70" s="282">
        <v>100</v>
      </c>
      <c r="F70" s="282">
        <v>100</v>
      </c>
      <c r="G70" s="282" t="s">
        <v>1996</v>
      </c>
      <c r="H70" s="282" t="s">
        <v>5498</v>
      </c>
      <c r="I70" s="284" t="s">
        <v>5499</v>
      </c>
      <c r="J70" s="284" t="s">
        <v>2676</v>
      </c>
      <c r="K70" s="282">
        <v>1</v>
      </c>
      <c r="L70" s="285" t="s">
        <v>21</v>
      </c>
    </row>
    <row r="71" spans="1:12" ht="38.25">
      <c r="A71" s="300">
        <v>19</v>
      </c>
      <c r="B71" s="282" t="s">
        <v>5500</v>
      </c>
      <c r="C71" s="282" t="s">
        <v>5287</v>
      </c>
      <c r="D71" s="282" t="s">
        <v>5501</v>
      </c>
      <c r="E71" s="282">
        <v>22.6</v>
      </c>
      <c r="F71" s="282">
        <v>22.6</v>
      </c>
      <c r="G71" s="282" t="s">
        <v>5502</v>
      </c>
      <c r="H71" s="282" t="s">
        <v>5503</v>
      </c>
      <c r="I71" s="284" t="s">
        <v>36</v>
      </c>
      <c r="J71" s="284" t="s">
        <v>2598</v>
      </c>
      <c r="K71" s="282">
        <v>2</v>
      </c>
      <c r="L71" s="285" t="s">
        <v>21</v>
      </c>
    </row>
    <row r="72" spans="1:12" ht="38.25">
      <c r="A72" s="300">
        <v>20</v>
      </c>
      <c r="B72" s="282" t="s">
        <v>5500</v>
      </c>
      <c r="C72" s="282" t="s">
        <v>5287</v>
      </c>
      <c r="D72" s="282" t="s">
        <v>5504</v>
      </c>
      <c r="E72" s="282">
        <v>23</v>
      </c>
      <c r="F72" s="282">
        <v>23</v>
      </c>
      <c r="G72" s="282" t="s">
        <v>5428</v>
      </c>
      <c r="H72" s="282" t="s">
        <v>5503</v>
      </c>
      <c r="I72" s="284" t="s">
        <v>5505</v>
      </c>
      <c r="J72" s="284" t="s">
        <v>2676</v>
      </c>
      <c r="K72" s="282">
        <v>1</v>
      </c>
      <c r="L72" s="285" t="s">
        <v>21</v>
      </c>
    </row>
    <row r="73" spans="1:12" ht="51">
      <c r="A73" s="300">
        <v>21</v>
      </c>
      <c r="B73" s="282" t="s">
        <v>5506</v>
      </c>
      <c r="C73" s="282" t="s">
        <v>5287</v>
      </c>
      <c r="D73" s="282" t="s">
        <v>5507</v>
      </c>
      <c r="E73" s="282">
        <v>70</v>
      </c>
      <c r="F73" s="282">
        <v>70</v>
      </c>
      <c r="G73" s="282" t="s">
        <v>1602</v>
      </c>
      <c r="H73" s="282" t="s">
        <v>5475</v>
      </c>
      <c r="I73" s="284" t="s">
        <v>5476</v>
      </c>
      <c r="J73" s="284" t="s">
        <v>2676</v>
      </c>
      <c r="K73" s="282">
        <v>1</v>
      </c>
      <c r="L73" s="285" t="s">
        <v>21</v>
      </c>
    </row>
    <row r="74" spans="1:12" ht="38.25">
      <c r="A74" s="300">
        <v>22</v>
      </c>
      <c r="B74" s="282" t="s">
        <v>5508</v>
      </c>
      <c r="C74" s="282" t="s">
        <v>5287</v>
      </c>
      <c r="D74" s="282" t="s">
        <v>5509</v>
      </c>
      <c r="E74" s="282">
        <v>100</v>
      </c>
      <c r="F74" s="282">
        <v>100</v>
      </c>
      <c r="G74" s="282" t="s">
        <v>1571</v>
      </c>
      <c r="H74" s="282" t="s">
        <v>5510</v>
      </c>
      <c r="I74" s="284" t="s">
        <v>5511</v>
      </c>
      <c r="J74" s="284" t="s">
        <v>2676</v>
      </c>
      <c r="K74" s="282">
        <v>1</v>
      </c>
      <c r="L74" s="285" t="s">
        <v>21</v>
      </c>
    </row>
    <row r="75" spans="1:12" ht="25.5">
      <c r="A75" s="300">
        <v>23</v>
      </c>
      <c r="B75" s="282" t="s">
        <v>5512</v>
      </c>
      <c r="C75" s="282" t="s">
        <v>5287</v>
      </c>
      <c r="D75" s="282" t="s">
        <v>5482</v>
      </c>
      <c r="E75" s="282">
        <v>20</v>
      </c>
      <c r="F75" s="282">
        <v>20</v>
      </c>
      <c r="G75" s="282" t="s">
        <v>1482</v>
      </c>
      <c r="H75" s="282" t="s">
        <v>5483</v>
      </c>
      <c r="I75" s="284" t="s">
        <v>5484</v>
      </c>
      <c r="J75" s="284" t="s">
        <v>2613</v>
      </c>
      <c r="K75" s="282">
        <v>3</v>
      </c>
      <c r="L75" s="285" t="s">
        <v>21</v>
      </c>
    </row>
    <row r="76" spans="1:12" ht="25.5">
      <c r="A76" s="300">
        <v>24</v>
      </c>
      <c r="B76" s="282" t="s">
        <v>5513</v>
      </c>
      <c r="C76" s="282" t="s">
        <v>5287</v>
      </c>
      <c r="D76" s="282" t="s">
        <v>5486</v>
      </c>
      <c r="E76" s="282">
        <v>70</v>
      </c>
      <c r="F76" s="282">
        <v>70</v>
      </c>
      <c r="G76" s="282" t="s">
        <v>1947</v>
      </c>
      <c r="H76" s="282" t="s">
        <v>5487</v>
      </c>
      <c r="I76" s="284" t="s">
        <v>5514</v>
      </c>
      <c r="J76" s="284" t="s">
        <v>2676</v>
      </c>
      <c r="K76" s="282">
        <v>1</v>
      </c>
      <c r="L76" s="285" t="s">
        <v>21</v>
      </c>
    </row>
    <row r="77" spans="1:12" ht="38.25">
      <c r="A77" s="300">
        <v>25</v>
      </c>
      <c r="B77" s="282" t="s">
        <v>5453</v>
      </c>
      <c r="C77" s="282" t="s">
        <v>5287</v>
      </c>
      <c r="D77" s="282" t="s">
        <v>5454</v>
      </c>
      <c r="E77" s="282">
        <v>13.1</v>
      </c>
      <c r="F77" s="282">
        <v>13.1</v>
      </c>
      <c r="G77" s="282" t="s">
        <v>1571</v>
      </c>
      <c r="H77" s="282" t="s">
        <v>5455</v>
      </c>
      <c r="I77" s="284" t="s">
        <v>5456</v>
      </c>
      <c r="J77" s="284" t="s">
        <v>2676</v>
      </c>
      <c r="K77" s="282">
        <v>1</v>
      </c>
      <c r="L77" s="285" t="s">
        <v>21</v>
      </c>
    </row>
    <row r="78" spans="1:12" ht="38.25">
      <c r="A78" s="300">
        <v>26</v>
      </c>
      <c r="B78" s="282" t="s">
        <v>5515</v>
      </c>
      <c r="C78" s="282" t="s">
        <v>5287</v>
      </c>
      <c r="D78" s="282" t="s">
        <v>5516</v>
      </c>
      <c r="E78" s="282">
        <v>230</v>
      </c>
      <c r="F78" s="282">
        <v>230</v>
      </c>
      <c r="G78" s="282" t="s">
        <v>699</v>
      </c>
      <c r="H78" s="282" t="s">
        <v>5517</v>
      </c>
      <c r="I78" s="284" t="s">
        <v>5518</v>
      </c>
      <c r="J78" s="284" t="s">
        <v>2622</v>
      </c>
      <c r="K78" s="282">
        <v>4</v>
      </c>
      <c r="L78" s="285" t="s">
        <v>21</v>
      </c>
    </row>
    <row r="79" spans="1:12" ht="38.25">
      <c r="A79" s="300">
        <v>27</v>
      </c>
      <c r="B79" s="288" t="s">
        <v>5519</v>
      </c>
      <c r="C79" s="288" t="s">
        <v>5287</v>
      </c>
      <c r="D79" s="288" t="s">
        <v>5520</v>
      </c>
      <c r="E79" s="288">
        <v>902</v>
      </c>
      <c r="F79" s="288">
        <v>902</v>
      </c>
      <c r="G79" s="288" t="s">
        <v>1996</v>
      </c>
      <c r="H79" s="288" t="s">
        <v>5521</v>
      </c>
      <c r="I79" s="289" t="s">
        <v>5522</v>
      </c>
      <c r="J79" s="289" t="s">
        <v>2676</v>
      </c>
      <c r="K79" s="288">
        <v>1</v>
      </c>
      <c r="L79" s="290" t="s">
        <v>21</v>
      </c>
    </row>
    <row r="80" spans="1:12" ht="15.75">
      <c r="A80" s="320" t="s">
        <v>21</v>
      </c>
      <c r="B80" s="321" t="s">
        <v>408</v>
      </c>
      <c r="C80" s="321" t="s">
        <v>21</v>
      </c>
      <c r="D80" s="296" t="s">
        <v>21</v>
      </c>
      <c r="E80" s="316">
        <f>SUM(E53:E79)</f>
        <v>3975.8999999999996</v>
      </c>
      <c r="F80" s="317">
        <v>3975.9</v>
      </c>
      <c r="G80" s="296" t="s">
        <v>21</v>
      </c>
      <c r="H80" s="296" t="s">
        <v>21</v>
      </c>
      <c r="I80" s="298" t="s">
        <v>21</v>
      </c>
      <c r="J80" s="322" t="s">
        <v>5523</v>
      </c>
      <c r="K80" s="317">
        <v>76</v>
      </c>
      <c r="L80" s="321" t="s">
        <v>21</v>
      </c>
    </row>
    <row r="81" spans="1:12" ht="15.75">
      <c r="A81" s="2336" t="s">
        <v>5524</v>
      </c>
      <c r="B81" s="2337"/>
      <c r="C81" s="2337"/>
      <c r="D81" s="2337"/>
      <c r="E81" s="2337"/>
      <c r="F81" s="2337"/>
      <c r="G81" s="2337"/>
      <c r="H81" s="2337"/>
      <c r="I81" s="2337"/>
      <c r="J81" s="2337"/>
      <c r="K81" s="2337"/>
      <c r="L81" s="2338"/>
    </row>
    <row r="82" spans="1:12" ht="25.5">
      <c r="A82" s="314">
        <v>1</v>
      </c>
      <c r="B82" s="265" t="s">
        <v>5525</v>
      </c>
      <c r="C82" s="265" t="s">
        <v>5287</v>
      </c>
      <c r="D82" s="265" t="s">
        <v>5526</v>
      </c>
      <c r="E82" s="265">
        <v>28</v>
      </c>
      <c r="F82" s="265">
        <v>28</v>
      </c>
      <c r="G82" s="265" t="s">
        <v>699</v>
      </c>
      <c r="H82" s="265" t="s">
        <v>5527</v>
      </c>
      <c r="I82" s="268" t="s">
        <v>5528</v>
      </c>
      <c r="J82" s="268" t="s">
        <v>2676</v>
      </c>
      <c r="K82" s="265">
        <v>1</v>
      </c>
      <c r="L82" s="269" t="s">
        <v>21</v>
      </c>
    </row>
    <row r="83" spans="1:12" ht="51">
      <c r="A83" s="314">
        <v>2</v>
      </c>
      <c r="B83" s="265" t="s">
        <v>5529</v>
      </c>
      <c r="C83" s="265" t="s">
        <v>5287</v>
      </c>
      <c r="D83" s="265" t="s">
        <v>5530</v>
      </c>
      <c r="E83" s="265">
        <v>83.8</v>
      </c>
      <c r="F83" s="265">
        <v>83.8</v>
      </c>
      <c r="G83" s="265" t="s">
        <v>5327</v>
      </c>
      <c r="H83" s="265" t="s">
        <v>5531</v>
      </c>
      <c r="I83" s="268" t="s">
        <v>5532</v>
      </c>
      <c r="J83" s="268" t="s">
        <v>2613</v>
      </c>
      <c r="K83" s="265">
        <v>3</v>
      </c>
      <c r="L83" s="269" t="s">
        <v>21</v>
      </c>
    </row>
    <row r="84" spans="1:12" ht="38.25">
      <c r="A84" s="314">
        <v>3</v>
      </c>
      <c r="B84" s="265" t="s">
        <v>5533</v>
      </c>
      <c r="C84" s="265" t="s">
        <v>5287</v>
      </c>
      <c r="D84" s="265" t="s">
        <v>5292</v>
      </c>
      <c r="E84" s="265">
        <v>16.8</v>
      </c>
      <c r="F84" s="265">
        <v>16.8</v>
      </c>
      <c r="G84" s="265" t="s">
        <v>5327</v>
      </c>
      <c r="H84" s="265" t="s">
        <v>5534</v>
      </c>
      <c r="I84" s="267" t="s">
        <v>5535</v>
      </c>
      <c r="J84" s="268" t="s">
        <v>2676</v>
      </c>
      <c r="K84" s="265">
        <v>1</v>
      </c>
      <c r="L84" s="269" t="s">
        <v>21</v>
      </c>
    </row>
    <row r="85" spans="1:12" ht="38.25">
      <c r="A85" s="323">
        <v>4</v>
      </c>
      <c r="B85" s="55" t="s">
        <v>5536</v>
      </c>
      <c r="C85" s="55" t="s">
        <v>5287</v>
      </c>
      <c r="D85" s="55" t="s">
        <v>5537</v>
      </c>
      <c r="E85" s="55">
        <v>15</v>
      </c>
      <c r="F85" s="55">
        <v>15</v>
      </c>
      <c r="G85" s="55" t="s">
        <v>1482</v>
      </c>
      <c r="H85" s="55" t="s">
        <v>5538</v>
      </c>
      <c r="I85" s="272" t="s">
        <v>5539</v>
      </c>
      <c r="J85" s="272" t="s">
        <v>2676</v>
      </c>
      <c r="K85" s="55">
        <v>1</v>
      </c>
      <c r="L85" s="274" t="s">
        <v>21</v>
      </c>
    </row>
    <row r="86" spans="1:12" ht="15.75">
      <c r="A86" s="324" t="s">
        <v>21</v>
      </c>
      <c r="B86" s="325" t="s">
        <v>408</v>
      </c>
      <c r="C86" s="326" t="s">
        <v>21</v>
      </c>
      <c r="D86" s="326" t="s">
        <v>21</v>
      </c>
      <c r="E86" s="327">
        <f>SUM(E82:E85)</f>
        <v>143.6</v>
      </c>
      <c r="F86" s="327">
        <v>143.6</v>
      </c>
      <c r="G86" s="328" t="s">
        <v>21</v>
      </c>
      <c r="H86" s="329" t="s">
        <v>21</v>
      </c>
      <c r="I86" s="330" t="s">
        <v>21</v>
      </c>
      <c r="J86" s="331" t="s">
        <v>2593</v>
      </c>
      <c r="K86" s="327">
        <v>6</v>
      </c>
      <c r="L86" s="326" t="s">
        <v>21</v>
      </c>
    </row>
    <row r="87" spans="1:12" ht="15.75">
      <c r="A87" s="2342" t="s">
        <v>5540</v>
      </c>
      <c r="B87" s="2343"/>
      <c r="C87" s="2343"/>
      <c r="D87" s="2343"/>
      <c r="E87" s="2343"/>
      <c r="F87" s="2343"/>
      <c r="G87" s="2343"/>
      <c r="H87" s="2343"/>
      <c r="I87" s="2343"/>
      <c r="J87" s="2343"/>
      <c r="K87" s="2343"/>
      <c r="L87" s="2344"/>
    </row>
    <row r="88" spans="1:12" ht="51">
      <c r="A88" s="314">
        <v>1</v>
      </c>
      <c r="B88" s="265" t="s">
        <v>5541</v>
      </c>
      <c r="C88" s="265" t="s">
        <v>5287</v>
      </c>
      <c r="D88" s="265" t="s">
        <v>5542</v>
      </c>
      <c r="E88" s="265">
        <v>81.099999999999994</v>
      </c>
      <c r="F88" s="265">
        <v>81.099999999999994</v>
      </c>
      <c r="G88" s="265" t="s">
        <v>5543</v>
      </c>
      <c r="H88" s="265" t="s">
        <v>5544</v>
      </c>
      <c r="I88" s="268" t="s">
        <v>21</v>
      </c>
      <c r="J88" s="268" t="s">
        <v>2598</v>
      </c>
      <c r="K88" s="265">
        <v>2</v>
      </c>
      <c r="L88" s="269" t="s">
        <v>21</v>
      </c>
    </row>
    <row r="89" spans="1:12" ht="38.25">
      <c r="A89" s="314">
        <v>2</v>
      </c>
      <c r="B89" s="265" t="s">
        <v>5545</v>
      </c>
      <c r="C89" s="265" t="s">
        <v>5287</v>
      </c>
      <c r="D89" s="265" t="s">
        <v>5546</v>
      </c>
      <c r="E89" s="265">
        <v>60</v>
      </c>
      <c r="F89" s="265">
        <v>60</v>
      </c>
      <c r="G89" s="265" t="s">
        <v>1996</v>
      </c>
      <c r="H89" s="265" t="s">
        <v>5547</v>
      </c>
      <c r="I89" s="267" t="s">
        <v>5548</v>
      </c>
      <c r="J89" s="268" t="s">
        <v>2676</v>
      </c>
      <c r="K89" s="265">
        <v>1</v>
      </c>
      <c r="L89" s="269" t="s">
        <v>21</v>
      </c>
    </row>
    <row r="90" spans="1:12" ht="76.5">
      <c r="A90" s="323">
        <v>3</v>
      </c>
      <c r="B90" s="270" t="s">
        <v>5549</v>
      </c>
      <c r="C90" s="270" t="s">
        <v>5550</v>
      </c>
      <c r="D90" s="270" t="s">
        <v>5550</v>
      </c>
      <c r="E90" s="270">
        <v>453</v>
      </c>
      <c r="F90" s="270">
        <v>453</v>
      </c>
      <c r="G90" s="270" t="s">
        <v>5551</v>
      </c>
      <c r="H90" s="270" t="s">
        <v>5552</v>
      </c>
      <c r="I90" s="272" t="s">
        <v>5553</v>
      </c>
      <c r="J90" s="273" t="s">
        <v>2613</v>
      </c>
      <c r="K90" s="270">
        <v>3</v>
      </c>
      <c r="L90" s="274" t="s">
        <v>21</v>
      </c>
    </row>
    <row r="91" spans="1:12" ht="15.75">
      <c r="A91" s="332" t="s">
        <v>21</v>
      </c>
      <c r="B91" s="321" t="s">
        <v>408</v>
      </c>
      <c r="C91" s="333" t="s">
        <v>21</v>
      </c>
      <c r="D91" s="333" t="s">
        <v>21</v>
      </c>
      <c r="E91" s="334">
        <f>SUM(E88:E90)</f>
        <v>594.1</v>
      </c>
      <c r="F91" s="334">
        <v>594.1</v>
      </c>
      <c r="G91" s="333" t="s">
        <v>21</v>
      </c>
      <c r="H91" s="333" t="s">
        <v>21</v>
      </c>
      <c r="I91" s="335" t="s">
        <v>21</v>
      </c>
      <c r="J91" s="336" t="s">
        <v>2593</v>
      </c>
      <c r="K91" s="334">
        <v>6</v>
      </c>
      <c r="L91" s="333" t="s">
        <v>21</v>
      </c>
    </row>
    <row r="92" spans="1:12" ht="15.75">
      <c r="A92" s="2345" t="s">
        <v>5554</v>
      </c>
      <c r="B92" s="2346"/>
      <c r="C92" s="2346"/>
      <c r="D92" s="2346"/>
      <c r="E92" s="2346"/>
      <c r="F92" s="2346"/>
      <c r="G92" s="2346"/>
      <c r="H92" s="2346"/>
      <c r="I92" s="2346"/>
      <c r="J92" s="2346"/>
      <c r="K92" s="2346"/>
      <c r="L92" s="2347"/>
    </row>
    <row r="93" spans="1:12" ht="38.25">
      <c r="A93" s="323">
        <v>1</v>
      </c>
      <c r="B93" s="265" t="s">
        <v>5555</v>
      </c>
      <c r="C93" s="265" t="s">
        <v>5287</v>
      </c>
      <c r="D93" s="265" t="s">
        <v>5556</v>
      </c>
      <c r="E93" s="265">
        <v>49.3</v>
      </c>
      <c r="F93" s="265">
        <v>49.3</v>
      </c>
      <c r="G93" s="265" t="s">
        <v>699</v>
      </c>
      <c r="H93" s="265" t="s">
        <v>5557</v>
      </c>
      <c r="I93" s="267" t="s">
        <v>5558</v>
      </c>
      <c r="J93" s="268" t="s">
        <v>2622</v>
      </c>
      <c r="K93" s="265">
        <v>4</v>
      </c>
      <c r="L93" s="269" t="s">
        <v>21</v>
      </c>
    </row>
    <row r="94" spans="1:12" ht="38.25">
      <c r="A94" s="294">
        <v>2</v>
      </c>
      <c r="B94" s="265" t="s">
        <v>5559</v>
      </c>
      <c r="C94" s="265" t="s">
        <v>5287</v>
      </c>
      <c r="D94" s="265" t="s">
        <v>5560</v>
      </c>
      <c r="E94" s="265">
        <v>15</v>
      </c>
      <c r="F94" s="265">
        <v>15</v>
      </c>
      <c r="G94" s="265" t="s">
        <v>694</v>
      </c>
      <c r="H94" s="265" t="s">
        <v>5561</v>
      </c>
      <c r="I94" s="268" t="s">
        <v>5562</v>
      </c>
      <c r="J94" s="268" t="s">
        <v>2676</v>
      </c>
      <c r="K94" s="265">
        <v>1</v>
      </c>
      <c r="L94" s="269" t="s">
        <v>21</v>
      </c>
    </row>
    <row r="95" spans="1:12" ht="38.25">
      <c r="A95" s="323">
        <v>3</v>
      </c>
      <c r="B95" s="265" t="s">
        <v>5563</v>
      </c>
      <c r="C95" s="265" t="s">
        <v>5287</v>
      </c>
      <c r="D95" s="265" t="s">
        <v>5564</v>
      </c>
      <c r="E95" s="265">
        <v>29.6</v>
      </c>
      <c r="F95" s="265">
        <v>29.6</v>
      </c>
      <c r="G95" s="265" t="s">
        <v>1571</v>
      </c>
      <c r="H95" s="265" t="s">
        <v>5565</v>
      </c>
      <c r="I95" s="267" t="s">
        <v>5566</v>
      </c>
      <c r="J95" s="268" t="s">
        <v>2598</v>
      </c>
      <c r="K95" s="265">
        <v>2</v>
      </c>
      <c r="L95" s="269" t="s">
        <v>21</v>
      </c>
    </row>
    <row r="96" spans="1:12" ht="38.25">
      <c r="A96" s="294">
        <v>4</v>
      </c>
      <c r="B96" s="265" t="s">
        <v>5567</v>
      </c>
      <c r="C96" s="337" t="s">
        <v>5287</v>
      </c>
      <c r="D96" s="265" t="s">
        <v>5568</v>
      </c>
      <c r="E96" s="265">
        <v>12</v>
      </c>
      <c r="F96" s="265">
        <v>12</v>
      </c>
      <c r="G96" s="265" t="s">
        <v>5569</v>
      </c>
      <c r="H96" s="265" t="s">
        <v>5570</v>
      </c>
      <c r="I96" s="268" t="s">
        <v>5571</v>
      </c>
      <c r="J96" s="268" t="s">
        <v>2676</v>
      </c>
      <c r="K96" s="265">
        <v>1</v>
      </c>
      <c r="L96" s="269" t="s">
        <v>21</v>
      </c>
    </row>
    <row r="97" spans="1:12" ht="38.25">
      <c r="A97" s="323">
        <v>5</v>
      </c>
      <c r="B97" s="48" t="s">
        <v>5572</v>
      </c>
      <c r="C97" s="48" t="s">
        <v>5287</v>
      </c>
      <c r="D97" s="48" t="s">
        <v>5573</v>
      </c>
      <c r="E97" s="48">
        <v>19</v>
      </c>
      <c r="F97" s="48">
        <v>19</v>
      </c>
      <c r="G97" s="48" t="s">
        <v>699</v>
      </c>
      <c r="H97" s="48" t="s">
        <v>5574</v>
      </c>
      <c r="I97" s="267" t="s">
        <v>5575</v>
      </c>
      <c r="J97" s="267" t="s">
        <v>2598</v>
      </c>
      <c r="K97" s="48">
        <v>2</v>
      </c>
      <c r="L97" s="269" t="s">
        <v>21</v>
      </c>
    </row>
    <row r="98" spans="1:12" ht="38.25">
      <c r="A98" s="294">
        <v>6</v>
      </c>
      <c r="B98" s="265" t="s">
        <v>5576</v>
      </c>
      <c r="C98" s="265" t="s">
        <v>5287</v>
      </c>
      <c r="D98" s="265" t="s">
        <v>5560</v>
      </c>
      <c r="E98" s="265">
        <v>10.1</v>
      </c>
      <c r="F98" s="265">
        <v>10.1</v>
      </c>
      <c r="G98" s="265" t="s">
        <v>699</v>
      </c>
      <c r="H98" s="265" t="s">
        <v>5577</v>
      </c>
      <c r="I98" s="268" t="s">
        <v>5578</v>
      </c>
      <c r="J98" s="268" t="s">
        <v>2598</v>
      </c>
      <c r="K98" s="265">
        <v>2</v>
      </c>
      <c r="L98" s="269" t="s">
        <v>21</v>
      </c>
    </row>
    <row r="99" spans="1:12" ht="38.25">
      <c r="A99" s="314">
        <v>7</v>
      </c>
      <c r="B99" s="265" t="s">
        <v>5579</v>
      </c>
      <c r="C99" s="265" t="s">
        <v>5287</v>
      </c>
      <c r="D99" s="265" t="s">
        <v>5362</v>
      </c>
      <c r="E99" s="265">
        <v>200</v>
      </c>
      <c r="F99" s="265">
        <v>200</v>
      </c>
      <c r="G99" s="265" t="s">
        <v>694</v>
      </c>
      <c r="H99" s="265" t="s">
        <v>5580</v>
      </c>
      <c r="I99" s="267" t="s">
        <v>5581</v>
      </c>
      <c r="J99" s="268" t="s">
        <v>2752</v>
      </c>
      <c r="K99" s="265">
        <v>11</v>
      </c>
      <c r="L99" s="269" t="s">
        <v>21</v>
      </c>
    </row>
    <row r="100" spans="1:12" ht="38.25">
      <c r="A100" s="323">
        <v>8</v>
      </c>
      <c r="B100" s="265" t="s">
        <v>5582</v>
      </c>
      <c r="C100" s="265" t="s">
        <v>5287</v>
      </c>
      <c r="D100" s="265" t="s">
        <v>5583</v>
      </c>
      <c r="E100" s="265">
        <v>30</v>
      </c>
      <c r="F100" s="265">
        <v>30</v>
      </c>
      <c r="G100" s="265" t="s">
        <v>5327</v>
      </c>
      <c r="H100" s="265" t="s">
        <v>5584</v>
      </c>
      <c r="I100" s="268" t="s">
        <v>5585</v>
      </c>
      <c r="J100" s="268" t="s">
        <v>2676</v>
      </c>
      <c r="K100" s="265">
        <v>1</v>
      </c>
      <c r="L100" s="269" t="s">
        <v>21</v>
      </c>
    </row>
    <row r="101" spans="1:12" ht="38.25">
      <c r="A101" s="294">
        <v>9</v>
      </c>
      <c r="B101" s="265" t="s">
        <v>5586</v>
      </c>
      <c r="C101" s="265" t="s">
        <v>5287</v>
      </c>
      <c r="D101" s="265" t="s">
        <v>5587</v>
      </c>
      <c r="E101" s="265">
        <v>14</v>
      </c>
      <c r="F101" s="265">
        <v>14</v>
      </c>
      <c r="G101" s="265" t="s">
        <v>5327</v>
      </c>
      <c r="H101" s="265" t="s">
        <v>5588</v>
      </c>
      <c r="I101" s="268" t="s">
        <v>5589</v>
      </c>
      <c r="J101" s="268" t="s">
        <v>2676</v>
      </c>
      <c r="K101" s="265">
        <v>1</v>
      </c>
      <c r="L101" s="269" t="s">
        <v>21</v>
      </c>
    </row>
    <row r="102" spans="1:12" ht="38.25">
      <c r="A102" s="323">
        <v>10</v>
      </c>
      <c r="B102" s="265" t="s">
        <v>5590</v>
      </c>
      <c r="C102" s="265" t="s">
        <v>5287</v>
      </c>
      <c r="D102" s="265" t="s">
        <v>5591</v>
      </c>
      <c r="E102" s="265">
        <v>25</v>
      </c>
      <c r="F102" s="265">
        <v>25</v>
      </c>
      <c r="G102" s="265" t="s">
        <v>1602</v>
      </c>
      <c r="H102" s="265" t="s">
        <v>5592</v>
      </c>
      <c r="I102" s="268" t="s">
        <v>5593</v>
      </c>
      <c r="J102" s="268" t="s">
        <v>2676</v>
      </c>
      <c r="K102" s="265">
        <v>1</v>
      </c>
      <c r="L102" s="269" t="s">
        <v>21</v>
      </c>
    </row>
    <row r="103" spans="1:12" ht="25.5">
      <c r="A103" s="294">
        <v>11</v>
      </c>
      <c r="B103" s="48" t="s">
        <v>5594</v>
      </c>
      <c r="C103" s="48" t="s">
        <v>5287</v>
      </c>
      <c r="D103" s="48" t="s">
        <v>5595</v>
      </c>
      <c r="E103" s="48">
        <v>16</v>
      </c>
      <c r="F103" s="48">
        <v>16</v>
      </c>
      <c r="G103" s="48" t="s">
        <v>748</v>
      </c>
      <c r="H103" s="48" t="s">
        <v>5596</v>
      </c>
      <c r="I103" s="267" t="s">
        <v>5597</v>
      </c>
      <c r="J103" s="267" t="s">
        <v>2676</v>
      </c>
      <c r="K103" s="48">
        <v>1</v>
      </c>
      <c r="L103" s="269" t="s">
        <v>21</v>
      </c>
    </row>
    <row r="104" spans="1:12" ht="38.25">
      <c r="A104" s="323">
        <v>12</v>
      </c>
      <c r="B104" s="48" t="s">
        <v>5598</v>
      </c>
      <c r="C104" s="48" t="s">
        <v>5287</v>
      </c>
      <c r="D104" s="48" t="s">
        <v>5599</v>
      </c>
      <c r="E104" s="48">
        <v>23.2</v>
      </c>
      <c r="F104" s="48">
        <v>23.2</v>
      </c>
      <c r="G104" s="48" t="s">
        <v>694</v>
      </c>
      <c r="H104" s="48" t="s">
        <v>5600</v>
      </c>
      <c r="I104" s="267" t="s">
        <v>5601</v>
      </c>
      <c r="J104" s="267" t="s">
        <v>2613</v>
      </c>
      <c r="K104" s="48">
        <v>3</v>
      </c>
      <c r="L104" s="269" t="s">
        <v>21</v>
      </c>
    </row>
    <row r="105" spans="1:12" ht="38.25">
      <c r="A105" s="294">
        <v>13</v>
      </c>
      <c r="B105" s="265" t="s">
        <v>5602</v>
      </c>
      <c r="C105" s="265" t="s">
        <v>5287</v>
      </c>
      <c r="D105" s="265" t="s">
        <v>5603</v>
      </c>
      <c r="E105" s="265">
        <v>33.4</v>
      </c>
      <c r="F105" s="265">
        <v>33.4</v>
      </c>
      <c r="G105" s="265" t="s">
        <v>694</v>
      </c>
      <c r="H105" s="265" t="s">
        <v>5604</v>
      </c>
      <c r="I105" s="267" t="s">
        <v>5605</v>
      </c>
      <c r="J105" s="267" t="s">
        <v>2764</v>
      </c>
      <c r="K105" s="48">
        <v>5</v>
      </c>
      <c r="L105" s="269" t="s">
        <v>21</v>
      </c>
    </row>
    <row r="106" spans="1:12" ht="38.25">
      <c r="A106" s="323">
        <v>14</v>
      </c>
      <c r="B106" s="265" t="s">
        <v>5606</v>
      </c>
      <c r="C106" s="265" t="s">
        <v>5287</v>
      </c>
      <c r="D106" s="265" t="s">
        <v>5607</v>
      </c>
      <c r="E106" s="265">
        <v>114.3</v>
      </c>
      <c r="F106" s="265">
        <v>114.3</v>
      </c>
      <c r="G106" s="265" t="s">
        <v>1947</v>
      </c>
      <c r="H106" s="265" t="s">
        <v>5608</v>
      </c>
      <c r="I106" s="267" t="s">
        <v>5609</v>
      </c>
      <c r="J106" s="268" t="s">
        <v>2764</v>
      </c>
      <c r="K106" s="265">
        <v>5</v>
      </c>
      <c r="L106" s="269" t="s">
        <v>21</v>
      </c>
    </row>
    <row r="107" spans="1:12" ht="25.5">
      <c r="A107" s="294">
        <v>15</v>
      </c>
      <c r="B107" s="265" t="s">
        <v>5610</v>
      </c>
      <c r="C107" s="265" t="s">
        <v>5287</v>
      </c>
      <c r="D107" s="265" t="s">
        <v>5611</v>
      </c>
      <c r="E107" s="265">
        <v>15</v>
      </c>
      <c r="F107" s="265">
        <v>15</v>
      </c>
      <c r="G107" s="265" t="s">
        <v>699</v>
      </c>
      <c r="H107" s="265" t="s">
        <v>5612</v>
      </c>
      <c r="I107" s="268" t="s">
        <v>5613</v>
      </c>
      <c r="J107" s="268" t="s">
        <v>2676</v>
      </c>
      <c r="K107" s="265">
        <v>1</v>
      </c>
      <c r="L107" s="269" t="s">
        <v>21</v>
      </c>
    </row>
    <row r="108" spans="1:12" ht="38.25">
      <c r="A108" s="323">
        <v>16</v>
      </c>
      <c r="B108" s="265" t="s">
        <v>5614</v>
      </c>
      <c r="C108" s="265" t="s">
        <v>5287</v>
      </c>
      <c r="D108" s="265" t="s">
        <v>5615</v>
      </c>
      <c r="E108" s="265">
        <v>73</v>
      </c>
      <c r="F108" s="265">
        <v>73</v>
      </c>
      <c r="G108" s="265" t="s">
        <v>694</v>
      </c>
      <c r="H108" s="265" t="s">
        <v>5616</v>
      </c>
      <c r="I108" s="268" t="s">
        <v>5617</v>
      </c>
      <c r="J108" s="268" t="s">
        <v>2622</v>
      </c>
      <c r="K108" s="265">
        <v>4</v>
      </c>
      <c r="L108" s="269" t="s">
        <v>21</v>
      </c>
    </row>
    <row r="109" spans="1:12" ht="38.25">
      <c r="A109" s="294">
        <v>17</v>
      </c>
      <c r="B109" s="48" t="s">
        <v>5614</v>
      </c>
      <c r="C109" s="48" t="s">
        <v>5287</v>
      </c>
      <c r="D109" s="48" t="s">
        <v>5618</v>
      </c>
      <c r="E109" s="48">
        <v>20.6</v>
      </c>
      <c r="F109" s="48">
        <v>20.6</v>
      </c>
      <c r="G109" s="48" t="s">
        <v>5428</v>
      </c>
      <c r="H109" s="48" t="s">
        <v>5616</v>
      </c>
      <c r="I109" s="268" t="s">
        <v>5617</v>
      </c>
      <c r="J109" s="267" t="s">
        <v>2622</v>
      </c>
      <c r="K109" s="48">
        <v>4</v>
      </c>
      <c r="L109" s="269" t="s">
        <v>21</v>
      </c>
    </row>
    <row r="110" spans="1:12" ht="38.25">
      <c r="A110" s="323">
        <v>18</v>
      </c>
      <c r="B110" s="265" t="s">
        <v>5619</v>
      </c>
      <c r="C110" s="265" t="s">
        <v>5287</v>
      </c>
      <c r="D110" s="265" t="s">
        <v>5354</v>
      </c>
      <c r="E110" s="265">
        <v>50</v>
      </c>
      <c r="F110" s="265">
        <v>50</v>
      </c>
      <c r="G110" s="265" t="s">
        <v>694</v>
      </c>
      <c r="H110" s="265" t="s">
        <v>5620</v>
      </c>
      <c r="I110" s="267" t="s">
        <v>5621</v>
      </c>
      <c r="J110" s="268" t="s">
        <v>2622</v>
      </c>
      <c r="K110" s="265">
        <v>4</v>
      </c>
      <c r="L110" s="269" t="s">
        <v>21</v>
      </c>
    </row>
    <row r="111" spans="1:12" ht="38.25">
      <c r="A111" s="294">
        <v>19</v>
      </c>
      <c r="B111" s="265" t="s">
        <v>5622</v>
      </c>
      <c r="C111" s="265" t="s">
        <v>5287</v>
      </c>
      <c r="D111" s="265" t="s">
        <v>5623</v>
      </c>
      <c r="E111" s="265">
        <v>32</v>
      </c>
      <c r="F111" s="265">
        <v>32</v>
      </c>
      <c r="G111" s="265" t="s">
        <v>1482</v>
      </c>
      <c r="H111" s="265" t="s">
        <v>5624</v>
      </c>
      <c r="I111" s="267" t="s">
        <v>5360</v>
      </c>
      <c r="J111" s="268" t="s">
        <v>2613</v>
      </c>
      <c r="K111" s="265">
        <v>3</v>
      </c>
      <c r="L111" s="269" t="s">
        <v>21</v>
      </c>
    </row>
    <row r="112" spans="1:12" ht="25.5">
      <c r="A112" s="323">
        <v>20</v>
      </c>
      <c r="B112" s="265" t="s">
        <v>5625</v>
      </c>
      <c r="C112" s="265" t="s">
        <v>5287</v>
      </c>
      <c r="D112" s="265" t="s">
        <v>5530</v>
      </c>
      <c r="E112" s="265">
        <v>41.4</v>
      </c>
      <c r="F112" s="265">
        <v>41.4</v>
      </c>
      <c r="G112" s="265" t="s">
        <v>5470</v>
      </c>
      <c r="H112" s="265" t="s">
        <v>5626</v>
      </c>
      <c r="I112" s="268" t="s">
        <v>5627</v>
      </c>
      <c r="J112" s="268" t="s">
        <v>2622</v>
      </c>
      <c r="K112" s="265">
        <v>4</v>
      </c>
      <c r="L112" s="269" t="s">
        <v>21</v>
      </c>
    </row>
    <row r="113" spans="1:12" ht="38.25">
      <c r="A113" s="294">
        <v>21</v>
      </c>
      <c r="B113" s="265" t="s">
        <v>5628</v>
      </c>
      <c r="C113" s="265" t="s">
        <v>5287</v>
      </c>
      <c r="D113" s="265" t="s">
        <v>5629</v>
      </c>
      <c r="E113" s="265">
        <v>50</v>
      </c>
      <c r="F113" s="265">
        <v>50</v>
      </c>
      <c r="G113" s="265" t="s">
        <v>694</v>
      </c>
      <c r="H113" s="265" t="s">
        <v>5630</v>
      </c>
      <c r="I113" s="268" t="s">
        <v>5631</v>
      </c>
      <c r="J113" s="268" t="s">
        <v>2598</v>
      </c>
      <c r="K113" s="265">
        <v>2</v>
      </c>
      <c r="L113" s="269" t="s">
        <v>21</v>
      </c>
    </row>
    <row r="114" spans="1:12" ht="25.5">
      <c r="A114" s="323">
        <v>22</v>
      </c>
      <c r="B114" s="265" t="s">
        <v>5632</v>
      </c>
      <c r="C114" s="265" t="s">
        <v>5287</v>
      </c>
      <c r="D114" s="265" t="s">
        <v>5633</v>
      </c>
      <c r="E114" s="265">
        <v>20</v>
      </c>
      <c r="F114" s="265">
        <v>20</v>
      </c>
      <c r="G114" s="265" t="s">
        <v>694</v>
      </c>
      <c r="H114" s="265" t="s">
        <v>5634</v>
      </c>
      <c r="I114" s="268" t="s">
        <v>5635</v>
      </c>
      <c r="J114" s="268" t="s">
        <v>2676</v>
      </c>
      <c r="K114" s="265">
        <v>1</v>
      </c>
      <c r="L114" s="269" t="s">
        <v>21</v>
      </c>
    </row>
    <row r="115" spans="1:12" ht="38.25">
      <c r="A115" s="294">
        <v>23</v>
      </c>
      <c r="B115" s="265" t="s">
        <v>5636</v>
      </c>
      <c r="C115" s="265" t="s">
        <v>5287</v>
      </c>
      <c r="D115" s="265" t="s">
        <v>5637</v>
      </c>
      <c r="E115" s="265">
        <v>30</v>
      </c>
      <c r="F115" s="265">
        <v>30</v>
      </c>
      <c r="G115" s="265" t="s">
        <v>694</v>
      </c>
      <c r="H115" s="265" t="s">
        <v>5616</v>
      </c>
      <c r="I115" s="268" t="s">
        <v>5617</v>
      </c>
      <c r="J115" s="268" t="s">
        <v>2676</v>
      </c>
      <c r="K115" s="265">
        <v>1</v>
      </c>
      <c r="L115" s="269" t="s">
        <v>21</v>
      </c>
    </row>
    <row r="116" spans="1:12" ht="25.5">
      <c r="A116" s="323">
        <v>24</v>
      </c>
      <c r="B116" s="265" t="s">
        <v>5638</v>
      </c>
      <c r="C116" s="265" t="s">
        <v>5287</v>
      </c>
      <c r="D116" s="265" t="s">
        <v>5639</v>
      </c>
      <c r="E116" s="265">
        <v>80</v>
      </c>
      <c r="F116" s="265">
        <v>80</v>
      </c>
      <c r="G116" s="265" t="s">
        <v>694</v>
      </c>
      <c r="H116" s="265" t="s">
        <v>5640</v>
      </c>
      <c r="I116" s="268" t="s">
        <v>5641</v>
      </c>
      <c r="J116" s="268" t="s">
        <v>2622</v>
      </c>
      <c r="K116" s="265">
        <v>4</v>
      </c>
      <c r="L116" s="269" t="s">
        <v>21</v>
      </c>
    </row>
    <row r="117" spans="1:12" ht="25.5">
      <c r="A117" s="294">
        <v>25</v>
      </c>
      <c r="B117" s="265" t="s">
        <v>5642</v>
      </c>
      <c r="C117" s="265" t="s">
        <v>21</v>
      </c>
      <c r="D117" s="265" t="s">
        <v>5643</v>
      </c>
      <c r="E117" s="265">
        <v>8.6</v>
      </c>
      <c r="F117" s="265">
        <v>8.6</v>
      </c>
      <c r="G117" s="265" t="s">
        <v>694</v>
      </c>
      <c r="H117" s="265" t="s">
        <v>5644</v>
      </c>
      <c r="I117" s="268" t="s">
        <v>5645</v>
      </c>
      <c r="J117" s="268" t="s">
        <v>2676</v>
      </c>
      <c r="K117" s="265">
        <v>1</v>
      </c>
      <c r="L117" s="269" t="s">
        <v>21</v>
      </c>
    </row>
    <row r="118" spans="1:12" ht="38.25">
      <c r="A118" s="323">
        <v>26</v>
      </c>
      <c r="B118" s="265" t="s">
        <v>5646</v>
      </c>
      <c r="C118" s="265" t="s">
        <v>5287</v>
      </c>
      <c r="D118" s="265" t="s">
        <v>5301</v>
      </c>
      <c r="E118" s="265">
        <v>27.7</v>
      </c>
      <c r="F118" s="265">
        <v>27.7</v>
      </c>
      <c r="G118" s="265" t="s">
        <v>699</v>
      </c>
      <c r="H118" s="265" t="s">
        <v>5647</v>
      </c>
      <c r="I118" s="268" t="s">
        <v>5648</v>
      </c>
      <c r="J118" s="268" t="s">
        <v>2598</v>
      </c>
      <c r="K118" s="265">
        <v>2</v>
      </c>
      <c r="L118" s="269" t="s">
        <v>21</v>
      </c>
    </row>
    <row r="119" spans="1:12" ht="38.25">
      <c r="A119" s="294">
        <v>27</v>
      </c>
      <c r="B119" s="48" t="s">
        <v>5649</v>
      </c>
      <c r="C119" s="48" t="s">
        <v>5287</v>
      </c>
      <c r="D119" s="48" t="s">
        <v>5650</v>
      </c>
      <c r="E119" s="48">
        <v>78</v>
      </c>
      <c r="F119" s="48">
        <v>78</v>
      </c>
      <c r="G119" s="48" t="s">
        <v>699</v>
      </c>
      <c r="H119" s="48" t="s">
        <v>5651</v>
      </c>
      <c r="I119" s="267" t="s">
        <v>5652</v>
      </c>
      <c r="J119" s="267" t="s">
        <v>2622</v>
      </c>
      <c r="K119" s="48">
        <v>4</v>
      </c>
      <c r="L119" s="269" t="s">
        <v>21</v>
      </c>
    </row>
    <row r="120" spans="1:12" ht="25.5">
      <c r="A120" s="323">
        <v>28</v>
      </c>
      <c r="B120" s="265" t="s">
        <v>5653</v>
      </c>
      <c r="C120" s="265" t="s">
        <v>5287</v>
      </c>
      <c r="D120" s="265" t="s">
        <v>5629</v>
      </c>
      <c r="E120" s="265">
        <v>32.799999999999997</v>
      </c>
      <c r="F120" s="265">
        <v>32.799999999999997</v>
      </c>
      <c r="G120" s="265" t="s">
        <v>699</v>
      </c>
      <c r="H120" s="265" t="s">
        <v>5654</v>
      </c>
      <c r="I120" s="267" t="s">
        <v>5655</v>
      </c>
      <c r="J120" s="268" t="s">
        <v>2676</v>
      </c>
      <c r="K120" s="265">
        <v>1</v>
      </c>
      <c r="L120" s="269" t="s">
        <v>21</v>
      </c>
    </row>
    <row r="121" spans="1:12" ht="38.25">
      <c r="A121" s="294">
        <v>29</v>
      </c>
      <c r="B121" s="265" t="s">
        <v>5656</v>
      </c>
      <c r="C121" s="265" t="s">
        <v>5287</v>
      </c>
      <c r="D121" s="265" t="s">
        <v>5657</v>
      </c>
      <c r="E121" s="265">
        <v>37.299999999999997</v>
      </c>
      <c r="F121" s="265">
        <v>37.299999999999997</v>
      </c>
      <c r="G121" s="265" t="s">
        <v>694</v>
      </c>
      <c r="H121" s="265" t="s">
        <v>5658</v>
      </c>
      <c r="I121" s="268" t="s">
        <v>5659</v>
      </c>
      <c r="J121" s="268" t="s">
        <v>2622</v>
      </c>
      <c r="K121" s="265">
        <v>4</v>
      </c>
      <c r="L121" s="269" t="s">
        <v>21</v>
      </c>
    </row>
    <row r="122" spans="1:12" ht="38.25">
      <c r="A122" s="323">
        <v>30</v>
      </c>
      <c r="B122" s="265" t="s">
        <v>5660</v>
      </c>
      <c r="C122" s="265" t="s">
        <v>5287</v>
      </c>
      <c r="D122" s="265" t="s">
        <v>5661</v>
      </c>
      <c r="E122" s="265">
        <v>39</v>
      </c>
      <c r="F122" s="265">
        <v>39</v>
      </c>
      <c r="G122" s="265" t="s">
        <v>5662</v>
      </c>
      <c r="H122" s="265" t="s">
        <v>5663</v>
      </c>
      <c r="I122" s="268" t="s">
        <v>5664</v>
      </c>
      <c r="J122" s="268" t="s">
        <v>2622</v>
      </c>
      <c r="K122" s="265">
        <v>4</v>
      </c>
      <c r="L122" s="269" t="s">
        <v>21</v>
      </c>
    </row>
    <row r="123" spans="1:12" ht="25.5">
      <c r="A123" s="294">
        <v>31</v>
      </c>
      <c r="B123" s="265" t="s">
        <v>5665</v>
      </c>
      <c r="C123" s="265" t="s">
        <v>5287</v>
      </c>
      <c r="D123" s="265" t="s">
        <v>5633</v>
      </c>
      <c r="E123" s="265">
        <v>17</v>
      </c>
      <c r="F123" s="265">
        <v>17</v>
      </c>
      <c r="G123" s="265" t="s">
        <v>699</v>
      </c>
      <c r="H123" s="265" t="s">
        <v>5666</v>
      </c>
      <c r="I123" s="267" t="s">
        <v>5667</v>
      </c>
      <c r="J123" s="268" t="s">
        <v>2676</v>
      </c>
      <c r="K123" s="265">
        <v>1</v>
      </c>
      <c r="L123" s="269" t="s">
        <v>21</v>
      </c>
    </row>
    <row r="124" spans="1:12" ht="38.25">
      <c r="A124" s="323">
        <v>32</v>
      </c>
      <c r="B124" s="265" t="s">
        <v>5668</v>
      </c>
      <c r="C124" s="265" t="s">
        <v>5287</v>
      </c>
      <c r="D124" s="265" t="s">
        <v>5669</v>
      </c>
      <c r="E124" s="265">
        <v>27.8</v>
      </c>
      <c r="F124" s="265">
        <v>27.8</v>
      </c>
      <c r="G124" s="265" t="s">
        <v>1602</v>
      </c>
      <c r="H124" s="265" t="s">
        <v>5670</v>
      </c>
      <c r="I124" s="267" t="s">
        <v>5671</v>
      </c>
      <c r="J124" s="268" t="s">
        <v>2613</v>
      </c>
      <c r="K124" s="265">
        <v>3</v>
      </c>
      <c r="L124" s="269" t="s">
        <v>21</v>
      </c>
    </row>
    <row r="125" spans="1:12" ht="38.25">
      <c r="A125" s="294">
        <v>33</v>
      </c>
      <c r="B125" s="48" t="s">
        <v>5672</v>
      </c>
      <c r="C125" s="48" t="s">
        <v>5287</v>
      </c>
      <c r="D125" s="48" t="s">
        <v>5673</v>
      </c>
      <c r="E125" s="48">
        <v>22</v>
      </c>
      <c r="F125" s="48">
        <v>22</v>
      </c>
      <c r="G125" s="48" t="s">
        <v>694</v>
      </c>
      <c r="H125" s="48" t="s">
        <v>5674</v>
      </c>
      <c r="I125" s="267" t="s">
        <v>5675</v>
      </c>
      <c r="J125" s="267" t="s">
        <v>2613</v>
      </c>
      <c r="K125" s="48">
        <v>3</v>
      </c>
      <c r="L125" s="269" t="s">
        <v>21</v>
      </c>
    </row>
    <row r="126" spans="1:12" ht="51">
      <c r="A126" s="323">
        <v>34</v>
      </c>
      <c r="B126" s="265" t="s">
        <v>5676</v>
      </c>
      <c r="C126" s="265" t="s">
        <v>5287</v>
      </c>
      <c r="D126" s="265" t="s">
        <v>5677</v>
      </c>
      <c r="E126" s="265">
        <v>43.5</v>
      </c>
      <c r="F126" s="265">
        <v>43.5</v>
      </c>
      <c r="G126" s="265" t="s">
        <v>694</v>
      </c>
      <c r="H126" s="265" t="s">
        <v>5678</v>
      </c>
      <c r="I126" s="268" t="s">
        <v>5679</v>
      </c>
      <c r="J126" s="268" t="s">
        <v>2598</v>
      </c>
      <c r="K126" s="265">
        <v>2</v>
      </c>
      <c r="L126" s="269" t="s">
        <v>21</v>
      </c>
    </row>
    <row r="127" spans="1:12" ht="25.5">
      <c r="A127" s="294">
        <v>35</v>
      </c>
      <c r="B127" s="265" t="s">
        <v>5680</v>
      </c>
      <c r="C127" s="265" t="s">
        <v>5287</v>
      </c>
      <c r="D127" s="265" t="s">
        <v>5681</v>
      </c>
      <c r="E127" s="265">
        <v>42.4</v>
      </c>
      <c r="F127" s="265">
        <v>42.4</v>
      </c>
      <c r="G127" s="265" t="s">
        <v>1571</v>
      </c>
      <c r="H127" s="265" t="s">
        <v>5682</v>
      </c>
      <c r="I127" s="268" t="s">
        <v>5683</v>
      </c>
      <c r="J127" s="268" t="s">
        <v>2676</v>
      </c>
      <c r="K127" s="265">
        <v>1</v>
      </c>
      <c r="L127" s="269" t="s">
        <v>21</v>
      </c>
    </row>
    <row r="128" spans="1:12" ht="38.25">
      <c r="A128" s="323">
        <v>36</v>
      </c>
      <c r="B128" s="265" t="s">
        <v>5684</v>
      </c>
      <c r="C128" s="265" t="s">
        <v>5685</v>
      </c>
      <c r="D128" s="265" t="s">
        <v>5686</v>
      </c>
      <c r="E128" s="265">
        <v>15</v>
      </c>
      <c r="F128" s="265">
        <v>15</v>
      </c>
      <c r="G128" s="265" t="s">
        <v>699</v>
      </c>
      <c r="H128" s="265" t="s">
        <v>5687</v>
      </c>
      <c r="I128" s="268" t="s">
        <v>5688</v>
      </c>
      <c r="J128" s="268" t="s">
        <v>2598</v>
      </c>
      <c r="K128" s="265">
        <v>2</v>
      </c>
      <c r="L128" s="269" t="s">
        <v>21</v>
      </c>
    </row>
    <row r="129" spans="1:12" ht="76.5">
      <c r="A129" s="294">
        <v>37</v>
      </c>
      <c r="B129" s="265" t="s">
        <v>5689</v>
      </c>
      <c r="C129" s="265" t="s">
        <v>5287</v>
      </c>
      <c r="D129" s="265" t="s">
        <v>5530</v>
      </c>
      <c r="E129" s="265">
        <v>27.9</v>
      </c>
      <c r="F129" s="265">
        <v>27.9</v>
      </c>
      <c r="G129" s="265" t="s">
        <v>1785</v>
      </c>
      <c r="H129" s="265" t="s">
        <v>5690</v>
      </c>
      <c r="I129" s="267" t="s">
        <v>5691</v>
      </c>
      <c r="J129" s="268" t="s">
        <v>2613</v>
      </c>
      <c r="K129" s="265">
        <v>3</v>
      </c>
      <c r="L129" s="269" t="s">
        <v>21</v>
      </c>
    </row>
    <row r="130" spans="1:12" ht="38.25">
      <c r="A130" s="323">
        <v>38</v>
      </c>
      <c r="B130" s="265" t="s">
        <v>5692</v>
      </c>
      <c r="C130" s="265" t="s">
        <v>5287</v>
      </c>
      <c r="D130" s="265" t="s">
        <v>5693</v>
      </c>
      <c r="E130" s="265">
        <v>15</v>
      </c>
      <c r="F130" s="265">
        <v>15</v>
      </c>
      <c r="G130" s="265" t="s">
        <v>694</v>
      </c>
      <c r="H130" s="265" t="s">
        <v>5694</v>
      </c>
      <c r="I130" s="268" t="s">
        <v>5695</v>
      </c>
      <c r="J130" s="268" t="s">
        <v>2676</v>
      </c>
      <c r="K130" s="265">
        <v>1</v>
      </c>
      <c r="L130" s="269" t="s">
        <v>21</v>
      </c>
    </row>
    <row r="131" spans="1:12" ht="38.25">
      <c r="A131" s="294">
        <v>39</v>
      </c>
      <c r="B131" s="265" t="s">
        <v>5696</v>
      </c>
      <c r="C131" s="265" t="s">
        <v>5287</v>
      </c>
      <c r="D131" s="265" t="s">
        <v>5697</v>
      </c>
      <c r="E131" s="265">
        <v>26</v>
      </c>
      <c r="F131" s="265">
        <v>26</v>
      </c>
      <c r="G131" s="265" t="s">
        <v>694</v>
      </c>
      <c r="H131" s="265" t="s">
        <v>5698</v>
      </c>
      <c r="I131" s="267" t="s">
        <v>5699</v>
      </c>
      <c r="J131" s="268" t="s">
        <v>2598</v>
      </c>
      <c r="K131" s="265">
        <v>2</v>
      </c>
      <c r="L131" s="269" t="s">
        <v>21</v>
      </c>
    </row>
    <row r="132" spans="1:12" ht="25.5">
      <c r="A132" s="323">
        <v>40</v>
      </c>
      <c r="B132" s="265" t="s">
        <v>5700</v>
      </c>
      <c r="C132" s="265" t="s">
        <v>5701</v>
      </c>
      <c r="D132" s="265" t="s">
        <v>5702</v>
      </c>
      <c r="E132" s="265">
        <v>116.2</v>
      </c>
      <c r="F132" s="265">
        <v>116.2</v>
      </c>
      <c r="G132" s="265" t="s">
        <v>5327</v>
      </c>
      <c r="H132" s="265" t="s">
        <v>5328</v>
      </c>
      <c r="I132" s="267" t="s">
        <v>5373</v>
      </c>
      <c r="J132" s="268" t="s">
        <v>3049</v>
      </c>
      <c r="K132" s="265">
        <v>9</v>
      </c>
      <c r="L132" s="269" t="s">
        <v>21</v>
      </c>
    </row>
    <row r="133" spans="1:12" ht="51">
      <c r="A133" s="294">
        <v>41</v>
      </c>
      <c r="B133" s="265" t="s">
        <v>5703</v>
      </c>
      <c r="C133" s="265" t="s">
        <v>5287</v>
      </c>
      <c r="D133" s="265" t="s">
        <v>5704</v>
      </c>
      <c r="E133" s="265">
        <v>25.6</v>
      </c>
      <c r="F133" s="265">
        <v>25.6</v>
      </c>
      <c r="G133" s="265" t="s">
        <v>5705</v>
      </c>
      <c r="H133" s="265" t="s">
        <v>5706</v>
      </c>
      <c r="I133" s="267" t="s">
        <v>5707</v>
      </c>
      <c r="J133" s="268" t="s">
        <v>2613</v>
      </c>
      <c r="K133" s="265">
        <v>3</v>
      </c>
      <c r="L133" s="269" t="s">
        <v>21</v>
      </c>
    </row>
    <row r="134" spans="1:12" ht="25.5">
      <c r="A134" s="323">
        <v>42</v>
      </c>
      <c r="B134" s="265" t="s">
        <v>5708</v>
      </c>
      <c r="C134" s="265" t="s">
        <v>5287</v>
      </c>
      <c r="D134" s="265" t="s">
        <v>5709</v>
      </c>
      <c r="E134" s="265">
        <v>9</v>
      </c>
      <c r="F134" s="265">
        <v>9</v>
      </c>
      <c r="G134" s="265" t="s">
        <v>699</v>
      </c>
      <c r="H134" s="265" t="s">
        <v>5710</v>
      </c>
      <c r="I134" s="267" t="s">
        <v>5711</v>
      </c>
      <c r="J134" s="268" t="s">
        <v>2676</v>
      </c>
      <c r="K134" s="265">
        <v>1</v>
      </c>
      <c r="L134" s="269" t="s">
        <v>21</v>
      </c>
    </row>
    <row r="135" spans="1:12" ht="38.25">
      <c r="A135" s="294">
        <v>43</v>
      </c>
      <c r="B135" s="265" t="s">
        <v>5712</v>
      </c>
      <c r="C135" s="265" t="s">
        <v>5287</v>
      </c>
      <c r="D135" s="265" t="s">
        <v>5713</v>
      </c>
      <c r="E135" s="265">
        <v>15</v>
      </c>
      <c r="F135" s="265">
        <v>15</v>
      </c>
      <c r="G135" s="265" t="s">
        <v>748</v>
      </c>
      <c r="H135" s="265" t="s">
        <v>5714</v>
      </c>
      <c r="I135" s="268" t="s">
        <v>5715</v>
      </c>
      <c r="J135" s="268" t="s">
        <v>2676</v>
      </c>
      <c r="K135" s="265">
        <v>1</v>
      </c>
      <c r="L135" s="269" t="s">
        <v>21</v>
      </c>
    </row>
    <row r="136" spans="1:12" ht="38.25">
      <c r="A136" s="323">
        <v>44</v>
      </c>
      <c r="B136" s="265" t="s">
        <v>5716</v>
      </c>
      <c r="C136" s="265" t="s">
        <v>5287</v>
      </c>
      <c r="D136" s="265" t="s">
        <v>5560</v>
      </c>
      <c r="E136" s="265">
        <v>7.5</v>
      </c>
      <c r="F136" s="265">
        <v>7.5</v>
      </c>
      <c r="G136" s="265" t="s">
        <v>699</v>
      </c>
      <c r="H136" s="265" t="s">
        <v>5717</v>
      </c>
      <c r="I136" s="268" t="s">
        <v>21</v>
      </c>
      <c r="J136" s="268" t="s">
        <v>2676</v>
      </c>
      <c r="K136" s="265">
        <v>1</v>
      </c>
      <c r="L136" s="269" t="s">
        <v>21</v>
      </c>
    </row>
    <row r="137" spans="1:12" ht="38.25">
      <c r="A137" s="294">
        <v>45</v>
      </c>
      <c r="B137" s="265" t="s">
        <v>5718</v>
      </c>
      <c r="C137" s="338" t="s">
        <v>21</v>
      </c>
      <c r="D137" s="265" t="s">
        <v>5719</v>
      </c>
      <c r="E137" s="265">
        <v>34</v>
      </c>
      <c r="F137" s="265">
        <v>34</v>
      </c>
      <c r="G137" s="265" t="s">
        <v>748</v>
      </c>
      <c r="H137" s="265" t="s">
        <v>5720</v>
      </c>
      <c r="I137" s="268" t="s">
        <v>5721</v>
      </c>
      <c r="J137" s="268" t="s">
        <v>2676</v>
      </c>
      <c r="K137" s="265">
        <v>1</v>
      </c>
      <c r="L137" s="269" t="s">
        <v>21</v>
      </c>
    </row>
    <row r="138" spans="1:12" ht="38.25">
      <c r="A138" s="323">
        <v>46</v>
      </c>
      <c r="B138" s="265" t="s">
        <v>5722</v>
      </c>
      <c r="C138" s="265" t="s">
        <v>5287</v>
      </c>
      <c r="D138" s="265" t="s">
        <v>5723</v>
      </c>
      <c r="E138" s="265">
        <v>10</v>
      </c>
      <c r="F138" s="265">
        <v>10</v>
      </c>
      <c r="G138" s="265" t="s">
        <v>694</v>
      </c>
      <c r="H138" s="265" t="s">
        <v>5724</v>
      </c>
      <c r="I138" s="267" t="s">
        <v>5725</v>
      </c>
      <c r="J138" s="268" t="s">
        <v>2598</v>
      </c>
      <c r="K138" s="265">
        <v>2</v>
      </c>
      <c r="L138" s="269" t="s">
        <v>21</v>
      </c>
    </row>
    <row r="139" spans="1:12" ht="25.5">
      <c r="A139" s="294">
        <v>47</v>
      </c>
      <c r="B139" s="265" t="s">
        <v>5726</v>
      </c>
      <c r="C139" s="337" t="s">
        <v>5287</v>
      </c>
      <c r="D139" s="265" t="s">
        <v>5587</v>
      </c>
      <c r="E139" s="265">
        <v>50</v>
      </c>
      <c r="F139" s="265">
        <v>50</v>
      </c>
      <c r="G139" s="265" t="s">
        <v>699</v>
      </c>
      <c r="H139" s="265" t="s">
        <v>5727</v>
      </c>
      <c r="I139" s="267" t="s">
        <v>5728</v>
      </c>
      <c r="J139" s="268" t="s">
        <v>2676</v>
      </c>
      <c r="K139" s="265">
        <v>1</v>
      </c>
      <c r="L139" s="269" t="s">
        <v>21</v>
      </c>
    </row>
    <row r="140" spans="1:12" ht="25.5">
      <c r="A140" s="323">
        <v>48</v>
      </c>
      <c r="B140" s="48" t="s">
        <v>5729</v>
      </c>
      <c r="C140" s="32" t="s">
        <v>5287</v>
      </c>
      <c r="D140" s="48" t="s">
        <v>5530</v>
      </c>
      <c r="E140" s="48">
        <v>14</v>
      </c>
      <c r="F140" s="48">
        <v>14</v>
      </c>
      <c r="G140" s="48" t="s">
        <v>1785</v>
      </c>
      <c r="H140" s="48" t="s">
        <v>5730</v>
      </c>
      <c r="I140" s="267" t="s">
        <v>5731</v>
      </c>
      <c r="J140" s="267" t="s">
        <v>2676</v>
      </c>
      <c r="K140" s="48">
        <v>1</v>
      </c>
      <c r="L140" s="269" t="s">
        <v>21</v>
      </c>
    </row>
    <row r="141" spans="1:12" ht="38.25">
      <c r="A141" s="294">
        <v>49</v>
      </c>
      <c r="B141" s="265" t="s">
        <v>5732</v>
      </c>
      <c r="C141" s="337" t="s">
        <v>5287</v>
      </c>
      <c r="D141" s="265" t="s">
        <v>5733</v>
      </c>
      <c r="E141" s="265">
        <v>10.5</v>
      </c>
      <c r="F141" s="265">
        <v>10.5</v>
      </c>
      <c r="G141" s="265" t="s">
        <v>699</v>
      </c>
      <c r="H141" s="265" t="s">
        <v>5734</v>
      </c>
      <c r="I141" s="268" t="s">
        <v>5735</v>
      </c>
      <c r="J141" s="268" t="s">
        <v>2676</v>
      </c>
      <c r="K141" s="265">
        <v>1</v>
      </c>
      <c r="L141" s="269" t="s">
        <v>21</v>
      </c>
    </row>
    <row r="142" spans="1:12" ht="38.25">
      <c r="A142" s="323">
        <v>50</v>
      </c>
      <c r="B142" s="48" t="s">
        <v>5736</v>
      </c>
      <c r="C142" s="337" t="s">
        <v>5287</v>
      </c>
      <c r="D142" s="265" t="s">
        <v>5737</v>
      </c>
      <c r="E142" s="265">
        <v>17.7</v>
      </c>
      <c r="F142" s="265">
        <v>17.7</v>
      </c>
      <c r="G142" s="265" t="s">
        <v>699</v>
      </c>
      <c r="H142" s="265" t="s">
        <v>5738</v>
      </c>
      <c r="I142" s="267" t="s">
        <v>5739</v>
      </c>
      <c r="J142" s="268" t="s">
        <v>2676</v>
      </c>
      <c r="K142" s="265">
        <v>1</v>
      </c>
      <c r="L142" s="269" t="s">
        <v>21</v>
      </c>
    </row>
    <row r="143" spans="1:12" ht="38.25">
      <c r="A143" s="294">
        <v>51</v>
      </c>
      <c r="B143" s="265" t="s">
        <v>5740</v>
      </c>
      <c r="C143" s="337" t="s">
        <v>5287</v>
      </c>
      <c r="D143" s="265" t="s">
        <v>5741</v>
      </c>
      <c r="E143" s="265">
        <v>12.3</v>
      </c>
      <c r="F143" s="265">
        <v>12.3</v>
      </c>
      <c r="G143" s="265" t="s">
        <v>1571</v>
      </c>
      <c r="H143" s="265" t="s">
        <v>5742</v>
      </c>
      <c r="I143" s="268" t="s">
        <v>5743</v>
      </c>
      <c r="J143" s="268" t="s">
        <v>2676</v>
      </c>
      <c r="K143" s="265">
        <v>1</v>
      </c>
      <c r="L143" s="269" t="s">
        <v>21</v>
      </c>
    </row>
    <row r="144" spans="1:12" ht="51">
      <c r="A144" s="323">
        <v>52</v>
      </c>
      <c r="B144" s="265" t="s">
        <v>5744</v>
      </c>
      <c r="C144" s="337" t="s">
        <v>5287</v>
      </c>
      <c r="D144" s="265" t="s">
        <v>5745</v>
      </c>
      <c r="E144" s="265">
        <v>15</v>
      </c>
      <c r="F144" s="265">
        <v>15</v>
      </c>
      <c r="G144" s="265" t="s">
        <v>699</v>
      </c>
      <c r="H144" s="265" t="s">
        <v>5746</v>
      </c>
      <c r="I144" s="268" t="s">
        <v>5747</v>
      </c>
      <c r="J144" s="268" t="s">
        <v>2598</v>
      </c>
      <c r="K144" s="265">
        <v>2</v>
      </c>
      <c r="L144" s="269" t="s">
        <v>21</v>
      </c>
    </row>
    <row r="145" spans="1:12" ht="38.25">
      <c r="A145" s="294">
        <v>53</v>
      </c>
      <c r="B145" s="265" t="s">
        <v>5748</v>
      </c>
      <c r="C145" s="337" t="s">
        <v>5287</v>
      </c>
      <c r="D145" s="265" t="s">
        <v>5749</v>
      </c>
      <c r="E145" s="265">
        <v>20</v>
      </c>
      <c r="F145" s="265">
        <v>20</v>
      </c>
      <c r="G145" s="265" t="s">
        <v>699</v>
      </c>
      <c r="H145" s="265" t="s">
        <v>5750</v>
      </c>
      <c r="I145" s="268" t="s">
        <v>5751</v>
      </c>
      <c r="J145" s="268" t="s">
        <v>2676</v>
      </c>
      <c r="K145" s="265">
        <v>1</v>
      </c>
      <c r="L145" s="269" t="s">
        <v>21</v>
      </c>
    </row>
    <row r="146" spans="1:12" ht="51">
      <c r="A146" s="323">
        <v>54</v>
      </c>
      <c r="B146" s="48" t="s">
        <v>5752</v>
      </c>
      <c r="C146" s="32" t="s">
        <v>5287</v>
      </c>
      <c r="D146" s="48" t="s">
        <v>5753</v>
      </c>
      <c r="E146" s="48">
        <v>12</v>
      </c>
      <c r="F146" s="48">
        <v>12</v>
      </c>
      <c r="G146" s="48" t="s">
        <v>5754</v>
      </c>
      <c r="H146" s="48" t="s">
        <v>5755</v>
      </c>
      <c r="I146" s="267" t="s">
        <v>5756</v>
      </c>
      <c r="J146" s="267" t="s">
        <v>2676</v>
      </c>
      <c r="K146" s="48">
        <v>1</v>
      </c>
      <c r="L146" s="269" t="s">
        <v>21</v>
      </c>
    </row>
    <row r="147" spans="1:12" ht="38.25">
      <c r="A147" s="294">
        <v>55</v>
      </c>
      <c r="B147" s="265" t="s">
        <v>5757</v>
      </c>
      <c r="C147" s="337" t="s">
        <v>5287</v>
      </c>
      <c r="D147" s="265" t="s">
        <v>5758</v>
      </c>
      <c r="E147" s="265">
        <v>28</v>
      </c>
      <c r="F147" s="265">
        <v>28</v>
      </c>
      <c r="G147" s="265" t="s">
        <v>787</v>
      </c>
      <c r="H147" s="265" t="s">
        <v>5759</v>
      </c>
      <c r="I147" s="268" t="s">
        <v>5760</v>
      </c>
      <c r="J147" s="268" t="s">
        <v>2598</v>
      </c>
      <c r="K147" s="265">
        <v>2</v>
      </c>
      <c r="L147" s="269" t="s">
        <v>21</v>
      </c>
    </row>
    <row r="148" spans="1:12" ht="38.25">
      <c r="A148" s="323">
        <v>56</v>
      </c>
      <c r="B148" s="265" t="s">
        <v>5761</v>
      </c>
      <c r="C148" s="337" t="s">
        <v>5287</v>
      </c>
      <c r="D148" s="265" t="s">
        <v>5762</v>
      </c>
      <c r="E148" s="265">
        <v>18.100000000000001</v>
      </c>
      <c r="F148" s="265">
        <v>18.100000000000001</v>
      </c>
      <c r="G148" s="265" t="s">
        <v>699</v>
      </c>
      <c r="H148" s="265" t="s">
        <v>5763</v>
      </c>
      <c r="I148" s="268" t="s">
        <v>5764</v>
      </c>
      <c r="J148" s="268" t="s">
        <v>2598</v>
      </c>
      <c r="K148" s="265">
        <v>2</v>
      </c>
      <c r="L148" s="269" t="s">
        <v>21</v>
      </c>
    </row>
    <row r="149" spans="1:12" ht="51">
      <c r="A149" s="294">
        <v>57</v>
      </c>
      <c r="B149" s="265" t="s">
        <v>5765</v>
      </c>
      <c r="C149" s="337" t="s">
        <v>5766</v>
      </c>
      <c r="D149" s="337" t="s">
        <v>5766</v>
      </c>
      <c r="E149" s="265">
        <v>62</v>
      </c>
      <c r="F149" s="265">
        <v>62</v>
      </c>
      <c r="G149" s="265" t="s">
        <v>5767</v>
      </c>
      <c r="H149" s="265" t="s">
        <v>5768</v>
      </c>
      <c r="I149" s="268" t="s">
        <v>5769</v>
      </c>
      <c r="J149" s="268" t="s">
        <v>2676</v>
      </c>
      <c r="K149" s="265">
        <v>3</v>
      </c>
      <c r="L149" s="269" t="s">
        <v>21</v>
      </c>
    </row>
    <row r="150" spans="1:12" ht="38.25">
      <c r="A150" s="323">
        <v>58</v>
      </c>
      <c r="B150" s="265" t="s">
        <v>5770</v>
      </c>
      <c r="C150" s="265" t="s">
        <v>5287</v>
      </c>
      <c r="D150" s="265" t="s">
        <v>5771</v>
      </c>
      <c r="E150" s="265">
        <v>14</v>
      </c>
      <c r="F150" s="265">
        <v>14</v>
      </c>
      <c r="G150" s="265" t="s">
        <v>787</v>
      </c>
      <c r="H150" s="265" t="s">
        <v>5772</v>
      </c>
      <c r="I150" s="268" t="s">
        <v>5773</v>
      </c>
      <c r="J150" s="268" t="s">
        <v>2676</v>
      </c>
      <c r="K150" s="265">
        <v>1</v>
      </c>
      <c r="L150" s="269" t="s">
        <v>21</v>
      </c>
    </row>
    <row r="151" spans="1:12" ht="38.25">
      <c r="A151" s="294">
        <v>59</v>
      </c>
      <c r="B151" s="270" t="s">
        <v>5774</v>
      </c>
      <c r="C151" s="339" t="s">
        <v>5287</v>
      </c>
      <c r="D151" s="270" t="s">
        <v>5775</v>
      </c>
      <c r="E151" s="270">
        <v>15</v>
      </c>
      <c r="F151" s="270">
        <v>15</v>
      </c>
      <c r="G151" s="270" t="s">
        <v>5776</v>
      </c>
      <c r="H151" s="270" t="s">
        <v>5777</v>
      </c>
      <c r="I151" s="273" t="s">
        <v>5778</v>
      </c>
      <c r="J151" s="273" t="s">
        <v>2676</v>
      </c>
      <c r="K151" s="270">
        <v>1</v>
      </c>
      <c r="L151" s="274" t="s">
        <v>21</v>
      </c>
    </row>
    <row r="152" spans="1:12" ht="25.5">
      <c r="A152" s="340">
        <v>60</v>
      </c>
      <c r="B152" s="341" t="s">
        <v>5779</v>
      </c>
      <c r="C152" s="339" t="s">
        <v>5287</v>
      </c>
      <c r="D152" s="342" t="s">
        <v>5780</v>
      </c>
      <c r="E152" s="343">
        <v>70</v>
      </c>
      <c r="F152" s="344">
        <v>30</v>
      </c>
      <c r="G152" s="344" t="s">
        <v>1602</v>
      </c>
      <c r="H152" s="344" t="s">
        <v>5781</v>
      </c>
      <c r="I152" s="345" t="s">
        <v>5782</v>
      </c>
      <c r="J152" s="345" t="s">
        <v>2613</v>
      </c>
      <c r="K152" s="344">
        <v>4</v>
      </c>
      <c r="L152" s="346"/>
    </row>
    <row r="153" spans="1:12" ht="15.75">
      <c r="A153" s="320" t="s">
        <v>21</v>
      </c>
      <c r="B153" s="347" t="s">
        <v>408</v>
      </c>
      <c r="C153" s="347" t="s">
        <v>21</v>
      </c>
      <c r="D153" s="269" t="s">
        <v>21</v>
      </c>
      <c r="E153" s="348">
        <f>SUM(E93:E152)</f>
        <v>2038.8</v>
      </c>
      <c r="F153" s="348">
        <f>SUM(F93:F152)</f>
        <v>1998.8</v>
      </c>
      <c r="G153" s="349" t="s">
        <v>21</v>
      </c>
      <c r="H153" s="349" t="s">
        <v>21</v>
      </c>
      <c r="I153" s="350" t="s">
        <v>21</v>
      </c>
      <c r="J153" s="322"/>
      <c r="K153" s="317"/>
      <c r="L153" s="269" t="s">
        <v>21</v>
      </c>
    </row>
    <row r="154" spans="1:12" ht="15.75">
      <c r="A154" s="2336" t="s">
        <v>5783</v>
      </c>
      <c r="B154" s="2337"/>
      <c r="C154" s="2337"/>
      <c r="D154" s="2337"/>
      <c r="E154" s="2337"/>
      <c r="F154" s="2337"/>
      <c r="G154" s="2337"/>
      <c r="H154" s="2337"/>
      <c r="I154" s="2337"/>
      <c r="J154" s="2337"/>
      <c r="K154" s="2337"/>
      <c r="L154" s="2338"/>
    </row>
    <row r="155" spans="1:12" ht="39">
      <c r="A155" s="320">
        <v>1</v>
      </c>
      <c r="B155" s="351" t="s">
        <v>5784</v>
      </c>
      <c r="C155" s="351" t="s">
        <v>5287</v>
      </c>
      <c r="D155" s="351" t="s">
        <v>5611</v>
      </c>
      <c r="E155" s="351">
        <v>42</v>
      </c>
      <c r="F155" s="351">
        <v>42</v>
      </c>
      <c r="G155" s="351" t="s">
        <v>758</v>
      </c>
      <c r="H155" s="351" t="s">
        <v>5785</v>
      </c>
      <c r="I155" s="352" t="s">
        <v>21</v>
      </c>
      <c r="J155" s="352" t="s">
        <v>2598</v>
      </c>
      <c r="K155" s="351">
        <v>2</v>
      </c>
      <c r="L155" s="347" t="s">
        <v>21</v>
      </c>
    </row>
    <row r="156" spans="1:12" ht="39">
      <c r="A156" s="353">
        <v>2</v>
      </c>
      <c r="B156" s="354" t="s">
        <v>5786</v>
      </c>
      <c r="C156" s="354" t="s">
        <v>5287</v>
      </c>
      <c r="D156" s="354" t="s">
        <v>5292</v>
      </c>
      <c r="E156" s="354">
        <v>23.4</v>
      </c>
      <c r="F156" s="354">
        <v>23.4</v>
      </c>
      <c r="G156" s="354" t="s">
        <v>699</v>
      </c>
      <c r="H156" s="354" t="s">
        <v>5787</v>
      </c>
      <c r="I156" s="355" t="s">
        <v>5788</v>
      </c>
      <c r="J156" s="355" t="s">
        <v>2676</v>
      </c>
      <c r="K156" s="354">
        <v>1</v>
      </c>
      <c r="L156" s="356" t="s">
        <v>21</v>
      </c>
    </row>
    <row r="157" spans="1:12" ht="15.75">
      <c r="A157" s="332" t="s">
        <v>21</v>
      </c>
      <c r="B157" s="321" t="s">
        <v>408</v>
      </c>
      <c r="C157" s="321" t="s">
        <v>21</v>
      </c>
      <c r="D157" s="321" t="s">
        <v>21</v>
      </c>
      <c r="E157" s="316">
        <f>SUM(E155:E156)</f>
        <v>65.400000000000006</v>
      </c>
      <c r="F157" s="317">
        <f>SUM(F155:F156)</f>
        <v>65.400000000000006</v>
      </c>
      <c r="G157" s="296" t="s">
        <v>21</v>
      </c>
      <c r="H157" s="296" t="s">
        <v>21</v>
      </c>
      <c r="I157" s="298" t="s">
        <v>21</v>
      </c>
      <c r="J157" s="322" t="s">
        <v>2613</v>
      </c>
      <c r="K157" s="317">
        <v>3</v>
      </c>
      <c r="L157" s="321" t="s">
        <v>21</v>
      </c>
    </row>
    <row r="158" spans="1:12" ht="15.75">
      <c r="A158" s="2336" t="s">
        <v>5789</v>
      </c>
      <c r="B158" s="2337"/>
      <c r="C158" s="2337"/>
      <c r="D158" s="2337"/>
      <c r="E158" s="2337"/>
      <c r="F158" s="2337"/>
      <c r="G158" s="2337"/>
      <c r="H158" s="2337"/>
      <c r="I158" s="2337"/>
      <c r="J158" s="2337"/>
      <c r="K158" s="2337"/>
      <c r="L158" s="2338"/>
    </row>
    <row r="159" spans="1:12" ht="25.5">
      <c r="A159" s="314">
        <v>1</v>
      </c>
      <c r="B159" s="265" t="s">
        <v>5790</v>
      </c>
      <c r="C159" s="265" t="s">
        <v>5287</v>
      </c>
      <c r="D159" s="265" t="s">
        <v>5791</v>
      </c>
      <c r="E159" s="265">
        <v>20</v>
      </c>
      <c r="F159" s="265">
        <v>20</v>
      </c>
      <c r="G159" s="265" t="s">
        <v>1602</v>
      </c>
      <c r="H159" s="48" t="s">
        <v>5792</v>
      </c>
      <c r="I159" s="268" t="s">
        <v>5793</v>
      </c>
      <c r="J159" s="268" t="s">
        <v>2613</v>
      </c>
      <c r="K159" s="265">
        <v>3</v>
      </c>
      <c r="L159" s="269" t="s">
        <v>21</v>
      </c>
    </row>
    <row r="160" spans="1:12" ht="25.5">
      <c r="A160" s="314">
        <v>2</v>
      </c>
      <c r="B160" s="265" t="s">
        <v>5794</v>
      </c>
      <c r="C160" s="265" t="s">
        <v>5287</v>
      </c>
      <c r="D160" s="265" t="s">
        <v>5795</v>
      </c>
      <c r="E160" s="265">
        <v>310.2</v>
      </c>
      <c r="F160" s="265">
        <v>310.2</v>
      </c>
      <c r="G160" s="265" t="s">
        <v>1482</v>
      </c>
      <c r="H160" s="265" t="s">
        <v>5796</v>
      </c>
      <c r="I160" s="268" t="s">
        <v>5797</v>
      </c>
      <c r="J160" s="268" t="s">
        <v>2613</v>
      </c>
      <c r="K160" s="265">
        <v>3</v>
      </c>
      <c r="L160" s="269" t="s">
        <v>21</v>
      </c>
    </row>
    <row r="161" spans="1:12" ht="25.5">
      <c r="A161" s="323">
        <v>3</v>
      </c>
      <c r="B161" s="270" t="s">
        <v>5798</v>
      </c>
      <c r="C161" s="270" t="s">
        <v>5287</v>
      </c>
      <c r="D161" s="270" t="s">
        <v>5799</v>
      </c>
      <c r="E161" s="270">
        <v>116</v>
      </c>
      <c r="F161" s="270">
        <v>116</v>
      </c>
      <c r="G161" s="357" t="s">
        <v>5800</v>
      </c>
      <c r="H161" s="270" t="s">
        <v>5801</v>
      </c>
      <c r="I161" s="273" t="s">
        <v>5802</v>
      </c>
      <c r="J161" s="273" t="s">
        <v>2613</v>
      </c>
      <c r="K161" s="270">
        <v>3</v>
      </c>
      <c r="L161" s="274" t="s">
        <v>21</v>
      </c>
    </row>
    <row r="162" spans="1:12" ht="15.75">
      <c r="A162" s="332" t="s">
        <v>21</v>
      </c>
      <c r="B162" s="321" t="s">
        <v>408</v>
      </c>
      <c r="C162" s="358" t="s">
        <v>21</v>
      </c>
      <c r="D162" s="358" t="s">
        <v>21</v>
      </c>
      <c r="E162" s="316">
        <f>SUM(E159:E161)</f>
        <v>446.2</v>
      </c>
      <c r="F162" s="317">
        <v>446.2</v>
      </c>
      <c r="G162" s="359" t="s">
        <v>21</v>
      </c>
      <c r="H162" s="359" t="s">
        <v>21</v>
      </c>
      <c r="I162" s="360" t="s">
        <v>21</v>
      </c>
      <c r="J162" s="322" t="s">
        <v>2752</v>
      </c>
      <c r="K162" s="317">
        <v>11</v>
      </c>
      <c r="L162" s="358" t="s">
        <v>21</v>
      </c>
    </row>
    <row r="163" spans="1:12" ht="15.75">
      <c r="A163" s="2348" t="s">
        <v>5803</v>
      </c>
      <c r="B163" s="2349"/>
      <c r="C163" s="2349"/>
      <c r="D163" s="2349"/>
      <c r="E163" s="2349">
        <f>SUM(E159:E162)</f>
        <v>892.4</v>
      </c>
      <c r="F163" s="2349"/>
      <c r="G163" s="2349"/>
      <c r="H163" s="2349"/>
      <c r="I163" s="2349"/>
      <c r="J163" s="2349"/>
      <c r="K163" s="2349"/>
      <c r="L163" s="2350"/>
    </row>
    <row r="164" spans="1:12" ht="38.25">
      <c r="A164" s="314">
        <v>1</v>
      </c>
      <c r="B164" s="265" t="s">
        <v>5804</v>
      </c>
      <c r="C164" s="265" t="s">
        <v>5287</v>
      </c>
      <c r="D164" s="265" t="s">
        <v>5805</v>
      </c>
      <c r="E164" s="265">
        <v>25</v>
      </c>
      <c r="F164" s="265">
        <v>25</v>
      </c>
      <c r="G164" s="265" t="s">
        <v>5327</v>
      </c>
      <c r="H164" s="48" t="s">
        <v>5806</v>
      </c>
      <c r="I164" s="268" t="s">
        <v>5807</v>
      </c>
      <c r="J164" s="268" t="s">
        <v>2622</v>
      </c>
      <c r="K164" s="265">
        <v>4</v>
      </c>
      <c r="L164" s="362" t="s">
        <v>21</v>
      </c>
    </row>
    <row r="165" spans="1:12" ht="51">
      <c r="A165" s="314">
        <v>2</v>
      </c>
      <c r="B165" s="265" t="s">
        <v>5808</v>
      </c>
      <c r="C165" s="265" t="s">
        <v>5287</v>
      </c>
      <c r="D165" s="265" t="s">
        <v>5809</v>
      </c>
      <c r="E165" s="265">
        <v>21.1</v>
      </c>
      <c r="F165" s="265">
        <v>21.1</v>
      </c>
      <c r="G165" s="265" t="s">
        <v>5327</v>
      </c>
      <c r="H165" s="265" t="s">
        <v>5810</v>
      </c>
      <c r="I165" s="268" t="s">
        <v>5811</v>
      </c>
      <c r="J165" s="268" t="s">
        <v>2598</v>
      </c>
      <c r="K165" s="265">
        <v>2</v>
      </c>
      <c r="L165" s="362" t="s">
        <v>21</v>
      </c>
    </row>
    <row r="166" spans="1:12" ht="38.25">
      <c r="A166" s="314">
        <v>3</v>
      </c>
      <c r="B166" s="270" t="s">
        <v>5812</v>
      </c>
      <c r="C166" s="270" t="s">
        <v>5813</v>
      </c>
      <c r="D166" s="270" t="s">
        <v>5814</v>
      </c>
      <c r="E166" s="270">
        <v>90</v>
      </c>
      <c r="F166" s="270">
        <v>90</v>
      </c>
      <c r="G166" s="270" t="s">
        <v>5815</v>
      </c>
      <c r="H166" s="270" t="s">
        <v>5816</v>
      </c>
      <c r="I166" s="273" t="s">
        <v>5817</v>
      </c>
      <c r="J166" s="273" t="s">
        <v>2676</v>
      </c>
      <c r="K166" s="270">
        <v>1</v>
      </c>
      <c r="L166" s="363" t="s">
        <v>21</v>
      </c>
    </row>
    <row r="167" spans="1:12" ht="25.5">
      <c r="A167" s="314">
        <v>4</v>
      </c>
      <c r="B167" s="344" t="s">
        <v>5818</v>
      </c>
      <c r="C167" s="344" t="s">
        <v>5287</v>
      </c>
      <c r="D167" s="344" t="s">
        <v>5819</v>
      </c>
      <c r="E167" s="344">
        <v>60</v>
      </c>
      <c r="F167" s="344">
        <v>60</v>
      </c>
      <c r="G167" s="344" t="s">
        <v>5336</v>
      </c>
      <c r="H167" s="344" t="s">
        <v>5820</v>
      </c>
      <c r="I167" s="345" t="s">
        <v>5821</v>
      </c>
      <c r="J167" s="345" t="s">
        <v>2598</v>
      </c>
      <c r="K167" s="344">
        <v>2</v>
      </c>
      <c r="L167" s="364" t="s">
        <v>21</v>
      </c>
    </row>
    <row r="168" spans="1:12" ht="15.75">
      <c r="A168" s="320" t="s">
        <v>21</v>
      </c>
      <c r="B168" s="321" t="s">
        <v>408</v>
      </c>
      <c r="C168" s="365" t="s">
        <v>21</v>
      </c>
      <c r="D168" s="366" t="s">
        <v>21</v>
      </c>
      <c r="E168" s="327">
        <v>196.1</v>
      </c>
      <c r="F168" s="327">
        <v>196.1</v>
      </c>
      <c r="G168" s="366" t="s">
        <v>21</v>
      </c>
      <c r="H168" s="366" t="s">
        <v>21</v>
      </c>
      <c r="I168" s="367" t="s">
        <v>21</v>
      </c>
      <c r="J168" s="368" t="s">
        <v>3049</v>
      </c>
      <c r="K168" s="327">
        <v>9</v>
      </c>
      <c r="L168" s="359" t="s">
        <v>21</v>
      </c>
    </row>
    <row r="169" spans="1:12" ht="15.75">
      <c r="A169" s="369"/>
      <c r="B169" s="361" t="s">
        <v>5822</v>
      </c>
      <c r="C169" s="370" t="s">
        <v>21</v>
      </c>
      <c r="D169" s="371" t="s">
        <v>21</v>
      </c>
      <c r="E169" s="372" t="e">
        <f>SUM(E10+E:E168)</f>
        <v>#NAME?</v>
      </c>
      <c r="F169" s="372">
        <v>9011.7999999999993</v>
      </c>
      <c r="G169" s="371" t="s">
        <v>21</v>
      </c>
      <c r="H169" s="371" t="s">
        <v>21</v>
      </c>
      <c r="I169" s="373" t="s">
        <v>21</v>
      </c>
      <c r="J169" s="374" t="s">
        <v>5823</v>
      </c>
      <c r="K169" s="372">
        <v>323</v>
      </c>
      <c r="L169" s="375" t="s">
        <v>21</v>
      </c>
    </row>
    <row r="170" spans="1:12" ht="12.75" customHeight="1">
      <c r="A170" s="376"/>
      <c r="B170" s="376"/>
      <c r="C170" s="376"/>
      <c r="D170" s="376"/>
      <c r="E170" s="376"/>
      <c r="F170" s="376"/>
      <c r="G170" s="376"/>
      <c r="H170" s="376"/>
      <c r="I170" s="377"/>
      <c r="J170" s="377"/>
      <c r="K170" s="376"/>
    </row>
    <row r="171" spans="1:12" ht="12.75" customHeight="1">
      <c r="A171" s="376"/>
      <c r="B171" s="378" t="s">
        <v>5824</v>
      </c>
      <c r="C171" s="379"/>
      <c r="D171" s="379"/>
      <c r="E171" s="378"/>
      <c r="F171" s="308"/>
      <c r="G171" s="2339"/>
      <c r="H171" s="2339"/>
      <c r="I171" s="2339"/>
      <c r="J171" s="2339"/>
      <c r="K171" s="2339"/>
    </row>
    <row r="172" spans="1:12" ht="12.75" customHeight="1">
      <c r="A172" s="376"/>
      <c r="B172" s="378" t="s">
        <v>5825</v>
      </c>
      <c r="C172" s="378"/>
      <c r="D172" s="378"/>
      <c r="E172" s="378"/>
      <c r="F172" s="379"/>
      <c r="G172" s="2339"/>
      <c r="H172" s="2339"/>
      <c r="I172" s="2339"/>
      <c r="J172" s="2339"/>
      <c r="K172" s="2339"/>
    </row>
    <row r="173" spans="1:12" ht="12.75" customHeight="1">
      <c r="A173" s="376"/>
      <c r="B173" s="378"/>
      <c r="C173" s="378"/>
      <c r="D173" s="378"/>
      <c r="E173" s="378"/>
      <c r="F173" s="379"/>
      <c r="G173" s="379"/>
      <c r="H173" s="379"/>
      <c r="I173" s="379"/>
      <c r="J173" s="379"/>
      <c r="K173" s="308"/>
    </row>
    <row r="174" spans="1:12" ht="12.75" customHeight="1">
      <c r="B174" s="378"/>
      <c r="C174" s="378"/>
      <c r="D174" s="378"/>
      <c r="E174" s="378"/>
      <c r="F174" s="378"/>
      <c r="G174" s="378"/>
      <c r="H174" s="378"/>
      <c r="I174" s="378"/>
      <c r="J174" s="378"/>
      <c r="K174" s="308"/>
    </row>
    <row r="175" spans="1:12" ht="80.25" customHeight="1">
      <c r="B175" s="308"/>
      <c r="C175" s="308"/>
      <c r="D175" s="308"/>
      <c r="E175" s="2340" t="s">
        <v>5826</v>
      </c>
      <c r="F175" s="2340"/>
      <c r="G175" s="2340"/>
      <c r="H175" s="2340"/>
      <c r="I175" s="2340"/>
      <c r="J175" s="2340"/>
      <c r="K175" s="2340"/>
    </row>
    <row r="176" spans="1:12" ht="12.75" customHeight="1">
      <c r="B176" s="308"/>
      <c r="C176" s="308"/>
      <c r="D176" s="308"/>
      <c r="E176" s="2341"/>
      <c r="F176" s="2341"/>
      <c r="G176" s="2341"/>
      <c r="H176" s="2341"/>
      <c r="I176" s="378"/>
      <c r="J176" s="378"/>
      <c r="K176" s="308"/>
    </row>
    <row r="1048576" spans="5:5" ht="12.75" customHeight="1">
      <c r="E1048576" t="e">
        <f>SUM(E5:E1048575)</f>
        <v>#NAME?</v>
      </c>
    </row>
  </sheetData>
  <mergeCells count="19">
    <mergeCell ref="G171:K172"/>
    <mergeCell ref="E175:H175"/>
    <mergeCell ref="I175:K175"/>
    <mergeCell ref="E176:H176"/>
    <mergeCell ref="A87:L87"/>
    <mergeCell ref="A92:L92"/>
    <mergeCell ref="A154:L154"/>
    <mergeCell ref="A158:L158"/>
    <mergeCell ref="A163:L163"/>
    <mergeCell ref="A41:L41"/>
    <mergeCell ref="A46:L46"/>
    <mergeCell ref="A49:L49"/>
    <mergeCell ref="A52:L52"/>
    <mergeCell ref="A81:L81"/>
    <mergeCell ref="A1:M1"/>
    <mergeCell ref="B2:K2"/>
    <mergeCell ref="A6:L6"/>
    <mergeCell ref="A11:L11"/>
    <mergeCell ref="A22:L22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indexed="2"/>
  </sheetPr>
  <dimension ref="A1:M772"/>
  <sheetViews>
    <sheetView zoomScale="90" workbookViewId="0">
      <selection sqref="A1:J1"/>
    </sheetView>
  </sheetViews>
  <sheetFormatPr defaultRowHeight="12.75" customHeight="1"/>
  <cols>
    <col min="1" max="1" width="5.140625" style="1919" bestFit="1" customWidth="1"/>
    <col min="2" max="2" width="29.140625" style="1919" bestFit="1" customWidth="1"/>
    <col min="3" max="3" width="26.7109375" style="1919" customWidth="1"/>
    <col min="4" max="4" width="17.5703125" style="1919" customWidth="1"/>
    <col min="5" max="5" width="25.7109375" style="1919" bestFit="1" customWidth="1"/>
    <col min="6" max="6" width="15.85546875" style="1918" customWidth="1"/>
    <col min="7" max="7" width="11.5703125" style="1918" customWidth="1"/>
    <col min="8" max="8" width="17.28515625" style="1918" customWidth="1"/>
    <col min="9" max="9" width="19.85546875" style="1919" customWidth="1"/>
    <col min="10" max="10" width="24.140625" style="1920" bestFit="1" customWidth="1"/>
    <col min="11" max="11" width="7.28515625" style="1921" bestFit="1" customWidth="1"/>
    <col min="12" max="12" width="12.85546875" style="1918" customWidth="1"/>
    <col min="13" max="13" width="14.5703125" style="1918" customWidth="1"/>
    <col min="14" max="14" width="10.28515625" style="1918" bestFit="1" customWidth="1"/>
    <col min="15" max="16384" width="9.140625" style="1918"/>
  </cols>
  <sheetData>
    <row r="1" spans="1:13" ht="41.25" customHeight="1">
      <c r="A1" s="2682" t="s">
        <v>14720</v>
      </c>
      <c r="B1" s="2682"/>
      <c r="C1" s="2682"/>
      <c r="D1" s="2682"/>
      <c r="E1" s="2682"/>
      <c r="F1" s="2682"/>
      <c r="G1" s="2682"/>
      <c r="H1" s="2682"/>
      <c r="I1" s="2682"/>
      <c r="J1" s="2682"/>
      <c r="K1" s="2682"/>
      <c r="L1" s="1922"/>
      <c r="M1" s="1923"/>
    </row>
    <row r="2" spans="1:13" ht="15.75">
      <c r="A2" s="2683"/>
      <c r="B2" s="2683"/>
      <c r="C2" s="2683"/>
      <c r="D2" s="2683"/>
      <c r="E2" s="2683"/>
      <c r="F2" s="2684"/>
      <c r="G2" s="2684"/>
      <c r="H2" s="2684"/>
      <c r="I2" s="2683"/>
      <c r="J2" s="2683"/>
      <c r="K2" s="2684"/>
      <c r="L2" s="1922"/>
      <c r="M2" s="1923"/>
    </row>
    <row r="3" spans="1:13" ht="15.75">
      <c r="A3" s="1924"/>
      <c r="B3" s="1925"/>
      <c r="C3" s="1925"/>
      <c r="D3" s="1925"/>
      <c r="E3" s="1925"/>
      <c r="F3" s="1922"/>
      <c r="G3" s="1922"/>
      <c r="H3" s="1922"/>
      <c r="I3" s="1925"/>
      <c r="J3" s="1926"/>
      <c r="K3" s="1927"/>
      <c r="L3" s="1922"/>
      <c r="M3" s="1923"/>
    </row>
    <row r="4" spans="1:13" ht="12.75" customHeight="1">
      <c r="A4" s="1928"/>
      <c r="B4" s="1928"/>
      <c r="C4" s="1928"/>
      <c r="D4" s="1928"/>
      <c r="E4" s="1928"/>
      <c r="F4" s="1929"/>
      <c r="G4" s="1929"/>
      <c r="H4" s="1929"/>
      <c r="I4" s="1928"/>
      <c r="J4" s="1928"/>
      <c r="K4" s="1929"/>
      <c r="L4" s="1929"/>
      <c r="M4" s="1930"/>
    </row>
    <row r="5" spans="1:13" ht="62.25" customHeight="1">
      <c r="A5" s="1931" t="s">
        <v>1</v>
      </c>
      <c r="B5" s="16" t="s">
        <v>2</v>
      </c>
      <c r="C5" s="510" t="s">
        <v>3</v>
      </c>
      <c r="D5" s="1931" t="s">
        <v>4</v>
      </c>
      <c r="E5" s="1931" t="s">
        <v>5</v>
      </c>
      <c r="F5" s="1931" t="s">
        <v>6</v>
      </c>
      <c r="G5" s="1931" t="s">
        <v>7</v>
      </c>
      <c r="H5" s="1931" t="s">
        <v>8</v>
      </c>
      <c r="I5" s="1931" t="s">
        <v>9</v>
      </c>
      <c r="J5" s="1931" t="s">
        <v>10</v>
      </c>
      <c r="K5" s="1931" t="s">
        <v>11</v>
      </c>
      <c r="L5" s="1931" t="s">
        <v>12</v>
      </c>
      <c r="M5" s="1931" t="s">
        <v>13</v>
      </c>
    </row>
    <row r="6" spans="1:13" ht="12.75" customHeight="1">
      <c r="A6" s="1932">
        <v>1</v>
      </c>
      <c r="B6" s="1933" t="s">
        <v>14721</v>
      </c>
      <c r="C6" s="1933">
        <v>3128008383</v>
      </c>
      <c r="D6" s="1934" t="s">
        <v>14722</v>
      </c>
      <c r="E6" s="1934" t="s">
        <v>14722</v>
      </c>
      <c r="F6" s="1934">
        <v>29.2</v>
      </c>
      <c r="G6" s="1934">
        <v>29.2</v>
      </c>
      <c r="H6" s="1934" t="s">
        <v>12069</v>
      </c>
      <c r="I6" s="1934" t="s">
        <v>14723</v>
      </c>
      <c r="J6" s="1935" t="s">
        <v>14724</v>
      </c>
      <c r="K6" s="1935" t="s">
        <v>2676</v>
      </c>
    </row>
    <row r="7" spans="1:13" ht="12.75" customHeight="1">
      <c r="A7" s="1936">
        <v>2</v>
      </c>
      <c r="B7" s="1937" t="s">
        <v>14721</v>
      </c>
      <c r="C7" s="1937">
        <v>3128008383</v>
      </c>
      <c r="D7" s="1938" t="s">
        <v>14722</v>
      </c>
      <c r="E7" s="1938" t="s">
        <v>14725</v>
      </c>
      <c r="F7" s="1938">
        <v>57.15</v>
      </c>
      <c r="G7" s="1938">
        <v>57.15</v>
      </c>
      <c r="H7" s="1938" t="s">
        <v>11976</v>
      </c>
      <c r="I7" s="1938" t="s">
        <v>14723</v>
      </c>
      <c r="J7" s="1939" t="s">
        <v>14724</v>
      </c>
      <c r="K7" s="1939" t="s">
        <v>2676</v>
      </c>
    </row>
    <row r="8" spans="1:13" ht="12.75" customHeight="1">
      <c r="A8" s="1936">
        <v>3</v>
      </c>
      <c r="B8" s="1937" t="s">
        <v>14726</v>
      </c>
      <c r="C8" s="1940">
        <v>31280202819</v>
      </c>
      <c r="D8" s="1938" t="s">
        <v>21</v>
      </c>
      <c r="E8" s="1938" t="s">
        <v>14727</v>
      </c>
      <c r="F8" s="1938" t="s">
        <v>21</v>
      </c>
      <c r="G8" s="1938">
        <v>15</v>
      </c>
      <c r="H8" s="1938" t="s">
        <v>21</v>
      </c>
      <c r="I8" s="1941" t="s">
        <v>14726</v>
      </c>
      <c r="J8" s="1939" t="s">
        <v>14728</v>
      </c>
      <c r="K8" s="1939" t="s">
        <v>2676</v>
      </c>
    </row>
    <row r="9" spans="1:13" ht="12.75" customHeight="1">
      <c r="A9" s="1936">
        <v>4</v>
      </c>
      <c r="B9" s="1937" t="s">
        <v>14729</v>
      </c>
      <c r="C9" s="1937">
        <v>3128120963</v>
      </c>
      <c r="D9" s="1938" t="s">
        <v>14730</v>
      </c>
      <c r="E9" s="1938" t="s">
        <v>14731</v>
      </c>
      <c r="F9" s="1938" t="s">
        <v>21</v>
      </c>
      <c r="G9" s="1938" t="s">
        <v>21</v>
      </c>
      <c r="H9" s="1938" t="s">
        <v>12069</v>
      </c>
      <c r="I9" s="1938" t="s">
        <v>14732</v>
      </c>
      <c r="J9" s="1939" t="s">
        <v>14733</v>
      </c>
      <c r="K9" s="1939" t="s">
        <v>2676</v>
      </c>
    </row>
    <row r="10" spans="1:13" ht="12.75" customHeight="1">
      <c r="A10" s="1936">
        <v>5</v>
      </c>
      <c r="B10" s="1937" t="s">
        <v>14734</v>
      </c>
      <c r="C10" s="1942">
        <v>3128120963</v>
      </c>
      <c r="D10" s="1938" t="s">
        <v>14730</v>
      </c>
      <c r="E10" s="1938" t="s">
        <v>14735</v>
      </c>
      <c r="F10" s="1938">
        <v>50</v>
      </c>
      <c r="G10" s="1938">
        <v>50</v>
      </c>
      <c r="H10" s="1938" t="s">
        <v>12069</v>
      </c>
      <c r="I10" s="1938" t="s">
        <v>14732</v>
      </c>
      <c r="J10" s="1939" t="s">
        <v>14736</v>
      </c>
      <c r="K10" s="1939" t="s">
        <v>2676</v>
      </c>
    </row>
    <row r="11" spans="1:13" ht="12.75" customHeight="1">
      <c r="A11" s="1936">
        <v>6</v>
      </c>
      <c r="B11" s="1943" t="s">
        <v>14737</v>
      </c>
      <c r="C11" s="1944">
        <v>575401497154</v>
      </c>
      <c r="D11" s="1937" t="s">
        <v>21</v>
      </c>
      <c r="E11" s="1938" t="s">
        <v>14738</v>
      </c>
      <c r="F11" s="1938">
        <v>14</v>
      </c>
      <c r="G11" s="1938">
        <v>14</v>
      </c>
      <c r="H11" s="1938" t="s">
        <v>11894</v>
      </c>
      <c r="I11" s="1938" t="s">
        <v>14739</v>
      </c>
      <c r="J11" s="1939" t="s">
        <v>36</v>
      </c>
      <c r="K11" s="1939" t="s">
        <v>2598</v>
      </c>
    </row>
    <row r="12" spans="1:13" ht="12.75" customHeight="1">
      <c r="A12" s="1936">
        <v>7</v>
      </c>
      <c r="B12" s="1937" t="s">
        <v>14740</v>
      </c>
      <c r="C12" s="1937">
        <v>575401497154</v>
      </c>
      <c r="D12" s="1937" t="s">
        <v>21</v>
      </c>
      <c r="E12" s="1938" t="s">
        <v>14741</v>
      </c>
      <c r="F12" s="1938">
        <v>14</v>
      </c>
      <c r="G12" s="1938">
        <v>14</v>
      </c>
      <c r="H12" s="1938" t="s">
        <v>11976</v>
      </c>
      <c r="I12" s="1938" t="s">
        <v>14742</v>
      </c>
      <c r="J12" s="1939" t="s">
        <v>14743</v>
      </c>
      <c r="K12" s="1939" t="s">
        <v>2676</v>
      </c>
    </row>
    <row r="13" spans="1:13" ht="12.75" customHeight="1">
      <c r="A13" s="1936">
        <v>8</v>
      </c>
      <c r="B13" s="1937" t="s">
        <v>14744</v>
      </c>
      <c r="C13" s="1937">
        <v>312808347837</v>
      </c>
      <c r="D13" s="1937" t="s">
        <v>21</v>
      </c>
      <c r="E13" s="1938" t="s">
        <v>14745</v>
      </c>
      <c r="F13" s="1938">
        <v>15</v>
      </c>
      <c r="G13" s="1938">
        <v>15</v>
      </c>
      <c r="H13" s="1938" t="s">
        <v>11894</v>
      </c>
      <c r="I13" s="1938" t="s">
        <v>14746</v>
      </c>
      <c r="J13" s="1939" t="s">
        <v>14747</v>
      </c>
      <c r="K13" s="1939" t="s">
        <v>2676</v>
      </c>
    </row>
    <row r="14" spans="1:13" ht="12.75" customHeight="1">
      <c r="A14" s="1936">
        <v>9</v>
      </c>
      <c r="B14" s="1937" t="s">
        <v>14748</v>
      </c>
      <c r="C14" s="1937">
        <v>501100238450</v>
      </c>
      <c r="D14" s="1937" t="s">
        <v>21</v>
      </c>
      <c r="E14" s="1938" t="s">
        <v>14749</v>
      </c>
      <c r="F14" s="1938">
        <v>12.7</v>
      </c>
      <c r="G14" s="1938">
        <v>12.7</v>
      </c>
      <c r="H14" s="1938" t="s">
        <v>14750</v>
      </c>
      <c r="I14" s="1938" t="s">
        <v>14751</v>
      </c>
      <c r="J14" s="1939" t="s">
        <v>36</v>
      </c>
      <c r="K14" s="1939" t="s">
        <v>2676</v>
      </c>
    </row>
    <row r="15" spans="1:13" ht="12.75" customHeight="1">
      <c r="A15" s="1936">
        <v>10</v>
      </c>
      <c r="B15" s="1937" t="s">
        <v>14752</v>
      </c>
      <c r="C15" s="1937">
        <v>12811970791</v>
      </c>
      <c r="D15" s="1938" t="s">
        <v>14753</v>
      </c>
      <c r="E15" s="1938" t="s">
        <v>14754</v>
      </c>
      <c r="F15" s="1938">
        <v>8.3000000000000007</v>
      </c>
      <c r="G15" s="1938">
        <v>8.3000000000000007</v>
      </c>
      <c r="H15" s="1938" t="s">
        <v>11894</v>
      </c>
      <c r="I15" s="1938" t="s">
        <v>14755</v>
      </c>
      <c r="J15" s="1939" t="s">
        <v>14756</v>
      </c>
      <c r="K15" s="1939" t="s">
        <v>2676</v>
      </c>
    </row>
    <row r="16" spans="1:13" ht="12.75" customHeight="1">
      <c r="A16" s="1936">
        <v>11</v>
      </c>
      <c r="B16" s="1937" t="s">
        <v>14757</v>
      </c>
      <c r="C16" s="1937">
        <v>312808599256</v>
      </c>
      <c r="D16" s="1938" t="s">
        <v>21</v>
      </c>
      <c r="E16" s="1938" t="s">
        <v>14758</v>
      </c>
      <c r="F16" s="1938">
        <v>11</v>
      </c>
      <c r="G16" s="1938">
        <v>11</v>
      </c>
      <c r="H16" s="1938" t="s">
        <v>11976</v>
      </c>
      <c r="I16" s="1938" t="s">
        <v>14759</v>
      </c>
      <c r="J16" s="1939" t="s">
        <v>14760</v>
      </c>
      <c r="K16" s="1939" t="s">
        <v>2676</v>
      </c>
    </row>
    <row r="17" spans="1:11" ht="12.75" customHeight="1">
      <c r="A17" s="1936">
        <v>12</v>
      </c>
      <c r="B17" s="1937" t="s">
        <v>14761</v>
      </c>
      <c r="C17" s="1937">
        <v>362702344725</v>
      </c>
      <c r="D17" s="1937" t="s">
        <v>21</v>
      </c>
      <c r="E17" s="1938" t="s">
        <v>14762</v>
      </c>
      <c r="F17" s="1938">
        <v>8</v>
      </c>
      <c r="G17" s="1938">
        <v>8</v>
      </c>
      <c r="H17" s="1938" t="s">
        <v>11894</v>
      </c>
      <c r="I17" s="1938" t="s">
        <v>14763</v>
      </c>
      <c r="J17" s="1939" t="s">
        <v>14764</v>
      </c>
      <c r="K17" s="1939" t="s">
        <v>2676</v>
      </c>
    </row>
    <row r="18" spans="1:11" ht="12.75" customHeight="1">
      <c r="A18" s="1936">
        <v>13</v>
      </c>
      <c r="B18" s="1937" t="s">
        <v>14765</v>
      </c>
      <c r="C18" s="1937">
        <v>312825900032</v>
      </c>
      <c r="D18" s="1937" t="s">
        <v>21</v>
      </c>
      <c r="E18" s="1938" t="s">
        <v>14766</v>
      </c>
      <c r="F18" s="1938" t="s">
        <v>21</v>
      </c>
      <c r="G18" s="1938" t="s">
        <v>21</v>
      </c>
      <c r="H18" s="1938" t="s">
        <v>14767</v>
      </c>
      <c r="I18" s="1938" t="s">
        <v>14768</v>
      </c>
      <c r="J18" s="1939" t="s">
        <v>14769</v>
      </c>
      <c r="K18" s="1939" t="s">
        <v>2676</v>
      </c>
    </row>
    <row r="19" spans="1:11" ht="12.75" customHeight="1">
      <c r="A19" s="1936">
        <v>14</v>
      </c>
      <c r="B19" s="1937" t="s">
        <v>14770</v>
      </c>
      <c r="C19" s="1937">
        <v>312823491659</v>
      </c>
      <c r="D19" s="1937" t="s">
        <v>21</v>
      </c>
      <c r="E19" s="1938" t="s">
        <v>14771</v>
      </c>
      <c r="F19" s="1938">
        <v>60</v>
      </c>
      <c r="G19" s="1938">
        <v>60</v>
      </c>
      <c r="H19" s="1945">
        <v>44044</v>
      </c>
      <c r="I19" s="1938" t="s">
        <v>14772</v>
      </c>
      <c r="J19" s="1939" t="s">
        <v>14773</v>
      </c>
      <c r="K19" s="1939" t="s">
        <v>2882</v>
      </c>
    </row>
    <row r="20" spans="1:11" ht="12.75" customHeight="1">
      <c r="A20" s="1936">
        <v>15</v>
      </c>
      <c r="B20" s="1937" t="s">
        <v>14770</v>
      </c>
      <c r="C20" s="1937">
        <v>312823491659</v>
      </c>
      <c r="D20" s="1937" t="s">
        <v>21</v>
      </c>
      <c r="E20" s="1938" t="s">
        <v>14774</v>
      </c>
      <c r="F20" s="1938" t="s">
        <v>21</v>
      </c>
      <c r="G20" s="1938">
        <v>20</v>
      </c>
      <c r="H20" s="1945">
        <v>44470</v>
      </c>
      <c r="I20" s="1938" t="s">
        <v>14772</v>
      </c>
      <c r="J20" s="1939" t="s">
        <v>14773</v>
      </c>
      <c r="K20" s="1939" t="s">
        <v>2676</v>
      </c>
    </row>
    <row r="21" spans="1:11" ht="12.75" customHeight="1">
      <c r="A21" s="1936">
        <v>16</v>
      </c>
      <c r="B21" s="1937" t="s">
        <v>14770</v>
      </c>
      <c r="C21" s="1937">
        <v>312823491659</v>
      </c>
      <c r="D21" s="1937" t="s">
        <v>21</v>
      </c>
      <c r="E21" s="1938" t="s">
        <v>14775</v>
      </c>
      <c r="F21" s="1938" t="s">
        <v>21</v>
      </c>
      <c r="G21" s="1938">
        <v>10</v>
      </c>
      <c r="H21" s="1945">
        <v>44470</v>
      </c>
      <c r="I21" s="1938" t="s">
        <v>14772</v>
      </c>
      <c r="J21" s="1939" t="s">
        <v>14773</v>
      </c>
      <c r="K21" s="1939" t="s">
        <v>2676</v>
      </c>
    </row>
    <row r="22" spans="1:11" ht="12.75" customHeight="1">
      <c r="A22" s="1936">
        <v>17</v>
      </c>
      <c r="B22" s="1937" t="s">
        <v>14776</v>
      </c>
      <c r="C22" s="1937">
        <v>461401199803</v>
      </c>
      <c r="D22" s="1937" t="s">
        <v>21</v>
      </c>
      <c r="E22" s="1938" t="s">
        <v>14777</v>
      </c>
      <c r="F22" s="1938">
        <v>12</v>
      </c>
      <c r="G22" s="1938">
        <v>12</v>
      </c>
      <c r="H22" s="1938" t="s">
        <v>14778</v>
      </c>
      <c r="I22" s="1938" t="s">
        <v>14779</v>
      </c>
      <c r="J22" s="1939" t="s">
        <v>14780</v>
      </c>
      <c r="K22" s="1939" t="s">
        <v>2676</v>
      </c>
    </row>
    <row r="23" spans="1:11" ht="12.75" customHeight="1">
      <c r="A23" s="1936">
        <v>18</v>
      </c>
      <c r="B23" s="1937" t="s">
        <v>14781</v>
      </c>
      <c r="C23" s="1937">
        <v>461401199803</v>
      </c>
      <c r="D23" s="1937" t="s">
        <v>21</v>
      </c>
      <c r="E23" s="1938" t="s">
        <v>14782</v>
      </c>
      <c r="F23" s="1938">
        <v>5</v>
      </c>
      <c r="G23" s="1938">
        <v>5</v>
      </c>
      <c r="H23" s="1938" t="s">
        <v>11976</v>
      </c>
      <c r="I23" s="1938" t="s">
        <v>14783</v>
      </c>
      <c r="J23" s="1939" t="s">
        <v>14784</v>
      </c>
      <c r="K23" s="1939" t="s">
        <v>2676</v>
      </c>
    </row>
    <row r="24" spans="1:11" ht="12.75" customHeight="1">
      <c r="A24" s="1936">
        <v>19</v>
      </c>
      <c r="B24" s="1937" t="s">
        <v>14785</v>
      </c>
      <c r="C24" s="1937">
        <v>312800141954</v>
      </c>
      <c r="D24" s="1937" t="s">
        <v>21</v>
      </c>
      <c r="E24" s="1938" t="s">
        <v>14786</v>
      </c>
      <c r="F24" s="1938">
        <v>45.85</v>
      </c>
      <c r="G24" s="1938">
        <v>45.85</v>
      </c>
      <c r="H24" s="1938" t="s">
        <v>11976</v>
      </c>
      <c r="I24" s="1938" t="s">
        <v>14787</v>
      </c>
      <c r="J24" s="1939" t="s">
        <v>14788</v>
      </c>
      <c r="K24" s="1939" t="s">
        <v>2676</v>
      </c>
    </row>
    <row r="25" spans="1:11" ht="12.75" customHeight="1">
      <c r="A25" s="1936">
        <v>20</v>
      </c>
      <c r="B25" s="1937" t="s">
        <v>14789</v>
      </c>
      <c r="C25" s="1937">
        <v>312807918044</v>
      </c>
      <c r="D25" s="1937" t="s">
        <v>21</v>
      </c>
      <c r="E25" s="1938" t="s">
        <v>14790</v>
      </c>
      <c r="F25" s="1938">
        <v>12</v>
      </c>
      <c r="G25" s="1938">
        <v>12</v>
      </c>
      <c r="H25" s="1938" t="s">
        <v>12111</v>
      </c>
      <c r="I25" s="1938" t="s">
        <v>14791</v>
      </c>
      <c r="J25" s="1939" t="s">
        <v>14792</v>
      </c>
      <c r="K25" s="1939" t="s">
        <v>2676</v>
      </c>
    </row>
    <row r="26" spans="1:11" ht="12.75" customHeight="1">
      <c r="A26" s="1936">
        <v>21</v>
      </c>
      <c r="B26" s="1937" t="s">
        <v>14793</v>
      </c>
      <c r="C26" s="1937">
        <v>312815549979</v>
      </c>
      <c r="D26" s="1937" t="s">
        <v>21</v>
      </c>
      <c r="E26" s="1938" t="s">
        <v>14749</v>
      </c>
      <c r="F26" s="1938">
        <v>9.1999999999999993</v>
      </c>
      <c r="G26" s="1938">
        <v>9.1999999999999993</v>
      </c>
      <c r="H26" s="1938" t="s">
        <v>11894</v>
      </c>
      <c r="I26" s="1938" t="s">
        <v>14794</v>
      </c>
      <c r="J26" s="1939" t="s">
        <v>14795</v>
      </c>
      <c r="K26" s="1939" t="s">
        <v>2676</v>
      </c>
    </row>
    <row r="27" spans="1:11" ht="12.75" customHeight="1">
      <c r="A27" s="1936">
        <v>22</v>
      </c>
      <c r="B27" s="1937" t="s">
        <v>14796</v>
      </c>
      <c r="C27" s="1937"/>
      <c r="D27" s="1937" t="s">
        <v>21</v>
      </c>
      <c r="E27" s="1938" t="s">
        <v>14725</v>
      </c>
      <c r="F27" s="1938">
        <v>4.8</v>
      </c>
      <c r="G27" s="1938">
        <v>4.8</v>
      </c>
      <c r="H27" s="1938" t="s">
        <v>14797</v>
      </c>
      <c r="I27" s="1938" t="s">
        <v>14798</v>
      </c>
      <c r="J27" s="1939" t="s">
        <v>14799</v>
      </c>
      <c r="K27" s="1946" t="s">
        <v>2676</v>
      </c>
    </row>
    <row r="28" spans="1:11" ht="12.75" customHeight="1">
      <c r="A28" s="1936">
        <v>23</v>
      </c>
      <c r="B28" s="1937" t="s">
        <v>14800</v>
      </c>
      <c r="C28" s="1937">
        <v>381301003849</v>
      </c>
      <c r="D28" s="1937" t="s">
        <v>21</v>
      </c>
      <c r="E28" s="1938" t="s">
        <v>14801</v>
      </c>
      <c r="F28" s="1938">
        <v>9</v>
      </c>
      <c r="G28" s="1938">
        <v>9</v>
      </c>
      <c r="H28" s="1938" t="s">
        <v>14802</v>
      </c>
      <c r="I28" s="1938" t="s">
        <v>14803</v>
      </c>
      <c r="J28" s="1939" t="s">
        <v>36</v>
      </c>
      <c r="K28" s="1939" t="s">
        <v>2676</v>
      </c>
    </row>
    <row r="29" spans="1:11" ht="12.75" customHeight="1">
      <c r="A29" s="1936">
        <v>24</v>
      </c>
      <c r="B29" s="1937" t="s">
        <v>14804</v>
      </c>
      <c r="C29" s="1937">
        <v>572500000547</v>
      </c>
      <c r="D29" s="1937" t="s">
        <v>21</v>
      </c>
      <c r="E29" s="1938" t="s">
        <v>14805</v>
      </c>
      <c r="F29" s="1938">
        <v>8.6999999999999993</v>
      </c>
      <c r="G29" s="1938">
        <v>8.6999999999999993</v>
      </c>
      <c r="H29" s="1938" t="s">
        <v>11976</v>
      </c>
      <c r="I29" s="1938" t="s">
        <v>14806</v>
      </c>
      <c r="J29" s="1939" t="s">
        <v>36</v>
      </c>
      <c r="K29" s="1939" t="s">
        <v>2598</v>
      </c>
    </row>
    <row r="30" spans="1:11" ht="12.75" customHeight="1">
      <c r="A30" s="1936">
        <v>25</v>
      </c>
      <c r="B30" s="1937" t="s">
        <v>14807</v>
      </c>
      <c r="C30" s="1937">
        <v>312800059876</v>
      </c>
      <c r="D30" s="1937" t="s">
        <v>21</v>
      </c>
      <c r="E30" s="1938" t="s">
        <v>14808</v>
      </c>
      <c r="F30" s="1938">
        <v>8</v>
      </c>
      <c r="G30" s="1938">
        <v>8</v>
      </c>
      <c r="H30" s="1938" t="s">
        <v>11894</v>
      </c>
      <c r="I30" s="1938" t="s">
        <v>14809</v>
      </c>
      <c r="J30" s="1939" t="s">
        <v>36</v>
      </c>
      <c r="K30" s="1939" t="s">
        <v>2676</v>
      </c>
    </row>
    <row r="31" spans="1:11" ht="12.75" customHeight="1">
      <c r="A31" s="1936">
        <v>26</v>
      </c>
      <c r="B31" s="1937" t="s">
        <v>14810</v>
      </c>
      <c r="C31" s="1937">
        <v>771770916905</v>
      </c>
      <c r="D31" s="1937" t="s">
        <v>21</v>
      </c>
      <c r="E31" s="1938" t="s">
        <v>14811</v>
      </c>
      <c r="F31" s="1938">
        <v>20</v>
      </c>
      <c r="G31" s="1938">
        <v>20</v>
      </c>
      <c r="H31" s="1938" t="s">
        <v>14812</v>
      </c>
      <c r="I31" s="1938" t="s">
        <v>14813</v>
      </c>
      <c r="J31" s="1939" t="s">
        <v>14814</v>
      </c>
      <c r="K31" s="1939" t="s">
        <v>2676</v>
      </c>
    </row>
    <row r="32" spans="1:11" ht="12.75" customHeight="1">
      <c r="A32" s="1936">
        <v>27</v>
      </c>
      <c r="B32" s="1937" t="s">
        <v>14815</v>
      </c>
      <c r="C32" s="1937">
        <v>312810291300</v>
      </c>
      <c r="D32" s="1937" t="s">
        <v>21</v>
      </c>
      <c r="E32" s="1938" t="s">
        <v>14816</v>
      </c>
      <c r="F32" s="1938">
        <v>5</v>
      </c>
      <c r="G32" s="1938">
        <v>5</v>
      </c>
      <c r="H32" s="1938" t="s">
        <v>12069</v>
      </c>
      <c r="I32" s="1938" t="s">
        <v>14817</v>
      </c>
      <c r="J32" s="1939" t="s">
        <v>14818</v>
      </c>
      <c r="K32" s="1939" t="s">
        <v>2676</v>
      </c>
    </row>
    <row r="33" spans="1:11" ht="12.75" customHeight="1">
      <c r="A33" s="1936">
        <v>28</v>
      </c>
      <c r="B33" s="1937" t="s">
        <v>14819</v>
      </c>
      <c r="C33" s="1937">
        <v>361203460185</v>
      </c>
      <c r="D33" s="1937" t="s">
        <v>21</v>
      </c>
      <c r="E33" s="1938" t="s">
        <v>14820</v>
      </c>
      <c r="F33" s="1938">
        <v>7</v>
      </c>
      <c r="G33" s="1938">
        <v>7</v>
      </c>
      <c r="H33" s="1938" t="s">
        <v>14821</v>
      </c>
      <c r="I33" s="1938" t="s">
        <v>14822</v>
      </c>
      <c r="J33" s="1939" t="s">
        <v>14823</v>
      </c>
      <c r="K33" s="1939" t="s">
        <v>2676</v>
      </c>
    </row>
    <row r="34" spans="1:11" ht="12.75" customHeight="1">
      <c r="A34" s="1936">
        <v>29</v>
      </c>
      <c r="B34" s="1937" t="s">
        <v>14824</v>
      </c>
      <c r="C34" s="1937">
        <v>312808819134</v>
      </c>
      <c r="D34" s="1937" t="s">
        <v>21</v>
      </c>
      <c r="E34" s="1938" t="s">
        <v>14825</v>
      </c>
      <c r="F34" s="1938">
        <v>10</v>
      </c>
      <c r="G34" s="1938">
        <v>10</v>
      </c>
      <c r="H34" s="1938" t="s">
        <v>12069</v>
      </c>
      <c r="I34" s="1938" t="s">
        <v>14826</v>
      </c>
      <c r="J34" s="1939" t="s">
        <v>14827</v>
      </c>
      <c r="K34" s="1939" t="s">
        <v>2676</v>
      </c>
    </row>
    <row r="35" spans="1:11" ht="12.75" customHeight="1">
      <c r="A35" s="1936">
        <v>30</v>
      </c>
      <c r="B35" s="1937" t="s">
        <v>14828</v>
      </c>
      <c r="C35" s="1937">
        <v>12800365760</v>
      </c>
      <c r="D35" s="1937" t="s">
        <v>21</v>
      </c>
      <c r="E35" s="1938" t="s">
        <v>14829</v>
      </c>
      <c r="F35" s="1938">
        <v>12</v>
      </c>
      <c r="G35" s="1938">
        <v>12</v>
      </c>
      <c r="H35" s="1938" t="s">
        <v>14830</v>
      </c>
      <c r="I35" s="1938" t="s">
        <v>14831</v>
      </c>
      <c r="J35" s="1939" t="s">
        <v>14832</v>
      </c>
      <c r="K35" s="1939" t="s">
        <v>2676</v>
      </c>
    </row>
    <row r="36" spans="1:11" ht="12.75" customHeight="1">
      <c r="A36" s="1936">
        <v>31</v>
      </c>
      <c r="B36" s="1937" t="s">
        <v>14833</v>
      </c>
      <c r="C36" s="1937">
        <v>312821372800</v>
      </c>
      <c r="D36" s="1937" t="s">
        <v>21</v>
      </c>
      <c r="E36" s="1938" t="s">
        <v>14834</v>
      </c>
      <c r="F36" s="1938">
        <v>12</v>
      </c>
      <c r="G36" s="1938">
        <v>12</v>
      </c>
      <c r="H36" s="1938" t="s">
        <v>11894</v>
      </c>
      <c r="I36" s="1938" t="s">
        <v>14835</v>
      </c>
      <c r="J36" s="1939" t="s">
        <v>14836</v>
      </c>
      <c r="K36" s="1939" t="s">
        <v>2676</v>
      </c>
    </row>
    <row r="37" spans="1:11" ht="12.75" customHeight="1">
      <c r="A37" s="1936">
        <v>32</v>
      </c>
      <c r="B37" s="1937" t="s">
        <v>14837</v>
      </c>
      <c r="C37" s="1937">
        <v>312800115898</v>
      </c>
      <c r="D37" s="1937" t="s">
        <v>21</v>
      </c>
      <c r="E37" s="1938" t="s">
        <v>14838</v>
      </c>
      <c r="F37" s="1938">
        <v>10</v>
      </c>
      <c r="G37" s="1938">
        <v>10</v>
      </c>
      <c r="H37" s="1938" t="s">
        <v>12001</v>
      </c>
      <c r="I37" s="1938" t="s">
        <v>14839</v>
      </c>
      <c r="J37" s="1939" t="s">
        <v>14840</v>
      </c>
      <c r="K37" s="1939" t="s">
        <v>2676</v>
      </c>
    </row>
    <row r="38" spans="1:11" ht="12.75" customHeight="1">
      <c r="A38" s="1936">
        <v>33</v>
      </c>
      <c r="B38" s="1937" t="s">
        <v>14837</v>
      </c>
      <c r="C38" s="1937">
        <v>312800115898</v>
      </c>
      <c r="D38" s="1937" t="s">
        <v>21</v>
      </c>
      <c r="E38" s="1938" t="s">
        <v>14841</v>
      </c>
      <c r="F38" s="1938">
        <v>5</v>
      </c>
      <c r="G38" s="1938">
        <v>5</v>
      </c>
      <c r="H38" s="1938" t="s">
        <v>11894</v>
      </c>
      <c r="I38" s="1938" t="s">
        <v>14839</v>
      </c>
      <c r="J38" s="1939" t="s">
        <v>14842</v>
      </c>
      <c r="K38" s="1939" t="s">
        <v>2676</v>
      </c>
    </row>
    <row r="39" spans="1:11" ht="12.75" customHeight="1">
      <c r="A39" s="1936">
        <v>34</v>
      </c>
      <c r="B39" s="1937" t="s">
        <v>14843</v>
      </c>
      <c r="C39" s="1937">
        <v>312800615805</v>
      </c>
      <c r="D39" s="1937" t="s">
        <v>21</v>
      </c>
      <c r="E39" s="1938" t="s">
        <v>14844</v>
      </c>
      <c r="F39" s="1938">
        <v>8</v>
      </c>
      <c r="G39" s="1938">
        <v>8</v>
      </c>
      <c r="H39" s="1938" t="s">
        <v>14845</v>
      </c>
      <c r="I39" s="1938" t="s">
        <v>14846</v>
      </c>
      <c r="J39" s="1939" t="s">
        <v>36</v>
      </c>
      <c r="K39" s="1939" t="s">
        <v>2676</v>
      </c>
    </row>
    <row r="40" spans="1:11" ht="12.75" customHeight="1">
      <c r="A40" s="1936">
        <v>35</v>
      </c>
      <c r="B40" s="1937" t="s">
        <v>14847</v>
      </c>
      <c r="C40" s="1937">
        <v>312005388096</v>
      </c>
      <c r="D40" s="1937" t="s">
        <v>21</v>
      </c>
      <c r="E40" s="1938" t="s">
        <v>14848</v>
      </c>
      <c r="F40" s="1938">
        <v>7.7</v>
      </c>
      <c r="G40" s="1938">
        <v>7.7</v>
      </c>
      <c r="H40" s="1938" t="s">
        <v>11894</v>
      </c>
      <c r="I40" s="1938" t="s">
        <v>14849</v>
      </c>
      <c r="J40" s="1939" t="s">
        <v>21</v>
      </c>
      <c r="K40" s="1939" t="s">
        <v>2676</v>
      </c>
    </row>
    <row r="41" spans="1:11" ht="12.75" customHeight="1">
      <c r="A41" s="1936">
        <v>36</v>
      </c>
      <c r="B41" s="1937" t="s">
        <v>14850</v>
      </c>
      <c r="C41" s="1937">
        <v>7810743470</v>
      </c>
      <c r="D41" s="1937" t="s">
        <v>21</v>
      </c>
      <c r="E41" s="1938" t="s">
        <v>14851</v>
      </c>
      <c r="F41" s="1938">
        <v>3</v>
      </c>
      <c r="G41" s="1938">
        <v>3</v>
      </c>
      <c r="H41" s="1938">
        <v>43344</v>
      </c>
      <c r="I41" s="1938" t="s">
        <v>14850</v>
      </c>
      <c r="J41" s="1939" t="s">
        <v>14852</v>
      </c>
      <c r="K41" s="1939" t="s">
        <v>2676</v>
      </c>
    </row>
    <row r="42" spans="1:11" ht="12.75" customHeight="1">
      <c r="A42" s="1936">
        <v>37</v>
      </c>
      <c r="B42" s="1937" t="s">
        <v>14853</v>
      </c>
      <c r="C42" s="1937">
        <v>312700357036</v>
      </c>
      <c r="D42" s="1937" t="s">
        <v>21</v>
      </c>
      <c r="E42" s="1938" t="s">
        <v>14854</v>
      </c>
      <c r="F42" s="1938">
        <v>15</v>
      </c>
      <c r="G42" s="1938">
        <v>15</v>
      </c>
      <c r="H42" s="1938" t="s">
        <v>11894</v>
      </c>
      <c r="I42" s="1938" t="s">
        <v>14855</v>
      </c>
      <c r="J42" s="1939" t="s">
        <v>14856</v>
      </c>
      <c r="K42" s="1939" t="s">
        <v>2676</v>
      </c>
    </row>
    <row r="43" spans="1:11" ht="12.75" customHeight="1">
      <c r="A43" s="1936">
        <v>38</v>
      </c>
      <c r="B43" s="1937" t="s">
        <v>14857</v>
      </c>
      <c r="C43" s="1937">
        <v>312700489674</v>
      </c>
      <c r="D43" s="1937" t="s">
        <v>21</v>
      </c>
      <c r="E43" s="1938" t="s">
        <v>14858</v>
      </c>
      <c r="F43" s="1938">
        <v>6.6</v>
      </c>
      <c r="G43" s="1938">
        <v>6.6</v>
      </c>
      <c r="H43" s="1938" t="s">
        <v>11976</v>
      </c>
      <c r="I43" s="1938" t="s">
        <v>14859</v>
      </c>
      <c r="J43" s="1939" t="s">
        <v>14860</v>
      </c>
      <c r="K43" s="1947" t="s">
        <v>2676</v>
      </c>
    </row>
    <row r="44" spans="1:11" ht="12.75" customHeight="1">
      <c r="A44" s="1936">
        <v>39</v>
      </c>
      <c r="B44" s="1937" t="s">
        <v>14861</v>
      </c>
      <c r="C44" s="1937">
        <v>243300843760</v>
      </c>
      <c r="D44" s="1937" t="s">
        <v>21</v>
      </c>
      <c r="E44" s="1938" t="s">
        <v>14862</v>
      </c>
      <c r="F44" s="1938">
        <v>6</v>
      </c>
      <c r="G44" s="1938">
        <v>6</v>
      </c>
      <c r="H44" s="1938" t="s">
        <v>11894</v>
      </c>
      <c r="I44" s="1938" t="s">
        <v>14863</v>
      </c>
      <c r="J44" s="1939" t="s">
        <v>14864</v>
      </c>
      <c r="K44" s="1935" t="s">
        <v>2676</v>
      </c>
    </row>
    <row r="45" spans="1:11" ht="12.75" customHeight="1">
      <c r="A45" s="1936">
        <v>40</v>
      </c>
      <c r="B45" s="1937" t="s">
        <v>14865</v>
      </c>
      <c r="C45" s="1937">
        <v>312814276140</v>
      </c>
      <c r="D45" s="1937" t="s">
        <v>21</v>
      </c>
      <c r="E45" s="1938" t="s">
        <v>14866</v>
      </c>
      <c r="F45" s="1938">
        <v>12</v>
      </c>
      <c r="G45" s="1938">
        <v>12</v>
      </c>
      <c r="H45" s="1938" t="s">
        <v>14867</v>
      </c>
      <c r="I45" s="1938" t="s">
        <v>14868</v>
      </c>
      <c r="J45" s="1939" t="s">
        <v>14869</v>
      </c>
      <c r="K45" s="1939" t="s">
        <v>2676</v>
      </c>
    </row>
    <row r="46" spans="1:11" ht="12.75" customHeight="1">
      <c r="A46" s="1936">
        <v>41</v>
      </c>
      <c r="B46" s="1937" t="s">
        <v>14870</v>
      </c>
      <c r="C46" s="1937">
        <v>312800391295</v>
      </c>
      <c r="D46" s="1937" t="s">
        <v>21</v>
      </c>
      <c r="E46" s="1938" t="s">
        <v>14871</v>
      </c>
      <c r="F46" s="1938">
        <v>6</v>
      </c>
      <c r="G46" s="1938">
        <v>6</v>
      </c>
      <c r="H46" s="1938" t="s">
        <v>14867</v>
      </c>
      <c r="I46" s="1938" t="s">
        <v>14872</v>
      </c>
      <c r="J46" s="1939" t="s">
        <v>14873</v>
      </c>
      <c r="K46" s="1939" t="s">
        <v>2676</v>
      </c>
    </row>
    <row r="47" spans="1:11" ht="12.75" customHeight="1">
      <c r="A47" s="1936">
        <v>42</v>
      </c>
      <c r="B47" s="1937" t="s">
        <v>14874</v>
      </c>
      <c r="C47" s="1937">
        <v>312801836765</v>
      </c>
      <c r="D47" s="1937" t="s">
        <v>21</v>
      </c>
      <c r="E47" s="1938" t="s">
        <v>14875</v>
      </c>
      <c r="F47" s="1938">
        <v>10</v>
      </c>
      <c r="G47" s="1938">
        <v>10</v>
      </c>
      <c r="H47" s="1938" t="s">
        <v>14876</v>
      </c>
      <c r="I47" s="1938" t="s">
        <v>14877</v>
      </c>
      <c r="J47" s="1939" t="s">
        <v>21</v>
      </c>
      <c r="K47" s="1939" t="s">
        <v>2676</v>
      </c>
    </row>
    <row r="48" spans="1:11" ht="12.75" customHeight="1">
      <c r="A48" s="1936">
        <v>43</v>
      </c>
      <c r="B48" s="1937" t="s">
        <v>14878</v>
      </c>
      <c r="C48" s="1937">
        <v>312813360110</v>
      </c>
      <c r="D48" s="1937" t="s">
        <v>21</v>
      </c>
      <c r="E48" s="1938" t="s">
        <v>14879</v>
      </c>
      <c r="F48" s="1938">
        <v>20</v>
      </c>
      <c r="G48" s="1938">
        <v>20</v>
      </c>
      <c r="H48" s="1938" t="s">
        <v>11894</v>
      </c>
      <c r="I48" s="1938" t="s">
        <v>14880</v>
      </c>
      <c r="J48" s="1939" t="s">
        <v>36</v>
      </c>
      <c r="K48" s="1939" t="s">
        <v>2676</v>
      </c>
    </row>
    <row r="49" spans="1:11" ht="12.75" customHeight="1">
      <c r="A49" s="1936">
        <v>44</v>
      </c>
      <c r="B49" s="1937" t="s">
        <v>14881</v>
      </c>
      <c r="C49" s="1937">
        <v>312800755908</v>
      </c>
      <c r="D49" s="1937" t="s">
        <v>21</v>
      </c>
      <c r="E49" s="1938" t="s">
        <v>14882</v>
      </c>
      <c r="F49" s="1938">
        <v>12</v>
      </c>
      <c r="G49" s="1938">
        <v>12</v>
      </c>
      <c r="H49" s="1938" t="s">
        <v>14883</v>
      </c>
      <c r="I49" s="1938" t="s">
        <v>14884</v>
      </c>
      <c r="J49" s="1939" t="s">
        <v>36</v>
      </c>
      <c r="K49" s="1939" t="s">
        <v>2676</v>
      </c>
    </row>
    <row r="50" spans="1:11" ht="12.75" customHeight="1">
      <c r="A50" s="1936">
        <v>45</v>
      </c>
      <c r="B50" s="1937" t="s">
        <v>14885</v>
      </c>
      <c r="C50" s="1937">
        <v>312800159140</v>
      </c>
      <c r="D50" s="1937" t="s">
        <v>21</v>
      </c>
      <c r="E50" s="1938" t="s">
        <v>14886</v>
      </c>
      <c r="F50" s="1938">
        <v>23.2</v>
      </c>
      <c r="G50" s="1938">
        <v>23.2</v>
      </c>
      <c r="H50" s="1938" t="s">
        <v>11894</v>
      </c>
      <c r="I50" s="1938" t="s">
        <v>14887</v>
      </c>
      <c r="J50" s="1939" t="s">
        <v>14888</v>
      </c>
      <c r="K50" s="1939" t="s">
        <v>2676</v>
      </c>
    </row>
    <row r="51" spans="1:11" ht="12.75" customHeight="1">
      <c r="A51" s="1936">
        <v>46</v>
      </c>
      <c r="B51" s="1937" t="s">
        <v>14889</v>
      </c>
      <c r="C51" s="1937">
        <v>312818386465</v>
      </c>
      <c r="D51" s="1937" t="s">
        <v>21</v>
      </c>
      <c r="E51" s="1938" t="s">
        <v>14890</v>
      </c>
      <c r="F51" s="1938">
        <v>8.9</v>
      </c>
      <c r="G51" s="1938">
        <v>8.9</v>
      </c>
      <c r="H51" s="1938" t="s">
        <v>14876</v>
      </c>
      <c r="I51" s="1938" t="s">
        <v>14891</v>
      </c>
      <c r="J51" s="1939" t="s">
        <v>14892</v>
      </c>
      <c r="K51" s="1939" t="s">
        <v>2676</v>
      </c>
    </row>
    <row r="52" spans="1:11" ht="12.75" customHeight="1">
      <c r="A52" s="1936">
        <v>47</v>
      </c>
      <c r="B52" s="1937" t="s">
        <v>14893</v>
      </c>
      <c r="C52" s="1937">
        <v>312800401560</v>
      </c>
      <c r="D52" s="1937" t="s">
        <v>21</v>
      </c>
      <c r="E52" s="1938" t="s">
        <v>14894</v>
      </c>
      <c r="F52" s="1938">
        <v>18</v>
      </c>
      <c r="G52" s="1938">
        <v>18</v>
      </c>
      <c r="H52" s="1938" t="s">
        <v>11894</v>
      </c>
      <c r="I52" s="1938" t="s">
        <v>14895</v>
      </c>
      <c r="J52" s="1939" t="s">
        <v>14896</v>
      </c>
      <c r="K52" s="1946" t="s">
        <v>2676</v>
      </c>
    </row>
    <row r="53" spans="1:11" ht="12.75" customHeight="1">
      <c r="A53" s="1936">
        <v>48</v>
      </c>
      <c r="B53" s="1937" t="s">
        <v>14897</v>
      </c>
      <c r="C53" s="1937">
        <v>9403006467</v>
      </c>
      <c r="D53" s="1937" t="s">
        <v>21</v>
      </c>
      <c r="E53" s="1938" t="s">
        <v>14898</v>
      </c>
      <c r="F53" s="1938">
        <v>20</v>
      </c>
      <c r="G53" s="1938">
        <v>20</v>
      </c>
      <c r="H53" s="1938" t="s">
        <v>11894</v>
      </c>
      <c r="I53" s="1941" t="s">
        <v>14897</v>
      </c>
      <c r="J53" s="1939" t="s">
        <v>14899</v>
      </c>
      <c r="K53" s="1947" t="s">
        <v>2676</v>
      </c>
    </row>
    <row r="54" spans="1:11" ht="12.75" customHeight="1">
      <c r="A54" s="1936">
        <v>49</v>
      </c>
      <c r="B54" s="1937" t="s">
        <v>14900</v>
      </c>
      <c r="C54" s="1937">
        <v>312800008053</v>
      </c>
      <c r="D54" s="1937" t="s">
        <v>21</v>
      </c>
      <c r="E54" s="1938" t="s">
        <v>14901</v>
      </c>
      <c r="F54" s="1938">
        <v>8</v>
      </c>
      <c r="G54" s="1938">
        <v>8</v>
      </c>
      <c r="H54" s="1938" t="s">
        <v>14902</v>
      </c>
      <c r="I54" s="1938" t="s">
        <v>14903</v>
      </c>
      <c r="J54" s="1939" t="s">
        <v>14904</v>
      </c>
      <c r="K54" s="1935" t="s">
        <v>2676</v>
      </c>
    </row>
    <row r="55" spans="1:11" ht="12.75" customHeight="1">
      <c r="A55" s="1936">
        <v>50</v>
      </c>
      <c r="B55" s="1937" t="s">
        <v>14905</v>
      </c>
      <c r="C55" s="1937">
        <v>312815233573</v>
      </c>
      <c r="D55" s="1937" t="s">
        <v>21</v>
      </c>
      <c r="E55" s="1938" t="s">
        <v>14906</v>
      </c>
      <c r="F55" s="1938">
        <v>18.100000000000001</v>
      </c>
      <c r="G55" s="1938">
        <v>18.100000000000001</v>
      </c>
      <c r="H55" s="1938" t="s">
        <v>11976</v>
      </c>
      <c r="I55" s="1938" t="s">
        <v>14907</v>
      </c>
      <c r="J55" s="1939" t="s">
        <v>14904</v>
      </c>
      <c r="K55" s="1939" t="s">
        <v>2676</v>
      </c>
    </row>
    <row r="56" spans="1:11" ht="12.75" customHeight="1">
      <c r="A56" s="1936">
        <v>51</v>
      </c>
      <c r="B56" s="1937" t="s">
        <v>14908</v>
      </c>
      <c r="C56" s="1937">
        <v>363000013805</v>
      </c>
      <c r="D56" s="1937" t="s">
        <v>21</v>
      </c>
      <c r="E56" s="1938" t="s">
        <v>14909</v>
      </c>
      <c r="F56" s="1938">
        <v>13</v>
      </c>
      <c r="G56" s="1938">
        <v>13</v>
      </c>
      <c r="H56" s="1938" t="s">
        <v>14767</v>
      </c>
      <c r="I56" s="1938" t="s">
        <v>14910</v>
      </c>
      <c r="J56" s="1939" t="s">
        <v>14911</v>
      </c>
      <c r="K56" s="1939" t="s">
        <v>2676</v>
      </c>
    </row>
    <row r="57" spans="1:11" ht="12.75" customHeight="1">
      <c r="A57" s="1936">
        <v>52</v>
      </c>
      <c r="B57" s="1937" t="s">
        <v>14912</v>
      </c>
      <c r="C57" s="1937">
        <v>312800579071</v>
      </c>
      <c r="D57" s="1937" t="s">
        <v>21</v>
      </c>
      <c r="E57" s="1938" t="s">
        <v>14913</v>
      </c>
      <c r="F57" s="1938">
        <v>48</v>
      </c>
      <c r="G57" s="1938">
        <v>48</v>
      </c>
      <c r="H57" s="1938" t="s">
        <v>12001</v>
      </c>
      <c r="I57" s="1938" t="s">
        <v>14914</v>
      </c>
      <c r="J57" s="1939" t="s">
        <v>14915</v>
      </c>
      <c r="K57" s="1939" t="s">
        <v>2676</v>
      </c>
    </row>
    <row r="58" spans="1:11" ht="12.75" customHeight="1">
      <c r="A58" s="1936">
        <v>53</v>
      </c>
      <c r="B58" s="1937" t="s">
        <v>14916</v>
      </c>
      <c r="C58" s="1937">
        <v>263512609186</v>
      </c>
      <c r="D58" s="1937" t="s">
        <v>21</v>
      </c>
      <c r="E58" s="1938" t="s">
        <v>14894</v>
      </c>
      <c r="F58" s="1938">
        <v>6</v>
      </c>
      <c r="G58" s="1938">
        <v>6</v>
      </c>
      <c r="H58" s="1938" t="s">
        <v>14767</v>
      </c>
      <c r="I58" s="1938" t="s">
        <v>14917</v>
      </c>
      <c r="J58" s="1939" t="s">
        <v>14918</v>
      </c>
      <c r="K58" s="1939" t="s">
        <v>2676</v>
      </c>
    </row>
    <row r="59" spans="1:11" ht="12.75" customHeight="1">
      <c r="A59" s="1936" t="s">
        <v>21</v>
      </c>
      <c r="B59" s="1948">
        <v>53</v>
      </c>
      <c r="C59" s="1948"/>
      <c r="D59" s="1937" t="s">
        <v>21</v>
      </c>
      <c r="E59" s="1938" t="s">
        <v>21</v>
      </c>
      <c r="F59" s="1938" t="s">
        <v>21</v>
      </c>
      <c r="G59" s="1938" t="s">
        <v>21</v>
      </c>
      <c r="H59" s="1938" t="s">
        <v>21</v>
      </c>
      <c r="I59" s="1938" t="s">
        <v>21</v>
      </c>
      <c r="J59" s="1939" t="s">
        <v>21</v>
      </c>
      <c r="K59" s="1949" t="s">
        <v>14919</v>
      </c>
    </row>
    <row r="60" spans="1:11" ht="12.75" customHeight="1">
      <c r="A60" s="2685" t="s">
        <v>14920</v>
      </c>
      <c r="B60" s="2686"/>
      <c r="C60" s="2686"/>
      <c r="D60" s="2686"/>
      <c r="E60" s="2686"/>
      <c r="F60" s="2686"/>
      <c r="G60" s="2686"/>
      <c r="H60" s="2686"/>
      <c r="I60" s="2686"/>
      <c r="J60" s="2686"/>
      <c r="K60" s="2686"/>
    </row>
    <row r="61" spans="1:11" ht="12.75" customHeight="1">
      <c r="A61" s="1950">
        <v>1</v>
      </c>
      <c r="B61" s="1937" t="s">
        <v>14921</v>
      </c>
      <c r="C61" s="1937"/>
      <c r="D61" s="1938" t="s">
        <v>14922</v>
      </c>
      <c r="E61" s="1938" t="s">
        <v>14922</v>
      </c>
      <c r="F61" s="1938">
        <v>220</v>
      </c>
      <c r="G61" s="1938">
        <v>220</v>
      </c>
      <c r="H61" s="1938" t="s">
        <v>11814</v>
      </c>
      <c r="I61" s="1938" t="s">
        <v>14923</v>
      </c>
      <c r="J61" s="1939" t="s">
        <v>21</v>
      </c>
      <c r="K61" s="1939" t="s">
        <v>6403</v>
      </c>
    </row>
    <row r="62" spans="1:11" ht="12.75" customHeight="1">
      <c r="A62" s="1950">
        <v>2</v>
      </c>
      <c r="B62" s="1937" t="s">
        <v>14924</v>
      </c>
      <c r="C62" s="1937">
        <v>312708216333</v>
      </c>
      <c r="D62" s="1938" t="s">
        <v>14925</v>
      </c>
      <c r="E62" s="1938" t="s">
        <v>14926</v>
      </c>
      <c r="F62" s="1938" t="s">
        <v>21</v>
      </c>
      <c r="G62" s="1938">
        <v>50</v>
      </c>
      <c r="H62" s="1945">
        <v>42979</v>
      </c>
      <c r="I62" s="1938" t="s">
        <v>14927</v>
      </c>
      <c r="J62" s="1951" t="s">
        <v>14928</v>
      </c>
      <c r="K62" s="1939" t="s">
        <v>2676</v>
      </c>
    </row>
    <row r="63" spans="1:11" ht="12.75" customHeight="1">
      <c r="A63" s="1950">
        <v>3</v>
      </c>
      <c r="B63" s="1937" t="s">
        <v>14929</v>
      </c>
      <c r="C63" s="1937">
        <v>312820337401</v>
      </c>
      <c r="D63" s="1937" t="s">
        <v>21</v>
      </c>
      <c r="E63" s="1938" t="s">
        <v>14930</v>
      </c>
      <c r="F63" s="1938">
        <v>13.5</v>
      </c>
      <c r="G63" s="1938">
        <v>14.5</v>
      </c>
      <c r="H63" s="1938" t="s">
        <v>14821</v>
      </c>
      <c r="I63" s="1938" t="s">
        <v>14931</v>
      </c>
      <c r="J63" s="1939" t="s">
        <v>14932</v>
      </c>
      <c r="K63" s="1939" t="s">
        <v>2676</v>
      </c>
    </row>
    <row r="64" spans="1:11" ht="12.75" customHeight="1">
      <c r="A64" s="1950">
        <v>4</v>
      </c>
      <c r="B64" s="1937" t="s">
        <v>14933</v>
      </c>
      <c r="C64" s="1937">
        <v>312801785630</v>
      </c>
      <c r="D64" s="1937" t="s">
        <v>21</v>
      </c>
      <c r="E64" s="1938" t="s">
        <v>14858</v>
      </c>
      <c r="F64" s="1938">
        <v>23.5</v>
      </c>
      <c r="G64" s="1938">
        <v>23.5</v>
      </c>
      <c r="H64" s="1938" t="s">
        <v>11976</v>
      </c>
      <c r="I64" s="1938" t="s">
        <v>14934</v>
      </c>
      <c r="J64" s="1939" t="s">
        <v>14935</v>
      </c>
      <c r="K64" s="1939" t="s">
        <v>2676</v>
      </c>
    </row>
    <row r="65" spans="1:11" ht="12.75" customHeight="1">
      <c r="A65" s="1950">
        <v>5</v>
      </c>
      <c r="B65" s="1937" t="s">
        <v>14936</v>
      </c>
      <c r="C65" s="1937">
        <v>312808112715</v>
      </c>
      <c r="D65" s="1937" t="s">
        <v>21</v>
      </c>
      <c r="E65" s="1938" t="s">
        <v>14937</v>
      </c>
      <c r="F65" s="1938">
        <v>14.8</v>
      </c>
      <c r="G65" s="1938">
        <v>14.8</v>
      </c>
      <c r="H65" s="1938" t="s">
        <v>21</v>
      </c>
      <c r="I65" s="1938" t="s">
        <v>14938</v>
      </c>
      <c r="J65" s="1939" t="s">
        <v>14939</v>
      </c>
      <c r="K65" s="1939" t="s">
        <v>2676</v>
      </c>
    </row>
    <row r="66" spans="1:11" ht="12.75" customHeight="1">
      <c r="A66" s="1950">
        <v>6</v>
      </c>
      <c r="B66" s="1937" t="s">
        <v>14940</v>
      </c>
      <c r="C66" s="1937">
        <v>312826234748</v>
      </c>
      <c r="D66" s="1937" t="s">
        <v>21</v>
      </c>
      <c r="E66" s="1938" t="s">
        <v>14941</v>
      </c>
      <c r="F66" s="1938">
        <v>15</v>
      </c>
      <c r="G66" s="1938">
        <v>15</v>
      </c>
      <c r="H66" s="1938" t="s">
        <v>14902</v>
      </c>
      <c r="I66" s="1938" t="s">
        <v>14942</v>
      </c>
      <c r="J66" s="1939" t="s">
        <v>14943</v>
      </c>
      <c r="K66" s="1939" t="s">
        <v>2598</v>
      </c>
    </row>
    <row r="67" spans="1:11" ht="12.75" customHeight="1">
      <c r="A67" s="1950">
        <v>7</v>
      </c>
      <c r="B67" s="1937" t="s">
        <v>14944</v>
      </c>
      <c r="C67" s="1937">
        <v>312818202478</v>
      </c>
      <c r="D67" s="1937" t="s">
        <v>21</v>
      </c>
      <c r="E67" s="1938" t="s">
        <v>14945</v>
      </c>
      <c r="F67" s="1938">
        <v>21.5</v>
      </c>
      <c r="G67" s="1938">
        <v>21.5</v>
      </c>
      <c r="H67" s="1938" t="s">
        <v>14767</v>
      </c>
      <c r="I67" s="1938" t="s">
        <v>14946</v>
      </c>
      <c r="J67" s="1939" t="s">
        <v>14947</v>
      </c>
      <c r="K67" s="1939" t="s">
        <v>2598</v>
      </c>
    </row>
    <row r="68" spans="1:11" ht="12.75" customHeight="1">
      <c r="A68" s="1950">
        <v>8</v>
      </c>
      <c r="B68" s="1937" t="s">
        <v>14948</v>
      </c>
      <c r="C68" s="1937">
        <v>312813248020</v>
      </c>
      <c r="D68" s="1937" t="s">
        <v>21</v>
      </c>
      <c r="E68" s="1938" t="s">
        <v>14825</v>
      </c>
      <c r="F68" s="1938" t="s">
        <v>14949</v>
      </c>
      <c r="G68" s="1938" t="s">
        <v>14949</v>
      </c>
      <c r="H68" s="1938" t="s">
        <v>14950</v>
      </c>
      <c r="I68" s="1938" t="s">
        <v>14951</v>
      </c>
      <c r="J68" s="1939" t="s">
        <v>14952</v>
      </c>
      <c r="K68" s="1939" t="s">
        <v>2598</v>
      </c>
    </row>
    <row r="69" spans="1:11" ht="12.75" customHeight="1">
      <c r="A69" s="1950">
        <v>9</v>
      </c>
      <c r="B69" s="1937" t="s">
        <v>14953</v>
      </c>
      <c r="C69" s="1937">
        <v>312812436705</v>
      </c>
      <c r="D69" s="1937" t="s">
        <v>21</v>
      </c>
      <c r="E69" s="1938" t="s">
        <v>14954</v>
      </c>
      <c r="F69" s="1938">
        <v>60</v>
      </c>
      <c r="G69" s="1938">
        <v>60</v>
      </c>
      <c r="H69" s="1938" t="s">
        <v>11953</v>
      </c>
      <c r="I69" s="1938" t="s">
        <v>14955</v>
      </c>
      <c r="J69" s="1939" t="s">
        <v>14956</v>
      </c>
      <c r="K69" s="1939" t="s">
        <v>2598</v>
      </c>
    </row>
    <row r="70" spans="1:11" ht="12.75" customHeight="1">
      <c r="A70" s="1950">
        <v>10</v>
      </c>
      <c r="B70" s="1937" t="s">
        <v>14957</v>
      </c>
      <c r="C70" s="1937">
        <v>312804887662</v>
      </c>
      <c r="D70" s="1937" t="s">
        <v>21</v>
      </c>
      <c r="E70" s="1938" t="s">
        <v>14958</v>
      </c>
      <c r="F70" s="1938">
        <v>56.4</v>
      </c>
      <c r="G70" s="1938">
        <v>56.4</v>
      </c>
      <c r="H70" s="1938" t="s">
        <v>12001</v>
      </c>
      <c r="I70" s="1938" t="s">
        <v>14959</v>
      </c>
      <c r="J70" s="1939" t="s">
        <v>14960</v>
      </c>
      <c r="K70" s="1939" t="s">
        <v>2622</v>
      </c>
    </row>
    <row r="71" spans="1:11" ht="12.75" customHeight="1">
      <c r="A71" s="1950">
        <v>11</v>
      </c>
      <c r="B71" s="1937" t="s">
        <v>14961</v>
      </c>
      <c r="C71" s="1937">
        <v>312817809968</v>
      </c>
      <c r="D71" s="1937" t="s">
        <v>21</v>
      </c>
      <c r="E71" s="1938" t="s">
        <v>14886</v>
      </c>
      <c r="F71" s="1938">
        <v>32.9</v>
      </c>
      <c r="G71" s="1938">
        <v>32.9</v>
      </c>
      <c r="H71" s="1938" t="s">
        <v>11976</v>
      </c>
      <c r="I71" s="1938" t="s">
        <v>14962</v>
      </c>
      <c r="J71" s="1939" t="s">
        <v>14963</v>
      </c>
      <c r="K71" s="1939" t="s">
        <v>2613</v>
      </c>
    </row>
    <row r="72" spans="1:11" ht="12.75" customHeight="1">
      <c r="A72" s="1950">
        <v>12</v>
      </c>
      <c r="B72" s="1937" t="s">
        <v>14964</v>
      </c>
      <c r="C72" s="1937">
        <v>312801410021</v>
      </c>
      <c r="D72" s="1937" t="s">
        <v>21</v>
      </c>
      <c r="E72" s="1938" t="s">
        <v>14965</v>
      </c>
      <c r="F72" s="1938">
        <v>6</v>
      </c>
      <c r="G72" s="1938">
        <v>6</v>
      </c>
      <c r="H72" s="1938" t="s">
        <v>11953</v>
      </c>
      <c r="I72" s="1938" t="s">
        <v>14966</v>
      </c>
      <c r="J72" s="1939" t="s">
        <v>14967</v>
      </c>
      <c r="K72" s="1939" t="s">
        <v>2676</v>
      </c>
    </row>
    <row r="73" spans="1:11" ht="12.75" customHeight="1">
      <c r="A73" s="1950">
        <v>13</v>
      </c>
      <c r="B73" s="1937" t="s">
        <v>14968</v>
      </c>
      <c r="C73" s="1937">
        <v>312805771597</v>
      </c>
      <c r="D73" s="1937" t="s">
        <v>21</v>
      </c>
      <c r="E73" s="1938" t="s">
        <v>14808</v>
      </c>
      <c r="F73" s="1938">
        <v>9</v>
      </c>
      <c r="G73" s="1938">
        <v>9</v>
      </c>
      <c r="H73" s="1938" t="s">
        <v>11976</v>
      </c>
      <c r="I73" s="1938" t="s">
        <v>14969</v>
      </c>
      <c r="J73" s="1939" t="s">
        <v>21</v>
      </c>
      <c r="K73" s="1939" t="s">
        <v>2598</v>
      </c>
    </row>
    <row r="74" spans="1:11" ht="12.75" customHeight="1">
      <c r="A74" s="1950">
        <v>14</v>
      </c>
      <c r="B74" s="1937" t="s">
        <v>14970</v>
      </c>
      <c r="C74" s="1937">
        <v>312806393108</v>
      </c>
      <c r="D74" s="1938" t="s">
        <v>14971</v>
      </c>
      <c r="E74" s="1938" t="s">
        <v>14972</v>
      </c>
      <c r="F74" s="1938" t="s">
        <v>14973</v>
      </c>
      <c r="G74" s="1938" t="s">
        <v>14973</v>
      </c>
      <c r="H74" s="1938" t="s">
        <v>14767</v>
      </c>
      <c r="I74" s="1938" t="s">
        <v>14974</v>
      </c>
      <c r="J74" s="1939" t="s">
        <v>14975</v>
      </c>
      <c r="K74" s="1939" t="s">
        <v>2676</v>
      </c>
    </row>
    <row r="75" spans="1:11" ht="12.75" customHeight="1">
      <c r="A75" s="1950">
        <v>15</v>
      </c>
      <c r="B75" s="1937" t="s">
        <v>14976</v>
      </c>
      <c r="C75" s="1937">
        <v>312819015209</v>
      </c>
      <c r="D75" s="1938" t="s">
        <v>21</v>
      </c>
      <c r="E75" s="1938" t="s">
        <v>14977</v>
      </c>
      <c r="F75" s="1938" t="s">
        <v>21</v>
      </c>
      <c r="G75" s="1938" t="s">
        <v>21</v>
      </c>
      <c r="H75" s="1938" t="s">
        <v>11976</v>
      </c>
      <c r="I75" s="1938" t="s">
        <v>14978</v>
      </c>
      <c r="J75" s="1939" t="s">
        <v>14979</v>
      </c>
      <c r="K75" s="1939" t="s">
        <v>2676</v>
      </c>
    </row>
    <row r="76" spans="1:11" ht="12.75" customHeight="1">
      <c r="A76" s="1950">
        <v>16</v>
      </c>
      <c r="B76" s="1937" t="s">
        <v>14980</v>
      </c>
      <c r="C76" s="1937">
        <v>860501915070</v>
      </c>
      <c r="D76" s="1937" t="s">
        <v>21</v>
      </c>
      <c r="E76" s="1938" t="s">
        <v>14981</v>
      </c>
      <c r="F76" s="1938">
        <v>50</v>
      </c>
      <c r="G76" s="1938">
        <v>50</v>
      </c>
      <c r="H76" s="1938" t="s">
        <v>14902</v>
      </c>
      <c r="I76" s="1938" t="s">
        <v>14982</v>
      </c>
      <c r="J76" s="1939" t="s">
        <v>14983</v>
      </c>
      <c r="K76" s="1939" t="s">
        <v>2613</v>
      </c>
    </row>
    <row r="77" spans="1:11" ht="12.75" customHeight="1">
      <c r="A77" s="1950">
        <v>17</v>
      </c>
      <c r="B77" s="1937" t="s">
        <v>14984</v>
      </c>
      <c r="C77" s="1937">
        <v>312812666145</v>
      </c>
      <c r="D77" s="1937" t="s">
        <v>21</v>
      </c>
      <c r="E77" s="1938" t="s">
        <v>14985</v>
      </c>
      <c r="F77" s="1938">
        <v>20</v>
      </c>
      <c r="G77" s="1938">
        <v>20</v>
      </c>
      <c r="H77" s="1938" t="s">
        <v>14902</v>
      </c>
      <c r="I77" s="1938" t="s">
        <v>14986</v>
      </c>
      <c r="J77" s="1939" t="s">
        <v>14987</v>
      </c>
      <c r="K77" s="1939" t="s">
        <v>2676</v>
      </c>
    </row>
    <row r="78" spans="1:11" ht="12.75" customHeight="1">
      <c r="A78" s="1950">
        <v>18</v>
      </c>
      <c r="B78" s="1937" t="s">
        <v>14988</v>
      </c>
      <c r="C78" s="1937">
        <v>312800118850</v>
      </c>
      <c r="D78" s="1937" t="s">
        <v>21</v>
      </c>
      <c r="E78" s="1938" t="s">
        <v>14989</v>
      </c>
      <c r="F78" s="1938">
        <v>48.5</v>
      </c>
      <c r="G78" s="1938">
        <v>48.5</v>
      </c>
      <c r="H78" s="1938" t="s">
        <v>11976</v>
      </c>
      <c r="I78" s="1938" t="s">
        <v>14990</v>
      </c>
      <c r="J78" s="1939" t="s">
        <v>14991</v>
      </c>
      <c r="K78" s="1939" t="s">
        <v>2613</v>
      </c>
    </row>
    <row r="79" spans="1:11" ht="12.75" customHeight="1">
      <c r="A79" s="1950">
        <v>19</v>
      </c>
      <c r="B79" s="1937" t="s">
        <v>14992</v>
      </c>
      <c r="C79" s="1937">
        <v>312705051098</v>
      </c>
      <c r="D79" s="1937" t="s">
        <v>21</v>
      </c>
      <c r="E79" s="1938" t="s">
        <v>14993</v>
      </c>
      <c r="F79" s="1938">
        <v>33.5</v>
      </c>
      <c r="G79" s="1938">
        <v>33.5</v>
      </c>
      <c r="H79" s="1938" t="s">
        <v>12001</v>
      </c>
      <c r="I79" s="1938" t="s">
        <v>14994</v>
      </c>
      <c r="J79" s="1939" t="s">
        <v>14995</v>
      </c>
      <c r="K79" s="1939" t="s">
        <v>2613</v>
      </c>
    </row>
    <row r="80" spans="1:11" ht="12.75" customHeight="1">
      <c r="A80" s="1950">
        <v>20</v>
      </c>
      <c r="B80" s="1937" t="s">
        <v>14996</v>
      </c>
      <c r="C80" s="1937">
        <v>312808194250</v>
      </c>
      <c r="D80" s="1938" t="s">
        <v>14754</v>
      </c>
      <c r="E80" s="1938" t="s">
        <v>14754</v>
      </c>
      <c r="F80" s="1938" t="s">
        <v>14997</v>
      </c>
      <c r="G80" s="1938">
        <v>31.6</v>
      </c>
      <c r="H80" s="1938" t="s">
        <v>11894</v>
      </c>
      <c r="I80" s="1938" t="s">
        <v>14998</v>
      </c>
      <c r="J80" s="1939" t="s">
        <v>14999</v>
      </c>
      <c r="K80" s="1939" t="s">
        <v>15000</v>
      </c>
    </row>
    <row r="81" spans="1:11" ht="12.75" customHeight="1">
      <c r="A81" s="1950">
        <v>21</v>
      </c>
      <c r="B81" s="1937" t="s">
        <v>15001</v>
      </c>
      <c r="C81" s="1937">
        <v>312800542547</v>
      </c>
      <c r="D81" s="1937" t="s">
        <v>21</v>
      </c>
      <c r="E81" s="1938" t="s">
        <v>15002</v>
      </c>
      <c r="F81" s="1938">
        <v>10</v>
      </c>
      <c r="G81" s="1938">
        <v>10</v>
      </c>
      <c r="H81" s="1938" t="s">
        <v>14767</v>
      </c>
      <c r="I81" s="1938" t="s">
        <v>15003</v>
      </c>
      <c r="J81" s="1939" t="s">
        <v>15004</v>
      </c>
      <c r="K81" s="1939" t="s">
        <v>2676</v>
      </c>
    </row>
    <row r="82" spans="1:11" ht="12.75" customHeight="1">
      <c r="A82" s="1950">
        <v>22</v>
      </c>
      <c r="B82" s="1937" t="s">
        <v>15005</v>
      </c>
      <c r="C82" s="1937">
        <v>312800163549</v>
      </c>
      <c r="D82" s="1937" t="s">
        <v>15006</v>
      </c>
      <c r="E82" s="1938" t="s">
        <v>15007</v>
      </c>
      <c r="F82" s="1938">
        <v>122</v>
      </c>
      <c r="G82" s="1938">
        <v>122</v>
      </c>
      <c r="H82" s="1938" t="s">
        <v>14767</v>
      </c>
      <c r="I82" s="1938" t="s">
        <v>15008</v>
      </c>
      <c r="J82" s="1939" t="s">
        <v>15009</v>
      </c>
      <c r="K82" s="1939" t="s">
        <v>2613</v>
      </c>
    </row>
    <row r="83" spans="1:11" ht="12.75" customHeight="1">
      <c r="A83" s="1950">
        <v>23</v>
      </c>
      <c r="B83" s="1937" t="s">
        <v>15010</v>
      </c>
      <c r="C83" s="1937">
        <v>312800096074</v>
      </c>
      <c r="D83" s="1938" t="s">
        <v>14725</v>
      </c>
      <c r="E83" s="1938" t="s">
        <v>14725</v>
      </c>
      <c r="F83" s="1938">
        <v>137</v>
      </c>
      <c r="G83" s="1938">
        <v>137</v>
      </c>
      <c r="H83" s="1938" t="s">
        <v>14902</v>
      </c>
      <c r="I83" s="1938" t="s">
        <v>15011</v>
      </c>
      <c r="J83" s="1939" t="s">
        <v>15012</v>
      </c>
      <c r="K83" s="1939" t="s">
        <v>2676</v>
      </c>
    </row>
    <row r="84" spans="1:11" ht="12.75" customHeight="1">
      <c r="A84" s="1950">
        <v>24</v>
      </c>
      <c r="B84" s="1937" t="s">
        <v>15013</v>
      </c>
      <c r="C84" s="1937">
        <v>312812237160</v>
      </c>
      <c r="D84" s="1937" t="s">
        <v>21</v>
      </c>
      <c r="E84" s="1938" t="s">
        <v>14754</v>
      </c>
      <c r="F84" s="1938">
        <v>10</v>
      </c>
      <c r="G84" s="1938">
        <v>10</v>
      </c>
      <c r="H84" s="1938" t="s">
        <v>11894</v>
      </c>
      <c r="I84" s="1938" t="s">
        <v>15014</v>
      </c>
      <c r="J84" s="1939" t="s">
        <v>15015</v>
      </c>
      <c r="K84" s="1939" t="s">
        <v>2598</v>
      </c>
    </row>
    <row r="85" spans="1:11" ht="12.75" customHeight="1">
      <c r="A85" s="1950">
        <v>25</v>
      </c>
      <c r="B85" s="1937" t="s">
        <v>15016</v>
      </c>
      <c r="C85" s="1937">
        <v>312816681440</v>
      </c>
      <c r="D85" s="1937" t="s">
        <v>21</v>
      </c>
      <c r="E85" s="1938" t="s">
        <v>15017</v>
      </c>
      <c r="F85" s="1938">
        <v>30</v>
      </c>
      <c r="G85" s="1938">
        <v>30</v>
      </c>
      <c r="H85" s="1938" t="s">
        <v>14902</v>
      </c>
      <c r="I85" s="1938" t="s">
        <v>15018</v>
      </c>
      <c r="J85" s="1939" t="s">
        <v>21</v>
      </c>
      <c r="K85" s="1939" t="s">
        <v>2598</v>
      </c>
    </row>
    <row r="86" spans="1:11" ht="12.75" customHeight="1">
      <c r="A86" s="1950">
        <v>26</v>
      </c>
      <c r="B86" s="1937" t="s">
        <v>15019</v>
      </c>
      <c r="C86" s="1937">
        <v>312800774202</v>
      </c>
      <c r="D86" s="1937" t="s">
        <v>21</v>
      </c>
      <c r="E86" s="1938" t="s">
        <v>15020</v>
      </c>
      <c r="F86" s="1938">
        <v>23</v>
      </c>
      <c r="G86" s="1938">
        <v>23</v>
      </c>
      <c r="H86" s="1938" t="s">
        <v>11953</v>
      </c>
      <c r="I86" s="1938" t="s">
        <v>15021</v>
      </c>
      <c r="J86" s="1939" t="s">
        <v>15022</v>
      </c>
      <c r="K86" s="1939" t="s">
        <v>2676</v>
      </c>
    </row>
    <row r="87" spans="1:11" ht="12.75" customHeight="1">
      <c r="A87" s="1950">
        <v>27</v>
      </c>
      <c r="B87" s="1937" t="s">
        <v>15023</v>
      </c>
      <c r="C87" s="1937">
        <v>312825398327</v>
      </c>
      <c r="D87" s="1937" t="s">
        <v>21</v>
      </c>
      <c r="E87" s="1938" t="s">
        <v>15024</v>
      </c>
      <c r="F87" s="1952">
        <v>44947</v>
      </c>
      <c r="G87" s="1952">
        <v>44948</v>
      </c>
      <c r="H87" s="1938" t="s">
        <v>11976</v>
      </c>
      <c r="I87" s="1938" t="s">
        <v>15025</v>
      </c>
      <c r="J87" s="1939" t="s">
        <v>15026</v>
      </c>
      <c r="K87" s="1939" t="s">
        <v>2676</v>
      </c>
    </row>
    <row r="88" spans="1:11" ht="12.75" customHeight="1">
      <c r="A88" s="1950">
        <v>28</v>
      </c>
      <c r="B88" s="1937" t="s">
        <v>15027</v>
      </c>
      <c r="C88" s="1937">
        <v>263214772476</v>
      </c>
      <c r="D88" s="1937" t="s">
        <v>21</v>
      </c>
      <c r="E88" s="1938" t="s">
        <v>15028</v>
      </c>
      <c r="F88" s="1938">
        <v>30</v>
      </c>
      <c r="G88" s="1938">
        <v>30</v>
      </c>
      <c r="H88" s="1938" t="s">
        <v>15029</v>
      </c>
      <c r="I88" s="1938" t="s">
        <v>15030</v>
      </c>
      <c r="J88" s="1939" t="s">
        <v>15031</v>
      </c>
      <c r="K88" s="1939" t="s">
        <v>2598</v>
      </c>
    </row>
    <row r="89" spans="1:11" ht="12.75" customHeight="1">
      <c r="A89" s="1950">
        <v>29</v>
      </c>
      <c r="B89" s="1937" t="s">
        <v>15032</v>
      </c>
      <c r="C89" s="1937">
        <v>312822059816</v>
      </c>
      <c r="D89" s="1937" t="s">
        <v>21</v>
      </c>
      <c r="E89" s="1938" t="s">
        <v>15033</v>
      </c>
      <c r="F89" s="1938">
        <v>15.3</v>
      </c>
      <c r="G89" s="1938">
        <v>15.3</v>
      </c>
      <c r="H89" s="1938" t="s">
        <v>15029</v>
      </c>
      <c r="I89" s="1938" t="s">
        <v>15034</v>
      </c>
      <c r="J89" s="1939" t="s">
        <v>15035</v>
      </c>
      <c r="K89" s="1939" t="s">
        <v>2676</v>
      </c>
    </row>
    <row r="90" spans="1:11" ht="12.75" customHeight="1">
      <c r="A90" s="1950">
        <v>30</v>
      </c>
      <c r="B90" s="1937" t="s">
        <v>15036</v>
      </c>
      <c r="C90" s="1937">
        <v>312823445691</v>
      </c>
      <c r="D90" s="1937" t="s">
        <v>21</v>
      </c>
      <c r="E90" s="1938" t="s">
        <v>15037</v>
      </c>
      <c r="F90" s="1938">
        <v>12</v>
      </c>
      <c r="G90" s="1938">
        <v>12</v>
      </c>
      <c r="H90" s="1938" t="s">
        <v>15038</v>
      </c>
      <c r="I90" s="1938" t="s">
        <v>15039</v>
      </c>
      <c r="J90" s="1939" t="s">
        <v>15040</v>
      </c>
      <c r="K90" s="1939" t="s">
        <v>2676</v>
      </c>
    </row>
    <row r="91" spans="1:11" ht="12.75" customHeight="1">
      <c r="A91" s="1950">
        <v>31</v>
      </c>
      <c r="B91" s="1937" t="s">
        <v>15041</v>
      </c>
      <c r="C91" s="1937">
        <v>312801358413</v>
      </c>
      <c r="D91" s="1937" t="s">
        <v>21</v>
      </c>
      <c r="E91" s="1938" t="s">
        <v>15042</v>
      </c>
      <c r="F91" s="1938">
        <v>11.9</v>
      </c>
      <c r="G91" s="1938">
        <v>13</v>
      </c>
      <c r="H91" s="1938" t="s">
        <v>11976</v>
      </c>
      <c r="I91" s="1938" t="s">
        <v>15043</v>
      </c>
      <c r="J91" s="1939" t="s">
        <v>15044</v>
      </c>
      <c r="K91" s="1939" t="s">
        <v>2676</v>
      </c>
    </row>
    <row r="92" spans="1:11" ht="12.75" customHeight="1">
      <c r="A92" s="1950">
        <v>32</v>
      </c>
      <c r="B92" s="1937" t="s">
        <v>15041</v>
      </c>
      <c r="C92" s="1937">
        <v>312801358413</v>
      </c>
      <c r="D92" s="1938" t="s">
        <v>15045</v>
      </c>
      <c r="E92" s="1938" t="s">
        <v>15045</v>
      </c>
      <c r="F92" s="1938">
        <v>10.5</v>
      </c>
      <c r="G92" s="1938">
        <v>10.5</v>
      </c>
      <c r="H92" s="1938" t="s">
        <v>11976</v>
      </c>
      <c r="I92" s="1938" t="s">
        <v>15046</v>
      </c>
      <c r="J92" s="1939" t="s">
        <v>15047</v>
      </c>
      <c r="K92" s="1939" t="s">
        <v>2676</v>
      </c>
    </row>
    <row r="93" spans="1:11" ht="12.75" customHeight="1">
      <c r="A93" s="1950">
        <v>33</v>
      </c>
      <c r="B93" s="1937" t="s">
        <v>15048</v>
      </c>
      <c r="C93" s="1953">
        <v>312808986505</v>
      </c>
      <c r="D93" s="1937" t="s">
        <v>21</v>
      </c>
      <c r="E93" s="1938" t="s">
        <v>15049</v>
      </c>
      <c r="F93" s="1938">
        <v>60</v>
      </c>
      <c r="G93" s="1938">
        <v>60</v>
      </c>
      <c r="H93" s="1938" t="s">
        <v>11976</v>
      </c>
      <c r="I93" s="1938" t="s">
        <v>15050</v>
      </c>
      <c r="J93" s="1939" t="s">
        <v>36</v>
      </c>
      <c r="K93" s="1939" t="s">
        <v>2764</v>
      </c>
    </row>
    <row r="94" spans="1:11" ht="12.75" customHeight="1">
      <c r="A94" s="1950">
        <v>34</v>
      </c>
      <c r="B94" s="1937" t="s">
        <v>15051</v>
      </c>
      <c r="C94" s="1937">
        <v>312823628328</v>
      </c>
      <c r="D94" s="1937" t="s">
        <v>21</v>
      </c>
      <c r="E94" s="1938" t="s">
        <v>15052</v>
      </c>
      <c r="F94" s="1938">
        <v>11</v>
      </c>
      <c r="G94" s="1938">
        <v>11</v>
      </c>
      <c r="H94" s="1938" t="s">
        <v>11894</v>
      </c>
      <c r="I94" s="1938" t="s">
        <v>15053</v>
      </c>
      <c r="J94" s="1939" t="s">
        <v>15054</v>
      </c>
      <c r="K94" s="1939" t="s">
        <v>2676</v>
      </c>
    </row>
    <row r="95" spans="1:11" ht="12.75" customHeight="1">
      <c r="A95" s="1950">
        <v>35</v>
      </c>
      <c r="B95" s="1937" t="s">
        <v>15055</v>
      </c>
      <c r="C95" s="1937">
        <v>312821968897</v>
      </c>
      <c r="D95" s="1937" t="s">
        <v>21</v>
      </c>
      <c r="E95" s="1938" t="s">
        <v>15056</v>
      </c>
      <c r="F95" s="1938">
        <v>10.8</v>
      </c>
      <c r="G95" s="1938">
        <v>10.8</v>
      </c>
      <c r="H95" s="1938" t="s">
        <v>15057</v>
      </c>
      <c r="I95" s="1938" t="s">
        <v>15058</v>
      </c>
      <c r="J95" s="1939" t="s">
        <v>15059</v>
      </c>
      <c r="K95" s="1939" t="s">
        <v>2676</v>
      </c>
    </row>
    <row r="96" spans="1:11" ht="12.75" customHeight="1">
      <c r="A96" s="1950">
        <v>36</v>
      </c>
      <c r="B96" s="1937" t="s">
        <v>15060</v>
      </c>
      <c r="C96" s="1937">
        <v>312800590903</v>
      </c>
      <c r="D96" s="1937" t="s">
        <v>21</v>
      </c>
      <c r="E96" s="1938" t="s">
        <v>15061</v>
      </c>
      <c r="F96" s="1938">
        <v>33.5</v>
      </c>
      <c r="G96" s="1938">
        <v>33.5</v>
      </c>
      <c r="H96" s="1938" t="s">
        <v>12001</v>
      </c>
      <c r="I96" s="1938" t="s">
        <v>4860</v>
      </c>
      <c r="J96" s="1939" t="s">
        <v>15062</v>
      </c>
      <c r="K96" s="1939" t="s">
        <v>2676</v>
      </c>
    </row>
    <row r="97" spans="1:11" ht="12.75" customHeight="1">
      <c r="A97" s="1950">
        <v>37</v>
      </c>
      <c r="B97" s="1937" t="s">
        <v>15060</v>
      </c>
      <c r="C97" s="1937">
        <v>312800590903</v>
      </c>
      <c r="D97" s="1937" t="s">
        <v>21</v>
      </c>
      <c r="E97" s="1938" t="s">
        <v>14834</v>
      </c>
      <c r="F97" s="1938">
        <v>30</v>
      </c>
      <c r="G97" s="1938">
        <v>30</v>
      </c>
      <c r="H97" s="1938" t="s">
        <v>15029</v>
      </c>
      <c r="I97" s="1938" t="s">
        <v>4860</v>
      </c>
      <c r="J97" s="1939" t="s">
        <v>15063</v>
      </c>
      <c r="K97" s="1939" t="s">
        <v>2676</v>
      </c>
    </row>
    <row r="98" spans="1:11" ht="12.75" customHeight="1">
      <c r="A98" s="1950">
        <v>38</v>
      </c>
      <c r="B98" s="1937" t="s">
        <v>14815</v>
      </c>
      <c r="C98" s="1937">
        <v>312810291300</v>
      </c>
      <c r="D98" s="1937" t="s">
        <v>21</v>
      </c>
      <c r="E98" s="1938" t="s">
        <v>15064</v>
      </c>
      <c r="F98" s="1938">
        <v>14</v>
      </c>
      <c r="G98" s="1938">
        <v>14</v>
      </c>
      <c r="H98" s="1938" t="s">
        <v>11976</v>
      </c>
      <c r="I98" s="1938" t="s">
        <v>14817</v>
      </c>
      <c r="J98" s="1939" t="s">
        <v>14818</v>
      </c>
      <c r="K98" s="1939" t="s">
        <v>2676</v>
      </c>
    </row>
    <row r="99" spans="1:11" ht="12.75" customHeight="1">
      <c r="A99" s="1950">
        <v>39</v>
      </c>
      <c r="B99" s="1937" t="s">
        <v>15065</v>
      </c>
      <c r="C99" s="1937">
        <v>661105065298</v>
      </c>
      <c r="D99" s="1938" t="s">
        <v>15045</v>
      </c>
      <c r="E99" s="1938" t="s">
        <v>15045</v>
      </c>
      <c r="F99" s="1938" t="s">
        <v>21</v>
      </c>
      <c r="G99" s="1938" t="s">
        <v>21</v>
      </c>
      <c r="H99" s="1938" t="s">
        <v>21</v>
      </c>
      <c r="I99" s="1938" t="s">
        <v>21</v>
      </c>
      <c r="J99" s="1939" t="s">
        <v>21</v>
      </c>
      <c r="K99" s="1939" t="s">
        <v>2676</v>
      </c>
    </row>
    <row r="100" spans="1:11" ht="12.75" customHeight="1">
      <c r="A100" s="1950">
        <v>40</v>
      </c>
      <c r="B100" s="1937" t="s">
        <v>15066</v>
      </c>
      <c r="C100" s="1937">
        <v>312802859282</v>
      </c>
      <c r="D100" s="1937" t="s">
        <v>21</v>
      </c>
      <c r="E100" s="1938" t="s">
        <v>15067</v>
      </c>
      <c r="F100" s="1938">
        <v>16</v>
      </c>
      <c r="G100" s="1938">
        <v>16</v>
      </c>
      <c r="H100" s="1938" t="s">
        <v>15068</v>
      </c>
      <c r="I100" s="1938" t="s">
        <v>15069</v>
      </c>
      <c r="J100" s="1939" t="s">
        <v>15070</v>
      </c>
      <c r="K100" s="1939" t="s">
        <v>2676</v>
      </c>
    </row>
    <row r="101" spans="1:11" ht="12.75" customHeight="1">
      <c r="A101" s="1950">
        <v>41</v>
      </c>
      <c r="B101" s="1937" t="s">
        <v>15071</v>
      </c>
      <c r="C101" s="1937">
        <v>312819020103</v>
      </c>
      <c r="D101" s="1937" t="s">
        <v>21</v>
      </c>
      <c r="E101" s="1938" t="s">
        <v>15072</v>
      </c>
      <c r="F101" s="1938">
        <v>10</v>
      </c>
      <c r="G101" s="1938">
        <v>10</v>
      </c>
      <c r="H101" s="1938" t="s">
        <v>12111</v>
      </c>
      <c r="I101" s="1938" t="s">
        <v>15073</v>
      </c>
      <c r="J101" s="1939" t="s">
        <v>15074</v>
      </c>
      <c r="K101" s="1939" t="s">
        <v>2598</v>
      </c>
    </row>
    <row r="102" spans="1:11" ht="12.75" customHeight="1">
      <c r="A102" s="1950">
        <v>42</v>
      </c>
      <c r="B102" s="1937" t="s">
        <v>15075</v>
      </c>
      <c r="C102" s="1937">
        <v>312702064444</v>
      </c>
      <c r="D102" s="1937" t="s">
        <v>21</v>
      </c>
      <c r="E102" s="1938" t="s">
        <v>15076</v>
      </c>
      <c r="F102" s="1938">
        <v>21</v>
      </c>
      <c r="G102" s="1938">
        <v>21</v>
      </c>
      <c r="H102" s="1938" t="s">
        <v>14902</v>
      </c>
      <c r="I102" s="1938" t="s">
        <v>15077</v>
      </c>
      <c r="J102" s="1939" t="s">
        <v>15078</v>
      </c>
      <c r="K102" s="1939" t="s">
        <v>2598</v>
      </c>
    </row>
    <row r="103" spans="1:11" ht="12.75" customHeight="1">
      <c r="A103" s="1950">
        <v>43</v>
      </c>
      <c r="B103" s="1937" t="s">
        <v>15079</v>
      </c>
      <c r="C103" s="1937">
        <v>312823341766</v>
      </c>
      <c r="D103" s="1937" t="s">
        <v>21</v>
      </c>
      <c r="E103" s="1938" t="s">
        <v>15080</v>
      </c>
      <c r="F103" s="1938">
        <v>16</v>
      </c>
      <c r="G103" s="1938">
        <v>16</v>
      </c>
      <c r="H103" s="1938" t="s">
        <v>15057</v>
      </c>
      <c r="I103" s="1938" t="s">
        <v>21</v>
      </c>
      <c r="J103" s="1939" t="s">
        <v>21</v>
      </c>
      <c r="K103" s="1939" t="s">
        <v>2598</v>
      </c>
    </row>
    <row r="104" spans="1:11" ht="12.75" customHeight="1">
      <c r="A104" s="1950">
        <v>44</v>
      </c>
      <c r="B104" s="1937" t="s">
        <v>15081</v>
      </c>
      <c r="C104" s="1937">
        <v>312817728758</v>
      </c>
      <c r="D104" s="1937" t="s">
        <v>21</v>
      </c>
      <c r="E104" s="1938" t="s">
        <v>15082</v>
      </c>
      <c r="F104" s="1938">
        <v>23</v>
      </c>
      <c r="G104" s="1938">
        <v>23</v>
      </c>
      <c r="H104" s="1938" t="s">
        <v>11894</v>
      </c>
      <c r="I104" s="1938" t="s">
        <v>15083</v>
      </c>
      <c r="J104" s="1939" t="s">
        <v>36</v>
      </c>
      <c r="K104" s="1939" t="s">
        <v>2613</v>
      </c>
    </row>
    <row r="105" spans="1:11" ht="12.75" customHeight="1">
      <c r="A105" s="1950">
        <v>45</v>
      </c>
      <c r="B105" s="1937" t="s">
        <v>15084</v>
      </c>
      <c r="C105" s="1937">
        <v>312331754455</v>
      </c>
      <c r="D105" s="1937" t="s">
        <v>21</v>
      </c>
      <c r="E105" s="1938" t="s">
        <v>15085</v>
      </c>
      <c r="F105" s="1938">
        <v>36.4</v>
      </c>
      <c r="G105" s="1938">
        <v>36.4</v>
      </c>
      <c r="H105" s="1938" t="s">
        <v>15086</v>
      </c>
      <c r="I105" s="1938" t="s">
        <v>15087</v>
      </c>
      <c r="J105" s="1939" t="s">
        <v>15088</v>
      </c>
      <c r="K105" s="1939" t="s">
        <v>2676</v>
      </c>
    </row>
    <row r="106" spans="1:11" ht="12.75" customHeight="1">
      <c r="A106" s="1950">
        <v>46</v>
      </c>
      <c r="B106" s="1937" t="s">
        <v>15089</v>
      </c>
      <c r="C106" s="1937">
        <v>312800277017</v>
      </c>
      <c r="D106" s="1937" t="s">
        <v>21</v>
      </c>
      <c r="E106" s="1938" t="s">
        <v>15090</v>
      </c>
      <c r="F106" s="1938">
        <v>93.3</v>
      </c>
      <c r="G106" s="1938">
        <v>93.3</v>
      </c>
      <c r="H106" s="1938" t="s">
        <v>14902</v>
      </c>
      <c r="I106" s="1938" t="s">
        <v>15091</v>
      </c>
      <c r="J106" s="1939" t="s">
        <v>15092</v>
      </c>
      <c r="K106" s="1939" t="s">
        <v>2613</v>
      </c>
    </row>
    <row r="107" spans="1:11" ht="12.75" customHeight="1">
      <c r="A107" s="1950">
        <v>47</v>
      </c>
      <c r="B107" s="1937" t="s">
        <v>15093</v>
      </c>
      <c r="C107" s="1937">
        <v>312831427022</v>
      </c>
      <c r="D107" s="1937" t="s">
        <v>21</v>
      </c>
      <c r="E107" s="1938" t="s">
        <v>15094</v>
      </c>
      <c r="F107" s="1938">
        <v>18.5</v>
      </c>
      <c r="G107" s="1938">
        <v>18.5</v>
      </c>
      <c r="H107" s="1938" t="s">
        <v>21</v>
      </c>
      <c r="I107" s="1938" t="s">
        <v>15095</v>
      </c>
      <c r="J107" s="1939" t="s">
        <v>15096</v>
      </c>
      <c r="K107" s="1939" t="s">
        <v>2676</v>
      </c>
    </row>
    <row r="108" spans="1:11" ht="12.75" customHeight="1">
      <c r="A108" s="1950">
        <v>48</v>
      </c>
      <c r="B108" s="1937" t="s">
        <v>15097</v>
      </c>
      <c r="C108" s="1937">
        <v>312802850360</v>
      </c>
      <c r="D108" s="1937" t="s">
        <v>21</v>
      </c>
      <c r="E108" s="1938" t="s">
        <v>15098</v>
      </c>
      <c r="F108" s="1938">
        <v>10</v>
      </c>
      <c r="G108" s="1938">
        <v>10</v>
      </c>
      <c r="H108" s="1938" t="s">
        <v>11953</v>
      </c>
      <c r="I108" s="1938" t="s">
        <v>15099</v>
      </c>
      <c r="J108" s="1939" t="s">
        <v>15100</v>
      </c>
      <c r="K108" s="1939" t="s">
        <v>2598</v>
      </c>
    </row>
    <row r="109" spans="1:11" ht="12.75" customHeight="1">
      <c r="A109" s="1950">
        <v>49</v>
      </c>
      <c r="B109" s="1937" t="s">
        <v>15101</v>
      </c>
      <c r="C109" s="1937">
        <v>312800644531</v>
      </c>
      <c r="D109" s="1937" t="s">
        <v>21</v>
      </c>
      <c r="E109" s="1938" t="s">
        <v>15102</v>
      </c>
      <c r="F109" s="1938">
        <v>56</v>
      </c>
      <c r="G109" s="1938">
        <v>56</v>
      </c>
      <c r="H109" s="1938" t="s">
        <v>14767</v>
      </c>
      <c r="I109" s="1938" t="s">
        <v>15103</v>
      </c>
      <c r="J109" s="1939" t="s">
        <v>15104</v>
      </c>
      <c r="K109" s="1939" t="s">
        <v>2676</v>
      </c>
    </row>
    <row r="110" spans="1:11" ht="12.75" customHeight="1">
      <c r="A110" s="1950">
        <v>50</v>
      </c>
      <c r="B110" s="1937" t="s">
        <v>15105</v>
      </c>
      <c r="C110" s="1937">
        <v>312809631618</v>
      </c>
      <c r="D110" s="1937" t="s">
        <v>21</v>
      </c>
      <c r="E110" s="1938" t="s">
        <v>15106</v>
      </c>
      <c r="F110" s="1938">
        <v>66.400000000000006</v>
      </c>
      <c r="G110" s="1938">
        <v>66.400000000000006</v>
      </c>
      <c r="H110" s="1938" t="s">
        <v>15029</v>
      </c>
      <c r="I110" s="1938" t="s">
        <v>15107</v>
      </c>
      <c r="J110" s="1939" t="s">
        <v>15108</v>
      </c>
      <c r="K110" s="1939" t="s">
        <v>2676</v>
      </c>
    </row>
    <row r="111" spans="1:11" ht="12.75" customHeight="1">
      <c r="A111" s="1950">
        <v>51</v>
      </c>
      <c r="B111" s="1937" t="s">
        <v>15109</v>
      </c>
      <c r="C111" s="1937">
        <v>312801888040</v>
      </c>
      <c r="D111" s="1937" t="s">
        <v>21</v>
      </c>
      <c r="E111" s="1938" t="s">
        <v>15110</v>
      </c>
      <c r="F111" s="1938">
        <v>17.7</v>
      </c>
      <c r="G111" s="1938">
        <v>17.7</v>
      </c>
      <c r="H111" s="1938" t="s">
        <v>14902</v>
      </c>
      <c r="I111" s="1938" t="s">
        <v>15111</v>
      </c>
      <c r="J111" s="1939" t="s">
        <v>15112</v>
      </c>
      <c r="K111" s="1939" t="s">
        <v>2676</v>
      </c>
    </row>
    <row r="112" spans="1:11" ht="12.75" customHeight="1">
      <c r="A112" s="1950">
        <v>52</v>
      </c>
      <c r="B112" s="1937" t="s">
        <v>15113</v>
      </c>
      <c r="C112" s="1937">
        <v>312804870570</v>
      </c>
      <c r="D112" s="1937" t="s">
        <v>21</v>
      </c>
      <c r="E112" s="1938" t="s">
        <v>15045</v>
      </c>
      <c r="F112" s="1938">
        <v>10</v>
      </c>
      <c r="G112" s="1938">
        <v>10</v>
      </c>
      <c r="H112" s="1938" t="s">
        <v>12111</v>
      </c>
      <c r="I112" s="1938" t="s">
        <v>15114</v>
      </c>
      <c r="J112" s="1939" t="s">
        <v>15115</v>
      </c>
      <c r="K112" s="1939" t="s">
        <v>2676</v>
      </c>
    </row>
    <row r="113" spans="1:11" ht="12.75" customHeight="1">
      <c r="A113" s="1950">
        <v>53</v>
      </c>
      <c r="B113" s="1937" t="s">
        <v>15116</v>
      </c>
      <c r="C113" s="1937">
        <v>481100003560</v>
      </c>
      <c r="D113" s="1938" t="s">
        <v>21</v>
      </c>
      <c r="E113" s="1938" t="s">
        <v>15117</v>
      </c>
      <c r="F113" s="1938">
        <v>8.6999999999999993</v>
      </c>
      <c r="G113" s="1938">
        <v>8.6999999999999993</v>
      </c>
      <c r="H113" s="1938" t="s">
        <v>14902</v>
      </c>
      <c r="I113" s="1938" t="s">
        <v>15118</v>
      </c>
      <c r="J113" s="1939" t="s">
        <v>15119</v>
      </c>
      <c r="K113" s="1939" t="s">
        <v>2676</v>
      </c>
    </row>
    <row r="114" spans="1:11" ht="12.75" customHeight="1">
      <c r="A114" s="1950">
        <v>54</v>
      </c>
      <c r="B114" s="1937" t="s">
        <v>15120</v>
      </c>
      <c r="C114" s="1937">
        <v>312202182048</v>
      </c>
      <c r="D114" s="1937" t="s">
        <v>21</v>
      </c>
      <c r="E114" s="1938" t="s">
        <v>15121</v>
      </c>
      <c r="F114" s="1938" t="s">
        <v>21</v>
      </c>
      <c r="G114" s="1938" t="s">
        <v>21</v>
      </c>
      <c r="H114" s="1938" t="s">
        <v>14767</v>
      </c>
      <c r="I114" s="1938" t="s">
        <v>21</v>
      </c>
      <c r="J114" s="1939" t="s">
        <v>15122</v>
      </c>
      <c r="K114" s="1939" t="s">
        <v>2598</v>
      </c>
    </row>
    <row r="115" spans="1:11" ht="12.75" customHeight="1">
      <c r="A115" s="1950">
        <v>55</v>
      </c>
      <c r="B115" s="1937" t="s">
        <v>15123</v>
      </c>
      <c r="C115" s="1937">
        <v>312814362008</v>
      </c>
      <c r="D115" s="1937" t="s">
        <v>21</v>
      </c>
      <c r="E115" s="1938" t="s">
        <v>14754</v>
      </c>
      <c r="F115" s="1938">
        <v>10</v>
      </c>
      <c r="G115" s="1938">
        <v>10</v>
      </c>
      <c r="H115" s="1938" t="s">
        <v>11894</v>
      </c>
      <c r="I115" s="1938" t="s">
        <v>15124</v>
      </c>
      <c r="J115" s="1939" t="s">
        <v>15015</v>
      </c>
      <c r="K115" s="1939" t="s">
        <v>2676</v>
      </c>
    </row>
    <row r="116" spans="1:11" ht="12.75" customHeight="1">
      <c r="A116" s="1950">
        <v>56</v>
      </c>
      <c r="B116" s="1937" t="s">
        <v>15125</v>
      </c>
      <c r="C116" s="1937">
        <v>312810989528</v>
      </c>
      <c r="D116" s="1937" t="s">
        <v>21</v>
      </c>
      <c r="E116" s="1938" t="s">
        <v>15126</v>
      </c>
      <c r="F116" s="1938">
        <v>28</v>
      </c>
      <c r="G116" s="1938">
        <v>28</v>
      </c>
      <c r="H116" s="1938" t="s">
        <v>15029</v>
      </c>
      <c r="I116" s="1938" t="s">
        <v>15127</v>
      </c>
      <c r="J116" s="1939" t="s">
        <v>15128</v>
      </c>
      <c r="K116" s="1939" t="s">
        <v>2676</v>
      </c>
    </row>
    <row r="117" spans="1:11" ht="12.75" customHeight="1">
      <c r="A117" s="1950">
        <v>57</v>
      </c>
      <c r="B117" s="1937" t="s">
        <v>15129</v>
      </c>
      <c r="C117" s="1937">
        <v>312805939867</v>
      </c>
      <c r="D117" s="1937" t="s">
        <v>21</v>
      </c>
      <c r="E117" s="1938" t="s">
        <v>15130</v>
      </c>
      <c r="F117" s="1938">
        <v>11.7</v>
      </c>
      <c r="G117" s="1938">
        <v>11.7</v>
      </c>
      <c r="H117" s="1938" t="s">
        <v>14902</v>
      </c>
      <c r="I117" s="1938" t="s">
        <v>15131</v>
      </c>
      <c r="J117" s="1939" t="s">
        <v>15132</v>
      </c>
      <c r="K117" s="1939" t="s">
        <v>2676</v>
      </c>
    </row>
    <row r="118" spans="1:11" ht="12.75" customHeight="1">
      <c r="A118" s="1950">
        <v>58</v>
      </c>
      <c r="B118" s="1937" t="s">
        <v>15133</v>
      </c>
      <c r="C118" s="1937">
        <v>312811956500</v>
      </c>
      <c r="D118" s="1937" t="s">
        <v>21</v>
      </c>
      <c r="E118" s="1938" t="s">
        <v>15134</v>
      </c>
      <c r="F118" s="1938">
        <v>15.5</v>
      </c>
      <c r="G118" s="1938">
        <v>15.5</v>
      </c>
      <c r="H118" s="1938" t="s">
        <v>14902</v>
      </c>
      <c r="I118" s="1938" t="s">
        <v>15135</v>
      </c>
      <c r="J118" s="1939" t="s">
        <v>15136</v>
      </c>
      <c r="K118" s="1939" t="s">
        <v>2676</v>
      </c>
    </row>
    <row r="119" spans="1:11" ht="12.75" customHeight="1">
      <c r="A119" s="1950">
        <v>59</v>
      </c>
      <c r="B119" s="1937" t="s">
        <v>15137</v>
      </c>
      <c r="C119" s="1937">
        <v>312823038054</v>
      </c>
      <c r="D119" s="1937" t="s">
        <v>21</v>
      </c>
      <c r="E119" s="1938" t="s">
        <v>15138</v>
      </c>
      <c r="F119" s="1938">
        <v>37</v>
      </c>
      <c r="G119" s="1938">
        <v>37</v>
      </c>
      <c r="H119" s="1938" t="s">
        <v>11976</v>
      </c>
      <c r="I119" s="1938" t="s">
        <v>15139</v>
      </c>
      <c r="J119" s="1939" t="s">
        <v>15140</v>
      </c>
      <c r="K119" s="1939" t="s">
        <v>2676</v>
      </c>
    </row>
    <row r="120" spans="1:11" ht="12.75" customHeight="1">
      <c r="A120" s="1950">
        <v>60</v>
      </c>
      <c r="B120" s="1937" t="s">
        <v>15141</v>
      </c>
      <c r="C120" s="1937">
        <v>312606393291</v>
      </c>
      <c r="D120" s="1937" t="s">
        <v>21</v>
      </c>
      <c r="E120" s="1938" t="s">
        <v>15142</v>
      </c>
      <c r="F120" s="1938">
        <v>14</v>
      </c>
      <c r="G120" s="1938">
        <v>14</v>
      </c>
      <c r="H120" s="1938" t="s">
        <v>14902</v>
      </c>
      <c r="I120" s="1938" t="s">
        <v>15143</v>
      </c>
      <c r="J120" s="1939" t="s">
        <v>15144</v>
      </c>
      <c r="K120" s="1939" t="s">
        <v>2676</v>
      </c>
    </row>
    <row r="121" spans="1:11" ht="12.75" customHeight="1">
      <c r="A121" s="1950">
        <v>61</v>
      </c>
      <c r="B121" s="1937" t="s">
        <v>15145</v>
      </c>
      <c r="C121" s="1954">
        <v>312818080004</v>
      </c>
      <c r="D121" s="1937" t="s">
        <v>21</v>
      </c>
      <c r="E121" s="1938" t="s">
        <v>15146</v>
      </c>
      <c r="F121" s="1938">
        <v>10.1</v>
      </c>
      <c r="G121" s="1938">
        <v>10.1</v>
      </c>
      <c r="H121" s="1938" t="s">
        <v>11953</v>
      </c>
      <c r="I121" s="1938" t="s">
        <v>15147</v>
      </c>
      <c r="J121" s="1939" t="s">
        <v>15148</v>
      </c>
      <c r="K121" s="1939" t="s">
        <v>2676</v>
      </c>
    </row>
    <row r="122" spans="1:11" ht="12.75" customHeight="1">
      <c r="A122" s="1950">
        <v>62</v>
      </c>
      <c r="B122" s="1937" t="s">
        <v>15149</v>
      </c>
      <c r="C122" s="1954">
        <v>381304387128</v>
      </c>
      <c r="D122" s="1937" t="s">
        <v>21</v>
      </c>
      <c r="E122" s="1938" t="s">
        <v>14894</v>
      </c>
      <c r="F122" s="1938">
        <v>16</v>
      </c>
      <c r="G122" s="1938">
        <v>16</v>
      </c>
      <c r="H122" s="1938" t="s">
        <v>12001</v>
      </c>
      <c r="I122" s="1938" t="s">
        <v>15150</v>
      </c>
      <c r="J122" s="1939" t="s">
        <v>15151</v>
      </c>
      <c r="K122" s="1939" t="s">
        <v>2676</v>
      </c>
    </row>
    <row r="123" spans="1:11" ht="12.75" customHeight="1">
      <c r="A123" s="1950">
        <v>63</v>
      </c>
      <c r="B123" s="1937" t="s">
        <v>15152</v>
      </c>
      <c r="C123" s="1954">
        <v>312823179104</v>
      </c>
      <c r="D123" s="1937" t="s">
        <v>21</v>
      </c>
      <c r="E123" s="1938" t="s">
        <v>15153</v>
      </c>
      <c r="F123" s="1938">
        <v>27</v>
      </c>
      <c r="G123" s="1938">
        <v>17</v>
      </c>
      <c r="H123" s="1938" t="s">
        <v>15154</v>
      </c>
      <c r="I123" s="1938" t="s">
        <v>15155</v>
      </c>
      <c r="J123" s="1939" t="s">
        <v>15156</v>
      </c>
      <c r="K123" s="1939" t="s">
        <v>2676</v>
      </c>
    </row>
    <row r="124" spans="1:11" ht="12.75" customHeight="1">
      <c r="A124" s="1950">
        <v>64</v>
      </c>
      <c r="B124" s="1937" t="s">
        <v>15157</v>
      </c>
      <c r="C124" s="1937">
        <v>312823470948</v>
      </c>
      <c r="D124" s="1937" t="s">
        <v>21</v>
      </c>
      <c r="E124" s="1938" t="s">
        <v>15158</v>
      </c>
      <c r="F124" s="1938">
        <v>20</v>
      </c>
      <c r="G124" s="1938">
        <v>20</v>
      </c>
      <c r="H124" s="1938" t="s">
        <v>14767</v>
      </c>
      <c r="I124" s="1938" t="s">
        <v>15159</v>
      </c>
      <c r="J124" s="1939" t="s">
        <v>15160</v>
      </c>
      <c r="K124" s="1939" t="s">
        <v>2598</v>
      </c>
    </row>
    <row r="125" spans="1:11" ht="12.75" customHeight="1">
      <c r="A125" s="1950">
        <v>65</v>
      </c>
      <c r="B125" s="1937" t="s">
        <v>15161</v>
      </c>
      <c r="C125" s="1937"/>
      <c r="D125" s="1937" t="s">
        <v>21</v>
      </c>
      <c r="E125" s="1938" t="s">
        <v>14965</v>
      </c>
      <c r="F125" s="1938">
        <v>17</v>
      </c>
      <c r="G125" s="1938">
        <v>17</v>
      </c>
      <c r="H125" s="1938" t="s">
        <v>11976</v>
      </c>
      <c r="I125" s="1938" t="s">
        <v>15162</v>
      </c>
      <c r="J125" s="1939" t="s">
        <v>15163</v>
      </c>
      <c r="K125" s="1939" t="s">
        <v>2676</v>
      </c>
    </row>
    <row r="126" spans="1:11" ht="12.75" customHeight="1">
      <c r="A126" s="1950">
        <v>66</v>
      </c>
      <c r="B126" s="1937" t="s">
        <v>15164</v>
      </c>
      <c r="C126" s="1937">
        <v>312804468936</v>
      </c>
      <c r="D126" s="1937" t="s">
        <v>21</v>
      </c>
      <c r="E126" s="1938" t="s">
        <v>15142</v>
      </c>
      <c r="F126" s="1938">
        <v>6</v>
      </c>
      <c r="G126" s="1938">
        <v>6</v>
      </c>
      <c r="H126" s="1938" t="s">
        <v>14902</v>
      </c>
      <c r="I126" s="1938" t="s">
        <v>15165</v>
      </c>
      <c r="J126" s="1939" t="s">
        <v>15166</v>
      </c>
      <c r="K126" s="1939" t="s">
        <v>2676</v>
      </c>
    </row>
    <row r="127" spans="1:11" ht="12.75" customHeight="1">
      <c r="A127" s="1950">
        <v>67</v>
      </c>
      <c r="B127" s="1937" t="s">
        <v>15167</v>
      </c>
      <c r="C127" s="1937">
        <v>460401454642</v>
      </c>
      <c r="D127" s="1937" t="s">
        <v>21</v>
      </c>
      <c r="E127" s="1938" t="s">
        <v>15168</v>
      </c>
      <c r="F127" s="1938">
        <v>64</v>
      </c>
      <c r="G127" s="1938">
        <v>64</v>
      </c>
      <c r="H127" s="1938" t="s">
        <v>14767</v>
      </c>
      <c r="I127" s="1938" t="s">
        <v>15169</v>
      </c>
      <c r="J127" s="1939" t="s">
        <v>15170</v>
      </c>
      <c r="K127" s="1939" t="s">
        <v>2676</v>
      </c>
    </row>
    <row r="128" spans="1:11" ht="12.75" customHeight="1">
      <c r="A128" s="1950">
        <v>68</v>
      </c>
      <c r="B128" s="1937" t="s">
        <v>15171</v>
      </c>
      <c r="C128" s="1937">
        <v>312800013977</v>
      </c>
      <c r="D128" s="1937" t="s">
        <v>21</v>
      </c>
      <c r="E128" s="1938" t="s">
        <v>15085</v>
      </c>
      <c r="F128" s="1938">
        <v>36.299999999999997</v>
      </c>
      <c r="G128" s="1938">
        <v>36.299999999999997</v>
      </c>
      <c r="H128" s="1938" t="s">
        <v>14830</v>
      </c>
      <c r="I128" s="1938" t="s">
        <v>15172</v>
      </c>
      <c r="J128" s="1939" t="s">
        <v>15173</v>
      </c>
      <c r="K128" s="1939" t="s">
        <v>2598</v>
      </c>
    </row>
    <row r="129" spans="1:11" ht="12.75" customHeight="1">
      <c r="A129" s="1950">
        <v>69</v>
      </c>
      <c r="B129" s="1937" t="s">
        <v>15174</v>
      </c>
      <c r="C129" s="1937">
        <v>312821567662</v>
      </c>
      <c r="D129" s="1937" t="s">
        <v>21</v>
      </c>
      <c r="E129" s="1938" t="s">
        <v>15175</v>
      </c>
      <c r="F129" s="1938">
        <v>20</v>
      </c>
      <c r="G129" s="1938">
        <v>20</v>
      </c>
      <c r="H129" s="1938" t="s">
        <v>11953</v>
      </c>
      <c r="I129" s="1938" t="s">
        <v>15176</v>
      </c>
      <c r="J129" s="1939" t="s">
        <v>15177</v>
      </c>
      <c r="K129" s="1939" t="s">
        <v>2676</v>
      </c>
    </row>
    <row r="130" spans="1:11" ht="12.75" customHeight="1">
      <c r="A130" s="1950">
        <v>70</v>
      </c>
      <c r="B130" s="1937" t="s">
        <v>15174</v>
      </c>
      <c r="C130" s="1937">
        <v>312821567662</v>
      </c>
      <c r="D130" s="1937" t="s">
        <v>21</v>
      </c>
      <c r="E130" s="1938" t="s">
        <v>15178</v>
      </c>
      <c r="F130" s="1938">
        <v>32.4</v>
      </c>
      <c r="G130" s="1938">
        <v>32.4</v>
      </c>
      <c r="H130" s="1938" t="s">
        <v>15179</v>
      </c>
      <c r="I130" s="1938" t="s">
        <v>15176</v>
      </c>
      <c r="J130" s="1939" t="s">
        <v>15177</v>
      </c>
      <c r="K130" s="1939" t="s">
        <v>2676</v>
      </c>
    </row>
    <row r="131" spans="1:11" ht="12.75" customHeight="1">
      <c r="A131" s="1950">
        <v>71</v>
      </c>
      <c r="B131" s="1937" t="s">
        <v>15180</v>
      </c>
      <c r="C131" s="1937">
        <v>312820483699</v>
      </c>
      <c r="D131" s="1937" t="s">
        <v>21</v>
      </c>
      <c r="E131" s="1938" t="s">
        <v>15181</v>
      </c>
      <c r="F131" s="1938">
        <v>15</v>
      </c>
      <c r="G131" s="1938">
        <v>15</v>
      </c>
      <c r="H131" s="1938" t="s">
        <v>14767</v>
      </c>
      <c r="I131" s="1938" t="s">
        <v>15182</v>
      </c>
      <c r="J131" s="1939" t="s">
        <v>15183</v>
      </c>
      <c r="K131" s="1939" t="s">
        <v>2676</v>
      </c>
    </row>
    <row r="132" spans="1:11" ht="12.75" customHeight="1">
      <c r="A132" s="1950">
        <v>72</v>
      </c>
      <c r="B132" s="1937" t="s">
        <v>15184</v>
      </c>
      <c r="C132" s="1954">
        <v>312806012105</v>
      </c>
      <c r="D132" s="1937" t="s">
        <v>21</v>
      </c>
      <c r="E132" s="1938" t="s">
        <v>15185</v>
      </c>
      <c r="F132" s="1938">
        <v>22.86</v>
      </c>
      <c r="G132" s="1938">
        <v>22.86</v>
      </c>
      <c r="H132" s="1938" t="s">
        <v>12111</v>
      </c>
      <c r="I132" s="1938" t="s">
        <v>15186</v>
      </c>
      <c r="J132" s="1939" t="s">
        <v>15187</v>
      </c>
      <c r="K132" s="1939" t="s">
        <v>2676</v>
      </c>
    </row>
    <row r="133" spans="1:11" ht="12.75" customHeight="1">
      <c r="A133" s="1950">
        <v>73</v>
      </c>
      <c r="B133" s="1937" t="s">
        <v>15188</v>
      </c>
      <c r="C133" s="1937" t="s">
        <v>15189</v>
      </c>
      <c r="D133" s="1937" t="s">
        <v>21</v>
      </c>
      <c r="E133" s="1938" t="s">
        <v>15190</v>
      </c>
      <c r="F133" s="1938">
        <v>25</v>
      </c>
      <c r="G133" s="1938">
        <v>25</v>
      </c>
      <c r="H133" s="1938" t="s">
        <v>14902</v>
      </c>
      <c r="I133" s="1938" t="s">
        <v>15191</v>
      </c>
      <c r="J133" s="1939" t="s">
        <v>15192</v>
      </c>
      <c r="K133" s="1939" t="s">
        <v>2598</v>
      </c>
    </row>
    <row r="134" spans="1:11" ht="12.75" customHeight="1">
      <c r="A134" s="1950">
        <v>74</v>
      </c>
      <c r="B134" s="1937" t="s">
        <v>15193</v>
      </c>
      <c r="C134" s="1937">
        <v>312822248891</v>
      </c>
      <c r="D134" s="1937" t="s">
        <v>21</v>
      </c>
      <c r="E134" s="1938" t="s">
        <v>15194</v>
      </c>
      <c r="F134" s="1938" t="s">
        <v>21</v>
      </c>
      <c r="G134" s="1938">
        <v>30</v>
      </c>
      <c r="H134" s="1938" t="s">
        <v>21</v>
      </c>
      <c r="I134" s="1938" t="s">
        <v>15195</v>
      </c>
      <c r="J134" s="1939" t="s">
        <v>15196</v>
      </c>
      <c r="K134" s="1939" t="s">
        <v>2676</v>
      </c>
    </row>
    <row r="135" spans="1:11" ht="12.75" customHeight="1">
      <c r="A135" s="1950">
        <v>75</v>
      </c>
      <c r="B135" s="1937" t="s">
        <v>15197</v>
      </c>
      <c r="C135" s="1937">
        <v>312702406786</v>
      </c>
      <c r="D135" s="1937" t="s">
        <v>21</v>
      </c>
      <c r="E135" s="1938" t="s">
        <v>15198</v>
      </c>
      <c r="F135" s="1938">
        <v>8</v>
      </c>
      <c r="G135" s="1938">
        <v>8</v>
      </c>
      <c r="H135" s="1938" t="s">
        <v>11976</v>
      </c>
      <c r="I135" s="1938" t="s">
        <v>15199</v>
      </c>
      <c r="J135" s="1939" t="s">
        <v>15200</v>
      </c>
      <c r="K135" s="1939" t="s">
        <v>2676</v>
      </c>
    </row>
    <row r="136" spans="1:11" ht="12.75" customHeight="1">
      <c r="A136" s="1950">
        <v>76</v>
      </c>
      <c r="B136" s="1937" t="s">
        <v>15201</v>
      </c>
      <c r="C136" s="1937">
        <v>3128108349</v>
      </c>
      <c r="D136" s="1938" t="s">
        <v>21</v>
      </c>
      <c r="E136" s="1938" t="s">
        <v>15202</v>
      </c>
      <c r="F136" s="1938" t="s">
        <v>21</v>
      </c>
      <c r="G136" s="1938" t="s">
        <v>21</v>
      </c>
      <c r="H136" s="1938" t="s">
        <v>12111</v>
      </c>
      <c r="I136" s="1938" t="s">
        <v>15203</v>
      </c>
      <c r="J136" s="1939" t="s">
        <v>15204</v>
      </c>
      <c r="K136" s="1939" t="s">
        <v>2603</v>
      </c>
    </row>
    <row r="137" spans="1:11" ht="12.75" customHeight="1">
      <c r="A137" s="1950">
        <v>77</v>
      </c>
      <c r="B137" s="1937" t="s">
        <v>15205</v>
      </c>
      <c r="C137" s="1937">
        <v>3128043081</v>
      </c>
      <c r="D137" s="1937" t="s">
        <v>21</v>
      </c>
      <c r="E137" s="1938" t="s">
        <v>15206</v>
      </c>
      <c r="F137" s="1938">
        <v>41.5</v>
      </c>
      <c r="G137" s="1938">
        <v>41.5</v>
      </c>
      <c r="H137" s="1938" t="s">
        <v>15207</v>
      </c>
      <c r="I137" s="1938" t="s">
        <v>15208</v>
      </c>
      <c r="J137" s="1939" t="s">
        <v>15209</v>
      </c>
      <c r="K137" s="1939" t="s">
        <v>2598</v>
      </c>
    </row>
    <row r="138" spans="1:11" ht="12.75" customHeight="1">
      <c r="A138" s="1950">
        <v>78</v>
      </c>
      <c r="B138" s="1937" t="s">
        <v>15210</v>
      </c>
      <c r="C138" s="1937">
        <v>3128112240</v>
      </c>
      <c r="D138" s="1938" t="s">
        <v>21</v>
      </c>
      <c r="E138" s="1938" t="s">
        <v>15211</v>
      </c>
      <c r="F138" s="1938" t="s">
        <v>21</v>
      </c>
      <c r="G138" s="1938" t="s">
        <v>21</v>
      </c>
      <c r="H138" s="1938" t="s">
        <v>11894</v>
      </c>
      <c r="I138" s="1938" t="s">
        <v>15212</v>
      </c>
      <c r="J138" s="1939" t="s">
        <v>15213</v>
      </c>
      <c r="K138" s="1939" t="s">
        <v>2598</v>
      </c>
    </row>
    <row r="139" spans="1:11" ht="12.75" customHeight="1">
      <c r="A139" s="1950">
        <v>79</v>
      </c>
      <c r="B139" s="1937" t="s">
        <v>15214</v>
      </c>
      <c r="C139" s="1937">
        <v>3128011876</v>
      </c>
      <c r="D139" s="1937" t="s">
        <v>15215</v>
      </c>
      <c r="E139" s="1938" t="s">
        <v>14722</v>
      </c>
      <c r="F139" s="1938">
        <v>20</v>
      </c>
      <c r="G139" s="1938">
        <v>20</v>
      </c>
      <c r="H139" s="1938" t="s">
        <v>14867</v>
      </c>
      <c r="I139" s="1938" t="s">
        <v>15216</v>
      </c>
      <c r="J139" s="1939" t="s">
        <v>15217</v>
      </c>
      <c r="K139" s="1939" t="s">
        <v>2676</v>
      </c>
    </row>
    <row r="140" spans="1:11" ht="12.75" customHeight="1">
      <c r="A140" s="1950">
        <v>80</v>
      </c>
      <c r="B140" s="1937" t="s">
        <v>15218</v>
      </c>
      <c r="C140" s="1937">
        <v>3128072406</v>
      </c>
      <c r="D140" s="1937" t="s">
        <v>21</v>
      </c>
      <c r="E140" s="1938" t="s">
        <v>15219</v>
      </c>
      <c r="F140" s="1938">
        <v>158</v>
      </c>
      <c r="G140" s="1938">
        <v>158</v>
      </c>
      <c r="H140" s="1938" t="s">
        <v>15220</v>
      </c>
      <c r="I140" s="1938" t="s">
        <v>15221</v>
      </c>
      <c r="J140" s="1939" t="s">
        <v>15222</v>
      </c>
      <c r="K140" s="1939" t="s">
        <v>15223</v>
      </c>
    </row>
    <row r="141" spans="1:11" ht="12.75" customHeight="1">
      <c r="A141" s="1950">
        <v>81</v>
      </c>
      <c r="B141" s="1937" t="s">
        <v>15224</v>
      </c>
      <c r="C141" s="1937"/>
      <c r="D141" s="1937" t="s">
        <v>21</v>
      </c>
      <c r="E141" s="1938" t="s">
        <v>15225</v>
      </c>
      <c r="F141" s="1938">
        <v>13.5</v>
      </c>
      <c r="G141" s="1938">
        <v>13.5</v>
      </c>
      <c r="H141" s="1938" t="s">
        <v>11976</v>
      </c>
      <c r="I141" s="1938" t="s">
        <v>15226</v>
      </c>
      <c r="J141" s="1939" t="s">
        <v>21</v>
      </c>
      <c r="K141" s="1939" t="s">
        <v>2676</v>
      </c>
    </row>
    <row r="142" spans="1:11" ht="12.75" customHeight="1">
      <c r="A142" s="1936" t="s">
        <v>21</v>
      </c>
      <c r="B142" s="1948" t="s">
        <v>15227</v>
      </c>
      <c r="C142" s="1948"/>
      <c r="D142" s="1937" t="s">
        <v>21</v>
      </c>
      <c r="E142" s="1938" t="s">
        <v>21</v>
      </c>
      <c r="F142" s="1938" t="s">
        <v>21</v>
      </c>
      <c r="G142" s="1938" t="s">
        <v>21</v>
      </c>
      <c r="H142" s="1938" t="s">
        <v>21</v>
      </c>
      <c r="I142" s="1938" t="s">
        <v>21</v>
      </c>
      <c r="J142" s="1939" t="s">
        <v>21</v>
      </c>
      <c r="K142" s="1949" t="s">
        <v>15228</v>
      </c>
    </row>
    <row r="143" spans="1:11" ht="12.75" customHeight="1">
      <c r="A143" s="2685" t="s">
        <v>15229</v>
      </c>
      <c r="B143" s="2686"/>
      <c r="C143" s="2686"/>
      <c r="D143" s="2686"/>
      <c r="E143" s="2686"/>
      <c r="F143" s="2686"/>
      <c r="G143" s="2686"/>
      <c r="H143" s="2686"/>
      <c r="I143" s="2686"/>
      <c r="J143" s="2686"/>
      <c r="K143" s="2686"/>
    </row>
    <row r="144" spans="1:11" ht="12.75" customHeight="1">
      <c r="A144" s="1955">
        <v>1</v>
      </c>
      <c r="B144" s="1938" t="s">
        <v>15230</v>
      </c>
      <c r="C144" s="1938">
        <v>3128020207</v>
      </c>
      <c r="D144" s="1938" t="s">
        <v>21</v>
      </c>
      <c r="E144" s="1938" t="s">
        <v>15231</v>
      </c>
      <c r="F144" s="1938">
        <v>101.2</v>
      </c>
      <c r="G144" s="1938">
        <v>101.2</v>
      </c>
      <c r="H144" s="1938" t="s">
        <v>11894</v>
      </c>
      <c r="I144" s="1938" t="s">
        <v>15232</v>
      </c>
      <c r="J144" s="1939" t="s">
        <v>15233</v>
      </c>
      <c r="K144" s="1939" t="s">
        <v>2613</v>
      </c>
    </row>
    <row r="145" spans="1:11" ht="12.75" customHeight="1">
      <c r="A145" s="1955">
        <v>2</v>
      </c>
      <c r="B145" s="1938" t="s">
        <v>15234</v>
      </c>
      <c r="C145" s="1938">
        <v>312300030396</v>
      </c>
      <c r="D145" s="1938" t="s">
        <v>21</v>
      </c>
      <c r="E145" s="1938" t="s">
        <v>15235</v>
      </c>
      <c r="F145" s="1938">
        <v>12</v>
      </c>
      <c r="G145" s="1938">
        <v>12</v>
      </c>
      <c r="H145" s="1938" t="s">
        <v>11894</v>
      </c>
      <c r="I145" s="1938" t="s">
        <v>15236</v>
      </c>
      <c r="J145" s="1939" t="s">
        <v>15237</v>
      </c>
      <c r="K145" s="1946" t="s">
        <v>2598</v>
      </c>
    </row>
    <row r="146" spans="1:11" ht="12.75" customHeight="1">
      <c r="A146" s="1955">
        <v>3</v>
      </c>
      <c r="B146" s="1938" t="s">
        <v>15238</v>
      </c>
      <c r="C146" s="1938">
        <v>312800104409</v>
      </c>
      <c r="D146" s="1938" t="s">
        <v>21</v>
      </c>
      <c r="E146" s="1938" t="s">
        <v>15239</v>
      </c>
      <c r="F146" s="1938">
        <v>2</v>
      </c>
      <c r="G146" s="1938">
        <v>2</v>
      </c>
      <c r="H146" s="1938" t="s">
        <v>15240</v>
      </c>
      <c r="I146" s="1938" t="s">
        <v>15241</v>
      </c>
      <c r="J146" s="1939" t="s">
        <v>15242</v>
      </c>
      <c r="K146" s="1939" t="s">
        <v>2676</v>
      </c>
    </row>
    <row r="147" spans="1:11" ht="12.75" customHeight="1">
      <c r="A147" s="1955">
        <v>4</v>
      </c>
      <c r="B147" s="1938" t="s">
        <v>15243</v>
      </c>
      <c r="C147" s="1938">
        <v>312808720985</v>
      </c>
      <c r="D147" s="1938" t="s">
        <v>21</v>
      </c>
      <c r="E147" s="1938" t="s">
        <v>15244</v>
      </c>
      <c r="F147" s="1938">
        <v>5</v>
      </c>
      <c r="G147" s="1938">
        <v>5</v>
      </c>
      <c r="H147" s="1938" t="s">
        <v>12111</v>
      </c>
      <c r="I147" s="1938" t="s">
        <v>15245</v>
      </c>
      <c r="J147" s="1939" t="s">
        <v>15246</v>
      </c>
      <c r="K147" s="1939" t="s">
        <v>2676</v>
      </c>
    </row>
    <row r="148" spans="1:11" ht="12.75" customHeight="1">
      <c r="A148" s="1955">
        <v>5</v>
      </c>
      <c r="B148" s="1938" t="s">
        <v>15243</v>
      </c>
      <c r="C148" s="1938">
        <v>312808720985</v>
      </c>
      <c r="D148" s="1938" t="s">
        <v>21</v>
      </c>
      <c r="E148" s="1938" t="s">
        <v>15247</v>
      </c>
      <c r="F148" s="1938">
        <v>5</v>
      </c>
      <c r="G148" s="1938">
        <v>5</v>
      </c>
      <c r="H148" s="1938" t="s">
        <v>11894</v>
      </c>
      <c r="I148" s="1938" t="s">
        <v>15245</v>
      </c>
      <c r="J148" s="1939" t="s">
        <v>15248</v>
      </c>
      <c r="K148" s="1939" t="s">
        <v>2676</v>
      </c>
    </row>
    <row r="149" spans="1:11" ht="12.75" customHeight="1">
      <c r="A149" s="1955">
        <v>6</v>
      </c>
      <c r="B149" s="1938" t="s">
        <v>15249</v>
      </c>
      <c r="C149" s="1938">
        <v>312831951589</v>
      </c>
      <c r="D149" s="1938" t="s">
        <v>21</v>
      </c>
      <c r="E149" s="1938" t="s">
        <v>15250</v>
      </c>
      <c r="F149" s="1938">
        <v>10</v>
      </c>
      <c r="G149" s="1938">
        <v>10</v>
      </c>
      <c r="H149" s="1938" t="s">
        <v>15029</v>
      </c>
      <c r="I149" s="1938" t="s">
        <v>15251</v>
      </c>
      <c r="J149" s="1939" t="s">
        <v>15252</v>
      </c>
      <c r="K149" s="1939" t="s">
        <v>2676</v>
      </c>
    </row>
    <row r="150" spans="1:11" ht="12.75" customHeight="1">
      <c r="A150" s="1955">
        <v>7</v>
      </c>
      <c r="B150" s="1938" t="s">
        <v>1122</v>
      </c>
      <c r="C150" s="1938">
        <v>312301819306</v>
      </c>
      <c r="D150" s="1938" t="s">
        <v>21</v>
      </c>
      <c r="E150" s="1938" t="s">
        <v>15253</v>
      </c>
      <c r="F150" s="1938">
        <v>120</v>
      </c>
      <c r="G150" s="1938">
        <v>120</v>
      </c>
      <c r="H150" s="1938" t="s">
        <v>15254</v>
      </c>
      <c r="I150" s="1938" t="s">
        <v>15255</v>
      </c>
      <c r="J150" s="1939" t="s">
        <v>15256</v>
      </c>
      <c r="K150" s="1939" t="s">
        <v>2593</v>
      </c>
    </row>
    <row r="151" spans="1:11" ht="12.75" customHeight="1">
      <c r="A151" s="1955">
        <v>8</v>
      </c>
      <c r="B151" s="1938" t="s">
        <v>15257</v>
      </c>
      <c r="C151" s="1938">
        <v>440101706141</v>
      </c>
      <c r="D151" s="1938" t="s">
        <v>21</v>
      </c>
      <c r="E151" s="1938" t="s">
        <v>15258</v>
      </c>
      <c r="F151" s="1938">
        <v>12.3</v>
      </c>
      <c r="G151" s="1938">
        <v>12.3</v>
      </c>
      <c r="H151" s="1938" t="s">
        <v>14902</v>
      </c>
      <c r="I151" s="1938" t="s">
        <v>15259</v>
      </c>
      <c r="J151" s="1939" t="s">
        <v>15260</v>
      </c>
      <c r="K151" s="1939" t="s">
        <v>2676</v>
      </c>
    </row>
    <row r="152" spans="1:11" ht="12.75" customHeight="1">
      <c r="A152" s="1955">
        <v>9</v>
      </c>
      <c r="B152" s="1938" t="s">
        <v>15261</v>
      </c>
      <c r="C152" s="1938">
        <v>312800050954</v>
      </c>
      <c r="D152" s="1938" t="s">
        <v>21</v>
      </c>
      <c r="E152" s="1938" t="s">
        <v>15262</v>
      </c>
      <c r="F152" s="1938">
        <v>6</v>
      </c>
      <c r="G152" s="1938">
        <v>6</v>
      </c>
      <c r="H152" s="1938" t="s">
        <v>15263</v>
      </c>
      <c r="I152" s="1938" t="s">
        <v>15264</v>
      </c>
      <c r="J152" s="1939" t="s">
        <v>15265</v>
      </c>
      <c r="K152" s="1939" t="s">
        <v>2676</v>
      </c>
    </row>
    <row r="153" spans="1:11" ht="12.75" customHeight="1">
      <c r="A153" s="1955">
        <v>10</v>
      </c>
      <c r="B153" s="1938" t="s">
        <v>15266</v>
      </c>
      <c r="C153" s="1938">
        <v>312326249626</v>
      </c>
      <c r="D153" s="1938" t="s">
        <v>21</v>
      </c>
      <c r="E153" s="1938" t="s">
        <v>15267</v>
      </c>
      <c r="F153" s="1938" t="s">
        <v>21</v>
      </c>
      <c r="G153" s="1938" t="s">
        <v>21</v>
      </c>
      <c r="H153" s="1938" t="s">
        <v>15240</v>
      </c>
      <c r="I153" s="1938" t="s">
        <v>15268</v>
      </c>
      <c r="J153" s="1939" t="s">
        <v>15269</v>
      </c>
      <c r="K153" s="1939" t="s">
        <v>2676</v>
      </c>
    </row>
    <row r="154" spans="1:11" ht="12.75" customHeight="1">
      <c r="A154" s="1955">
        <v>11</v>
      </c>
      <c r="B154" s="1938" t="s">
        <v>15270</v>
      </c>
      <c r="C154" s="1938">
        <v>312801744634</v>
      </c>
      <c r="D154" s="1938" t="s">
        <v>21</v>
      </c>
      <c r="E154" s="1938" t="s">
        <v>15271</v>
      </c>
      <c r="F154" s="1938">
        <v>119.9</v>
      </c>
      <c r="G154" s="1938">
        <v>119.9</v>
      </c>
      <c r="H154" s="1938" t="s">
        <v>15272</v>
      </c>
      <c r="I154" s="1938" t="s">
        <v>15273</v>
      </c>
      <c r="J154" s="1939" t="s">
        <v>15274</v>
      </c>
      <c r="K154" s="1939" t="s">
        <v>2764</v>
      </c>
    </row>
    <row r="155" spans="1:11" ht="12.75" customHeight="1">
      <c r="A155" s="1955">
        <v>12</v>
      </c>
      <c r="B155" s="1938" t="s">
        <v>15275</v>
      </c>
      <c r="C155" s="1938">
        <v>312806033458</v>
      </c>
      <c r="D155" s="1938" t="s">
        <v>21</v>
      </c>
      <c r="E155" s="1938" t="s">
        <v>14722</v>
      </c>
      <c r="F155" s="1938">
        <v>106.9</v>
      </c>
      <c r="G155" s="1938">
        <v>106.9</v>
      </c>
      <c r="H155" s="1938" t="s">
        <v>14767</v>
      </c>
      <c r="I155" s="1938" t="s">
        <v>15276</v>
      </c>
      <c r="J155" s="1939" t="s">
        <v>15277</v>
      </c>
      <c r="K155" s="1939" t="s">
        <v>2598</v>
      </c>
    </row>
    <row r="156" spans="1:11" ht="12.75" customHeight="1">
      <c r="A156" s="1955">
        <v>13</v>
      </c>
      <c r="B156" s="1938" t="s">
        <v>15275</v>
      </c>
      <c r="C156" s="1938">
        <v>312806033458</v>
      </c>
      <c r="D156" s="1938" t="s">
        <v>21</v>
      </c>
      <c r="E156" s="1938" t="s">
        <v>15278</v>
      </c>
      <c r="F156" s="1938">
        <v>67.7</v>
      </c>
      <c r="G156" s="1938">
        <v>67.7</v>
      </c>
      <c r="H156" s="1938" t="s">
        <v>14767</v>
      </c>
      <c r="I156" s="1938" t="s">
        <v>15276</v>
      </c>
      <c r="J156" s="1939" t="s">
        <v>15277</v>
      </c>
      <c r="K156" s="1939" t="s">
        <v>2676</v>
      </c>
    </row>
    <row r="157" spans="1:11" ht="12.75" customHeight="1">
      <c r="A157" s="1955">
        <v>14</v>
      </c>
      <c r="B157" s="1938" t="s">
        <v>15279</v>
      </c>
      <c r="C157" s="1938">
        <v>312818588687</v>
      </c>
      <c r="D157" s="1938" t="s">
        <v>21</v>
      </c>
      <c r="E157" s="1938" t="s">
        <v>15280</v>
      </c>
      <c r="F157" s="1938">
        <v>24.7</v>
      </c>
      <c r="G157" s="1938">
        <v>24.7</v>
      </c>
      <c r="H157" s="1938" t="s">
        <v>14767</v>
      </c>
      <c r="I157" s="1938" t="s">
        <v>15281</v>
      </c>
      <c r="J157" s="1939" t="s">
        <v>15282</v>
      </c>
      <c r="K157" s="1939" t="s">
        <v>2676</v>
      </c>
    </row>
    <row r="158" spans="1:11" ht="12.75" customHeight="1">
      <c r="A158" s="1955">
        <v>15</v>
      </c>
      <c r="B158" s="1938" t="s">
        <v>15283</v>
      </c>
      <c r="C158" s="1938">
        <v>312806043953</v>
      </c>
      <c r="D158" s="1938" t="s">
        <v>15284</v>
      </c>
      <c r="E158" s="1938" t="s">
        <v>15285</v>
      </c>
      <c r="F158" s="1938">
        <v>11</v>
      </c>
      <c r="G158" s="1938">
        <v>11</v>
      </c>
      <c r="H158" s="1938" t="s">
        <v>12111</v>
      </c>
      <c r="I158" s="1938" t="s">
        <v>15286</v>
      </c>
      <c r="J158" s="1939" t="s">
        <v>15287</v>
      </c>
      <c r="K158" s="1939" t="s">
        <v>2598</v>
      </c>
    </row>
    <row r="159" spans="1:11" ht="12.75" customHeight="1">
      <c r="A159" s="1955">
        <v>16</v>
      </c>
      <c r="B159" s="1938" t="s">
        <v>15288</v>
      </c>
      <c r="C159" s="1938">
        <v>312804597265</v>
      </c>
      <c r="D159" s="1938" t="s">
        <v>21</v>
      </c>
      <c r="E159" s="1938" t="s">
        <v>14722</v>
      </c>
      <c r="F159" s="1938">
        <v>28</v>
      </c>
      <c r="G159" s="1938">
        <v>28</v>
      </c>
      <c r="H159" s="1938" t="s">
        <v>11894</v>
      </c>
      <c r="I159" s="1938" t="s">
        <v>15289</v>
      </c>
      <c r="J159" s="1939" t="s">
        <v>15290</v>
      </c>
      <c r="K159" s="1939" t="s">
        <v>2676</v>
      </c>
    </row>
    <row r="160" spans="1:11" ht="12.75" customHeight="1">
      <c r="A160" s="1955">
        <v>17</v>
      </c>
      <c r="B160" s="1938" t="s">
        <v>15291</v>
      </c>
      <c r="C160" s="1938">
        <v>312804597265</v>
      </c>
      <c r="D160" s="1938" t="s">
        <v>21</v>
      </c>
      <c r="E160" s="1938" t="s">
        <v>15292</v>
      </c>
      <c r="F160" s="1938">
        <v>11</v>
      </c>
      <c r="G160" s="1938">
        <v>11</v>
      </c>
      <c r="H160" s="1938" t="s">
        <v>14767</v>
      </c>
      <c r="I160" s="1938" t="s">
        <v>15289</v>
      </c>
      <c r="J160" s="1939" t="s">
        <v>15293</v>
      </c>
      <c r="K160" s="1939" t="s">
        <v>2676</v>
      </c>
    </row>
    <row r="161" spans="1:11" ht="12.75" customHeight="1">
      <c r="A161" s="1955">
        <v>18</v>
      </c>
      <c r="B161" s="1938" t="s">
        <v>15294</v>
      </c>
      <c r="C161" s="1938">
        <v>312807214440</v>
      </c>
      <c r="D161" s="1938" t="s">
        <v>21</v>
      </c>
      <c r="E161" s="1938" t="s">
        <v>15295</v>
      </c>
      <c r="F161" s="1938">
        <v>26</v>
      </c>
      <c r="G161" s="1938">
        <v>26</v>
      </c>
      <c r="H161" s="1938" t="s">
        <v>15029</v>
      </c>
      <c r="I161" s="1938" t="s">
        <v>15296</v>
      </c>
      <c r="J161" s="1939" t="s">
        <v>15297</v>
      </c>
      <c r="K161" s="1939" t="s">
        <v>2676</v>
      </c>
    </row>
    <row r="162" spans="1:11" ht="12.75" customHeight="1">
      <c r="A162" s="1955">
        <v>19</v>
      </c>
      <c r="B162" s="1938" t="s">
        <v>15298</v>
      </c>
      <c r="C162" s="1938">
        <v>312321679008</v>
      </c>
      <c r="D162" s="1938" t="s">
        <v>21</v>
      </c>
      <c r="E162" s="1938" t="s">
        <v>14834</v>
      </c>
      <c r="F162" s="1938">
        <v>18.899999999999999</v>
      </c>
      <c r="G162" s="1938">
        <v>18.899999999999999</v>
      </c>
      <c r="H162" s="1938" t="s">
        <v>11894</v>
      </c>
      <c r="I162" s="1938" t="s">
        <v>15299</v>
      </c>
      <c r="J162" s="1939" t="s">
        <v>15300</v>
      </c>
      <c r="K162" s="1939" t="s">
        <v>2676</v>
      </c>
    </row>
    <row r="163" spans="1:11" ht="12.75" customHeight="1">
      <c r="A163" s="1955">
        <v>20</v>
      </c>
      <c r="B163" s="1938" t="s">
        <v>15301</v>
      </c>
      <c r="C163" s="1938">
        <v>312804543809</v>
      </c>
      <c r="D163" s="1938" t="s">
        <v>15302</v>
      </c>
      <c r="E163" s="1938" t="s">
        <v>15302</v>
      </c>
      <c r="F163" s="1938">
        <v>50</v>
      </c>
      <c r="G163" s="1938">
        <v>50</v>
      </c>
      <c r="H163" s="1938" t="s">
        <v>11894</v>
      </c>
      <c r="I163" s="1938" t="s">
        <v>15303</v>
      </c>
      <c r="J163" s="1939" t="s">
        <v>15304</v>
      </c>
      <c r="K163" s="1939" t="s">
        <v>2676</v>
      </c>
    </row>
    <row r="164" spans="1:11" ht="12.75" customHeight="1">
      <c r="A164" s="1955">
        <v>21</v>
      </c>
      <c r="B164" s="1938" t="s">
        <v>15305</v>
      </c>
      <c r="C164" s="1938">
        <v>312803764202</v>
      </c>
      <c r="D164" s="1938" t="s">
        <v>21</v>
      </c>
      <c r="E164" s="1938" t="s">
        <v>15306</v>
      </c>
      <c r="F164" s="1938">
        <v>15</v>
      </c>
      <c r="G164" s="1938">
        <v>15</v>
      </c>
      <c r="H164" s="1938" t="s">
        <v>21</v>
      </c>
      <c r="I164" s="1938" t="s">
        <v>15307</v>
      </c>
      <c r="J164" s="1939" t="s">
        <v>21</v>
      </c>
      <c r="K164" s="1939" t="s">
        <v>2676</v>
      </c>
    </row>
    <row r="165" spans="1:11" ht="12.75" customHeight="1">
      <c r="A165" s="1955">
        <v>22</v>
      </c>
      <c r="B165" s="1938" t="s">
        <v>15308</v>
      </c>
      <c r="C165" s="1938">
        <v>503607238892</v>
      </c>
      <c r="D165" s="1938" t="s">
        <v>15309</v>
      </c>
      <c r="E165" s="1938" t="s">
        <v>15310</v>
      </c>
      <c r="F165" s="1938">
        <v>12</v>
      </c>
      <c r="G165" s="1938">
        <v>12</v>
      </c>
      <c r="H165" s="1938" t="s">
        <v>11894</v>
      </c>
      <c r="I165" s="1938" t="s">
        <v>15311</v>
      </c>
      <c r="J165" s="1939" t="s">
        <v>15312</v>
      </c>
      <c r="K165" s="1939" t="s">
        <v>2676</v>
      </c>
    </row>
    <row r="166" spans="1:11" ht="12.75" customHeight="1">
      <c r="A166" s="1955">
        <v>23</v>
      </c>
      <c r="B166" s="1938" t="s">
        <v>15313</v>
      </c>
      <c r="C166" s="1938">
        <v>312817185188</v>
      </c>
      <c r="D166" s="1938" t="s">
        <v>21</v>
      </c>
      <c r="E166" s="1938" t="s">
        <v>15314</v>
      </c>
      <c r="F166" s="1938">
        <v>40</v>
      </c>
      <c r="G166" s="1938">
        <v>40</v>
      </c>
      <c r="H166" s="1938" t="s">
        <v>14902</v>
      </c>
      <c r="I166" s="1938" t="s">
        <v>15315</v>
      </c>
      <c r="J166" s="1939" t="s">
        <v>15316</v>
      </c>
      <c r="K166" s="1939" t="s">
        <v>2598</v>
      </c>
    </row>
    <row r="167" spans="1:11" ht="12.75" customHeight="1">
      <c r="A167" s="1955">
        <v>24</v>
      </c>
      <c r="B167" s="1938" t="s">
        <v>15317</v>
      </c>
      <c r="C167" s="1938">
        <v>312803821034</v>
      </c>
      <c r="D167" s="1938" t="s">
        <v>21</v>
      </c>
      <c r="E167" s="1938" t="s">
        <v>15318</v>
      </c>
      <c r="F167" s="1938">
        <v>10</v>
      </c>
      <c r="G167" s="1938">
        <v>10</v>
      </c>
      <c r="H167" s="1938" t="s">
        <v>11894</v>
      </c>
      <c r="I167" s="1938" t="s">
        <v>15319</v>
      </c>
      <c r="J167" s="1939" t="s">
        <v>15320</v>
      </c>
      <c r="K167" s="1939" t="s">
        <v>2598</v>
      </c>
    </row>
    <row r="168" spans="1:11" ht="12.75" customHeight="1">
      <c r="A168" s="1955">
        <v>25</v>
      </c>
      <c r="B168" s="1938" t="s">
        <v>15321</v>
      </c>
      <c r="C168" s="1938">
        <v>312800434140</v>
      </c>
      <c r="D168" s="1938" t="s">
        <v>21</v>
      </c>
      <c r="E168" s="1938" t="s">
        <v>15322</v>
      </c>
      <c r="F168" s="1938">
        <v>9.6999999999999993</v>
      </c>
      <c r="G168" s="1938">
        <v>9.6999999999999993</v>
      </c>
      <c r="H168" s="1938" t="s">
        <v>21</v>
      </c>
      <c r="I168" s="1938" t="s">
        <v>15323</v>
      </c>
      <c r="J168" s="1939" t="s">
        <v>15324</v>
      </c>
      <c r="K168" s="1939" t="s">
        <v>2676</v>
      </c>
    </row>
    <row r="169" spans="1:11" ht="12.75" customHeight="1">
      <c r="A169" s="1955">
        <v>26</v>
      </c>
      <c r="B169" s="1938" t="s">
        <v>15325</v>
      </c>
      <c r="C169" s="1938">
        <v>312816229900</v>
      </c>
      <c r="D169" s="1938" t="s">
        <v>21</v>
      </c>
      <c r="E169" s="1938" t="s">
        <v>15326</v>
      </c>
      <c r="F169" s="1938">
        <v>10</v>
      </c>
      <c r="G169" s="1938">
        <v>10</v>
      </c>
      <c r="H169" s="1938" t="s">
        <v>15029</v>
      </c>
      <c r="I169" s="1938" t="s">
        <v>15327</v>
      </c>
      <c r="J169" s="1939" t="s">
        <v>15328</v>
      </c>
      <c r="K169" s="1939" t="s">
        <v>2676</v>
      </c>
    </row>
    <row r="170" spans="1:11" ht="12.75" customHeight="1">
      <c r="A170" s="1955">
        <v>27</v>
      </c>
      <c r="B170" s="1938" t="s">
        <v>15325</v>
      </c>
      <c r="C170" s="1938">
        <v>312816229900</v>
      </c>
      <c r="D170" s="1938" t="s">
        <v>21</v>
      </c>
      <c r="E170" s="1938" t="s">
        <v>15329</v>
      </c>
      <c r="F170" s="1938">
        <v>3</v>
      </c>
      <c r="G170" s="1938">
        <v>3</v>
      </c>
      <c r="H170" s="1938" t="s">
        <v>11894</v>
      </c>
      <c r="I170" s="1938" t="s">
        <v>15327</v>
      </c>
      <c r="J170" s="1939" t="s">
        <v>15330</v>
      </c>
      <c r="K170" s="1939" t="s">
        <v>2676</v>
      </c>
    </row>
    <row r="171" spans="1:11" ht="12.75" customHeight="1">
      <c r="A171" s="1955">
        <v>28</v>
      </c>
      <c r="B171" s="1938" t="s">
        <v>15331</v>
      </c>
      <c r="C171" s="1938">
        <v>312803013051</v>
      </c>
      <c r="D171" s="1938" t="s">
        <v>21</v>
      </c>
      <c r="E171" s="1938" t="s">
        <v>15314</v>
      </c>
      <c r="F171" s="1938">
        <v>30</v>
      </c>
      <c r="G171" s="1938">
        <v>30</v>
      </c>
      <c r="H171" s="1938" t="s">
        <v>11953</v>
      </c>
      <c r="I171" s="1938" t="s">
        <v>15332</v>
      </c>
      <c r="J171" s="1939" t="s">
        <v>21</v>
      </c>
      <c r="K171" s="1939" t="s">
        <v>2676</v>
      </c>
    </row>
    <row r="172" spans="1:11" ht="12.75" customHeight="1">
      <c r="A172" s="1955">
        <v>29</v>
      </c>
      <c r="B172" s="1938" t="s">
        <v>15333</v>
      </c>
      <c r="C172" s="1938">
        <v>312800314195</v>
      </c>
      <c r="D172" s="1938" t="s">
        <v>21</v>
      </c>
      <c r="E172" s="1938" t="s">
        <v>15334</v>
      </c>
      <c r="F172" s="1938">
        <v>69</v>
      </c>
      <c r="G172" s="1938">
        <v>69</v>
      </c>
      <c r="H172" s="1938" t="s">
        <v>14767</v>
      </c>
      <c r="I172" s="1938" t="s">
        <v>15335</v>
      </c>
      <c r="J172" s="1939" t="s">
        <v>15336</v>
      </c>
      <c r="K172" s="1939" t="s">
        <v>2598</v>
      </c>
    </row>
    <row r="173" spans="1:11" ht="12.75" customHeight="1">
      <c r="A173" s="1955">
        <v>30</v>
      </c>
      <c r="B173" s="1938" t="s">
        <v>15337</v>
      </c>
      <c r="C173" s="1938">
        <v>312731041378</v>
      </c>
      <c r="D173" s="1938" t="s">
        <v>21</v>
      </c>
      <c r="E173" s="1938" t="s">
        <v>15302</v>
      </c>
      <c r="F173" s="1938">
        <v>11.2</v>
      </c>
      <c r="G173" s="1938">
        <v>11.2</v>
      </c>
      <c r="H173" s="1938" t="s">
        <v>11894</v>
      </c>
      <c r="I173" s="1938" t="s">
        <v>15338</v>
      </c>
      <c r="J173" s="1939" t="s">
        <v>15339</v>
      </c>
      <c r="K173" s="1939" t="s">
        <v>2676</v>
      </c>
    </row>
    <row r="174" spans="1:11" ht="12.75" customHeight="1">
      <c r="A174" s="1955">
        <v>31</v>
      </c>
      <c r="B174" s="1938" t="s">
        <v>15340</v>
      </c>
      <c r="C174" s="1938">
        <v>312816587310</v>
      </c>
      <c r="D174" s="1938" t="s">
        <v>21</v>
      </c>
      <c r="E174" s="1938" t="s">
        <v>15341</v>
      </c>
      <c r="F174" s="1938">
        <v>16.899999999999999</v>
      </c>
      <c r="G174" s="1938">
        <v>16.899999999999999</v>
      </c>
      <c r="H174" s="1938" t="s">
        <v>14902</v>
      </c>
      <c r="I174" s="1938" t="s">
        <v>15342</v>
      </c>
      <c r="J174" s="1939" t="s">
        <v>15343</v>
      </c>
      <c r="K174" s="1939" t="s">
        <v>2613</v>
      </c>
    </row>
    <row r="175" spans="1:11" ht="12.75" customHeight="1">
      <c r="A175" s="1955">
        <v>32</v>
      </c>
      <c r="B175" s="1956" t="s">
        <v>15344</v>
      </c>
      <c r="C175" s="1938">
        <v>312816321871</v>
      </c>
      <c r="D175" s="1956" t="s">
        <v>21</v>
      </c>
      <c r="E175" s="1956" t="s">
        <v>15345</v>
      </c>
      <c r="F175" s="1956">
        <v>20.399999999999999</v>
      </c>
      <c r="G175" s="1956">
        <v>20.399999999999999</v>
      </c>
      <c r="H175" s="1956" t="s">
        <v>11894</v>
      </c>
      <c r="I175" s="1956" t="s">
        <v>15346</v>
      </c>
      <c r="J175" s="1939" t="s">
        <v>15347</v>
      </c>
      <c r="K175" s="1946" t="s">
        <v>2676</v>
      </c>
    </row>
    <row r="176" spans="1:11" ht="12.75" customHeight="1">
      <c r="A176" s="1955">
        <v>33</v>
      </c>
      <c r="B176" s="1938" t="s">
        <v>15348</v>
      </c>
      <c r="C176" s="1938">
        <v>312800208197</v>
      </c>
      <c r="D176" s="1938" t="s">
        <v>21</v>
      </c>
      <c r="E176" s="1938" t="s">
        <v>15349</v>
      </c>
      <c r="F176" s="1938">
        <v>6</v>
      </c>
      <c r="G176" s="1938">
        <v>6</v>
      </c>
      <c r="H176" s="1938" t="s">
        <v>15350</v>
      </c>
      <c r="I176" s="1938" t="s">
        <v>15351</v>
      </c>
      <c r="J176" s="1939" t="s">
        <v>15352</v>
      </c>
      <c r="K176" s="1939" t="s">
        <v>2598</v>
      </c>
    </row>
    <row r="177" spans="1:11" ht="12.75" customHeight="1">
      <c r="A177" s="1955">
        <v>34</v>
      </c>
      <c r="B177" s="1938" t="s">
        <v>15353</v>
      </c>
      <c r="C177" s="1938">
        <v>312800523382</v>
      </c>
      <c r="D177" s="1938" t="s">
        <v>21</v>
      </c>
      <c r="E177" s="1938" t="s">
        <v>14722</v>
      </c>
      <c r="F177" s="1938">
        <v>30.1</v>
      </c>
      <c r="G177" s="1938">
        <v>30.1</v>
      </c>
      <c r="H177" s="1938" t="s">
        <v>15354</v>
      </c>
      <c r="I177" s="1938" t="s">
        <v>15355</v>
      </c>
      <c r="J177" s="1939" t="s">
        <v>15356</v>
      </c>
      <c r="K177" s="1939" t="s">
        <v>2676</v>
      </c>
    </row>
    <row r="178" spans="1:11" ht="12.75" customHeight="1">
      <c r="A178" s="1955">
        <v>35</v>
      </c>
      <c r="B178" s="1938" t="s">
        <v>15357</v>
      </c>
      <c r="C178" s="1938">
        <v>312801783305</v>
      </c>
      <c r="D178" s="1938" t="s">
        <v>21</v>
      </c>
      <c r="E178" s="1938" t="s">
        <v>15358</v>
      </c>
      <c r="F178" s="1938">
        <v>6</v>
      </c>
      <c r="G178" s="1938">
        <v>6</v>
      </c>
      <c r="H178" s="1938" t="s">
        <v>11976</v>
      </c>
      <c r="I178" s="1938" t="s">
        <v>15359</v>
      </c>
      <c r="J178" s="1939" t="s">
        <v>15360</v>
      </c>
      <c r="K178" s="1939" t="s">
        <v>2598</v>
      </c>
    </row>
    <row r="179" spans="1:11" ht="12.75" customHeight="1">
      <c r="A179" s="1955">
        <v>36</v>
      </c>
      <c r="B179" s="1938" t="s">
        <v>15361</v>
      </c>
      <c r="C179" s="1938">
        <v>550717349619</v>
      </c>
      <c r="D179" s="1938" t="s">
        <v>21</v>
      </c>
      <c r="E179" s="1938" t="s">
        <v>15362</v>
      </c>
      <c r="F179" s="1938">
        <v>3.5</v>
      </c>
      <c r="G179" s="1938">
        <v>3.5</v>
      </c>
      <c r="H179" s="1938" t="s">
        <v>11894</v>
      </c>
      <c r="I179" s="1938" t="s">
        <v>15363</v>
      </c>
      <c r="J179" s="1939" t="s">
        <v>15364</v>
      </c>
      <c r="K179" s="1939" t="s">
        <v>2598</v>
      </c>
    </row>
    <row r="180" spans="1:11" ht="12.75" customHeight="1">
      <c r="A180" s="1955">
        <v>37</v>
      </c>
      <c r="B180" s="1938" t="s">
        <v>15365</v>
      </c>
      <c r="C180" s="1938">
        <v>312800170056</v>
      </c>
      <c r="D180" s="1938" t="s">
        <v>21</v>
      </c>
      <c r="E180" s="1938" t="s">
        <v>15366</v>
      </c>
      <c r="F180" s="1938">
        <v>11</v>
      </c>
      <c r="G180" s="1938">
        <v>11</v>
      </c>
      <c r="H180" s="1938" t="s">
        <v>14876</v>
      </c>
      <c r="I180" s="1938" t="s">
        <v>15367</v>
      </c>
      <c r="J180" s="1939" t="s">
        <v>15368</v>
      </c>
      <c r="K180" s="1939" t="s">
        <v>2676</v>
      </c>
    </row>
    <row r="181" spans="1:11" ht="12.75" customHeight="1">
      <c r="A181" s="1955">
        <v>38</v>
      </c>
      <c r="B181" s="1938" t="s">
        <v>15365</v>
      </c>
      <c r="C181" s="1938">
        <v>312800170056</v>
      </c>
      <c r="D181" s="1938" t="s">
        <v>21</v>
      </c>
      <c r="E181" s="1938" t="s">
        <v>15369</v>
      </c>
      <c r="F181" s="1938">
        <v>3.1</v>
      </c>
      <c r="G181" s="1938">
        <v>3.1</v>
      </c>
      <c r="H181" s="1938" t="s">
        <v>14876</v>
      </c>
      <c r="I181" s="1938" t="s">
        <v>15367</v>
      </c>
      <c r="J181" s="1939" t="s">
        <v>15368</v>
      </c>
      <c r="K181" s="1939" t="s">
        <v>2676</v>
      </c>
    </row>
    <row r="182" spans="1:11" ht="12.75" customHeight="1">
      <c r="A182" s="1955">
        <v>39</v>
      </c>
      <c r="B182" s="1956" t="s">
        <v>15370</v>
      </c>
      <c r="C182" s="1938">
        <v>312801090879</v>
      </c>
      <c r="D182" s="1956" t="s">
        <v>21</v>
      </c>
      <c r="E182" s="1956" t="s">
        <v>15371</v>
      </c>
      <c r="F182" s="1956">
        <v>10</v>
      </c>
      <c r="G182" s="1956">
        <v>10</v>
      </c>
      <c r="H182" s="1956" t="s">
        <v>15029</v>
      </c>
      <c r="I182" s="1938" t="s">
        <v>15372</v>
      </c>
      <c r="J182" s="1939" t="s">
        <v>21</v>
      </c>
      <c r="K182" s="1946" t="s">
        <v>2613</v>
      </c>
    </row>
    <row r="183" spans="1:11" ht="12.75" customHeight="1">
      <c r="A183" s="1955">
        <v>40</v>
      </c>
      <c r="B183" s="1956" t="s">
        <v>15370</v>
      </c>
      <c r="C183" s="1938">
        <v>312801090879</v>
      </c>
      <c r="D183" s="1956" t="s">
        <v>21</v>
      </c>
      <c r="E183" s="1956" t="s">
        <v>15373</v>
      </c>
      <c r="F183" s="1956">
        <v>18</v>
      </c>
      <c r="G183" s="1956">
        <v>18</v>
      </c>
      <c r="H183" s="1956" t="s">
        <v>15029</v>
      </c>
      <c r="I183" s="1938" t="s">
        <v>15372</v>
      </c>
      <c r="J183" s="1939" t="s">
        <v>21</v>
      </c>
      <c r="K183" s="1946" t="s">
        <v>2598</v>
      </c>
    </row>
    <row r="184" spans="1:11" ht="12.75" customHeight="1">
      <c r="A184" s="1955">
        <v>41</v>
      </c>
      <c r="B184" s="1956" t="s">
        <v>15374</v>
      </c>
      <c r="C184" s="1938">
        <v>312814619503</v>
      </c>
      <c r="D184" s="1956" t="s">
        <v>21</v>
      </c>
      <c r="E184" s="1956" t="s">
        <v>15235</v>
      </c>
      <c r="F184" s="1956">
        <v>16</v>
      </c>
      <c r="G184" s="1956">
        <v>16</v>
      </c>
      <c r="H184" s="1956" t="s">
        <v>11976</v>
      </c>
      <c r="I184" s="1938" t="s">
        <v>15375</v>
      </c>
      <c r="J184" s="1939" t="s">
        <v>15376</v>
      </c>
      <c r="K184" s="1946" t="s">
        <v>2676</v>
      </c>
    </row>
    <row r="185" spans="1:11" ht="12.75" customHeight="1">
      <c r="A185" s="1955">
        <v>42</v>
      </c>
      <c r="B185" s="1956" t="s">
        <v>15377</v>
      </c>
      <c r="C185" s="1938">
        <v>312814666849</v>
      </c>
      <c r="D185" s="1956" t="s">
        <v>21</v>
      </c>
      <c r="E185" s="1956" t="s">
        <v>15378</v>
      </c>
      <c r="F185" s="1956">
        <v>10</v>
      </c>
      <c r="G185" s="1956">
        <v>10</v>
      </c>
      <c r="H185" s="1956" t="s">
        <v>15029</v>
      </c>
      <c r="I185" s="1938" t="s">
        <v>15379</v>
      </c>
      <c r="J185" s="1939" t="s">
        <v>15380</v>
      </c>
      <c r="K185" s="1946" t="s">
        <v>2676</v>
      </c>
    </row>
    <row r="186" spans="1:11" ht="12.75" customHeight="1">
      <c r="A186" s="1955">
        <v>43</v>
      </c>
      <c r="B186" s="1938" t="s">
        <v>15381</v>
      </c>
      <c r="C186" s="1938">
        <v>312800659792</v>
      </c>
      <c r="D186" s="1938" t="s">
        <v>21</v>
      </c>
      <c r="E186" s="1938" t="s">
        <v>15382</v>
      </c>
      <c r="F186" s="1938">
        <v>25</v>
      </c>
      <c r="G186" s="1938">
        <v>25</v>
      </c>
      <c r="H186" s="1938" t="s">
        <v>11894</v>
      </c>
      <c r="I186" s="1938" t="s">
        <v>15383</v>
      </c>
      <c r="J186" s="1939" t="s">
        <v>15384</v>
      </c>
      <c r="K186" s="1939" t="s">
        <v>2676</v>
      </c>
    </row>
    <row r="187" spans="1:11" ht="12.75" customHeight="1">
      <c r="A187" s="1955">
        <v>44</v>
      </c>
      <c r="B187" s="1938" t="s">
        <v>15385</v>
      </c>
      <c r="C187" s="1938">
        <v>312817317807</v>
      </c>
      <c r="D187" s="1938" t="s">
        <v>21</v>
      </c>
      <c r="E187" s="1938" t="s">
        <v>15386</v>
      </c>
      <c r="F187" s="1938">
        <v>7</v>
      </c>
      <c r="G187" s="1938">
        <v>7</v>
      </c>
      <c r="H187" s="1938" t="s">
        <v>11894</v>
      </c>
      <c r="I187" s="1938" t="s">
        <v>15387</v>
      </c>
      <c r="J187" s="1939" t="s">
        <v>15388</v>
      </c>
      <c r="K187" s="1939" t="s">
        <v>2676</v>
      </c>
    </row>
    <row r="188" spans="1:11" ht="12.75" customHeight="1">
      <c r="A188" s="1955">
        <v>45</v>
      </c>
      <c r="B188" s="1938" t="s">
        <v>15389</v>
      </c>
      <c r="C188" s="1938">
        <v>312817817990</v>
      </c>
      <c r="D188" s="1938" t="s">
        <v>21</v>
      </c>
      <c r="E188" s="1938" t="s">
        <v>15390</v>
      </c>
      <c r="F188" s="1938">
        <v>100</v>
      </c>
      <c r="G188" s="1938">
        <v>100</v>
      </c>
      <c r="H188" s="1938" t="s">
        <v>11894</v>
      </c>
      <c r="I188" s="1938" t="s">
        <v>15391</v>
      </c>
      <c r="J188" s="1939" t="s">
        <v>15392</v>
      </c>
      <c r="K188" s="1939" t="s">
        <v>2676</v>
      </c>
    </row>
    <row r="189" spans="1:11" ht="12.75" customHeight="1">
      <c r="A189" s="1955">
        <v>46</v>
      </c>
      <c r="B189" s="1938" t="s">
        <v>15393</v>
      </c>
      <c r="C189" s="1938">
        <v>312800049518</v>
      </c>
      <c r="D189" s="1938" t="s">
        <v>21</v>
      </c>
      <c r="E189" s="1938" t="s">
        <v>15394</v>
      </c>
      <c r="F189" s="1938">
        <v>6</v>
      </c>
      <c r="G189" s="1938">
        <v>6</v>
      </c>
      <c r="H189" s="1938" t="s">
        <v>15395</v>
      </c>
      <c r="I189" s="1938" t="s">
        <v>15396</v>
      </c>
      <c r="J189" s="1939" t="s">
        <v>15397</v>
      </c>
      <c r="K189" s="1939" t="s">
        <v>2676</v>
      </c>
    </row>
    <row r="190" spans="1:11" ht="12.75" customHeight="1">
      <c r="A190" s="1957">
        <v>47</v>
      </c>
      <c r="B190" s="1958" t="s">
        <v>15398</v>
      </c>
      <c r="C190" s="1938"/>
      <c r="D190" s="1958" t="s">
        <v>21</v>
      </c>
      <c r="E190" s="1958" t="s">
        <v>15399</v>
      </c>
      <c r="F190" s="1958">
        <v>2</v>
      </c>
      <c r="G190" s="1958">
        <v>2</v>
      </c>
      <c r="H190" s="1958" t="s">
        <v>15400</v>
      </c>
      <c r="I190" s="1958" t="s">
        <v>15401</v>
      </c>
      <c r="J190" s="1959" t="s">
        <v>15402</v>
      </c>
      <c r="K190" s="1959" t="s">
        <v>2676</v>
      </c>
    </row>
    <row r="191" spans="1:11" ht="12.75" customHeight="1">
      <c r="A191" s="1955">
        <v>48</v>
      </c>
      <c r="B191" s="1938" t="s">
        <v>15403</v>
      </c>
      <c r="C191" s="1938">
        <v>3123444925</v>
      </c>
      <c r="D191" s="1938" t="s">
        <v>15404</v>
      </c>
      <c r="E191" s="1938" t="s">
        <v>15405</v>
      </c>
      <c r="F191" s="1938" t="s">
        <v>21</v>
      </c>
      <c r="G191" s="1938" t="s">
        <v>21</v>
      </c>
      <c r="H191" s="1938" t="s">
        <v>21</v>
      </c>
      <c r="I191" s="1938" t="s">
        <v>15406</v>
      </c>
      <c r="J191" s="1939" t="s">
        <v>15407</v>
      </c>
      <c r="K191" s="1939" t="s">
        <v>2598</v>
      </c>
    </row>
    <row r="192" spans="1:11" ht="12.75" customHeight="1">
      <c r="A192" s="1955">
        <v>49</v>
      </c>
      <c r="B192" s="1938" t="s">
        <v>15408</v>
      </c>
      <c r="C192" s="1937">
        <v>3128134162</v>
      </c>
      <c r="D192" s="1938" t="s">
        <v>21</v>
      </c>
      <c r="E192" s="1938" t="s">
        <v>15409</v>
      </c>
      <c r="F192" s="1938">
        <v>76</v>
      </c>
      <c r="G192" s="1938">
        <v>76</v>
      </c>
      <c r="H192" s="1938" t="s">
        <v>14767</v>
      </c>
      <c r="I192" s="1938" t="s">
        <v>15410</v>
      </c>
      <c r="J192" s="1939" t="s">
        <v>15411</v>
      </c>
      <c r="K192" s="1939" t="s">
        <v>2676</v>
      </c>
    </row>
    <row r="193" spans="1:11" ht="12.75" customHeight="1">
      <c r="A193" s="1955">
        <v>50</v>
      </c>
      <c r="B193" s="1938" t="s">
        <v>15412</v>
      </c>
      <c r="C193" s="1938">
        <v>3128051283</v>
      </c>
      <c r="D193" s="1938" t="s">
        <v>21</v>
      </c>
      <c r="E193" s="1938" t="s">
        <v>15413</v>
      </c>
      <c r="F193" s="1938">
        <v>18</v>
      </c>
      <c r="G193" s="1938">
        <v>18</v>
      </c>
      <c r="H193" s="1938" t="s">
        <v>11894</v>
      </c>
      <c r="I193" s="1938" t="s">
        <v>15414</v>
      </c>
      <c r="J193" s="1939" t="s">
        <v>15415</v>
      </c>
      <c r="K193" s="1939" t="s">
        <v>2613</v>
      </c>
    </row>
    <row r="194" spans="1:11" ht="12.75" customHeight="1">
      <c r="A194" s="1957">
        <v>51</v>
      </c>
      <c r="B194" s="1958" t="s">
        <v>15416</v>
      </c>
      <c r="C194" s="1958"/>
      <c r="D194" s="1958" t="s">
        <v>21</v>
      </c>
      <c r="E194" s="1958" t="s">
        <v>15413</v>
      </c>
      <c r="F194" s="1958">
        <v>25.9</v>
      </c>
      <c r="G194" s="1958">
        <v>25.9</v>
      </c>
      <c r="H194" s="1958" t="s">
        <v>11894</v>
      </c>
      <c r="I194" s="1958" t="s">
        <v>15417</v>
      </c>
      <c r="J194" s="1959" t="s">
        <v>15418</v>
      </c>
      <c r="K194" s="1959" t="s">
        <v>2622</v>
      </c>
    </row>
    <row r="195" spans="1:11" ht="12.75" customHeight="1">
      <c r="A195" s="1957">
        <v>52</v>
      </c>
      <c r="B195" s="1958" t="s">
        <v>15419</v>
      </c>
      <c r="C195" s="1958"/>
      <c r="D195" s="1958" t="s">
        <v>21</v>
      </c>
      <c r="E195" s="1958" t="s">
        <v>15378</v>
      </c>
      <c r="F195" s="1958">
        <v>90</v>
      </c>
      <c r="G195" s="1958">
        <v>90</v>
      </c>
      <c r="H195" s="1958" t="s">
        <v>15029</v>
      </c>
      <c r="I195" s="1958" t="s">
        <v>15379</v>
      </c>
      <c r="J195" s="1959" t="s">
        <v>15420</v>
      </c>
      <c r="K195" s="1939" t="s">
        <v>2593</v>
      </c>
    </row>
    <row r="196" spans="1:11" ht="12.75" customHeight="1">
      <c r="A196" s="1955">
        <v>53</v>
      </c>
      <c r="B196" s="1938" t="s">
        <v>15421</v>
      </c>
      <c r="C196" s="1938">
        <v>3128058391</v>
      </c>
      <c r="D196" s="1938" t="s">
        <v>21</v>
      </c>
      <c r="E196" s="1938" t="s">
        <v>15422</v>
      </c>
      <c r="F196" s="1938">
        <v>8.3000000000000007</v>
      </c>
      <c r="G196" s="1938">
        <v>8.3000000000000007</v>
      </c>
      <c r="H196" s="1938" t="s">
        <v>15400</v>
      </c>
      <c r="I196" s="1938" t="s">
        <v>15423</v>
      </c>
      <c r="J196" s="1939" t="s">
        <v>15424</v>
      </c>
      <c r="K196" s="1939" t="s">
        <v>2598</v>
      </c>
    </row>
    <row r="197" spans="1:11" ht="12.75" customHeight="1">
      <c r="A197" s="1955">
        <v>54</v>
      </c>
      <c r="B197" s="1938" t="s">
        <v>15425</v>
      </c>
      <c r="C197" s="1960">
        <v>3128092547</v>
      </c>
      <c r="D197" s="1938" t="s">
        <v>21</v>
      </c>
      <c r="E197" s="1938" t="s">
        <v>15426</v>
      </c>
      <c r="F197" s="1938" t="s">
        <v>21</v>
      </c>
      <c r="G197" s="1938" t="s">
        <v>21</v>
      </c>
      <c r="H197" s="1938" t="s">
        <v>21</v>
      </c>
      <c r="I197" s="1938" t="s">
        <v>15427</v>
      </c>
      <c r="J197" s="1939" t="s">
        <v>15428</v>
      </c>
      <c r="K197" s="1939" t="s">
        <v>2613</v>
      </c>
    </row>
    <row r="198" spans="1:11" ht="12.75" customHeight="1">
      <c r="A198" s="1955">
        <v>55</v>
      </c>
      <c r="B198" s="1938" t="s">
        <v>15429</v>
      </c>
      <c r="C198" s="1938">
        <v>3128152651</v>
      </c>
      <c r="D198" s="1938" t="s">
        <v>21</v>
      </c>
      <c r="E198" s="1938" t="s">
        <v>15430</v>
      </c>
      <c r="F198" s="1938">
        <v>545.20000000000005</v>
      </c>
      <c r="G198" s="1938">
        <v>546.20000000000005</v>
      </c>
      <c r="H198" s="1938" t="s">
        <v>21</v>
      </c>
      <c r="I198" s="1938" t="s">
        <v>15431</v>
      </c>
      <c r="J198" s="1939" t="s">
        <v>15432</v>
      </c>
      <c r="K198" s="1939" t="s">
        <v>15433</v>
      </c>
    </row>
    <row r="199" spans="1:11" ht="12.75" customHeight="1">
      <c r="A199" s="1955">
        <v>56</v>
      </c>
      <c r="B199" s="1938" t="s">
        <v>15434</v>
      </c>
      <c r="C199" s="1938">
        <v>3128038130</v>
      </c>
      <c r="D199" s="1938" t="s">
        <v>21</v>
      </c>
      <c r="E199" s="1938" t="s">
        <v>15435</v>
      </c>
      <c r="F199" s="1938">
        <v>20</v>
      </c>
      <c r="G199" s="1938">
        <v>20</v>
      </c>
      <c r="H199" s="1938" t="s">
        <v>11814</v>
      </c>
      <c r="I199" s="1938" t="s">
        <v>15436</v>
      </c>
      <c r="J199" s="1939" t="s">
        <v>15437</v>
      </c>
      <c r="K199" s="1939" t="s">
        <v>2613</v>
      </c>
    </row>
    <row r="200" spans="1:11" ht="12.75" customHeight="1">
      <c r="A200" s="1955">
        <v>57</v>
      </c>
      <c r="B200" s="1938" t="s">
        <v>15438</v>
      </c>
      <c r="C200" s="1938">
        <v>3128038148</v>
      </c>
      <c r="D200" s="1938" t="s">
        <v>21</v>
      </c>
      <c r="E200" s="1938" t="s">
        <v>15439</v>
      </c>
      <c r="F200" s="1938">
        <v>11</v>
      </c>
      <c r="G200" s="1938">
        <v>11</v>
      </c>
      <c r="H200" s="1938" t="s">
        <v>15440</v>
      </c>
      <c r="I200" s="1938" t="s">
        <v>15441</v>
      </c>
      <c r="J200" s="1939" t="s">
        <v>15442</v>
      </c>
      <c r="K200" s="1939" t="s">
        <v>2613</v>
      </c>
    </row>
    <row r="201" spans="1:11" ht="12.75" customHeight="1">
      <c r="A201" s="1955">
        <v>58</v>
      </c>
      <c r="B201" s="1938" t="s">
        <v>15443</v>
      </c>
      <c r="C201" s="1938">
        <v>3128038148</v>
      </c>
      <c r="D201" s="1938" t="s">
        <v>21</v>
      </c>
      <c r="E201" s="1938" t="s">
        <v>15444</v>
      </c>
      <c r="F201" s="1938">
        <v>40</v>
      </c>
      <c r="G201" s="1938">
        <v>40</v>
      </c>
      <c r="H201" s="1938" t="s">
        <v>14767</v>
      </c>
      <c r="I201" s="1938" t="s">
        <v>15445</v>
      </c>
      <c r="J201" s="1939" t="s">
        <v>15446</v>
      </c>
      <c r="K201" s="1939" t="s">
        <v>2587</v>
      </c>
    </row>
    <row r="202" spans="1:11" ht="12.75" customHeight="1">
      <c r="A202" s="1955">
        <v>59</v>
      </c>
      <c r="B202" s="1938" t="s">
        <v>15447</v>
      </c>
      <c r="C202" s="1938"/>
      <c r="D202" s="1938" t="s">
        <v>21</v>
      </c>
      <c r="E202" s="1938" t="s">
        <v>15448</v>
      </c>
      <c r="F202" s="1956">
        <v>3</v>
      </c>
      <c r="G202" s="1956">
        <v>3</v>
      </c>
      <c r="H202" s="1938" t="s">
        <v>11894</v>
      </c>
      <c r="I202" s="1938" t="s">
        <v>15449</v>
      </c>
      <c r="J202" s="1939" t="s">
        <v>15450</v>
      </c>
      <c r="K202" s="1946" t="s">
        <v>2676</v>
      </c>
    </row>
    <row r="203" spans="1:11" ht="12.75" customHeight="1">
      <c r="A203" s="1955">
        <v>60</v>
      </c>
      <c r="B203" s="1938" t="s">
        <v>15447</v>
      </c>
      <c r="C203" s="1938"/>
      <c r="D203" s="1938" t="s">
        <v>21</v>
      </c>
      <c r="E203" s="1938" t="s">
        <v>15451</v>
      </c>
      <c r="F203" s="1938">
        <v>12.7</v>
      </c>
      <c r="G203" s="1938">
        <v>12.7</v>
      </c>
      <c r="H203" s="1938" t="s">
        <v>14767</v>
      </c>
      <c r="I203" s="1938" t="s">
        <v>10485</v>
      </c>
      <c r="J203" s="1939" t="s">
        <v>15452</v>
      </c>
      <c r="K203" s="1939" t="s">
        <v>2622</v>
      </c>
    </row>
    <row r="204" spans="1:11" ht="12.75" customHeight="1">
      <c r="A204" s="1955">
        <v>61</v>
      </c>
      <c r="B204" s="1938" t="s">
        <v>15453</v>
      </c>
      <c r="C204" s="1938">
        <v>3128099479</v>
      </c>
      <c r="D204" s="1938" t="s">
        <v>21</v>
      </c>
      <c r="E204" s="1938" t="s">
        <v>14981</v>
      </c>
      <c r="F204" s="1938">
        <v>36</v>
      </c>
      <c r="G204" s="1938">
        <v>36</v>
      </c>
      <c r="H204" s="1938" t="s">
        <v>15454</v>
      </c>
      <c r="I204" s="1938" t="s">
        <v>15455</v>
      </c>
      <c r="J204" s="1939" t="s">
        <v>15456</v>
      </c>
      <c r="K204" s="1939" t="s">
        <v>2752</v>
      </c>
    </row>
    <row r="205" spans="1:11" ht="12.75" customHeight="1">
      <c r="A205" s="1955">
        <v>62</v>
      </c>
      <c r="B205" s="1938" t="s">
        <v>15457</v>
      </c>
      <c r="C205" s="1960">
        <v>3128006795</v>
      </c>
      <c r="D205" s="1938" t="s">
        <v>21</v>
      </c>
      <c r="E205" s="1938" t="s">
        <v>14725</v>
      </c>
      <c r="F205" s="1938">
        <v>222.7</v>
      </c>
      <c r="G205" s="1938">
        <v>222.7</v>
      </c>
      <c r="H205" s="1938" t="s">
        <v>15354</v>
      </c>
      <c r="I205" s="1938" t="s">
        <v>15458</v>
      </c>
      <c r="J205" s="1939" t="s">
        <v>15459</v>
      </c>
      <c r="K205" s="1939" t="s">
        <v>3049</v>
      </c>
    </row>
    <row r="206" spans="1:11" ht="12.75" customHeight="1">
      <c r="A206" s="1936" t="s">
        <v>21</v>
      </c>
      <c r="B206" s="1948" t="s">
        <v>15460</v>
      </c>
      <c r="C206" s="1948"/>
      <c r="D206" s="1937" t="s">
        <v>21</v>
      </c>
      <c r="E206" s="1938" t="s">
        <v>21</v>
      </c>
      <c r="F206" s="1961" t="s">
        <v>21</v>
      </c>
      <c r="G206" s="1961" t="s">
        <v>21</v>
      </c>
      <c r="H206" s="1938" t="s">
        <v>21</v>
      </c>
      <c r="I206" s="1938" t="s">
        <v>21</v>
      </c>
      <c r="J206" s="1939" t="s">
        <v>21</v>
      </c>
      <c r="K206" s="1949" t="s">
        <v>15461</v>
      </c>
    </row>
    <row r="207" spans="1:11" ht="12.75" customHeight="1">
      <c r="A207" s="2685" t="s">
        <v>15462</v>
      </c>
      <c r="B207" s="2686"/>
      <c r="C207" s="2686"/>
      <c r="D207" s="2686"/>
      <c r="E207" s="2686"/>
      <c r="F207" s="2686"/>
      <c r="G207" s="2686"/>
      <c r="H207" s="2686"/>
      <c r="I207" s="2686"/>
      <c r="J207" s="2686"/>
      <c r="K207" s="2686"/>
    </row>
    <row r="208" spans="1:11" ht="12.75" customHeight="1">
      <c r="A208" s="1962">
        <v>1</v>
      </c>
      <c r="B208" s="1941" t="s">
        <v>15463</v>
      </c>
      <c r="C208" s="1941">
        <v>3128124728</v>
      </c>
      <c r="D208" s="1941" t="s">
        <v>21</v>
      </c>
      <c r="E208" s="1941" t="s">
        <v>15464</v>
      </c>
      <c r="F208" s="1941">
        <v>30</v>
      </c>
      <c r="G208" s="1941">
        <v>30</v>
      </c>
      <c r="H208" s="1941" t="s">
        <v>11953</v>
      </c>
      <c r="I208" s="1938" t="s">
        <v>15465</v>
      </c>
      <c r="J208" s="1963" t="s">
        <v>15466</v>
      </c>
      <c r="K208" s="1939" t="s">
        <v>2676</v>
      </c>
    </row>
    <row r="209" spans="1:11" ht="12.75" customHeight="1">
      <c r="A209" s="1962">
        <v>2</v>
      </c>
      <c r="B209" s="1937" t="s">
        <v>15467</v>
      </c>
      <c r="C209" s="1937">
        <v>3128008979</v>
      </c>
      <c r="D209" s="1938" t="s">
        <v>15468</v>
      </c>
      <c r="E209" s="1938" t="s">
        <v>15468</v>
      </c>
      <c r="F209" s="1938">
        <v>825.3</v>
      </c>
      <c r="G209" s="1938">
        <v>825.3</v>
      </c>
      <c r="H209" s="1938" t="s">
        <v>11894</v>
      </c>
      <c r="I209" s="1938" t="s">
        <v>15469</v>
      </c>
      <c r="J209" s="1939" t="s">
        <v>15470</v>
      </c>
      <c r="K209" s="1939" t="s">
        <v>15471</v>
      </c>
    </row>
    <row r="210" spans="1:11" ht="12.75" customHeight="1">
      <c r="A210" s="1962">
        <v>3</v>
      </c>
      <c r="B210" s="1937" t="s">
        <v>15467</v>
      </c>
      <c r="C210" s="1964">
        <v>3128008979</v>
      </c>
      <c r="D210" s="1938" t="s">
        <v>15468</v>
      </c>
      <c r="E210" s="1938" t="s">
        <v>15472</v>
      </c>
      <c r="F210" s="1938">
        <v>80</v>
      </c>
      <c r="G210" s="1938">
        <v>80</v>
      </c>
      <c r="H210" s="1938" t="s">
        <v>11976</v>
      </c>
      <c r="I210" s="1938" t="s">
        <v>15473</v>
      </c>
      <c r="J210" s="1939" t="s">
        <v>15474</v>
      </c>
      <c r="K210" s="1939" t="s">
        <v>2613</v>
      </c>
    </row>
    <row r="211" spans="1:11" ht="12.75" customHeight="1">
      <c r="A211" s="1962">
        <v>4</v>
      </c>
      <c r="B211" s="1937" t="s">
        <v>15467</v>
      </c>
      <c r="C211" s="1964">
        <v>3128008979</v>
      </c>
      <c r="D211" s="1938" t="s">
        <v>15468</v>
      </c>
      <c r="E211" s="1938" t="s">
        <v>15475</v>
      </c>
      <c r="F211" s="1938">
        <v>30</v>
      </c>
      <c r="G211" s="1938">
        <v>30</v>
      </c>
      <c r="H211" s="1938" t="s">
        <v>15476</v>
      </c>
      <c r="I211" s="1938" t="s">
        <v>15477</v>
      </c>
      <c r="J211" s="1939" t="s">
        <v>21</v>
      </c>
      <c r="K211" s="1939" t="s">
        <v>2598</v>
      </c>
    </row>
    <row r="212" spans="1:11" ht="12.75" customHeight="1">
      <c r="A212" s="1965">
        <v>5</v>
      </c>
      <c r="B212" s="1966" t="s">
        <v>15478</v>
      </c>
      <c r="C212" s="1966"/>
      <c r="D212" s="1966" t="s">
        <v>21</v>
      </c>
      <c r="E212" s="1958" t="s">
        <v>15479</v>
      </c>
      <c r="F212" s="1958">
        <v>20</v>
      </c>
      <c r="G212" s="1958">
        <v>20</v>
      </c>
      <c r="H212" s="1958" t="s">
        <v>21</v>
      </c>
      <c r="I212" s="1938" t="s">
        <v>15480</v>
      </c>
      <c r="J212" s="1939" t="s">
        <v>15481</v>
      </c>
      <c r="K212" s="1939" t="s">
        <v>2598</v>
      </c>
    </row>
    <row r="213" spans="1:11" ht="12.75" customHeight="1">
      <c r="A213" s="1962">
        <v>6</v>
      </c>
      <c r="B213" s="1937" t="s">
        <v>15482</v>
      </c>
      <c r="C213" s="1937">
        <v>3128029048</v>
      </c>
      <c r="D213" s="1937" t="s">
        <v>21</v>
      </c>
      <c r="E213" s="1938" t="s">
        <v>15483</v>
      </c>
      <c r="F213" s="1938">
        <v>370</v>
      </c>
      <c r="G213" s="1938">
        <v>370</v>
      </c>
      <c r="H213" s="1938" t="s">
        <v>15263</v>
      </c>
      <c r="I213" s="1938" t="s">
        <v>15480</v>
      </c>
      <c r="J213" s="1939" t="s">
        <v>15484</v>
      </c>
      <c r="K213" s="1939" t="s">
        <v>7423</v>
      </c>
    </row>
    <row r="214" spans="1:11" ht="12.75" customHeight="1">
      <c r="A214" s="1962">
        <v>7</v>
      </c>
      <c r="B214" s="1937" t="s">
        <v>15485</v>
      </c>
      <c r="C214" s="1937">
        <v>312818564510</v>
      </c>
      <c r="D214" s="1937" t="s">
        <v>21</v>
      </c>
      <c r="E214" s="1938" t="s">
        <v>15486</v>
      </c>
      <c r="F214" s="1938">
        <v>79.900000000000006</v>
      </c>
      <c r="G214" s="1938">
        <v>79.900000000000006</v>
      </c>
      <c r="H214" s="1938" t="s">
        <v>14902</v>
      </c>
      <c r="I214" s="1938" t="s">
        <v>15487</v>
      </c>
      <c r="J214" s="1939" t="s">
        <v>15488</v>
      </c>
      <c r="K214" s="1939" t="s">
        <v>2676</v>
      </c>
    </row>
    <row r="215" spans="1:11" ht="12.75" customHeight="1">
      <c r="A215" s="1962">
        <v>8</v>
      </c>
      <c r="B215" s="1937" t="s">
        <v>15489</v>
      </c>
      <c r="C215" s="1937">
        <v>312810167341</v>
      </c>
      <c r="D215" s="1937" t="s">
        <v>21</v>
      </c>
      <c r="E215" s="1938" t="s">
        <v>15490</v>
      </c>
      <c r="F215" s="1938">
        <v>80</v>
      </c>
      <c r="G215" s="1938">
        <v>80</v>
      </c>
      <c r="H215" s="1938" t="s">
        <v>11814</v>
      </c>
      <c r="I215" s="1938" t="s">
        <v>15491</v>
      </c>
      <c r="J215" s="1939" t="s">
        <v>15492</v>
      </c>
      <c r="K215" s="1939" t="s">
        <v>2598</v>
      </c>
    </row>
    <row r="216" spans="1:11" ht="12.75" customHeight="1">
      <c r="A216" s="1962">
        <v>9</v>
      </c>
      <c r="B216" s="1937" t="s">
        <v>15493</v>
      </c>
      <c r="C216" s="1964">
        <v>312808404806</v>
      </c>
      <c r="D216" s="1937" t="s">
        <v>21</v>
      </c>
      <c r="E216" s="1938" t="s">
        <v>15494</v>
      </c>
      <c r="F216" s="1938">
        <v>33</v>
      </c>
      <c r="G216" s="1938">
        <v>33</v>
      </c>
      <c r="H216" s="1938" t="s">
        <v>11894</v>
      </c>
      <c r="I216" s="1938" t="s">
        <v>15495</v>
      </c>
      <c r="J216" s="1939" t="s">
        <v>21</v>
      </c>
      <c r="K216" s="1939" t="s">
        <v>2676</v>
      </c>
    </row>
    <row r="217" spans="1:11" ht="12.75" customHeight="1">
      <c r="A217" s="1962">
        <v>10</v>
      </c>
      <c r="B217" s="1937" t="s">
        <v>15496</v>
      </c>
      <c r="C217" s="1964">
        <v>312800174212</v>
      </c>
      <c r="D217" s="1937" t="s">
        <v>21</v>
      </c>
      <c r="E217" s="1938" t="s">
        <v>15497</v>
      </c>
      <c r="F217" s="1938">
        <v>123.8</v>
      </c>
      <c r="G217" s="1938">
        <v>123.8</v>
      </c>
      <c r="H217" s="1938" t="s">
        <v>11894</v>
      </c>
      <c r="I217" s="1938" t="s">
        <v>15498</v>
      </c>
      <c r="J217" s="1939" t="s">
        <v>15499</v>
      </c>
      <c r="K217" s="1939" t="s">
        <v>2764</v>
      </c>
    </row>
    <row r="218" spans="1:11" ht="12.75" customHeight="1">
      <c r="A218" s="1962">
        <v>11</v>
      </c>
      <c r="B218" s="1937" t="s">
        <v>15500</v>
      </c>
      <c r="C218" s="1964">
        <v>312800551774</v>
      </c>
      <c r="D218" s="1937" t="s">
        <v>21</v>
      </c>
      <c r="E218" s="1938" t="s">
        <v>15501</v>
      </c>
      <c r="F218" s="1938">
        <v>21</v>
      </c>
      <c r="G218" s="1938">
        <v>21</v>
      </c>
      <c r="H218" s="1938" t="s">
        <v>11976</v>
      </c>
      <c r="I218" s="1938" t="s">
        <v>15502</v>
      </c>
      <c r="J218" s="1939" t="s">
        <v>15503</v>
      </c>
      <c r="K218" s="1939" t="s">
        <v>2676</v>
      </c>
    </row>
    <row r="219" spans="1:11" ht="12.75" customHeight="1">
      <c r="A219" s="1962">
        <v>12</v>
      </c>
      <c r="B219" s="1937" t="s">
        <v>15504</v>
      </c>
      <c r="C219" s="1964">
        <v>601900516653</v>
      </c>
      <c r="D219" s="1937" t="s">
        <v>15505</v>
      </c>
      <c r="E219" s="1938" t="s">
        <v>15506</v>
      </c>
      <c r="F219" s="1938">
        <v>15.4</v>
      </c>
      <c r="G219" s="1938">
        <v>15.4</v>
      </c>
      <c r="H219" s="1938" t="s">
        <v>15507</v>
      </c>
      <c r="I219" s="1938" t="s">
        <v>15508</v>
      </c>
      <c r="J219" s="1939" t="s">
        <v>15509</v>
      </c>
      <c r="K219" s="1939" t="s">
        <v>2676</v>
      </c>
    </row>
    <row r="220" spans="1:11" ht="12.75" customHeight="1">
      <c r="A220" s="1962">
        <v>13</v>
      </c>
      <c r="B220" s="1937" t="s">
        <v>15510</v>
      </c>
      <c r="C220" s="1964">
        <v>312816337695</v>
      </c>
      <c r="D220" s="1937" t="s">
        <v>21</v>
      </c>
      <c r="E220" s="1938" t="s">
        <v>15511</v>
      </c>
      <c r="F220" s="1938">
        <v>29</v>
      </c>
      <c r="G220" s="1938">
        <v>29</v>
      </c>
      <c r="H220" s="1938" t="s">
        <v>15057</v>
      </c>
      <c r="I220" s="1938" t="s">
        <v>15512</v>
      </c>
      <c r="J220" s="1939" t="s">
        <v>15513</v>
      </c>
      <c r="K220" s="1939" t="s">
        <v>2676</v>
      </c>
    </row>
    <row r="221" spans="1:11" ht="12.75" customHeight="1">
      <c r="A221" s="1962">
        <v>14</v>
      </c>
      <c r="B221" s="1937" t="s">
        <v>15514</v>
      </c>
      <c r="C221" s="1937">
        <v>312812097435</v>
      </c>
      <c r="D221" s="1937" t="s">
        <v>21</v>
      </c>
      <c r="E221" s="1938" t="s">
        <v>15515</v>
      </c>
      <c r="F221" s="1938">
        <v>748.5</v>
      </c>
      <c r="G221" s="1938">
        <v>748.5</v>
      </c>
      <c r="H221" s="1938" t="s">
        <v>11814</v>
      </c>
      <c r="I221" s="1938" t="s">
        <v>15516</v>
      </c>
      <c r="J221" s="1939" t="s">
        <v>15517</v>
      </c>
      <c r="K221" s="1939" t="s">
        <v>2622</v>
      </c>
    </row>
    <row r="222" spans="1:11" ht="12.75" customHeight="1">
      <c r="A222" s="1962">
        <v>15</v>
      </c>
      <c r="B222" s="1937" t="s">
        <v>15518</v>
      </c>
      <c r="C222" s="1964">
        <v>312816957339</v>
      </c>
      <c r="D222" s="1938" t="s">
        <v>15519</v>
      </c>
      <c r="E222" s="1938" t="s">
        <v>15520</v>
      </c>
      <c r="F222" s="1938">
        <v>70</v>
      </c>
      <c r="G222" s="1938">
        <v>70</v>
      </c>
      <c r="H222" s="1938" t="s">
        <v>14902</v>
      </c>
      <c r="I222" s="1938" t="s">
        <v>15521</v>
      </c>
      <c r="J222" s="1939" t="s">
        <v>15522</v>
      </c>
      <c r="K222" s="1939" t="s">
        <v>2764</v>
      </c>
    </row>
    <row r="223" spans="1:11" ht="12.75" customHeight="1">
      <c r="A223" s="1962">
        <v>16</v>
      </c>
      <c r="B223" s="1937" t="s">
        <v>15523</v>
      </c>
      <c r="C223" s="1964">
        <v>312815094658</v>
      </c>
      <c r="D223" s="1938" t="s">
        <v>15524</v>
      </c>
      <c r="E223" s="1938" t="s">
        <v>15479</v>
      </c>
      <c r="F223" s="1938">
        <v>131.30000000000001</v>
      </c>
      <c r="G223" s="1938">
        <v>131.30000000000001</v>
      </c>
      <c r="H223" s="1938" t="s">
        <v>14902</v>
      </c>
      <c r="I223" s="1938" t="s">
        <v>15525</v>
      </c>
      <c r="J223" s="1939" t="s">
        <v>15526</v>
      </c>
      <c r="K223" s="1939" t="s">
        <v>2598</v>
      </c>
    </row>
    <row r="224" spans="1:11" ht="12.75" customHeight="1">
      <c r="A224" s="1962">
        <v>17</v>
      </c>
      <c r="B224" s="1937" t="s">
        <v>15527</v>
      </c>
      <c r="C224" s="1937">
        <v>312805186116</v>
      </c>
      <c r="D224" s="1937" t="s">
        <v>21</v>
      </c>
      <c r="E224" s="1938" t="s">
        <v>15528</v>
      </c>
      <c r="F224" s="1938">
        <v>40</v>
      </c>
      <c r="G224" s="1938">
        <v>40</v>
      </c>
      <c r="H224" s="1938">
        <v>43739</v>
      </c>
      <c r="I224" s="1938" t="s">
        <v>15529</v>
      </c>
      <c r="J224" s="1939" t="s">
        <v>15530</v>
      </c>
      <c r="K224" s="1939" t="s">
        <v>2598</v>
      </c>
    </row>
    <row r="225" spans="1:11" ht="12.75" customHeight="1">
      <c r="A225" s="1962">
        <v>18</v>
      </c>
      <c r="B225" s="1937" t="s">
        <v>15531</v>
      </c>
      <c r="C225" s="1964">
        <v>312800319098</v>
      </c>
      <c r="D225" s="1937" t="s">
        <v>21</v>
      </c>
      <c r="E225" s="1938" t="s">
        <v>15142</v>
      </c>
      <c r="F225" s="1938">
        <v>292.60000000000002</v>
      </c>
      <c r="G225" s="1938">
        <v>292.60000000000002</v>
      </c>
      <c r="H225" s="1938" t="s">
        <v>14767</v>
      </c>
      <c r="I225" s="1938" t="s">
        <v>15532</v>
      </c>
      <c r="J225" s="1939" t="s">
        <v>15533</v>
      </c>
      <c r="K225" s="1939" t="s">
        <v>2756</v>
      </c>
    </row>
    <row r="226" spans="1:11" ht="12.75" customHeight="1">
      <c r="A226" s="1955" t="s">
        <v>21</v>
      </c>
      <c r="B226" s="1967" t="s">
        <v>15534</v>
      </c>
      <c r="C226" s="1967"/>
      <c r="D226" s="1956" t="s">
        <v>21</v>
      </c>
      <c r="E226" s="1956" t="s">
        <v>21</v>
      </c>
      <c r="F226" s="1968" t="s">
        <v>21</v>
      </c>
      <c r="G226" s="1968" t="s">
        <v>21</v>
      </c>
      <c r="H226" s="1956" t="s">
        <v>21</v>
      </c>
      <c r="I226" s="1956" t="s">
        <v>21</v>
      </c>
      <c r="J226" s="1946" t="s">
        <v>21</v>
      </c>
      <c r="K226" s="1969" t="s">
        <v>15535</v>
      </c>
    </row>
    <row r="227" spans="1:11" ht="12.75" customHeight="1">
      <c r="A227" s="2685" t="s">
        <v>15536</v>
      </c>
      <c r="B227" s="2686"/>
      <c r="C227" s="2686"/>
      <c r="D227" s="2686"/>
      <c r="E227" s="2686"/>
      <c r="F227" s="2686"/>
      <c r="G227" s="2686"/>
      <c r="H227" s="2686"/>
      <c r="I227" s="2686"/>
      <c r="J227" s="2686"/>
      <c r="K227" s="2686"/>
    </row>
    <row r="228" spans="1:11" ht="12.75" customHeight="1">
      <c r="A228" s="1936">
        <v>1</v>
      </c>
      <c r="B228" s="1937" t="s">
        <v>15537</v>
      </c>
      <c r="C228" s="1937">
        <v>3100009919</v>
      </c>
      <c r="D228" s="1938" t="s">
        <v>15538</v>
      </c>
      <c r="E228" s="1938" t="s">
        <v>15539</v>
      </c>
      <c r="F228" s="1956">
        <v>200</v>
      </c>
      <c r="G228" s="1956">
        <v>200</v>
      </c>
      <c r="H228" s="1956" t="s">
        <v>14902</v>
      </c>
      <c r="I228" s="1938" t="s">
        <v>15540</v>
      </c>
      <c r="J228" s="1939" t="s">
        <v>15541</v>
      </c>
      <c r="K228" s="1946" t="s">
        <v>2593</v>
      </c>
    </row>
    <row r="229" spans="1:11" ht="12.75" customHeight="1">
      <c r="A229" s="1936">
        <v>2</v>
      </c>
      <c r="B229" s="1937" t="s">
        <v>15542</v>
      </c>
      <c r="C229" s="1937">
        <v>3128103069</v>
      </c>
      <c r="D229" s="1938" t="s">
        <v>21</v>
      </c>
      <c r="E229" s="1938" t="s">
        <v>15543</v>
      </c>
      <c r="F229" s="1956" t="s">
        <v>21</v>
      </c>
      <c r="G229" s="1956" t="s">
        <v>21</v>
      </c>
      <c r="H229" s="1956" t="s">
        <v>15544</v>
      </c>
      <c r="I229" s="1938" t="s">
        <v>15545</v>
      </c>
      <c r="J229" s="1939" t="s">
        <v>15546</v>
      </c>
      <c r="K229" s="1946" t="s">
        <v>2982</v>
      </c>
    </row>
    <row r="230" spans="1:11" ht="12.75" customHeight="1">
      <c r="A230" s="1936">
        <v>3</v>
      </c>
      <c r="B230" s="1937" t="s">
        <v>15547</v>
      </c>
      <c r="C230" s="1960">
        <v>861201983472</v>
      </c>
      <c r="D230" s="1938" t="s">
        <v>21</v>
      </c>
      <c r="E230" s="1938" t="s">
        <v>15548</v>
      </c>
      <c r="F230" s="1956" t="s">
        <v>21</v>
      </c>
      <c r="G230" s="1956" t="s">
        <v>21</v>
      </c>
      <c r="H230" s="1956" t="s">
        <v>11814</v>
      </c>
      <c r="I230" s="1938" t="s">
        <v>15549</v>
      </c>
      <c r="J230" s="1939" t="s">
        <v>15550</v>
      </c>
      <c r="K230" s="1946" t="s">
        <v>2676</v>
      </c>
    </row>
    <row r="231" spans="1:11" ht="12.75" customHeight="1">
      <c r="A231" s="1936">
        <v>4</v>
      </c>
      <c r="B231" s="1937" t="s">
        <v>15551</v>
      </c>
      <c r="C231" s="1937">
        <v>3102019006</v>
      </c>
      <c r="D231" s="1938" t="s">
        <v>15552</v>
      </c>
      <c r="E231" s="1938" t="s">
        <v>15553</v>
      </c>
      <c r="F231" s="1956">
        <v>10</v>
      </c>
      <c r="G231" s="1956">
        <v>10</v>
      </c>
      <c r="H231" s="1956" t="s">
        <v>12111</v>
      </c>
      <c r="I231" s="1938" t="s">
        <v>15554</v>
      </c>
      <c r="J231" s="1939" t="s">
        <v>15555</v>
      </c>
      <c r="K231" s="1946" t="s">
        <v>2676</v>
      </c>
    </row>
    <row r="232" spans="1:11" ht="12.75" customHeight="1">
      <c r="A232" s="1936">
        <v>5</v>
      </c>
      <c r="B232" s="1937" t="s">
        <v>15556</v>
      </c>
      <c r="C232" s="1937">
        <v>312801895721</v>
      </c>
      <c r="D232" s="1937" t="s">
        <v>21</v>
      </c>
      <c r="E232" s="1938" t="s">
        <v>15557</v>
      </c>
      <c r="F232" s="1956">
        <v>450</v>
      </c>
      <c r="G232" s="1956">
        <v>450</v>
      </c>
      <c r="H232" s="1956" t="s">
        <v>11825</v>
      </c>
      <c r="I232" s="1938" t="s">
        <v>15558</v>
      </c>
      <c r="J232" s="1939" t="s">
        <v>15559</v>
      </c>
      <c r="K232" s="1946" t="s">
        <v>2598</v>
      </c>
    </row>
    <row r="233" spans="1:11" ht="12.75" customHeight="1">
      <c r="A233" s="1936">
        <v>6</v>
      </c>
      <c r="B233" s="1937" t="s">
        <v>15560</v>
      </c>
      <c r="C233" s="1937">
        <v>4633012836</v>
      </c>
      <c r="D233" s="1937" t="s">
        <v>21</v>
      </c>
      <c r="E233" s="1938" t="s">
        <v>15561</v>
      </c>
      <c r="F233" s="1938">
        <v>1050</v>
      </c>
      <c r="G233" s="1938">
        <v>1050</v>
      </c>
      <c r="H233" s="1938" t="s">
        <v>15562</v>
      </c>
      <c r="I233" s="1938" t="s">
        <v>15563</v>
      </c>
      <c r="J233" s="1939" t="s">
        <v>15564</v>
      </c>
      <c r="K233" s="1939" t="s">
        <v>6379</v>
      </c>
    </row>
    <row r="234" spans="1:11" ht="12.75" customHeight="1">
      <c r="A234" s="1936">
        <v>7</v>
      </c>
      <c r="B234" s="1970" t="s">
        <v>15565</v>
      </c>
      <c r="C234" s="1937">
        <v>312700137175</v>
      </c>
      <c r="D234" s="1941" t="s">
        <v>21</v>
      </c>
      <c r="E234" s="1941" t="s">
        <v>15566</v>
      </c>
      <c r="F234" s="1941">
        <v>75</v>
      </c>
      <c r="G234" s="1941">
        <v>75</v>
      </c>
      <c r="H234" s="1941" t="s">
        <v>11894</v>
      </c>
      <c r="I234" s="1941" t="s">
        <v>15567</v>
      </c>
      <c r="J234" s="1963" t="s">
        <v>15568</v>
      </c>
      <c r="K234" s="1939" t="s">
        <v>2613</v>
      </c>
    </row>
    <row r="235" spans="1:11" ht="12.75" customHeight="1">
      <c r="A235" s="1936">
        <v>8</v>
      </c>
      <c r="B235" s="1937" t="s">
        <v>15569</v>
      </c>
      <c r="C235" s="1937">
        <v>366400500887</v>
      </c>
      <c r="D235" s="1937" t="s">
        <v>21</v>
      </c>
      <c r="E235" s="1938" t="s">
        <v>15570</v>
      </c>
      <c r="F235" s="1938">
        <v>6</v>
      </c>
      <c r="G235" s="1938">
        <v>6</v>
      </c>
      <c r="H235" s="1938" t="s">
        <v>11953</v>
      </c>
      <c r="I235" s="1938" t="s">
        <v>15571</v>
      </c>
      <c r="J235" s="1939" t="s">
        <v>15572</v>
      </c>
      <c r="K235" s="1939" t="s">
        <v>2676</v>
      </c>
    </row>
    <row r="236" spans="1:11" ht="12.75" customHeight="1">
      <c r="A236" s="1936">
        <v>9</v>
      </c>
      <c r="B236" s="1937" t="s">
        <v>15573</v>
      </c>
      <c r="C236" s="1937">
        <v>312815944070</v>
      </c>
      <c r="D236" s="1937" t="s">
        <v>21</v>
      </c>
      <c r="E236" s="1938" t="s">
        <v>15574</v>
      </c>
      <c r="F236" s="1938">
        <v>5</v>
      </c>
      <c r="G236" s="1938">
        <v>5</v>
      </c>
      <c r="H236" s="1938" t="s">
        <v>14902</v>
      </c>
      <c r="I236" s="1938" t="s">
        <v>15575</v>
      </c>
      <c r="J236" s="1939" t="s">
        <v>15576</v>
      </c>
      <c r="K236" s="1939" t="s">
        <v>2598</v>
      </c>
    </row>
    <row r="237" spans="1:11" ht="12.75" customHeight="1">
      <c r="A237" s="1936">
        <v>10</v>
      </c>
      <c r="B237" s="1937" t="s">
        <v>15577</v>
      </c>
      <c r="C237" s="1937">
        <v>312816722859</v>
      </c>
      <c r="D237" s="1937" t="s">
        <v>21</v>
      </c>
      <c r="E237" s="1938" t="s">
        <v>15578</v>
      </c>
      <c r="F237" s="1938">
        <v>13</v>
      </c>
      <c r="G237" s="1938">
        <v>13</v>
      </c>
      <c r="H237" s="1938" t="s">
        <v>14902</v>
      </c>
      <c r="I237" s="1938" t="s">
        <v>15579</v>
      </c>
      <c r="J237" s="1939" t="s">
        <v>15580</v>
      </c>
      <c r="K237" s="1939" t="s">
        <v>2676</v>
      </c>
    </row>
    <row r="238" spans="1:11" ht="12.75" customHeight="1">
      <c r="A238" s="1936">
        <v>11</v>
      </c>
      <c r="B238" s="1937" t="s">
        <v>15581</v>
      </c>
      <c r="C238" s="1937">
        <v>312802614518</v>
      </c>
      <c r="D238" s="1938" t="s">
        <v>15582</v>
      </c>
      <c r="E238" s="1938" t="s">
        <v>15583</v>
      </c>
      <c r="F238" s="1938">
        <v>75</v>
      </c>
      <c r="G238" s="1938">
        <v>75</v>
      </c>
      <c r="H238" s="1938" t="s">
        <v>12001</v>
      </c>
      <c r="I238" s="1938" t="s">
        <v>15584</v>
      </c>
      <c r="J238" s="1939" t="s">
        <v>15585</v>
      </c>
      <c r="K238" s="1939" t="s">
        <v>2676</v>
      </c>
    </row>
    <row r="239" spans="1:11" ht="12.75" customHeight="1">
      <c r="A239" s="1936" t="s">
        <v>21</v>
      </c>
      <c r="B239" s="1948" t="s">
        <v>9484</v>
      </c>
      <c r="C239" s="1948"/>
      <c r="D239" s="1937" t="s">
        <v>21</v>
      </c>
      <c r="E239" s="1938" t="s">
        <v>21</v>
      </c>
      <c r="F239" s="1938" t="s">
        <v>21</v>
      </c>
      <c r="G239" s="1938" t="s">
        <v>21</v>
      </c>
      <c r="H239" s="1938" t="s">
        <v>21</v>
      </c>
      <c r="I239" s="1938" t="s">
        <v>21</v>
      </c>
      <c r="J239" s="1939" t="s">
        <v>21</v>
      </c>
      <c r="K239" s="1949" t="s">
        <v>8136</v>
      </c>
    </row>
    <row r="240" spans="1:11" ht="12.75" customHeight="1">
      <c r="A240" s="2685" t="s">
        <v>15586</v>
      </c>
      <c r="B240" s="2686"/>
      <c r="C240" s="2686"/>
      <c r="D240" s="2686"/>
      <c r="E240" s="2686"/>
      <c r="F240" s="2686"/>
      <c r="G240" s="2686"/>
      <c r="H240" s="2686"/>
      <c r="I240" s="2686"/>
      <c r="J240" s="2686"/>
      <c r="K240" s="2686"/>
    </row>
    <row r="241" spans="1:11" ht="12.75" customHeight="1">
      <c r="A241" s="1936">
        <v>1</v>
      </c>
      <c r="B241" s="1937" t="s">
        <v>15587</v>
      </c>
      <c r="C241" s="1937">
        <v>3666110844</v>
      </c>
      <c r="D241" s="1937" t="s">
        <v>21</v>
      </c>
      <c r="E241" s="1938" t="s">
        <v>15138</v>
      </c>
      <c r="F241" s="1938">
        <v>19.100000000000001</v>
      </c>
      <c r="G241" s="1938">
        <v>19.100000000000001</v>
      </c>
      <c r="H241" s="1938" t="s">
        <v>11894</v>
      </c>
      <c r="I241" s="1938" t="s">
        <v>15588</v>
      </c>
      <c r="J241" s="1939" t="s">
        <v>15589</v>
      </c>
      <c r="K241" s="1939" t="s">
        <v>2613</v>
      </c>
    </row>
    <row r="242" spans="1:11" ht="12.75" customHeight="1">
      <c r="A242" s="1936">
        <v>2</v>
      </c>
      <c r="B242" s="1937" t="s">
        <v>15590</v>
      </c>
      <c r="C242" s="1937">
        <v>3128005135</v>
      </c>
      <c r="D242" s="1937" t="s">
        <v>21</v>
      </c>
      <c r="E242" s="1938" t="s">
        <v>15591</v>
      </c>
      <c r="F242" s="1938">
        <v>70</v>
      </c>
      <c r="G242" s="1938">
        <v>70</v>
      </c>
      <c r="H242" s="1938" t="s">
        <v>11894</v>
      </c>
      <c r="I242" s="1938" t="s">
        <v>15592</v>
      </c>
      <c r="J242" s="1939" t="s">
        <v>15593</v>
      </c>
      <c r="K242" s="1939" t="s">
        <v>2598</v>
      </c>
    </row>
    <row r="243" spans="1:11" ht="12.75" customHeight="1">
      <c r="A243" s="1936">
        <v>3</v>
      </c>
      <c r="B243" s="1937" t="s">
        <v>15594</v>
      </c>
      <c r="C243" s="1937">
        <v>3128080534</v>
      </c>
      <c r="D243" s="1937" t="s">
        <v>21</v>
      </c>
      <c r="E243" s="1938" t="s">
        <v>15595</v>
      </c>
      <c r="F243" s="1938">
        <v>122.7</v>
      </c>
      <c r="G243" s="1938">
        <v>122.7</v>
      </c>
      <c r="H243" s="1938" t="s">
        <v>21</v>
      </c>
      <c r="I243" s="1938" t="s">
        <v>15596</v>
      </c>
      <c r="J243" s="1939" t="s">
        <v>15597</v>
      </c>
      <c r="K243" s="1939" t="s">
        <v>2613</v>
      </c>
    </row>
    <row r="244" spans="1:11" ht="12.75" customHeight="1">
      <c r="A244" s="1936">
        <v>4</v>
      </c>
      <c r="B244" s="1937" t="s">
        <v>15598</v>
      </c>
      <c r="C244" s="1937">
        <v>3100015662</v>
      </c>
      <c r="D244" s="1937" t="s">
        <v>21</v>
      </c>
      <c r="E244" s="1938" t="s">
        <v>15599</v>
      </c>
      <c r="F244" s="1938">
        <v>10</v>
      </c>
      <c r="G244" s="1938">
        <v>10</v>
      </c>
      <c r="H244" s="1938" t="s">
        <v>14902</v>
      </c>
      <c r="I244" s="1938" t="s">
        <v>15600</v>
      </c>
      <c r="J244" s="1939" t="s">
        <v>15601</v>
      </c>
      <c r="K244" s="1939" t="s">
        <v>2676</v>
      </c>
    </row>
    <row r="245" spans="1:11" ht="12.75" customHeight="1">
      <c r="A245" s="1936">
        <v>5</v>
      </c>
      <c r="B245" s="1937" t="s">
        <v>15602</v>
      </c>
      <c r="C245" s="1964">
        <v>3128115089</v>
      </c>
      <c r="D245" s="1937" t="s">
        <v>21</v>
      </c>
      <c r="E245" s="1938" t="s">
        <v>15603</v>
      </c>
      <c r="F245" s="1938">
        <v>10</v>
      </c>
      <c r="G245" s="1938">
        <v>10</v>
      </c>
      <c r="H245" s="1938" t="s">
        <v>14767</v>
      </c>
      <c r="I245" s="1938" t="s">
        <v>15604</v>
      </c>
      <c r="J245" s="1939" t="s">
        <v>15605</v>
      </c>
      <c r="K245" s="1939" t="s">
        <v>2598</v>
      </c>
    </row>
    <row r="246" spans="1:11" ht="12.75" customHeight="1">
      <c r="A246" s="1936">
        <v>6</v>
      </c>
      <c r="B246" s="1937" t="s">
        <v>15606</v>
      </c>
      <c r="C246" s="1937"/>
      <c r="D246" s="1937" t="s">
        <v>21</v>
      </c>
      <c r="E246" s="1938" t="s">
        <v>15607</v>
      </c>
      <c r="F246" s="1938">
        <v>19</v>
      </c>
      <c r="G246" s="1938">
        <v>19</v>
      </c>
      <c r="H246" s="1938" t="s">
        <v>11894</v>
      </c>
      <c r="I246" s="1938" t="s">
        <v>15608</v>
      </c>
      <c r="J246" s="1939" t="s">
        <v>15609</v>
      </c>
      <c r="K246" s="1939" t="s">
        <v>2676</v>
      </c>
    </row>
    <row r="247" spans="1:11" ht="12.75" customHeight="1">
      <c r="A247" s="1936">
        <v>7</v>
      </c>
      <c r="B247" s="1937" t="s">
        <v>15610</v>
      </c>
      <c r="C247" s="1937">
        <v>3128062172</v>
      </c>
      <c r="D247" s="1971" t="s">
        <v>21</v>
      </c>
      <c r="E247" s="1972" t="s">
        <v>15611</v>
      </c>
      <c r="F247" s="1972">
        <v>55</v>
      </c>
      <c r="G247" s="1972">
        <v>55</v>
      </c>
      <c r="H247" s="1972" t="s">
        <v>11953</v>
      </c>
      <c r="I247" s="1972" t="s">
        <v>15612</v>
      </c>
      <c r="J247" s="1973" t="s">
        <v>15613</v>
      </c>
      <c r="K247" s="1973" t="s">
        <v>2598</v>
      </c>
    </row>
    <row r="248" spans="1:11" ht="12.75" customHeight="1">
      <c r="A248" s="1936">
        <v>8</v>
      </c>
      <c r="B248" s="1937" t="s">
        <v>15610</v>
      </c>
      <c r="C248" s="1937">
        <v>3128062172</v>
      </c>
      <c r="D248" s="1971" t="s">
        <v>21</v>
      </c>
      <c r="E248" s="1972" t="s">
        <v>14762</v>
      </c>
      <c r="F248" s="1972">
        <v>60.1</v>
      </c>
      <c r="G248" s="1972">
        <v>60.1</v>
      </c>
      <c r="H248" s="1972" t="s">
        <v>11953</v>
      </c>
      <c r="I248" s="1972" t="s">
        <v>15614</v>
      </c>
      <c r="J248" s="1973" t="s">
        <v>15615</v>
      </c>
      <c r="K248" s="1973" t="s">
        <v>2764</v>
      </c>
    </row>
    <row r="249" spans="1:11" ht="12.75" customHeight="1">
      <c r="A249" s="1936">
        <v>9</v>
      </c>
      <c r="B249" s="1937" t="s">
        <v>15616</v>
      </c>
      <c r="C249" s="1964">
        <v>3123462441</v>
      </c>
      <c r="D249" s="1937" t="s">
        <v>21</v>
      </c>
      <c r="E249" s="1938" t="s">
        <v>15617</v>
      </c>
      <c r="F249" s="1938">
        <v>10</v>
      </c>
      <c r="G249" s="1938">
        <v>10</v>
      </c>
      <c r="H249" s="1938" t="s">
        <v>11894</v>
      </c>
      <c r="I249" s="1938" t="s">
        <v>15618</v>
      </c>
      <c r="J249" s="1939" t="s">
        <v>15619</v>
      </c>
      <c r="K249" s="1939" t="s">
        <v>2676</v>
      </c>
    </row>
    <row r="250" spans="1:11" ht="12.75" customHeight="1">
      <c r="A250" s="1936">
        <v>10</v>
      </c>
      <c r="B250" s="1937" t="s">
        <v>15620</v>
      </c>
      <c r="C250" s="1964">
        <v>3128001860</v>
      </c>
      <c r="D250" s="1937" t="s">
        <v>21</v>
      </c>
      <c r="E250" s="1938" t="s">
        <v>15621</v>
      </c>
      <c r="F250" s="1938">
        <v>24</v>
      </c>
      <c r="G250" s="1938">
        <v>24</v>
      </c>
      <c r="H250" s="1938" t="s">
        <v>11894</v>
      </c>
      <c r="I250" s="1938" t="s">
        <v>15622</v>
      </c>
      <c r="J250" s="1939" t="s">
        <v>15623</v>
      </c>
      <c r="K250" s="1939" t="s">
        <v>2598</v>
      </c>
    </row>
    <row r="251" spans="1:11" ht="12.75" customHeight="1">
      <c r="A251" s="1936">
        <v>11</v>
      </c>
      <c r="B251" s="1937" t="s">
        <v>15624</v>
      </c>
      <c r="C251" s="1937">
        <v>3128037433</v>
      </c>
      <c r="D251" s="1937" t="s">
        <v>21</v>
      </c>
      <c r="E251" s="1938" t="s">
        <v>15625</v>
      </c>
      <c r="F251" s="1938">
        <v>104.8</v>
      </c>
      <c r="G251" s="1938">
        <v>104.8</v>
      </c>
      <c r="H251" s="1938" t="s">
        <v>11894</v>
      </c>
      <c r="I251" s="1938" t="s">
        <v>15626</v>
      </c>
      <c r="J251" s="1939" t="s">
        <v>15627</v>
      </c>
      <c r="K251" s="1939" t="s">
        <v>2764</v>
      </c>
    </row>
    <row r="252" spans="1:11" ht="12.75" customHeight="1">
      <c r="A252" s="1936">
        <v>12</v>
      </c>
      <c r="B252" s="1937" t="s">
        <v>15628</v>
      </c>
      <c r="C252" s="1937">
        <v>312800191088</v>
      </c>
      <c r="D252" s="1937" t="s">
        <v>21</v>
      </c>
      <c r="E252" s="1938" t="s">
        <v>15629</v>
      </c>
      <c r="F252" s="1938">
        <v>164.8</v>
      </c>
      <c r="G252" s="1938">
        <v>164.8</v>
      </c>
      <c r="H252" s="1938" t="s">
        <v>11814</v>
      </c>
      <c r="I252" s="1938" t="s">
        <v>15630</v>
      </c>
      <c r="J252" s="1939" t="s">
        <v>36</v>
      </c>
      <c r="K252" s="1939" t="s">
        <v>2764</v>
      </c>
    </row>
    <row r="253" spans="1:11" ht="12.75" customHeight="1">
      <c r="A253" s="1936">
        <v>13</v>
      </c>
      <c r="B253" s="1937" t="s">
        <v>15631</v>
      </c>
      <c r="C253" s="1964">
        <v>311400019362</v>
      </c>
      <c r="D253" s="1937" t="s">
        <v>21</v>
      </c>
      <c r="E253" s="1938" t="s">
        <v>15632</v>
      </c>
      <c r="F253" s="1938">
        <v>60</v>
      </c>
      <c r="G253" s="1938">
        <v>60</v>
      </c>
      <c r="H253" s="1938" t="s">
        <v>11814</v>
      </c>
      <c r="I253" s="1938" t="s">
        <v>15633</v>
      </c>
      <c r="J253" s="1939" t="s">
        <v>36</v>
      </c>
      <c r="K253" s="1939" t="s">
        <v>2622</v>
      </c>
    </row>
    <row r="254" spans="1:11" ht="12.75" customHeight="1">
      <c r="A254" s="1936">
        <v>14</v>
      </c>
      <c r="B254" s="1937" t="s">
        <v>15634</v>
      </c>
      <c r="C254" s="1937">
        <v>312772581911</v>
      </c>
      <c r="D254" s="1937" t="s">
        <v>21</v>
      </c>
      <c r="E254" s="1938" t="s">
        <v>15435</v>
      </c>
      <c r="F254" s="1938">
        <v>160</v>
      </c>
      <c r="G254" s="1938">
        <v>160</v>
      </c>
      <c r="H254" s="1938" t="s">
        <v>14867</v>
      </c>
      <c r="I254" s="1938" t="s">
        <v>15635</v>
      </c>
      <c r="J254" s="1939" t="s">
        <v>36</v>
      </c>
      <c r="K254" s="1939" t="s">
        <v>2622</v>
      </c>
    </row>
    <row r="255" spans="1:11" ht="12.75" customHeight="1">
      <c r="A255" s="1936">
        <v>15</v>
      </c>
      <c r="B255" s="1937" t="s">
        <v>15636</v>
      </c>
      <c r="C255" s="1964">
        <v>481103936821</v>
      </c>
      <c r="D255" s="1937" t="s">
        <v>21</v>
      </c>
      <c r="E255" s="1938" t="s">
        <v>15637</v>
      </c>
      <c r="F255" s="1938">
        <v>33.299999999999997</v>
      </c>
      <c r="G255" s="1938">
        <v>33.299999999999997</v>
      </c>
      <c r="H255" s="1938" t="s">
        <v>14767</v>
      </c>
      <c r="I255" s="1938" t="s">
        <v>15638</v>
      </c>
      <c r="J255" s="1939" t="s">
        <v>15639</v>
      </c>
      <c r="K255" s="1939" t="s">
        <v>2593</v>
      </c>
    </row>
    <row r="256" spans="1:11" ht="12.75" customHeight="1">
      <c r="A256" s="1936">
        <v>16</v>
      </c>
      <c r="B256" s="1937" t="s">
        <v>15640</v>
      </c>
      <c r="C256" s="1937">
        <v>312801822177</v>
      </c>
      <c r="D256" s="1937" t="s">
        <v>21</v>
      </c>
      <c r="E256" s="1938" t="s">
        <v>15641</v>
      </c>
      <c r="F256" s="1938">
        <v>134.9</v>
      </c>
      <c r="G256" s="1938">
        <v>134.9</v>
      </c>
      <c r="H256" s="1938" t="s">
        <v>11814</v>
      </c>
      <c r="I256" s="1938" t="s">
        <v>15642</v>
      </c>
      <c r="J256" s="1939" t="s">
        <v>36</v>
      </c>
      <c r="K256" s="1939" t="s">
        <v>2764</v>
      </c>
    </row>
    <row r="257" spans="1:11" ht="12.75" customHeight="1">
      <c r="A257" s="1936">
        <v>17</v>
      </c>
      <c r="B257" s="1937" t="s">
        <v>15643</v>
      </c>
      <c r="C257" s="1964">
        <v>345940563213</v>
      </c>
      <c r="D257" s="1937" t="s">
        <v>21</v>
      </c>
      <c r="E257" s="1938" t="s">
        <v>14981</v>
      </c>
      <c r="F257" s="1938">
        <v>50</v>
      </c>
      <c r="G257" s="1938">
        <v>50</v>
      </c>
      <c r="H257" s="1938" t="s">
        <v>14902</v>
      </c>
      <c r="I257" s="1938" t="s">
        <v>15644</v>
      </c>
      <c r="J257" s="1939" t="s">
        <v>15645</v>
      </c>
      <c r="K257" s="1939" t="s">
        <v>2676</v>
      </c>
    </row>
    <row r="258" spans="1:11" ht="12.75" customHeight="1">
      <c r="A258" s="1936">
        <v>18</v>
      </c>
      <c r="B258" s="1937" t="s">
        <v>15646</v>
      </c>
      <c r="C258" s="1937">
        <v>3128029087</v>
      </c>
      <c r="D258" s="1937" t="s">
        <v>21</v>
      </c>
      <c r="E258" s="1938" t="s">
        <v>15647</v>
      </c>
      <c r="F258" s="1938">
        <v>40</v>
      </c>
      <c r="G258" s="1938">
        <v>40</v>
      </c>
      <c r="H258" s="1938" t="s">
        <v>15354</v>
      </c>
      <c r="I258" s="1938" t="s">
        <v>15648</v>
      </c>
      <c r="J258" s="1939" t="s">
        <v>15649</v>
      </c>
      <c r="K258" s="1939" t="s">
        <v>2598</v>
      </c>
    </row>
    <row r="259" spans="1:11" ht="12.75" customHeight="1">
      <c r="A259" s="1936">
        <v>19</v>
      </c>
      <c r="B259" s="1937" t="s">
        <v>15650</v>
      </c>
      <c r="C259" s="1964">
        <v>3128049975</v>
      </c>
      <c r="D259" s="1937" t="s">
        <v>21</v>
      </c>
      <c r="E259" s="1938" t="s">
        <v>14725</v>
      </c>
      <c r="F259" s="1938">
        <v>5</v>
      </c>
      <c r="G259" s="1938">
        <v>5</v>
      </c>
      <c r="H259" s="1938" t="s">
        <v>11894</v>
      </c>
      <c r="I259" s="1938" t="s">
        <v>15651</v>
      </c>
      <c r="J259" s="1939" t="s">
        <v>15652</v>
      </c>
      <c r="K259" s="1939" t="s">
        <v>2676</v>
      </c>
    </row>
    <row r="260" spans="1:11" ht="12.75" customHeight="1">
      <c r="A260" s="1936">
        <v>20</v>
      </c>
      <c r="B260" s="1937" t="s">
        <v>15653</v>
      </c>
      <c r="C260" s="1937">
        <v>3128051117</v>
      </c>
      <c r="D260" s="1937" t="s">
        <v>21</v>
      </c>
      <c r="E260" s="1938" t="s">
        <v>15654</v>
      </c>
      <c r="F260" s="1938">
        <v>238.6</v>
      </c>
      <c r="G260" s="1938">
        <v>238.6</v>
      </c>
      <c r="H260" s="1938" t="s">
        <v>11894</v>
      </c>
      <c r="I260" s="1938" t="s">
        <v>15655</v>
      </c>
      <c r="J260" s="1939" t="s">
        <v>15656</v>
      </c>
      <c r="K260" s="1939" t="s">
        <v>2613</v>
      </c>
    </row>
    <row r="261" spans="1:11" ht="12.75" customHeight="1">
      <c r="A261" s="1936">
        <v>21</v>
      </c>
      <c r="B261" s="1937" t="s">
        <v>15657</v>
      </c>
      <c r="C261" s="1960">
        <v>110604846902</v>
      </c>
      <c r="D261" s="1937" t="s">
        <v>21</v>
      </c>
      <c r="E261" s="1938" t="s">
        <v>15658</v>
      </c>
      <c r="F261" s="1938">
        <v>38</v>
      </c>
      <c r="G261" s="1938">
        <v>38</v>
      </c>
      <c r="H261" s="1938" t="s">
        <v>15354</v>
      </c>
      <c r="I261" s="1938" t="s">
        <v>15659</v>
      </c>
      <c r="J261" s="1939" t="s">
        <v>15660</v>
      </c>
      <c r="K261" s="1939" t="s">
        <v>2613</v>
      </c>
    </row>
    <row r="262" spans="1:11" ht="12.75" customHeight="1">
      <c r="A262" s="1936">
        <v>22</v>
      </c>
      <c r="B262" s="1937" t="s">
        <v>15661</v>
      </c>
      <c r="C262" s="1964">
        <v>312800463278</v>
      </c>
      <c r="D262" s="1937" t="s">
        <v>21</v>
      </c>
      <c r="E262" s="1938" t="s">
        <v>15662</v>
      </c>
      <c r="F262" s="1938">
        <v>30</v>
      </c>
      <c r="G262" s="1938">
        <v>30</v>
      </c>
      <c r="H262" s="1938" t="s">
        <v>15263</v>
      </c>
      <c r="I262" s="1938" t="s">
        <v>15663</v>
      </c>
      <c r="J262" s="1939" t="s">
        <v>21</v>
      </c>
      <c r="K262" s="1939" t="s">
        <v>2598</v>
      </c>
    </row>
    <row r="263" spans="1:11" ht="12.75" customHeight="1">
      <c r="A263" s="1936">
        <v>23</v>
      </c>
      <c r="B263" s="1937" t="s">
        <v>15664</v>
      </c>
      <c r="C263" s="1937">
        <v>312810091413</v>
      </c>
      <c r="D263" s="1937" t="s">
        <v>21</v>
      </c>
      <c r="E263" s="1938" t="s">
        <v>15665</v>
      </c>
      <c r="F263" s="1938">
        <v>41.4</v>
      </c>
      <c r="G263" s="1938">
        <v>41.4</v>
      </c>
      <c r="H263" s="1938" t="s">
        <v>15354</v>
      </c>
      <c r="I263" s="1938" t="s">
        <v>15666</v>
      </c>
      <c r="J263" s="1939" t="s">
        <v>15667</v>
      </c>
      <c r="K263" s="1939" t="s">
        <v>2676</v>
      </c>
    </row>
    <row r="264" spans="1:11" ht="12.75" customHeight="1">
      <c r="A264" s="1936">
        <v>24</v>
      </c>
      <c r="B264" s="1937" t="s">
        <v>15668</v>
      </c>
      <c r="C264" s="1964">
        <v>312800425628</v>
      </c>
      <c r="D264" s="1937" t="s">
        <v>21</v>
      </c>
      <c r="E264" s="1938" t="s">
        <v>15669</v>
      </c>
      <c r="F264" s="1938">
        <v>90</v>
      </c>
      <c r="G264" s="1938">
        <v>90</v>
      </c>
      <c r="H264" s="1938" t="s">
        <v>15354</v>
      </c>
      <c r="I264" s="1938" t="s">
        <v>15670</v>
      </c>
      <c r="J264" s="1939" t="s">
        <v>15671</v>
      </c>
      <c r="K264" s="1939" t="s">
        <v>2676</v>
      </c>
    </row>
    <row r="265" spans="1:11" ht="12.75" customHeight="1">
      <c r="A265" s="1936" t="s">
        <v>21</v>
      </c>
      <c r="B265" s="1948" t="s">
        <v>15672</v>
      </c>
      <c r="C265" s="1948"/>
      <c r="D265" s="1937" t="s">
        <v>21</v>
      </c>
      <c r="E265" s="1938" t="s">
        <v>21</v>
      </c>
      <c r="F265" s="1938" t="s">
        <v>21</v>
      </c>
      <c r="G265" s="1938" t="s">
        <v>21</v>
      </c>
      <c r="H265" s="1938" t="s">
        <v>21</v>
      </c>
      <c r="I265" s="1938" t="s">
        <v>21</v>
      </c>
      <c r="J265" s="1939" t="s">
        <v>21</v>
      </c>
      <c r="K265" s="1949" t="s">
        <v>15673</v>
      </c>
    </row>
    <row r="266" spans="1:11" ht="12.75" customHeight="1">
      <c r="A266" s="2685" t="s">
        <v>15674</v>
      </c>
      <c r="B266" s="2686"/>
      <c r="C266" s="2686"/>
      <c r="D266" s="2686"/>
      <c r="E266" s="2686"/>
      <c r="F266" s="2686"/>
      <c r="G266" s="2686"/>
      <c r="H266" s="2686"/>
      <c r="I266" s="2686"/>
      <c r="J266" s="2686"/>
      <c r="K266" s="2686"/>
    </row>
    <row r="267" spans="1:11" ht="12.75" customHeight="1">
      <c r="A267" s="1974">
        <v>1</v>
      </c>
      <c r="B267" s="1937" t="s">
        <v>15675</v>
      </c>
      <c r="C267" s="1937">
        <v>3128035323</v>
      </c>
      <c r="D267" s="1937" t="s">
        <v>21</v>
      </c>
      <c r="E267" s="1938" t="s">
        <v>15676</v>
      </c>
      <c r="F267" s="1937" t="s">
        <v>21</v>
      </c>
      <c r="G267" s="1937" t="s">
        <v>21</v>
      </c>
      <c r="H267" s="1938" t="s">
        <v>1996</v>
      </c>
      <c r="I267" s="1937" t="s">
        <v>21</v>
      </c>
      <c r="J267" s="1939" t="s">
        <v>15677</v>
      </c>
      <c r="K267" s="1939" t="s">
        <v>2676</v>
      </c>
    </row>
    <row r="268" spans="1:11" ht="12.75" customHeight="1">
      <c r="A268" s="1974">
        <v>2</v>
      </c>
      <c r="B268" s="1937" t="s">
        <v>15675</v>
      </c>
      <c r="C268" s="1937">
        <v>3128035323</v>
      </c>
      <c r="D268" s="1937" t="s">
        <v>21</v>
      </c>
      <c r="E268" s="1938" t="s">
        <v>15678</v>
      </c>
      <c r="F268" s="1937" t="s">
        <v>21</v>
      </c>
      <c r="G268" s="1937" t="s">
        <v>21</v>
      </c>
      <c r="H268" s="1938" t="s">
        <v>1996</v>
      </c>
      <c r="I268" s="1937" t="s">
        <v>21</v>
      </c>
      <c r="J268" s="1939" t="s">
        <v>15677</v>
      </c>
      <c r="K268" s="1939" t="s">
        <v>2676</v>
      </c>
    </row>
    <row r="269" spans="1:11" ht="12.75" customHeight="1">
      <c r="A269" s="1974">
        <v>3</v>
      </c>
      <c r="B269" s="1937" t="s">
        <v>15675</v>
      </c>
      <c r="C269" s="1937">
        <v>3128035323</v>
      </c>
      <c r="D269" s="1937" t="s">
        <v>21</v>
      </c>
      <c r="E269" s="1938" t="s">
        <v>15679</v>
      </c>
      <c r="F269" s="1937" t="s">
        <v>21</v>
      </c>
      <c r="G269" s="1937" t="s">
        <v>21</v>
      </c>
      <c r="H269" s="1938" t="s">
        <v>1996</v>
      </c>
      <c r="I269" s="1937" t="s">
        <v>21</v>
      </c>
      <c r="J269" s="1939" t="s">
        <v>15677</v>
      </c>
      <c r="K269" s="1939" t="s">
        <v>2676</v>
      </c>
    </row>
    <row r="270" spans="1:11" ht="12.75" customHeight="1">
      <c r="A270" s="1974">
        <v>4</v>
      </c>
      <c r="B270" s="1937" t="s">
        <v>21</v>
      </c>
      <c r="C270" s="1937"/>
      <c r="D270" s="1937" t="s">
        <v>21</v>
      </c>
      <c r="E270" s="1938" t="s">
        <v>15680</v>
      </c>
      <c r="F270" s="1937" t="s">
        <v>21</v>
      </c>
      <c r="G270" s="1937" t="s">
        <v>21</v>
      </c>
      <c r="H270" s="1938" t="s">
        <v>1996</v>
      </c>
      <c r="I270" s="1937" t="s">
        <v>21</v>
      </c>
      <c r="J270" s="1939" t="s">
        <v>21</v>
      </c>
      <c r="K270" s="1939" t="s">
        <v>2676</v>
      </c>
    </row>
    <row r="271" spans="1:11" ht="12.75" customHeight="1">
      <c r="A271" s="1974">
        <v>5</v>
      </c>
      <c r="B271" s="1937" t="s">
        <v>21</v>
      </c>
      <c r="C271" s="1937"/>
      <c r="D271" s="1937" t="s">
        <v>21</v>
      </c>
      <c r="E271" s="1938" t="s">
        <v>15681</v>
      </c>
      <c r="F271" s="1937" t="s">
        <v>21</v>
      </c>
      <c r="G271" s="1937" t="s">
        <v>21</v>
      </c>
      <c r="H271" s="1938" t="s">
        <v>1996</v>
      </c>
      <c r="I271" s="1937" t="s">
        <v>21</v>
      </c>
      <c r="J271" s="1939" t="s">
        <v>21</v>
      </c>
      <c r="K271" s="1939" t="s">
        <v>2676</v>
      </c>
    </row>
    <row r="272" spans="1:11" ht="12.75" customHeight="1">
      <c r="A272" s="1974">
        <v>6</v>
      </c>
      <c r="B272" s="1937" t="s">
        <v>21</v>
      </c>
      <c r="C272" s="1937"/>
      <c r="D272" s="1937" t="s">
        <v>21</v>
      </c>
      <c r="E272" s="1938" t="s">
        <v>15682</v>
      </c>
      <c r="F272" s="1937" t="s">
        <v>21</v>
      </c>
      <c r="G272" s="1937" t="s">
        <v>21</v>
      </c>
      <c r="H272" s="1938" t="s">
        <v>1996</v>
      </c>
      <c r="I272" s="1937" t="s">
        <v>21</v>
      </c>
      <c r="J272" s="1939" t="s">
        <v>21</v>
      </c>
      <c r="K272" s="1939" t="s">
        <v>2676</v>
      </c>
    </row>
    <row r="273" spans="1:11" ht="12.75" customHeight="1">
      <c r="A273" s="1974">
        <v>7</v>
      </c>
      <c r="B273" s="1937" t="s">
        <v>15683</v>
      </c>
      <c r="C273" s="1937">
        <v>3128128169</v>
      </c>
      <c r="D273" s="1937" t="s">
        <v>15684</v>
      </c>
      <c r="E273" s="1938" t="s">
        <v>15685</v>
      </c>
      <c r="F273" s="1937" t="s">
        <v>21</v>
      </c>
      <c r="G273" s="1937">
        <v>200</v>
      </c>
      <c r="H273" s="1945">
        <v>44440</v>
      </c>
      <c r="I273" s="1937" t="s">
        <v>21</v>
      </c>
      <c r="J273" s="1939" t="s">
        <v>15686</v>
      </c>
      <c r="K273" s="1939" t="s">
        <v>2622</v>
      </c>
    </row>
    <row r="274" spans="1:11" ht="12.75" customHeight="1">
      <c r="A274" s="1974">
        <v>8</v>
      </c>
      <c r="B274" s="1937" t="s">
        <v>15687</v>
      </c>
      <c r="C274" s="1960">
        <v>312808870099</v>
      </c>
      <c r="D274" s="1937" t="s">
        <v>21</v>
      </c>
      <c r="E274" s="1938" t="s">
        <v>15490</v>
      </c>
      <c r="F274" s="1938" t="s">
        <v>15688</v>
      </c>
      <c r="G274" s="1938">
        <v>90</v>
      </c>
      <c r="H274" s="1938" t="s">
        <v>15689</v>
      </c>
      <c r="I274" s="1938" t="s">
        <v>15690</v>
      </c>
      <c r="J274" s="1939" t="s">
        <v>15691</v>
      </c>
      <c r="K274" s="1939" t="s">
        <v>2622</v>
      </c>
    </row>
    <row r="275" spans="1:11" ht="12.75" customHeight="1">
      <c r="A275" s="1974">
        <v>9</v>
      </c>
      <c r="B275" s="1937" t="s">
        <v>15687</v>
      </c>
      <c r="C275" s="1960">
        <v>312808870099</v>
      </c>
      <c r="D275" s="1937" t="s">
        <v>21</v>
      </c>
      <c r="E275" s="1938" t="s">
        <v>15692</v>
      </c>
      <c r="F275" s="1938" t="s">
        <v>15693</v>
      </c>
      <c r="G275" s="1938">
        <v>110</v>
      </c>
      <c r="H275" s="1938">
        <v>43344</v>
      </c>
      <c r="I275" s="1938" t="s">
        <v>15690</v>
      </c>
      <c r="J275" s="1939" t="s">
        <v>15691</v>
      </c>
      <c r="K275" s="1939" t="s">
        <v>2598</v>
      </c>
    </row>
    <row r="276" spans="1:11" ht="12.75" customHeight="1">
      <c r="A276" s="1974">
        <v>10</v>
      </c>
      <c r="B276" s="1937" t="s">
        <v>15694</v>
      </c>
      <c r="C276" s="1937">
        <v>3128027499</v>
      </c>
      <c r="D276" s="1937" t="s">
        <v>21</v>
      </c>
      <c r="E276" s="1938" t="s">
        <v>15695</v>
      </c>
      <c r="F276" s="1938">
        <v>210</v>
      </c>
      <c r="G276" s="1938">
        <v>210</v>
      </c>
      <c r="H276" s="1938" t="s">
        <v>21</v>
      </c>
      <c r="I276" s="1941" t="s">
        <v>15696</v>
      </c>
      <c r="J276" s="1939" t="s">
        <v>15697</v>
      </c>
      <c r="K276" s="1939" t="s">
        <v>2593</v>
      </c>
    </row>
    <row r="277" spans="1:11" ht="12.75" customHeight="1">
      <c r="A277" s="1974">
        <v>11</v>
      </c>
      <c r="B277" s="1937" t="s">
        <v>15698</v>
      </c>
      <c r="C277" s="1937">
        <v>3128063440</v>
      </c>
      <c r="D277" s="1937" t="s">
        <v>21</v>
      </c>
      <c r="E277" s="1938" t="s">
        <v>15699</v>
      </c>
      <c r="F277" s="1938">
        <v>4300</v>
      </c>
      <c r="G277" s="1938">
        <v>4300</v>
      </c>
      <c r="H277" s="1938" t="s">
        <v>21</v>
      </c>
      <c r="I277" s="1941" t="s">
        <v>15700</v>
      </c>
      <c r="J277" s="1939" t="s">
        <v>15701</v>
      </c>
      <c r="K277" s="1939" t="s">
        <v>2613</v>
      </c>
    </row>
    <row r="278" spans="1:11" ht="12.75" customHeight="1">
      <c r="A278" s="1974">
        <v>12</v>
      </c>
      <c r="B278" s="1937" t="s">
        <v>15702</v>
      </c>
      <c r="C278" s="1937">
        <v>3128011731</v>
      </c>
      <c r="D278" s="1937" t="s">
        <v>21</v>
      </c>
      <c r="E278" s="1938" t="s">
        <v>15703</v>
      </c>
      <c r="F278" s="1938">
        <v>6388</v>
      </c>
      <c r="G278" s="1938">
        <v>6388</v>
      </c>
      <c r="H278" s="1938" t="s">
        <v>21</v>
      </c>
      <c r="I278" s="1941" t="s">
        <v>15704</v>
      </c>
      <c r="J278" s="1939" t="s">
        <v>15705</v>
      </c>
      <c r="K278" s="1939" t="s">
        <v>2622</v>
      </c>
    </row>
    <row r="279" spans="1:11" ht="12.75" customHeight="1">
      <c r="A279" s="1974">
        <v>13</v>
      </c>
      <c r="B279" s="1937" t="s">
        <v>15706</v>
      </c>
      <c r="C279" s="1964">
        <v>3119005026</v>
      </c>
      <c r="D279" s="1937" t="s">
        <v>21</v>
      </c>
      <c r="E279" s="1938" t="s">
        <v>15707</v>
      </c>
      <c r="F279" s="1938">
        <v>8305</v>
      </c>
      <c r="G279" s="1938">
        <v>8305</v>
      </c>
      <c r="H279" s="1938" t="s">
        <v>21</v>
      </c>
      <c r="I279" s="1941" t="s">
        <v>15708</v>
      </c>
      <c r="J279" s="1939" t="s">
        <v>15709</v>
      </c>
      <c r="K279" s="1939" t="s">
        <v>2676</v>
      </c>
    </row>
    <row r="280" spans="1:11" ht="12.75" customHeight="1">
      <c r="A280" s="1974">
        <v>14</v>
      </c>
      <c r="B280" s="1937" t="s">
        <v>15710</v>
      </c>
      <c r="C280" s="1960">
        <v>3128000673</v>
      </c>
      <c r="D280" s="1937" t="s">
        <v>21</v>
      </c>
      <c r="E280" s="1938" t="s">
        <v>15711</v>
      </c>
      <c r="F280" s="1938">
        <v>100</v>
      </c>
      <c r="G280" s="1938">
        <v>100</v>
      </c>
      <c r="H280" s="1938" t="s">
        <v>21</v>
      </c>
      <c r="I280" s="1941" t="s">
        <v>15712</v>
      </c>
      <c r="J280" s="1939" t="s">
        <v>15713</v>
      </c>
      <c r="K280" s="1939" t="s">
        <v>2593</v>
      </c>
    </row>
    <row r="281" spans="1:11" ht="12.75" customHeight="1">
      <c r="A281" s="1974">
        <v>15</v>
      </c>
      <c r="B281" s="1937" t="s">
        <v>15714</v>
      </c>
      <c r="C281" s="1937">
        <v>3128005382</v>
      </c>
      <c r="D281" s="1937" t="s">
        <v>21</v>
      </c>
      <c r="E281" s="1938" t="s">
        <v>15715</v>
      </c>
      <c r="F281" s="1938" t="s">
        <v>15716</v>
      </c>
      <c r="G281" s="1938" t="s">
        <v>15716</v>
      </c>
      <c r="H281" s="1938" t="s">
        <v>21</v>
      </c>
      <c r="I281" s="1941" t="s">
        <v>15717</v>
      </c>
      <c r="J281" s="1939" t="s">
        <v>15718</v>
      </c>
      <c r="K281" s="1939" t="s">
        <v>3616</v>
      </c>
    </row>
    <row r="282" spans="1:11" ht="12.75" customHeight="1">
      <c r="A282" s="1974">
        <v>16</v>
      </c>
      <c r="B282" s="1937" t="s">
        <v>15719</v>
      </c>
      <c r="C282" s="1960">
        <v>312303140340</v>
      </c>
      <c r="D282" s="1937" t="s">
        <v>21</v>
      </c>
      <c r="E282" s="1938" t="s">
        <v>15720</v>
      </c>
      <c r="F282" s="1938" t="s">
        <v>21</v>
      </c>
      <c r="G282" s="1938" t="s">
        <v>21</v>
      </c>
      <c r="H282" s="1938" t="s">
        <v>21</v>
      </c>
      <c r="I282" s="1941" t="s">
        <v>15721</v>
      </c>
      <c r="J282" s="1939" t="s">
        <v>15722</v>
      </c>
      <c r="K282" s="1939" t="s">
        <v>2676</v>
      </c>
    </row>
    <row r="283" spans="1:11" ht="12.75" customHeight="1">
      <c r="A283" s="1974">
        <v>17</v>
      </c>
      <c r="B283" s="1937" t="s">
        <v>15723</v>
      </c>
      <c r="C283" s="1964">
        <v>312804404756</v>
      </c>
      <c r="D283" s="1937" t="s">
        <v>21</v>
      </c>
      <c r="E283" s="1941" t="s">
        <v>15724</v>
      </c>
      <c r="F283" s="1938">
        <v>50</v>
      </c>
      <c r="G283" s="1938">
        <v>50</v>
      </c>
      <c r="H283" s="1938" t="s">
        <v>21</v>
      </c>
      <c r="I283" s="1941" t="s">
        <v>15725</v>
      </c>
      <c r="J283" s="1963" t="s">
        <v>15726</v>
      </c>
      <c r="K283" s="1939" t="s">
        <v>2598</v>
      </c>
    </row>
    <row r="284" spans="1:11" ht="12.75" customHeight="1">
      <c r="A284" s="1974">
        <v>18</v>
      </c>
      <c r="B284" s="1937" t="s">
        <v>15727</v>
      </c>
      <c r="C284" s="1937">
        <v>312803883062</v>
      </c>
      <c r="D284" s="1937" t="s">
        <v>21</v>
      </c>
      <c r="E284" s="1941" t="s">
        <v>15728</v>
      </c>
      <c r="F284" s="1938" t="s">
        <v>21</v>
      </c>
      <c r="G284" s="1938" t="s">
        <v>21</v>
      </c>
      <c r="H284" s="1938" t="s">
        <v>21</v>
      </c>
      <c r="I284" s="1941" t="s">
        <v>15327</v>
      </c>
      <c r="J284" s="1963" t="s">
        <v>15729</v>
      </c>
      <c r="K284" s="1939" t="s">
        <v>2598</v>
      </c>
    </row>
    <row r="285" spans="1:11" ht="12.75" customHeight="1">
      <c r="A285" s="1974">
        <v>19</v>
      </c>
      <c r="B285" s="1937" t="s">
        <v>15730</v>
      </c>
      <c r="C285" s="1937">
        <v>3123322370</v>
      </c>
      <c r="D285" s="1937" t="s">
        <v>21</v>
      </c>
      <c r="E285" s="1941" t="s">
        <v>15731</v>
      </c>
      <c r="F285" s="1938">
        <v>100</v>
      </c>
      <c r="G285" s="1938">
        <v>100</v>
      </c>
      <c r="H285" s="1938" t="s">
        <v>14767</v>
      </c>
      <c r="I285" s="1941" t="s">
        <v>15732</v>
      </c>
      <c r="J285" s="1963" t="s">
        <v>15733</v>
      </c>
      <c r="K285" s="1939" t="s">
        <v>2603</v>
      </c>
    </row>
    <row r="286" spans="1:11" ht="12.75" customHeight="1">
      <c r="A286" s="1974">
        <v>20</v>
      </c>
      <c r="B286" s="1937" t="s">
        <v>15734</v>
      </c>
      <c r="C286" s="1937">
        <v>3128015292</v>
      </c>
      <c r="D286" s="1937" t="s">
        <v>21</v>
      </c>
      <c r="E286" s="1938" t="s">
        <v>15735</v>
      </c>
      <c r="F286" s="1938">
        <v>4800</v>
      </c>
      <c r="G286" s="1938">
        <v>4800</v>
      </c>
      <c r="H286" s="1938" t="s">
        <v>21</v>
      </c>
      <c r="I286" s="1941" t="s">
        <v>15736</v>
      </c>
      <c r="J286" s="1939" t="s">
        <v>15737</v>
      </c>
      <c r="K286" s="1939" t="s">
        <v>2882</v>
      </c>
    </row>
    <row r="287" spans="1:11" ht="12.75" customHeight="1">
      <c r="A287" s="1974">
        <v>21</v>
      </c>
      <c r="B287" s="1937" t="s">
        <v>15738</v>
      </c>
      <c r="C287" s="1960">
        <v>3128006259</v>
      </c>
      <c r="D287" s="1937" t="s">
        <v>21</v>
      </c>
      <c r="E287" s="1938" t="s">
        <v>15739</v>
      </c>
      <c r="F287" s="1938">
        <v>340</v>
      </c>
      <c r="G287" s="1938">
        <v>340</v>
      </c>
      <c r="H287" s="1938" t="s">
        <v>21</v>
      </c>
      <c r="I287" s="1941" t="s">
        <v>15740</v>
      </c>
      <c r="J287" s="1939" t="s">
        <v>15741</v>
      </c>
      <c r="K287" s="1939" t="s">
        <v>2593</v>
      </c>
    </row>
    <row r="288" spans="1:11" ht="12.75" customHeight="1">
      <c r="A288" s="1974">
        <v>22</v>
      </c>
      <c r="B288" s="1937" t="s">
        <v>15742</v>
      </c>
      <c r="C288" s="1937">
        <v>3128082926</v>
      </c>
      <c r="D288" s="1937" t="s">
        <v>21</v>
      </c>
      <c r="E288" s="1938" t="s">
        <v>15743</v>
      </c>
      <c r="F288" s="1938" t="s">
        <v>21</v>
      </c>
      <c r="G288" s="1938" t="s">
        <v>21</v>
      </c>
      <c r="H288" s="1938" t="s">
        <v>11894</v>
      </c>
      <c r="I288" s="1941" t="s">
        <v>15744</v>
      </c>
      <c r="J288" s="1939" t="s">
        <v>15745</v>
      </c>
      <c r="K288" s="1939" t="s">
        <v>2598</v>
      </c>
    </row>
    <row r="289" spans="1:11" ht="12.75" customHeight="1">
      <c r="A289" s="1974">
        <v>23</v>
      </c>
      <c r="B289" s="1937" t="s">
        <v>15746</v>
      </c>
      <c r="C289" s="1937">
        <v>3128048837</v>
      </c>
      <c r="D289" s="1937" t="s">
        <v>21</v>
      </c>
      <c r="E289" s="1938" t="s">
        <v>15747</v>
      </c>
      <c r="F289" s="1938">
        <v>10</v>
      </c>
      <c r="G289" s="1938">
        <v>10</v>
      </c>
      <c r="H289" s="1938" t="s">
        <v>21</v>
      </c>
      <c r="I289" s="1941" t="s">
        <v>15748</v>
      </c>
      <c r="J289" s="1939" t="s">
        <v>21</v>
      </c>
      <c r="K289" s="1939" t="s">
        <v>2613</v>
      </c>
    </row>
    <row r="290" spans="1:11" ht="12.75" customHeight="1">
      <c r="A290" s="1974">
        <v>24</v>
      </c>
      <c r="B290" s="1937" t="s">
        <v>15746</v>
      </c>
      <c r="C290" s="1937">
        <v>3128048837</v>
      </c>
      <c r="D290" s="1937" t="s">
        <v>21</v>
      </c>
      <c r="E290" s="1938" t="s">
        <v>15749</v>
      </c>
      <c r="F290" s="1938">
        <v>30.5</v>
      </c>
      <c r="G290" s="1938">
        <v>30.5</v>
      </c>
      <c r="H290" s="1938" t="s">
        <v>21</v>
      </c>
      <c r="I290" s="1941" t="s">
        <v>15748</v>
      </c>
      <c r="J290" s="1939" t="s">
        <v>15750</v>
      </c>
      <c r="K290" s="1939" t="s">
        <v>2622</v>
      </c>
    </row>
    <row r="291" spans="1:11" ht="12.75" customHeight="1">
      <c r="A291" s="1974">
        <v>25</v>
      </c>
      <c r="B291" s="1937" t="s">
        <v>15751</v>
      </c>
      <c r="C291" s="1937"/>
      <c r="D291" s="1937" t="s">
        <v>21</v>
      </c>
      <c r="E291" s="1938" t="s">
        <v>15752</v>
      </c>
      <c r="F291" s="1938">
        <v>126</v>
      </c>
      <c r="G291" s="1938">
        <v>126</v>
      </c>
      <c r="H291" s="1938" t="s">
        <v>14767</v>
      </c>
      <c r="I291" s="1941" t="s">
        <v>15753</v>
      </c>
      <c r="J291" s="1939" t="s">
        <v>15754</v>
      </c>
      <c r="K291" s="1939" t="s">
        <v>2593</v>
      </c>
    </row>
    <row r="292" spans="1:11" ht="12.75" customHeight="1">
      <c r="A292" s="1974">
        <v>26</v>
      </c>
      <c r="B292" s="1937" t="s">
        <v>15755</v>
      </c>
      <c r="C292" s="1964">
        <v>3123281565</v>
      </c>
      <c r="D292" s="1937" t="s">
        <v>21</v>
      </c>
      <c r="E292" s="1938" t="s">
        <v>15756</v>
      </c>
      <c r="F292" s="1938">
        <v>230</v>
      </c>
      <c r="G292" s="1938">
        <v>230</v>
      </c>
      <c r="H292" s="1938" t="s">
        <v>21</v>
      </c>
      <c r="I292" s="1941" t="s">
        <v>15757</v>
      </c>
      <c r="J292" s="1939" t="s">
        <v>15758</v>
      </c>
      <c r="K292" s="1939" t="s">
        <v>2598</v>
      </c>
    </row>
    <row r="293" spans="1:11" ht="12.75" customHeight="1">
      <c r="A293" s="1974">
        <v>27</v>
      </c>
      <c r="B293" s="1937" t="s">
        <v>15759</v>
      </c>
      <c r="C293" s="1964">
        <v>3123193870</v>
      </c>
      <c r="D293" s="1937" t="s">
        <v>21</v>
      </c>
      <c r="E293" s="1938" t="s">
        <v>15760</v>
      </c>
      <c r="F293" s="1938">
        <v>100</v>
      </c>
      <c r="G293" s="1938">
        <v>100</v>
      </c>
      <c r="H293" s="1938" t="s">
        <v>21</v>
      </c>
      <c r="I293" s="1941" t="s">
        <v>21</v>
      </c>
      <c r="J293" s="1939" t="s">
        <v>21</v>
      </c>
      <c r="K293" s="1939" t="s">
        <v>2676</v>
      </c>
    </row>
    <row r="294" spans="1:11" ht="12.75" customHeight="1">
      <c r="A294" s="1974">
        <v>28</v>
      </c>
      <c r="B294" s="1937" t="s">
        <v>15761</v>
      </c>
      <c r="C294" s="1964">
        <v>3128086110</v>
      </c>
      <c r="D294" s="1937" t="s">
        <v>21</v>
      </c>
      <c r="E294" s="1938" t="s">
        <v>15762</v>
      </c>
      <c r="F294" s="1938">
        <v>528.70000000000005</v>
      </c>
      <c r="G294" s="1938">
        <v>529.70000000000005</v>
      </c>
      <c r="H294" s="1938" t="s">
        <v>21</v>
      </c>
      <c r="I294" s="1941" t="s">
        <v>21</v>
      </c>
      <c r="J294" s="1939" t="s">
        <v>15763</v>
      </c>
      <c r="K294" s="1939" t="s">
        <v>2622</v>
      </c>
    </row>
    <row r="295" spans="1:11" ht="12.75" customHeight="1">
      <c r="A295" s="1974">
        <v>29</v>
      </c>
      <c r="B295" s="1937" t="s">
        <v>15761</v>
      </c>
      <c r="C295" s="1964">
        <v>3128086110</v>
      </c>
      <c r="D295" s="1937" t="s">
        <v>21</v>
      </c>
      <c r="E295" s="1938" t="s">
        <v>15764</v>
      </c>
      <c r="F295" s="1938">
        <v>880</v>
      </c>
      <c r="G295" s="1938">
        <v>880</v>
      </c>
      <c r="H295" s="1938" t="s">
        <v>21</v>
      </c>
      <c r="I295" s="1941" t="s">
        <v>15765</v>
      </c>
      <c r="J295" s="1939" t="s">
        <v>21</v>
      </c>
      <c r="K295" s="1939" t="s">
        <v>2747</v>
      </c>
    </row>
    <row r="296" spans="1:11" ht="12.75" customHeight="1">
      <c r="A296" s="1974">
        <v>30</v>
      </c>
      <c r="B296" s="1937" t="s">
        <v>15766</v>
      </c>
      <c r="C296" s="1937">
        <v>3128023984</v>
      </c>
      <c r="D296" s="1937" t="s">
        <v>21</v>
      </c>
      <c r="E296" s="1938" t="s">
        <v>15767</v>
      </c>
      <c r="F296" s="1938">
        <v>68.7</v>
      </c>
      <c r="G296" s="1938">
        <v>68.7</v>
      </c>
      <c r="H296" s="1938" t="s">
        <v>21</v>
      </c>
      <c r="I296" s="1941" t="s">
        <v>15768</v>
      </c>
      <c r="J296" s="1939" t="s">
        <v>15769</v>
      </c>
      <c r="K296" s="1939" t="s">
        <v>2764</v>
      </c>
    </row>
    <row r="297" spans="1:11" ht="12.75" customHeight="1">
      <c r="A297" s="1974">
        <v>31</v>
      </c>
      <c r="B297" s="1937" t="s">
        <v>15770</v>
      </c>
      <c r="C297" s="1964">
        <v>3128070007</v>
      </c>
      <c r="D297" s="1937" t="s">
        <v>21</v>
      </c>
      <c r="E297" s="1938" t="s">
        <v>15762</v>
      </c>
      <c r="F297" s="1938">
        <v>323</v>
      </c>
      <c r="G297" s="1938">
        <v>323</v>
      </c>
      <c r="H297" s="1938" t="s">
        <v>21</v>
      </c>
      <c r="I297" s="1941" t="s">
        <v>15771</v>
      </c>
      <c r="J297" s="1939" t="s">
        <v>15772</v>
      </c>
      <c r="K297" s="1939" t="s">
        <v>2882</v>
      </c>
    </row>
    <row r="298" spans="1:11" ht="12.75" customHeight="1">
      <c r="A298" s="1974">
        <v>32</v>
      </c>
      <c r="B298" s="1937" t="s">
        <v>15773</v>
      </c>
      <c r="C298" s="1937">
        <v>3128061130</v>
      </c>
      <c r="D298" s="1938" t="s">
        <v>15774</v>
      </c>
      <c r="E298" s="1938" t="s">
        <v>15774</v>
      </c>
      <c r="F298" s="1938">
        <v>659.6</v>
      </c>
      <c r="G298" s="1938">
        <v>659.6</v>
      </c>
      <c r="H298" s="1938" t="s">
        <v>21</v>
      </c>
      <c r="I298" s="1941" t="s">
        <v>15775</v>
      </c>
      <c r="J298" s="1939" t="s">
        <v>15776</v>
      </c>
      <c r="K298" s="1939" t="s">
        <v>6379</v>
      </c>
    </row>
    <row r="299" spans="1:11" ht="12.75" customHeight="1">
      <c r="A299" s="1974">
        <v>33</v>
      </c>
      <c r="B299" s="1937" t="s">
        <v>15777</v>
      </c>
      <c r="C299" s="1937">
        <v>3128041101</v>
      </c>
      <c r="D299" s="1937" t="s">
        <v>21</v>
      </c>
      <c r="E299" s="1938" t="s">
        <v>15778</v>
      </c>
      <c r="F299" s="1938">
        <v>847.4</v>
      </c>
      <c r="G299" s="1938">
        <v>847.4</v>
      </c>
      <c r="H299" s="1938" t="s">
        <v>21</v>
      </c>
      <c r="I299" s="1941" t="s">
        <v>15779</v>
      </c>
      <c r="J299" s="1939" t="s">
        <v>15780</v>
      </c>
      <c r="K299" s="1939" t="s">
        <v>2603</v>
      </c>
    </row>
    <row r="300" spans="1:11" ht="12.75" customHeight="1">
      <c r="A300" s="1974">
        <v>34</v>
      </c>
      <c r="B300" s="1937" t="s">
        <v>15781</v>
      </c>
      <c r="C300" s="1960">
        <v>7805273451</v>
      </c>
      <c r="D300" s="1937" t="s">
        <v>21</v>
      </c>
      <c r="E300" s="1938" t="s">
        <v>15762</v>
      </c>
      <c r="F300" s="1938">
        <v>130</v>
      </c>
      <c r="G300" s="1938">
        <v>130</v>
      </c>
      <c r="H300" s="1938" t="s">
        <v>21</v>
      </c>
      <c r="I300" s="1941" t="s">
        <v>21</v>
      </c>
      <c r="J300" s="1939" t="s">
        <v>21</v>
      </c>
      <c r="K300" s="1939" t="s">
        <v>2613</v>
      </c>
    </row>
    <row r="301" spans="1:11" ht="12.75" customHeight="1">
      <c r="A301" s="1974">
        <v>35</v>
      </c>
      <c r="B301" s="1937" t="s">
        <v>15782</v>
      </c>
      <c r="C301" s="1937">
        <v>3123297237</v>
      </c>
      <c r="D301" s="1937" t="s">
        <v>21</v>
      </c>
      <c r="E301" s="1938" t="s">
        <v>15783</v>
      </c>
      <c r="F301" s="1938">
        <v>80</v>
      </c>
      <c r="G301" s="1938">
        <v>80</v>
      </c>
      <c r="H301" s="1938" t="s">
        <v>21</v>
      </c>
      <c r="I301" s="1941" t="s">
        <v>15784</v>
      </c>
      <c r="J301" s="1939" t="s">
        <v>15785</v>
      </c>
      <c r="K301" s="1939" t="s">
        <v>15471</v>
      </c>
    </row>
    <row r="302" spans="1:11" ht="12.75" customHeight="1">
      <c r="A302" s="1974">
        <v>36</v>
      </c>
      <c r="B302" s="1937" t="s">
        <v>15786</v>
      </c>
      <c r="C302" s="1937">
        <v>3100030759</v>
      </c>
      <c r="D302" s="1937" t="s">
        <v>21</v>
      </c>
      <c r="E302" s="1938" t="s">
        <v>15787</v>
      </c>
      <c r="F302" s="1938">
        <v>40</v>
      </c>
      <c r="G302" s="1938">
        <v>40</v>
      </c>
      <c r="H302" s="1938" t="s">
        <v>21</v>
      </c>
      <c r="I302" s="1941" t="s">
        <v>15788</v>
      </c>
      <c r="J302" s="1939" t="s">
        <v>15789</v>
      </c>
      <c r="K302" s="1939" t="s">
        <v>2764</v>
      </c>
    </row>
    <row r="303" spans="1:11" ht="12.75" customHeight="1">
      <c r="A303" s="1974">
        <v>37</v>
      </c>
      <c r="B303" s="1937" t="s">
        <v>15790</v>
      </c>
      <c r="C303" s="1937">
        <v>3128049044</v>
      </c>
      <c r="D303" s="1937" t="s">
        <v>21</v>
      </c>
      <c r="E303" s="1938" t="s">
        <v>15791</v>
      </c>
      <c r="F303" s="1938">
        <v>189.9</v>
      </c>
      <c r="G303" s="1938">
        <v>189.9</v>
      </c>
      <c r="H303" s="1938" t="s">
        <v>21</v>
      </c>
      <c r="I303" s="1941" t="s">
        <v>15792</v>
      </c>
      <c r="J303" s="1939" t="s">
        <v>21</v>
      </c>
      <c r="K303" s="1939" t="s">
        <v>2613</v>
      </c>
    </row>
    <row r="304" spans="1:11" ht="12.75" customHeight="1">
      <c r="A304" s="1974">
        <v>38</v>
      </c>
      <c r="B304" s="1937" t="s">
        <v>15793</v>
      </c>
      <c r="C304" s="1937">
        <v>3128036983</v>
      </c>
      <c r="D304" s="1937" t="s">
        <v>21</v>
      </c>
      <c r="E304" s="1938" t="s">
        <v>15794</v>
      </c>
      <c r="F304" s="1938">
        <v>345</v>
      </c>
      <c r="G304" s="1938">
        <v>345</v>
      </c>
      <c r="H304" s="1938" t="s">
        <v>21</v>
      </c>
      <c r="I304" s="1941" t="s">
        <v>15795</v>
      </c>
      <c r="J304" s="1939" t="s">
        <v>15796</v>
      </c>
      <c r="K304" s="1939" t="s">
        <v>2603</v>
      </c>
    </row>
    <row r="305" spans="1:11" ht="12.75" customHeight="1">
      <c r="A305" s="1974">
        <v>39</v>
      </c>
      <c r="B305" s="1937" t="s">
        <v>15797</v>
      </c>
      <c r="C305" s="1937">
        <v>3128048788</v>
      </c>
      <c r="D305" s="1937" t="s">
        <v>21</v>
      </c>
      <c r="E305" s="1938" t="s">
        <v>15798</v>
      </c>
      <c r="F305" s="1938">
        <v>920.64</v>
      </c>
      <c r="G305" s="1938">
        <v>500</v>
      </c>
      <c r="H305" s="1938" t="s">
        <v>21</v>
      </c>
      <c r="I305" s="1941" t="s">
        <v>15799</v>
      </c>
      <c r="J305" s="1939" t="s">
        <v>15800</v>
      </c>
      <c r="K305" s="1939" t="s">
        <v>3049</v>
      </c>
    </row>
    <row r="306" spans="1:11" ht="12.75" customHeight="1">
      <c r="A306" s="1974">
        <v>40</v>
      </c>
      <c r="B306" s="1937" t="s">
        <v>15801</v>
      </c>
      <c r="C306" s="1964">
        <v>3128033485</v>
      </c>
      <c r="D306" s="1937" t="s">
        <v>21</v>
      </c>
      <c r="E306" s="1938" t="s">
        <v>15802</v>
      </c>
      <c r="F306" s="1938">
        <v>1300</v>
      </c>
      <c r="G306" s="1938">
        <v>1300</v>
      </c>
      <c r="H306" s="1938" t="s">
        <v>21</v>
      </c>
      <c r="I306" s="1941" t="s">
        <v>15803</v>
      </c>
      <c r="J306" s="1939" t="s">
        <v>15804</v>
      </c>
      <c r="K306" s="1939" t="s">
        <v>3003</v>
      </c>
    </row>
    <row r="307" spans="1:11" ht="12.75" customHeight="1">
      <c r="A307" s="1974">
        <v>41</v>
      </c>
      <c r="B307" s="1937" t="s">
        <v>15805</v>
      </c>
      <c r="C307" s="1937"/>
      <c r="D307" s="1937" t="s">
        <v>21</v>
      </c>
      <c r="E307" s="1938" t="s">
        <v>15629</v>
      </c>
      <c r="F307" s="1938">
        <v>5000</v>
      </c>
      <c r="G307" s="1938">
        <v>5000</v>
      </c>
      <c r="H307" s="1938" t="s">
        <v>21</v>
      </c>
      <c r="I307" s="1941" t="s">
        <v>15806</v>
      </c>
      <c r="J307" s="1939" t="s">
        <v>15807</v>
      </c>
      <c r="K307" s="1939" t="s">
        <v>2756</v>
      </c>
    </row>
    <row r="308" spans="1:11" ht="12.75" customHeight="1">
      <c r="A308" s="1974">
        <v>42</v>
      </c>
      <c r="B308" s="1937" t="s">
        <v>15808</v>
      </c>
      <c r="C308" s="1937">
        <v>3128029168</v>
      </c>
      <c r="D308" s="1937" t="s">
        <v>21</v>
      </c>
      <c r="E308" s="1938" t="s">
        <v>15809</v>
      </c>
      <c r="F308" s="1938">
        <v>154.19999999999999</v>
      </c>
      <c r="G308" s="1938">
        <v>154.19999999999999</v>
      </c>
      <c r="H308" s="1938" t="s">
        <v>21</v>
      </c>
      <c r="I308" s="1941" t="s">
        <v>15810</v>
      </c>
      <c r="J308" s="1939" t="s">
        <v>15811</v>
      </c>
      <c r="K308" s="1939" t="s">
        <v>2593</v>
      </c>
    </row>
    <row r="309" spans="1:11" ht="12.75" customHeight="1">
      <c r="A309" s="1974">
        <v>43</v>
      </c>
      <c r="B309" s="1937" t="s">
        <v>15812</v>
      </c>
      <c r="C309" s="1937">
        <v>3128074763</v>
      </c>
      <c r="D309" s="1937" t="s">
        <v>21</v>
      </c>
      <c r="E309" s="1938" t="s">
        <v>15538</v>
      </c>
      <c r="F309" s="1938">
        <v>250.9</v>
      </c>
      <c r="G309" s="1938">
        <v>250.9</v>
      </c>
      <c r="H309" s="1938" t="s">
        <v>21</v>
      </c>
      <c r="I309" s="1941" t="s">
        <v>15813</v>
      </c>
      <c r="J309" s="1939" t="s">
        <v>15814</v>
      </c>
      <c r="K309" s="1939" t="s">
        <v>2613</v>
      </c>
    </row>
    <row r="310" spans="1:11" ht="12.75" customHeight="1">
      <c r="A310" s="1974">
        <v>44</v>
      </c>
      <c r="B310" s="1937" t="s">
        <v>15815</v>
      </c>
      <c r="C310" s="1937">
        <v>3128090660</v>
      </c>
      <c r="D310" s="1937" t="s">
        <v>21</v>
      </c>
      <c r="E310" s="1938" t="s">
        <v>15816</v>
      </c>
      <c r="F310" s="1938">
        <v>66.400000000000006</v>
      </c>
      <c r="G310" s="1938">
        <v>66.400000000000006</v>
      </c>
      <c r="H310" s="1938" t="s">
        <v>11894</v>
      </c>
      <c r="I310" s="1941" t="s">
        <v>15817</v>
      </c>
      <c r="J310" s="1939" t="s">
        <v>15818</v>
      </c>
      <c r="K310" s="1939" t="s">
        <v>2613</v>
      </c>
    </row>
    <row r="311" spans="1:11" ht="12.75" customHeight="1">
      <c r="A311" s="1974">
        <v>45</v>
      </c>
      <c r="B311" s="1937" t="s">
        <v>15819</v>
      </c>
      <c r="C311" s="1937">
        <v>3128085010</v>
      </c>
      <c r="D311" s="1938" t="s">
        <v>15820</v>
      </c>
      <c r="E311" s="1938" t="s">
        <v>15821</v>
      </c>
      <c r="F311" s="1938">
        <v>756</v>
      </c>
      <c r="G311" s="1938">
        <v>756</v>
      </c>
      <c r="H311" s="1938" t="s">
        <v>21</v>
      </c>
      <c r="I311" s="1941" t="s">
        <v>15822</v>
      </c>
      <c r="J311" s="1939" t="s">
        <v>15823</v>
      </c>
      <c r="K311" s="1939" t="s">
        <v>2982</v>
      </c>
    </row>
    <row r="312" spans="1:11" ht="12.75" customHeight="1">
      <c r="A312" s="1974">
        <v>46</v>
      </c>
      <c r="B312" s="1937" t="s">
        <v>15824</v>
      </c>
      <c r="C312" s="1937">
        <v>3123193904</v>
      </c>
      <c r="D312" s="1938" t="s">
        <v>21</v>
      </c>
      <c r="E312" s="1938" t="s">
        <v>15825</v>
      </c>
      <c r="F312" s="1938">
        <v>400</v>
      </c>
      <c r="G312" s="1938">
        <v>400</v>
      </c>
      <c r="H312" s="1938" t="s">
        <v>12001</v>
      </c>
      <c r="I312" s="1941" t="s">
        <v>21</v>
      </c>
      <c r="J312" s="1939" t="s">
        <v>21</v>
      </c>
      <c r="K312" s="1939" t="s">
        <v>2882</v>
      </c>
    </row>
    <row r="313" spans="1:11" ht="12.75" customHeight="1">
      <c r="A313" s="1974">
        <v>47</v>
      </c>
      <c r="B313" s="1937" t="s">
        <v>15826</v>
      </c>
      <c r="C313" s="1964">
        <v>3128039896</v>
      </c>
      <c r="D313" s="1937" t="s">
        <v>21</v>
      </c>
      <c r="E313" s="1938" t="s">
        <v>15827</v>
      </c>
      <c r="F313" s="1938">
        <v>7000</v>
      </c>
      <c r="G313" s="1938">
        <v>7000</v>
      </c>
      <c r="H313" s="1938" t="s">
        <v>21</v>
      </c>
      <c r="I313" s="1941" t="s">
        <v>15828</v>
      </c>
      <c r="J313" s="1939" t="s">
        <v>15829</v>
      </c>
      <c r="K313" s="1939" t="s">
        <v>2598</v>
      </c>
    </row>
    <row r="314" spans="1:11" ht="12.75" customHeight="1">
      <c r="A314" s="1974">
        <v>48</v>
      </c>
      <c r="B314" s="1937" t="s">
        <v>15830</v>
      </c>
      <c r="C314" s="1937">
        <v>3128011700</v>
      </c>
      <c r="D314" s="1937" t="s">
        <v>21</v>
      </c>
      <c r="E314" s="1938" t="s">
        <v>15831</v>
      </c>
      <c r="F314" s="1938">
        <v>95</v>
      </c>
      <c r="G314" s="1938">
        <v>95</v>
      </c>
      <c r="H314" s="1938" t="s">
        <v>21</v>
      </c>
      <c r="I314" s="1941" t="s">
        <v>15832</v>
      </c>
      <c r="J314" s="1939" t="s">
        <v>15833</v>
      </c>
      <c r="K314" s="1939" t="s">
        <v>2603</v>
      </c>
    </row>
    <row r="315" spans="1:11" ht="12.75" customHeight="1">
      <c r="A315" s="1974">
        <v>49</v>
      </c>
      <c r="B315" s="1937" t="s">
        <v>15834</v>
      </c>
      <c r="C315" s="1937">
        <v>3128046036</v>
      </c>
      <c r="D315" s="1937" t="s">
        <v>21</v>
      </c>
      <c r="E315" s="1938" t="s">
        <v>15835</v>
      </c>
      <c r="F315" s="1938">
        <v>147.9</v>
      </c>
      <c r="G315" s="1938">
        <v>147.9</v>
      </c>
      <c r="H315" s="1938" t="s">
        <v>21</v>
      </c>
      <c r="I315" s="1941" t="s">
        <v>15836</v>
      </c>
      <c r="J315" s="1939" t="s">
        <v>15837</v>
      </c>
      <c r="K315" s="1939" t="s">
        <v>2676</v>
      </c>
    </row>
    <row r="316" spans="1:11" ht="12.75" customHeight="1">
      <c r="A316" s="1974">
        <v>50</v>
      </c>
      <c r="B316" s="1937" t="s">
        <v>15838</v>
      </c>
      <c r="C316" s="1937">
        <v>3100023381</v>
      </c>
      <c r="D316" s="1937" t="s">
        <v>21</v>
      </c>
      <c r="E316" s="1938" t="s">
        <v>15839</v>
      </c>
      <c r="F316" s="1938">
        <v>20</v>
      </c>
      <c r="G316" s="1938">
        <v>20</v>
      </c>
      <c r="H316" s="1938" t="s">
        <v>14750</v>
      </c>
      <c r="I316" s="1941" t="s">
        <v>15840</v>
      </c>
      <c r="J316" s="1939" t="s">
        <v>15841</v>
      </c>
      <c r="K316" s="1939" t="s">
        <v>2622</v>
      </c>
    </row>
    <row r="317" spans="1:11" ht="12.75" customHeight="1">
      <c r="A317" s="1974">
        <v>51</v>
      </c>
      <c r="B317" s="1937" t="s">
        <v>15842</v>
      </c>
      <c r="C317" s="1937">
        <v>3128001490</v>
      </c>
      <c r="D317" s="1937" t="s">
        <v>21</v>
      </c>
      <c r="E317" s="1938" t="s">
        <v>15843</v>
      </c>
      <c r="F317" s="1938">
        <v>11000</v>
      </c>
      <c r="G317" s="1938">
        <v>11000</v>
      </c>
      <c r="H317" s="1938" t="s">
        <v>21</v>
      </c>
      <c r="I317" s="1941" t="s">
        <v>15844</v>
      </c>
      <c r="J317" s="1939" t="s">
        <v>15845</v>
      </c>
      <c r="K317" s="1939" t="s">
        <v>2593</v>
      </c>
    </row>
    <row r="318" spans="1:11" ht="12.75" customHeight="1">
      <c r="A318" s="1974">
        <v>52</v>
      </c>
      <c r="B318" s="1937" t="s">
        <v>15846</v>
      </c>
      <c r="C318" s="1960">
        <v>3123371794</v>
      </c>
      <c r="D318" s="1937" t="s">
        <v>21</v>
      </c>
      <c r="E318" s="1938" t="s">
        <v>15762</v>
      </c>
      <c r="F318" s="1938">
        <v>528.70000000000005</v>
      </c>
      <c r="G318" s="1938">
        <v>528.70000000000005</v>
      </c>
      <c r="H318" s="1938" t="s">
        <v>21</v>
      </c>
      <c r="I318" s="1941" t="s">
        <v>15847</v>
      </c>
      <c r="J318" s="1939" t="s">
        <v>15848</v>
      </c>
      <c r="K318" s="1939" t="s">
        <v>2603</v>
      </c>
    </row>
    <row r="319" spans="1:11" ht="12.75" customHeight="1">
      <c r="A319" s="1974">
        <v>53</v>
      </c>
      <c r="B319" s="1937" t="s">
        <v>15849</v>
      </c>
      <c r="C319" s="1964">
        <v>3128072854</v>
      </c>
      <c r="D319" s="1937" t="s">
        <v>21</v>
      </c>
      <c r="E319" s="1938" t="s">
        <v>15850</v>
      </c>
      <c r="F319" s="1938" t="s">
        <v>21</v>
      </c>
      <c r="G319" s="1938">
        <v>255</v>
      </c>
      <c r="H319" s="1938" t="s">
        <v>15851</v>
      </c>
      <c r="I319" s="1941" t="s">
        <v>15852</v>
      </c>
      <c r="J319" s="1939" t="s">
        <v>15853</v>
      </c>
      <c r="K319" s="1939" t="s">
        <v>2676</v>
      </c>
    </row>
    <row r="320" spans="1:11" ht="12.75" customHeight="1">
      <c r="A320" s="1974">
        <v>54</v>
      </c>
      <c r="B320" s="1937" t="s">
        <v>15854</v>
      </c>
      <c r="C320" s="1964">
        <v>3128074763</v>
      </c>
      <c r="D320" s="1937" t="s">
        <v>21</v>
      </c>
      <c r="E320" s="1938" t="s">
        <v>15855</v>
      </c>
      <c r="F320" s="1938" t="s">
        <v>21</v>
      </c>
      <c r="G320" s="1938" t="s">
        <v>21</v>
      </c>
      <c r="H320" s="1938" t="s">
        <v>15544</v>
      </c>
      <c r="I320" s="1941" t="s">
        <v>15856</v>
      </c>
      <c r="J320" s="1939" t="s">
        <v>15857</v>
      </c>
      <c r="K320" s="1939" t="s">
        <v>2598</v>
      </c>
    </row>
    <row r="321" spans="1:11" ht="12.75" customHeight="1">
      <c r="A321" s="1974">
        <v>55</v>
      </c>
      <c r="B321" s="1937" t="s">
        <v>15858</v>
      </c>
      <c r="C321" s="1937">
        <v>3128072572</v>
      </c>
      <c r="D321" s="1937" t="s">
        <v>21</v>
      </c>
      <c r="E321" s="1938" t="s">
        <v>15859</v>
      </c>
      <c r="F321" s="1938">
        <v>150</v>
      </c>
      <c r="G321" s="1938">
        <v>150</v>
      </c>
      <c r="H321" s="1938" t="s">
        <v>21</v>
      </c>
      <c r="I321" s="1941" t="s">
        <v>15753</v>
      </c>
      <c r="J321" s="1939" t="s">
        <v>15860</v>
      </c>
      <c r="K321" s="1939" t="s">
        <v>2613</v>
      </c>
    </row>
    <row r="322" spans="1:11" ht="12.75" customHeight="1">
      <c r="A322" s="1974">
        <v>56</v>
      </c>
      <c r="B322" s="1937" t="s">
        <v>15861</v>
      </c>
      <c r="C322" s="1937">
        <v>3128040235</v>
      </c>
      <c r="D322" s="1937" t="s">
        <v>21</v>
      </c>
      <c r="E322" s="1938" t="s">
        <v>15862</v>
      </c>
      <c r="F322" s="1938">
        <v>6670</v>
      </c>
      <c r="G322" s="1938">
        <v>6670</v>
      </c>
      <c r="H322" s="1938" t="s">
        <v>21</v>
      </c>
      <c r="I322" s="1941" t="s">
        <v>15863</v>
      </c>
      <c r="J322" s="1939" t="s">
        <v>15864</v>
      </c>
      <c r="K322" s="1939" t="s">
        <v>2603</v>
      </c>
    </row>
    <row r="323" spans="1:11" ht="12.75" customHeight="1">
      <c r="A323" s="1974">
        <v>57</v>
      </c>
      <c r="B323" s="1937" t="s">
        <v>15865</v>
      </c>
      <c r="C323" s="1937">
        <v>3122015507</v>
      </c>
      <c r="D323" s="1937" t="s">
        <v>21</v>
      </c>
      <c r="E323" s="1938" t="s">
        <v>15866</v>
      </c>
      <c r="F323" s="1938">
        <v>171</v>
      </c>
      <c r="G323" s="1938">
        <v>171</v>
      </c>
      <c r="H323" s="1938" t="s">
        <v>21</v>
      </c>
      <c r="I323" s="1941" t="s">
        <v>15867</v>
      </c>
      <c r="J323" s="1939" t="s">
        <v>15868</v>
      </c>
      <c r="K323" s="1939" t="s">
        <v>2598</v>
      </c>
    </row>
    <row r="324" spans="1:11" ht="12.75" customHeight="1">
      <c r="A324" s="1974">
        <v>58</v>
      </c>
      <c r="B324" s="1937" t="s">
        <v>15869</v>
      </c>
      <c r="C324" s="1960">
        <v>312802136734</v>
      </c>
      <c r="D324" s="1937" t="s">
        <v>21</v>
      </c>
      <c r="E324" s="1938" t="s">
        <v>15870</v>
      </c>
      <c r="F324" s="1938">
        <v>91</v>
      </c>
      <c r="G324" s="1938">
        <v>91</v>
      </c>
      <c r="H324" s="1938" t="s">
        <v>21</v>
      </c>
      <c r="I324" s="1941" t="s">
        <v>15869</v>
      </c>
      <c r="J324" s="1939" t="s">
        <v>15871</v>
      </c>
      <c r="K324" s="1939" t="s">
        <v>2603</v>
      </c>
    </row>
    <row r="325" spans="1:11" ht="12.75" customHeight="1">
      <c r="A325" s="1974">
        <v>59</v>
      </c>
      <c r="B325" s="1937" t="s">
        <v>15872</v>
      </c>
      <c r="C325" s="1964">
        <v>312807056433</v>
      </c>
      <c r="D325" s="1937" t="s">
        <v>21</v>
      </c>
      <c r="E325" s="1938" t="s">
        <v>15873</v>
      </c>
      <c r="F325" s="1938">
        <v>140.9</v>
      </c>
      <c r="G325" s="1938">
        <v>140.9</v>
      </c>
      <c r="H325" s="1938" t="s">
        <v>21</v>
      </c>
      <c r="I325" s="1941" t="s">
        <v>21</v>
      </c>
      <c r="J325" s="1939" t="s">
        <v>15874</v>
      </c>
      <c r="K325" s="1939" t="s">
        <v>2764</v>
      </c>
    </row>
    <row r="326" spans="1:11" ht="12.75" customHeight="1">
      <c r="A326" s="1974">
        <v>60</v>
      </c>
      <c r="B326" s="1937" t="s">
        <v>15875</v>
      </c>
      <c r="C326" s="1964">
        <v>3128026657</v>
      </c>
      <c r="D326" s="1937" t="s">
        <v>21</v>
      </c>
      <c r="E326" s="1938" t="s">
        <v>15876</v>
      </c>
      <c r="F326" s="1938">
        <v>179</v>
      </c>
      <c r="G326" s="1938">
        <v>179</v>
      </c>
      <c r="H326" s="1938" t="s">
        <v>21</v>
      </c>
      <c r="I326" s="1941" t="s">
        <v>15877</v>
      </c>
      <c r="J326" s="1939" t="s">
        <v>21</v>
      </c>
      <c r="K326" s="1939" t="s">
        <v>2764</v>
      </c>
    </row>
    <row r="327" spans="1:11" ht="12.75" customHeight="1">
      <c r="A327" s="1974">
        <v>61</v>
      </c>
      <c r="B327" s="1937" t="s">
        <v>15878</v>
      </c>
      <c r="C327" s="1937">
        <v>3128068858</v>
      </c>
      <c r="D327" s="1937" t="s">
        <v>21</v>
      </c>
      <c r="E327" s="1938" t="s">
        <v>15879</v>
      </c>
      <c r="F327" s="1938">
        <v>100</v>
      </c>
      <c r="G327" s="1938">
        <v>100</v>
      </c>
      <c r="H327" s="1938" t="s">
        <v>21</v>
      </c>
      <c r="I327" s="1941" t="s">
        <v>15880</v>
      </c>
      <c r="J327" s="1939" t="s">
        <v>15881</v>
      </c>
      <c r="K327" s="1939" t="s">
        <v>2613</v>
      </c>
    </row>
    <row r="328" spans="1:11" ht="12.75" customHeight="1">
      <c r="A328" s="1974">
        <v>62</v>
      </c>
      <c r="B328" s="1937" t="s">
        <v>15882</v>
      </c>
      <c r="C328" s="1937"/>
      <c r="D328" s="1937" t="s">
        <v>21</v>
      </c>
      <c r="E328" s="1938" t="s">
        <v>15883</v>
      </c>
      <c r="F328" s="1938" t="s">
        <v>15884</v>
      </c>
      <c r="G328" s="1938" t="s">
        <v>15884</v>
      </c>
      <c r="H328" s="1938" t="s">
        <v>21</v>
      </c>
      <c r="I328" s="1941" t="s">
        <v>15885</v>
      </c>
      <c r="J328" s="1939" t="s">
        <v>15886</v>
      </c>
      <c r="K328" s="1939" t="s">
        <v>2882</v>
      </c>
    </row>
    <row r="329" spans="1:11" ht="12.75" customHeight="1">
      <c r="A329" s="1974">
        <v>63</v>
      </c>
      <c r="B329" s="1937" t="s">
        <v>15882</v>
      </c>
      <c r="C329" s="1937"/>
      <c r="D329" s="1937" t="s">
        <v>21</v>
      </c>
      <c r="E329" s="1938" t="s">
        <v>15887</v>
      </c>
      <c r="F329" s="1938" t="s">
        <v>15888</v>
      </c>
      <c r="G329" s="1938" t="s">
        <v>15888</v>
      </c>
      <c r="H329" s="1938" t="s">
        <v>21</v>
      </c>
      <c r="I329" s="1941" t="s">
        <v>15889</v>
      </c>
      <c r="J329" s="1939" t="s">
        <v>15890</v>
      </c>
      <c r="K329" s="1939" t="s">
        <v>2622</v>
      </c>
    </row>
    <row r="330" spans="1:11" ht="12.75" customHeight="1">
      <c r="A330" s="1974">
        <v>64</v>
      </c>
      <c r="B330" s="1937" t="s">
        <v>15891</v>
      </c>
      <c r="C330" s="1964">
        <v>312800319161</v>
      </c>
      <c r="D330" s="1937" t="s">
        <v>21</v>
      </c>
      <c r="E330" s="1938" t="s">
        <v>15892</v>
      </c>
      <c r="F330" s="1938">
        <v>500</v>
      </c>
      <c r="G330" s="1938">
        <v>500</v>
      </c>
      <c r="H330" s="1938" t="s">
        <v>21</v>
      </c>
      <c r="I330" s="1941" t="s">
        <v>15893</v>
      </c>
      <c r="J330" s="1939" t="s">
        <v>15894</v>
      </c>
      <c r="K330" s="1939" t="s">
        <v>2603</v>
      </c>
    </row>
    <row r="331" spans="1:11" ht="12.75" customHeight="1">
      <c r="A331" s="1974">
        <v>65</v>
      </c>
      <c r="B331" s="1937" t="s">
        <v>15895</v>
      </c>
      <c r="C331" s="1937">
        <v>312820357937</v>
      </c>
      <c r="D331" s="1937" t="s">
        <v>21</v>
      </c>
      <c r="E331" s="1938" t="s">
        <v>15896</v>
      </c>
      <c r="F331" s="1938" t="s">
        <v>21</v>
      </c>
      <c r="G331" s="1938" t="s">
        <v>21</v>
      </c>
      <c r="H331" s="1938" t="s">
        <v>21</v>
      </c>
      <c r="I331" s="1941" t="s">
        <v>15897</v>
      </c>
      <c r="J331" s="1939" t="s">
        <v>15898</v>
      </c>
      <c r="K331" s="1939" t="s">
        <v>2676</v>
      </c>
    </row>
    <row r="332" spans="1:11" ht="12.75" customHeight="1">
      <c r="A332" s="1974">
        <v>66</v>
      </c>
      <c r="B332" s="1937" t="s">
        <v>15899</v>
      </c>
      <c r="C332" s="1937"/>
      <c r="D332" s="1937" t="s">
        <v>21</v>
      </c>
      <c r="E332" s="1938" t="s">
        <v>15900</v>
      </c>
      <c r="F332" s="1938" t="s">
        <v>21</v>
      </c>
      <c r="G332" s="1938" t="s">
        <v>21</v>
      </c>
      <c r="H332" s="1938" t="s">
        <v>21</v>
      </c>
      <c r="I332" s="1941" t="s">
        <v>15901</v>
      </c>
      <c r="J332" s="1939" t="s">
        <v>15902</v>
      </c>
      <c r="K332" s="1939" t="s">
        <v>2676</v>
      </c>
    </row>
    <row r="333" spans="1:11" ht="12.75" customHeight="1">
      <c r="A333" s="1974">
        <v>67</v>
      </c>
      <c r="B333" s="1937" t="s">
        <v>15903</v>
      </c>
      <c r="C333" s="1975">
        <v>460401619245</v>
      </c>
      <c r="D333" s="1937" t="s">
        <v>21</v>
      </c>
      <c r="E333" s="1938" t="s">
        <v>15904</v>
      </c>
      <c r="F333" s="1938">
        <v>80</v>
      </c>
      <c r="G333" s="1938">
        <v>80</v>
      </c>
      <c r="H333" s="1938" t="s">
        <v>15905</v>
      </c>
      <c r="I333" s="1941" t="s">
        <v>15906</v>
      </c>
      <c r="J333" s="1939" t="s">
        <v>15907</v>
      </c>
      <c r="K333" s="1939" t="s">
        <v>2622</v>
      </c>
    </row>
    <row r="334" spans="1:11" ht="12.75" customHeight="1">
      <c r="A334" s="1974">
        <v>68</v>
      </c>
      <c r="B334" s="1937" t="s">
        <v>15908</v>
      </c>
      <c r="C334" s="1964">
        <v>312804572920</v>
      </c>
      <c r="D334" s="1937" t="s">
        <v>21</v>
      </c>
      <c r="E334" s="1938" t="s">
        <v>15909</v>
      </c>
      <c r="F334" s="1938">
        <v>134</v>
      </c>
      <c r="G334" s="1938">
        <v>134</v>
      </c>
      <c r="H334" s="1938" t="s">
        <v>21</v>
      </c>
      <c r="I334" s="1941" t="s">
        <v>15910</v>
      </c>
      <c r="J334" s="1939" t="s">
        <v>15911</v>
      </c>
      <c r="K334" s="1939" t="s">
        <v>2613</v>
      </c>
    </row>
    <row r="335" spans="1:11" ht="12.75" customHeight="1">
      <c r="A335" s="1974">
        <v>69</v>
      </c>
      <c r="B335" s="1937" t="s">
        <v>15912</v>
      </c>
      <c r="C335" s="1937">
        <v>310261105066</v>
      </c>
      <c r="D335" s="1937" t="s">
        <v>21</v>
      </c>
      <c r="E335" s="1938" t="s">
        <v>15913</v>
      </c>
      <c r="F335" s="1938">
        <v>50</v>
      </c>
      <c r="G335" s="1938">
        <v>50</v>
      </c>
      <c r="H335" s="1938" t="s">
        <v>21</v>
      </c>
      <c r="I335" s="1941" t="s">
        <v>15914</v>
      </c>
      <c r="J335" s="1939" t="s">
        <v>15915</v>
      </c>
      <c r="K335" s="1939" t="s">
        <v>2613</v>
      </c>
    </row>
    <row r="336" spans="1:11" ht="12.75" customHeight="1">
      <c r="A336" s="1974">
        <v>70</v>
      </c>
      <c r="B336" s="1937" t="s">
        <v>15916</v>
      </c>
      <c r="C336" s="1975">
        <v>312732788638</v>
      </c>
      <c r="D336" s="1937" t="s">
        <v>21</v>
      </c>
      <c r="E336" s="1938" t="s">
        <v>15917</v>
      </c>
      <c r="F336" s="1938">
        <v>99</v>
      </c>
      <c r="G336" s="1938">
        <v>99</v>
      </c>
      <c r="H336" s="1938" t="s">
        <v>21</v>
      </c>
      <c r="I336" s="1941" t="s">
        <v>15918</v>
      </c>
      <c r="J336" s="1939" t="s">
        <v>15919</v>
      </c>
      <c r="K336" s="1939" t="s">
        <v>2598</v>
      </c>
    </row>
    <row r="337" spans="1:11" ht="12.75" customHeight="1">
      <c r="A337" s="1974">
        <v>71</v>
      </c>
      <c r="B337" s="1937" t="s">
        <v>15920</v>
      </c>
      <c r="C337" s="1964">
        <v>312818730164</v>
      </c>
      <c r="D337" s="1937" t="s">
        <v>21</v>
      </c>
      <c r="E337" s="1938" t="s">
        <v>15921</v>
      </c>
      <c r="F337" s="1938">
        <v>20.2</v>
      </c>
      <c r="G337" s="1938">
        <v>20.2</v>
      </c>
      <c r="H337" s="1938" t="s">
        <v>21</v>
      </c>
      <c r="I337" s="1941" t="s">
        <v>15922</v>
      </c>
      <c r="J337" s="1939" t="s">
        <v>15923</v>
      </c>
      <c r="K337" s="1939" t="s">
        <v>2598</v>
      </c>
    </row>
    <row r="338" spans="1:11" ht="12.75" customHeight="1">
      <c r="A338" s="1974">
        <v>72</v>
      </c>
      <c r="B338" s="1937" t="s">
        <v>15924</v>
      </c>
      <c r="C338" s="1964">
        <v>312803212385</v>
      </c>
      <c r="D338" s="1937" t="s">
        <v>21</v>
      </c>
      <c r="E338" s="1938" t="s">
        <v>15925</v>
      </c>
      <c r="F338" s="1938">
        <v>50</v>
      </c>
      <c r="G338" s="1938">
        <v>50</v>
      </c>
      <c r="H338" s="1938" t="s">
        <v>21</v>
      </c>
      <c r="I338" s="1941" t="s">
        <v>15926</v>
      </c>
      <c r="J338" s="1939" t="s">
        <v>15927</v>
      </c>
      <c r="K338" s="1939" t="s">
        <v>2622</v>
      </c>
    </row>
    <row r="339" spans="1:11" ht="12.75" customHeight="1">
      <c r="A339" s="1974">
        <v>73</v>
      </c>
      <c r="B339" s="1937" t="s">
        <v>15928</v>
      </c>
      <c r="C339" s="1937">
        <v>860700013069</v>
      </c>
      <c r="D339" s="1937" t="s">
        <v>21</v>
      </c>
      <c r="E339" s="1938" t="s">
        <v>15929</v>
      </c>
      <c r="F339" s="1938">
        <v>1300</v>
      </c>
      <c r="G339" s="1938">
        <v>1300</v>
      </c>
      <c r="H339" s="1938" t="s">
        <v>21</v>
      </c>
      <c r="I339" s="1941" t="s">
        <v>15930</v>
      </c>
      <c r="J339" s="1939" t="s">
        <v>15931</v>
      </c>
      <c r="K339" s="1939" t="s">
        <v>2603</v>
      </c>
    </row>
    <row r="340" spans="1:11" ht="12.75" customHeight="1">
      <c r="A340" s="1974">
        <v>74</v>
      </c>
      <c r="B340" s="1937" t="s">
        <v>15932</v>
      </c>
      <c r="C340" s="1964">
        <v>312800078004</v>
      </c>
      <c r="D340" s="1937" t="s">
        <v>21</v>
      </c>
      <c r="E340" s="1938" t="s">
        <v>15933</v>
      </c>
      <c r="F340" s="1938">
        <v>84.1</v>
      </c>
      <c r="G340" s="1938">
        <v>84.1</v>
      </c>
      <c r="H340" s="1938" t="s">
        <v>21</v>
      </c>
      <c r="I340" s="1941" t="s">
        <v>15934</v>
      </c>
      <c r="J340" s="1939" t="s">
        <v>15935</v>
      </c>
      <c r="K340" s="1939" t="s">
        <v>2598</v>
      </c>
    </row>
    <row r="341" spans="1:11" ht="12.75" customHeight="1">
      <c r="A341" s="1974">
        <v>75</v>
      </c>
      <c r="B341" s="1937" t="s">
        <v>15936</v>
      </c>
      <c r="C341" s="1937">
        <v>781609085690</v>
      </c>
      <c r="D341" s="1937" t="s">
        <v>21</v>
      </c>
      <c r="E341" s="1938" t="s">
        <v>15937</v>
      </c>
      <c r="F341" s="1938">
        <v>150.1</v>
      </c>
      <c r="G341" s="1938">
        <v>150.1</v>
      </c>
      <c r="H341" s="1938" t="s">
        <v>21</v>
      </c>
      <c r="I341" s="1941" t="s">
        <v>15938</v>
      </c>
      <c r="J341" s="1939" t="s">
        <v>15939</v>
      </c>
      <c r="K341" s="1939" t="s">
        <v>2613</v>
      </c>
    </row>
    <row r="342" spans="1:11" ht="12.75" customHeight="1">
      <c r="A342" s="1974">
        <v>76</v>
      </c>
      <c r="B342" s="1937" t="s">
        <v>15940</v>
      </c>
      <c r="C342" s="1937">
        <v>312810451401</v>
      </c>
      <c r="D342" s="1937" t="s">
        <v>21</v>
      </c>
      <c r="E342" s="1938" t="s">
        <v>15941</v>
      </c>
      <c r="F342" s="1938">
        <v>550.1</v>
      </c>
      <c r="G342" s="1938">
        <v>551.1</v>
      </c>
      <c r="H342" s="1938" t="s">
        <v>15544</v>
      </c>
      <c r="I342" s="1941" t="s">
        <v>15942</v>
      </c>
      <c r="J342" s="1939" t="s">
        <v>15943</v>
      </c>
      <c r="K342" s="1939" t="s">
        <v>2622</v>
      </c>
    </row>
    <row r="343" spans="1:11" ht="12.75" customHeight="1">
      <c r="A343" s="1974">
        <v>77</v>
      </c>
      <c r="B343" s="1937" t="s">
        <v>15944</v>
      </c>
      <c r="C343" s="1937">
        <v>312816414950</v>
      </c>
      <c r="D343" s="1937" t="s">
        <v>21</v>
      </c>
      <c r="E343" s="1938" t="s">
        <v>15945</v>
      </c>
      <c r="F343" s="1938">
        <v>27</v>
      </c>
      <c r="G343" s="1938">
        <v>27</v>
      </c>
      <c r="H343" s="1938" t="s">
        <v>15946</v>
      </c>
      <c r="I343" s="1941" t="s">
        <v>15947</v>
      </c>
      <c r="J343" s="1939" t="s">
        <v>15948</v>
      </c>
      <c r="K343" s="1939" t="s">
        <v>2676</v>
      </c>
    </row>
    <row r="344" spans="1:11" ht="12.75" customHeight="1">
      <c r="A344" s="1974">
        <v>78</v>
      </c>
      <c r="B344" s="1937" t="s">
        <v>15949</v>
      </c>
      <c r="C344" s="1964">
        <v>312808615155</v>
      </c>
      <c r="D344" s="1937" t="s">
        <v>21</v>
      </c>
      <c r="E344" s="1938" t="s">
        <v>15950</v>
      </c>
      <c r="F344" s="1938">
        <v>300</v>
      </c>
      <c r="G344" s="1938">
        <v>300</v>
      </c>
      <c r="H344" s="1938" t="s">
        <v>12111</v>
      </c>
      <c r="I344" s="1941" t="s">
        <v>15951</v>
      </c>
      <c r="J344" s="1939" t="s">
        <v>15952</v>
      </c>
      <c r="K344" s="1939" t="s">
        <v>2598</v>
      </c>
    </row>
    <row r="345" spans="1:11" ht="12.75" customHeight="1">
      <c r="A345" s="1974">
        <v>79</v>
      </c>
      <c r="B345" s="1937" t="s">
        <v>15953</v>
      </c>
      <c r="C345" s="1964">
        <v>312820702693</v>
      </c>
      <c r="D345" s="1937" t="s">
        <v>21</v>
      </c>
      <c r="E345" s="1938" t="s">
        <v>11046</v>
      </c>
      <c r="F345" s="1938">
        <v>50</v>
      </c>
      <c r="G345" s="1938">
        <v>50</v>
      </c>
      <c r="H345" s="1938" t="s">
        <v>21</v>
      </c>
      <c r="I345" s="1941" t="s">
        <v>15954</v>
      </c>
      <c r="J345" s="1939" t="s">
        <v>15955</v>
      </c>
      <c r="K345" s="1939" t="s">
        <v>2598</v>
      </c>
    </row>
    <row r="346" spans="1:11" ht="12.75" customHeight="1">
      <c r="A346" s="1974">
        <v>80</v>
      </c>
      <c r="B346" s="1937" t="s">
        <v>15956</v>
      </c>
      <c r="C346" s="1937">
        <v>312800004108</v>
      </c>
      <c r="D346" s="1937" t="s">
        <v>21</v>
      </c>
      <c r="E346" s="1938" t="s">
        <v>15957</v>
      </c>
      <c r="F346" s="1938">
        <v>129.4</v>
      </c>
      <c r="G346" s="1938">
        <v>129.4</v>
      </c>
      <c r="H346" s="1938" t="s">
        <v>21</v>
      </c>
      <c r="I346" s="1941" t="s">
        <v>15958</v>
      </c>
      <c r="J346" s="1939" t="s">
        <v>15959</v>
      </c>
      <c r="K346" s="1939" t="s">
        <v>2764</v>
      </c>
    </row>
    <row r="347" spans="1:11" ht="12.75" customHeight="1">
      <c r="A347" s="1974">
        <v>81</v>
      </c>
      <c r="B347" s="1937" t="s">
        <v>15960</v>
      </c>
      <c r="C347" s="1964">
        <v>312806445420</v>
      </c>
      <c r="D347" s="1937" t="s">
        <v>21</v>
      </c>
      <c r="E347" s="1938" t="s">
        <v>15961</v>
      </c>
      <c r="F347" s="1938">
        <v>60</v>
      </c>
      <c r="G347" s="1938">
        <v>60</v>
      </c>
      <c r="H347" s="1938" t="s">
        <v>21</v>
      </c>
      <c r="I347" s="1941" t="s">
        <v>15962</v>
      </c>
      <c r="J347" s="1939" t="s">
        <v>15963</v>
      </c>
      <c r="K347" s="1939" t="s">
        <v>2593</v>
      </c>
    </row>
    <row r="348" spans="1:11" ht="12.75" customHeight="1">
      <c r="A348" s="1974">
        <v>82</v>
      </c>
      <c r="B348" s="1937" t="s">
        <v>15964</v>
      </c>
      <c r="C348" s="1937">
        <v>312816532752</v>
      </c>
      <c r="D348" s="1937" t="s">
        <v>21</v>
      </c>
      <c r="E348" s="1938" t="s">
        <v>15965</v>
      </c>
      <c r="F348" s="1938">
        <v>20</v>
      </c>
      <c r="G348" s="1938">
        <v>20</v>
      </c>
      <c r="H348" s="1938" t="s">
        <v>21</v>
      </c>
      <c r="I348" s="1941" t="s">
        <v>15966</v>
      </c>
      <c r="J348" s="1939" t="s">
        <v>15967</v>
      </c>
      <c r="K348" s="1939" t="s">
        <v>2613</v>
      </c>
    </row>
    <row r="349" spans="1:11" ht="12.75" customHeight="1">
      <c r="A349" s="1974">
        <v>83</v>
      </c>
      <c r="B349" s="1937" t="s">
        <v>15968</v>
      </c>
      <c r="C349" s="1937">
        <v>312818567334</v>
      </c>
      <c r="D349" s="1937" t="s">
        <v>21</v>
      </c>
      <c r="E349" s="1938" t="s">
        <v>15969</v>
      </c>
      <c r="F349" s="1938">
        <v>40</v>
      </c>
      <c r="G349" s="1938">
        <v>40</v>
      </c>
      <c r="H349" s="1938" t="s">
        <v>21</v>
      </c>
      <c r="I349" s="1941" t="s">
        <v>15966</v>
      </c>
      <c r="J349" s="1939" t="s">
        <v>15970</v>
      </c>
      <c r="K349" s="1939" t="s">
        <v>2613</v>
      </c>
    </row>
    <row r="350" spans="1:11" ht="12.75" customHeight="1">
      <c r="A350" s="1974">
        <v>84</v>
      </c>
      <c r="B350" s="1937" t="s">
        <v>15971</v>
      </c>
      <c r="C350" s="1937">
        <v>312818576314</v>
      </c>
      <c r="D350" s="1937" t="s">
        <v>21</v>
      </c>
      <c r="E350" s="1938" t="s">
        <v>15972</v>
      </c>
      <c r="F350" s="1938">
        <v>80</v>
      </c>
      <c r="G350" s="1938">
        <v>80</v>
      </c>
      <c r="H350" s="1938" t="s">
        <v>21</v>
      </c>
      <c r="I350" s="1941" t="s">
        <v>15973</v>
      </c>
      <c r="J350" s="1939" t="s">
        <v>15974</v>
      </c>
      <c r="K350" s="1939" t="s">
        <v>2593</v>
      </c>
    </row>
    <row r="351" spans="1:11" ht="12.75" customHeight="1">
      <c r="A351" s="1974">
        <v>85</v>
      </c>
      <c r="B351" s="1937" t="s">
        <v>15975</v>
      </c>
      <c r="C351" s="1937">
        <v>312813263413</v>
      </c>
      <c r="D351" s="1937" t="s">
        <v>21</v>
      </c>
      <c r="E351" s="1938" t="s">
        <v>15976</v>
      </c>
      <c r="F351" s="1938">
        <v>28.3</v>
      </c>
      <c r="G351" s="1938">
        <v>28.3</v>
      </c>
      <c r="H351" s="1938" t="s">
        <v>21</v>
      </c>
      <c r="I351" s="1941" t="s">
        <v>15977</v>
      </c>
      <c r="J351" s="1939" t="s">
        <v>15978</v>
      </c>
      <c r="K351" s="1939" t="s">
        <v>2598</v>
      </c>
    </row>
    <row r="352" spans="1:11" ht="12.75" customHeight="1">
      <c r="A352" s="1974">
        <v>86</v>
      </c>
      <c r="B352" s="1937" t="s">
        <v>15979</v>
      </c>
      <c r="C352" s="1960">
        <v>615014183420</v>
      </c>
      <c r="D352" s="1937" t="s">
        <v>21</v>
      </c>
      <c r="E352" s="1938" t="s">
        <v>15980</v>
      </c>
      <c r="F352" s="1938">
        <v>34.6</v>
      </c>
      <c r="G352" s="1938">
        <v>34.6</v>
      </c>
      <c r="H352" s="1938" t="s">
        <v>21</v>
      </c>
      <c r="I352" s="1941" t="s">
        <v>15981</v>
      </c>
      <c r="J352" s="1939" t="s">
        <v>15982</v>
      </c>
      <c r="K352" s="1939" t="s">
        <v>2598</v>
      </c>
    </row>
    <row r="353" spans="1:11" ht="12.75" customHeight="1">
      <c r="A353" s="1974">
        <v>87</v>
      </c>
      <c r="B353" s="1937" t="s">
        <v>15983</v>
      </c>
      <c r="C353" s="1964">
        <v>312800138430</v>
      </c>
      <c r="D353" s="1937" t="s">
        <v>21</v>
      </c>
      <c r="E353" s="1938" t="s">
        <v>15984</v>
      </c>
      <c r="F353" s="1938">
        <v>87.6</v>
      </c>
      <c r="G353" s="1938">
        <v>87.6</v>
      </c>
      <c r="H353" s="1938" t="s">
        <v>21</v>
      </c>
      <c r="I353" s="1941" t="s">
        <v>15985</v>
      </c>
      <c r="J353" s="1939" t="s">
        <v>15986</v>
      </c>
      <c r="K353" s="1939" t="s">
        <v>2593</v>
      </c>
    </row>
    <row r="354" spans="1:11" ht="12.75" customHeight="1">
      <c r="A354" s="1974">
        <v>88</v>
      </c>
      <c r="B354" s="1937" t="s">
        <v>15987</v>
      </c>
      <c r="C354" s="1964">
        <v>312824478146</v>
      </c>
      <c r="D354" s="1937" t="s">
        <v>21</v>
      </c>
      <c r="E354" s="1938" t="s">
        <v>15988</v>
      </c>
      <c r="F354" s="1938">
        <v>300</v>
      </c>
      <c r="G354" s="1938">
        <v>250</v>
      </c>
      <c r="H354" s="1938" t="s">
        <v>21</v>
      </c>
      <c r="I354" s="1941" t="s">
        <v>15989</v>
      </c>
      <c r="J354" s="1939" t="s">
        <v>15990</v>
      </c>
      <c r="K354" s="1939" t="s">
        <v>2622</v>
      </c>
    </row>
    <row r="355" spans="1:11" ht="12.75" customHeight="1">
      <c r="A355" s="1974">
        <v>89</v>
      </c>
      <c r="B355" s="1937" t="s">
        <v>15991</v>
      </c>
      <c r="C355" s="1964">
        <v>263009147462</v>
      </c>
      <c r="D355" s="1937" t="s">
        <v>21</v>
      </c>
      <c r="E355" s="1938" t="s">
        <v>15992</v>
      </c>
      <c r="F355" s="1938" t="s">
        <v>21</v>
      </c>
      <c r="G355" s="1938" t="s">
        <v>21</v>
      </c>
      <c r="H355" s="1938" t="s">
        <v>21</v>
      </c>
      <c r="I355" s="1941" t="s">
        <v>15993</v>
      </c>
      <c r="J355" s="1939" t="s">
        <v>15994</v>
      </c>
      <c r="K355" s="1939" t="s">
        <v>2676</v>
      </c>
    </row>
    <row r="356" spans="1:11" ht="12.75" customHeight="1">
      <c r="A356" s="1974">
        <v>90</v>
      </c>
      <c r="B356" s="1937" t="s">
        <v>15995</v>
      </c>
      <c r="C356" s="1964">
        <v>312804541329</v>
      </c>
      <c r="D356" s="1937" t="s">
        <v>21</v>
      </c>
      <c r="E356" s="1938" t="s">
        <v>15996</v>
      </c>
      <c r="F356" s="1938">
        <v>139.9</v>
      </c>
      <c r="G356" s="1938">
        <v>139.9</v>
      </c>
      <c r="H356" s="1938" t="s">
        <v>21</v>
      </c>
      <c r="I356" s="1941" t="s">
        <v>15997</v>
      </c>
      <c r="J356" s="1939" t="s">
        <v>15998</v>
      </c>
      <c r="K356" s="1939" t="s">
        <v>2622</v>
      </c>
    </row>
    <row r="357" spans="1:11" ht="12.75" customHeight="1">
      <c r="A357" s="1974">
        <v>91</v>
      </c>
      <c r="B357" s="1937" t="s">
        <v>15999</v>
      </c>
      <c r="C357" s="1937">
        <v>312823341371</v>
      </c>
      <c r="D357" s="1937" t="s">
        <v>21</v>
      </c>
      <c r="E357" s="1938" t="s">
        <v>16000</v>
      </c>
      <c r="F357" s="1938" t="s">
        <v>21</v>
      </c>
      <c r="G357" s="1938" t="s">
        <v>21</v>
      </c>
      <c r="H357" s="1941" t="s">
        <v>12001</v>
      </c>
      <c r="I357" s="1941" t="s">
        <v>16001</v>
      </c>
      <c r="J357" s="1963" t="s">
        <v>16002</v>
      </c>
      <c r="K357" s="1939" t="s">
        <v>2613</v>
      </c>
    </row>
    <row r="358" spans="1:11" ht="12.75" customHeight="1">
      <c r="A358" s="1974">
        <v>92</v>
      </c>
      <c r="B358" s="1937" t="s">
        <v>16003</v>
      </c>
      <c r="C358" s="1937">
        <v>312823341371</v>
      </c>
      <c r="D358" s="1937" t="s">
        <v>21</v>
      </c>
      <c r="E358" s="1938" t="s">
        <v>16004</v>
      </c>
      <c r="F358" s="1938">
        <v>452.3</v>
      </c>
      <c r="G358" s="1938">
        <v>452.3</v>
      </c>
      <c r="H358" s="1938" t="s">
        <v>16005</v>
      </c>
      <c r="I358" s="1938" t="s">
        <v>16006</v>
      </c>
      <c r="J358" s="1939" t="s">
        <v>16007</v>
      </c>
      <c r="K358" s="1939" t="s">
        <v>7432</v>
      </c>
    </row>
    <row r="359" spans="1:11" ht="12.75" customHeight="1">
      <c r="A359" s="1974">
        <v>93</v>
      </c>
      <c r="B359" s="1937" t="s">
        <v>16003</v>
      </c>
      <c r="C359" s="1937">
        <v>312823341371</v>
      </c>
      <c r="D359" s="1937" t="s">
        <v>21</v>
      </c>
      <c r="E359" s="1938" t="s">
        <v>16008</v>
      </c>
      <c r="F359" s="1938">
        <v>179.5</v>
      </c>
      <c r="G359" s="1938">
        <v>179.5</v>
      </c>
      <c r="H359" s="1938" t="s">
        <v>12001</v>
      </c>
      <c r="I359" s="1938" t="s">
        <v>16009</v>
      </c>
      <c r="J359" s="1939" t="s">
        <v>16010</v>
      </c>
      <c r="K359" s="1939" t="s">
        <v>12549</v>
      </c>
    </row>
    <row r="360" spans="1:11" ht="12.75" customHeight="1">
      <c r="A360" s="1974">
        <v>94</v>
      </c>
      <c r="B360" s="1937" t="s">
        <v>16011</v>
      </c>
      <c r="C360" s="1975">
        <v>666104146754</v>
      </c>
      <c r="D360" s="1937" t="s">
        <v>21</v>
      </c>
      <c r="E360" s="1938" t="s">
        <v>16012</v>
      </c>
      <c r="F360" s="1938">
        <v>140</v>
      </c>
      <c r="G360" s="1938">
        <v>140</v>
      </c>
      <c r="H360" s="1938" t="s">
        <v>1996</v>
      </c>
      <c r="I360" s="1941" t="s">
        <v>15852</v>
      </c>
      <c r="J360" s="1939" t="s">
        <v>16013</v>
      </c>
      <c r="K360" s="1939" t="s">
        <v>2676</v>
      </c>
    </row>
    <row r="361" spans="1:11" ht="12.75" customHeight="1">
      <c r="A361" s="1974">
        <v>95</v>
      </c>
      <c r="B361" s="1937" t="s">
        <v>16014</v>
      </c>
      <c r="C361" s="1937">
        <v>352532429228</v>
      </c>
      <c r="D361" s="1937" t="s">
        <v>21</v>
      </c>
      <c r="E361" s="1938" t="s">
        <v>16015</v>
      </c>
      <c r="F361" s="1938">
        <v>12</v>
      </c>
      <c r="G361" s="1938">
        <v>12</v>
      </c>
      <c r="H361" s="1938" t="s">
        <v>11894</v>
      </c>
      <c r="I361" s="1938" t="s">
        <v>16016</v>
      </c>
      <c r="J361" s="1939" t="s">
        <v>16017</v>
      </c>
      <c r="K361" s="1939" t="s">
        <v>2676</v>
      </c>
    </row>
    <row r="362" spans="1:11" ht="12.75" customHeight="1">
      <c r="A362" s="1974">
        <v>96</v>
      </c>
      <c r="B362" s="1937" t="s">
        <v>16018</v>
      </c>
      <c r="C362" s="1964">
        <v>781400192010</v>
      </c>
      <c r="D362" s="1937" t="s">
        <v>21</v>
      </c>
      <c r="E362" s="1938" t="s">
        <v>16019</v>
      </c>
      <c r="F362" s="1938" t="s">
        <v>21</v>
      </c>
      <c r="G362" s="1938" t="s">
        <v>21</v>
      </c>
      <c r="H362" s="1938" t="s">
        <v>21</v>
      </c>
      <c r="I362" s="1941" t="s">
        <v>16020</v>
      </c>
      <c r="J362" s="1939" t="s">
        <v>16021</v>
      </c>
      <c r="K362" s="1939" t="s">
        <v>2598</v>
      </c>
    </row>
    <row r="363" spans="1:11" ht="12.75" customHeight="1">
      <c r="A363" s="1974">
        <v>97</v>
      </c>
      <c r="B363" s="1937" t="s">
        <v>16022</v>
      </c>
      <c r="C363" s="1937">
        <v>312800094528</v>
      </c>
      <c r="D363" s="1937" t="s">
        <v>21</v>
      </c>
      <c r="E363" s="1938" t="s">
        <v>16023</v>
      </c>
      <c r="F363" s="1938">
        <v>21</v>
      </c>
      <c r="G363" s="1938">
        <v>21</v>
      </c>
      <c r="H363" s="1938" t="s">
        <v>21</v>
      </c>
      <c r="I363" s="1941" t="s">
        <v>16024</v>
      </c>
      <c r="J363" s="1939" t="s">
        <v>36</v>
      </c>
      <c r="K363" s="1939" t="s">
        <v>2598</v>
      </c>
    </row>
    <row r="364" spans="1:11" ht="12.75" customHeight="1">
      <c r="A364" s="1974">
        <v>98</v>
      </c>
      <c r="B364" s="1937" t="s">
        <v>16025</v>
      </c>
      <c r="C364" s="1960">
        <v>312800616534</v>
      </c>
      <c r="D364" s="1937" t="s">
        <v>21</v>
      </c>
      <c r="E364" s="1938" t="s">
        <v>16026</v>
      </c>
      <c r="F364" s="1938" t="s">
        <v>21</v>
      </c>
      <c r="G364" s="1938" t="s">
        <v>21</v>
      </c>
      <c r="H364" s="1938" t="s">
        <v>15544</v>
      </c>
      <c r="I364" s="1941" t="s">
        <v>16027</v>
      </c>
      <c r="J364" s="1939" t="s">
        <v>16028</v>
      </c>
      <c r="K364" s="1939" t="s">
        <v>2747</v>
      </c>
    </row>
    <row r="365" spans="1:11" ht="12.75" customHeight="1">
      <c r="A365" s="1974">
        <v>99</v>
      </c>
      <c r="B365" s="1937" t="s">
        <v>16029</v>
      </c>
      <c r="C365" s="1937">
        <v>312602304621</v>
      </c>
      <c r="D365" s="1937" t="s">
        <v>21</v>
      </c>
      <c r="E365" s="1938" t="s">
        <v>15629</v>
      </c>
      <c r="F365" s="1938">
        <v>19.399999999999999</v>
      </c>
      <c r="G365" s="1938">
        <v>19.399999999999999</v>
      </c>
      <c r="H365" s="1938" t="s">
        <v>21</v>
      </c>
      <c r="I365" s="1941" t="s">
        <v>16030</v>
      </c>
      <c r="J365" s="1939" t="s">
        <v>16031</v>
      </c>
      <c r="K365" s="1939" t="s">
        <v>2622</v>
      </c>
    </row>
    <row r="366" spans="1:11" ht="12.75" customHeight="1">
      <c r="A366" s="1974">
        <v>100</v>
      </c>
      <c r="B366" s="1937" t="s">
        <v>16032</v>
      </c>
      <c r="C366" s="1964">
        <v>312814926134</v>
      </c>
      <c r="D366" s="1937" t="s">
        <v>21</v>
      </c>
      <c r="E366" s="1938" t="s">
        <v>16033</v>
      </c>
      <c r="F366" s="1938" t="s">
        <v>21</v>
      </c>
      <c r="G366" s="1938" t="s">
        <v>21</v>
      </c>
      <c r="H366" s="1938" t="s">
        <v>21</v>
      </c>
      <c r="I366" s="1941" t="s">
        <v>16034</v>
      </c>
      <c r="J366" s="1939" t="s">
        <v>16035</v>
      </c>
      <c r="K366" s="1939" t="s">
        <v>2676</v>
      </c>
    </row>
    <row r="367" spans="1:11" ht="12.75" customHeight="1">
      <c r="A367" s="1974">
        <v>101</v>
      </c>
      <c r="B367" s="1937" t="s">
        <v>16036</v>
      </c>
      <c r="C367" s="1937">
        <v>312805362805</v>
      </c>
      <c r="D367" s="1937" t="s">
        <v>21</v>
      </c>
      <c r="E367" s="1938" t="s">
        <v>16037</v>
      </c>
      <c r="F367" s="1938">
        <v>63.6</v>
      </c>
      <c r="G367" s="1938">
        <v>63.6</v>
      </c>
      <c r="H367" s="1938" t="s">
        <v>21</v>
      </c>
      <c r="I367" s="1941" t="s">
        <v>16038</v>
      </c>
      <c r="J367" s="1939" t="s">
        <v>16039</v>
      </c>
      <c r="K367" s="1939" t="s">
        <v>2622</v>
      </c>
    </row>
    <row r="368" spans="1:11" ht="12.75" customHeight="1">
      <c r="A368" s="1974">
        <v>102</v>
      </c>
      <c r="B368" s="1941" t="s">
        <v>16040</v>
      </c>
      <c r="C368" s="1941">
        <v>312820900409</v>
      </c>
      <c r="D368" s="1941" t="s">
        <v>21</v>
      </c>
      <c r="E368" s="1941" t="s">
        <v>16041</v>
      </c>
      <c r="F368" s="1941">
        <v>200</v>
      </c>
      <c r="G368" s="1941">
        <v>200</v>
      </c>
      <c r="H368" s="1941" t="s">
        <v>15029</v>
      </c>
      <c r="I368" s="1941" t="s">
        <v>16042</v>
      </c>
      <c r="J368" s="1963" t="s">
        <v>21</v>
      </c>
      <c r="K368" s="1939" t="s">
        <v>2598</v>
      </c>
    </row>
    <row r="369" spans="1:11" ht="12.75" customHeight="1">
      <c r="A369" s="1974">
        <v>103</v>
      </c>
      <c r="B369" s="1941" t="s">
        <v>16043</v>
      </c>
      <c r="C369" s="1976">
        <v>312810964266</v>
      </c>
      <c r="D369" s="1941" t="s">
        <v>21</v>
      </c>
      <c r="E369" s="1941" t="s">
        <v>16044</v>
      </c>
      <c r="F369" s="1941">
        <v>12</v>
      </c>
      <c r="G369" s="1941">
        <v>12</v>
      </c>
      <c r="H369" s="1941" t="s">
        <v>21</v>
      </c>
      <c r="I369" s="1941" t="s">
        <v>2377</v>
      </c>
      <c r="J369" s="1963" t="s">
        <v>16045</v>
      </c>
      <c r="K369" s="1939" t="s">
        <v>2676</v>
      </c>
    </row>
    <row r="370" spans="1:11" ht="12.75" customHeight="1">
      <c r="A370" s="1974">
        <v>104</v>
      </c>
      <c r="B370" s="1937" t="s">
        <v>16046</v>
      </c>
      <c r="C370" s="1937">
        <v>312819469234</v>
      </c>
      <c r="D370" s="1937" t="s">
        <v>21</v>
      </c>
      <c r="E370" s="1938" t="s">
        <v>16047</v>
      </c>
      <c r="F370" s="1938">
        <v>42</v>
      </c>
      <c r="G370" s="1938">
        <v>42</v>
      </c>
      <c r="H370" s="1938" t="s">
        <v>21</v>
      </c>
      <c r="I370" s="1941" t="s">
        <v>16048</v>
      </c>
      <c r="J370" s="1939" t="s">
        <v>16049</v>
      </c>
      <c r="K370" s="1939" t="s">
        <v>2676</v>
      </c>
    </row>
    <row r="371" spans="1:11" ht="12.75" customHeight="1">
      <c r="A371" s="1974">
        <v>105</v>
      </c>
      <c r="B371" s="1937" t="s">
        <v>16050</v>
      </c>
      <c r="C371" s="1937">
        <v>312800143253</v>
      </c>
      <c r="D371" s="1937" t="s">
        <v>21</v>
      </c>
      <c r="E371" s="1938" t="s">
        <v>16051</v>
      </c>
      <c r="F371" s="1938">
        <v>89.1</v>
      </c>
      <c r="G371" s="1938">
        <v>89.1</v>
      </c>
      <c r="H371" s="1938" t="s">
        <v>21</v>
      </c>
      <c r="I371" s="1941" t="s">
        <v>16052</v>
      </c>
      <c r="J371" s="1939" t="s">
        <v>16053</v>
      </c>
      <c r="K371" s="1939" t="s">
        <v>2613</v>
      </c>
    </row>
    <row r="372" spans="1:11" ht="12.75" customHeight="1">
      <c r="A372" s="1974">
        <v>106</v>
      </c>
      <c r="B372" s="1937" t="s">
        <v>16054</v>
      </c>
      <c r="C372" s="1937">
        <v>463200220248</v>
      </c>
      <c r="D372" s="1937" t="s">
        <v>21</v>
      </c>
      <c r="E372" s="1938" t="s">
        <v>16055</v>
      </c>
      <c r="F372" s="1938" t="s">
        <v>21</v>
      </c>
      <c r="G372" s="1938" t="s">
        <v>21</v>
      </c>
      <c r="H372" s="1938" t="s">
        <v>21</v>
      </c>
      <c r="I372" s="1941" t="s">
        <v>16056</v>
      </c>
      <c r="J372" s="1939" t="s">
        <v>16057</v>
      </c>
      <c r="K372" s="1939" t="s">
        <v>2598</v>
      </c>
    </row>
    <row r="373" spans="1:11" ht="12.75" customHeight="1">
      <c r="A373" s="1974">
        <v>107</v>
      </c>
      <c r="B373" s="1937" t="s">
        <v>16058</v>
      </c>
      <c r="C373" s="1964">
        <v>312819237321</v>
      </c>
      <c r="D373" s="1937" t="s">
        <v>21</v>
      </c>
      <c r="E373" s="1938" t="s">
        <v>16059</v>
      </c>
      <c r="F373" s="1938">
        <v>101</v>
      </c>
      <c r="G373" s="1938">
        <v>101</v>
      </c>
      <c r="H373" s="1938" t="s">
        <v>21</v>
      </c>
      <c r="I373" s="1941" t="s">
        <v>16060</v>
      </c>
      <c r="J373" s="1939" t="s">
        <v>16061</v>
      </c>
      <c r="K373" s="1939" t="s">
        <v>2613</v>
      </c>
    </row>
    <row r="374" spans="1:11" ht="12.75" customHeight="1">
      <c r="A374" s="1974">
        <v>108</v>
      </c>
      <c r="B374" s="1937" t="s">
        <v>16062</v>
      </c>
      <c r="C374" s="1964">
        <v>322100119004</v>
      </c>
      <c r="D374" s="1937" t="s">
        <v>21</v>
      </c>
      <c r="E374" s="1938" t="s">
        <v>16063</v>
      </c>
      <c r="F374" s="1938">
        <v>200</v>
      </c>
      <c r="G374" s="1938">
        <v>200</v>
      </c>
      <c r="H374" s="1938" t="s">
        <v>21</v>
      </c>
      <c r="I374" s="1941" t="s">
        <v>16064</v>
      </c>
      <c r="J374" s="1939" t="s">
        <v>16065</v>
      </c>
      <c r="K374" s="1939" t="s">
        <v>2622</v>
      </c>
    </row>
    <row r="375" spans="1:11" ht="12.75" customHeight="1">
      <c r="A375" s="1974">
        <v>109</v>
      </c>
      <c r="B375" s="1937" t="s">
        <v>16066</v>
      </c>
      <c r="C375" s="1937">
        <v>312802605785</v>
      </c>
      <c r="D375" s="1937" t="s">
        <v>21</v>
      </c>
      <c r="E375" s="1938" t="s">
        <v>16067</v>
      </c>
      <c r="F375" s="1938">
        <v>96</v>
      </c>
      <c r="G375" s="1938">
        <v>96</v>
      </c>
      <c r="H375" s="1938" t="s">
        <v>21</v>
      </c>
      <c r="I375" s="1941" t="s">
        <v>16068</v>
      </c>
      <c r="J375" s="1939" t="s">
        <v>16069</v>
      </c>
      <c r="K375" s="1939" t="s">
        <v>2676</v>
      </c>
    </row>
    <row r="376" spans="1:11" ht="12.75" customHeight="1">
      <c r="A376" s="1974">
        <v>110</v>
      </c>
      <c r="B376" s="1937" t="s">
        <v>16070</v>
      </c>
      <c r="C376" s="1937">
        <v>280881042347</v>
      </c>
      <c r="D376" s="1937" t="s">
        <v>21</v>
      </c>
      <c r="E376" s="1938" t="s">
        <v>16071</v>
      </c>
      <c r="F376" s="1938">
        <v>29</v>
      </c>
      <c r="G376" s="1938">
        <v>29</v>
      </c>
      <c r="H376" s="1938" t="s">
        <v>21</v>
      </c>
      <c r="I376" s="1941" t="s">
        <v>16072</v>
      </c>
      <c r="J376" s="1939" t="s">
        <v>16073</v>
      </c>
      <c r="K376" s="1939" t="s">
        <v>2676</v>
      </c>
    </row>
    <row r="377" spans="1:11" ht="12.75" customHeight="1">
      <c r="A377" s="1974">
        <v>111</v>
      </c>
      <c r="B377" s="1937" t="s">
        <v>16074</v>
      </c>
      <c r="C377" s="1937">
        <v>312805006469</v>
      </c>
      <c r="D377" s="1937" t="s">
        <v>21</v>
      </c>
      <c r="E377" s="1938" t="s">
        <v>16075</v>
      </c>
      <c r="F377" s="1938">
        <v>65</v>
      </c>
      <c r="G377" s="1938">
        <v>65</v>
      </c>
      <c r="H377" s="1938" t="s">
        <v>21</v>
      </c>
      <c r="I377" s="1941" t="s">
        <v>16076</v>
      </c>
      <c r="J377" s="1939" t="s">
        <v>16077</v>
      </c>
      <c r="K377" s="1939" t="s">
        <v>2598</v>
      </c>
    </row>
    <row r="378" spans="1:11" ht="12.75" customHeight="1">
      <c r="A378" s="1974">
        <v>112</v>
      </c>
      <c r="B378" s="1937" t="s">
        <v>16078</v>
      </c>
      <c r="C378" s="1937">
        <v>312800526591</v>
      </c>
      <c r="D378" s="1937" t="s">
        <v>21</v>
      </c>
      <c r="E378" s="1938" t="s">
        <v>16079</v>
      </c>
      <c r="F378" s="1938">
        <v>240</v>
      </c>
      <c r="G378" s="1938">
        <v>240</v>
      </c>
      <c r="H378" s="1938" t="s">
        <v>21</v>
      </c>
      <c r="I378" s="1941" t="s">
        <v>16080</v>
      </c>
      <c r="J378" s="1939" t="s">
        <v>16081</v>
      </c>
      <c r="K378" s="1939" t="s">
        <v>2613</v>
      </c>
    </row>
    <row r="379" spans="1:11" ht="12.75" customHeight="1">
      <c r="A379" s="1974">
        <v>113</v>
      </c>
      <c r="B379" s="1937" t="s">
        <v>16082</v>
      </c>
      <c r="C379" s="1937">
        <v>312329233455</v>
      </c>
      <c r="D379" s="1937" t="s">
        <v>21</v>
      </c>
      <c r="E379" s="1938" t="s">
        <v>16083</v>
      </c>
      <c r="F379" s="1938">
        <v>25</v>
      </c>
      <c r="G379" s="1938">
        <v>25</v>
      </c>
      <c r="H379" s="1938" t="s">
        <v>21</v>
      </c>
      <c r="I379" s="1941" t="s">
        <v>16084</v>
      </c>
      <c r="J379" s="1939" t="s">
        <v>16085</v>
      </c>
      <c r="K379" s="1939" t="s">
        <v>2676</v>
      </c>
    </row>
    <row r="380" spans="1:11" ht="12.75" customHeight="1">
      <c r="A380" s="1974">
        <v>114</v>
      </c>
      <c r="B380" s="1937" t="s">
        <v>16086</v>
      </c>
      <c r="C380" s="1937">
        <v>772485629975</v>
      </c>
      <c r="D380" s="1937" t="s">
        <v>21</v>
      </c>
      <c r="E380" s="1938" t="s">
        <v>16087</v>
      </c>
      <c r="F380" s="1938">
        <v>142</v>
      </c>
      <c r="G380" s="1938">
        <v>142</v>
      </c>
      <c r="H380" s="1938" t="s">
        <v>21</v>
      </c>
      <c r="I380" s="1941" t="s">
        <v>16088</v>
      </c>
      <c r="J380" s="1939" t="s">
        <v>16089</v>
      </c>
      <c r="K380" s="1939" t="s">
        <v>2598</v>
      </c>
    </row>
    <row r="381" spans="1:11" ht="12.75" customHeight="1">
      <c r="A381" s="1974">
        <v>115</v>
      </c>
      <c r="B381" s="1937" t="s">
        <v>16090</v>
      </c>
      <c r="C381" s="1937">
        <v>312801173910</v>
      </c>
      <c r="D381" s="1937" t="s">
        <v>21</v>
      </c>
      <c r="E381" s="1938" t="s">
        <v>16091</v>
      </c>
      <c r="F381" s="1938">
        <v>251</v>
      </c>
      <c r="G381" s="1938">
        <v>251</v>
      </c>
      <c r="H381" s="1938" t="s">
        <v>21</v>
      </c>
      <c r="I381" s="1941" t="s">
        <v>16092</v>
      </c>
      <c r="J381" s="1939" t="s">
        <v>16093</v>
      </c>
      <c r="K381" s="1939" t="s">
        <v>2613</v>
      </c>
    </row>
    <row r="382" spans="1:11" ht="12.75" customHeight="1">
      <c r="A382" s="1974">
        <v>116</v>
      </c>
      <c r="B382" s="1937" t="s">
        <v>16090</v>
      </c>
      <c r="C382" s="1937">
        <v>312801173910</v>
      </c>
      <c r="D382" s="1937" t="s">
        <v>21</v>
      </c>
      <c r="E382" s="1938" t="s">
        <v>16094</v>
      </c>
      <c r="F382" s="1938">
        <v>136.69999999999999</v>
      </c>
      <c r="G382" s="1938">
        <v>136.69999999999999</v>
      </c>
      <c r="H382" s="1938" t="s">
        <v>21</v>
      </c>
      <c r="I382" s="1941" t="s">
        <v>16092</v>
      </c>
      <c r="J382" s="1939" t="s">
        <v>16095</v>
      </c>
      <c r="K382" s="1939" t="s">
        <v>2598</v>
      </c>
    </row>
    <row r="383" spans="1:11" ht="12.75" customHeight="1">
      <c r="A383" s="1974">
        <v>117</v>
      </c>
      <c r="B383" s="1937" t="s">
        <v>16096</v>
      </c>
      <c r="C383" s="1937">
        <v>312800237600</v>
      </c>
      <c r="D383" s="1937" t="s">
        <v>21</v>
      </c>
      <c r="E383" s="1938" t="s">
        <v>16097</v>
      </c>
      <c r="F383" s="1938">
        <v>191.6</v>
      </c>
      <c r="G383" s="1938">
        <v>191.6</v>
      </c>
      <c r="H383" s="1938" t="s">
        <v>21</v>
      </c>
      <c r="I383" s="1941" t="s">
        <v>16098</v>
      </c>
      <c r="J383" s="1939" t="s">
        <v>16099</v>
      </c>
      <c r="K383" s="1939" t="s">
        <v>3616</v>
      </c>
    </row>
    <row r="384" spans="1:11" ht="12.75" customHeight="1">
      <c r="A384" s="1974">
        <v>118</v>
      </c>
      <c r="B384" s="1937" t="s">
        <v>16096</v>
      </c>
      <c r="C384" s="1937">
        <v>312800237600</v>
      </c>
      <c r="D384" s="1937" t="s">
        <v>21</v>
      </c>
      <c r="E384" s="1938" t="s">
        <v>15629</v>
      </c>
      <c r="F384" s="1938">
        <v>96.1</v>
      </c>
      <c r="G384" s="1938">
        <v>96.1</v>
      </c>
      <c r="H384" s="1938" t="s">
        <v>1996</v>
      </c>
      <c r="I384" s="1941" t="s">
        <v>16100</v>
      </c>
      <c r="J384" s="1939" t="s">
        <v>16101</v>
      </c>
      <c r="K384" s="1939" t="s">
        <v>2752</v>
      </c>
    </row>
    <row r="385" spans="1:11" ht="12.75" customHeight="1">
      <c r="A385" s="1974">
        <v>119</v>
      </c>
      <c r="B385" s="1937" t="s">
        <v>16096</v>
      </c>
      <c r="C385" s="1937">
        <v>312800237600</v>
      </c>
      <c r="D385" s="1937" t="s">
        <v>21</v>
      </c>
      <c r="E385" s="1938" t="s">
        <v>16102</v>
      </c>
      <c r="F385" s="1938">
        <v>100</v>
      </c>
      <c r="G385" s="1938">
        <v>100</v>
      </c>
      <c r="H385" s="1938" t="s">
        <v>1996</v>
      </c>
      <c r="I385" s="1941" t="s">
        <v>16098</v>
      </c>
      <c r="J385" s="1939" t="s">
        <v>16103</v>
      </c>
      <c r="K385" s="1939" t="s">
        <v>2622</v>
      </c>
    </row>
    <row r="386" spans="1:11" ht="12.75" customHeight="1">
      <c r="A386" s="1974">
        <v>120</v>
      </c>
      <c r="B386" s="1937" t="s">
        <v>16096</v>
      </c>
      <c r="C386" s="1937">
        <v>312800237600</v>
      </c>
      <c r="D386" s="1937" t="s">
        <v>21</v>
      </c>
      <c r="E386" s="1938" t="s">
        <v>16104</v>
      </c>
      <c r="F386" s="1938" t="s">
        <v>21</v>
      </c>
      <c r="G386" s="1938" t="s">
        <v>21</v>
      </c>
      <c r="H386" s="1938" t="s">
        <v>1996</v>
      </c>
      <c r="I386" s="1941" t="s">
        <v>16098</v>
      </c>
      <c r="J386" s="1939" t="s">
        <v>16103</v>
      </c>
      <c r="K386" s="1939" t="s">
        <v>2622</v>
      </c>
    </row>
    <row r="387" spans="1:11" ht="12.75" customHeight="1">
      <c r="A387" s="1974">
        <v>121</v>
      </c>
      <c r="B387" s="1937" t="s">
        <v>16105</v>
      </c>
      <c r="C387" s="1937">
        <v>644110311520</v>
      </c>
      <c r="D387" s="1937" t="s">
        <v>21</v>
      </c>
      <c r="E387" s="1938" t="s">
        <v>16106</v>
      </c>
      <c r="F387" s="1938">
        <v>49.3</v>
      </c>
      <c r="G387" s="1938">
        <v>49.3</v>
      </c>
      <c r="H387" s="1938" t="s">
        <v>21</v>
      </c>
      <c r="I387" s="1941" t="s">
        <v>16107</v>
      </c>
      <c r="J387" s="1939" t="s">
        <v>16108</v>
      </c>
      <c r="K387" s="1939" t="s">
        <v>2622</v>
      </c>
    </row>
    <row r="388" spans="1:11" ht="12.75" customHeight="1">
      <c r="A388" s="1974">
        <v>122</v>
      </c>
      <c r="B388" s="1937" t="s">
        <v>16109</v>
      </c>
      <c r="C388" s="1937">
        <v>312811465005</v>
      </c>
      <c r="D388" s="1937" t="s">
        <v>21</v>
      </c>
      <c r="E388" s="1938" t="s">
        <v>14754</v>
      </c>
      <c r="F388" s="1938">
        <v>70</v>
      </c>
      <c r="G388" s="1938">
        <v>70</v>
      </c>
      <c r="H388" s="1938" t="s">
        <v>12001</v>
      </c>
      <c r="I388" s="1941" t="s">
        <v>16110</v>
      </c>
      <c r="J388" s="1939" t="s">
        <v>16111</v>
      </c>
      <c r="K388" s="1939" t="s">
        <v>2676</v>
      </c>
    </row>
    <row r="389" spans="1:11" ht="12.75" customHeight="1">
      <c r="A389" s="1974">
        <v>123</v>
      </c>
      <c r="B389" s="1937" t="s">
        <v>16112</v>
      </c>
      <c r="C389" s="1960">
        <v>312824175455</v>
      </c>
      <c r="D389" s="1937" t="s">
        <v>21</v>
      </c>
      <c r="E389" s="1938" t="s">
        <v>15752</v>
      </c>
      <c r="F389" s="1938">
        <v>100</v>
      </c>
      <c r="G389" s="1938">
        <v>100</v>
      </c>
      <c r="H389" s="1938" t="s">
        <v>15029</v>
      </c>
      <c r="I389" s="1941" t="s">
        <v>16113</v>
      </c>
      <c r="J389" s="1939" t="s">
        <v>16114</v>
      </c>
      <c r="K389" s="1939" t="s">
        <v>2676</v>
      </c>
    </row>
    <row r="390" spans="1:11" ht="12.75" customHeight="1">
      <c r="A390" s="1974">
        <v>124</v>
      </c>
      <c r="B390" s="1937" t="s">
        <v>16115</v>
      </c>
      <c r="C390" s="1964">
        <v>312811968619</v>
      </c>
      <c r="D390" s="1937" t="s">
        <v>21</v>
      </c>
      <c r="E390" s="1938" t="s">
        <v>16116</v>
      </c>
      <c r="F390" s="1938">
        <v>6170</v>
      </c>
      <c r="G390" s="1938">
        <v>6170</v>
      </c>
      <c r="H390" s="1938" t="s">
        <v>21</v>
      </c>
      <c r="I390" s="1941" t="s">
        <v>16117</v>
      </c>
      <c r="J390" s="1939" t="s">
        <v>16118</v>
      </c>
      <c r="K390" s="1939" t="s">
        <v>2603</v>
      </c>
    </row>
    <row r="391" spans="1:11" ht="12.75" customHeight="1">
      <c r="A391" s="1974">
        <v>125</v>
      </c>
      <c r="B391" s="1937" t="s">
        <v>16119</v>
      </c>
      <c r="C391" s="1937">
        <v>312303270269</v>
      </c>
      <c r="D391" s="1937" t="s">
        <v>21</v>
      </c>
      <c r="E391" s="1938" t="s">
        <v>16120</v>
      </c>
      <c r="F391" s="1938">
        <v>9</v>
      </c>
      <c r="G391" s="1938">
        <v>9</v>
      </c>
      <c r="H391" s="1938" t="s">
        <v>21</v>
      </c>
      <c r="I391" s="1941" t="s">
        <v>16121</v>
      </c>
      <c r="J391" s="1939" t="s">
        <v>16122</v>
      </c>
      <c r="K391" s="1939" t="s">
        <v>2598</v>
      </c>
    </row>
    <row r="392" spans="1:11" ht="12.75" customHeight="1">
      <c r="A392" s="1974">
        <v>126</v>
      </c>
      <c r="B392" s="1937" t="s">
        <v>16123</v>
      </c>
      <c r="C392" s="1964">
        <v>312801847823</v>
      </c>
      <c r="D392" s="1937" t="s">
        <v>21</v>
      </c>
      <c r="E392" s="1938" t="s">
        <v>16124</v>
      </c>
      <c r="F392" s="1938">
        <v>36.799999999999997</v>
      </c>
      <c r="G392" s="1938">
        <v>36.799999999999997</v>
      </c>
      <c r="H392" s="1938" t="s">
        <v>21</v>
      </c>
      <c r="I392" s="1941" t="s">
        <v>16125</v>
      </c>
      <c r="J392" s="1939" t="s">
        <v>16126</v>
      </c>
      <c r="K392" s="1939" t="s">
        <v>2676</v>
      </c>
    </row>
    <row r="393" spans="1:11" ht="12.75" customHeight="1">
      <c r="A393" s="1974">
        <v>127</v>
      </c>
      <c r="B393" s="1937" t="s">
        <v>16127</v>
      </c>
      <c r="C393" s="1937">
        <v>312805480527</v>
      </c>
      <c r="D393" s="1937" t="s">
        <v>21</v>
      </c>
      <c r="E393" s="1938" t="s">
        <v>16128</v>
      </c>
      <c r="F393" s="1938">
        <v>140</v>
      </c>
      <c r="G393" s="1938">
        <v>140</v>
      </c>
      <c r="H393" s="1938" t="s">
        <v>12001</v>
      </c>
      <c r="I393" s="1941" t="s">
        <v>16129</v>
      </c>
      <c r="J393" s="1939" t="s">
        <v>16130</v>
      </c>
      <c r="K393" s="1939" t="s">
        <v>2622</v>
      </c>
    </row>
    <row r="394" spans="1:11" ht="12.75" customHeight="1">
      <c r="A394" s="1974">
        <v>128</v>
      </c>
      <c r="B394" s="1937" t="s">
        <v>16127</v>
      </c>
      <c r="C394" s="1937">
        <v>312805480527</v>
      </c>
      <c r="D394" s="1937" t="s">
        <v>21</v>
      </c>
      <c r="E394" s="1938" t="s">
        <v>16131</v>
      </c>
      <c r="F394" s="1938">
        <v>148.30000000000001</v>
      </c>
      <c r="G394" s="1938">
        <v>148.30000000000001</v>
      </c>
      <c r="H394" s="1938" t="s">
        <v>12001</v>
      </c>
      <c r="I394" s="1941" t="s">
        <v>16129</v>
      </c>
      <c r="J394" s="1939" t="s">
        <v>16132</v>
      </c>
      <c r="K394" s="1939" t="s">
        <v>2622</v>
      </c>
    </row>
    <row r="395" spans="1:11" ht="12.75" customHeight="1">
      <c r="A395" s="1974">
        <v>129</v>
      </c>
      <c r="B395" s="1937" t="s">
        <v>16127</v>
      </c>
      <c r="C395" s="1937">
        <v>312805480527</v>
      </c>
      <c r="D395" s="1937" t="s">
        <v>21</v>
      </c>
      <c r="E395" s="1938" t="s">
        <v>16120</v>
      </c>
      <c r="F395" s="1938">
        <v>25</v>
      </c>
      <c r="G395" s="1938">
        <v>25</v>
      </c>
      <c r="H395" s="1938" t="s">
        <v>21</v>
      </c>
      <c r="I395" s="1941" t="s">
        <v>16133</v>
      </c>
      <c r="J395" s="1939" t="s">
        <v>16130</v>
      </c>
      <c r="K395" s="1939" t="s">
        <v>2598</v>
      </c>
    </row>
    <row r="396" spans="1:11" ht="12.75" customHeight="1">
      <c r="A396" s="1974">
        <v>130</v>
      </c>
      <c r="B396" s="1937" t="s">
        <v>16134</v>
      </c>
      <c r="C396" s="1964">
        <v>312809737237</v>
      </c>
      <c r="D396" s="1937" t="s">
        <v>21</v>
      </c>
      <c r="E396" s="1938" t="s">
        <v>16135</v>
      </c>
      <c r="F396" s="1938">
        <v>46.5</v>
      </c>
      <c r="G396" s="1938">
        <v>46.5</v>
      </c>
      <c r="H396" s="1938" t="s">
        <v>21</v>
      </c>
      <c r="I396" s="1941" t="s">
        <v>16136</v>
      </c>
      <c r="J396" s="1939" t="s">
        <v>16137</v>
      </c>
      <c r="K396" s="1939" t="s">
        <v>2598</v>
      </c>
    </row>
    <row r="397" spans="1:11" ht="12.75" customHeight="1">
      <c r="A397" s="1974">
        <v>131</v>
      </c>
      <c r="B397" s="1937" t="s">
        <v>16138</v>
      </c>
      <c r="C397" s="1937">
        <v>312822951102</v>
      </c>
      <c r="D397" s="1937" t="s">
        <v>21</v>
      </c>
      <c r="E397" s="1938" t="s">
        <v>16139</v>
      </c>
      <c r="F397" s="1938" t="s">
        <v>21</v>
      </c>
      <c r="G397" s="1938" t="s">
        <v>21</v>
      </c>
      <c r="H397" s="1938" t="s">
        <v>21</v>
      </c>
      <c r="I397" s="1941" t="s">
        <v>16140</v>
      </c>
      <c r="J397" s="1939" t="s">
        <v>16141</v>
      </c>
      <c r="K397" s="1939" t="s">
        <v>2676</v>
      </c>
    </row>
    <row r="398" spans="1:11" ht="12.75" customHeight="1">
      <c r="A398" s="1974">
        <v>132</v>
      </c>
      <c r="B398" s="1937" t="s">
        <v>16142</v>
      </c>
      <c r="C398" s="1964">
        <v>312734484272</v>
      </c>
      <c r="D398" s="1937" t="s">
        <v>21</v>
      </c>
      <c r="E398" s="1938" t="s">
        <v>16143</v>
      </c>
      <c r="F398" s="1938">
        <v>56</v>
      </c>
      <c r="G398" s="1938">
        <v>56</v>
      </c>
      <c r="H398" s="1938" t="s">
        <v>21</v>
      </c>
      <c r="I398" s="1941" t="s">
        <v>16144</v>
      </c>
      <c r="J398" s="1939" t="s">
        <v>16145</v>
      </c>
      <c r="K398" s="1939" t="s">
        <v>2598</v>
      </c>
    </row>
    <row r="399" spans="1:11" ht="12.75" customHeight="1">
      <c r="A399" s="1974">
        <v>133</v>
      </c>
      <c r="B399" s="1937" t="s">
        <v>16146</v>
      </c>
      <c r="C399" s="1960">
        <v>312800512398</v>
      </c>
      <c r="D399" s="1937" t="s">
        <v>21</v>
      </c>
      <c r="E399" s="1938" t="s">
        <v>15913</v>
      </c>
      <c r="F399" s="1938" t="s">
        <v>16147</v>
      </c>
      <c r="G399" s="1938" t="s">
        <v>16148</v>
      </c>
      <c r="H399" s="1938" t="s">
        <v>21</v>
      </c>
      <c r="I399" s="1941" t="s">
        <v>16149</v>
      </c>
      <c r="J399" s="1939" t="s">
        <v>16150</v>
      </c>
      <c r="K399" s="1939" t="s">
        <v>2613</v>
      </c>
    </row>
    <row r="400" spans="1:11" ht="12.75" customHeight="1">
      <c r="A400" s="1974">
        <v>134</v>
      </c>
      <c r="B400" s="1937" t="s">
        <v>16151</v>
      </c>
      <c r="C400" s="1937">
        <v>366306516368</v>
      </c>
      <c r="D400" s="1937" t="s">
        <v>21</v>
      </c>
      <c r="E400" s="1938" t="s">
        <v>16152</v>
      </c>
      <c r="F400" s="1938">
        <v>35.4</v>
      </c>
      <c r="G400" s="1938">
        <v>35.4</v>
      </c>
      <c r="H400" s="1938" t="s">
        <v>21</v>
      </c>
      <c r="I400" s="1941" t="s">
        <v>16153</v>
      </c>
      <c r="J400" s="1939" t="s">
        <v>36</v>
      </c>
      <c r="K400" s="1939" t="s">
        <v>2598</v>
      </c>
    </row>
    <row r="401" spans="1:11" ht="12.75" customHeight="1">
      <c r="A401" s="1974">
        <v>135</v>
      </c>
      <c r="B401" s="1937" t="s">
        <v>16154</v>
      </c>
      <c r="C401" s="1937">
        <v>312820359099</v>
      </c>
      <c r="D401" s="1937" t="s">
        <v>21</v>
      </c>
      <c r="E401" s="1938" t="s">
        <v>16155</v>
      </c>
      <c r="F401" s="1938">
        <v>200</v>
      </c>
      <c r="G401" s="1938">
        <v>200</v>
      </c>
      <c r="H401" s="1938" t="s">
        <v>21</v>
      </c>
      <c r="I401" s="1941" t="s">
        <v>16156</v>
      </c>
      <c r="J401" s="1939" t="s">
        <v>16157</v>
      </c>
      <c r="K401" s="1939" t="s">
        <v>2613</v>
      </c>
    </row>
    <row r="402" spans="1:11" ht="12.75" customHeight="1">
      <c r="A402" s="1974">
        <v>136</v>
      </c>
      <c r="B402" s="1937" t="s">
        <v>16158</v>
      </c>
      <c r="C402" s="1937">
        <v>312815617548</v>
      </c>
      <c r="D402" s="1937" t="s">
        <v>21</v>
      </c>
      <c r="E402" s="1938" t="s">
        <v>16063</v>
      </c>
      <c r="F402" s="1938" t="s">
        <v>21</v>
      </c>
      <c r="G402" s="1938" t="s">
        <v>21</v>
      </c>
      <c r="H402" s="1938" t="s">
        <v>21</v>
      </c>
      <c r="I402" s="1941" t="s">
        <v>21</v>
      </c>
      <c r="J402" s="1939" t="s">
        <v>21</v>
      </c>
      <c r="K402" s="1939" t="s">
        <v>2613</v>
      </c>
    </row>
    <row r="403" spans="1:11" ht="12.75" customHeight="1">
      <c r="A403" s="1974">
        <v>137</v>
      </c>
      <c r="B403" s="1937" t="s">
        <v>16159</v>
      </c>
      <c r="C403" s="1964">
        <v>312821253592</v>
      </c>
      <c r="D403" s="1937" t="s">
        <v>21</v>
      </c>
      <c r="E403" s="1938" t="s">
        <v>16160</v>
      </c>
      <c r="F403" s="1938">
        <v>36</v>
      </c>
      <c r="G403" s="1938">
        <v>36</v>
      </c>
      <c r="H403" s="1938" t="s">
        <v>11894</v>
      </c>
      <c r="I403" s="1941" t="s">
        <v>16161</v>
      </c>
      <c r="J403" s="1939" t="s">
        <v>16162</v>
      </c>
      <c r="K403" s="1939" t="s">
        <v>2676</v>
      </c>
    </row>
    <row r="404" spans="1:11" ht="12.75" customHeight="1">
      <c r="A404" s="1974">
        <v>138</v>
      </c>
      <c r="B404" s="1937" t="s">
        <v>16163</v>
      </c>
      <c r="C404" s="1964">
        <v>312800541102</v>
      </c>
      <c r="D404" s="1937" t="s">
        <v>21</v>
      </c>
      <c r="E404" s="1938" t="s">
        <v>16164</v>
      </c>
      <c r="F404" s="1938">
        <v>35</v>
      </c>
      <c r="G404" s="1938">
        <v>35</v>
      </c>
      <c r="H404" s="1938" t="s">
        <v>11894</v>
      </c>
      <c r="I404" s="1941" t="s">
        <v>16165</v>
      </c>
      <c r="J404" s="1939" t="s">
        <v>16166</v>
      </c>
      <c r="K404" s="1939" t="s">
        <v>2598</v>
      </c>
    </row>
    <row r="405" spans="1:11" ht="12.75" customHeight="1">
      <c r="A405" s="1974">
        <v>139</v>
      </c>
      <c r="B405" s="1937" t="s">
        <v>16167</v>
      </c>
      <c r="C405" s="1964">
        <v>312800187395</v>
      </c>
      <c r="D405" s="1937" t="s">
        <v>21</v>
      </c>
      <c r="E405" s="1938" t="s">
        <v>16168</v>
      </c>
      <c r="F405" s="1938">
        <v>120</v>
      </c>
      <c r="G405" s="1938">
        <v>120</v>
      </c>
      <c r="H405" s="1938" t="s">
        <v>21</v>
      </c>
      <c r="I405" s="1941" t="s">
        <v>16169</v>
      </c>
      <c r="J405" s="1939" t="s">
        <v>16170</v>
      </c>
      <c r="K405" s="1939" t="s">
        <v>2622</v>
      </c>
    </row>
    <row r="406" spans="1:11" ht="12.75" customHeight="1">
      <c r="A406" s="1974">
        <v>140</v>
      </c>
      <c r="B406" s="1937" t="s">
        <v>16171</v>
      </c>
      <c r="C406" s="1964">
        <v>312815903210</v>
      </c>
      <c r="D406" s="1937" t="s">
        <v>21</v>
      </c>
      <c r="E406" s="1938" t="s">
        <v>16172</v>
      </c>
      <c r="F406" s="1938">
        <v>160</v>
      </c>
      <c r="G406" s="1938">
        <v>160</v>
      </c>
      <c r="H406" s="1938" t="s">
        <v>21</v>
      </c>
      <c r="I406" s="1941" t="s">
        <v>16173</v>
      </c>
      <c r="J406" s="1939" t="s">
        <v>16174</v>
      </c>
      <c r="K406" s="1939" t="s">
        <v>2613</v>
      </c>
    </row>
    <row r="407" spans="1:11" ht="12.75" customHeight="1">
      <c r="A407" s="1974">
        <v>141</v>
      </c>
      <c r="B407" s="1977" t="s">
        <v>16175</v>
      </c>
      <c r="C407" s="1978">
        <v>3128129412</v>
      </c>
      <c r="D407" s="1977" t="s">
        <v>21</v>
      </c>
      <c r="E407" s="1938" t="s">
        <v>16176</v>
      </c>
      <c r="F407" s="1956">
        <v>191.1</v>
      </c>
      <c r="G407" s="1956" t="s">
        <v>21</v>
      </c>
      <c r="H407" s="1979">
        <v>44440</v>
      </c>
      <c r="I407" s="1938" t="s">
        <v>16177</v>
      </c>
      <c r="J407" s="1939" t="s">
        <v>16178</v>
      </c>
      <c r="K407" s="1946" t="s">
        <v>3049</v>
      </c>
    </row>
    <row r="408" spans="1:11" ht="12.75" customHeight="1">
      <c r="A408" s="1974">
        <v>142</v>
      </c>
      <c r="B408" s="1937" t="s">
        <v>16179</v>
      </c>
      <c r="C408" s="1964">
        <v>312828622256</v>
      </c>
      <c r="D408" s="1937" t="s">
        <v>21</v>
      </c>
      <c r="E408" s="1938" t="s">
        <v>16180</v>
      </c>
      <c r="F408" s="1938">
        <v>78</v>
      </c>
      <c r="G408" s="1938">
        <v>78</v>
      </c>
      <c r="H408" s="1938" t="s">
        <v>21</v>
      </c>
      <c r="I408" s="1941" t="s">
        <v>16181</v>
      </c>
      <c r="J408" s="1939" t="s">
        <v>16182</v>
      </c>
      <c r="K408" s="1939" t="s">
        <v>2598</v>
      </c>
    </row>
    <row r="409" spans="1:11" ht="12.75" customHeight="1">
      <c r="A409" s="1974">
        <v>143</v>
      </c>
      <c r="B409" s="1937" t="s">
        <v>16183</v>
      </c>
      <c r="C409" s="1937">
        <v>312811810477</v>
      </c>
      <c r="D409" s="1937" t="s">
        <v>21</v>
      </c>
      <c r="E409" s="1938" t="s">
        <v>16184</v>
      </c>
      <c r="F409" s="1938" t="s">
        <v>21</v>
      </c>
      <c r="G409" s="1938" t="s">
        <v>21</v>
      </c>
      <c r="H409" s="1938" t="s">
        <v>21</v>
      </c>
      <c r="I409" s="1941" t="s">
        <v>16185</v>
      </c>
      <c r="J409" s="1939" t="s">
        <v>16186</v>
      </c>
      <c r="K409" s="1939" t="s">
        <v>2598</v>
      </c>
    </row>
    <row r="410" spans="1:11" ht="12.75" customHeight="1">
      <c r="A410" s="1974">
        <v>144</v>
      </c>
      <c r="B410" s="1937" t="s">
        <v>15683</v>
      </c>
      <c r="C410" s="1960">
        <v>3128128169</v>
      </c>
      <c r="D410" s="1937"/>
      <c r="E410" s="1938" t="s">
        <v>15685</v>
      </c>
      <c r="F410" s="1938"/>
      <c r="G410" s="1938"/>
      <c r="H410" s="1938"/>
      <c r="I410" s="1941"/>
      <c r="J410" s="1939"/>
      <c r="K410" s="1939"/>
    </row>
    <row r="411" spans="1:11" ht="12.75" customHeight="1">
      <c r="A411" s="1974">
        <v>145</v>
      </c>
      <c r="B411" s="1937" t="s">
        <v>16187</v>
      </c>
      <c r="C411" s="1937"/>
      <c r="D411" s="1937"/>
      <c r="E411" s="1980"/>
      <c r="F411" s="1938"/>
      <c r="G411" s="1938"/>
      <c r="H411" s="1938"/>
      <c r="I411" s="1981"/>
      <c r="J411" s="1982"/>
      <c r="K411" s="1939"/>
    </row>
    <row r="412" spans="1:11" ht="12.75" customHeight="1">
      <c r="A412" s="1974">
        <v>146</v>
      </c>
      <c r="B412" s="1937" t="s">
        <v>16187</v>
      </c>
      <c r="C412" s="1937"/>
      <c r="D412" s="1937"/>
      <c r="E412" s="1980"/>
      <c r="F412" s="1938"/>
      <c r="G412" s="1938"/>
      <c r="H412" s="1938"/>
      <c r="I412" s="1981"/>
      <c r="J412" s="1982"/>
      <c r="K412" s="1939"/>
    </row>
    <row r="413" spans="1:11" ht="12.75" customHeight="1">
      <c r="A413" s="1974">
        <v>147</v>
      </c>
      <c r="B413" s="1937" t="s">
        <v>16187</v>
      </c>
      <c r="C413" s="1937"/>
      <c r="D413" s="1937"/>
      <c r="E413" s="1980"/>
      <c r="F413" s="1938"/>
      <c r="G413" s="1938"/>
      <c r="H413" s="1938"/>
      <c r="I413" s="1981"/>
      <c r="J413" s="1982"/>
      <c r="K413" s="1939"/>
    </row>
    <row r="414" spans="1:11" ht="12.75" customHeight="1">
      <c r="A414" s="1955" t="s">
        <v>21</v>
      </c>
      <c r="B414" s="1968">
        <v>147</v>
      </c>
      <c r="C414" s="1968"/>
      <c r="D414" s="1956" t="s">
        <v>21</v>
      </c>
      <c r="E414" s="1956" t="s">
        <v>21</v>
      </c>
      <c r="F414" s="1968" t="s">
        <v>21</v>
      </c>
      <c r="G414" s="1968" t="s">
        <v>21</v>
      </c>
      <c r="H414" s="1956" t="s">
        <v>21</v>
      </c>
      <c r="I414" s="1956" t="s">
        <v>21</v>
      </c>
      <c r="J414" s="1946" t="s">
        <v>21</v>
      </c>
      <c r="K414" s="1969" t="s">
        <v>16188</v>
      </c>
    </row>
    <row r="415" spans="1:11" ht="12.75" customHeight="1">
      <c r="A415" s="2685" t="s">
        <v>5524</v>
      </c>
      <c r="B415" s="2686"/>
      <c r="C415" s="2686"/>
      <c r="D415" s="2686"/>
      <c r="E415" s="2686"/>
      <c r="F415" s="2686"/>
      <c r="G415" s="2686"/>
      <c r="H415" s="2686"/>
      <c r="I415" s="2686"/>
      <c r="J415" s="2686"/>
      <c r="K415" s="2687"/>
    </row>
    <row r="416" spans="1:11" ht="12.75" customHeight="1">
      <c r="A416" s="1936">
        <v>1</v>
      </c>
      <c r="B416" s="1937" t="s">
        <v>16189</v>
      </c>
      <c r="C416" s="1964">
        <v>3128106849</v>
      </c>
      <c r="D416" s="1938" t="s">
        <v>14722</v>
      </c>
      <c r="E416" s="1938" t="s">
        <v>14722</v>
      </c>
      <c r="F416" s="1938">
        <v>637.70000000000005</v>
      </c>
      <c r="G416" s="1938">
        <v>637.70000000000005</v>
      </c>
      <c r="H416" s="1938" t="s">
        <v>11894</v>
      </c>
      <c r="I416" s="1938" t="s">
        <v>16190</v>
      </c>
      <c r="J416" s="1939" t="s">
        <v>16191</v>
      </c>
      <c r="K416" s="1939" t="s">
        <v>2598</v>
      </c>
    </row>
    <row r="417" spans="1:11" ht="12.75" customHeight="1">
      <c r="A417" s="1936">
        <v>2</v>
      </c>
      <c r="B417" s="1937" t="s">
        <v>16189</v>
      </c>
      <c r="C417" s="1964">
        <v>3128106849</v>
      </c>
      <c r="D417" s="1938" t="s">
        <v>14722</v>
      </c>
      <c r="E417" s="1938" t="s">
        <v>15146</v>
      </c>
      <c r="F417" s="1938">
        <v>121.3</v>
      </c>
      <c r="G417" s="1938">
        <v>121.3</v>
      </c>
      <c r="H417" s="1938" t="s">
        <v>16192</v>
      </c>
      <c r="I417" s="1938" t="s">
        <v>10832</v>
      </c>
      <c r="J417" s="1939" t="s">
        <v>16193</v>
      </c>
      <c r="K417" s="1939" t="s">
        <v>2756</v>
      </c>
    </row>
    <row r="418" spans="1:11" ht="12.75" customHeight="1">
      <c r="A418" s="1936">
        <v>3</v>
      </c>
      <c r="B418" s="1937" t="s">
        <v>16189</v>
      </c>
      <c r="C418" s="1964">
        <v>3128106849</v>
      </c>
      <c r="D418" s="1938" t="s">
        <v>14722</v>
      </c>
      <c r="E418" s="1938" t="s">
        <v>14741</v>
      </c>
      <c r="F418" s="1938">
        <v>45.9</v>
      </c>
      <c r="G418" s="1938">
        <v>45.9</v>
      </c>
      <c r="H418" s="1938" t="s">
        <v>11894</v>
      </c>
      <c r="I418" s="1938" t="s">
        <v>10832</v>
      </c>
      <c r="J418" s="1939" t="s">
        <v>16193</v>
      </c>
      <c r="K418" s="1939" t="s">
        <v>2622</v>
      </c>
    </row>
    <row r="419" spans="1:11" ht="12.75" customHeight="1">
      <c r="A419" s="1936">
        <v>4</v>
      </c>
      <c r="B419" s="1937" t="s">
        <v>16189</v>
      </c>
      <c r="C419" s="1964">
        <v>3128106849</v>
      </c>
      <c r="D419" s="1938" t="s">
        <v>14722</v>
      </c>
      <c r="E419" s="1938" t="s">
        <v>16194</v>
      </c>
      <c r="F419" s="1938">
        <v>4</v>
      </c>
      <c r="G419" s="1938">
        <v>4</v>
      </c>
      <c r="H419" s="1938" t="s">
        <v>15029</v>
      </c>
      <c r="I419" s="1938" t="s">
        <v>10832</v>
      </c>
      <c r="J419" s="1939" t="s">
        <v>16193</v>
      </c>
      <c r="K419" s="1939" t="s">
        <v>2622</v>
      </c>
    </row>
    <row r="420" spans="1:11" ht="12.75" customHeight="1">
      <c r="A420" s="1936">
        <v>5</v>
      </c>
      <c r="B420" s="1937" t="s">
        <v>16195</v>
      </c>
      <c r="C420" s="1937">
        <v>3128004815</v>
      </c>
      <c r="D420" s="1937" t="s">
        <v>21</v>
      </c>
      <c r="E420" s="1938" t="s">
        <v>16196</v>
      </c>
      <c r="F420" s="1938">
        <v>40.5</v>
      </c>
      <c r="G420" s="1938">
        <v>40.5</v>
      </c>
      <c r="H420" s="1938" t="s">
        <v>12001</v>
      </c>
      <c r="I420" s="1938" t="s">
        <v>16197</v>
      </c>
      <c r="J420" s="1939" t="s">
        <v>16198</v>
      </c>
      <c r="K420" s="1939" t="s">
        <v>2676</v>
      </c>
    </row>
    <row r="421" spans="1:11" ht="12.75" customHeight="1">
      <c r="A421" s="1936">
        <v>6</v>
      </c>
      <c r="B421" s="1937" t="s">
        <v>16199</v>
      </c>
      <c r="C421" s="1937">
        <v>312811110570</v>
      </c>
      <c r="D421" s="1937" t="s">
        <v>21</v>
      </c>
      <c r="E421" s="1938" t="s">
        <v>14725</v>
      </c>
      <c r="F421" s="1938">
        <v>22.04</v>
      </c>
      <c r="G421" s="1938">
        <v>10.84</v>
      </c>
      <c r="H421" s="1938" t="s">
        <v>21</v>
      </c>
      <c r="I421" s="1938" t="s">
        <v>16200</v>
      </c>
      <c r="J421" s="1939" t="s">
        <v>16201</v>
      </c>
      <c r="K421" s="1939" t="s">
        <v>2598</v>
      </c>
    </row>
    <row r="422" spans="1:11" ht="12.75" customHeight="1">
      <c r="A422" s="1936">
        <v>7</v>
      </c>
      <c r="B422" s="1937" t="s">
        <v>16202</v>
      </c>
      <c r="C422" s="1937">
        <v>3128103365</v>
      </c>
      <c r="D422" s="1937" t="s">
        <v>21</v>
      </c>
      <c r="E422" s="1938" t="s">
        <v>16203</v>
      </c>
      <c r="F422" s="1938">
        <v>77.3</v>
      </c>
      <c r="G422" s="1938">
        <v>77.3</v>
      </c>
      <c r="H422" s="1938" t="s">
        <v>11894</v>
      </c>
      <c r="I422" s="1938" t="s">
        <v>16204</v>
      </c>
      <c r="J422" s="1939" t="s">
        <v>16205</v>
      </c>
      <c r="K422" s="1939" t="s">
        <v>2622</v>
      </c>
    </row>
    <row r="423" spans="1:11" ht="12.75" customHeight="1">
      <c r="A423" s="1936">
        <v>8</v>
      </c>
      <c r="B423" s="1937" t="s">
        <v>16202</v>
      </c>
      <c r="C423" s="1937">
        <v>3128103365</v>
      </c>
      <c r="D423" s="1937" t="s">
        <v>21</v>
      </c>
      <c r="E423" s="1938" t="s">
        <v>16206</v>
      </c>
      <c r="F423" s="1938">
        <v>96</v>
      </c>
      <c r="G423" s="1938">
        <v>96</v>
      </c>
      <c r="H423" s="1938" t="s">
        <v>11894</v>
      </c>
      <c r="I423" s="1938" t="s">
        <v>16207</v>
      </c>
      <c r="J423" s="1939" t="s">
        <v>21</v>
      </c>
      <c r="K423" s="1939" t="s">
        <v>2613</v>
      </c>
    </row>
    <row r="424" spans="1:11" ht="12.75" customHeight="1">
      <c r="A424" s="1936">
        <v>9</v>
      </c>
      <c r="B424" s="1937" t="s">
        <v>16202</v>
      </c>
      <c r="C424" s="1937">
        <v>3128103365</v>
      </c>
      <c r="D424" s="1937" t="s">
        <v>21</v>
      </c>
      <c r="E424" s="1938" t="s">
        <v>16208</v>
      </c>
      <c r="F424" s="1938">
        <v>40</v>
      </c>
      <c r="G424" s="1938">
        <v>40</v>
      </c>
      <c r="H424" s="1938" t="s">
        <v>11894</v>
      </c>
      <c r="I424" s="1938" t="s">
        <v>16207</v>
      </c>
      <c r="J424" s="1939" t="s">
        <v>21</v>
      </c>
      <c r="K424" s="1939" t="s">
        <v>2593</v>
      </c>
    </row>
    <row r="425" spans="1:11" ht="12.75" customHeight="1">
      <c r="A425" s="1936">
        <v>10</v>
      </c>
      <c r="B425" s="1937" t="s">
        <v>16209</v>
      </c>
      <c r="C425" s="1937">
        <v>3128080781</v>
      </c>
      <c r="D425" s="1937" t="s">
        <v>21</v>
      </c>
      <c r="E425" s="1938" t="s">
        <v>16210</v>
      </c>
      <c r="F425" s="1938">
        <v>9</v>
      </c>
      <c r="G425" s="1938">
        <v>9</v>
      </c>
      <c r="H425" s="1938" t="s">
        <v>11894</v>
      </c>
      <c r="I425" s="1938" t="s">
        <v>16211</v>
      </c>
      <c r="J425" s="1939" t="s">
        <v>21</v>
      </c>
      <c r="K425" s="1939" t="s">
        <v>2598</v>
      </c>
    </row>
    <row r="426" spans="1:11" ht="12.75" customHeight="1">
      <c r="A426" s="1936">
        <v>11</v>
      </c>
      <c r="B426" s="1937" t="s">
        <v>16212</v>
      </c>
      <c r="C426" s="1937"/>
      <c r="D426" s="1937" t="s">
        <v>21</v>
      </c>
      <c r="E426" s="1938" t="s">
        <v>16213</v>
      </c>
      <c r="F426" s="1938">
        <v>20</v>
      </c>
      <c r="G426" s="1938">
        <v>20</v>
      </c>
      <c r="H426" s="1938" t="s">
        <v>14767</v>
      </c>
      <c r="I426" s="1938" t="s">
        <v>16214</v>
      </c>
      <c r="J426" s="1939" t="s">
        <v>16215</v>
      </c>
      <c r="K426" s="1939" t="s">
        <v>2676</v>
      </c>
    </row>
    <row r="427" spans="1:11" ht="12.75" customHeight="1">
      <c r="A427" s="1936">
        <v>12</v>
      </c>
      <c r="B427" s="1937" t="s">
        <v>16216</v>
      </c>
      <c r="C427" s="1937">
        <v>3128096260</v>
      </c>
      <c r="D427" s="1937" t="s">
        <v>21</v>
      </c>
      <c r="E427" s="1938" t="s">
        <v>16217</v>
      </c>
      <c r="F427" s="1938" t="s">
        <v>21</v>
      </c>
      <c r="G427" s="1938" t="s">
        <v>21</v>
      </c>
      <c r="H427" s="1938" t="s">
        <v>21</v>
      </c>
      <c r="I427" s="1938" t="s">
        <v>16218</v>
      </c>
      <c r="J427" s="1939" t="s">
        <v>16219</v>
      </c>
      <c r="K427" s="1939" t="s">
        <v>2676</v>
      </c>
    </row>
    <row r="428" spans="1:11" ht="12.75" customHeight="1">
      <c r="A428" s="1936">
        <v>13</v>
      </c>
      <c r="B428" s="1937" t="s">
        <v>16220</v>
      </c>
      <c r="C428" s="1960">
        <v>312804285107</v>
      </c>
      <c r="D428" s="1937" t="s">
        <v>21</v>
      </c>
      <c r="E428" s="1938" t="s">
        <v>14725</v>
      </c>
      <c r="F428" s="1938">
        <v>35</v>
      </c>
      <c r="G428" s="1938">
        <v>35</v>
      </c>
      <c r="H428" s="1938" t="s">
        <v>11894</v>
      </c>
      <c r="I428" s="1938" t="s">
        <v>16221</v>
      </c>
      <c r="J428" s="1939" t="s">
        <v>16222</v>
      </c>
      <c r="K428" s="1939" t="s">
        <v>2676</v>
      </c>
    </row>
    <row r="429" spans="1:11" ht="12.75" customHeight="1">
      <c r="A429" s="1936">
        <v>14</v>
      </c>
      <c r="B429" s="1937" t="s">
        <v>16223</v>
      </c>
      <c r="C429" s="1964">
        <v>312803058609</v>
      </c>
      <c r="D429" s="1937" t="s">
        <v>21</v>
      </c>
      <c r="E429" s="1938" t="s">
        <v>16224</v>
      </c>
      <c r="F429" s="1938">
        <v>20</v>
      </c>
      <c r="G429" s="1938">
        <v>20</v>
      </c>
      <c r="H429" s="1938" t="s">
        <v>14821</v>
      </c>
      <c r="I429" s="1938" t="s">
        <v>16225</v>
      </c>
      <c r="J429" s="1939" t="s">
        <v>16226</v>
      </c>
      <c r="K429" s="1939" t="s">
        <v>2622</v>
      </c>
    </row>
    <row r="430" spans="1:11" ht="12.75" customHeight="1">
      <c r="A430" s="1936">
        <v>15</v>
      </c>
      <c r="B430" s="1937" t="s">
        <v>16227</v>
      </c>
      <c r="C430" s="1937">
        <v>312809021690</v>
      </c>
      <c r="D430" s="1937" t="s">
        <v>21</v>
      </c>
      <c r="E430" s="1938" t="s">
        <v>16228</v>
      </c>
      <c r="F430" s="1938">
        <v>10.9</v>
      </c>
      <c r="G430" s="1938">
        <v>10.9</v>
      </c>
      <c r="H430" s="1938" t="s">
        <v>11976</v>
      </c>
      <c r="I430" s="1938" t="s">
        <v>16229</v>
      </c>
      <c r="J430" s="1939" t="s">
        <v>16230</v>
      </c>
      <c r="K430" s="1939" t="s">
        <v>2676</v>
      </c>
    </row>
    <row r="431" spans="1:11" ht="12.75" customHeight="1">
      <c r="A431" s="1936">
        <v>16</v>
      </c>
      <c r="B431" s="1937" t="s">
        <v>16231</v>
      </c>
      <c r="C431" s="1964">
        <v>312811203401</v>
      </c>
      <c r="D431" s="1937" t="s">
        <v>21</v>
      </c>
      <c r="E431" s="1938" t="s">
        <v>16232</v>
      </c>
      <c r="F431" s="1938">
        <v>36.9</v>
      </c>
      <c r="G431" s="1938">
        <v>36.9</v>
      </c>
      <c r="H431" s="1938" t="s">
        <v>14750</v>
      </c>
      <c r="I431" s="1938" t="s">
        <v>16233</v>
      </c>
      <c r="J431" s="1939" t="s">
        <v>16234</v>
      </c>
      <c r="K431" s="1939" t="s">
        <v>2598</v>
      </c>
    </row>
    <row r="432" spans="1:11" ht="12.75" customHeight="1">
      <c r="A432" s="1936">
        <v>17</v>
      </c>
      <c r="B432" s="1937" t="s">
        <v>16231</v>
      </c>
      <c r="C432" s="1964">
        <v>312811203401</v>
      </c>
      <c r="D432" s="1937" t="s">
        <v>21</v>
      </c>
      <c r="E432" s="1938" t="s">
        <v>16235</v>
      </c>
      <c r="F432" s="1938">
        <v>56.6</v>
      </c>
      <c r="G432" s="1938">
        <v>56.6</v>
      </c>
      <c r="H432" s="1938" t="s">
        <v>11894</v>
      </c>
      <c r="I432" s="1938" t="s">
        <v>16233</v>
      </c>
      <c r="J432" s="1939" t="s">
        <v>16234</v>
      </c>
      <c r="K432" s="1939" t="s">
        <v>2598</v>
      </c>
    </row>
    <row r="433" spans="1:11" ht="12.75" customHeight="1">
      <c r="A433" s="1936">
        <v>18</v>
      </c>
      <c r="B433" s="1937" t="s">
        <v>16236</v>
      </c>
      <c r="C433" s="1937">
        <v>311902900172</v>
      </c>
      <c r="D433" s="1937" t="s">
        <v>21</v>
      </c>
      <c r="E433" s="1938" t="s">
        <v>16237</v>
      </c>
      <c r="F433" s="1938">
        <v>250</v>
      </c>
      <c r="G433" s="1938">
        <v>250</v>
      </c>
      <c r="H433" s="1938" t="s">
        <v>16238</v>
      </c>
      <c r="I433" s="1938" t="s">
        <v>16239</v>
      </c>
      <c r="J433" s="1939" t="s">
        <v>16240</v>
      </c>
      <c r="K433" s="1939" t="s">
        <v>2676</v>
      </c>
    </row>
    <row r="434" spans="1:11" ht="12.75" customHeight="1">
      <c r="A434" s="1936">
        <v>19</v>
      </c>
      <c r="B434" s="1937" t="s">
        <v>16241</v>
      </c>
      <c r="C434" s="1937">
        <v>312820215114</v>
      </c>
      <c r="D434" s="1937" t="s">
        <v>21</v>
      </c>
      <c r="E434" s="1938" t="s">
        <v>15175</v>
      </c>
      <c r="F434" s="1938">
        <v>64</v>
      </c>
      <c r="G434" s="1938">
        <v>64</v>
      </c>
      <c r="H434" s="1938" t="s">
        <v>11953</v>
      </c>
      <c r="I434" s="1938" t="s">
        <v>16242</v>
      </c>
      <c r="J434" s="1939" t="s">
        <v>16243</v>
      </c>
      <c r="K434" s="1939" t="s">
        <v>2598</v>
      </c>
    </row>
    <row r="435" spans="1:11" ht="12.75" customHeight="1">
      <c r="A435" s="1936" t="s">
        <v>21</v>
      </c>
      <c r="B435" s="1948" t="s">
        <v>8603</v>
      </c>
      <c r="C435" s="1948"/>
      <c r="D435" s="1937" t="s">
        <v>21</v>
      </c>
      <c r="E435" s="1938" t="s">
        <v>21</v>
      </c>
      <c r="F435" s="1961" t="s">
        <v>21</v>
      </c>
      <c r="G435" s="1961" t="s">
        <v>21</v>
      </c>
      <c r="H435" s="1938" t="s">
        <v>21</v>
      </c>
      <c r="I435" s="1938" t="s">
        <v>21</v>
      </c>
      <c r="J435" s="1939" t="s">
        <v>21</v>
      </c>
      <c r="K435" s="1949" t="s">
        <v>16244</v>
      </c>
    </row>
    <row r="436" spans="1:11" ht="12.75" customHeight="1">
      <c r="A436" s="2685" t="s">
        <v>16245</v>
      </c>
      <c r="B436" s="2686"/>
      <c r="C436" s="2686"/>
      <c r="D436" s="2686"/>
      <c r="E436" s="2686"/>
      <c r="F436" s="2686"/>
      <c r="G436" s="2686"/>
      <c r="H436" s="2686"/>
      <c r="I436" s="2686"/>
      <c r="J436" s="2686"/>
      <c r="K436" s="2686"/>
    </row>
    <row r="437" spans="1:11" ht="12.75" customHeight="1">
      <c r="A437" s="1962">
        <v>1</v>
      </c>
      <c r="B437" s="1941" t="s">
        <v>16246</v>
      </c>
      <c r="C437" s="1983">
        <v>3128044864</v>
      </c>
      <c r="D437" s="1941" t="s">
        <v>21</v>
      </c>
      <c r="E437" s="1941" t="s">
        <v>16247</v>
      </c>
      <c r="F437" s="1941" t="s">
        <v>21</v>
      </c>
      <c r="G437" s="1941" t="s">
        <v>21</v>
      </c>
      <c r="H437" s="1941" t="s">
        <v>16248</v>
      </c>
      <c r="I437" s="1941" t="s">
        <v>16249</v>
      </c>
      <c r="J437" s="1963" t="s">
        <v>16250</v>
      </c>
      <c r="K437" s="1939" t="s">
        <v>2982</v>
      </c>
    </row>
    <row r="438" spans="1:11" ht="12.75" customHeight="1">
      <c r="A438" s="1936">
        <v>2</v>
      </c>
      <c r="B438" s="1937" t="s">
        <v>16251</v>
      </c>
      <c r="C438" s="1960">
        <v>3120104021</v>
      </c>
      <c r="D438" s="1937" t="s">
        <v>21</v>
      </c>
      <c r="E438" s="1938" t="s">
        <v>16252</v>
      </c>
      <c r="F438" s="1938">
        <v>30</v>
      </c>
      <c r="G438" s="1938">
        <v>30</v>
      </c>
      <c r="H438" s="1938" t="s">
        <v>15544</v>
      </c>
      <c r="I438" s="1938" t="s">
        <v>16253</v>
      </c>
      <c r="J438" s="1939" t="s">
        <v>16254</v>
      </c>
      <c r="K438" s="1939" t="s">
        <v>2587</v>
      </c>
    </row>
    <row r="439" spans="1:11" ht="12.75" customHeight="1">
      <c r="A439" s="1936">
        <v>3</v>
      </c>
      <c r="B439" s="1937" t="s">
        <v>15556</v>
      </c>
      <c r="C439" s="1937">
        <v>312801895721</v>
      </c>
      <c r="D439" s="1937" t="s">
        <v>21</v>
      </c>
      <c r="E439" s="1938" t="s">
        <v>15557</v>
      </c>
      <c r="F439" s="1956">
        <v>683</v>
      </c>
      <c r="G439" s="1956">
        <v>683</v>
      </c>
      <c r="H439" s="1956" t="s">
        <v>16255</v>
      </c>
      <c r="I439" s="1938" t="s">
        <v>16256</v>
      </c>
      <c r="J439" s="1939" t="s">
        <v>16257</v>
      </c>
      <c r="K439" s="1946" t="s">
        <v>2764</v>
      </c>
    </row>
    <row r="440" spans="1:11" ht="12.75" customHeight="1">
      <c r="A440" s="1962">
        <v>4</v>
      </c>
      <c r="B440" s="1937" t="s">
        <v>16258</v>
      </c>
      <c r="C440" s="1937">
        <v>3128069795</v>
      </c>
      <c r="D440" s="1937" t="s">
        <v>21</v>
      </c>
      <c r="E440" s="1938" t="s">
        <v>16259</v>
      </c>
      <c r="F440" s="1938">
        <v>30</v>
      </c>
      <c r="G440" s="1938">
        <v>30</v>
      </c>
      <c r="H440" s="1938" t="s">
        <v>16260</v>
      </c>
      <c r="I440" s="1938" t="s">
        <v>16261</v>
      </c>
      <c r="J440" s="1939" t="s">
        <v>16262</v>
      </c>
      <c r="K440" s="1939" t="s">
        <v>8290</v>
      </c>
    </row>
    <row r="441" spans="1:11" ht="12.75" customHeight="1">
      <c r="A441" s="1936">
        <v>5</v>
      </c>
      <c r="B441" s="1977" t="s">
        <v>16263</v>
      </c>
      <c r="C441" s="1984">
        <v>312732788638</v>
      </c>
      <c r="D441" s="1977" t="s">
        <v>21</v>
      </c>
      <c r="E441" s="1956" t="s">
        <v>15917</v>
      </c>
      <c r="F441" s="1956">
        <v>43</v>
      </c>
      <c r="G441" s="1956">
        <v>43</v>
      </c>
      <c r="H441" s="1938" t="s">
        <v>16264</v>
      </c>
      <c r="I441" s="1938" t="s">
        <v>16265</v>
      </c>
      <c r="J441" s="1939" t="s">
        <v>16266</v>
      </c>
      <c r="K441" s="1946" t="s">
        <v>2676</v>
      </c>
    </row>
    <row r="442" spans="1:11" ht="12.75" customHeight="1">
      <c r="A442" s="1936">
        <v>6</v>
      </c>
      <c r="B442" s="1977" t="s">
        <v>16267</v>
      </c>
      <c r="C442" s="1984">
        <v>312810743980</v>
      </c>
      <c r="D442" s="1977" t="s">
        <v>21</v>
      </c>
      <c r="E442" s="1985" t="s">
        <v>16268</v>
      </c>
      <c r="F442" s="1986">
        <v>90</v>
      </c>
      <c r="G442" s="1986">
        <v>90</v>
      </c>
      <c r="H442" s="1938" t="s">
        <v>16264</v>
      </c>
      <c r="I442" s="1986" t="s">
        <v>16269</v>
      </c>
      <c r="J442" s="1987" t="s">
        <v>16270</v>
      </c>
      <c r="K442" s="1939" t="s">
        <v>2764</v>
      </c>
    </row>
    <row r="443" spans="1:11" ht="12.75" customHeight="1">
      <c r="A443" s="1962">
        <v>7</v>
      </c>
      <c r="B443" s="1937" t="s">
        <v>16271</v>
      </c>
      <c r="C443" s="1937">
        <v>312808040806</v>
      </c>
      <c r="D443" s="1937" t="s">
        <v>21</v>
      </c>
      <c r="E443" s="1938" t="s">
        <v>16272</v>
      </c>
      <c r="F443" s="1938">
        <v>100</v>
      </c>
      <c r="G443" s="1938">
        <v>100</v>
      </c>
      <c r="H443" s="1938" t="s">
        <v>16264</v>
      </c>
      <c r="I443" s="1938" t="s">
        <v>16273</v>
      </c>
      <c r="J443" s="1939" t="s">
        <v>16274</v>
      </c>
      <c r="K443" s="1939" t="s">
        <v>2613</v>
      </c>
    </row>
    <row r="444" spans="1:11" ht="12.75" customHeight="1">
      <c r="A444" s="1936">
        <v>8</v>
      </c>
      <c r="B444" s="1937" t="s">
        <v>16275</v>
      </c>
      <c r="C444" s="1964">
        <v>312810521472</v>
      </c>
      <c r="D444" s="1937" t="s">
        <v>21</v>
      </c>
      <c r="E444" s="1938" t="s">
        <v>16276</v>
      </c>
      <c r="F444" s="1938">
        <v>69.8</v>
      </c>
      <c r="G444" s="1938">
        <v>69.8</v>
      </c>
      <c r="H444" s="1938" t="s">
        <v>16277</v>
      </c>
      <c r="I444" s="1938" t="s">
        <v>16278</v>
      </c>
      <c r="J444" s="1939" t="s">
        <v>16279</v>
      </c>
      <c r="K444" s="1939" t="s">
        <v>2613</v>
      </c>
    </row>
    <row r="445" spans="1:11" ht="12.75" customHeight="1">
      <c r="A445" s="1936">
        <v>9</v>
      </c>
      <c r="B445" s="1937" t="s">
        <v>16280</v>
      </c>
      <c r="C445" s="1937">
        <v>312812745809</v>
      </c>
      <c r="D445" s="1937" t="s">
        <v>21</v>
      </c>
      <c r="E445" s="1938" t="s">
        <v>16281</v>
      </c>
      <c r="F445" s="1938">
        <v>69.5</v>
      </c>
      <c r="G445" s="1938">
        <v>69.5</v>
      </c>
      <c r="H445" s="1938" t="s">
        <v>15905</v>
      </c>
      <c r="I445" s="1938" t="s">
        <v>16282</v>
      </c>
      <c r="J445" s="1939" t="s">
        <v>16283</v>
      </c>
      <c r="K445" s="1939" t="s">
        <v>2613</v>
      </c>
    </row>
    <row r="446" spans="1:11" ht="12.75" customHeight="1">
      <c r="A446" s="1962">
        <v>10</v>
      </c>
      <c r="B446" s="1937" t="s">
        <v>16284</v>
      </c>
      <c r="C446" s="1937">
        <v>312820394914</v>
      </c>
      <c r="D446" s="1937" t="s">
        <v>21</v>
      </c>
      <c r="E446" s="1938" t="s">
        <v>16285</v>
      </c>
      <c r="F446" s="1938">
        <v>60</v>
      </c>
      <c r="G446" s="1938">
        <v>60</v>
      </c>
      <c r="H446" s="1938" t="s">
        <v>16264</v>
      </c>
      <c r="I446" s="1938" t="s">
        <v>16286</v>
      </c>
      <c r="J446" s="1939" t="s">
        <v>16287</v>
      </c>
      <c r="K446" s="1939" t="s">
        <v>2598</v>
      </c>
    </row>
    <row r="447" spans="1:11" ht="12.75" customHeight="1">
      <c r="A447" s="1936">
        <v>11</v>
      </c>
      <c r="B447" s="1977" t="s">
        <v>16288</v>
      </c>
      <c r="C447" s="1977">
        <v>312800582412</v>
      </c>
      <c r="D447" s="1937" t="s">
        <v>21</v>
      </c>
      <c r="E447" s="1938" t="s">
        <v>16289</v>
      </c>
      <c r="F447" s="1956">
        <v>100</v>
      </c>
      <c r="G447" s="1956">
        <v>100</v>
      </c>
      <c r="H447" s="1938" t="s">
        <v>16264</v>
      </c>
      <c r="I447" s="1938" t="s">
        <v>16290</v>
      </c>
      <c r="J447" s="1939" t="s">
        <v>16291</v>
      </c>
      <c r="K447" s="1946" t="s">
        <v>2622</v>
      </c>
    </row>
    <row r="448" spans="1:11" ht="12.75" customHeight="1">
      <c r="A448" s="1936">
        <v>12</v>
      </c>
      <c r="B448" s="1977" t="s">
        <v>16292</v>
      </c>
      <c r="C448" s="1977">
        <v>3100022282</v>
      </c>
      <c r="D448" s="1977" t="s">
        <v>21</v>
      </c>
      <c r="E448" s="1938" t="s">
        <v>16293</v>
      </c>
      <c r="F448" s="1956">
        <v>6500</v>
      </c>
      <c r="G448" s="1956">
        <v>6500</v>
      </c>
      <c r="H448" s="1938" t="s">
        <v>16277</v>
      </c>
      <c r="I448" s="1938" t="s">
        <v>16294</v>
      </c>
      <c r="J448" s="1939" t="s">
        <v>16295</v>
      </c>
      <c r="K448" s="1946" t="s">
        <v>2613</v>
      </c>
    </row>
    <row r="449" spans="1:11" ht="12.75" customHeight="1">
      <c r="A449" s="1962">
        <v>13</v>
      </c>
      <c r="B449" s="1937" t="s">
        <v>16296</v>
      </c>
      <c r="C449" s="1975">
        <v>312809907111</v>
      </c>
      <c r="D449" s="1977" t="s">
        <v>21</v>
      </c>
      <c r="E449" s="1938" t="s">
        <v>16297</v>
      </c>
      <c r="F449" s="1956" t="s">
        <v>21</v>
      </c>
      <c r="G449" s="1956" t="s">
        <v>21</v>
      </c>
      <c r="H449" s="1938" t="s">
        <v>16277</v>
      </c>
      <c r="I449" s="1938" t="s">
        <v>16298</v>
      </c>
      <c r="J449" s="1939" t="s">
        <v>16299</v>
      </c>
      <c r="K449" s="1946" t="s">
        <v>2598</v>
      </c>
    </row>
    <row r="450" spans="1:11" ht="12.75" customHeight="1">
      <c r="A450" s="1936">
        <v>14</v>
      </c>
      <c r="B450" s="1937" t="s">
        <v>16300</v>
      </c>
      <c r="C450" s="1937">
        <v>312816090367</v>
      </c>
      <c r="D450" s="1977" t="s">
        <v>21</v>
      </c>
      <c r="E450" s="1938" t="s">
        <v>16301</v>
      </c>
      <c r="F450" s="1956" t="s">
        <v>21</v>
      </c>
      <c r="G450" s="1956" t="s">
        <v>21</v>
      </c>
      <c r="H450" s="1945">
        <v>45627</v>
      </c>
      <c r="I450" s="1938" t="s">
        <v>16302</v>
      </c>
      <c r="J450" s="1939" t="s">
        <v>16303</v>
      </c>
      <c r="K450" s="1946" t="s">
        <v>2756</v>
      </c>
    </row>
    <row r="451" spans="1:11" ht="12.75" customHeight="1">
      <c r="A451" s="1936">
        <v>15</v>
      </c>
      <c r="B451" s="1937" t="s">
        <v>16304</v>
      </c>
      <c r="C451" s="1937">
        <v>312810177773</v>
      </c>
      <c r="D451" s="1977" t="s">
        <v>21</v>
      </c>
      <c r="E451" s="1938" t="s">
        <v>16305</v>
      </c>
      <c r="F451" s="1956" t="s">
        <v>21</v>
      </c>
      <c r="G451" s="1956" t="s">
        <v>21</v>
      </c>
      <c r="H451" s="1945">
        <v>45627</v>
      </c>
      <c r="I451" s="1938" t="s">
        <v>16306</v>
      </c>
      <c r="J451" s="1939" t="s">
        <v>16307</v>
      </c>
      <c r="K451" s="1946" t="s">
        <v>2593</v>
      </c>
    </row>
    <row r="452" spans="1:11" ht="12.75" customHeight="1">
      <c r="A452" s="1962">
        <v>16</v>
      </c>
      <c r="B452" s="1937" t="s">
        <v>16308</v>
      </c>
      <c r="C452" s="1960">
        <v>312800512398</v>
      </c>
      <c r="D452" s="1977" t="s">
        <v>21</v>
      </c>
      <c r="E452" s="1938" t="s">
        <v>15629</v>
      </c>
      <c r="F452" s="1956" t="s">
        <v>21</v>
      </c>
      <c r="G452" s="1956" t="s">
        <v>21</v>
      </c>
      <c r="H452" s="1945">
        <v>45627</v>
      </c>
      <c r="I452" s="1938" t="s">
        <v>16309</v>
      </c>
      <c r="J452" s="1939" t="s">
        <v>16310</v>
      </c>
      <c r="K452" s="1946" t="s">
        <v>2598</v>
      </c>
    </row>
    <row r="453" spans="1:11" ht="12.75" customHeight="1">
      <c r="A453" s="1936">
        <v>17</v>
      </c>
      <c r="B453" s="1937" t="s">
        <v>16311</v>
      </c>
      <c r="C453" s="1937">
        <v>3128102700</v>
      </c>
      <c r="D453" s="1977" t="s">
        <v>21</v>
      </c>
      <c r="E453" s="1938" t="s">
        <v>16312</v>
      </c>
      <c r="F453" s="1956" t="s">
        <v>21</v>
      </c>
      <c r="G453" s="1956" t="s">
        <v>21</v>
      </c>
      <c r="H453" s="1945">
        <v>45627</v>
      </c>
      <c r="I453" s="1938" t="s">
        <v>16313</v>
      </c>
      <c r="J453" s="1939" t="s">
        <v>16314</v>
      </c>
      <c r="K453" s="1946" t="s">
        <v>2598</v>
      </c>
    </row>
    <row r="454" spans="1:11" ht="12.75" customHeight="1">
      <c r="A454" s="1936">
        <v>18</v>
      </c>
      <c r="B454" s="1937" t="s">
        <v>16315</v>
      </c>
      <c r="C454" s="1937">
        <v>3128066794</v>
      </c>
      <c r="D454" s="1977" t="s">
        <v>21</v>
      </c>
      <c r="E454" s="1938" t="s">
        <v>16316</v>
      </c>
      <c r="F454" s="1956" t="s">
        <v>21</v>
      </c>
      <c r="G454" s="1956" t="s">
        <v>21</v>
      </c>
      <c r="H454" s="1938" t="s">
        <v>16277</v>
      </c>
      <c r="I454" s="1938" t="s">
        <v>16317</v>
      </c>
      <c r="J454" s="1939" t="s">
        <v>16318</v>
      </c>
      <c r="K454" s="1946" t="s">
        <v>2587</v>
      </c>
    </row>
    <row r="455" spans="1:11" ht="12.75" customHeight="1">
      <c r="A455" s="1962">
        <v>19</v>
      </c>
      <c r="B455" s="1937" t="s">
        <v>16319</v>
      </c>
      <c r="C455" s="1937">
        <v>7717789102</v>
      </c>
      <c r="D455" s="1977" t="s">
        <v>21</v>
      </c>
      <c r="E455" s="1938" t="s">
        <v>16320</v>
      </c>
      <c r="F455" s="1956">
        <v>100</v>
      </c>
      <c r="G455" s="1956">
        <v>5</v>
      </c>
      <c r="H455" s="1938" t="s">
        <v>16192</v>
      </c>
      <c r="I455" s="1938" t="s">
        <v>16321</v>
      </c>
      <c r="J455" s="1939" t="s">
        <v>16322</v>
      </c>
      <c r="K455" s="1946" t="s">
        <v>2676</v>
      </c>
    </row>
    <row r="456" spans="1:11" ht="12.75" customHeight="1">
      <c r="A456" s="1936" t="s">
        <v>21</v>
      </c>
      <c r="B456" s="1967" t="s">
        <v>8603</v>
      </c>
      <c r="C456" s="1967"/>
      <c r="D456" s="1977" t="s">
        <v>21</v>
      </c>
      <c r="E456" s="1956" t="s">
        <v>21</v>
      </c>
      <c r="F456" s="1956" t="s">
        <v>21</v>
      </c>
      <c r="G456" s="1956" t="s">
        <v>21</v>
      </c>
      <c r="H456" s="1938" t="s">
        <v>21</v>
      </c>
      <c r="I456" s="1938" t="s">
        <v>21</v>
      </c>
      <c r="J456" s="1939" t="s">
        <v>21</v>
      </c>
      <c r="K456" s="1969" t="s">
        <v>16323</v>
      </c>
    </row>
    <row r="457" spans="1:11" ht="12.75" customHeight="1">
      <c r="A457" s="2685" t="s">
        <v>5554</v>
      </c>
      <c r="B457" s="2686"/>
      <c r="C457" s="2686"/>
      <c r="D457" s="2686"/>
      <c r="E457" s="2686"/>
      <c r="F457" s="2686"/>
      <c r="G457" s="2686"/>
      <c r="H457" s="2686"/>
      <c r="I457" s="2686"/>
      <c r="J457" s="2686"/>
      <c r="K457" s="2686"/>
    </row>
    <row r="458" spans="1:11" ht="12.75" customHeight="1">
      <c r="A458" s="1988">
        <v>1</v>
      </c>
      <c r="B458" s="1937" t="s">
        <v>16324</v>
      </c>
      <c r="C458" s="1960">
        <v>3128970181</v>
      </c>
      <c r="D458" s="1938" t="s">
        <v>21</v>
      </c>
      <c r="E458" s="1938" t="s">
        <v>15117</v>
      </c>
      <c r="F458" s="1938">
        <v>180.2</v>
      </c>
      <c r="G458" s="1938">
        <v>180.2</v>
      </c>
      <c r="H458" s="1938" t="s">
        <v>16192</v>
      </c>
      <c r="I458" s="1938" t="s">
        <v>16325</v>
      </c>
      <c r="J458" s="1939" t="s">
        <v>16326</v>
      </c>
      <c r="K458" s="1939" t="s">
        <v>2764</v>
      </c>
    </row>
    <row r="459" spans="1:11" ht="12.75" customHeight="1">
      <c r="A459" s="1932">
        <v>2</v>
      </c>
      <c r="B459" s="1937" t="s">
        <v>16327</v>
      </c>
      <c r="C459" s="1960">
        <v>312809557499</v>
      </c>
      <c r="D459" s="1938" t="s">
        <v>21</v>
      </c>
      <c r="E459" s="1938" t="s">
        <v>16328</v>
      </c>
      <c r="F459" s="1938">
        <v>52.8</v>
      </c>
      <c r="G459" s="1938">
        <v>52.8</v>
      </c>
      <c r="H459" s="1938" t="s">
        <v>16192</v>
      </c>
      <c r="I459" s="1938" t="s">
        <v>16329</v>
      </c>
      <c r="J459" s="1939" t="s">
        <v>16330</v>
      </c>
      <c r="K459" s="1939" t="s">
        <v>2676</v>
      </c>
    </row>
    <row r="460" spans="1:11" ht="12.75" customHeight="1">
      <c r="A460" s="1936">
        <v>3</v>
      </c>
      <c r="B460" s="1937" t="s">
        <v>16331</v>
      </c>
      <c r="C460" s="1937"/>
      <c r="D460" s="1938" t="s">
        <v>21</v>
      </c>
      <c r="E460" s="1938" t="s">
        <v>16332</v>
      </c>
      <c r="F460" s="1938">
        <v>42</v>
      </c>
      <c r="G460" s="1938">
        <v>42</v>
      </c>
      <c r="H460" s="1938" t="s">
        <v>15029</v>
      </c>
      <c r="I460" s="1938" t="s">
        <v>16333</v>
      </c>
      <c r="J460" s="1939" t="s">
        <v>16334</v>
      </c>
      <c r="K460" s="1939" t="s">
        <v>2598</v>
      </c>
    </row>
    <row r="461" spans="1:11" ht="12.75" customHeight="1">
      <c r="A461" s="1988">
        <v>4</v>
      </c>
      <c r="B461" s="1937" t="s">
        <v>16335</v>
      </c>
      <c r="C461" s="1937"/>
      <c r="D461" s="1938" t="s">
        <v>21</v>
      </c>
      <c r="E461" s="1938" t="s">
        <v>15194</v>
      </c>
      <c r="F461" s="1938" t="s">
        <v>21</v>
      </c>
      <c r="G461" s="1938" t="s">
        <v>21</v>
      </c>
      <c r="H461" s="1938" t="s">
        <v>21</v>
      </c>
      <c r="I461" s="1938" t="s">
        <v>16336</v>
      </c>
      <c r="J461" s="1939" t="s">
        <v>16337</v>
      </c>
      <c r="K461" s="1939" t="s">
        <v>2676</v>
      </c>
    </row>
    <row r="462" spans="1:11" ht="12.75" customHeight="1">
      <c r="A462" s="1932">
        <v>5</v>
      </c>
      <c r="B462" s="1937" t="s">
        <v>16338</v>
      </c>
      <c r="C462" s="1937"/>
      <c r="D462" s="1938" t="s">
        <v>21</v>
      </c>
      <c r="E462" s="1938" t="s">
        <v>16339</v>
      </c>
      <c r="F462" s="1938" t="s">
        <v>21</v>
      </c>
      <c r="G462" s="1938">
        <v>18</v>
      </c>
      <c r="H462" s="1945">
        <v>43709</v>
      </c>
      <c r="I462" s="1937" t="s">
        <v>16338</v>
      </c>
      <c r="J462" s="1939" t="s">
        <v>16340</v>
      </c>
      <c r="K462" s="1989" t="s">
        <v>2598</v>
      </c>
    </row>
    <row r="463" spans="1:11" ht="12.75" customHeight="1">
      <c r="A463" s="1936">
        <v>6</v>
      </c>
      <c r="B463" s="1937" t="s">
        <v>16341</v>
      </c>
      <c r="C463" s="1937">
        <v>312827089148</v>
      </c>
      <c r="D463" s="1938" t="s">
        <v>21</v>
      </c>
      <c r="E463" s="1938" t="s">
        <v>16342</v>
      </c>
      <c r="F463" s="1938" t="s">
        <v>21</v>
      </c>
      <c r="G463" s="1938">
        <v>70</v>
      </c>
      <c r="H463" s="1938">
        <v>110</v>
      </c>
      <c r="I463" s="1937" t="s">
        <v>16343</v>
      </c>
      <c r="J463" s="1939" t="s">
        <v>16344</v>
      </c>
      <c r="K463" s="1935" t="s">
        <v>2622</v>
      </c>
    </row>
    <row r="464" spans="1:11" ht="12.75" customHeight="1">
      <c r="A464" s="1988">
        <v>7</v>
      </c>
      <c r="B464" s="1937" t="s">
        <v>16345</v>
      </c>
      <c r="C464" s="1937"/>
      <c r="D464" s="1938" t="s">
        <v>21</v>
      </c>
      <c r="E464" s="1938" t="s">
        <v>16346</v>
      </c>
      <c r="F464" s="1938">
        <v>10.5</v>
      </c>
      <c r="G464" s="1938">
        <v>10.5</v>
      </c>
      <c r="H464" s="1938" t="s">
        <v>14767</v>
      </c>
      <c r="I464" s="1938" t="s">
        <v>16347</v>
      </c>
      <c r="J464" s="1939" t="s">
        <v>16348</v>
      </c>
      <c r="K464" s="1947" t="s">
        <v>2676</v>
      </c>
    </row>
    <row r="465" spans="1:11" ht="12.75" customHeight="1">
      <c r="A465" s="1932">
        <v>8</v>
      </c>
      <c r="B465" s="1937" t="s">
        <v>16349</v>
      </c>
      <c r="C465" s="1937"/>
      <c r="D465" s="1938" t="s">
        <v>21</v>
      </c>
      <c r="E465" s="1938" t="s">
        <v>16350</v>
      </c>
      <c r="F465" s="1938">
        <v>43</v>
      </c>
      <c r="G465" s="1938">
        <v>43</v>
      </c>
      <c r="H465" s="1938" t="s">
        <v>15179</v>
      </c>
      <c r="I465" s="1938" t="s">
        <v>21</v>
      </c>
      <c r="J465" s="1939" t="s">
        <v>16351</v>
      </c>
      <c r="K465" s="1935" t="s">
        <v>2622</v>
      </c>
    </row>
    <row r="466" spans="1:11" ht="12.75" customHeight="1">
      <c r="A466" s="1936">
        <v>9</v>
      </c>
      <c r="B466" s="1937" t="s">
        <v>16352</v>
      </c>
      <c r="C466" s="1964">
        <v>463400910979</v>
      </c>
      <c r="D466" s="1938" t="s">
        <v>21</v>
      </c>
      <c r="E466" s="1938" t="s">
        <v>16353</v>
      </c>
      <c r="F466" s="1938">
        <v>15.2</v>
      </c>
      <c r="G466" s="1938">
        <v>15.2</v>
      </c>
      <c r="H466" s="1938" t="s">
        <v>14767</v>
      </c>
      <c r="I466" s="1938" t="s">
        <v>16354</v>
      </c>
      <c r="J466" s="1939" t="s">
        <v>16355</v>
      </c>
      <c r="K466" s="1939" t="s">
        <v>2598</v>
      </c>
    </row>
    <row r="467" spans="1:11" ht="12.75" customHeight="1">
      <c r="A467" s="1988">
        <v>10</v>
      </c>
      <c r="B467" s="1937" t="s">
        <v>16356</v>
      </c>
      <c r="C467" s="1964">
        <v>312800383720</v>
      </c>
      <c r="D467" s="1938" t="s">
        <v>21</v>
      </c>
      <c r="E467" s="1938" t="s">
        <v>16357</v>
      </c>
      <c r="F467" s="1938">
        <v>33</v>
      </c>
      <c r="G467" s="1938">
        <v>33</v>
      </c>
      <c r="H467" s="1938" t="s">
        <v>12001</v>
      </c>
      <c r="I467" s="1938" t="s">
        <v>16358</v>
      </c>
      <c r="J467" s="1939" t="s">
        <v>16359</v>
      </c>
      <c r="K467" s="1939" t="s">
        <v>2676</v>
      </c>
    </row>
    <row r="468" spans="1:11" ht="12.75" customHeight="1">
      <c r="A468" s="1932">
        <v>11</v>
      </c>
      <c r="B468" s="1937" t="s">
        <v>16360</v>
      </c>
      <c r="C468" s="1964">
        <v>312800031302</v>
      </c>
      <c r="D468" s="1938" t="s">
        <v>21</v>
      </c>
      <c r="E468" s="1938" t="s">
        <v>16361</v>
      </c>
      <c r="F468" s="1938">
        <v>41</v>
      </c>
      <c r="G468" s="1938">
        <v>41</v>
      </c>
      <c r="H468" s="1938" t="s">
        <v>12001</v>
      </c>
      <c r="I468" s="1938" t="s">
        <v>16362</v>
      </c>
      <c r="J468" s="1939" t="s">
        <v>16363</v>
      </c>
      <c r="K468" s="1939" t="s">
        <v>2676</v>
      </c>
    </row>
    <row r="469" spans="1:11" ht="12.75" customHeight="1">
      <c r="A469" s="1936">
        <v>12</v>
      </c>
      <c r="B469" s="1937" t="s">
        <v>16364</v>
      </c>
      <c r="C469" s="1964">
        <v>741703279112</v>
      </c>
      <c r="D469" s="1938" t="s">
        <v>21</v>
      </c>
      <c r="E469" s="1938" t="s">
        <v>16365</v>
      </c>
      <c r="F469" s="1956">
        <v>68.099999999999994</v>
      </c>
      <c r="G469" s="1956">
        <v>68.099999999999994</v>
      </c>
      <c r="H469" s="1938" t="s">
        <v>14767</v>
      </c>
      <c r="I469" s="1938" t="s">
        <v>16366</v>
      </c>
      <c r="J469" s="1939" t="s">
        <v>16367</v>
      </c>
      <c r="K469" s="1939" t="s">
        <v>2598</v>
      </c>
    </row>
    <row r="470" spans="1:11" ht="12.75" customHeight="1">
      <c r="A470" s="1988">
        <v>13</v>
      </c>
      <c r="B470" s="1937" t="s">
        <v>16368</v>
      </c>
      <c r="C470" s="1964">
        <v>312816509802</v>
      </c>
      <c r="D470" s="1938" t="s">
        <v>21</v>
      </c>
      <c r="E470" s="1938" t="s">
        <v>16369</v>
      </c>
      <c r="F470" s="1938">
        <v>18</v>
      </c>
      <c r="G470" s="1938">
        <v>18</v>
      </c>
      <c r="H470" s="1938" t="s">
        <v>11894</v>
      </c>
      <c r="I470" s="1938" t="s">
        <v>16370</v>
      </c>
      <c r="J470" s="1939" t="s">
        <v>16371</v>
      </c>
      <c r="K470" s="1939" t="s">
        <v>2676</v>
      </c>
    </row>
    <row r="471" spans="1:11" ht="12.75" customHeight="1">
      <c r="A471" s="1932">
        <v>14</v>
      </c>
      <c r="B471" s="1937" t="s">
        <v>16372</v>
      </c>
      <c r="C471" s="1960">
        <v>312825097577</v>
      </c>
      <c r="D471" s="1938" t="s">
        <v>21</v>
      </c>
      <c r="E471" s="1938" t="s">
        <v>14725</v>
      </c>
      <c r="F471" s="1938">
        <v>100</v>
      </c>
      <c r="G471" s="1938">
        <v>100</v>
      </c>
      <c r="H471" s="1938" t="s">
        <v>15029</v>
      </c>
      <c r="I471" s="1938" t="s">
        <v>16373</v>
      </c>
      <c r="J471" s="1939" t="s">
        <v>16374</v>
      </c>
      <c r="K471" s="1939" t="s">
        <v>2764</v>
      </c>
    </row>
    <row r="472" spans="1:11" ht="12.75" customHeight="1">
      <c r="A472" s="1936">
        <v>15</v>
      </c>
      <c r="B472" s="1937" t="s">
        <v>16375</v>
      </c>
      <c r="C472" s="1937">
        <v>312822420775</v>
      </c>
      <c r="D472" s="1938" t="s">
        <v>21</v>
      </c>
      <c r="E472" s="1938" t="s">
        <v>16376</v>
      </c>
      <c r="F472" s="1938">
        <v>57.3</v>
      </c>
      <c r="G472" s="1938">
        <v>28.6</v>
      </c>
      <c r="H472" s="1938" t="s">
        <v>15029</v>
      </c>
      <c r="I472" s="1938" t="s">
        <v>16377</v>
      </c>
      <c r="J472" s="1939" t="s">
        <v>16378</v>
      </c>
      <c r="K472" s="1939" t="s">
        <v>2598</v>
      </c>
    </row>
    <row r="473" spans="1:11" ht="12.75" customHeight="1">
      <c r="A473" s="1988">
        <v>16</v>
      </c>
      <c r="B473" s="1937" t="s">
        <v>16379</v>
      </c>
      <c r="C473" s="1937">
        <v>312808339410</v>
      </c>
      <c r="D473" s="1938" t="s">
        <v>21</v>
      </c>
      <c r="E473" s="1938" t="s">
        <v>15110</v>
      </c>
      <c r="F473" s="1938">
        <v>60</v>
      </c>
      <c r="G473" s="1938">
        <v>60</v>
      </c>
      <c r="H473" s="1938" t="s">
        <v>15029</v>
      </c>
      <c r="I473" s="1938" t="s">
        <v>16380</v>
      </c>
      <c r="J473" s="1939" t="s">
        <v>16381</v>
      </c>
      <c r="K473" s="1939" t="s">
        <v>2676</v>
      </c>
    </row>
    <row r="474" spans="1:11" ht="12.75" customHeight="1">
      <c r="A474" s="1932">
        <v>17</v>
      </c>
      <c r="B474" s="1937" t="s">
        <v>16382</v>
      </c>
      <c r="C474" s="1964">
        <v>312803406006</v>
      </c>
      <c r="D474" s="1938" t="s">
        <v>21</v>
      </c>
      <c r="E474" s="1938" t="s">
        <v>16383</v>
      </c>
      <c r="F474" s="1938">
        <v>30.5</v>
      </c>
      <c r="G474" s="1938">
        <v>30.5</v>
      </c>
      <c r="H474" s="1938" t="s">
        <v>15029</v>
      </c>
      <c r="I474" s="1938" t="s">
        <v>16384</v>
      </c>
      <c r="J474" s="1939" t="s">
        <v>16385</v>
      </c>
      <c r="K474" s="1939" t="s">
        <v>2598</v>
      </c>
    </row>
    <row r="475" spans="1:11" ht="12.75" customHeight="1">
      <c r="A475" s="1936">
        <v>18</v>
      </c>
      <c r="B475" s="1937" t="s">
        <v>16386</v>
      </c>
      <c r="C475" s="1960">
        <v>312824356966</v>
      </c>
      <c r="D475" s="1941" t="s">
        <v>21</v>
      </c>
      <c r="E475" s="1938" t="s">
        <v>16387</v>
      </c>
      <c r="F475" s="1938">
        <v>65</v>
      </c>
      <c r="G475" s="1938">
        <v>65</v>
      </c>
      <c r="H475" s="1938" t="s">
        <v>11944</v>
      </c>
      <c r="I475" s="1941" t="s">
        <v>16388</v>
      </c>
      <c r="J475" s="1939" t="s">
        <v>16389</v>
      </c>
      <c r="K475" s="1939" t="s">
        <v>2598</v>
      </c>
    </row>
    <row r="476" spans="1:11" ht="12.75" customHeight="1">
      <c r="A476" s="1988">
        <v>19</v>
      </c>
      <c r="B476" s="1937" t="s">
        <v>16390</v>
      </c>
      <c r="C476" s="1964">
        <v>312801439944</v>
      </c>
      <c r="D476" s="1938" t="s">
        <v>16391</v>
      </c>
      <c r="E476" s="1938" t="s">
        <v>14858</v>
      </c>
      <c r="F476" s="1938">
        <v>40.799999999999997</v>
      </c>
      <c r="G476" s="1938">
        <v>40.799999999999997</v>
      </c>
      <c r="H476" s="1938" t="s">
        <v>12001</v>
      </c>
      <c r="I476" s="1938" t="s">
        <v>16392</v>
      </c>
      <c r="J476" s="1939" t="s">
        <v>16393</v>
      </c>
      <c r="K476" s="1939" t="s">
        <v>2613</v>
      </c>
    </row>
    <row r="477" spans="1:11" ht="12.75" customHeight="1">
      <c r="A477" s="1932">
        <v>20</v>
      </c>
      <c r="B477" s="1937" t="s">
        <v>16394</v>
      </c>
      <c r="C477" s="1937">
        <v>312800235779</v>
      </c>
      <c r="D477" s="1938" t="s">
        <v>21</v>
      </c>
      <c r="E477" s="1938" t="s">
        <v>16395</v>
      </c>
      <c r="F477" s="1938">
        <v>30.8</v>
      </c>
      <c r="G477" s="1938">
        <v>30.8</v>
      </c>
      <c r="H477" s="1938" t="s">
        <v>11953</v>
      </c>
      <c r="I477" s="1938" t="s">
        <v>16396</v>
      </c>
      <c r="J477" s="1939" t="s">
        <v>16397</v>
      </c>
      <c r="K477" s="1939" t="s">
        <v>2613</v>
      </c>
    </row>
    <row r="478" spans="1:11" ht="12.75" customHeight="1">
      <c r="A478" s="1936">
        <v>21</v>
      </c>
      <c r="B478" s="1937" t="s">
        <v>16398</v>
      </c>
      <c r="C478" s="1937">
        <v>667471168308</v>
      </c>
      <c r="D478" s="1938" t="s">
        <v>21</v>
      </c>
      <c r="E478" s="1938" t="s">
        <v>16399</v>
      </c>
      <c r="F478" s="1938">
        <v>12</v>
      </c>
      <c r="G478" s="1938">
        <v>12</v>
      </c>
      <c r="H478" s="1938" t="s">
        <v>14902</v>
      </c>
      <c r="I478" s="1938" t="s">
        <v>16400</v>
      </c>
      <c r="J478" s="1939" t="s">
        <v>16401</v>
      </c>
      <c r="K478" s="1939" t="s">
        <v>2676</v>
      </c>
    </row>
    <row r="479" spans="1:11" ht="12.75" customHeight="1">
      <c r="A479" s="1988">
        <v>22</v>
      </c>
      <c r="B479" s="1937" t="s">
        <v>16402</v>
      </c>
      <c r="C479" s="1937">
        <v>650702776459</v>
      </c>
      <c r="D479" s="1938" t="s">
        <v>21</v>
      </c>
      <c r="E479" s="1938" t="s">
        <v>15271</v>
      </c>
      <c r="F479" s="1938">
        <v>63</v>
      </c>
      <c r="G479" s="1938">
        <v>35</v>
      </c>
      <c r="H479" s="1938" t="s">
        <v>14767</v>
      </c>
      <c r="I479" s="1938" t="s">
        <v>16403</v>
      </c>
      <c r="J479" s="1939" t="s">
        <v>16404</v>
      </c>
      <c r="K479" s="1939" t="s">
        <v>2764</v>
      </c>
    </row>
    <row r="480" spans="1:11" ht="12.75" customHeight="1">
      <c r="A480" s="1932">
        <v>23</v>
      </c>
      <c r="B480" s="1937" t="s">
        <v>16405</v>
      </c>
      <c r="C480" s="1937">
        <v>312814619119</v>
      </c>
      <c r="D480" s="1938" t="s">
        <v>21</v>
      </c>
      <c r="E480" s="1938" t="s">
        <v>16406</v>
      </c>
      <c r="F480" s="1938">
        <v>11</v>
      </c>
      <c r="G480" s="1938">
        <v>11</v>
      </c>
      <c r="H480" s="1938" t="s">
        <v>14750</v>
      </c>
      <c r="I480" s="1938" t="s">
        <v>16407</v>
      </c>
      <c r="J480" s="1939" t="s">
        <v>16408</v>
      </c>
      <c r="K480" s="1939" t="s">
        <v>2613</v>
      </c>
    </row>
    <row r="481" spans="1:11" ht="12.75" customHeight="1">
      <c r="A481" s="1936">
        <v>24</v>
      </c>
      <c r="B481" s="1937" t="s">
        <v>16409</v>
      </c>
      <c r="C481" s="1937">
        <v>312800558681</v>
      </c>
      <c r="D481" s="1938" t="s">
        <v>21</v>
      </c>
      <c r="E481" s="1938" t="s">
        <v>16410</v>
      </c>
      <c r="F481" s="1938">
        <v>67</v>
      </c>
      <c r="G481" s="1938">
        <v>67</v>
      </c>
      <c r="H481" s="1938" t="s">
        <v>16192</v>
      </c>
      <c r="I481" s="1938" t="s">
        <v>16411</v>
      </c>
      <c r="J481" s="1939" t="s">
        <v>16412</v>
      </c>
      <c r="K481" s="1939" t="s">
        <v>2622</v>
      </c>
    </row>
    <row r="482" spans="1:11" ht="12.75" customHeight="1">
      <c r="A482" s="1988">
        <v>25</v>
      </c>
      <c r="B482" s="1937" t="s">
        <v>16413</v>
      </c>
      <c r="C482" s="1937">
        <v>312816360790</v>
      </c>
      <c r="D482" s="1938" t="s">
        <v>21</v>
      </c>
      <c r="E482" s="1938" t="s">
        <v>16414</v>
      </c>
      <c r="F482" s="1938">
        <v>91.4</v>
      </c>
      <c r="G482" s="1938">
        <v>91.4</v>
      </c>
      <c r="H482" s="1938" t="s">
        <v>14767</v>
      </c>
      <c r="I482" s="1938" t="s">
        <v>16415</v>
      </c>
      <c r="J482" s="1939" t="s">
        <v>16416</v>
      </c>
      <c r="K482" s="1939" t="s">
        <v>2756</v>
      </c>
    </row>
    <row r="483" spans="1:11" ht="12.75" customHeight="1">
      <c r="A483" s="1932">
        <v>26</v>
      </c>
      <c r="B483" s="1937" t="s">
        <v>16417</v>
      </c>
      <c r="C483" s="1937">
        <v>361501663977</v>
      </c>
      <c r="D483" s="1938" t="s">
        <v>21</v>
      </c>
      <c r="E483" s="1938" t="s">
        <v>16418</v>
      </c>
      <c r="F483" s="1938" t="s">
        <v>21</v>
      </c>
      <c r="G483" s="1938">
        <v>10</v>
      </c>
      <c r="H483" s="1938" t="s">
        <v>15029</v>
      </c>
      <c r="I483" s="1938" t="s">
        <v>16419</v>
      </c>
      <c r="J483" s="1990" t="s">
        <v>16420</v>
      </c>
      <c r="K483" s="1991" t="s">
        <v>2676</v>
      </c>
    </row>
    <row r="484" spans="1:11" ht="12.75" customHeight="1">
      <c r="A484" s="1936">
        <v>27</v>
      </c>
      <c r="B484" s="1937" t="s">
        <v>16421</v>
      </c>
      <c r="C484" s="1937"/>
      <c r="D484" s="1938" t="s">
        <v>16422</v>
      </c>
      <c r="E484" s="1938" t="s">
        <v>16423</v>
      </c>
      <c r="F484" s="1938">
        <v>72.599999999999994</v>
      </c>
      <c r="G484" s="1938">
        <v>72.599999999999994</v>
      </c>
      <c r="H484" s="1938" t="s">
        <v>14902</v>
      </c>
      <c r="I484" s="1938" t="s">
        <v>16424</v>
      </c>
      <c r="J484" s="1935" t="s">
        <v>16425</v>
      </c>
      <c r="K484" s="1939" t="s">
        <v>2598</v>
      </c>
    </row>
    <row r="485" spans="1:11" ht="12.75" customHeight="1">
      <c r="A485" s="1988">
        <v>28</v>
      </c>
      <c r="B485" s="1937" t="s">
        <v>16426</v>
      </c>
      <c r="C485" s="1937"/>
      <c r="D485" s="1938" t="s">
        <v>21</v>
      </c>
      <c r="E485" s="1938" t="s">
        <v>16427</v>
      </c>
      <c r="F485" s="1938">
        <v>34.200000000000003</v>
      </c>
      <c r="G485" s="1938">
        <v>34.200000000000003</v>
      </c>
      <c r="H485" s="1938" t="s">
        <v>14767</v>
      </c>
      <c r="I485" s="1938" t="s">
        <v>16428</v>
      </c>
      <c r="J485" s="1939" t="s">
        <v>16429</v>
      </c>
      <c r="K485" s="1939" t="s">
        <v>2598</v>
      </c>
    </row>
    <row r="486" spans="1:11" ht="12.75" customHeight="1">
      <c r="A486" s="1932">
        <v>29</v>
      </c>
      <c r="B486" s="1937" t="s">
        <v>16430</v>
      </c>
      <c r="C486" s="1937"/>
      <c r="D486" s="1938" t="s">
        <v>16431</v>
      </c>
      <c r="E486" s="1938" t="s">
        <v>15278</v>
      </c>
      <c r="F486" s="1938">
        <v>41</v>
      </c>
      <c r="G486" s="1938">
        <v>41</v>
      </c>
      <c r="H486" s="1938" t="s">
        <v>12001</v>
      </c>
      <c r="I486" s="1938" t="s">
        <v>16432</v>
      </c>
      <c r="J486" s="1939" t="s">
        <v>16433</v>
      </c>
      <c r="K486" s="1939" t="s">
        <v>2622</v>
      </c>
    </row>
    <row r="487" spans="1:11" ht="12.75" customHeight="1">
      <c r="A487" s="1936">
        <v>30</v>
      </c>
      <c r="B487" s="1937" t="s">
        <v>16430</v>
      </c>
      <c r="C487" s="1937"/>
      <c r="D487" s="1938" t="s">
        <v>16434</v>
      </c>
      <c r="E487" s="1938" t="s">
        <v>16435</v>
      </c>
      <c r="F487" s="1938">
        <v>15.3</v>
      </c>
      <c r="G487" s="1938">
        <v>15.3</v>
      </c>
      <c r="H487" s="1938" t="s">
        <v>12001</v>
      </c>
      <c r="I487" s="1938" t="s">
        <v>16436</v>
      </c>
      <c r="J487" s="1939" t="s">
        <v>21</v>
      </c>
      <c r="K487" s="1939" t="s">
        <v>2622</v>
      </c>
    </row>
    <row r="488" spans="1:11" ht="12.75" customHeight="1">
      <c r="A488" s="1988">
        <v>31</v>
      </c>
      <c r="B488" s="1937" t="s">
        <v>16437</v>
      </c>
      <c r="C488" s="1937"/>
      <c r="D488" s="1938" t="s">
        <v>21</v>
      </c>
      <c r="E488" s="1938" t="s">
        <v>16438</v>
      </c>
      <c r="F488" s="1938">
        <v>33</v>
      </c>
      <c r="G488" s="1938">
        <v>33</v>
      </c>
      <c r="H488" s="1938" t="s">
        <v>14767</v>
      </c>
      <c r="I488" s="1938" t="s">
        <v>16439</v>
      </c>
      <c r="J488" s="1939" t="s">
        <v>16440</v>
      </c>
      <c r="K488" s="1939" t="s">
        <v>2676</v>
      </c>
    </row>
    <row r="489" spans="1:11" ht="12.75" customHeight="1">
      <c r="A489" s="1932">
        <v>32</v>
      </c>
      <c r="B489" s="1937" t="s">
        <v>16441</v>
      </c>
      <c r="C489" s="1937"/>
      <c r="D489" s="1958" t="s">
        <v>21</v>
      </c>
      <c r="E489" s="1938" t="s">
        <v>15538</v>
      </c>
      <c r="F489" s="1938" t="s">
        <v>21</v>
      </c>
      <c r="G489" s="1938" t="s">
        <v>21</v>
      </c>
      <c r="H489" s="1938" t="s">
        <v>14767</v>
      </c>
      <c r="I489" s="1938" t="s">
        <v>16442</v>
      </c>
      <c r="J489" s="1939" t="s">
        <v>16443</v>
      </c>
      <c r="K489" s="1939" t="s">
        <v>2613</v>
      </c>
    </row>
    <row r="490" spans="1:11" ht="12.75" customHeight="1">
      <c r="A490" s="1936">
        <v>33</v>
      </c>
      <c r="B490" s="1937" t="s">
        <v>16444</v>
      </c>
      <c r="C490" s="1937"/>
      <c r="D490" s="1938" t="s">
        <v>21</v>
      </c>
      <c r="E490" s="1938" t="s">
        <v>16445</v>
      </c>
      <c r="F490" s="1938">
        <v>46.8</v>
      </c>
      <c r="G490" s="1938">
        <v>46.8</v>
      </c>
      <c r="H490" s="1938" t="s">
        <v>12069</v>
      </c>
      <c r="I490" s="1938" t="s">
        <v>16446</v>
      </c>
      <c r="J490" s="1939" t="s">
        <v>16447</v>
      </c>
      <c r="K490" s="1939" t="s">
        <v>2598</v>
      </c>
    </row>
    <row r="491" spans="1:11" ht="12.75" customHeight="1">
      <c r="A491" s="1988">
        <v>34</v>
      </c>
      <c r="B491" s="1937" t="s">
        <v>16448</v>
      </c>
      <c r="C491" s="1937"/>
      <c r="D491" s="1938" t="s">
        <v>21</v>
      </c>
      <c r="E491" s="1938" t="s">
        <v>16449</v>
      </c>
      <c r="F491" s="1938">
        <v>70</v>
      </c>
      <c r="G491" s="1938">
        <v>70</v>
      </c>
      <c r="H491" s="1938" t="s">
        <v>15029</v>
      </c>
      <c r="I491" s="1938" t="s">
        <v>16450</v>
      </c>
      <c r="J491" s="1939" t="s">
        <v>16451</v>
      </c>
      <c r="K491" s="1939" t="s">
        <v>2622</v>
      </c>
    </row>
    <row r="492" spans="1:11" ht="12.75" customHeight="1">
      <c r="A492" s="1932">
        <v>35</v>
      </c>
      <c r="B492" s="1937" t="s">
        <v>16452</v>
      </c>
      <c r="C492" s="1937">
        <v>312803738788</v>
      </c>
      <c r="D492" s="1938" t="s">
        <v>21</v>
      </c>
      <c r="E492" s="1938" t="s">
        <v>16453</v>
      </c>
      <c r="F492" s="1938">
        <v>50</v>
      </c>
      <c r="G492" s="1938">
        <v>50</v>
      </c>
      <c r="H492" s="1938" t="s">
        <v>15029</v>
      </c>
      <c r="I492" s="1938" t="s">
        <v>16454</v>
      </c>
      <c r="J492" s="1939" t="s">
        <v>16455</v>
      </c>
      <c r="K492" s="1939" t="s">
        <v>2613</v>
      </c>
    </row>
    <row r="493" spans="1:11" ht="12.75" customHeight="1">
      <c r="A493" s="1936">
        <v>36</v>
      </c>
      <c r="B493" s="1937" t="s">
        <v>16456</v>
      </c>
      <c r="C493" s="1937">
        <v>504207664312</v>
      </c>
      <c r="D493" s="1938" t="s">
        <v>21</v>
      </c>
      <c r="E493" s="1938" t="s">
        <v>16457</v>
      </c>
      <c r="F493" s="1938">
        <v>15.1</v>
      </c>
      <c r="G493" s="1938">
        <v>15.1</v>
      </c>
      <c r="H493" s="1938" t="s">
        <v>14767</v>
      </c>
      <c r="I493" s="1938" t="s">
        <v>16458</v>
      </c>
      <c r="J493" s="1939" t="s">
        <v>16459</v>
      </c>
      <c r="K493" s="1939" t="s">
        <v>2598</v>
      </c>
    </row>
    <row r="494" spans="1:11" ht="12.75" customHeight="1">
      <c r="A494" s="1988">
        <v>37</v>
      </c>
      <c r="B494" s="1937" t="s">
        <v>16460</v>
      </c>
      <c r="C494" s="1937">
        <v>312827835413</v>
      </c>
      <c r="D494" s="1938" t="s">
        <v>21</v>
      </c>
      <c r="E494" s="1938" t="s">
        <v>14993</v>
      </c>
      <c r="F494" s="1938">
        <v>35</v>
      </c>
      <c r="G494" s="1938">
        <v>35</v>
      </c>
      <c r="H494" s="1938" t="s">
        <v>11960</v>
      </c>
      <c r="I494" s="1938" t="s">
        <v>16461</v>
      </c>
      <c r="J494" s="1939" t="s">
        <v>15609</v>
      </c>
      <c r="K494" s="1939" t="s">
        <v>2676</v>
      </c>
    </row>
    <row r="495" spans="1:11" ht="12.75" customHeight="1">
      <c r="A495" s="1932">
        <v>38</v>
      </c>
      <c r="B495" s="1937" t="s">
        <v>16462</v>
      </c>
      <c r="C495" s="1937">
        <v>312817856340</v>
      </c>
      <c r="D495" s="1938" t="s">
        <v>21</v>
      </c>
      <c r="E495" s="1938" t="s">
        <v>16463</v>
      </c>
      <c r="F495" s="1938">
        <v>14</v>
      </c>
      <c r="G495" s="1938">
        <v>14</v>
      </c>
      <c r="H495" s="1938" t="s">
        <v>14767</v>
      </c>
      <c r="I495" s="1938" t="s">
        <v>16464</v>
      </c>
      <c r="J495" s="1939" t="s">
        <v>16465</v>
      </c>
      <c r="K495" s="1939" t="s">
        <v>2676</v>
      </c>
    </row>
    <row r="496" spans="1:11" ht="12.75" customHeight="1">
      <c r="A496" s="1936">
        <v>39</v>
      </c>
      <c r="B496" s="1937" t="s">
        <v>16466</v>
      </c>
      <c r="C496" s="1937"/>
      <c r="D496" s="1938" t="s">
        <v>21</v>
      </c>
      <c r="E496" s="1938" t="s">
        <v>16467</v>
      </c>
      <c r="F496" s="1938">
        <v>10</v>
      </c>
      <c r="G496" s="1938">
        <v>10</v>
      </c>
      <c r="H496" s="1938" t="s">
        <v>12001</v>
      </c>
      <c r="I496" s="1938" t="s">
        <v>16468</v>
      </c>
      <c r="J496" s="1939" t="s">
        <v>16469</v>
      </c>
      <c r="K496" s="1939" t="s">
        <v>2613</v>
      </c>
    </row>
    <row r="497" spans="1:11" ht="12.75" customHeight="1">
      <c r="A497" s="1988">
        <v>40</v>
      </c>
      <c r="B497" s="1937" t="s">
        <v>16470</v>
      </c>
      <c r="C497" s="1937"/>
      <c r="D497" s="1938" t="s">
        <v>21</v>
      </c>
      <c r="E497" s="1938" t="s">
        <v>16471</v>
      </c>
      <c r="F497" s="1938">
        <v>15.9</v>
      </c>
      <c r="G497" s="1938">
        <v>15.9</v>
      </c>
      <c r="H497" s="1938" t="s">
        <v>15029</v>
      </c>
      <c r="I497" s="1938" t="s">
        <v>16472</v>
      </c>
      <c r="J497" s="1939" t="s">
        <v>16473</v>
      </c>
      <c r="K497" s="1939" t="s">
        <v>2676</v>
      </c>
    </row>
    <row r="498" spans="1:11" ht="12.75" customHeight="1">
      <c r="A498" s="1932">
        <v>41</v>
      </c>
      <c r="B498" s="1937" t="s">
        <v>16474</v>
      </c>
      <c r="C498" s="1937"/>
      <c r="D498" s="1938" t="s">
        <v>21</v>
      </c>
      <c r="E498" s="1938" t="s">
        <v>16475</v>
      </c>
      <c r="F498" s="1938">
        <v>21</v>
      </c>
      <c r="G498" s="1938">
        <v>21</v>
      </c>
      <c r="H498" s="1938" t="s">
        <v>15029</v>
      </c>
      <c r="I498" s="1938" t="s">
        <v>16476</v>
      </c>
      <c r="J498" s="1939" t="s">
        <v>16477</v>
      </c>
      <c r="K498" s="1939" t="s">
        <v>2613</v>
      </c>
    </row>
    <row r="499" spans="1:11" ht="12.75" customHeight="1">
      <c r="A499" s="1936">
        <v>42</v>
      </c>
      <c r="B499" s="1937" t="s">
        <v>16478</v>
      </c>
      <c r="C499" s="1937"/>
      <c r="D499" s="1938" t="s">
        <v>16479</v>
      </c>
      <c r="E499" s="1938" t="s">
        <v>16480</v>
      </c>
      <c r="F499" s="1938">
        <v>15.7</v>
      </c>
      <c r="G499" s="1938">
        <v>15.7</v>
      </c>
      <c r="H499" s="1938" t="s">
        <v>15029</v>
      </c>
      <c r="I499" s="1938" t="s">
        <v>16481</v>
      </c>
      <c r="J499" s="1939" t="s">
        <v>16482</v>
      </c>
      <c r="K499" s="1939" t="s">
        <v>2598</v>
      </c>
    </row>
    <row r="500" spans="1:11" ht="12.75" customHeight="1">
      <c r="A500" s="1988">
        <v>43</v>
      </c>
      <c r="B500" s="1937" t="s">
        <v>16478</v>
      </c>
      <c r="C500" s="1937"/>
      <c r="D500" s="1938" t="s">
        <v>16483</v>
      </c>
      <c r="E500" s="1938" t="s">
        <v>16480</v>
      </c>
      <c r="F500" s="1938">
        <v>48.5</v>
      </c>
      <c r="G500" s="1938">
        <v>48.5</v>
      </c>
      <c r="H500" s="1938" t="s">
        <v>12001</v>
      </c>
      <c r="I500" s="1938" t="s">
        <v>16481</v>
      </c>
      <c r="J500" s="1939" t="s">
        <v>16484</v>
      </c>
      <c r="K500" s="1939" t="s">
        <v>2676</v>
      </c>
    </row>
    <row r="501" spans="1:11" ht="12.75" customHeight="1">
      <c r="A501" s="1932">
        <v>44</v>
      </c>
      <c r="B501" s="1937" t="s">
        <v>16485</v>
      </c>
      <c r="C501" s="1937"/>
      <c r="D501" s="1938" t="s">
        <v>21</v>
      </c>
      <c r="E501" s="1938" t="s">
        <v>15198</v>
      </c>
      <c r="F501" s="1938">
        <v>22.9</v>
      </c>
      <c r="G501" s="1938">
        <v>20</v>
      </c>
      <c r="H501" s="1938" t="s">
        <v>15029</v>
      </c>
      <c r="I501" s="1938" t="s">
        <v>16486</v>
      </c>
      <c r="J501" s="1939" t="s">
        <v>16487</v>
      </c>
      <c r="K501" s="1939" t="s">
        <v>2676</v>
      </c>
    </row>
    <row r="502" spans="1:11" ht="12.75" customHeight="1">
      <c r="A502" s="1936">
        <v>45</v>
      </c>
      <c r="B502" s="1937" t="s">
        <v>16488</v>
      </c>
      <c r="C502" s="1937"/>
      <c r="D502" s="1938" t="s">
        <v>21</v>
      </c>
      <c r="E502" s="1938" t="s">
        <v>16489</v>
      </c>
      <c r="F502" s="1938">
        <v>240</v>
      </c>
      <c r="G502" s="1938">
        <v>240</v>
      </c>
      <c r="H502" s="1938" t="s">
        <v>12001</v>
      </c>
      <c r="I502" s="1938" t="s">
        <v>16490</v>
      </c>
      <c r="J502" s="1939" t="s">
        <v>16491</v>
      </c>
      <c r="K502" s="1939" t="s">
        <v>2982</v>
      </c>
    </row>
    <row r="503" spans="1:11" ht="12.75" customHeight="1">
      <c r="A503" s="1988">
        <v>46</v>
      </c>
      <c r="B503" s="1937" t="s">
        <v>16492</v>
      </c>
      <c r="C503" s="1937"/>
      <c r="D503" s="1938" t="s">
        <v>21</v>
      </c>
      <c r="E503" s="1938" t="s">
        <v>16493</v>
      </c>
      <c r="F503" s="1938">
        <v>25.2</v>
      </c>
      <c r="G503" s="1938">
        <v>25.2</v>
      </c>
      <c r="H503" s="1938" t="s">
        <v>15029</v>
      </c>
      <c r="I503" s="1938" t="s">
        <v>16494</v>
      </c>
      <c r="J503" s="1939" t="s">
        <v>16495</v>
      </c>
      <c r="K503" s="1939" t="s">
        <v>2613</v>
      </c>
    </row>
    <row r="504" spans="1:11" ht="12.75" customHeight="1">
      <c r="A504" s="1932">
        <v>47</v>
      </c>
      <c r="B504" s="1937" t="s">
        <v>16496</v>
      </c>
      <c r="C504" s="1937">
        <v>312834393974</v>
      </c>
      <c r="D504" s="1938" t="s">
        <v>21</v>
      </c>
      <c r="E504" s="1938" t="s">
        <v>16497</v>
      </c>
      <c r="F504" s="1938" t="s">
        <v>21</v>
      </c>
      <c r="G504" s="1938" t="s">
        <v>21</v>
      </c>
      <c r="H504" s="1938" t="s">
        <v>15029</v>
      </c>
      <c r="I504" s="1938" t="s">
        <v>16498</v>
      </c>
      <c r="J504" s="1939" t="s">
        <v>16499</v>
      </c>
      <c r="K504" s="1939" t="s">
        <v>2598</v>
      </c>
    </row>
    <row r="505" spans="1:11" ht="12.75" customHeight="1">
      <c r="A505" s="1936">
        <v>48</v>
      </c>
      <c r="B505" s="1937" t="s">
        <v>16500</v>
      </c>
      <c r="C505" s="1937"/>
      <c r="D505" s="1938" t="s">
        <v>21</v>
      </c>
      <c r="E505" s="1938" t="s">
        <v>16501</v>
      </c>
      <c r="F505" s="1938">
        <v>56</v>
      </c>
      <c r="G505" s="1938">
        <v>56</v>
      </c>
      <c r="H505" s="1938" t="s">
        <v>12001</v>
      </c>
      <c r="I505" s="1938" t="s">
        <v>16502</v>
      </c>
      <c r="J505" s="1939" t="s">
        <v>16503</v>
      </c>
      <c r="K505" s="1939" t="s">
        <v>2676</v>
      </c>
    </row>
    <row r="506" spans="1:11" ht="12.75" customHeight="1">
      <c r="A506" s="1988">
        <v>49</v>
      </c>
      <c r="B506" s="1937" t="s">
        <v>16504</v>
      </c>
      <c r="C506" s="1937"/>
      <c r="D506" s="1938" t="s">
        <v>21</v>
      </c>
      <c r="E506" s="1938" t="s">
        <v>16505</v>
      </c>
      <c r="F506" s="1938" t="s">
        <v>21</v>
      </c>
      <c r="G506" s="1938" t="s">
        <v>21</v>
      </c>
      <c r="H506" s="1938" t="s">
        <v>14767</v>
      </c>
      <c r="I506" s="1938" t="s">
        <v>16506</v>
      </c>
      <c r="J506" s="1939" t="s">
        <v>16507</v>
      </c>
      <c r="K506" s="1939" t="s">
        <v>2622</v>
      </c>
    </row>
    <row r="507" spans="1:11" ht="12.75" customHeight="1">
      <c r="A507" s="1932">
        <v>50</v>
      </c>
      <c r="B507" s="1937" t="s">
        <v>16508</v>
      </c>
      <c r="C507" s="1937"/>
      <c r="D507" s="1938" t="s">
        <v>21</v>
      </c>
      <c r="E507" s="1938" t="s">
        <v>16224</v>
      </c>
      <c r="F507" s="1938">
        <v>55</v>
      </c>
      <c r="G507" s="1938">
        <v>55</v>
      </c>
      <c r="H507" s="1938" t="s">
        <v>12001</v>
      </c>
      <c r="I507" s="1938" t="s">
        <v>16509</v>
      </c>
      <c r="J507" s="1939" t="s">
        <v>16510</v>
      </c>
      <c r="K507" s="1939" t="s">
        <v>2593</v>
      </c>
    </row>
    <row r="508" spans="1:11" ht="12.75" customHeight="1">
      <c r="A508" s="1936">
        <v>51</v>
      </c>
      <c r="B508" s="1937" t="s">
        <v>16511</v>
      </c>
      <c r="C508" s="1937"/>
      <c r="D508" s="1938" t="s">
        <v>21</v>
      </c>
      <c r="E508" s="1938" t="s">
        <v>16512</v>
      </c>
      <c r="F508" s="1938">
        <v>37.9</v>
      </c>
      <c r="G508" s="1938">
        <v>37.9</v>
      </c>
      <c r="H508" s="1938" t="s">
        <v>12001</v>
      </c>
      <c r="I508" s="1938" t="s">
        <v>16513</v>
      </c>
      <c r="J508" s="1939" t="s">
        <v>16514</v>
      </c>
      <c r="K508" s="1939" t="s">
        <v>2676</v>
      </c>
    </row>
    <row r="509" spans="1:11" ht="12.75" customHeight="1">
      <c r="A509" s="1988">
        <v>52</v>
      </c>
      <c r="B509" s="1937" t="s">
        <v>16515</v>
      </c>
      <c r="C509" s="1937"/>
      <c r="D509" s="1938" t="s">
        <v>21</v>
      </c>
      <c r="E509" s="1938" t="s">
        <v>16516</v>
      </c>
      <c r="F509" s="1938">
        <v>22</v>
      </c>
      <c r="G509" s="1938">
        <v>22</v>
      </c>
      <c r="H509" s="1938" t="s">
        <v>21</v>
      </c>
      <c r="I509" s="1938" t="s">
        <v>16517</v>
      </c>
      <c r="J509" s="1939" t="s">
        <v>16518</v>
      </c>
      <c r="K509" s="1939" t="s">
        <v>2613</v>
      </c>
    </row>
    <row r="510" spans="1:11" ht="12.75" customHeight="1">
      <c r="A510" s="1932">
        <v>53</v>
      </c>
      <c r="B510" s="1937" t="s">
        <v>16515</v>
      </c>
      <c r="C510" s="1937"/>
      <c r="D510" s="1938" t="s">
        <v>14754</v>
      </c>
      <c r="E510" s="1938" t="s">
        <v>14754</v>
      </c>
      <c r="F510" s="1938">
        <v>42</v>
      </c>
      <c r="G510" s="1938">
        <v>42</v>
      </c>
      <c r="H510" s="1938" t="s">
        <v>14767</v>
      </c>
      <c r="I510" s="1938" t="s">
        <v>16517</v>
      </c>
      <c r="J510" s="1939" t="s">
        <v>16519</v>
      </c>
      <c r="K510" s="1939" t="s">
        <v>2598</v>
      </c>
    </row>
    <row r="511" spans="1:11" ht="12.75" customHeight="1">
      <c r="A511" s="1936">
        <v>54</v>
      </c>
      <c r="B511" s="1937" t="s">
        <v>16520</v>
      </c>
      <c r="C511" s="1937"/>
      <c r="D511" s="1938" t="s">
        <v>21</v>
      </c>
      <c r="E511" s="1938" t="s">
        <v>16521</v>
      </c>
      <c r="F511" s="1938">
        <v>65</v>
      </c>
      <c r="G511" s="1938">
        <v>65</v>
      </c>
      <c r="H511" s="1938" t="s">
        <v>16192</v>
      </c>
      <c r="I511" s="1938" t="s">
        <v>16522</v>
      </c>
      <c r="J511" s="1939" t="s">
        <v>16523</v>
      </c>
      <c r="K511" s="1939" t="s">
        <v>2764</v>
      </c>
    </row>
    <row r="512" spans="1:11" ht="12.75" customHeight="1">
      <c r="A512" s="1988">
        <v>55</v>
      </c>
      <c r="B512" s="1937" t="s">
        <v>16524</v>
      </c>
      <c r="C512" s="1937"/>
      <c r="D512" s="1938" t="s">
        <v>21</v>
      </c>
      <c r="E512" s="1938" t="s">
        <v>16525</v>
      </c>
      <c r="F512" s="1938">
        <v>118.5</v>
      </c>
      <c r="G512" s="1938">
        <v>118.5</v>
      </c>
      <c r="H512" s="1938" t="s">
        <v>12001</v>
      </c>
      <c r="I512" s="1938" t="s">
        <v>16526</v>
      </c>
      <c r="J512" s="1939" t="s">
        <v>16527</v>
      </c>
      <c r="K512" s="1939" t="s">
        <v>2613</v>
      </c>
    </row>
    <row r="513" spans="1:11" ht="12.75" customHeight="1">
      <c r="A513" s="1932">
        <v>56</v>
      </c>
      <c r="B513" s="1937" t="s">
        <v>16528</v>
      </c>
      <c r="C513" s="1937"/>
      <c r="D513" s="1938" t="s">
        <v>21</v>
      </c>
      <c r="E513" s="1938" t="s">
        <v>15426</v>
      </c>
      <c r="F513" s="1938">
        <v>40</v>
      </c>
      <c r="G513" s="1938">
        <v>40</v>
      </c>
      <c r="H513" s="1938" t="s">
        <v>14767</v>
      </c>
      <c r="I513" s="1938" t="s">
        <v>16529</v>
      </c>
      <c r="J513" s="1939" t="s">
        <v>16530</v>
      </c>
      <c r="K513" s="1939" t="s">
        <v>2676</v>
      </c>
    </row>
    <row r="514" spans="1:11" ht="12.75" customHeight="1">
      <c r="A514" s="1936">
        <v>57</v>
      </c>
      <c r="B514" s="1937" t="s">
        <v>16531</v>
      </c>
      <c r="C514" s="1937"/>
      <c r="D514" s="1938" t="s">
        <v>21</v>
      </c>
      <c r="E514" s="1938" t="s">
        <v>16532</v>
      </c>
      <c r="F514" s="1938" t="s">
        <v>21</v>
      </c>
      <c r="G514" s="1938" t="s">
        <v>21</v>
      </c>
      <c r="H514" s="1938" t="s">
        <v>9273</v>
      </c>
      <c r="I514" s="1938" t="s">
        <v>16531</v>
      </c>
      <c r="J514" s="1939" t="s">
        <v>16533</v>
      </c>
      <c r="K514" s="1939" t="s">
        <v>2676</v>
      </c>
    </row>
    <row r="515" spans="1:11" ht="12.75" customHeight="1">
      <c r="A515" s="1988">
        <v>58</v>
      </c>
      <c r="B515" s="1937" t="s">
        <v>16534</v>
      </c>
      <c r="C515" s="1937">
        <v>781134614420</v>
      </c>
      <c r="D515" s="1938" t="s">
        <v>21</v>
      </c>
      <c r="E515" s="1938" t="s">
        <v>16535</v>
      </c>
      <c r="F515" s="1938">
        <v>40.799999999999997</v>
      </c>
      <c r="G515" s="1938">
        <v>40.799999999999997</v>
      </c>
      <c r="H515" s="1938" t="s">
        <v>15029</v>
      </c>
      <c r="I515" s="1938" t="s">
        <v>16536</v>
      </c>
      <c r="J515" s="1939" t="s">
        <v>16537</v>
      </c>
      <c r="K515" s="1939" t="s">
        <v>2622</v>
      </c>
    </row>
    <row r="516" spans="1:11" ht="12.75" customHeight="1">
      <c r="A516" s="1932">
        <v>59</v>
      </c>
      <c r="B516" s="1937" t="s">
        <v>16538</v>
      </c>
      <c r="C516" s="1937"/>
      <c r="D516" s="1938" t="s">
        <v>21</v>
      </c>
      <c r="E516" s="1938" t="s">
        <v>16539</v>
      </c>
      <c r="F516" s="1938" t="s">
        <v>21</v>
      </c>
      <c r="G516" s="1938" t="s">
        <v>21</v>
      </c>
      <c r="H516" s="1938" t="s">
        <v>14767</v>
      </c>
      <c r="I516" s="1938" t="s">
        <v>16540</v>
      </c>
      <c r="J516" s="1939" t="s">
        <v>16541</v>
      </c>
      <c r="K516" s="1939" t="s">
        <v>2622</v>
      </c>
    </row>
    <row r="517" spans="1:11" ht="12.75" customHeight="1">
      <c r="A517" s="1936">
        <v>60</v>
      </c>
      <c r="B517" s="1937" t="s">
        <v>16542</v>
      </c>
      <c r="C517" s="1937"/>
      <c r="D517" s="1938" t="s">
        <v>21</v>
      </c>
      <c r="E517" s="1938" t="s">
        <v>15146</v>
      </c>
      <c r="F517" s="1938" t="s">
        <v>21</v>
      </c>
      <c r="G517" s="1938" t="s">
        <v>21</v>
      </c>
      <c r="H517" s="1938" t="s">
        <v>14767</v>
      </c>
      <c r="I517" s="1938" t="s">
        <v>16543</v>
      </c>
      <c r="J517" s="1939" t="s">
        <v>16544</v>
      </c>
      <c r="K517" s="1939" t="s">
        <v>2764</v>
      </c>
    </row>
    <row r="518" spans="1:11" ht="12.75" customHeight="1">
      <c r="A518" s="1988">
        <v>61</v>
      </c>
      <c r="B518" s="1937" t="s">
        <v>16545</v>
      </c>
      <c r="C518" s="1937"/>
      <c r="D518" s="1938" t="s">
        <v>21</v>
      </c>
      <c r="E518" s="1938" t="s">
        <v>16546</v>
      </c>
      <c r="F518" s="1938">
        <v>14.8</v>
      </c>
      <c r="G518" s="1938">
        <v>14.8</v>
      </c>
      <c r="H518" s="1938" t="s">
        <v>12001</v>
      </c>
      <c r="I518" s="1938" t="s">
        <v>16547</v>
      </c>
      <c r="J518" s="1939" t="s">
        <v>16548</v>
      </c>
      <c r="K518" s="1939" t="s">
        <v>2598</v>
      </c>
    </row>
    <row r="519" spans="1:11" ht="12.75" customHeight="1">
      <c r="A519" s="1932">
        <v>62</v>
      </c>
      <c r="B519" s="1937" t="s">
        <v>16549</v>
      </c>
      <c r="C519" s="1937">
        <v>312800225410</v>
      </c>
      <c r="D519" s="1938" t="s">
        <v>21</v>
      </c>
      <c r="E519" s="1938" t="s">
        <v>16550</v>
      </c>
      <c r="F519" s="1938">
        <v>12</v>
      </c>
      <c r="G519" s="1938">
        <v>12</v>
      </c>
      <c r="H519" s="1956" t="s">
        <v>15029</v>
      </c>
      <c r="I519" s="1938" t="s">
        <v>16551</v>
      </c>
      <c r="J519" s="1939" t="s">
        <v>21</v>
      </c>
      <c r="K519" s="1939" t="s">
        <v>2598</v>
      </c>
    </row>
    <row r="520" spans="1:11" ht="12.75" customHeight="1">
      <c r="A520" s="1936">
        <v>63</v>
      </c>
      <c r="B520" s="1937" t="s">
        <v>16552</v>
      </c>
      <c r="C520" s="1937"/>
      <c r="D520" s="1938" t="s">
        <v>21</v>
      </c>
      <c r="E520" s="1938" t="s">
        <v>14858</v>
      </c>
      <c r="F520" s="1938">
        <v>12.5</v>
      </c>
      <c r="G520" s="1938">
        <v>12.5</v>
      </c>
      <c r="H520" s="1938" t="s">
        <v>15029</v>
      </c>
      <c r="I520" s="1938" t="s">
        <v>16553</v>
      </c>
      <c r="J520" s="1939" t="s">
        <v>16554</v>
      </c>
      <c r="K520" s="1939" t="s">
        <v>2598</v>
      </c>
    </row>
    <row r="521" spans="1:11" ht="12.75" customHeight="1">
      <c r="A521" s="1988">
        <v>64</v>
      </c>
      <c r="B521" s="1937" t="s">
        <v>16555</v>
      </c>
      <c r="C521" s="1937"/>
      <c r="D521" s="1938" t="s">
        <v>21</v>
      </c>
      <c r="E521" s="1938" t="s">
        <v>16556</v>
      </c>
      <c r="F521" s="1938">
        <v>10</v>
      </c>
      <c r="G521" s="1938">
        <v>10</v>
      </c>
      <c r="H521" s="1938" t="s">
        <v>15029</v>
      </c>
      <c r="I521" s="1938" t="s">
        <v>16557</v>
      </c>
      <c r="J521" s="1939" t="s">
        <v>21</v>
      </c>
      <c r="K521" s="1939" t="s">
        <v>2598</v>
      </c>
    </row>
    <row r="522" spans="1:11" ht="12.75" customHeight="1">
      <c r="A522" s="1932">
        <v>65</v>
      </c>
      <c r="B522" s="1937" t="s">
        <v>16558</v>
      </c>
      <c r="C522" s="1937"/>
      <c r="D522" s="1938" t="s">
        <v>21</v>
      </c>
      <c r="E522" s="1938" t="s">
        <v>16559</v>
      </c>
      <c r="F522" s="1938">
        <v>10</v>
      </c>
      <c r="G522" s="1938">
        <v>10</v>
      </c>
      <c r="H522" s="1938" t="s">
        <v>14902</v>
      </c>
      <c r="I522" s="1938" t="s">
        <v>16560</v>
      </c>
      <c r="J522" s="1939" t="s">
        <v>16561</v>
      </c>
      <c r="K522" s="1939" t="s">
        <v>2676</v>
      </c>
    </row>
    <row r="523" spans="1:11" ht="12.75" customHeight="1">
      <c r="A523" s="1936">
        <v>66</v>
      </c>
      <c r="B523" s="1937" t="s">
        <v>16562</v>
      </c>
      <c r="C523" s="1937"/>
      <c r="D523" s="1938" t="s">
        <v>21</v>
      </c>
      <c r="E523" s="1938" t="s">
        <v>16563</v>
      </c>
      <c r="F523" s="1938">
        <v>15.4</v>
      </c>
      <c r="G523" s="1938">
        <v>15.4</v>
      </c>
      <c r="H523" s="1938" t="s">
        <v>15029</v>
      </c>
      <c r="I523" s="1938" t="s">
        <v>16564</v>
      </c>
      <c r="J523" s="1939" t="s">
        <v>16565</v>
      </c>
      <c r="K523" s="1939" t="s">
        <v>2676</v>
      </c>
    </row>
    <row r="524" spans="1:11" ht="12.75" customHeight="1">
      <c r="A524" s="1988">
        <v>67</v>
      </c>
      <c r="B524" s="1937" t="s">
        <v>16566</v>
      </c>
      <c r="C524" s="1937"/>
      <c r="D524" s="1938" t="s">
        <v>21</v>
      </c>
      <c r="E524" s="1938" t="s">
        <v>16567</v>
      </c>
      <c r="F524" s="1938">
        <v>40.4</v>
      </c>
      <c r="G524" s="1938">
        <v>40.4</v>
      </c>
      <c r="H524" s="1938" t="s">
        <v>14767</v>
      </c>
      <c r="I524" s="1938" t="s">
        <v>16568</v>
      </c>
      <c r="J524" s="1939" t="s">
        <v>16569</v>
      </c>
      <c r="K524" s="1939" t="s">
        <v>2598</v>
      </c>
    </row>
    <row r="525" spans="1:11" ht="12.75" customHeight="1">
      <c r="A525" s="1932">
        <v>68</v>
      </c>
      <c r="B525" s="1937" t="s">
        <v>16570</v>
      </c>
      <c r="C525" s="1937"/>
      <c r="D525" s="1938" t="s">
        <v>21</v>
      </c>
      <c r="E525" s="1938" t="s">
        <v>14749</v>
      </c>
      <c r="F525" s="1938">
        <v>31.6</v>
      </c>
      <c r="G525" s="1938">
        <v>31.6</v>
      </c>
      <c r="H525" s="1938" t="s">
        <v>15029</v>
      </c>
      <c r="I525" s="1938" t="s">
        <v>16571</v>
      </c>
      <c r="J525" s="1939" t="s">
        <v>16572</v>
      </c>
      <c r="K525" s="1939" t="s">
        <v>2676</v>
      </c>
    </row>
    <row r="526" spans="1:11" ht="12.75" customHeight="1">
      <c r="A526" s="1936">
        <v>69</v>
      </c>
      <c r="B526" s="1937" t="s">
        <v>16573</v>
      </c>
      <c r="C526" s="1937"/>
      <c r="D526" s="1938" t="s">
        <v>21</v>
      </c>
      <c r="E526" s="1938" t="s">
        <v>16194</v>
      </c>
      <c r="F526" s="1938">
        <v>30.3</v>
      </c>
      <c r="G526" s="1938">
        <v>30.3</v>
      </c>
      <c r="H526" s="1938" t="s">
        <v>14767</v>
      </c>
      <c r="I526" s="1938" t="s">
        <v>16574</v>
      </c>
      <c r="J526" s="1939" t="s">
        <v>16575</v>
      </c>
      <c r="K526" s="1939" t="s">
        <v>2676</v>
      </c>
    </row>
    <row r="527" spans="1:11" ht="12.75" customHeight="1">
      <c r="A527" s="1988">
        <v>70</v>
      </c>
      <c r="B527" s="1937" t="s">
        <v>16576</v>
      </c>
      <c r="C527" s="1937"/>
      <c r="D527" s="1938" t="s">
        <v>21</v>
      </c>
      <c r="E527" s="1938" t="s">
        <v>14993</v>
      </c>
      <c r="F527" s="1938">
        <v>50</v>
      </c>
      <c r="G527" s="1938">
        <v>50</v>
      </c>
      <c r="H527" s="1938" t="s">
        <v>12001</v>
      </c>
      <c r="I527" s="1938" t="s">
        <v>16577</v>
      </c>
      <c r="J527" s="1939" t="s">
        <v>16578</v>
      </c>
      <c r="K527" s="1939" t="s">
        <v>2764</v>
      </c>
    </row>
    <row r="528" spans="1:11" ht="12.75" customHeight="1">
      <c r="A528" s="1932">
        <v>71</v>
      </c>
      <c r="B528" s="1937" t="s">
        <v>16579</v>
      </c>
      <c r="C528" s="1937"/>
      <c r="D528" s="1938" t="s">
        <v>21</v>
      </c>
      <c r="E528" s="1938" t="s">
        <v>16580</v>
      </c>
      <c r="F528" s="1938">
        <v>29</v>
      </c>
      <c r="G528" s="1938">
        <v>29</v>
      </c>
      <c r="H528" s="1938" t="s">
        <v>15029</v>
      </c>
      <c r="I528" s="1938" t="s">
        <v>16581</v>
      </c>
      <c r="J528" s="1939" t="s">
        <v>16582</v>
      </c>
      <c r="K528" s="1939" t="s">
        <v>2613</v>
      </c>
    </row>
    <row r="529" spans="1:11" ht="12.75" customHeight="1">
      <c r="A529" s="1936">
        <v>72</v>
      </c>
      <c r="B529" s="1937" t="s">
        <v>16583</v>
      </c>
      <c r="C529" s="1975">
        <v>312803440663</v>
      </c>
      <c r="D529" s="1938" t="s">
        <v>21</v>
      </c>
      <c r="E529" s="1938" t="s">
        <v>16525</v>
      </c>
      <c r="F529" s="1938">
        <v>16.2</v>
      </c>
      <c r="G529" s="1938">
        <v>16.2</v>
      </c>
      <c r="H529" s="1938" t="s">
        <v>12001</v>
      </c>
      <c r="I529" s="1938" t="s">
        <v>16584</v>
      </c>
      <c r="J529" s="1939" t="s">
        <v>16585</v>
      </c>
      <c r="K529" s="1939" t="s">
        <v>2676</v>
      </c>
    </row>
    <row r="530" spans="1:11" ht="12.75" customHeight="1">
      <c r="A530" s="1988">
        <v>73</v>
      </c>
      <c r="B530" s="1937" t="s">
        <v>16586</v>
      </c>
      <c r="C530" s="1937"/>
      <c r="D530" s="1938" t="s">
        <v>21</v>
      </c>
      <c r="E530" s="1938" t="s">
        <v>16587</v>
      </c>
      <c r="F530" s="1938">
        <v>41</v>
      </c>
      <c r="G530" s="1938">
        <v>41</v>
      </c>
      <c r="H530" s="1938" t="s">
        <v>14902</v>
      </c>
      <c r="I530" s="1938" t="s">
        <v>16588</v>
      </c>
      <c r="J530" s="1939" t="s">
        <v>16589</v>
      </c>
      <c r="K530" s="1939" t="s">
        <v>2622</v>
      </c>
    </row>
    <row r="531" spans="1:11" ht="12.75" customHeight="1">
      <c r="A531" s="1932">
        <v>74</v>
      </c>
      <c r="B531" s="1937" t="s">
        <v>16590</v>
      </c>
      <c r="C531" s="1937"/>
      <c r="D531" s="1938" t="s">
        <v>21</v>
      </c>
      <c r="E531" s="1938" t="s">
        <v>16591</v>
      </c>
      <c r="F531" s="1938">
        <v>68</v>
      </c>
      <c r="G531" s="1938">
        <v>68</v>
      </c>
      <c r="H531" s="1938" t="s">
        <v>15029</v>
      </c>
      <c r="I531" s="1938" t="s">
        <v>16592</v>
      </c>
      <c r="J531" s="1939" t="s">
        <v>16593</v>
      </c>
      <c r="K531" s="1939" t="s">
        <v>2676</v>
      </c>
    </row>
    <row r="532" spans="1:11" ht="12.75" customHeight="1">
      <c r="A532" s="1936">
        <v>75</v>
      </c>
      <c r="B532" s="1937" t="s">
        <v>16594</v>
      </c>
      <c r="C532" s="1937"/>
      <c r="D532" s="1938" t="s">
        <v>21</v>
      </c>
      <c r="E532" s="1938" t="s">
        <v>16595</v>
      </c>
      <c r="F532" s="1938">
        <v>22</v>
      </c>
      <c r="G532" s="1938">
        <v>22</v>
      </c>
      <c r="H532" s="1938" t="s">
        <v>15029</v>
      </c>
      <c r="I532" s="1938" t="s">
        <v>16596</v>
      </c>
      <c r="J532" s="1939" t="s">
        <v>16597</v>
      </c>
      <c r="K532" s="1939" t="s">
        <v>2613</v>
      </c>
    </row>
    <row r="533" spans="1:11" ht="12.75" customHeight="1">
      <c r="A533" s="1988">
        <v>76</v>
      </c>
      <c r="B533" s="1937" t="s">
        <v>16598</v>
      </c>
      <c r="C533" s="1937"/>
      <c r="D533" s="1938" t="s">
        <v>21</v>
      </c>
      <c r="E533" s="1938" t="s">
        <v>16599</v>
      </c>
      <c r="F533" s="1938">
        <v>15</v>
      </c>
      <c r="G533" s="1938">
        <v>15</v>
      </c>
      <c r="H533" s="1938" t="s">
        <v>11953</v>
      </c>
      <c r="I533" s="1938" t="s">
        <v>16600</v>
      </c>
      <c r="J533" s="1939" t="s">
        <v>16601</v>
      </c>
      <c r="K533" s="1939" t="s">
        <v>2676</v>
      </c>
    </row>
    <row r="534" spans="1:11" ht="12.75" customHeight="1">
      <c r="A534" s="1932">
        <v>77</v>
      </c>
      <c r="B534" s="1937" t="s">
        <v>16602</v>
      </c>
      <c r="C534" s="1937"/>
      <c r="D534" s="1938" t="s">
        <v>21</v>
      </c>
      <c r="E534" s="1938" t="s">
        <v>16603</v>
      </c>
      <c r="F534" s="1938">
        <v>73</v>
      </c>
      <c r="G534" s="1938">
        <v>73</v>
      </c>
      <c r="H534" s="1938" t="s">
        <v>15029</v>
      </c>
      <c r="I534" s="1938" t="s">
        <v>16604</v>
      </c>
      <c r="J534" s="1939" t="s">
        <v>16605</v>
      </c>
      <c r="K534" s="1939" t="s">
        <v>2613</v>
      </c>
    </row>
    <row r="535" spans="1:11" ht="12.75" customHeight="1">
      <c r="A535" s="1936">
        <v>78</v>
      </c>
      <c r="B535" s="1937" t="s">
        <v>16606</v>
      </c>
      <c r="C535" s="1937"/>
      <c r="D535" s="1938" t="s">
        <v>21</v>
      </c>
      <c r="E535" s="1938" t="s">
        <v>16607</v>
      </c>
      <c r="F535" s="1938">
        <v>42.01</v>
      </c>
      <c r="G535" s="1938">
        <v>42.01</v>
      </c>
      <c r="H535" s="1938" t="s">
        <v>14767</v>
      </c>
      <c r="I535" s="1938" t="s">
        <v>16608</v>
      </c>
      <c r="J535" s="1939" t="s">
        <v>16609</v>
      </c>
      <c r="K535" s="1939" t="s">
        <v>2598</v>
      </c>
    </row>
    <row r="536" spans="1:11" ht="12.75" customHeight="1">
      <c r="A536" s="1988">
        <v>79</v>
      </c>
      <c r="B536" s="1937" t="s">
        <v>16610</v>
      </c>
      <c r="C536" s="1937"/>
      <c r="D536" s="1938" t="s">
        <v>21</v>
      </c>
      <c r="E536" s="1938" t="s">
        <v>16611</v>
      </c>
      <c r="F536" s="1938">
        <v>19</v>
      </c>
      <c r="G536" s="1938">
        <v>19</v>
      </c>
      <c r="H536" s="1938" t="s">
        <v>11825</v>
      </c>
      <c r="I536" s="1938" t="s">
        <v>16612</v>
      </c>
      <c r="J536" s="1939" t="s">
        <v>16613</v>
      </c>
      <c r="K536" s="1939" t="s">
        <v>2676</v>
      </c>
    </row>
    <row r="537" spans="1:11" ht="12.75" customHeight="1">
      <c r="A537" s="1932">
        <v>80</v>
      </c>
      <c r="B537" s="1937" t="s">
        <v>16614</v>
      </c>
      <c r="C537" s="1937"/>
      <c r="D537" s="1938" t="s">
        <v>21</v>
      </c>
      <c r="E537" s="1938" t="s">
        <v>16615</v>
      </c>
      <c r="F537" s="1938">
        <v>18</v>
      </c>
      <c r="G537" s="1938">
        <v>18</v>
      </c>
      <c r="H537" s="1938" t="s">
        <v>14767</v>
      </c>
      <c r="I537" s="1938" t="s">
        <v>16616</v>
      </c>
      <c r="J537" s="1939" t="s">
        <v>16617</v>
      </c>
      <c r="K537" s="1939" t="s">
        <v>2598</v>
      </c>
    </row>
    <row r="538" spans="1:11" ht="12.75" customHeight="1">
      <c r="A538" s="1936">
        <v>81</v>
      </c>
      <c r="B538" s="1937" t="s">
        <v>16618</v>
      </c>
      <c r="C538" s="1937"/>
      <c r="D538" s="1938" t="s">
        <v>21</v>
      </c>
      <c r="E538" s="1938" t="s">
        <v>16619</v>
      </c>
      <c r="F538" s="1938">
        <v>10</v>
      </c>
      <c r="G538" s="1938">
        <v>10</v>
      </c>
      <c r="H538" s="1938" t="s">
        <v>14767</v>
      </c>
      <c r="I538" s="1938" t="s">
        <v>16620</v>
      </c>
      <c r="J538" s="1939" t="s">
        <v>16621</v>
      </c>
      <c r="K538" s="1939" t="s">
        <v>2598</v>
      </c>
    </row>
    <row r="539" spans="1:11" ht="12.75" customHeight="1">
      <c r="A539" s="1988">
        <v>82</v>
      </c>
      <c r="B539" s="1937" t="s">
        <v>16622</v>
      </c>
      <c r="C539" s="1937"/>
      <c r="D539" s="1938" t="s">
        <v>21</v>
      </c>
      <c r="E539" s="1938" t="s">
        <v>16623</v>
      </c>
      <c r="F539" s="1938">
        <v>53</v>
      </c>
      <c r="G539" s="1938">
        <v>53</v>
      </c>
      <c r="H539" s="1938" t="s">
        <v>14750</v>
      </c>
      <c r="I539" s="1938" t="s">
        <v>16624</v>
      </c>
      <c r="J539" s="1939" t="s">
        <v>16625</v>
      </c>
      <c r="K539" s="1939" t="s">
        <v>2598</v>
      </c>
    </row>
    <row r="540" spans="1:11" ht="12.75" customHeight="1">
      <c r="A540" s="1932">
        <v>83</v>
      </c>
      <c r="B540" s="1937" t="s">
        <v>16626</v>
      </c>
      <c r="C540" s="1937"/>
      <c r="D540" s="1938" t="s">
        <v>21</v>
      </c>
      <c r="E540" s="1938" t="s">
        <v>16627</v>
      </c>
      <c r="F540" s="1938">
        <v>17.3</v>
      </c>
      <c r="G540" s="1938">
        <v>17.3</v>
      </c>
      <c r="H540" s="1938" t="s">
        <v>14767</v>
      </c>
      <c r="I540" s="1938" t="s">
        <v>16628</v>
      </c>
      <c r="J540" s="1939" t="s">
        <v>16629</v>
      </c>
      <c r="K540" s="1939" t="s">
        <v>2598</v>
      </c>
    </row>
    <row r="541" spans="1:11" ht="12.75" customHeight="1">
      <c r="A541" s="1936">
        <v>84</v>
      </c>
      <c r="B541" s="1937" t="s">
        <v>16630</v>
      </c>
      <c r="C541" s="1937"/>
      <c r="D541" s="1938" t="s">
        <v>21</v>
      </c>
      <c r="E541" s="1938" t="s">
        <v>16339</v>
      </c>
      <c r="F541" s="1938">
        <v>14.7</v>
      </c>
      <c r="G541" s="1938">
        <v>11.3</v>
      </c>
      <c r="H541" s="1938" t="s">
        <v>14767</v>
      </c>
      <c r="I541" s="1938" t="s">
        <v>16631</v>
      </c>
      <c r="J541" s="1939" t="s">
        <v>21</v>
      </c>
      <c r="K541" s="1939" t="s">
        <v>2676</v>
      </c>
    </row>
    <row r="542" spans="1:11" ht="12.75" customHeight="1">
      <c r="A542" s="1988">
        <v>85</v>
      </c>
      <c r="B542" s="1937" t="s">
        <v>16632</v>
      </c>
      <c r="C542" s="1937"/>
      <c r="D542" s="1938" t="s">
        <v>21</v>
      </c>
      <c r="E542" s="1938" t="s">
        <v>16633</v>
      </c>
      <c r="F542" s="1938">
        <v>37.700000000000003</v>
      </c>
      <c r="G542" s="1938">
        <v>38.700000000000003</v>
      </c>
      <c r="H542" s="1938" t="s">
        <v>11953</v>
      </c>
      <c r="I542" s="1938" t="s">
        <v>16634</v>
      </c>
      <c r="J542" s="1939" t="s">
        <v>16635</v>
      </c>
      <c r="K542" s="1939" t="s">
        <v>2676</v>
      </c>
    </row>
    <row r="543" spans="1:11" ht="12.75" customHeight="1">
      <c r="A543" s="1932">
        <v>86</v>
      </c>
      <c r="B543" s="1937" t="s">
        <v>16636</v>
      </c>
      <c r="C543" s="1937"/>
      <c r="D543" s="1938" t="s">
        <v>16637</v>
      </c>
      <c r="E543" s="1938" t="s">
        <v>16567</v>
      </c>
      <c r="F543" s="1938">
        <v>63</v>
      </c>
      <c r="G543" s="1938">
        <v>63</v>
      </c>
      <c r="H543" s="1938" t="s">
        <v>12001</v>
      </c>
      <c r="I543" s="1938" t="s">
        <v>16638</v>
      </c>
      <c r="J543" s="1939" t="s">
        <v>16639</v>
      </c>
      <c r="K543" s="1939" t="s">
        <v>2882</v>
      </c>
    </row>
    <row r="544" spans="1:11" ht="12.75" customHeight="1">
      <c r="A544" s="1936">
        <v>87</v>
      </c>
      <c r="B544" s="1937" t="s">
        <v>16636</v>
      </c>
      <c r="C544" s="1937">
        <v>312803189802</v>
      </c>
      <c r="D544" s="1938" t="s">
        <v>16637</v>
      </c>
      <c r="E544" s="1938" t="s">
        <v>15168</v>
      </c>
      <c r="F544" s="1938">
        <v>67.7</v>
      </c>
      <c r="G544" s="1938">
        <v>67.7</v>
      </c>
      <c r="H544" s="1938" t="s">
        <v>12001</v>
      </c>
      <c r="I544" s="1938" t="s">
        <v>16640</v>
      </c>
      <c r="J544" s="1939" t="s">
        <v>16641</v>
      </c>
      <c r="K544" s="1992" t="s">
        <v>2593</v>
      </c>
    </row>
    <row r="545" spans="1:11" ht="12.75" customHeight="1">
      <c r="A545" s="1988">
        <v>88</v>
      </c>
      <c r="B545" s="1937" t="s">
        <v>16642</v>
      </c>
      <c r="C545" s="1937"/>
      <c r="D545" s="1938" t="s">
        <v>21</v>
      </c>
      <c r="E545" s="1938" t="s">
        <v>16643</v>
      </c>
      <c r="F545" s="1938">
        <v>26</v>
      </c>
      <c r="G545" s="1938">
        <v>26</v>
      </c>
      <c r="H545" s="1938" t="s">
        <v>9273</v>
      </c>
      <c r="I545" s="1938" t="s">
        <v>16642</v>
      </c>
      <c r="J545" s="1939" t="s">
        <v>16644</v>
      </c>
      <c r="K545" s="1935" t="s">
        <v>2613</v>
      </c>
    </row>
    <row r="546" spans="1:11" ht="12.75" customHeight="1">
      <c r="A546" s="1932">
        <v>89</v>
      </c>
      <c r="B546" s="1937" t="s">
        <v>16645</v>
      </c>
      <c r="C546" s="1937"/>
      <c r="D546" s="1938" t="s">
        <v>21</v>
      </c>
      <c r="E546" s="1938" t="s">
        <v>16646</v>
      </c>
      <c r="F546" s="1938">
        <v>52</v>
      </c>
      <c r="G546" s="1938">
        <v>52</v>
      </c>
      <c r="H546" s="1938" t="s">
        <v>11953</v>
      </c>
      <c r="I546" s="1938" t="s">
        <v>16647</v>
      </c>
      <c r="J546" s="1939" t="s">
        <v>16648</v>
      </c>
      <c r="K546" s="1939" t="s">
        <v>2764</v>
      </c>
    </row>
    <row r="547" spans="1:11" ht="12.75" customHeight="1">
      <c r="A547" s="1936">
        <v>90</v>
      </c>
      <c r="B547" s="1937" t="s">
        <v>16649</v>
      </c>
      <c r="C547" s="1937"/>
      <c r="D547" s="1938" t="s">
        <v>21</v>
      </c>
      <c r="E547" s="1938" t="s">
        <v>16650</v>
      </c>
      <c r="F547" s="1938">
        <v>26</v>
      </c>
      <c r="G547" s="1938">
        <v>26</v>
      </c>
      <c r="H547" s="1938" t="s">
        <v>14767</v>
      </c>
      <c r="I547" s="1938" t="s">
        <v>21</v>
      </c>
      <c r="J547" s="1939" t="s">
        <v>21</v>
      </c>
      <c r="K547" s="1939" t="s">
        <v>2598</v>
      </c>
    </row>
    <row r="548" spans="1:11" ht="12.75" customHeight="1">
      <c r="A548" s="1988">
        <v>91</v>
      </c>
      <c r="B548" s="1937" t="s">
        <v>16651</v>
      </c>
      <c r="C548" s="1937"/>
      <c r="D548" s="1938" t="s">
        <v>21</v>
      </c>
      <c r="E548" s="1938" t="s">
        <v>15138</v>
      </c>
      <c r="F548" s="1938">
        <v>44.3</v>
      </c>
      <c r="G548" s="1938">
        <v>44.3</v>
      </c>
      <c r="H548" s="1938" t="s">
        <v>15029</v>
      </c>
      <c r="I548" s="1938" t="s">
        <v>16652</v>
      </c>
      <c r="J548" s="1939" t="s">
        <v>16653</v>
      </c>
      <c r="K548" s="1992" t="s">
        <v>2598</v>
      </c>
    </row>
    <row r="549" spans="1:11" ht="12.75" customHeight="1">
      <c r="A549" s="1932">
        <v>92</v>
      </c>
      <c r="B549" s="1937" t="s">
        <v>16654</v>
      </c>
      <c r="C549" s="1937"/>
      <c r="D549" s="1938" t="s">
        <v>21</v>
      </c>
      <c r="E549" s="1938" t="s">
        <v>16655</v>
      </c>
      <c r="F549" s="1938">
        <v>27</v>
      </c>
      <c r="G549" s="1938">
        <v>27</v>
      </c>
      <c r="H549" s="1938" t="s">
        <v>14902</v>
      </c>
      <c r="I549" s="1938" t="s">
        <v>16656</v>
      </c>
      <c r="J549" s="1939" t="s">
        <v>16657</v>
      </c>
      <c r="K549" s="1993" t="s">
        <v>2676</v>
      </c>
    </row>
    <row r="550" spans="1:11" ht="12.75" customHeight="1">
      <c r="A550" s="1936">
        <v>93</v>
      </c>
      <c r="B550" s="1937" t="s">
        <v>16658</v>
      </c>
      <c r="C550" s="1937"/>
      <c r="D550" s="1938" t="s">
        <v>21</v>
      </c>
      <c r="E550" s="1938" t="s">
        <v>16659</v>
      </c>
      <c r="F550" s="1938">
        <v>14.7</v>
      </c>
      <c r="G550" s="1938">
        <v>14.7</v>
      </c>
      <c r="H550" s="1945">
        <v>44075</v>
      </c>
      <c r="I550" s="1938" t="s">
        <v>16660</v>
      </c>
      <c r="J550" s="1939" t="s">
        <v>16661</v>
      </c>
      <c r="K550" s="1939" t="s">
        <v>2676</v>
      </c>
    </row>
    <row r="551" spans="1:11" ht="12.75" customHeight="1">
      <c r="A551" s="1988">
        <v>94</v>
      </c>
      <c r="B551" s="1937" t="s">
        <v>16662</v>
      </c>
      <c r="C551" s="1937"/>
      <c r="D551" s="1938" t="s">
        <v>21</v>
      </c>
      <c r="E551" s="1938" t="s">
        <v>16663</v>
      </c>
      <c r="F551" s="1938">
        <v>38.4</v>
      </c>
      <c r="G551" s="1938">
        <v>38.4</v>
      </c>
      <c r="H551" s="1938" t="s">
        <v>21</v>
      </c>
      <c r="I551" s="1938" t="s">
        <v>16664</v>
      </c>
      <c r="J551" s="1939" t="s">
        <v>16665</v>
      </c>
      <c r="K551" s="1939" t="s">
        <v>2593</v>
      </c>
    </row>
    <row r="552" spans="1:11" ht="12.75" customHeight="1">
      <c r="A552" s="1932">
        <v>95</v>
      </c>
      <c r="B552" s="1937" t="s">
        <v>16666</v>
      </c>
      <c r="C552" s="1937"/>
      <c r="D552" s="1938" t="s">
        <v>21</v>
      </c>
      <c r="E552" s="1938" t="s">
        <v>16667</v>
      </c>
      <c r="F552" s="1938">
        <v>36.1</v>
      </c>
      <c r="G552" s="1938">
        <v>36.1</v>
      </c>
      <c r="H552" s="1938" t="s">
        <v>16192</v>
      </c>
      <c r="I552" s="1938" t="s">
        <v>16668</v>
      </c>
      <c r="J552" s="1939" t="s">
        <v>16669</v>
      </c>
      <c r="K552" s="1939" t="s">
        <v>2598</v>
      </c>
    </row>
    <row r="553" spans="1:11" ht="12.75" customHeight="1">
      <c r="A553" s="1936">
        <v>96</v>
      </c>
      <c r="B553" s="1937" t="s">
        <v>16670</v>
      </c>
      <c r="C553" s="1937"/>
      <c r="D553" s="1938" t="s">
        <v>21</v>
      </c>
      <c r="E553" s="1938" t="s">
        <v>16671</v>
      </c>
      <c r="F553" s="1938">
        <v>61.3</v>
      </c>
      <c r="G553" s="1938">
        <v>62.3</v>
      </c>
      <c r="H553" s="1938" t="s">
        <v>15029</v>
      </c>
      <c r="I553" s="1938" t="s">
        <v>16672</v>
      </c>
      <c r="J553" s="1939" t="s">
        <v>16673</v>
      </c>
      <c r="K553" s="1939" t="s">
        <v>2613</v>
      </c>
    </row>
    <row r="554" spans="1:11" ht="12.75" customHeight="1">
      <c r="A554" s="1988">
        <v>97</v>
      </c>
      <c r="B554" s="1937" t="s">
        <v>16670</v>
      </c>
      <c r="C554" s="1937"/>
      <c r="D554" s="1938" t="s">
        <v>21</v>
      </c>
      <c r="E554" s="1938" t="s">
        <v>16674</v>
      </c>
      <c r="F554" s="1938">
        <v>50</v>
      </c>
      <c r="G554" s="1938">
        <v>50</v>
      </c>
      <c r="H554" s="1938" t="s">
        <v>15029</v>
      </c>
      <c r="I554" s="1938" t="s">
        <v>16672</v>
      </c>
      <c r="J554" s="1939" t="s">
        <v>16673</v>
      </c>
      <c r="K554" s="1939" t="s">
        <v>2622</v>
      </c>
    </row>
    <row r="555" spans="1:11" ht="12.75" customHeight="1">
      <c r="A555" s="1932">
        <v>98</v>
      </c>
      <c r="B555" s="1937" t="s">
        <v>16670</v>
      </c>
      <c r="C555" s="1937"/>
      <c r="D555" s="1938" t="s">
        <v>21</v>
      </c>
      <c r="E555" s="1938" t="s">
        <v>16675</v>
      </c>
      <c r="F555" s="1938">
        <v>41</v>
      </c>
      <c r="G555" s="1938">
        <v>41</v>
      </c>
      <c r="H555" s="1938" t="s">
        <v>15029</v>
      </c>
      <c r="I555" s="1938" t="s">
        <v>16672</v>
      </c>
      <c r="J555" s="1939" t="s">
        <v>16673</v>
      </c>
      <c r="K555" s="1939" t="s">
        <v>2598</v>
      </c>
    </row>
    <row r="556" spans="1:11" ht="12.75" customHeight="1">
      <c r="A556" s="1936">
        <v>99</v>
      </c>
      <c r="B556" s="1937" t="s">
        <v>16670</v>
      </c>
      <c r="C556" s="1964">
        <v>312813429147</v>
      </c>
      <c r="D556" s="1938" t="s">
        <v>21</v>
      </c>
      <c r="E556" s="1938" t="s">
        <v>16676</v>
      </c>
      <c r="F556" s="1938">
        <v>40</v>
      </c>
      <c r="G556" s="1938">
        <v>41</v>
      </c>
      <c r="H556" s="1938" t="s">
        <v>15029</v>
      </c>
      <c r="I556" s="1938" t="s">
        <v>16672</v>
      </c>
      <c r="J556" s="1939" t="s">
        <v>16673</v>
      </c>
      <c r="K556" s="1992" t="s">
        <v>2613</v>
      </c>
    </row>
    <row r="557" spans="1:11" ht="12.75" customHeight="1">
      <c r="A557" s="1988">
        <v>100</v>
      </c>
      <c r="B557" s="1937" t="s">
        <v>16677</v>
      </c>
      <c r="C557" s="1937"/>
      <c r="D557" s="1938" t="s">
        <v>21</v>
      </c>
      <c r="E557" s="1938" t="s">
        <v>16678</v>
      </c>
      <c r="F557" s="1938">
        <v>14</v>
      </c>
      <c r="G557" s="1938">
        <v>14</v>
      </c>
      <c r="H557" s="1938" t="s">
        <v>9273</v>
      </c>
      <c r="I557" s="1938" t="s">
        <v>16677</v>
      </c>
      <c r="J557" s="1939" t="s">
        <v>16679</v>
      </c>
      <c r="K557" s="1993" t="s">
        <v>2676</v>
      </c>
    </row>
    <row r="558" spans="1:11" ht="12.75" customHeight="1">
      <c r="A558" s="1932">
        <v>101</v>
      </c>
      <c r="B558" s="1937" t="s">
        <v>16680</v>
      </c>
      <c r="C558" s="1937"/>
      <c r="D558" s="1938" t="s">
        <v>21</v>
      </c>
      <c r="E558" s="1938" t="s">
        <v>16681</v>
      </c>
      <c r="F558" s="1938" t="s">
        <v>21</v>
      </c>
      <c r="G558" s="1938" t="s">
        <v>21</v>
      </c>
      <c r="H558" s="1938" t="s">
        <v>15179</v>
      </c>
      <c r="I558" s="1938" t="s">
        <v>16682</v>
      </c>
      <c r="J558" s="1939" t="s">
        <v>16683</v>
      </c>
      <c r="K558" s="1994" t="s">
        <v>2676</v>
      </c>
    </row>
    <row r="559" spans="1:11" ht="12.75" customHeight="1">
      <c r="A559" s="1936">
        <v>102</v>
      </c>
      <c r="B559" s="1937" t="s">
        <v>16684</v>
      </c>
      <c r="C559" s="1937"/>
      <c r="D559" s="1938" t="s">
        <v>21</v>
      </c>
      <c r="E559" s="1938" t="s">
        <v>16685</v>
      </c>
      <c r="F559" s="1938">
        <v>22.1</v>
      </c>
      <c r="G559" s="1938">
        <v>22.1</v>
      </c>
      <c r="H559" s="1938" t="s">
        <v>12001</v>
      </c>
      <c r="I559" s="1938" t="s">
        <v>16686</v>
      </c>
      <c r="J559" s="1939" t="s">
        <v>16687</v>
      </c>
      <c r="K559" s="1994" t="s">
        <v>2598</v>
      </c>
    </row>
    <row r="560" spans="1:11" ht="12.75" customHeight="1">
      <c r="A560" s="1988">
        <v>103</v>
      </c>
      <c r="B560" s="1937" t="s">
        <v>16688</v>
      </c>
      <c r="C560" s="1937"/>
      <c r="D560" s="1938" t="s">
        <v>16689</v>
      </c>
      <c r="E560" s="1938" t="s">
        <v>16690</v>
      </c>
      <c r="F560" s="1938">
        <v>93.4</v>
      </c>
      <c r="G560" s="1938">
        <v>93.4</v>
      </c>
      <c r="H560" s="1938" t="s">
        <v>15029</v>
      </c>
      <c r="I560" s="1938" t="s">
        <v>16691</v>
      </c>
      <c r="J560" s="1939" t="s">
        <v>16692</v>
      </c>
      <c r="K560" s="1994" t="s">
        <v>2598</v>
      </c>
    </row>
    <row r="561" spans="1:11" ht="12.75" customHeight="1">
      <c r="A561" s="1932">
        <v>104</v>
      </c>
      <c r="B561" s="1937" t="s">
        <v>16693</v>
      </c>
      <c r="C561" s="1937"/>
      <c r="D561" s="1938" t="s">
        <v>21</v>
      </c>
      <c r="E561" s="1938" t="s">
        <v>16342</v>
      </c>
      <c r="F561" s="1938">
        <v>18</v>
      </c>
      <c r="G561" s="1938">
        <v>18</v>
      </c>
      <c r="H561" s="1938" t="s">
        <v>12001</v>
      </c>
      <c r="I561" s="1938" t="s">
        <v>16694</v>
      </c>
      <c r="J561" s="1939" t="s">
        <v>16695</v>
      </c>
      <c r="K561" s="1994" t="s">
        <v>2622</v>
      </c>
    </row>
    <row r="562" spans="1:11" ht="12.75" customHeight="1">
      <c r="A562" s="1936">
        <v>105</v>
      </c>
      <c r="B562" s="1937" t="s">
        <v>16693</v>
      </c>
      <c r="C562" s="1937"/>
      <c r="D562" s="1938" t="s">
        <v>21</v>
      </c>
      <c r="E562" s="1938" t="s">
        <v>16696</v>
      </c>
      <c r="F562" s="1938">
        <v>42.82</v>
      </c>
      <c r="G562" s="1938">
        <v>42.82</v>
      </c>
      <c r="H562" s="1938" t="s">
        <v>12001</v>
      </c>
      <c r="I562" s="1938" t="s">
        <v>16697</v>
      </c>
      <c r="J562" s="1939" t="s">
        <v>16698</v>
      </c>
      <c r="K562" s="1994" t="s">
        <v>2622</v>
      </c>
    </row>
    <row r="563" spans="1:11" ht="12.75" customHeight="1">
      <c r="A563" s="1988">
        <v>106</v>
      </c>
      <c r="B563" s="1937" t="s">
        <v>16693</v>
      </c>
      <c r="C563" s="1937"/>
      <c r="D563" s="1938" t="s">
        <v>21</v>
      </c>
      <c r="E563" s="1938" t="s">
        <v>16699</v>
      </c>
      <c r="F563" s="1938">
        <v>73</v>
      </c>
      <c r="G563" s="1938">
        <v>73</v>
      </c>
      <c r="H563" s="1938" t="s">
        <v>12001</v>
      </c>
      <c r="I563" s="1938" t="s">
        <v>16697</v>
      </c>
      <c r="J563" s="1939" t="s">
        <v>16700</v>
      </c>
      <c r="K563" s="1994" t="s">
        <v>2613</v>
      </c>
    </row>
    <row r="564" spans="1:11" ht="12.75" customHeight="1">
      <c r="A564" s="1932">
        <v>107</v>
      </c>
      <c r="B564" s="1937" t="s">
        <v>16701</v>
      </c>
      <c r="C564" s="1937"/>
      <c r="D564" s="1938" t="s">
        <v>21</v>
      </c>
      <c r="E564" s="1938" t="s">
        <v>16702</v>
      </c>
      <c r="F564" s="1938" t="s">
        <v>21</v>
      </c>
      <c r="G564" s="1938" t="s">
        <v>21</v>
      </c>
      <c r="H564" s="1938" t="s">
        <v>14767</v>
      </c>
      <c r="I564" s="1938" t="s">
        <v>16703</v>
      </c>
      <c r="J564" s="1939" t="s">
        <v>16704</v>
      </c>
      <c r="K564" s="1994" t="s">
        <v>2676</v>
      </c>
    </row>
    <row r="565" spans="1:11" ht="12.75" customHeight="1">
      <c r="A565" s="1936">
        <v>108</v>
      </c>
      <c r="B565" s="1937" t="s">
        <v>16705</v>
      </c>
      <c r="C565" s="1937"/>
      <c r="D565" s="1938" t="s">
        <v>21</v>
      </c>
      <c r="E565" s="1938" t="s">
        <v>15322</v>
      </c>
      <c r="F565" s="1938">
        <v>12.6</v>
      </c>
      <c r="G565" s="1938">
        <v>12.6</v>
      </c>
      <c r="H565" s="1938" t="s">
        <v>21</v>
      </c>
      <c r="I565" s="1938" t="s">
        <v>16706</v>
      </c>
      <c r="J565" s="1939" t="s">
        <v>16707</v>
      </c>
      <c r="K565" s="1994" t="s">
        <v>2676</v>
      </c>
    </row>
    <row r="566" spans="1:11" ht="12.75" customHeight="1">
      <c r="A566" s="1988">
        <v>109</v>
      </c>
      <c r="B566" s="1937" t="s">
        <v>16708</v>
      </c>
      <c r="C566" s="1937"/>
      <c r="D566" s="1938" t="s">
        <v>21</v>
      </c>
      <c r="E566" s="1938" t="s">
        <v>16709</v>
      </c>
      <c r="F566" s="1938">
        <v>27.9</v>
      </c>
      <c r="G566" s="1938">
        <v>27.9</v>
      </c>
      <c r="H566" s="1938" t="s">
        <v>12001</v>
      </c>
      <c r="I566" s="1938" t="s">
        <v>16710</v>
      </c>
      <c r="J566" s="1939" t="s">
        <v>16711</v>
      </c>
      <c r="K566" s="1994" t="s">
        <v>2676</v>
      </c>
    </row>
    <row r="567" spans="1:11" ht="12.75" customHeight="1">
      <c r="A567" s="1932">
        <v>110</v>
      </c>
      <c r="B567" s="1937" t="s">
        <v>16712</v>
      </c>
      <c r="C567" s="1937"/>
      <c r="D567" s="1938" t="s">
        <v>21</v>
      </c>
      <c r="E567" s="1938" t="s">
        <v>16713</v>
      </c>
      <c r="F567" s="1938">
        <v>11.9</v>
      </c>
      <c r="G567" s="1938">
        <v>12.9</v>
      </c>
      <c r="H567" s="1938" t="s">
        <v>15179</v>
      </c>
      <c r="I567" s="1938" t="s">
        <v>16714</v>
      </c>
      <c r="J567" s="1939" t="s">
        <v>16715</v>
      </c>
      <c r="K567" s="1994" t="s">
        <v>2676</v>
      </c>
    </row>
    <row r="568" spans="1:11" ht="12.75" customHeight="1">
      <c r="A568" s="1936">
        <v>111</v>
      </c>
      <c r="B568" s="1937" t="s">
        <v>16716</v>
      </c>
      <c r="C568" s="1937"/>
      <c r="D568" s="1938" t="s">
        <v>21</v>
      </c>
      <c r="E568" s="1938" t="s">
        <v>16717</v>
      </c>
      <c r="F568" s="1938">
        <v>15.2</v>
      </c>
      <c r="G568" s="1938">
        <v>15.2</v>
      </c>
      <c r="H568" s="1938" t="s">
        <v>14767</v>
      </c>
      <c r="I568" s="1938" t="s">
        <v>16718</v>
      </c>
      <c r="J568" s="1939" t="s">
        <v>16719</v>
      </c>
      <c r="K568" s="1994" t="s">
        <v>2598</v>
      </c>
    </row>
    <row r="569" spans="1:11" ht="12.75" customHeight="1">
      <c r="A569" s="1988">
        <v>112</v>
      </c>
      <c r="B569" s="1937" t="s">
        <v>16720</v>
      </c>
      <c r="C569" s="1937"/>
      <c r="D569" s="1938" t="s">
        <v>21</v>
      </c>
      <c r="E569" s="1938" t="s">
        <v>16228</v>
      </c>
      <c r="F569" s="1938">
        <v>19</v>
      </c>
      <c r="G569" s="1938">
        <v>20</v>
      </c>
      <c r="H569" s="1938" t="s">
        <v>11953</v>
      </c>
      <c r="I569" s="1938" t="s">
        <v>16721</v>
      </c>
      <c r="J569" s="1939" t="s">
        <v>16722</v>
      </c>
      <c r="K569" s="1994" t="s">
        <v>2613</v>
      </c>
    </row>
    <row r="570" spans="1:11" ht="12.75" customHeight="1">
      <c r="A570" s="1932">
        <v>113</v>
      </c>
      <c r="B570" s="1937" t="s">
        <v>16723</v>
      </c>
      <c r="C570" s="1937"/>
      <c r="D570" s="1938" t="s">
        <v>21</v>
      </c>
      <c r="E570" s="1938" t="s">
        <v>16699</v>
      </c>
      <c r="F570" s="1938">
        <v>24</v>
      </c>
      <c r="G570" s="1938">
        <v>24</v>
      </c>
      <c r="H570" s="1938" t="s">
        <v>15179</v>
      </c>
      <c r="I570" s="1938" t="s">
        <v>16724</v>
      </c>
      <c r="J570" s="1939" t="s">
        <v>16725</v>
      </c>
      <c r="K570" s="1994" t="s">
        <v>2593</v>
      </c>
    </row>
    <row r="571" spans="1:11" ht="12.75" customHeight="1">
      <c r="A571" s="1936">
        <v>114</v>
      </c>
      <c r="B571" s="1937" t="s">
        <v>16726</v>
      </c>
      <c r="C571" s="1964">
        <v>312802432518</v>
      </c>
      <c r="D571" s="1938" t="s">
        <v>16727</v>
      </c>
      <c r="E571" s="1938" t="s">
        <v>16728</v>
      </c>
      <c r="F571" s="1938">
        <v>22.42</v>
      </c>
      <c r="G571" s="1938">
        <v>22.42</v>
      </c>
      <c r="H571" s="1938" t="s">
        <v>12001</v>
      </c>
      <c r="I571" s="1938" t="s">
        <v>16729</v>
      </c>
      <c r="J571" s="1939" t="s">
        <v>16730</v>
      </c>
      <c r="K571" s="1994" t="s">
        <v>2622</v>
      </c>
    </row>
    <row r="572" spans="1:11" ht="12.75" customHeight="1">
      <c r="A572" s="1988">
        <v>115</v>
      </c>
      <c r="B572" s="1937" t="s">
        <v>16731</v>
      </c>
      <c r="C572" s="1937"/>
      <c r="D572" s="1938" t="s">
        <v>21</v>
      </c>
      <c r="E572" s="1938" t="s">
        <v>16732</v>
      </c>
      <c r="F572" s="1938">
        <v>64</v>
      </c>
      <c r="G572" s="1938">
        <v>64</v>
      </c>
      <c r="H572" s="1938" t="s">
        <v>11944</v>
      </c>
      <c r="I572" s="1938" t="s">
        <v>16733</v>
      </c>
      <c r="J572" s="1939" t="s">
        <v>16734</v>
      </c>
      <c r="K572" s="1994" t="s">
        <v>2598</v>
      </c>
    </row>
    <row r="573" spans="1:11" ht="12.75" customHeight="1">
      <c r="A573" s="1932">
        <v>116</v>
      </c>
      <c r="B573" s="1937" t="s">
        <v>15060</v>
      </c>
      <c r="C573" s="1937"/>
      <c r="D573" s="1938" t="s">
        <v>16735</v>
      </c>
      <c r="E573" s="1938" t="s">
        <v>15061</v>
      </c>
      <c r="F573" s="1938">
        <v>33.5</v>
      </c>
      <c r="G573" s="1938">
        <v>33.5</v>
      </c>
      <c r="H573" s="1938" t="s">
        <v>12001</v>
      </c>
      <c r="I573" s="1938" t="s">
        <v>16736</v>
      </c>
      <c r="J573" s="1939" t="s">
        <v>15062</v>
      </c>
      <c r="K573" s="1994" t="s">
        <v>2764</v>
      </c>
    </row>
    <row r="574" spans="1:11" ht="12.75" customHeight="1">
      <c r="A574" s="1936">
        <v>117</v>
      </c>
      <c r="B574" s="1937" t="s">
        <v>15060</v>
      </c>
      <c r="C574" s="1937"/>
      <c r="D574" s="1938" t="s">
        <v>16737</v>
      </c>
      <c r="E574" s="1938" t="s">
        <v>16738</v>
      </c>
      <c r="F574" s="1938">
        <v>42.2</v>
      </c>
      <c r="G574" s="1938">
        <v>42.2</v>
      </c>
      <c r="H574" s="1938" t="s">
        <v>12001</v>
      </c>
      <c r="I574" s="1938" t="s">
        <v>16739</v>
      </c>
      <c r="J574" s="1939" t="s">
        <v>16740</v>
      </c>
      <c r="K574" s="1994" t="s">
        <v>2613</v>
      </c>
    </row>
    <row r="575" spans="1:11" ht="12.75" customHeight="1">
      <c r="A575" s="1988">
        <v>118</v>
      </c>
      <c r="B575" s="1937" t="s">
        <v>15060</v>
      </c>
      <c r="C575" s="1937"/>
      <c r="D575" s="1938" t="s">
        <v>16737</v>
      </c>
      <c r="E575" s="1938" t="s">
        <v>14834</v>
      </c>
      <c r="F575" s="1938">
        <v>82.8</v>
      </c>
      <c r="G575" s="1938">
        <v>82.8</v>
      </c>
      <c r="H575" s="1938" t="s">
        <v>15029</v>
      </c>
      <c r="I575" s="1938" t="s">
        <v>16739</v>
      </c>
      <c r="J575" s="1939" t="s">
        <v>15063</v>
      </c>
      <c r="K575" s="1994" t="s">
        <v>2598</v>
      </c>
    </row>
    <row r="576" spans="1:11" ht="12.75" customHeight="1">
      <c r="A576" s="1932">
        <v>119</v>
      </c>
      <c r="B576" s="1937" t="s">
        <v>16741</v>
      </c>
      <c r="C576" s="1937"/>
      <c r="D576" s="1938" t="s">
        <v>16742</v>
      </c>
      <c r="E576" s="1938" t="s">
        <v>16743</v>
      </c>
      <c r="F576" s="1938" t="s">
        <v>16744</v>
      </c>
      <c r="G576" s="1938" t="s">
        <v>16744</v>
      </c>
      <c r="H576" s="1938" t="s">
        <v>15029</v>
      </c>
      <c r="I576" s="1938" t="s">
        <v>16745</v>
      </c>
      <c r="J576" s="1939" t="s">
        <v>16746</v>
      </c>
      <c r="K576" s="1994" t="s">
        <v>2598</v>
      </c>
    </row>
    <row r="577" spans="1:11" ht="12.75" customHeight="1">
      <c r="A577" s="1936">
        <v>120</v>
      </c>
      <c r="B577" s="1937" t="s">
        <v>16747</v>
      </c>
      <c r="C577" s="1937"/>
      <c r="D577" s="1938" t="s">
        <v>21</v>
      </c>
      <c r="E577" s="1938" t="s">
        <v>15390</v>
      </c>
      <c r="F577" s="1938">
        <v>25.3</v>
      </c>
      <c r="G577" s="1938">
        <v>25.3</v>
      </c>
      <c r="H577" s="1938" t="s">
        <v>16748</v>
      </c>
      <c r="I577" s="1938" t="s">
        <v>16749</v>
      </c>
      <c r="J577" s="1939" t="s">
        <v>16750</v>
      </c>
      <c r="K577" s="1994" t="s">
        <v>2598</v>
      </c>
    </row>
    <row r="578" spans="1:11" ht="12.75" customHeight="1">
      <c r="A578" s="1988">
        <v>121</v>
      </c>
      <c r="B578" s="1937" t="s">
        <v>16751</v>
      </c>
      <c r="C578" s="1937"/>
      <c r="D578" s="1938" t="s">
        <v>21</v>
      </c>
      <c r="E578" s="1938" t="s">
        <v>14738</v>
      </c>
      <c r="F578" s="1938">
        <v>20</v>
      </c>
      <c r="G578" s="1938">
        <v>20</v>
      </c>
      <c r="H578" s="1938" t="s">
        <v>15029</v>
      </c>
      <c r="I578" s="1938" t="s">
        <v>16752</v>
      </c>
      <c r="J578" s="1939" t="s">
        <v>16753</v>
      </c>
      <c r="K578" s="1994" t="s">
        <v>2622</v>
      </c>
    </row>
    <row r="579" spans="1:11" ht="12.75" customHeight="1">
      <c r="A579" s="1932">
        <v>122</v>
      </c>
      <c r="B579" s="1937" t="s">
        <v>16754</v>
      </c>
      <c r="C579" s="1937"/>
      <c r="D579" s="1938" t="s">
        <v>21</v>
      </c>
      <c r="E579" s="1938" t="s">
        <v>16755</v>
      </c>
      <c r="F579" s="1938">
        <v>109.5</v>
      </c>
      <c r="G579" s="1938">
        <v>109.5</v>
      </c>
      <c r="H579" s="1938" t="s">
        <v>15029</v>
      </c>
      <c r="I579" s="1938" t="s">
        <v>16756</v>
      </c>
      <c r="J579" s="1939" t="s">
        <v>16757</v>
      </c>
      <c r="K579" s="1994" t="s">
        <v>2622</v>
      </c>
    </row>
    <row r="580" spans="1:11" ht="12.75" customHeight="1">
      <c r="A580" s="1936">
        <v>123</v>
      </c>
      <c r="B580" s="1937" t="s">
        <v>16758</v>
      </c>
      <c r="C580" s="1937"/>
      <c r="D580" s="1938" t="s">
        <v>21</v>
      </c>
      <c r="E580" s="1938" t="s">
        <v>16759</v>
      </c>
      <c r="F580" s="1938">
        <v>42</v>
      </c>
      <c r="G580" s="1938">
        <v>42</v>
      </c>
      <c r="H580" s="1938" t="s">
        <v>12001</v>
      </c>
      <c r="I580" s="1938" t="s">
        <v>16760</v>
      </c>
      <c r="J580" s="1939" t="s">
        <v>16761</v>
      </c>
      <c r="K580" s="1994" t="s">
        <v>2593</v>
      </c>
    </row>
    <row r="581" spans="1:11" ht="12.75" customHeight="1">
      <c r="A581" s="1988">
        <v>124</v>
      </c>
      <c r="B581" s="1937" t="s">
        <v>16762</v>
      </c>
      <c r="C581" s="1937"/>
      <c r="D581" s="1938" t="s">
        <v>21</v>
      </c>
      <c r="E581" s="1938" t="s">
        <v>16763</v>
      </c>
      <c r="F581" s="1938" t="s">
        <v>21</v>
      </c>
      <c r="G581" s="1938" t="s">
        <v>21</v>
      </c>
      <c r="H581" s="1938" t="s">
        <v>15029</v>
      </c>
      <c r="I581" s="1938" t="s">
        <v>16762</v>
      </c>
      <c r="J581" s="1939" t="s">
        <v>16764</v>
      </c>
      <c r="K581" s="1946" t="s">
        <v>2676</v>
      </c>
    </row>
    <row r="582" spans="1:11" ht="12.75" customHeight="1">
      <c r="A582" s="1932">
        <v>125</v>
      </c>
      <c r="B582" s="1937" t="s">
        <v>16765</v>
      </c>
      <c r="C582" s="1937"/>
      <c r="D582" s="1938" t="s">
        <v>21</v>
      </c>
      <c r="E582" s="1938" t="s">
        <v>16623</v>
      </c>
      <c r="F582" s="1938">
        <v>32</v>
      </c>
      <c r="G582" s="1938">
        <v>32</v>
      </c>
      <c r="H582" s="1938" t="s">
        <v>12069</v>
      </c>
      <c r="I582" s="1938" t="s">
        <v>16766</v>
      </c>
      <c r="J582" s="1939" t="s">
        <v>16767</v>
      </c>
      <c r="K582" s="1939" t="s">
        <v>2598</v>
      </c>
    </row>
    <row r="583" spans="1:11" ht="12.75" customHeight="1">
      <c r="A583" s="1936">
        <v>126</v>
      </c>
      <c r="B583" s="1937" t="s">
        <v>16768</v>
      </c>
      <c r="C583" s="1937"/>
      <c r="D583" s="1938" t="s">
        <v>21</v>
      </c>
      <c r="E583" s="1938" t="s">
        <v>16769</v>
      </c>
      <c r="F583" s="1938">
        <v>34.799999999999997</v>
      </c>
      <c r="G583" s="1938">
        <v>34.799999999999997</v>
      </c>
      <c r="H583" s="1938" t="s">
        <v>15029</v>
      </c>
      <c r="I583" s="1938" t="s">
        <v>16770</v>
      </c>
      <c r="J583" s="1939" t="s">
        <v>16771</v>
      </c>
      <c r="K583" s="1939" t="s">
        <v>2622</v>
      </c>
    </row>
    <row r="584" spans="1:11" ht="12.75" customHeight="1">
      <c r="A584" s="1988">
        <v>127</v>
      </c>
      <c r="B584" s="1937" t="s">
        <v>16772</v>
      </c>
      <c r="C584" s="1937"/>
      <c r="D584" s="1941" t="s">
        <v>21</v>
      </c>
      <c r="E584" s="1941" t="s">
        <v>16773</v>
      </c>
      <c r="F584" s="1941">
        <v>35</v>
      </c>
      <c r="G584" s="1941">
        <v>35</v>
      </c>
      <c r="H584" s="1941" t="s">
        <v>14902</v>
      </c>
      <c r="I584" s="1941" t="s">
        <v>16774</v>
      </c>
      <c r="J584" s="1939" t="s">
        <v>16775</v>
      </c>
      <c r="K584" s="1939" t="s">
        <v>2613</v>
      </c>
    </row>
    <row r="585" spans="1:11" ht="12.75" customHeight="1">
      <c r="A585" s="1932">
        <v>128</v>
      </c>
      <c r="B585" s="1937" t="s">
        <v>16776</v>
      </c>
      <c r="C585" s="1937"/>
      <c r="D585" s="1938" t="s">
        <v>21</v>
      </c>
      <c r="E585" s="1938" t="s">
        <v>16777</v>
      </c>
      <c r="F585" s="1938">
        <v>15</v>
      </c>
      <c r="G585" s="1938">
        <v>15</v>
      </c>
      <c r="H585" s="1938" t="s">
        <v>14902</v>
      </c>
      <c r="I585" s="1938" t="s">
        <v>16778</v>
      </c>
      <c r="J585" s="1939" t="s">
        <v>16779</v>
      </c>
      <c r="K585" s="1939" t="s">
        <v>2676</v>
      </c>
    </row>
    <row r="586" spans="1:11" ht="12.75" customHeight="1">
      <c r="A586" s="1936">
        <v>129</v>
      </c>
      <c r="B586" s="1937" t="s">
        <v>16780</v>
      </c>
      <c r="C586" s="1937"/>
      <c r="D586" s="1938" t="s">
        <v>21</v>
      </c>
      <c r="E586" s="1938" t="s">
        <v>16781</v>
      </c>
      <c r="F586" s="1938">
        <v>44.7</v>
      </c>
      <c r="G586" s="1938">
        <v>44.7</v>
      </c>
      <c r="H586" s="1938" t="s">
        <v>14767</v>
      </c>
      <c r="I586" s="1938" t="s">
        <v>16782</v>
      </c>
      <c r="J586" s="1939" t="s">
        <v>16783</v>
      </c>
      <c r="K586" s="1939" t="s">
        <v>2598</v>
      </c>
    </row>
    <row r="587" spans="1:11" ht="12.75" customHeight="1">
      <c r="A587" s="1988">
        <v>130</v>
      </c>
      <c r="B587" s="1937" t="s">
        <v>16784</v>
      </c>
      <c r="C587" s="1937"/>
      <c r="D587" s="1938" t="s">
        <v>21</v>
      </c>
      <c r="E587" s="1938" t="s">
        <v>14725</v>
      </c>
      <c r="F587" s="1938">
        <v>15.5</v>
      </c>
      <c r="G587" s="1938">
        <v>15.5</v>
      </c>
      <c r="H587" s="1938" t="s">
        <v>14767</v>
      </c>
      <c r="I587" s="1938" t="s">
        <v>16785</v>
      </c>
      <c r="J587" s="1939" t="s">
        <v>16786</v>
      </c>
      <c r="K587" s="1939" t="s">
        <v>2613</v>
      </c>
    </row>
    <row r="588" spans="1:11" ht="12.75" customHeight="1">
      <c r="A588" s="1932">
        <v>131</v>
      </c>
      <c r="B588" s="1937" t="s">
        <v>16787</v>
      </c>
      <c r="C588" s="1937"/>
      <c r="D588" s="1938" t="s">
        <v>21</v>
      </c>
      <c r="E588" s="1938" t="s">
        <v>15168</v>
      </c>
      <c r="F588" s="1938">
        <v>45</v>
      </c>
      <c r="G588" s="1938">
        <v>45</v>
      </c>
      <c r="H588" s="1938" t="s">
        <v>15029</v>
      </c>
      <c r="I588" s="1938" t="s">
        <v>16788</v>
      </c>
      <c r="J588" s="1939" t="s">
        <v>16789</v>
      </c>
      <c r="K588" s="1939" t="s">
        <v>2593</v>
      </c>
    </row>
    <row r="589" spans="1:11" ht="12.75" customHeight="1">
      <c r="A589" s="1936">
        <v>132</v>
      </c>
      <c r="B589" s="1937" t="s">
        <v>16790</v>
      </c>
      <c r="C589" s="1964">
        <v>312802013323</v>
      </c>
      <c r="D589" s="1938" t="s">
        <v>21</v>
      </c>
      <c r="E589" s="1938" t="s">
        <v>16702</v>
      </c>
      <c r="F589" s="1938">
        <v>14</v>
      </c>
      <c r="G589" s="1938">
        <v>14</v>
      </c>
      <c r="H589" s="1938" t="s">
        <v>14767</v>
      </c>
      <c r="I589" s="1938" t="s">
        <v>16791</v>
      </c>
      <c r="J589" s="1939" t="s">
        <v>16792</v>
      </c>
      <c r="K589" s="1939" t="s">
        <v>2598</v>
      </c>
    </row>
    <row r="590" spans="1:11" ht="12.75" customHeight="1">
      <c r="A590" s="1988">
        <v>133</v>
      </c>
      <c r="B590" s="1937" t="s">
        <v>16793</v>
      </c>
      <c r="C590" s="1937"/>
      <c r="D590" s="1938" t="s">
        <v>21</v>
      </c>
      <c r="E590" s="1938" t="s">
        <v>15121</v>
      </c>
      <c r="F590" s="1938">
        <v>39.5</v>
      </c>
      <c r="G590" s="1938">
        <v>39.5</v>
      </c>
      <c r="H590" s="1938" t="s">
        <v>15029</v>
      </c>
      <c r="I590" s="1938" t="s">
        <v>16794</v>
      </c>
      <c r="J590" s="1939" t="s">
        <v>16795</v>
      </c>
      <c r="K590" s="1939" t="s">
        <v>2613</v>
      </c>
    </row>
    <row r="591" spans="1:11" ht="12.75" customHeight="1">
      <c r="A591" s="1932">
        <v>134</v>
      </c>
      <c r="B591" s="1937" t="s">
        <v>16796</v>
      </c>
      <c r="C591" s="1975">
        <v>312816521905</v>
      </c>
      <c r="D591" s="1938" t="s">
        <v>21</v>
      </c>
      <c r="E591" s="1938" t="s">
        <v>16797</v>
      </c>
      <c r="F591" s="1938">
        <v>18</v>
      </c>
      <c r="G591" s="1938">
        <v>18</v>
      </c>
      <c r="H591" s="1938" t="s">
        <v>16798</v>
      </c>
      <c r="I591" s="1938" t="s">
        <v>16799</v>
      </c>
      <c r="J591" s="1939" t="s">
        <v>16800</v>
      </c>
      <c r="K591" s="1939" t="s">
        <v>2676</v>
      </c>
    </row>
    <row r="592" spans="1:11" ht="12.75" customHeight="1">
      <c r="A592" s="1936">
        <v>135</v>
      </c>
      <c r="B592" s="1937" t="s">
        <v>16801</v>
      </c>
      <c r="C592" s="1937"/>
      <c r="D592" s="1938" t="s">
        <v>21</v>
      </c>
      <c r="E592" s="1938" t="s">
        <v>16802</v>
      </c>
      <c r="F592" s="1938">
        <v>12</v>
      </c>
      <c r="G592" s="1938">
        <v>12</v>
      </c>
      <c r="H592" s="1938" t="s">
        <v>11953</v>
      </c>
      <c r="I592" s="1938" t="s">
        <v>16803</v>
      </c>
      <c r="J592" s="1939" t="s">
        <v>16804</v>
      </c>
      <c r="K592" s="1939" t="s">
        <v>2676</v>
      </c>
    </row>
    <row r="593" spans="1:11" ht="12.75" customHeight="1">
      <c r="A593" s="1988">
        <v>136</v>
      </c>
      <c r="B593" s="1937" t="s">
        <v>16805</v>
      </c>
      <c r="C593" s="1937"/>
      <c r="D593" s="1938" t="s">
        <v>21</v>
      </c>
      <c r="E593" s="1938" t="s">
        <v>14866</v>
      </c>
      <c r="F593" s="1938">
        <v>36</v>
      </c>
      <c r="G593" s="1938">
        <v>36</v>
      </c>
      <c r="H593" s="1938" t="s">
        <v>15029</v>
      </c>
      <c r="I593" s="1938" t="s">
        <v>16806</v>
      </c>
      <c r="J593" s="1939" t="s">
        <v>16807</v>
      </c>
      <c r="K593" s="1939" t="s">
        <v>2593</v>
      </c>
    </row>
    <row r="594" spans="1:11" ht="12.75" customHeight="1">
      <c r="A594" s="1932">
        <v>137</v>
      </c>
      <c r="B594" s="1937" t="s">
        <v>16808</v>
      </c>
      <c r="C594" s="1937"/>
      <c r="D594" s="1938" t="s">
        <v>21</v>
      </c>
      <c r="E594" s="1938" t="s">
        <v>15479</v>
      </c>
      <c r="F594" s="1938">
        <v>10</v>
      </c>
      <c r="G594" s="1938">
        <v>10</v>
      </c>
      <c r="H594" s="1938" t="s">
        <v>21</v>
      </c>
      <c r="I594" s="1938" t="s">
        <v>16809</v>
      </c>
      <c r="J594" s="1939" t="s">
        <v>16810</v>
      </c>
      <c r="K594" s="1939" t="s">
        <v>2598</v>
      </c>
    </row>
    <row r="595" spans="1:11" ht="12.75" customHeight="1">
      <c r="A595" s="1936">
        <v>138</v>
      </c>
      <c r="B595" s="1937" t="s">
        <v>16811</v>
      </c>
      <c r="C595" s="1937"/>
      <c r="D595" s="1938" t="s">
        <v>21</v>
      </c>
      <c r="E595" s="1938" t="s">
        <v>16812</v>
      </c>
      <c r="F595" s="1938">
        <v>55</v>
      </c>
      <c r="G595" s="1938">
        <v>55</v>
      </c>
      <c r="H595" s="1938" t="s">
        <v>11894</v>
      </c>
      <c r="I595" s="1938" t="s">
        <v>16813</v>
      </c>
      <c r="J595" s="1939" t="s">
        <v>16814</v>
      </c>
      <c r="K595" s="1939" t="s">
        <v>2756</v>
      </c>
    </row>
    <row r="596" spans="1:11" ht="12.75" customHeight="1">
      <c r="A596" s="1988">
        <v>139</v>
      </c>
      <c r="B596" s="1937" t="s">
        <v>16815</v>
      </c>
      <c r="C596" s="1937"/>
      <c r="D596" s="1938" t="s">
        <v>21</v>
      </c>
      <c r="E596" s="1938" t="s">
        <v>16816</v>
      </c>
      <c r="F596" s="1938">
        <v>41</v>
      </c>
      <c r="G596" s="1938">
        <v>41</v>
      </c>
      <c r="H596" s="1938" t="s">
        <v>15029</v>
      </c>
      <c r="I596" s="1938" t="s">
        <v>16817</v>
      </c>
      <c r="J596" s="1939" t="s">
        <v>16818</v>
      </c>
      <c r="K596" s="1939" t="s">
        <v>2676</v>
      </c>
    </row>
    <row r="597" spans="1:11" ht="12.75" customHeight="1">
      <c r="A597" s="1932">
        <v>140</v>
      </c>
      <c r="B597" s="1937" t="s">
        <v>16819</v>
      </c>
      <c r="C597" s="1937"/>
      <c r="D597" s="1938" t="s">
        <v>21</v>
      </c>
      <c r="E597" s="1938" t="s">
        <v>16820</v>
      </c>
      <c r="F597" s="1938">
        <v>62</v>
      </c>
      <c r="G597" s="1938">
        <v>62</v>
      </c>
      <c r="H597" s="1938" t="s">
        <v>11953</v>
      </c>
      <c r="I597" s="1938" t="s">
        <v>16821</v>
      </c>
      <c r="J597" s="1995" t="s">
        <v>16822</v>
      </c>
      <c r="K597" s="1991" t="s">
        <v>2598</v>
      </c>
    </row>
    <row r="598" spans="1:11" ht="12.75" customHeight="1">
      <c r="A598" s="1936">
        <v>141</v>
      </c>
      <c r="B598" s="1937" t="s">
        <v>16823</v>
      </c>
      <c r="C598" s="1937"/>
      <c r="D598" s="1938" t="s">
        <v>16824</v>
      </c>
      <c r="E598" s="1938" t="s">
        <v>16825</v>
      </c>
      <c r="F598" s="1938">
        <v>13.9</v>
      </c>
      <c r="G598" s="1938">
        <v>13.9</v>
      </c>
      <c r="H598" s="1938" t="s">
        <v>14767</v>
      </c>
      <c r="I598" s="1938" t="s">
        <v>16826</v>
      </c>
      <c r="J598" s="1935" t="s">
        <v>16827</v>
      </c>
      <c r="K598" s="1939" t="s">
        <v>2598</v>
      </c>
    </row>
    <row r="599" spans="1:11" ht="12.75" customHeight="1">
      <c r="A599" s="1988">
        <v>142</v>
      </c>
      <c r="B599" s="1937" t="s">
        <v>16828</v>
      </c>
      <c r="C599" s="1937"/>
      <c r="D599" s="1938" t="s">
        <v>21</v>
      </c>
      <c r="E599" s="1938" t="s">
        <v>14858</v>
      </c>
      <c r="F599" s="1938">
        <v>23.5</v>
      </c>
      <c r="G599" s="1938">
        <v>23.5</v>
      </c>
      <c r="H599" s="1938" t="s">
        <v>16829</v>
      </c>
      <c r="I599" s="1938" t="s">
        <v>16830</v>
      </c>
      <c r="J599" s="1939" t="s">
        <v>16831</v>
      </c>
      <c r="K599" s="1939" t="s">
        <v>2676</v>
      </c>
    </row>
    <row r="600" spans="1:11" ht="12.75" customHeight="1">
      <c r="A600" s="1932">
        <v>143</v>
      </c>
      <c r="B600" s="1937" t="s">
        <v>16832</v>
      </c>
      <c r="C600" s="1937"/>
      <c r="D600" s="1938" t="s">
        <v>21</v>
      </c>
      <c r="E600" s="1938" t="s">
        <v>16833</v>
      </c>
      <c r="F600" s="1938">
        <v>50</v>
      </c>
      <c r="G600" s="1938">
        <v>50</v>
      </c>
      <c r="H600" s="1938" t="s">
        <v>15179</v>
      </c>
      <c r="I600" s="1938" t="s">
        <v>16834</v>
      </c>
      <c r="J600" s="1939" t="s">
        <v>16835</v>
      </c>
      <c r="K600" s="1939" t="s">
        <v>2613</v>
      </c>
    </row>
    <row r="601" spans="1:11" ht="12.75" customHeight="1">
      <c r="A601" s="1936">
        <v>144</v>
      </c>
      <c r="B601" s="1937" t="s">
        <v>16832</v>
      </c>
      <c r="C601" s="1937"/>
      <c r="D601" s="1938" t="s">
        <v>21</v>
      </c>
      <c r="E601" s="1938" t="s">
        <v>16836</v>
      </c>
      <c r="F601" s="1938">
        <v>50</v>
      </c>
      <c r="G601" s="1938">
        <v>50</v>
      </c>
      <c r="H601" s="1938" t="s">
        <v>15179</v>
      </c>
      <c r="I601" s="1938" t="s">
        <v>16834</v>
      </c>
      <c r="J601" s="1939" t="s">
        <v>16837</v>
      </c>
      <c r="K601" s="1939" t="s">
        <v>2598</v>
      </c>
    </row>
    <row r="602" spans="1:11" ht="12.75" customHeight="1">
      <c r="A602" s="1988">
        <v>145</v>
      </c>
      <c r="B602" s="1937" t="s">
        <v>16838</v>
      </c>
      <c r="C602" s="1937"/>
      <c r="D602" s="1938" t="s">
        <v>21</v>
      </c>
      <c r="E602" s="1938" t="s">
        <v>15064</v>
      </c>
      <c r="F602" s="1938">
        <v>46.4</v>
      </c>
      <c r="G602" s="1938">
        <v>46.4</v>
      </c>
      <c r="H602" s="1938" t="s">
        <v>15029</v>
      </c>
      <c r="I602" s="1938" t="s">
        <v>16839</v>
      </c>
      <c r="J602" s="1939" t="s">
        <v>16840</v>
      </c>
      <c r="K602" s="1939" t="s">
        <v>2676</v>
      </c>
    </row>
    <row r="603" spans="1:11" ht="12.75" customHeight="1">
      <c r="A603" s="1932">
        <v>146</v>
      </c>
      <c r="B603" s="1937" t="s">
        <v>16841</v>
      </c>
      <c r="C603" s="1937"/>
      <c r="D603" s="1938" t="s">
        <v>21</v>
      </c>
      <c r="E603" s="1938" t="s">
        <v>16842</v>
      </c>
      <c r="F603" s="1938">
        <v>17.8</v>
      </c>
      <c r="G603" s="1938">
        <v>17.8</v>
      </c>
      <c r="H603" s="1938" t="s">
        <v>15029</v>
      </c>
      <c r="I603" s="1938" t="s">
        <v>16843</v>
      </c>
      <c r="J603" s="1939" t="s">
        <v>16844</v>
      </c>
      <c r="K603" s="1939" t="s">
        <v>2598</v>
      </c>
    </row>
    <row r="604" spans="1:11" ht="12.75" customHeight="1">
      <c r="A604" s="1936">
        <v>147</v>
      </c>
      <c r="B604" s="1937" t="s">
        <v>16845</v>
      </c>
      <c r="C604" s="1937"/>
      <c r="D604" s="1938" t="s">
        <v>21</v>
      </c>
      <c r="E604" s="1938" t="s">
        <v>16427</v>
      </c>
      <c r="F604" s="1938">
        <v>21</v>
      </c>
      <c r="G604" s="1938">
        <v>21</v>
      </c>
      <c r="H604" s="1938" t="s">
        <v>6176</v>
      </c>
      <c r="I604" s="1938" t="s">
        <v>16846</v>
      </c>
      <c r="J604" s="1939" t="s">
        <v>16847</v>
      </c>
      <c r="K604" s="1939" t="s">
        <v>2598</v>
      </c>
    </row>
    <row r="605" spans="1:11" ht="12.75" customHeight="1">
      <c r="A605" s="1988">
        <v>148</v>
      </c>
      <c r="B605" s="1937" t="s">
        <v>16848</v>
      </c>
      <c r="C605" s="1937"/>
      <c r="D605" s="1938" t="s">
        <v>21</v>
      </c>
      <c r="E605" s="1938" t="s">
        <v>16849</v>
      </c>
      <c r="F605" s="1938">
        <v>33</v>
      </c>
      <c r="G605" s="1938">
        <v>34</v>
      </c>
      <c r="H605" s="1938" t="s">
        <v>14767</v>
      </c>
      <c r="I605" s="1938" t="s">
        <v>16850</v>
      </c>
      <c r="J605" s="1939" t="s">
        <v>16851</v>
      </c>
      <c r="K605" s="1939" t="s">
        <v>2764</v>
      </c>
    </row>
    <row r="606" spans="1:11" ht="12.75" customHeight="1">
      <c r="A606" s="1932">
        <v>149</v>
      </c>
      <c r="B606" s="1937" t="s">
        <v>16852</v>
      </c>
      <c r="C606" s="1937"/>
      <c r="D606" s="1938" t="s">
        <v>21</v>
      </c>
      <c r="E606" s="1938" t="s">
        <v>16777</v>
      </c>
      <c r="F606" s="1938">
        <v>60</v>
      </c>
      <c r="G606" s="1938">
        <v>60</v>
      </c>
      <c r="H606" s="1938" t="s">
        <v>14902</v>
      </c>
      <c r="I606" s="1938" t="s">
        <v>16853</v>
      </c>
      <c r="J606" s="1939" t="s">
        <v>16854</v>
      </c>
      <c r="K606" s="1939" t="s">
        <v>2598</v>
      </c>
    </row>
    <row r="607" spans="1:11" ht="12.75" customHeight="1">
      <c r="A607" s="1936">
        <v>150</v>
      </c>
      <c r="B607" s="1937" t="s">
        <v>16855</v>
      </c>
      <c r="C607" s="1937"/>
      <c r="D607" s="1938" t="s">
        <v>21</v>
      </c>
      <c r="E607" s="1938" t="s">
        <v>16856</v>
      </c>
      <c r="F607" s="1938">
        <v>20</v>
      </c>
      <c r="G607" s="1938">
        <v>20</v>
      </c>
      <c r="H607" s="1938" t="s">
        <v>15029</v>
      </c>
      <c r="I607" s="1938" t="s">
        <v>16857</v>
      </c>
      <c r="J607" s="1939" t="s">
        <v>16858</v>
      </c>
      <c r="K607" s="1939" t="s">
        <v>2676</v>
      </c>
    </row>
    <row r="608" spans="1:11" ht="12.75" customHeight="1">
      <c r="A608" s="1988">
        <v>151</v>
      </c>
      <c r="B608" s="1937" t="s">
        <v>16859</v>
      </c>
      <c r="C608" s="1937"/>
      <c r="D608" s="1938" t="s">
        <v>14749</v>
      </c>
      <c r="E608" s="1938" t="s">
        <v>16659</v>
      </c>
      <c r="F608" s="1938">
        <v>46.4</v>
      </c>
      <c r="G608" s="1938">
        <v>46.4</v>
      </c>
      <c r="H608" s="1938" t="s">
        <v>15029</v>
      </c>
      <c r="I608" s="1938" t="s">
        <v>16860</v>
      </c>
      <c r="J608" s="1939" t="s">
        <v>16861</v>
      </c>
      <c r="K608" s="1939" t="s">
        <v>2598</v>
      </c>
    </row>
    <row r="609" spans="1:11" ht="12.75" customHeight="1">
      <c r="A609" s="1932">
        <v>152</v>
      </c>
      <c r="B609" s="1937" t="s">
        <v>16862</v>
      </c>
      <c r="C609" s="1937"/>
      <c r="D609" s="1938" t="s">
        <v>21</v>
      </c>
      <c r="E609" s="1938" t="s">
        <v>16863</v>
      </c>
      <c r="F609" s="1938">
        <v>34.1</v>
      </c>
      <c r="G609" s="1938">
        <v>34.1</v>
      </c>
      <c r="H609" s="1938" t="s">
        <v>11953</v>
      </c>
      <c r="I609" s="1938" t="s">
        <v>16864</v>
      </c>
      <c r="J609" s="1939" t="s">
        <v>21</v>
      </c>
      <c r="K609" s="1939" t="s">
        <v>2676</v>
      </c>
    </row>
    <row r="610" spans="1:11" ht="12.75" customHeight="1">
      <c r="A610" s="1936">
        <v>153</v>
      </c>
      <c r="B610" s="1937" t="s">
        <v>16865</v>
      </c>
      <c r="C610" s="1937"/>
      <c r="D610" s="1938" t="s">
        <v>21</v>
      </c>
      <c r="E610" s="1938" t="s">
        <v>16866</v>
      </c>
      <c r="F610" s="1938">
        <v>14</v>
      </c>
      <c r="G610" s="1938">
        <v>14</v>
      </c>
      <c r="H610" s="1938" t="s">
        <v>15029</v>
      </c>
      <c r="I610" s="1938" t="s">
        <v>16867</v>
      </c>
      <c r="J610" s="1939" t="s">
        <v>16868</v>
      </c>
      <c r="K610" s="1939" t="s">
        <v>2598</v>
      </c>
    </row>
    <row r="611" spans="1:11" ht="12.75" customHeight="1">
      <c r="A611" s="1988">
        <v>154</v>
      </c>
      <c r="B611" s="1937" t="s">
        <v>16869</v>
      </c>
      <c r="C611" s="1937"/>
      <c r="D611" s="1938" t="s">
        <v>21</v>
      </c>
      <c r="E611" s="1938" t="s">
        <v>16870</v>
      </c>
      <c r="F611" s="1938" t="s">
        <v>21</v>
      </c>
      <c r="G611" s="1938" t="s">
        <v>21</v>
      </c>
      <c r="H611" s="1938" t="s">
        <v>9273</v>
      </c>
      <c r="I611" s="1938" t="s">
        <v>16869</v>
      </c>
      <c r="J611" s="1939" t="s">
        <v>16871</v>
      </c>
      <c r="K611" s="1946" t="s">
        <v>2676</v>
      </c>
    </row>
    <row r="612" spans="1:11" ht="12.75" customHeight="1">
      <c r="A612" s="1932">
        <v>155</v>
      </c>
      <c r="B612" s="1937" t="s">
        <v>16872</v>
      </c>
      <c r="C612" s="1937"/>
      <c r="D612" s="1938" t="s">
        <v>21</v>
      </c>
      <c r="E612" s="1938" t="s">
        <v>16873</v>
      </c>
      <c r="F612" s="1938">
        <v>35</v>
      </c>
      <c r="G612" s="1938">
        <v>35</v>
      </c>
      <c r="H612" s="1938" t="s">
        <v>16874</v>
      </c>
      <c r="I612" s="1938" t="s">
        <v>16875</v>
      </c>
      <c r="J612" s="1989" t="s">
        <v>16876</v>
      </c>
      <c r="K612" s="1991" t="s">
        <v>2764</v>
      </c>
    </row>
    <row r="613" spans="1:11" ht="12.75" customHeight="1">
      <c r="A613" s="1936">
        <v>156</v>
      </c>
      <c r="B613" s="1937" t="s">
        <v>16877</v>
      </c>
      <c r="C613" s="1937"/>
      <c r="D613" s="1938" t="s">
        <v>21</v>
      </c>
      <c r="E613" s="1938" t="s">
        <v>15816</v>
      </c>
      <c r="F613" s="1938">
        <v>7.7</v>
      </c>
      <c r="G613" s="1938">
        <v>8.6999999999999993</v>
      </c>
      <c r="H613" s="1938" t="s">
        <v>21</v>
      </c>
      <c r="I613" s="1938" t="s">
        <v>16878</v>
      </c>
      <c r="J613" s="1935" t="s">
        <v>16879</v>
      </c>
      <c r="K613" s="1939" t="s">
        <v>2676</v>
      </c>
    </row>
    <row r="614" spans="1:11" ht="12.75" customHeight="1">
      <c r="A614" s="1988">
        <v>157</v>
      </c>
      <c r="B614" s="1937" t="s">
        <v>16880</v>
      </c>
      <c r="C614" s="1937"/>
      <c r="D614" s="1938" t="s">
        <v>21</v>
      </c>
      <c r="E614" s="1938" t="s">
        <v>15386</v>
      </c>
      <c r="F614" s="1938">
        <v>30</v>
      </c>
      <c r="G614" s="1938">
        <v>30</v>
      </c>
      <c r="H614" s="1938" t="s">
        <v>11960</v>
      </c>
      <c r="I614" s="1938" t="s">
        <v>16881</v>
      </c>
      <c r="J614" s="1939" t="s">
        <v>16882</v>
      </c>
      <c r="K614" s="1939" t="s">
        <v>2598</v>
      </c>
    </row>
    <row r="615" spans="1:11" ht="12.75" customHeight="1">
      <c r="A615" s="1932">
        <v>158</v>
      </c>
      <c r="B615" s="1937" t="s">
        <v>16883</v>
      </c>
      <c r="C615" s="1937"/>
      <c r="D615" s="1938" t="s">
        <v>21</v>
      </c>
      <c r="E615" s="1938" t="s">
        <v>16884</v>
      </c>
      <c r="F615" s="1938">
        <v>56.5</v>
      </c>
      <c r="G615" s="1938">
        <v>56.5</v>
      </c>
      <c r="H615" s="1938" t="s">
        <v>11953</v>
      </c>
      <c r="I615" s="1938" t="s">
        <v>16885</v>
      </c>
      <c r="J615" s="1939" t="s">
        <v>16886</v>
      </c>
      <c r="K615" s="1939" t="s">
        <v>2676</v>
      </c>
    </row>
    <row r="616" spans="1:11" ht="12.75" customHeight="1">
      <c r="A616" s="1936">
        <v>159</v>
      </c>
      <c r="B616" s="1937" t="s">
        <v>16887</v>
      </c>
      <c r="C616" s="1937"/>
      <c r="D616" s="1938" t="s">
        <v>21</v>
      </c>
      <c r="E616" s="1938" t="s">
        <v>16888</v>
      </c>
      <c r="F616" s="1938">
        <v>41.5</v>
      </c>
      <c r="G616" s="1938">
        <v>41.5</v>
      </c>
      <c r="H616" s="1938" t="s">
        <v>11953</v>
      </c>
      <c r="I616" s="1938" t="s">
        <v>16889</v>
      </c>
      <c r="J616" s="1939" t="s">
        <v>16890</v>
      </c>
      <c r="K616" s="1939" t="s">
        <v>2598</v>
      </c>
    </row>
    <row r="617" spans="1:11" ht="12.75" customHeight="1">
      <c r="A617" s="1988">
        <v>160</v>
      </c>
      <c r="B617" s="1937" t="s">
        <v>16891</v>
      </c>
      <c r="C617" s="1937"/>
      <c r="D617" s="1938" t="s">
        <v>21</v>
      </c>
      <c r="E617" s="1938" t="s">
        <v>16892</v>
      </c>
      <c r="F617" s="1938">
        <v>84.4</v>
      </c>
      <c r="G617" s="1938">
        <v>84.4</v>
      </c>
      <c r="H617" s="1956" t="s">
        <v>15029</v>
      </c>
      <c r="I617" s="1938" t="s">
        <v>16893</v>
      </c>
      <c r="J617" s="1939" t="s">
        <v>16894</v>
      </c>
      <c r="K617" s="1939" t="s">
        <v>2593</v>
      </c>
    </row>
    <row r="618" spans="1:11" ht="12.75" customHeight="1">
      <c r="A618" s="1932">
        <v>161</v>
      </c>
      <c r="B618" s="1937" t="s">
        <v>16895</v>
      </c>
      <c r="C618" s="1937"/>
      <c r="D618" s="1938" t="s">
        <v>21</v>
      </c>
      <c r="E618" s="1938" t="s">
        <v>16896</v>
      </c>
      <c r="F618" s="1938">
        <v>30</v>
      </c>
      <c r="G618" s="1938">
        <v>30</v>
      </c>
      <c r="H618" s="1938" t="s">
        <v>21</v>
      </c>
      <c r="I618" s="1938" t="s">
        <v>16897</v>
      </c>
      <c r="J618" s="1939" t="s">
        <v>16898</v>
      </c>
      <c r="K618" s="1939" t="s">
        <v>2676</v>
      </c>
    </row>
    <row r="619" spans="1:11" ht="12.75" customHeight="1">
      <c r="A619" s="1936">
        <v>162</v>
      </c>
      <c r="B619" s="1937" t="s">
        <v>16899</v>
      </c>
      <c r="C619" s="1937"/>
      <c r="D619" s="1941" t="s">
        <v>21</v>
      </c>
      <c r="E619" s="1938" t="s">
        <v>16900</v>
      </c>
      <c r="F619" s="1941">
        <v>40</v>
      </c>
      <c r="G619" s="1941">
        <v>40</v>
      </c>
      <c r="H619" s="1941" t="s">
        <v>15029</v>
      </c>
      <c r="I619" s="1941" t="s">
        <v>16901</v>
      </c>
      <c r="J619" s="1939" t="s">
        <v>16902</v>
      </c>
      <c r="K619" s="1939" t="s">
        <v>2598</v>
      </c>
    </row>
    <row r="620" spans="1:11" ht="12.75" customHeight="1">
      <c r="A620" s="1988">
        <v>163</v>
      </c>
      <c r="B620" s="1937" t="s">
        <v>16899</v>
      </c>
      <c r="C620" s="1937"/>
      <c r="D620" s="1938" t="s">
        <v>21</v>
      </c>
      <c r="E620" s="1938" t="s">
        <v>15146</v>
      </c>
      <c r="F620" s="1938">
        <v>21</v>
      </c>
      <c r="G620" s="1938">
        <v>21</v>
      </c>
      <c r="H620" s="1938" t="s">
        <v>15029</v>
      </c>
      <c r="I620" s="1941" t="s">
        <v>16901</v>
      </c>
      <c r="J620" s="1939" t="s">
        <v>21</v>
      </c>
      <c r="K620" s="1939" t="s">
        <v>2598</v>
      </c>
    </row>
    <row r="621" spans="1:11" ht="12.75" customHeight="1">
      <c r="A621" s="1932">
        <v>164</v>
      </c>
      <c r="B621" s="1937" t="s">
        <v>16903</v>
      </c>
      <c r="C621" s="1937"/>
      <c r="D621" s="1938" t="s">
        <v>21</v>
      </c>
      <c r="E621" s="1938" t="s">
        <v>15138</v>
      </c>
      <c r="F621" s="1938">
        <v>24</v>
      </c>
      <c r="G621" s="1938">
        <v>24</v>
      </c>
      <c r="H621" s="1938" t="s">
        <v>14902</v>
      </c>
      <c r="I621" s="1938" t="s">
        <v>15069</v>
      </c>
      <c r="J621" s="1939" t="s">
        <v>16904</v>
      </c>
      <c r="K621" s="1939" t="s">
        <v>2676</v>
      </c>
    </row>
    <row r="622" spans="1:11" ht="12.75" customHeight="1">
      <c r="A622" s="1936">
        <v>165</v>
      </c>
      <c r="B622" s="1937" t="s">
        <v>16905</v>
      </c>
      <c r="C622" s="1964">
        <v>312802137939</v>
      </c>
      <c r="D622" s="1938" t="s">
        <v>21</v>
      </c>
      <c r="E622" s="1938" t="s">
        <v>15110</v>
      </c>
      <c r="F622" s="1938">
        <v>61.8</v>
      </c>
      <c r="G622" s="1938">
        <v>61.8</v>
      </c>
      <c r="H622" s="1938" t="s">
        <v>15029</v>
      </c>
      <c r="I622" s="1938" t="s">
        <v>16906</v>
      </c>
      <c r="J622" s="1939" t="s">
        <v>16907</v>
      </c>
      <c r="K622" s="1939" t="s">
        <v>2676</v>
      </c>
    </row>
    <row r="623" spans="1:11" ht="12.75" customHeight="1">
      <c r="A623" s="1988">
        <v>166</v>
      </c>
      <c r="B623" s="1937" t="s">
        <v>16908</v>
      </c>
      <c r="C623" s="1937"/>
      <c r="D623" s="1938" t="s">
        <v>21</v>
      </c>
      <c r="E623" s="1938" t="s">
        <v>15647</v>
      </c>
      <c r="F623" s="1938">
        <v>30</v>
      </c>
      <c r="G623" s="1938">
        <v>30</v>
      </c>
      <c r="H623" s="1938" t="s">
        <v>15029</v>
      </c>
      <c r="I623" s="1938" t="s">
        <v>16908</v>
      </c>
      <c r="J623" s="1939" t="s">
        <v>16909</v>
      </c>
      <c r="K623" s="1946" t="s">
        <v>2676</v>
      </c>
    </row>
    <row r="624" spans="1:11" ht="12.75" customHeight="1">
      <c r="A624" s="1932">
        <v>167</v>
      </c>
      <c r="B624" s="1937" t="s">
        <v>16910</v>
      </c>
      <c r="C624" s="1937"/>
      <c r="D624" s="1958" t="s">
        <v>21</v>
      </c>
      <c r="E624" s="1938" t="s">
        <v>16911</v>
      </c>
      <c r="F624" s="1938">
        <v>28</v>
      </c>
      <c r="G624" s="1938">
        <v>10</v>
      </c>
      <c r="H624" s="1938" t="s">
        <v>11894</v>
      </c>
      <c r="I624" s="1938" t="s">
        <v>16912</v>
      </c>
      <c r="J624" s="1939" t="s">
        <v>16913</v>
      </c>
      <c r="K624" s="1939" t="s">
        <v>2598</v>
      </c>
    </row>
    <row r="625" spans="1:11" ht="12.75" customHeight="1">
      <c r="A625" s="1936">
        <v>168</v>
      </c>
      <c r="B625" s="1937" t="s">
        <v>16914</v>
      </c>
      <c r="C625" s="1937"/>
      <c r="D625" s="1938" t="s">
        <v>21</v>
      </c>
      <c r="E625" s="1938" t="s">
        <v>14722</v>
      </c>
      <c r="F625" s="1938">
        <v>26</v>
      </c>
      <c r="G625" s="1938">
        <v>26</v>
      </c>
      <c r="H625" s="1938" t="s">
        <v>15029</v>
      </c>
      <c r="I625" s="1938" t="s">
        <v>16915</v>
      </c>
      <c r="J625" s="1939" t="s">
        <v>16916</v>
      </c>
      <c r="K625" s="1939" t="s">
        <v>2764</v>
      </c>
    </row>
    <row r="626" spans="1:11" ht="12.75" customHeight="1">
      <c r="A626" s="1988">
        <v>169</v>
      </c>
      <c r="B626" s="1937" t="s">
        <v>16917</v>
      </c>
      <c r="C626" s="1937"/>
      <c r="D626" s="1938" t="s">
        <v>21</v>
      </c>
      <c r="E626" s="1938" t="s">
        <v>16918</v>
      </c>
      <c r="F626" s="1956">
        <v>43.5</v>
      </c>
      <c r="G626" s="1956">
        <v>43.5</v>
      </c>
      <c r="H626" s="1938" t="s">
        <v>16919</v>
      </c>
      <c r="I626" s="1938" t="s">
        <v>16920</v>
      </c>
      <c r="J626" s="1939" t="s">
        <v>16921</v>
      </c>
      <c r="K626" s="1939" t="s">
        <v>2598</v>
      </c>
    </row>
    <row r="627" spans="1:11" ht="12.75" customHeight="1">
      <c r="A627" s="1932">
        <v>170</v>
      </c>
      <c r="B627" s="1937" t="s">
        <v>16922</v>
      </c>
      <c r="C627" s="1937"/>
      <c r="D627" s="1938" t="s">
        <v>21</v>
      </c>
      <c r="E627" s="1938" t="s">
        <v>16923</v>
      </c>
      <c r="F627" s="1938">
        <v>24</v>
      </c>
      <c r="G627" s="1938">
        <v>24</v>
      </c>
      <c r="H627" s="1938" t="s">
        <v>11894</v>
      </c>
      <c r="I627" s="1938" t="s">
        <v>16924</v>
      </c>
      <c r="J627" s="1939" t="s">
        <v>16925</v>
      </c>
      <c r="K627" s="1939" t="s">
        <v>2598</v>
      </c>
    </row>
    <row r="628" spans="1:11" ht="12.75" customHeight="1">
      <c r="A628" s="1936">
        <v>171</v>
      </c>
      <c r="B628" s="1937" t="s">
        <v>16926</v>
      </c>
      <c r="C628" s="1937"/>
      <c r="D628" s="1938" t="s">
        <v>21</v>
      </c>
      <c r="E628" s="1938" t="s">
        <v>16927</v>
      </c>
      <c r="F628" s="1938" t="s">
        <v>21</v>
      </c>
      <c r="G628" s="1938" t="s">
        <v>21</v>
      </c>
      <c r="H628" s="1938" t="s">
        <v>16192</v>
      </c>
      <c r="I628" s="1938" t="s">
        <v>16928</v>
      </c>
      <c r="J628" s="1939" t="s">
        <v>16929</v>
      </c>
      <c r="K628" s="1939" t="s">
        <v>2593</v>
      </c>
    </row>
    <row r="629" spans="1:11" ht="12.75" customHeight="1">
      <c r="A629" s="1988">
        <v>172</v>
      </c>
      <c r="B629" s="1937" t="s">
        <v>16930</v>
      </c>
      <c r="C629" s="1937"/>
      <c r="D629" s="1938" t="s">
        <v>21</v>
      </c>
      <c r="E629" s="1938" t="s">
        <v>16931</v>
      </c>
      <c r="F629" s="1938">
        <v>46</v>
      </c>
      <c r="G629" s="1938">
        <v>46</v>
      </c>
      <c r="H629" s="1938" t="s">
        <v>16192</v>
      </c>
      <c r="I629" s="1938" t="s">
        <v>16932</v>
      </c>
      <c r="J629" s="1939" t="s">
        <v>16933</v>
      </c>
      <c r="K629" s="1939" t="s">
        <v>2598</v>
      </c>
    </row>
    <row r="630" spans="1:11" ht="12.75" customHeight="1">
      <c r="A630" s="1932">
        <v>173</v>
      </c>
      <c r="B630" s="1937" t="s">
        <v>16934</v>
      </c>
      <c r="C630" s="1937"/>
      <c r="D630" s="1938" t="s">
        <v>21</v>
      </c>
      <c r="E630" s="1938" t="s">
        <v>14886</v>
      </c>
      <c r="F630" s="1938">
        <v>36.700000000000003</v>
      </c>
      <c r="G630" s="1938">
        <v>36.700000000000003</v>
      </c>
      <c r="H630" s="1938" t="s">
        <v>14902</v>
      </c>
      <c r="I630" s="1938" t="s">
        <v>16935</v>
      </c>
      <c r="J630" s="1939" t="s">
        <v>16936</v>
      </c>
      <c r="K630" s="1939" t="s">
        <v>2613</v>
      </c>
    </row>
    <row r="631" spans="1:11" ht="12.75" customHeight="1">
      <c r="A631" s="1936">
        <v>174</v>
      </c>
      <c r="B631" s="1937" t="s">
        <v>16937</v>
      </c>
      <c r="C631" s="1937"/>
      <c r="D631" s="1938" t="s">
        <v>16938</v>
      </c>
      <c r="E631" s="1938" t="s">
        <v>16939</v>
      </c>
      <c r="F631" s="1938">
        <v>14.9</v>
      </c>
      <c r="G631" s="1938">
        <v>14.9</v>
      </c>
      <c r="H631" s="1938" t="s">
        <v>14767</v>
      </c>
      <c r="I631" s="1938" t="s">
        <v>16940</v>
      </c>
      <c r="J631" s="1939" t="s">
        <v>16941</v>
      </c>
      <c r="K631" s="1939" t="s">
        <v>2676</v>
      </c>
    </row>
    <row r="632" spans="1:11" ht="12.75" customHeight="1">
      <c r="A632" s="1988">
        <v>175</v>
      </c>
      <c r="B632" s="1937" t="s">
        <v>16942</v>
      </c>
      <c r="C632" s="1937"/>
      <c r="D632" s="1938" t="s">
        <v>21</v>
      </c>
      <c r="E632" s="1938" t="s">
        <v>16943</v>
      </c>
      <c r="F632" s="1938">
        <v>69.2</v>
      </c>
      <c r="G632" s="1938">
        <v>69.2</v>
      </c>
      <c r="H632" s="1938" t="s">
        <v>15029</v>
      </c>
      <c r="I632" s="1938" t="s">
        <v>16944</v>
      </c>
      <c r="J632" s="1939" t="s">
        <v>16945</v>
      </c>
      <c r="K632" s="1939" t="s">
        <v>2593</v>
      </c>
    </row>
    <row r="633" spans="1:11" ht="12.75" customHeight="1">
      <c r="A633" s="1932">
        <v>176</v>
      </c>
      <c r="B633" s="1937" t="s">
        <v>16946</v>
      </c>
      <c r="C633" s="1937"/>
      <c r="D633" s="1938" t="s">
        <v>21</v>
      </c>
      <c r="E633" s="1938" t="s">
        <v>16947</v>
      </c>
      <c r="F633" s="1938">
        <v>23.5</v>
      </c>
      <c r="G633" s="1938">
        <v>24.5</v>
      </c>
      <c r="H633" s="1938" t="s">
        <v>15029</v>
      </c>
      <c r="I633" s="1938" t="s">
        <v>16948</v>
      </c>
      <c r="J633" s="1939" t="s">
        <v>16949</v>
      </c>
      <c r="K633" s="1939" t="s">
        <v>2598</v>
      </c>
    </row>
    <row r="634" spans="1:11" ht="12.75" customHeight="1">
      <c r="A634" s="1936">
        <v>177</v>
      </c>
      <c r="B634" s="1937" t="s">
        <v>16950</v>
      </c>
      <c r="C634" s="1937"/>
      <c r="D634" s="1938" t="s">
        <v>21</v>
      </c>
      <c r="E634" s="1938" t="s">
        <v>16951</v>
      </c>
      <c r="F634" s="1938">
        <v>45</v>
      </c>
      <c r="G634" s="1938">
        <v>45</v>
      </c>
      <c r="H634" s="1938" t="s">
        <v>15029</v>
      </c>
      <c r="I634" s="1937" t="s">
        <v>16950</v>
      </c>
      <c r="J634" s="1939" t="s">
        <v>16952</v>
      </c>
      <c r="K634" s="1947" t="s">
        <v>2598</v>
      </c>
    </row>
    <row r="635" spans="1:11" ht="12.75" customHeight="1">
      <c r="A635" s="1988">
        <v>178</v>
      </c>
      <c r="B635" s="1937" t="s">
        <v>16953</v>
      </c>
      <c r="C635" s="1937"/>
      <c r="D635" s="1938" t="s">
        <v>21</v>
      </c>
      <c r="E635" s="1938" t="s">
        <v>16643</v>
      </c>
      <c r="F635" s="1938">
        <v>18</v>
      </c>
      <c r="G635" s="1938">
        <v>18</v>
      </c>
      <c r="H635" s="1938" t="s">
        <v>6176</v>
      </c>
      <c r="I635" s="1938" t="s">
        <v>16953</v>
      </c>
      <c r="J635" s="1939" t="s">
        <v>16954</v>
      </c>
      <c r="K635" s="1993" t="s">
        <v>2613</v>
      </c>
    </row>
    <row r="636" spans="1:11" ht="12.75" customHeight="1">
      <c r="A636" s="1932">
        <v>179</v>
      </c>
      <c r="B636" s="1937" t="s">
        <v>16955</v>
      </c>
      <c r="C636" s="1937"/>
      <c r="D636" s="1938" t="s">
        <v>21</v>
      </c>
      <c r="E636" s="1938" t="s">
        <v>15138</v>
      </c>
      <c r="F636" s="1938">
        <v>21</v>
      </c>
      <c r="G636" s="1938">
        <v>21</v>
      </c>
      <c r="H636" s="1938" t="s">
        <v>15029</v>
      </c>
      <c r="I636" s="1938" t="s">
        <v>16956</v>
      </c>
      <c r="J636" s="1939" t="s">
        <v>16957</v>
      </c>
      <c r="K636" s="1939" t="s">
        <v>2613</v>
      </c>
    </row>
    <row r="637" spans="1:11" ht="12.75" customHeight="1">
      <c r="A637" s="1936">
        <v>180</v>
      </c>
      <c r="B637" s="1937" t="s">
        <v>16958</v>
      </c>
      <c r="C637" s="1937"/>
      <c r="D637" s="1938" t="s">
        <v>16959</v>
      </c>
      <c r="E637" s="1938" t="s">
        <v>16960</v>
      </c>
      <c r="F637" s="1938">
        <v>14.4</v>
      </c>
      <c r="G637" s="1938">
        <v>13.2</v>
      </c>
      <c r="H637" s="1938" t="s">
        <v>14902</v>
      </c>
      <c r="I637" s="1938" t="s">
        <v>16961</v>
      </c>
      <c r="J637" s="1939" t="s">
        <v>16962</v>
      </c>
      <c r="K637" s="1939" t="s">
        <v>2676</v>
      </c>
    </row>
    <row r="638" spans="1:11" ht="12.75" customHeight="1">
      <c r="A638" s="1988">
        <v>181</v>
      </c>
      <c r="B638" s="1937" t="s">
        <v>16963</v>
      </c>
      <c r="C638" s="1937"/>
      <c r="D638" s="1938" t="s">
        <v>16964</v>
      </c>
      <c r="E638" s="1938" t="s">
        <v>16965</v>
      </c>
      <c r="F638" s="1938">
        <v>61</v>
      </c>
      <c r="G638" s="1938">
        <v>61</v>
      </c>
      <c r="H638" s="1938" t="s">
        <v>11953</v>
      </c>
      <c r="I638" s="1938" t="s">
        <v>16966</v>
      </c>
      <c r="J638" s="1939" t="s">
        <v>16967</v>
      </c>
      <c r="K638" s="1947" t="s">
        <v>2676</v>
      </c>
    </row>
    <row r="639" spans="1:11" ht="12.75" customHeight="1">
      <c r="A639" s="1932">
        <v>182</v>
      </c>
      <c r="B639" s="1937" t="s">
        <v>16968</v>
      </c>
      <c r="C639" s="1937"/>
      <c r="D639" s="1938" t="s">
        <v>16969</v>
      </c>
      <c r="E639" s="1938" t="s">
        <v>16970</v>
      </c>
      <c r="F639" s="1938" t="s">
        <v>21</v>
      </c>
      <c r="G639" s="1938" t="s">
        <v>21</v>
      </c>
      <c r="H639" s="1938" t="s">
        <v>21</v>
      </c>
      <c r="I639" s="1938" t="s">
        <v>16971</v>
      </c>
      <c r="J639" s="1939" t="s">
        <v>16972</v>
      </c>
      <c r="K639" s="1935" t="s">
        <v>2676</v>
      </c>
    </row>
    <row r="640" spans="1:11" ht="12.75" customHeight="1">
      <c r="A640" s="1936">
        <v>183</v>
      </c>
      <c r="B640" s="1937" t="s">
        <v>16973</v>
      </c>
      <c r="C640" s="1937">
        <v>312802025696</v>
      </c>
      <c r="D640" s="1938" t="s">
        <v>21</v>
      </c>
      <c r="E640" s="1938" t="s">
        <v>16974</v>
      </c>
      <c r="F640" s="1938">
        <v>12</v>
      </c>
      <c r="G640" s="1938">
        <v>12</v>
      </c>
      <c r="H640" s="1938" t="s">
        <v>15029</v>
      </c>
      <c r="I640" s="1938" t="s">
        <v>16975</v>
      </c>
      <c r="J640" s="1939" t="s">
        <v>16976</v>
      </c>
      <c r="K640" s="1939" t="s">
        <v>2613</v>
      </c>
    </row>
    <row r="641" spans="1:11" ht="12.75" customHeight="1">
      <c r="A641" s="1988">
        <v>184</v>
      </c>
      <c r="B641" s="1937" t="s">
        <v>16977</v>
      </c>
      <c r="C641" s="1937">
        <v>312820595307</v>
      </c>
      <c r="D641" s="1938" t="s">
        <v>21</v>
      </c>
      <c r="E641" s="1938" t="s">
        <v>16763</v>
      </c>
      <c r="F641" s="1938">
        <v>104.1</v>
      </c>
      <c r="G641" s="1938">
        <v>104.1</v>
      </c>
      <c r="H641" s="1938" t="s">
        <v>15029</v>
      </c>
      <c r="I641" s="1938" t="s">
        <v>16978</v>
      </c>
      <c r="J641" s="1939" t="s">
        <v>16979</v>
      </c>
      <c r="K641" s="1939" t="s">
        <v>2622</v>
      </c>
    </row>
    <row r="642" spans="1:11" ht="12.75" customHeight="1">
      <c r="A642" s="1932">
        <v>185</v>
      </c>
      <c r="B642" s="1937" t="s">
        <v>16980</v>
      </c>
      <c r="C642" s="1937">
        <v>312802708269</v>
      </c>
      <c r="D642" s="1938" t="s">
        <v>16981</v>
      </c>
      <c r="E642" s="1938" t="s">
        <v>16981</v>
      </c>
      <c r="F642" s="1938">
        <v>15.8</v>
      </c>
      <c r="G642" s="1938">
        <v>15.8</v>
      </c>
      <c r="H642" s="1938" t="s">
        <v>12001</v>
      </c>
      <c r="I642" s="1938" t="s">
        <v>16982</v>
      </c>
      <c r="J642" s="1939" t="s">
        <v>16983</v>
      </c>
      <c r="K642" s="1939" t="s">
        <v>2676</v>
      </c>
    </row>
    <row r="643" spans="1:11" ht="12.75" customHeight="1">
      <c r="A643" s="1936">
        <v>186</v>
      </c>
      <c r="B643" s="1937" t="s">
        <v>16980</v>
      </c>
      <c r="C643" s="1937">
        <v>312802708269</v>
      </c>
      <c r="D643" s="1938" t="s">
        <v>16984</v>
      </c>
      <c r="E643" s="1938" t="s">
        <v>16210</v>
      </c>
      <c r="F643" s="1938">
        <v>61.1</v>
      </c>
      <c r="G643" s="1938">
        <v>61.1</v>
      </c>
      <c r="H643" s="1938" t="s">
        <v>12001</v>
      </c>
      <c r="I643" s="1938" t="s">
        <v>16982</v>
      </c>
      <c r="J643" s="1939" t="s">
        <v>16985</v>
      </c>
      <c r="K643" s="1939" t="s">
        <v>2598</v>
      </c>
    </row>
    <row r="644" spans="1:11" ht="12.75" customHeight="1">
      <c r="A644" s="1988">
        <v>187</v>
      </c>
      <c r="B644" s="1937" t="s">
        <v>16980</v>
      </c>
      <c r="C644" s="1937">
        <v>312802708269</v>
      </c>
      <c r="D644" s="1938" t="s">
        <v>16986</v>
      </c>
      <c r="E644" s="1938" t="s">
        <v>16987</v>
      </c>
      <c r="F644" s="1938">
        <v>16.7</v>
      </c>
      <c r="G644" s="1938">
        <v>16.7</v>
      </c>
      <c r="H644" s="1938" t="s">
        <v>15029</v>
      </c>
      <c r="I644" s="1938" t="s">
        <v>16982</v>
      </c>
      <c r="J644" s="1939" t="s">
        <v>16988</v>
      </c>
      <c r="K644" s="1939" t="s">
        <v>2598</v>
      </c>
    </row>
    <row r="645" spans="1:11" ht="12.75" customHeight="1">
      <c r="A645" s="1932">
        <v>188</v>
      </c>
      <c r="B645" s="1937" t="s">
        <v>16980</v>
      </c>
      <c r="C645" s="1937">
        <v>312802708269</v>
      </c>
      <c r="D645" s="1938" t="s">
        <v>16986</v>
      </c>
      <c r="E645" s="1986" t="s">
        <v>16986</v>
      </c>
      <c r="F645" s="1996">
        <v>95.4</v>
      </c>
      <c r="G645" s="1996">
        <v>95.4</v>
      </c>
      <c r="H645" s="1938" t="s">
        <v>15029</v>
      </c>
      <c r="I645" s="1938" t="s">
        <v>16982</v>
      </c>
      <c r="J645" s="1939" t="s">
        <v>16989</v>
      </c>
      <c r="K645" s="1939" t="s">
        <v>2598</v>
      </c>
    </row>
    <row r="646" spans="1:11" ht="12.75" customHeight="1">
      <c r="A646" s="1936">
        <v>189</v>
      </c>
      <c r="B646" s="1937" t="s">
        <v>16990</v>
      </c>
      <c r="C646" s="1937"/>
      <c r="D646" s="1938" t="s">
        <v>21</v>
      </c>
      <c r="E646" s="1938" t="s">
        <v>16646</v>
      </c>
      <c r="F646" s="1938">
        <v>15.5</v>
      </c>
      <c r="G646" s="1938">
        <v>15.5</v>
      </c>
      <c r="H646" s="1938" t="s">
        <v>12001</v>
      </c>
      <c r="I646" s="1938" t="s">
        <v>16991</v>
      </c>
      <c r="J646" s="1939" t="s">
        <v>16992</v>
      </c>
      <c r="K646" s="1939" t="s">
        <v>2622</v>
      </c>
    </row>
    <row r="647" spans="1:11" ht="12.75" customHeight="1">
      <c r="A647" s="1988">
        <v>190</v>
      </c>
      <c r="B647" s="1937" t="s">
        <v>21</v>
      </c>
      <c r="C647" s="1937"/>
      <c r="D647" s="1938" t="s">
        <v>21</v>
      </c>
      <c r="E647" s="1938" t="s">
        <v>15378</v>
      </c>
      <c r="F647" s="1938" t="s">
        <v>21</v>
      </c>
      <c r="G647" s="1938" t="s">
        <v>21</v>
      </c>
      <c r="H647" s="1938" t="s">
        <v>12001</v>
      </c>
      <c r="I647" s="1938" t="s">
        <v>16993</v>
      </c>
      <c r="J647" s="1939" t="s">
        <v>16994</v>
      </c>
      <c r="K647" s="1939" t="s">
        <v>2613</v>
      </c>
    </row>
    <row r="648" spans="1:11" ht="12.75" customHeight="1">
      <c r="A648" s="1932">
        <v>191</v>
      </c>
      <c r="B648" s="1937" t="s">
        <v>16995</v>
      </c>
      <c r="C648" s="1937"/>
      <c r="D648" s="1938" t="s">
        <v>21</v>
      </c>
      <c r="E648" s="1938" t="s">
        <v>16996</v>
      </c>
      <c r="F648" s="1938">
        <v>34</v>
      </c>
      <c r="G648" s="1938">
        <v>34</v>
      </c>
      <c r="H648" s="1938" t="s">
        <v>11953</v>
      </c>
      <c r="I648" s="1938" t="s">
        <v>16997</v>
      </c>
      <c r="J648" s="1939" t="s">
        <v>16998</v>
      </c>
      <c r="K648" s="1939" t="s">
        <v>2676</v>
      </c>
    </row>
    <row r="649" spans="1:11" ht="12.75" customHeight="1">
      <c r="A649" s="1936">
        <v>192</v>
      </c>
      <c r="B649" s="1937" t="s">
        <v>16999</v>
      </c>
      <c r="C649" s="1937"/>
      <c r="D649" s="1938" t="s">
        <v>21</v>
      </c>
      <c r="E649" s="1938" t="s">
        <v>17000</v>
      </c>
      <c r="F649" s="1938">
        <v>48</v>
      </c>
      <c r="G649" s="1938">
        <v>48</v>
      </c>
      <c r="H649" s="1938" t="s">
        <v>15057</v>
      </c>
      <c r="I649" s="1938" t="s">
        <v>17001</v>
      </c>
      <c r="J649" s="1939" t="s">
        <v>17002</v>
      </c>
      <c r="K649" s="1939" t="s">
        <v>2676</v>
      </c>
    </row>
    <row r="650" spans="1:11" ht="12.75" customHeight="1">
      <c r="A650" s="1988">
        <v>193</v>
      </c>
      <c r="B650" s="1937" t="s">
        <v>17003</v>
      </c>
      <c r="C650" s="1937"/>
      <c r="D650" s="1938" t="s">
        <v>21</v>
      </c>
      <c r="E650" s="1938" t="s">
        <v>17004</v>
      </c>
      <c r="F650" s="1938">
        <v>16.93</v>
      </c>
      <c r="G650" s="1938">
        <v>16.93</v>
      </c>
      <c r="H650" s="1938" t="s">
        <v>16192</v>
      </c>
      <c r="I650" s="1938" t="s">
        <v>17005</v>
      </c>
      <c r="J650" s="1939" t="s">
        <v>16871</v>
      </c>
      <c r="K650" s="1939" t="s">
        <v>2676</v>
      </c>
    </row>
    <row r="651" spans="1:11" ht="12.75" customHeight="1">
      <c r="A651" s="1932">
        <v>194</v>
      </c>
      <c r="B651" s="1937" t="s">
        <v>17006</v>
      </c>
      <c r="C651" s="1937"/>
      <c r="D651" s="1938" t="s">
        <v>21</v>
      </c>
      <c r="E651" s="1938" t="s">
        <v>14808</v>
      </c>
      <c r="F651" s="1938">
        <v>31.6</v>
      </c>
      <c r="G651" s="1938">
        <v>31.6</v>
      </c>
      <c r="H651" s="1938" t="s">
        <v>12001</v>
      </c>
      <c r="I651" s="1938" t="s">
        <v>17007</v>
      </c>
      <c r="J651" s="1939" t="s">
        <v>17008</v>
      </c>
      <c r="K651" s="1939" t="s">
        <v>2676</v>
      </c>
    </row>
    <row r="652" spans="1:11" ht="12.75" customHeight="1">
      <c r="A652" s="1936">
        <v>195</v>
      </c>
      <c r="B652" s="1937" t="s">
        <v>17009</v>
      </c>
      <c r="C652" s="1937"/>
      <c r="D652" s="1938" t="s">
        <v>21</v>
      </c>
      <c r="E652" s="1938" t="s">
        <v>16172</v>
      </c>
      <c r="F652" s="1938">
        <v>44.4</v>
      </c>
      <c r="G652" s="1938">
        <v>24.5</v>
      </c>
      <c r="H652" s="1938" t="s">
        <v>11953</v>
      </c>
      <c r="I652" s="1938" t="s">
        <v>21</v>
      </c>
      <c r="J652" s="1939" t="s">
        <v>17010</v>
      </c>
      <c r="K652" s="1939" t="s">
        <v>2676</v>
      </c>
    </row>
    <row r="653" spans="1:11" ht="12.75" customHeight="1">
      <c r="A653" s="1988">
        <v>196</v>
      </c>
      <c r="B653" s="1937" t="s">
        <v>17011</v>
      </c>
      <c r="C653" s="1937"/>
      <c r="D653" s="1938" t="s">
        <v>21</v>
      </c>
      <c r="E653" s="1938" t="s">
        <v>17012</v>
      </c>
      <c r="F653" s="1938" t="s">
        <v>21</v>
      </c>
      <c r="G653" s="1938" t="s">
        <v>21</v>
      </c>
      <c r="H653" s="1938" t="s">
        <v>11944</v>
      </c>
      <c r="I653" s="1938" t="s">
        <v>17013</v>
      </c>
      <c r="J653" s="1939" t="s">
        <v>17014</v>
      </c>
      <c r="K653" s="1939" t="s">
        <v>2598</v>
      </c>
    </row>
    <row r="654" spans="1:11" ht="12.75" customHeight="1">
      <c r="A654" s="1932">
        <v>197</v>
      </c>
      <c r="B654" s="1937" t="s">
        <v>17015</v>
      </c>
      <c r="C654" s="1937"/>
      <c r="D654" s="1938" t="s">
        <v>17016</v>
      </c>
      <c r="E654" s="1938" t="s">
        <v>17017</v>
      </c>
      <c r="F654" s="1938">
        <v>44.5</v>
      </c>
      <c r="G654" s="1938">
        <v>44.5</v>
      </c>
      <c r="H654" s="1938" t="s">
        <v>14767</v>
      </c>
      <c r="I654" s="1938" t="s">
        <v>17018</v>
      </c>
      <c r="J654" s="1939" t="s">
        <v>17019</v>
      </c>
      <c r="K654" s="1939" t="s">
        <v>2613</v>
      </c>
    </row>
    <row r="655" spans="1:11" ht="12.75" customHeight="1">
      <c r="A655" s="1936">
        <v>198</v>
      </c>
      <c r="B655" s="1937" t="s">
        <v>17020</v>
      </c>
      <c r="C655" s="1937"/>
      <c r="D655" s="1938" t="s">
        <v>21</v>
      </c>
      <c r="E655" s="1938" t="s">
        <v>17021</v>
      </c>
      <c r="F655" s="1938">
        <v>25</v>
      </c>
      <c r="G655" s="1938">
        <v>25</v>
      </c>
      <c r="H655" s="1938" t="s">
        <v>12001</v>
      </c>
      <c r="I655" s="1938" t="s">
        <v>17022</v>
      </c>
      <c r="J655" s="1939" t="s">
        <v>17023</v>
      </c>
      <c r="K655" s="1939" t="s">
        <v>2598</v>
      </c>
    </row>
    <row r="656" spans="1:11" ht="12.75" customHeight="1">
      <c r="A656" s="1988">
        <v>199</v>
      </c>
      <c r="B656" s="1937" t="s">
        <v>17024</v>
      </c>
      <c r="C656" s="1937"/>
      <c r="D656" s="1938" t="s">
        <v>21</v>
      </c>
      <c r="E656" s="1938" t="s">
        <v>17025</v>
      </c>
      <c r="F656" s="1938">
        <v>23.6</v>
      </c>
      <c r="G656" s="1938">
        <v>23.6</v>
      </c>
      <c r="H656" s="1938" t="s">
        <v>12111</v>
      </c>
      <c r="I656" s="1938" t="s">
        <v>17026</v>
      </c>
      <c r="J656" s="1939" t="s">
        <v>17027</v>
      </c>
      <c r="K656" s="1939" t="s">
        <v>2676</v>
      </c>
    </row>
    <row r="657" spans="1:11" ht="12.75" customHeight="1">
      <c r="A657" s="1932">
        <v>200</v>
      </c>
      <c r="B657" s="1937" t="s">
        <v>17028</v>
      </c>
      <c r="C657" s="1937"/>
      <c r="D657" s="1938" t="s">
        <v>21</v>
      </c>
      <c r="E657" s="1938" t="s">
        <v>15271</v>
      </c>
      <c r="F657" s="1938">
        <v>12</v>
      </c>
      <c r="G657" s="1938">
        <v>12</v>
      </c>
      <c r="H657" s="1938" t="s">
        <v>11976</v>
      </c>
      <c r="I657" s="1938" t="s">
        <v>17029</v>
      </c>
      <c r="J657" s="1939" t="s">
        <v>17030</v>
      </c>
      <c r="K657" s="1939" t="s">
        <v>2676</v>
      </c>
    </row>
    <row r="658" spans="1:11" ht="12.75" customHeight="1">
      <c r="A658" s="1936">
        <v>201</v>
      </c>
      <c r="B658" s="1937" t="s">
        <v>17031</v>
      </c>
      <c r="C658" s="1937"/>
      <c r="D658" s="1938" t="s">
        <v>21</v>
      </c>
      <c r="E658" s="1938" t="s">
        <v>17032</v>
      </c>
      <c r="F658" s="1938">
        <v>40</v>
      </c>
      <c r="G658" s="1938">
        <v>40</v>
      </c>
      <c r="H658" s="1938" t="s">
        <v>14767</v>
      </c>
      <c r="I658" s="1938" t="s">
        <v>17033</v>
      </c>
      <c r="J658" s="1989" t="s">
        <v>17034</v>
      </c>
      <c r="K658" s="1991" t="s">
        <v>2676</v>
      </c>
    </row>
    <row r="659" spans="1:11" ht="12.75" customHeight="1">
      <c r="A659" s="1988">
        <v>202</v>
      </c>
      <c r="B659" s="1937" t="s">
        <v>17035</v>
      </c>
      <c r="C659" s="1937"/>
      <c r="D659" s="1938" t="s">
        <v>21</v>
      </c>
      <c r="E659" s="1938" t="s">
        <v>15382</v>
      </c>
      <c r="F659" s="1938">
        <v>71.3</v>
      </c>
      <c r="G659" s="1938">
        <v>71.3</v>
      </c>
      <c r="H659" s="1938" t="s">
        <v>15029</v>
      </c>
      <c r="I659" s="1938" t="s">
        <v>17036</v>
      </c>
      <c r="J659" s="1935" t="s">
        <v>17037</v>
      </c>
      <c r="K659" s="1939" t="s">
        <v>2613</v>
      </c>
    </row>
    <row r="660" spans="1:11" ht="12.75" customHeight="1">
      <c r="A660" s="1932">
        <v>203</v>
      </c>
      <c r="B660" s="1937" t="s">
        <v>17038</v>
      </c>
      <c r="C660" s="1937"/>
      <c r="D660" s="1938" t="s">
        <v>21</v>
      </c>
      <c r="E660" s="1938" t="s">
        <v>17039</v>
      </c>
      <c r="F660" s="1938">
        <v>40</v>
      </c>
      <c r="G660" s="1938">
        <v>40</v>
      </c>
      <c r="H660" s="1938" t="s">
        <v>15029</v>
      </c>
      <c r="I660" s="1938" t="s">
        <v>17040</v>
      </c>
      <c r="J660" s="1939" t="s">
        <v>17041</v>
      </c>
      <c r="K660" s="1939" t="s">
        <v>2622</v>
      </c>
    </row>
    <row r="661" spans="1:11" ht="12.75" customHeight="1">
      <c r="A661" s="1936">
        <v>204</v>
      </c>
      <c r="B661" s="1937" t="s">
        <v>17042</v>
      </c>
      <c r="C661" s="1937"/>
      <c r="D661" s="1938" t="s">
        <v>17043</v>
      </c>
      <c r="E661" s="1938" t="s">
        <v>17044</v>
      </c>
      <c r="F661" s="1938">
        <v>42.2</v>
      </c>
      <c r="G661" s="1938">
        <v>42.2</v>
      </c>
      <c r="H661" s="1938" t="s">
        <v>15029</v>
      </c>
      <c r="I661" s="1938" t="s">
        <v>17045</v>
      </c>
      <c r="J661" s="1939" t="s">
        <v>17046</v>
      </c>
      <c r="K661" s="1939" t="s">
        <v>2613</v>
      </c>
    </row>
    <row r="662" spans="1:11" ht="12.75" customHeight="1">
      <c r="A662" s="1988">
        <v>205</v>
      </c>
      <c r="B662" s="1937" t="s">
        <v>17047</v>
      </c>
      <c r="C662" s="1937"/>
      <c r="D662" s="1958" t="s">
        <v>21</v>
      </c>
      <c r="E662" s="1938" t="s">
        <v>17048</v>
      </c>
      <c r="F662" s="1938" t="s">
        <v>21</v>
      </c>
      <c r="G662" s="1938" t="s">
        <v>21</v>
      </c>
      <c r="H662" s="1938" t="s">
        <v>16192</v>
      </c>
      <c r="I662" s="1938" t="s">
        <v>17049</v>
      </c>
      <c r="J662" s="1939" t="s">
        <v>17050</v>
      </c>
      <c r="K662" s="1939" t="s">
        <v>2756</v>
      </c>
    </row>
    <row r="663" spans="1:11" ht="12.75" customHeight="1">
      <c r="A663" s="1932">
        <v>206</v>
      </c>
      <c r="B663" s="1937" t="s">
        <v>17051</v>
      </c>
      <c r="C663" s="1937"/>
      <c r="D663" s="1938" t="s">
        <v>21</v>
      </c>
      <c r="E663" s="1938" t="s">
        <v>17052</v>
      </c>
      <c r="F663" s="1938">
        <v>100.7</v>
      </c>
      <c r="G663" s="1938">
        <v>100.7</v>
      </c>
      <c r="H663" s="1938" t="s">
        <v>11953</v>
      </c>
      <c r="I663" s="1938" t="s">
        <v>17053</v>
      </c>
      <c r="J663" s="1939" t="s">
        <v>17054</v>
      </c>
      <c r="K663" s="1939" t="s">
        <v>2598</v>
      </c>
    </row>
    <row r="664" spans="1:11" ht="12.75" customHeight="1">
      <c r="A664" s="1936">
        <v>207</v>
      </c>
      <c r="B664" s="1937" t="s">
        <v>17055</v>
      </c>
      <c r="C664" s="1937"/>
      <c r="D664" s="1938" t="s">
        <v>21</v>
      </c>
      <c r="E664" s="1938" t="s">
        <v>17056</v>
      </c>
      <c r="F664" s="1938">
        <v>65</v>
      </c>
      <c r="G664" s="1938">
        <v>65</v>
      </c>
      <c r="H664" s="1938" t="s">
        <v>15029</v>
      </c>
      <c r="I664" s="1938" t="s">
        <v>17057</v>
      </c>
      <c r="J664" s="1939" t="s">
        <v>17058</v>
      </c>
      <c r="K664" s="1939" t="s">
        <v>2598</v>
      </c>
    </row>
    <row r="665" spans="1:11" ht="12.75" customHeight="1">
      <c r="A665" s="1988">
        <v>208</v>
      </c>
      <c r="B665" s="1937" t="s">
        <v>17059</v>
      </c>
      <c r="C665" s="1937"/>
      <c r="D665" s="1938" t="s">
        <v>21</v>
      </c>
      <c r="E665" s="1938" t="s">
        <v>17060</v>
      </c>
      <c r="F665" s="1938">
        <v>84.9</v>
      </c>
      <c r="G665" s="1938">
        <v>84.9</v>
      </c>
      <c r="H665" s="1938" t="s">
        <v>12001</v>
      </c>
      <c r="I665" s="1938" t="s">
        <v>17061</v>
      </c>
      <c r="J665" s="1939" t="s">
        <v>17046</v>
      </c>
      <c r="K665" s="1939" t="s">
        <v>2764</v>
      </c>
    </row>
    <row r="666" spans="1:11" ht="12.75" customHeight="1">
      <c r="A666" s="1932">
        <v>209</v>
      </c>
      <c r="B666" s="1937" t="s">
        <v>17062</v>
      </c>
      <c r="C666" s="1937"/>
      <c r="D666" s="1938" t="s">
        <v>21</v>
      </c>
      <c r="E666" s="1938" t="s">
        <v>14894</v>
      </c>
      <c r="F666" s="1938">
        <v>16.8</v>
      </c>
      <c r="G666" s="1938">
        <v>16.8</v>
      </c>
      <c r="H666" s="1938" t="s">
        <v>11976</v>
      </c>
      <c r="I666" s="1938" t="s">
        <v>17063</v>
      </c>
      <c r="J666" s="1939" t="s">
        <v>17064</v>
      </c>
      <c r="K666" s="1939" t="s">
        <v>2598</v>
      </c>
    </row>
    <row r="667" spans="1:11" ht="12.75" customHeight="1">
      <c r="A667" s="1936">
        <v>210</v>
      </c>
      <c r="B667" s="1937" t="s">
        <v>17065</v>
      </c>
      <c r="C667" s="1937">
        <v>312820329619</v>
      </c>
      <c r="D667" s="1938" t="s">
        <v>21</v>
      </c>
      <c r="E667" s="1938" t="s">
        <v>17066</v>
      </c>
      <c r="F667" s="1938">
        <v>13</v>
      </c>
      <c r="G667" s="1938">
        <v>13</v>
      </c>
      <c r="H667" s="1938" t="s">
        <v>14902</v>
      </c>
      <c r="I667" s="1938" t="s">
        <v>17067</v>
      </c>
      <c r="J667" s="1939" t="s">
        <v>17068</v>
      </c>
      <c r="K667" s="1939" t="s">
        <v>2676</v>
      </c>
    </row>
    <row r="668" spans="1:11" ht="12.75" customHeight="1">
      <c r="A668" s="1988">
        <v>211</v>
      </c>
      <c r="B668" s="1937" t="s">
        <v>17069</v>
      </c>
      <c r="C668" s="1937"/>
      <c r="D668" s="1938" t="s">
        <v>21</v>
      </c>
      <c r="E668" s="1938" t="s">
        <v>17070</v>
      </c>
      <c r="F668" s="1938">
        <v>50</v>
      </c>
      <c r="G668" s="1938">
        <v>50</v>
      </c>
      <c r="H668" s="1938" t="s">
        <v>14767</v>
      </c>
      <c r="I668" s="1938" t="s">
        <v>17071</v>
      </c>
      <c r="J668" s="1939" t="s">
        <v>17072</v>
      </c>
      <c r="K668" s="1939" t="s">
        <v>2598</v>
      </c>
    </row>
    <row r="669" spans="1:11" ht="12.75" customHeight="1">
      <c r="A669" s="1932">
        <v>212</v>
      </c>
      <c r="B669" s="1937" t="s">
        <v>17073</v>
      </c>
      <c r="C669" s="1937"/>
      <c r="D669" s="1938" t="s">
        <v>21</v>
      </c>
      <c r="E669" s="1938" t="s">
        <v>17074</v>
      </c>
      <c r="F669" s="1938">
        <v>50</v>
      </c>
      <c r="G669" s="1938">
        <v>50</v>
      </c>
      <c r="H669" s="1938" t="s">
        <v>11960</v>
      </c>
      <c r="I669" s="1938" t="s">
        <v>17075</v>
      </c>
      <c r="J669" s="1939" t="s">
        <v>17076</v>
      </c>
      <c r="K669" s="1939" t="s">
        <v>2764</v>
      </c>
    </row>
    <row r="670" spans="1:11" ht="12.75" customHeight="1">
      <c r="A670" s="1936">
        <v>213</v>
      </c>
      <c r="B670" s="1937" t="s">
        <v>17077</v>
      </c>
      <c r="C670" s="1937"/>
      <c r="D670" s="1938" t="s">
        <v>21</v>
      </c>
      <c r="E670" s="1938" t="s">
        <v>15711</v>
      </c>
      <c r="F670" s="1938">
        <v>18</v>
      </c>
      <c r="G670" s="1938">
        <v>18</v>
      </c>
      <c r="H670" s="1938" t="s">
        <v>14767</v>
      </c>
      <c r="I670" s="1938" t="s">
        <v>17078</v>
      </c>
      <c r="J670" s="1939" t="s">
        <v>17079</v>
      </c>
      <c r="K670" s="1939" t="s">
        <v>2676</v>
      </c>
    </row>
    <row r="671" spans="1:11" ht="12.75" customHeight="1">
      <c r="A671" s="1988">
        <v>214</v>
      </c>
      <c r="B671" s="1937" t="s">
        <v>17080</v>
      </c>
      <c r="C671" s="1937"/>
      <c r="D671" s="1938" t="s">
        <v>21</v>
      </c>
      <c r="E671" s="1938" t="s">
        <v>17081</v>
      </c>
      <c r="F671" s="1938">
        <v>54.8</v>
      </c>
      <c r="G671" s="1938">
        <v>54.8</v>
      </c>
      <c r="H671" s="1938" t="s">
        <v>15029</v>
      </c>
      <c r="I671" s="1938" t="s">
        <v>17082</v>
      </c>
      <c r="J671" s="1939" t="s">
        <v>17083</v>
      </c>
      <c r="K671" s="1939" t="s">
        <v>2622</v>
      </c>
    </row>
    <row r="672" spans="1:11" ht="12.75" customHeight="1">
      <c r="A672" s="1932">
        <v>215</v>
      </c>
      <c r="B672" s="1937" t="s">
        <v>17084</v>
      </c>
      <c r="C672" s="1937"/>
      <c r="D672" s="1938" t="s">
        <v>21</v>
      </c>
      <c r="E672" s="1938" t="s">
        <v>17085</v>
      </c>
      <c r="F672" s="1938">
        <v>30</v>
      </c>
      <c r="G672" s="1938">
        <v>30</v>
      </c>
      <c r="H672" s="1938" t="s">
        <v>15029</v>
      </c>
      <c r="I672" s="1938" t="s">
        <v>17086</v>
      </c>
      <c r="J672" s="1939" t="s">
        <v>17087</v>
      </c>
      <c r="K672" s="1939" t="s">
        <v>2593</v>
      </c>
    </row>
    <row r="673" spans="1:11" ht="12.75" customHeight="1">
      <c r="A673" s="1936">
        <v>216</v>
      </c>
      <c r="B673" s="1937" t="s">
        <v>17088</v>
      </c>
      <c r="C673" s="1937"/>
      <c r="D673" s="1938" t="s">
        <v>21</v>
      </c>
      <c r="E673" s="1938" t="s">
        <v>17089</v>
      </c>
      <c r="F673" s="1938">
        <v>13</v>
      </c>
      <c r="G673" s="1938">
        <v>13</v>
      </c>
      <c r="H673" s="1938" t="s">
        <v>15029</v>
      </c>
      <c r="I673" s="1938" t="s">
        <v>17090</v>
      </c>
      <c r="J673" s="1939" t="s">
        <v>17091</v>
      </c>
      <c r="K673" s="1939" t="s">
        <v>2676</v>
      </c>
    </row>
    <row r="674" spans="1:11" ht="12.75" customHeight="1">
      <c r="A674" s="1988">
        <v>217</v>
      </c>
      <c r="B674" s="1937" t="s">
        <v>17092</v>
      </c>
      <c r="C674" s="1937"/>
      <c r="D674" s="1938" t="s">
        <v>21</v>
      </c>
      <c r="E674" s="1938" t="s">
        <v>15362</v>
      </c>
      <c r="F674" s="1938">
        <v>48</v>
      </c>
      <c r="G674" s="1938">
        <v>48</v>
      </c>
      <c r="H674" s="1938" t="s">
        <v>15029</v>
      </c>
      <c r="I674" s="1938" t="s">
        <v>17093</v>
      </c>
      <c r="J674" s="1939" t="s">
        <v>17094</v>
      </c>
      <c r="K674" s="1939" t="s">
        <v>2598</v>
      </c>
    </row>
    <row r="675" spans="1:11" ht="12.75" customHeight="1">
      <c r="A675" s="1932">
        <v>218</v>
      </c>
      <c r="B675" s="1937" t="s">
        <v>17095</v>
      </c>
      <c r="C675" s="1937"/>
      <c r="D675" s="1938" t="s">
        <v>21</v>
      </c>
      <c r="E675" s="1938" t="s">
        <v>17096</v>
      </c>
      <c r="F675" s="1938">
        <v>60</v>
      </c>
      <c r="G675" s="1938">
        <v>60</v>
      </c>
      <c r="H675" s="1938" t="s">
        <v>15029</v>
      </c>
      <c r="I675" s="1938" t="s">
        <v>17097</v>
      </c>
      <c r="J675" s="1939" t="s">
        <v>17098</v>
      </c>
      <c r="K675" s="1939" t="s">
        <v>2622</v>
      </c>
    </row>
    <row r="676" spans="1:11" ht="12.75" customHeight="1">
      <c r="A676" s="1936">
        <v>219</v>
      </c>
      <c r="B676" s="1937" t="s">
        <v>17099</v>
      </c>
      <c r="C676" s="1937"/>
      <c r="D676" s="1938" t="s">
        <v>21</v>
      </c>
      <c r="E676" s="1938" t="s">
        <v>15306</v>
      </c>
      <c r="F676" s="1938">
        <v>22.3</v>
      </c>
      <c r="G676" s="1938">
        <v>22.3</v>
      </c>
      <c r="H676" s="1938">
        <v>44075</v>
      </c>
      <c r="I676" s="1938" t="s">
        <v>17100</v>
      </c>
      <c r="J676" s="1939" t="s">
        <v>17101</v>
      </c>
      <c r="K676" s="1939" t="s">
        <v>2676</v>
      </c>
    </row>
    <row r="677" spans="1:11" ht="12.75" customHeight="1">
      <c r="A677" s="1988">
        <v>220</v>
      </c>
      <c r="B677" s="1937" t="s">
        <v>17102</v>
      </c>
      <c r="C677" s="1937"/>
      <c r="D677" s="1938" t="s">
        <v>17103</v>
      </c>
      <c r="E677" s="1938" t="s">
        <v>17104</v>
      </c>
      <c r="F677" s="1938">
        <v>17.3</v>
      </c>
      <c r="G677" s="1938">
        <v>18.3</v>
      </c>
      <c r="H677" s="1938" t="s">
        <v>15154</v>
      </c>
      <c r="I677" s="1938" t="s">
        <v>17105</v>
      </c>
      <c r="J677" s="1939" t="s">
        <v>17106</v>
      </c>
      <c r="K677" s="1939" t="s">
        <v>2676</v>
      </c>
    </row>
    <row r="678" spans="1:11" ht="12.75" customHeight="1">
      <c r="A678" s="1932">
        <v>221</v>
      </c>
      <c r="B678" s="1937" t="s">
        <v>17107</v>
      </c>
      <c r="C678" s="1937"/>
      <c r="D678" s="1938" t="s">
        <v>21</v>
      </c>
      <c r="E678" s="1938" t="s">
        <v>17108</v>
      </c>
      <c r="F678" s="1938">
        <v>47.1</v>
      </c>
      <c r="G678" s="1938">
        <v>47.1</v>
      </c>
      <c r="H678" s="1938" t="s">
        <v>11944</v>
      </c>
      <c r="I678" s="1938" t="s">
        <v>17109</v>
      </c>
      <c r="J678" s="1939" t="s">
        <v>17110</v>
      </c>
      <c r="K678" s="1939" t="s">
        <v>2598</v>
      </c>
    </row>
    <row r="679" spans="1:11" ht="12.75" customHeight="1">
      <c r="A679" s="1936">
        <v>222</v>
      </c>
      <c r="B679" s="1937" t="s">
        <v>17111</v>
      </c>
      <c r="C679" s="1937">
        <v>312815360998</v>
      </c>
      <c r="D679" s="1938" t="s">
        <v>21</v>
      </c>
      <c r="E679" s="1938" t="s">
        <v>17112</v>
      </c>
      <c r="F679" s="1938">
        <v>77.8</v>
      </c>
      <c r="G679" s="1938">
        <v>77.8</v>
      </c>
      <c r="H679" s="1938" t="s">
        <v>15029</v>
      </c>
      <c r="I679" s="1938" t="s">
        <v>17113</v>
      </c>
      <c r="J679" s="1939" t="s">
        <v>17114</v>
      </c>
      <c r="K679" s="1939" t="s">
        <v>2613</v>
      </c>
    </row>
    <row r="680" spans="1:11" ht="12.75" customHeight="1">
      <c r="A680" s="1988">
        <v>223</v>
      </c>
      <c r="B680" s="1937" t="s">
        <v>17115</v>
      </c>
      <c r="C680" s="1937"/>
      <c r="D680" s="1938" t="s">
        <v>21</v>
      </c>
      <c r="E680" s="1938" t="s">
        <v>17116</v>
      </c>
      <c r="F680" s="1938">
        <v>17</v>
      </c>
      <c r="G680" s="1938">
        <v>17</v>
      </c>
      <c r="H680" s="1938" t="s">
        <v>11814</v>
      </c>
      <c r="I680" s="1938" t="s">
        <v>17117</v>
      </c>
      <c r="J680" s="1939" t="s">
        <v>17118</v>
      </c>
      <c r="K680" s="1939" t="s">
        <v>2613</v>
      </c>
    </row>
    <row r="681" spans="1:11" ht="12.75" customHeight="1">
      <c r="A681" s="1932">
        <v>224</v>
      </c>
      <c r="B681" s="1937" t="s">
        <v>17119</v>
      </c>
      <c r="C681" s="1937"/>
      <c r="D681" s="1938" t="s">
        <v>21</v>
      </c>
      <c r="E681" s="1938" t="s">
        <v>17120</v>
      </c>
      <c r="F681" s="1938">
        <v>15</v>
      </c>
      <c r="G681" s="1938">
        <v>15</v>
      </c>
      <c r="H681" s="1938" t="s">
        <v>12001</v>
      </c>
      <c r="I681" s="1938" t="s">
        <v>17121</v>
      </c>
      <c r="J681" s="1939" t="s">
        <v>17122</v>
      </c>
      <c r="K681" s="1939" t="s">
        <v>2676</v>
      </c>
    </row>
    <row r="682" spans="1:11" ht="12.75" customHeight="1">
      <c r="A682" s="1936">
        <v>225</v>
      </c>
      <c r="B682" s="1937" t="s">
        <v>17123</v>
      </c>
      <c r="C682" s="1937"/>
      <c r="D682" s="1938" t="s">
        <v>21</v>
      </c>
      <c r="E682" s="1938" t="s">
        <v>17124</v>
      </c>
      <c r="F682" s="1938">
        <v>44.3</v>
      </c>
      <c r="G682" s="1938">
        <v>44.3</v>
      </c>
      <c r="H682" s="1938" t="s">
        <v>15029</v>
      </c>
      <c r="I682" s="1938" t="s">
        <v>17125</v>
      </c>
      <c r="J682" s="1939" t="s">
        <v>17126</v>
      </c>
      <c r="K682" s="1939" t="s">
        <v>2598</v>
      </c>
    </row>
    <row r="683" spans="1:11" ht="12.75" customHeight="1">
      <c r="A683" s="1988">
        <v>226</v>
      </c>
      <c r="B683" s="1937" t="s">
        <v>17123</v>
      </c>
      <c r="C683" s="1937"/>
      <c r="D683" s="1941" t="s">
        <v>21</v>
      </c>
      <c r="E683" s="1941" t="s">
        <v>16646</v>
      </c>
      <c r="F683" s="1941">
        <v>12</v>
      </c>
      <c r="G683" s="1941">
        <v>12</v>
      </c>
      <c r="H683" s="1941" t="s">
        <v>15029</v>
      </c>
      <c r="I683" s="1941" t="s">
        <v>17127</v>
      </c>
      <c r="J683" s="1939" t="s">
        <v>17128</v>
      </c>
      <c r="K683" s="1939" t="s">
        <v>2598</v>
      </c>
    </row>
    <row r="684" spans="1:11" ht="12.75" customHeight="1">
      <c r="A684" s="1932">
        <v>227</v>
      </c>
      <c r="B684" s="1937" t="s">
        <v>17129</v>
      </c>
      <c r="C684" s="1937"/>
      <c r="D684" s="1938" t="s">
        <v>21</v>
      </c>
      <c r="E684" s="1938" t="s">
        <v>17004</v>
      </c>
      <c r="F684" s="1938">
        <v>40</v>
      </c>
      <c r="G684" s="1938">
        <v>40</v>
      </c>
      <c r="H684" s="1938" t="s">
        <v>16192</v>
      </c>
      <c r="I684" s="1938" t="s">
        <v>17130</v>
      </c>
      <c r="J684" s="1939" t="s">
        <v>17131</v>
      </c>
      <c r="K684" s="1946" t="s">
        <v>2676</v>
      </c>
    </row>
    <row r="685" spans="1:11" ht="12.75" customHeight="1">
      <c r="A685" s="1936">
        <v>228</v>
      </c>
      <c r="B685" s="1937" t="s">
        <v>17132</v>
      </c>
      <c r="C685" s="1937"/>
      <c r="D685" s="1938" t="s">
        <v>21</v>
      </c>
      <c r="E685" s="1938" t="s">
        <v>17032</v>
      </c>
      <c r="F685" s="1938">
        <v>18.5</v>
      </c>
      <c r="G685" s="1938">
        <v>15</v>
      </c>
      <c r="H685" s="1938" t="s">
        <v>14902</v>
      </c>
      <c r="I685" s="1938" t="s">
        <v>17133</v>
      </c>
      <c r="J685" s="1939" t="s">
        <v>17134</v>
      </c>
      <c r="K685" s="1946" t="s">
        <v>2676</v>
      </c>
    </row>
    <row r="686" spans="1:11" ht="12.75" customHeight="1">
      <c r="A686" s="1988">
        <v>229</v>
      </c>
      <c r="B686" s="1937" t="s">
        <v>17135</v>
      </c>
      <c r="C686" s="1937"/>
      <c r="D686" s="1938" t="s">
        <v>21</v>
      </c>
      <c r="E686" s="1938" t="s">
        <v>16986</v>
      </c>
      <c r="F686" s="1938">
        <v>47.4</v>
      </c>
      <c r="G686" s="1938">
        <v>47.4</v>
      </c>
      <c r="H686" s="1938" t="s">
        <v>14902</v>
      </c>
      <c r="I686" s="1938" t="s">
        <v>17136</v>
      </c>
      <c r="J686" s="1939" t="s">
        <v>17137</v>
      </c>
      <c r="K686" s="1939" t="s">
        <v>2598</v>
      </c>
    </row>
    <row r="687" spans="1:11" ht="12.75" customHeight="1">
      <c r="A687" s="1932">
        <v>230</v>
      </c>
      <c r="B687" s="1937" t="s">
        <v>17138</v>
      </c>
      <c r="C687" s="1937"/>
      <c r="D687" s="1938" t="s">
        <v>21</v>
      </c>
      <c r="E687" s="1938" t="s">
        <v>17139</v>
      </c>
      <c r="F687" s="1938">
        <v>24.8</v>
      </c>
      <c r="G687" s="1938">
        <v>24.8</v>
      </c>
      <c r="H687" s="1938" t="s">
        <v>14767</v>
      </c>
      <c r="I687" s="1938" t="s">
        <v>17140</v>
      </c>
      <c r="J687" s="1939" t="s">
        <v>17141</v>
      </c>
      <c r="K687" s="1939" t="s">
        <v>2598</v>
      </c>
    </row>
    <row r="688" spans="1:11" ht="12.75" customHeight="1">
      <c r="A688" s="1936">
        <v>231</v>
      </c>
      <c r="B688" s="1937" t="s">
        <v>16179</v>
      </c>
      <c r="C688" s="1937"/>
      <c r="D688" s="1938" t="s">
        <v>21</v>
      </c>
      <c r="E688" s="1938" t="s">
        <v>16180</v>
      </c>
      <c r="F688" s="1938">
        <v>22.2</v>
      </c>
      <c r="G688" s="1938">
        <v>22.2</v>
      </c>
      <c r="H688" s="1938" t="s">
        <v>11894</v>
      </c>
      <c r="I688" s="1941" t="s">
        <v>16181</v>
      </c>
      <c r="J688" s="1939" t="s">
        <v>16182</v>
      </c>
      <c r="K688" s="1939" t="s">
        <v>2676</v>
      </c>
    </row>
    <row r="689" spans="1:11" ht="12.75" customHeight="1">
      <c r="A689" s="1988">
        <v>232</v>
      </c>
      <c r="B689" s="1937" t="s">
        <v>17142</v>
      </c>
      <c r="C689" s="1937"/>
      <c r="D689" s="1938" t="s">
        <v>17143</v>
      </c>
      <c r="E689" s="1938" t="s">
        <v>17143</v>
      </c>
      <c r="F689" s="1938">
        <v>42.08</v>
      </c>
      <c r="G689" s="1938">
        <v>42.08</v>
      </c>
      <c r="H689" s="1938" t="s">
        <v>11894</v>
      </c>
      <c r="I689" s="1938" t="s">
        <v>17144</v>
      </c>
      <c r="J689" s="1939" t="s">
        <v>17145</v>
      </c>
      <c r="K689" s="1939" t="s">
        <v>2593</v>
      </c>
    </row>
    <row r="690" spans="1:11" ht="12.75" customHeight="1">
      <c r="A690" s="1932">
        <v>233</v>
      </c>
      <c r="B690" s="1937" t="s">
        <v>17146</v>
      </c>
      <c r="C690" s="1937"/>
      <c r="D690" s="1938" t="s">
        <v>21</v>
      </c>
      <c r="E690" s="1938" t="s">
        <v>16410</v>
      </c>
      <c r="F690" s="1938">
        <v>60.7</v>
      </c>
      <c r="G690" s="1938">
        <v>60.7</v>
      </c>
      <c r="H690" s="1938" t="s">
        <v>15029</v>
      </c>
      <c r="I690" s="1938" t="s">
        <v>17147</v>
      </c>
      <c r="J690" s="1939" t="s">
        <v>21</v>
      </c>
      <c r="K690" s="1939" t="s">
        <v>2622</v>
      </c>
    </row>
    <row r="691" spans="1:11" ht="12.75" customHeight="1">
      <c r="A691" s="1936">
        <v>234</v>
      </c>
      <c r="B691" s="1937" t="s">
        <v>17148</v>
      </c>
      <c r="C691" s="1937"/>
      <c r="D691" s="1938" t="s">
        <v>21</v>
      </c>
      <c r="E691" s="1938" t="s">
        <v>17149</v>
      </c>
      <c r="F691" s="1938">
        <v>17</v>
      </c>
      <c r="G691" s="1938">
        <v>17</v>
      </c>
      <c r="H691" s="1938" t="s">
        <v>15544</v>
      </c>
      <c r="I691" s="1938" t="s">
        <v>17150</v>
      </c>
      <c r="J691" s="1939" t="s">
        <v>17151</v>
      </c>
      <c r="K691" s="1939" t="s">
        <v>2598</v>
      </c>
    </row>
    <row r="692" spans="1:11" ht="12.75" customHeight="1">
      <c r="A692" s="1988">
        <v>235</v>
      </c>
      <c r="B692" s="1937" t="s">
        <v>17152</v>
      </c>
      <c r="C692" s="1937">
        <v>3128055295</v>
      </c>
      <c r="D692" s="1938" t="s">
        <v>21</v>
      </c>
      <c r="E692" s="1938" t="s">
        <v>17153</v>
      </c>
      <c r="F692" s="1938">
        <v>16</v>
      </c>
      <c r="G692" s="1938">
        <v>16</v>
      </c>
      <c r="H692" s="1938" t="s">
        <v>16192</v>
      </c>
      <c r="I692" s="1938" t="s">
        <v>17154</v>
      </c>
      <c r="J692" s="1939" t="s">
        <v>17155</v>
      </c>
      <c r="K692" s="1939" t="s">
        <v>2598</v>
      </c>
    </row>
    <row r="693" spans="1:11" ht="12.75" customHeight="1">
      <c r="A693" s="1932">
        <v>236</v>
      </c>
      <c r="B693" s="1937"/>
      <c r="C693" s="1937"/>
      <c r="D693" s="1938" t="s">
        <v>21</v>
      </c>
      <c r="E693" s="1938" t="s">
        <v>16603</v>
      </c>
      <c r="F693" s="1938">
        <v>95.4</v>
      </c>
      <c r="G693" s="1938">
        <v>95.4</v>
      </c>
      <c r="H693" s="1938" t="s">
        <v>12001</v>
      </c>
      <c r="I693" s="1938" t="s">
        <v>17156</v>
      </c>
      <c r="J693" s="1939" t="s">
        <v>17157</v>
      </c>
      <c r="K693" s="1939" t="s">
        <v>2622</v>
      </c>
    </row>
    <row r="694" spans="1:11" ht="12.75" customHeight="1">
      <c r="A694" s="1936">
        <v>237</v>
      </c>
      <c r="B694" s="1937" t="s">
        <v>17158</v>
      </c>
      <c r="C694" s="1937"/>
      <c r="D694" s="1938" t="s">
        <v>21</v>
      </c>
      <c r="E694" s="1938" t="s">
        <v>16825</v>
      </c>
      <c r="F694" s="1938">
        <v>13</v>
      </c>
      <c r="G694" s="1938">
        <v>13</v>
      </c>
      <c r="H694" s="1938" t="s">
        <v>15029</v>
      </c>
      <c r="I694" s="1938" t="s">
        <v>17159</v>
      </c>
      <c r="J694" s="1939" t="s">
        <v>17160</v>
      </c>
      <c r="K694" s="1939" t="s">
        <v>2598</v>
      </c>
    </row>
    <row r="695" spans="1:11" ht="12.75" customHeight="1">
      <c r="A695" s="1988">
        <v>238</v>
      </c>
      <c r="B695" s="1937" t="s">
        <v>17161</v>
      </c>
      <c r="C695" s="1937"/>
      <c r="D695" s="1938" t="s">
        <v>21</v>
      </c>
      <c r="E695" s="1938" t="s">
        <v>16228</v>
      </c>
      <c r="F695" s="1938">
        <v>9</v>
      </c>
      <c r="G695" s="1938">
        <v>9</v>
      </c>
      <c r="H695" s="1938" t="s">
        <v>14767</v>
      </c>
      <c r="I695" s="1938" t="s">
        <v>17162</v>
      </c>
      <c r="J695" s="1939" t="s">
        <v>17163</v>
      </c>
      <c r="K695" s="1939" t="s">
        <v>2622</v>
      </c>
    </row>
    <row r="696" spans="1:11" ht="12.75" customHeight="1">
      <c r="A696" s="1932">
        <v>239</v>
      </c>
      <c r="B696" s="1937" t="s">
        <v>17164</v>
      </c>
      <c r="C696" s="1937"/>
      <c r="D696" s="1958" t="s">
        <v>21</v>
      </c>
      <c r="E696" s="1938" t="s">
        <v>17165</v>
      </c>
      <c r="F696" s="1938">
        <v>100</v>
      </c>
      <c r="G696" s="1938">
        <v>100</v>
      </c>
      <c r="H696" s="1938" t="s">
        <v>16192</v>
      </c>
      <c r="I696" s="1938" t="s">
        <v>16321</v>
      </c>
      <c r="J696" s="1939" t="s">
        <v>17166</v>
      </c>
      <c r="K696" s="1939" t="s">
        <v>17167</v>
      </c>
    </row>
    <row r="697" spans="1:11" ht="12.75" customHeight="1">
      <c r="A697" s="1936">
        <v>240</v>
      </c>
      <c r="B697" s="1937" t="s">
        <v>17168</v>
      </c>
      <c r="C697" s="1937"/>
      <c r="D697" s="1938" t="s">
        <v>21</v>
      </c>
      <c r="E697" s="1938" t="s">
        <v>16646</v>
      </c>
      <c r="F697" s="1938">
        <v>56</v>
      </c>
      <c r="G697" s="1938">
        <v>56</v>
      </c>
      <c r="H697" s="1938" t="s">
        <v>15029</v>
      </c>
      <c r="I697" s="1938" t="s">
        <v>17169</v>
      </c>
      <c r="J697" s="1939" t="s">
        <v>17170</v>
      </c>
      <c r="K697" s="1939" t="s">
        <v>2676</v>
      </c>
    </row>
    <row r="698" spans="1:11" ht="12.75" customHeight="1">
      <c r="A698" s="1988">
        <v>241</v>
      </c>
      <c r="B698" s="1937" t="s">
        <v>17171</v>
      </c>
      <c r="C698" s="1964">
        <v>3128099800</v>
      </c>
      <c r="D698" s="1938" t="s">
        <v>17172</v>
      </c>
      <c r="E698" s="1938" t="s">
        <v>17173</v>
      </c>
      <c r="F698" s="1938">
        <v>5</v>
      </c>
      <c r="G698" s="1938">
        <v>5</v>
      </c>
      <c r="H698" s="1938" t="s">
        <v>21</v>
      </c>
      <c r="I698" s="1938" t="s">
        <v>21</v>
      </c>
      <c r="J698" s="1939" t="s">
        <v>21</v>
      </c>
      <c r="K698" s="1939" t="s">
        <v>2676</v>
      </c>
    </row>
    <row r="699" spans="1:11" ht="12.75" customHeight="1">
      <c r="A699" s="1932">
        <v>242</v>
      </c>
      <c r="B699" s="1937" t="s">
        <v>17171</v>
      </c>
      <c r="C699" s="1964">
        <v>3128099800</v>
      </c>
      <c r="D699" s="1938" t="s">
        <v>17172</v>
      </c>
      <c r="E699" s="1938" t="s">
        <v>15439</v>
      </c>
      <c r="F699" s="1938">
        <v>40.700000000000003</v>
      </c>
      <c r="G699" s="1938">
        <v>40.700000000000003</v>
      </c>
      <c r="H699" s="1938" t="s">
        <v>16192</v>
      </c>
      <c r="I699" s="1938" t="s">
        <v>21</v>
      </c>
      <c r="J699" s="1939" t="s">
        <v>21</v>
      </c>
      <c r="K699" s="1939" t="s">
        <v>2593</v>
      </c>
    </row>
    <row r="700" spans="1:11" ht="12.75" customHeight="1">
      <c r="A700" s="1936">
        <v>243</v>
      </c>
      <c r="B700" s="1937" t="s">
        <v>17174</v>
      </c>
      <c r="C700" s="1937">
        <v>3123333037</v>
      </c>
      <c r="D700" s="1938" t="s">
        <v>21</v>
      </c>
      <c r="E700" s="1938" t="s">
        <v>17175</v>
      </c>
      <c r="F700" s="1938" t="s">
        <v>21</v>
      </c>
      <c r="G700" s="1938" t="s">
        <v>21</v>
      </c>
      <c r="H700" s="1938" t="s">
        <v>11953</v>
      </c>
      <c r="I700" s="1938" t="s">
        <v>11149</v>
      </c>
      <c r="J700" s="1939" t="s">
        <v>17176</v>
      </c>
      <c r="K700" s="1939" t="s">
        <v>2764</v>
      </c>
    </row>
    <row r="701" spans="1:11" ht="12.75" customHeight="1">
      <c r="A701" s="1988">
        <v>244</v>
      </c>
      <c r="B701" s="1937" t="s">
        <v>17177</v>
      </c>
      <c r="C701" s="1937"/>
      <c r="D701" s="1938" t="s">
        <v>21</v>
      </c>
      <c r="E701" s="1938" t="s">
        <v>14749</v>
      </c>
      <c r="F701" s="1938" t="s">
        <v>21</v>
      </c>
      <c r="G701" s="1938" t="s">
        <v>21</v>
      </c>
      <c r="H701" s="1938" t="s">
        <v>11953</v>
      </c>
      <c r="I701" s="1938" t="s">
        <v>17178</v>
      </c>
      <c r="J701" s="1939" t="s">
        <v>17179</v>
      </c>
      <c r="K701" s="1939" t="s">
        <v>2622</v>
      </c>
    </row>
    <row r="702" spans="1:11" ht="12.75" customHeight="1">
      <c r="A702" s="1932">
        <v>245</v>
      </c>
      <c r="B702" s="1937" t="s">
        <v>17180</v>
      </c>
      <c r="C702" s="1937">
        <v>3128031230</v>
      </c>
      <c r="D702" s="1938" t="s">
        <v>17181</v>
      </c>
      <c r="E702" s="1938" t="s">
        <v>17181</v>
      </c>
      <c r="F702" s="1938">
        <v>33</v>
      </c>
      <c r="G702" s="1938">
        <v>33</v>
      </c>
      <c r="H702" s="1938" t="s">
        <v>15029</v>
      </c>
      <c r="I702" s="1938" t="s">
        <v>17182</v>
      </c>
      <c r="J702" s="1939" t="s">
        <v>17183</v>
      </c>
      <c r="K702" s="1939" t="s">
        <v>2676</v>
      </c>
    </row>
    <row r="703" spans="1:11" ht="12.75" customHeight="1">
      <c r="A703" s="1936">
        <v>246</v>
      </c>
      <c r="B703" s="1937" t="s">
        <v>17180</v>
      </c>
      <c r="C703" s="1937">
        <v>3128031230</v>
      </c>
      <c r="D703" s="1938" t="s">
        <v>17181</v>
      </c>
      <c r="E703" s="1938" t="s">
        <v>17184</v>
      </c>
      <c r="F703" s="1938">
        <v>107</v>
      </c>
      <c r="G703" s="1938">
        <v>107</v>
      </c>
      <c r="H703" s="1938" t="s">
        <v>15029</v>
      </c>
      <c r="I703" s="1938" t="s">
        <v>17182</v>
      </c>
      <c r="J703" s="1939" t="s">
        <v>17185</v>
      </c>
      <c r="K703" s="1939" t="s">
        <v>2598</v>
      </c>
    </row>
    <row r="704" spans="1:11" ht="12.75" customHeight="1">
      <c r="A704" s="1988">
        <v>247</v>
      </c>
      <c r="B704" s="1937" t="s">
        <v>17186</v>
      </c>
      <c r="C704" s="1937">
        <v>312809752700</v>
      </c>
      <c r="D704" s="1938" t="s">
        <v>17187</v>
      </c>
      <c r="E704" s="1938" t="s">
        <v>17187</v>
      </c>
      <c r="F704" s="1941">
        <v>48</v>
      </c>
      <c r="G704" s="1941">
        <v>48</v>
      </c>
      <c r="H704" s="1941" t="s">
        <v>14902</v>
      </c>
      <c r="I704" s="1938" t="s">
        <v>17188</v>
      </c>
      <c r="J704" s="1939" t="s">
        <v>17189</v>
      </c>
      <c r="K704" s="1939" t="s">
        <v>2622</v>
      </c>
    </row>
    <row r="705" spans="1:11" ht="12.75" customHeight="1">
      <c r="A705" s="1932">
        <v>248</v>
      </c>
      <c r="B705" s="1937" t="s">
        <v>17190</v>
      </c>
      <c r="C705" s="1937">
        <v>3128009531</v>
      </c>
      <c r="D705" s="1938" t="s">
        <v>21</v>
      </c>
      <c r="E705" s="1938" t="s">
        <v>17191</v>
      </c>
      <c r="F705" s="1938">
        <v>36.700000000000003</v>
      </c>
      <c r="G705" s="1938">
        <v>36.700000000000003</v>
      </c>
      <c r="H705" s="1938" t="s">
        <v>14767</v>
      </c>
      <c r="I705" s="1938" t="s">
        <v>17192</v>
      </c>
      <c r="J705" s="1939" t="s">
        <v>17193</v>
      </c>
      <c r="K705" s="1939" t="s">
        <v>2613</v>
      </c>
    </row>
    <row r="706" spans="1:11" ht="12.75" customHeight="1">
      <c r="A706" s="1936">
        <v>249</v>
      </c>
      <c r="B706" s="1937" t="s">
        <v>17194</v>
      </c>
      <c r="C706" s="1937">
        <v>3123041228</v>
      </c>
      <c r="D706" s="1938" t="s">
        <v>21</v>
      </c>
      <c r="E706" s="1938" t="s">
        <v>16435</v>
      </c>
      <c r="F706" s="1938">
        <v>29.1</v>
      </c>
      <c r="G706" s="1938">
        <v>29.1</v>
      </c>
      <c r="H706" s="1938" t="s">
        <v>12001</v>
      </c>
      <c r="I706" s="1938" t="s">
        <v>21</v>
      </c>
      <c r="J706" s="1939" t="s">
        <v>17195</v>
      </c>
      <c r="K706" s="1939" t="s">
        <v>2598</v>
      </c>
    </row>
    <row r="707" spans="1:11" ht="12.75" customHeight="1">
      <c r="A707" s="1988">
        <v>250</v>
      </c>
      <c r="B707" s="1937" t="s">
        <v>17194</v>
      </c>
      <c r="C707" s="1937">
        <v>3123041228</v>
      </c>
      <c r="D707" s="1938" t="s">
        <v>21</v>
      </c>
      <c r="E707" s="1938" t="s">
        <v>16619</v>
      </c>
      <c r="F707" s="1938" t="s">
        <v>21</v>
      </c>
      <c r="G707" s="1938" t="s">
        <v>21</v>
      </c>
      <c r="H707" s="1938" t="s">
        <v>12001</v>
      </c>
      <c r="I707" s="1938" t="s">
        <v>21</v>
      </c>
      <c r="J707" s="1939" t="s">
        <v>16621</v>
      </c>
      <c r="K707" s="1939" t="s">
        <v>2676</v>
      </c>
    </row>
    <row r="708" spans="1:11" ht="12.75" customHeight="1">
      <c r="A708" s="1932">
        <v>251</v>
      </c>
      <c r="B708" s="1937" t="s">
        <v>17196</v>
      </c>
      <c r="C708" s="1937">
        <v>3127513665</v>
      </c>
      <c r="D708" s="1938" t="s">
        <v>21</v>
      </c>
      <c r="E708" s="1938" t="s">
        <v>17197</v>
      </c>
      <c r="F708" s="1938">
        <v>41.5</v>
      </c>
      <c r="G708" s="1938">
        <v>41.5</v>
      </c>
      <c r="H708" s="1938" t="s">
        <v>12001</v>
      </c>
      <c r="I708" s="1938" t="s">
        <v>17198</v>
      </c>
      <c r="J708" s="1939" t="s">
        <v>17199</v>
      </c>
      <c r="K708" s="1939" t="s">
        <v>2764</v>
      </c>
    </row>
    <row r="709" spans="1:11" ht="12.75" customHeight="1">
      <c r="A709" s="1936">
        <v>252</v>
      </c>
      <c r="B709" s="1937" t="s">
        <v>17200</v>
      </c>
      <c r="C709" s="1937"/>
      <c r="D709" s="1938" t="s">
        <v>21</v>
      </c>
      <c r="E709" s="1938" t="s">
        <v>15439</v>
      </c>
      <c r="F709" s="1938">
        <v>20</v>
      </c>
      <c r="G709" s="1938">
        <v>20</v>
      </c>
      <c r="H709" s="1938" t="s">
        <v>11944</v>
      </c>
      <c r="I709" s="1938" t="s">
        <v>17201</v>
      </c>
      <c r="J709" s="1939" t="s">
        <v>21</v>
      </c>
      <c r="K709" s="1939" t="s">
        <v>2622</v>
      </c>
    </row>
    <row r="710" spans="1:11" ht="12.75" customHeight="1">
      <c r="A710" s="1988">
        <v>253</v>
      </c>
      <c r="B710" s="1937" t="s">
        <v>17202</v>
      </c>
      <c r="C710" s="1937">
        <v>3128150171</v>
      </c>
      <c r="D710" s="1938" t="s">
        <v>21</v>
      </c>
      <c r="E710" s="1938" t="s">
        <v>17052</v>
      </c>
      <c r="F710" s="1938">
        <v>101</v>
      </c>
      <c r="G710" s="1938">
        <v>101</v>
      </c>
      <c r="H710" s="1938" t="s">
        <v>15179</v>
      </c>
      <c r="I710" s="1938" t="s">
        <v>17203</v>
      </c>
      <c r="J710" s="1939" t="s">
        <v>17204</v>
      </c>
      <c r="K710" s="1939" t="s">
        <v>2613</v>
      </c>
    </row>
    <row r="711" spans="1:11" ht="12.75" customHeight="1">
      <c r="A711" s="1932">
        <v>254</v>
      </c>
      <c r="B711" s="1937" t="s">
        <v>17205</v>
      </c>
      <c r="C711" s="1937">
        <v>3128008489</v>
      </c>
      <c r="D711" s="1938" t="s">
        <v>14906</v>
      </c>
      <c r="E711" s="1938" t="s">
        <v>14906</v>
      </c>
      <c r="F711" s="1938">
        <v>307</v>
      </c>
      <c r="G711" s="1938">
        <v>307</v>
      </c>
      <c r="H711" s="1938" t="s">
        <v>12001</v>
      </c>
      <c r="I711" s="1938" t="s">
        <v>17206</v>
      </c>
      <c r="J711" s="1939" t="s">
        <v>17207</v>
      </c>
      <c r="K711" s="1939" t="s">
        <v>2593</v>
      </c>
    </row>
    <row r="712" spans="1:11" ht="12.75" customHeight="1">
      <c r="A712" s="1936">
        <v>255</v>
      </c>
      <c r="B712" s="1937" t="s">
        <v>17205</v>
      </c>
      <c r="C712" s="1937">
        <v>3128008489</v>
      </c>
      <c r="D712" s="1938" t="s">
        <v>14906</v>
      </c>
      <c r="E712" s="1938" t="s">
        <v>17208</v>
      </c>
      <c r="F712" s="1938">
        <v>98</v>
      </c>
      <c r="G712" s="1938">
        <v>98</v>
      </c>
      <c r="H712" s="1938" t="s">
        <v>12001</v>
      </c>
      <c r="I712" s="1938" t="s">
        <v>17209</v>
      </c>
      <c r="J712" s="1939" t="s">
        <v>17210</v>
      </c>
      <c r="K712" s="1939" t="s">
        <v>2764</v>
      </c>
    </row>
    <row r="713" spans="1:11" ht="12.75" customHeight="1">
      <c r="A713" s="1988">
        <v>256</v>
      </c>
      <c r="B713" s="1937" t="s">
        <v>17205</v>
      </c>
      <c r="C713" s="1937">
        <v>3128008489</v>
      </c>
      <c r="D713" s="1938" t="s">
        <v>14906</v>
      </c>
      <c r="E713" s="1938" t="s">
        <v>17211</v>
      </c>
      <c r="F713" s="1938">
        <v>54.5</v>
      </c>
      <c r="G713" s="1938">
        <v>54.5</v>
      </c>
      <c r="H713" s="1938" t="s">
        <v>14750</v>
      </c>
      <c r="I713" s="1938" t="s">
        <v>17209</v>
      </c>
      <c r="J713" s="1939" t="s">
        <v>17212</v>
      </c>
      <c r="K713" s="1939" t="s">
        <v>2603</v>
      </c>
    </row>
    <row r="714" spans="1:11" ht="12.75" customHeight="1">
      <c r="A714" s="1932">
        <v>257</v>
      </c>
      <c r="B714" s="1937" t="s">
        <v>17213</v>
      </c>
      <c r="C714" s="1937">
        <v>7203437462</v>
      </c>
      <c r="D714" s="1938" t="s">
        <v>21</v>
      </c>
      <c r="E714" s="1938" t="s">
        <v>17214</v>
      </c>
      <c r="F714" s="1938" t="s">
        <v>21</v>
      </c>
      <c r="G714" s="1938" t="s">
        <v>21</v>
      </c>
      <c r="H714" s="1938" t="s">
        <v>21</v>
      </c>
      <c r="I714" s="1938" t="s">
        <v>17215</v>
      </c>
      <c r="J714" s="1939" t="s">
        <v>17216</v>
      </c>
      <c r="K714" s="1939" t="s">
        <v>2756</v>
      </c>
    </row>
    <row r="715" spans="1:11" ht="12.75" customHeight="1">
      <c r="A715" s="1936">
        <v>258</v>
      </c>
      <c r="B715" s="1937" t="s">
        <v>17217</v>
      </c>
      <c r="C715" s="1937"/>
      <c r="D715" s="1938" t="s">
        <v>21</v>
      </c>
      <c r="E715" s="1938" t="s">
        <v>17218</v>
      </c>
      <c r="F715" s="1938">
        <v>14</v>
      </c>
      <c r="G715" s="1938">
        <v>14</v>
      </c>
      <c r="H715" s="1938" t="s">
        <v>14767</v>
      </c>
      <c r="I715" s="1938" t="s">
        <v>17217</v>
      </c>
      <c r="J715" s="1939" t="s">
        <v>17219</v>
      </c>
      <c r="K715" s="1946" t="s">
        <v>2676</v>
      </c>
    </row>
    <row r="716" spans="1:11" ht="12.75" customHeight="1">
      <c r="A716" s="1988">
        <v>259</v>
      </c>
      <c r="B716" s="1937" t="s">
        <v>17220</v>
      </c>
      <c r="C716" s="1937"/>
      <c r="D716" s="1938" t="s">
        <v>21</v>
      </c>
      <c r="E716" s="1938" t="s">
        <v>15917</v>
      </c>
      <c r="F716" s="1938">
        <v>24</v>
      </c>
      <c r="G716" s="1938">
        <v>24</v>
      </c>
      <c r="H716" s="1938" t="s">
        <v>14767</v>
      </c>
      <c r="I716" s="1938" t="s">
        <v>17220</v>
      </c>
      <c r="J716" s="1939" t="s">
        <v>17221</v>
      </c>
      <c r="K716" s="1946" t="s">
        <v>2676</v>
      </c>
    </row>
    <row r="717" spans="1:11" ht="12.75" customHeight="1">
      <c r="A717" s="1932">
        <v>260</v>
      </c>
      <c r="B717" s="1937" t="s">
        <v>17222</v>
      </c>
      <c r="C717" s="1937">
        <v>3128002007</v>
      </c>
      <c r="D717" s="1938" t="s">
        <v>15665</v>
      </c>
      <c r="E717" s="1938" t="s">
        <v>15665</v>
      </c>
      <c r="F717" s="1938">
        <v>16</v>
      </c>
      <c r="G717" s="1938">
        <v>16</v>
      </c>
      <c r="H717" s="1938" t="s">
        <v>14767</v>
      </c>
      <c r="I717" s="1938" t="s">
        <v>21</v>
      </c>
      <c r="J717" s="1939" t="s">
        <v>17223</v>
      </c>
      <c r="K717" s="1939" t="s">
        <v>2622</v>
      </c>
    </row>
    <row r="718" spans="1:11" ht="12.75" customHeight="1">
      <c r="A718" s="1936">
        <v>261</v>
      </c>
      <c r="B718" s="1937" t="s">
        <v>17224</v>
      </c>
      <c r="C718" s="1964">
        <v>53004435708</v>
      </c>
      <c r="D718" s="1938" t="s">
        <v>21</v>
      </c>
      <c r="E718" s="1938" t="s">
        <v>17225</v>
      </c>
      <c r="F718" s="1938" t="s">
        <v>21</v>
      </c>
      <c r="G718" s="1938">
        <v>30</v>
      </c>
      <c r="H718" s="1945">
        <v>44075</v>
      </c>
      <c r="I718" s="1938" t="s">
        <v>17226</v>
      </c>
      <c r="J718" s="1939" t="s">
        <v>17227</v>
      </c>
      <c r="K718" s="1939" t="s">
        <v>2676</v>
      </c>
    </row>
    <row r="719" spans="1:11" ht="12.75" customHeight="1">
      <c r="A719" s="1988">
        <v>262</v>
      </c>
      <c r="B719" s="1937" t="s">
        <v>17228</v>
      </c>
      <c r="C719" s="1960">
        <v>312817852258</v>
      </c>
      <c r="D719" s="1938" t="s">
        <v>21</v>
      </c>
      <c r="E719" s="1938" t="s">
        <v>17229</v>
      </c>
      <c r="F719" s="1938">
        <v>94</v>
      </c>
      <c r="G719" s="1938">
        <v>94</v>
      </c>
      <c r="H719" s="1945">
        <v>44440</v>
      </c>
      <c r="I719" s="1938" t="s">
        <v>17230</v>
      </c>
      <c r="J719" s="1939" t="s">
        <v>17231</v>
      </c>
      <c r="K719" s="1939" t="s">
        <v>2676</v>
      </c>
    </row>
    <row r="720" spans="1:11" ht="12.75" customHeight="1">
      <c r="A720" s="1997"/>
      <c r="B720" s="1937" t="s">
        <v>17232</v>
      </c>
      <c r="C720" s="1960">
        <v>312831822618</v>
      </c>
      <c r="D720" s="1938"/>
      <c r="E720" s="1938" t="s">
        <v>17233</v>
      </c>
      <c r="F720" s="1938"/>
      <c r="G720" s="1938"/>
      <c r="H720" s="1945"/>
      <c r="I720" s="1938" t="s">
        <v>17234</v>
      </c>
      <c r="J720" s="1939" t="s">
        <v>17235</v>
      </c>
      <c r="K720" s="1939" t="s">
        <v>2676</v>
      </c>
    </row>
    <row r="721" spans="1:11" ht="12.75" customHeight="1">
      <c r="A721" s="1937"/>
      <c r="B721" s="1948" t="s">
        <v>17236</v>
      </c>
      <c r="C721" s="1948"/>
      <c r="D721" s="1938" t="s">
        <v>21</v>
      </c>
      <c r="E721" s="1938" t="s">
        <v>21</v>
      </c>
      <c r="F721" s="1961" t="s">
        <v>21</v>
      </c>
      <c r="G721" s="1961" t="s">
        <v>21</v>
      </c>
      <c r="H721" s="1938" t="s">
        <v>21</v>
      </c>
      <c r="I721" s="1938" t="s">
        <v>21</v>
      </c>
      <c r="J721" s="1939" t="s">
        <v>21</v>
      </c>
      <c r="K721" s="1949" t="s">
        <v>17237</v>
      </c>
    </row>
    <row r="722" spans="1:11" ht="12.75" customHeight="1">
      <c r="A722" s="2685" t="s">
        <v>17238</v>
      </c>
      <c r="B722" s="2686"/>
      <c r="C722" s="2686"/>
      <c r="D722" s="2686"/>
      <c r="E722" s="2686"/>
      <c r="F722" s="2686"/>
      <c r="G722" s="2686"/>
      <c r="H722" s="2686"/>
      <c r="I722" s="2686"/>
      <c r="J722" s="2686"/>
      <c r="K722" s="2687"/>
    </row>
    <row r="723" spans="1:11" ht="12.75" customHeight="1">
      <c r="A723" s="1936">
        <v>1</v>
      </c>
      <c r="B723" s="1938" t="s">
        <v>17239</v>
      </c>
      <c r="C723" s="1938">
        <v>312815859000</v>
      </c>
      <c r="D723" s="1938" t="s">
        <v>17240</v>
      </c>
      <c r="E723" s="1938" t="s">
        <v>17240</v>
      </c>
      <c r="F723" s="1938" t="s">
        <v>21</v>
      </c>
      <c r="G723" s="1938" t="s">
        <v>21</v>
      </c>
      <c r="H723" s="1938" t="s">
        <v>16192</v>
      </c>
      <c r="I723" s="1938" t="s">
        <v>17241</v>
      </c>
      <c r="J723" s="1939" t="s">
        <v>17242</v>
      </c>
      <c r="K723" s="1939" t="s">
        <v>2613</v>
      </c>
    </row>
    <row r="724" spans="1:11" ht="12.75" customHeight="1">
      <c r="A724" s="1936">
        <v>2</v>
      </c>
      <c r="B724" s="1937" t="s">
        <v>17243</v>
      </c>
      <c r="C724" s="1937">
        <v>3128059726</v>
      </c>
      <c r="D724" s="1937" t="s">
        <v>21</v>
      </c>
      <c r="E724" s="1938" t="s">
        <v>17244</v>
      </c>
      <c r="F724" s="1938">
        <v>112.1</v>
      </c>
      <c r="G724" s="1938">
        <v>112.1</v>
      </c>
      <c r="H724" s="1938" t="s">
        <v>11953</v>
      </c>
      <c r="I724" s="1938" t="s">
        <v>17245</v>
      </c>
      <c r="J724" s="1939" t="s">
        <v>17246</v>
      </c>
      <c r="K724" s="1939" t="s">
        <v>2982</v>
      </c>
    </row>
    <row r="725" spans="1:11" ht="12.75" customHeight="1">
      <c r="A725" s="1936">
        <v>3</v>
      </c>
      <c r="B725" s="1937" t="s">
        <v>17247</v>
      </c>
      <c r="C725" s="1937">
        <v>3123304011</v>
      </c>
      <c r="D725" s="1937" t="s">
        <v>21</v>
      </c>
      <c r="E725" s="1938" t="s">
        <v>17248</v>
      </c>
      <c r="F725" s="1938" t="s">
        <v>21</v>
      </c>
      <c r="G725" s="1938" t="s">
        <v>21</v>
      </c>
      <c r="H725" s="1938" t="s">
        <v>17249</v>
      </c>
      <c r="I725" s="1938" t="s">
        <v>17250</v>
      </c>
      <c r="J725" s="1939" t="s">
        <v>17251</v>
      </c>
      <c r="K725" s="1939" t="s">
        <v>2593</v>
      </c>
    </row>
    <row r="726" spans="1:11" ht="12.75" customHeight="1">
      <c r="A726" s="1936">
        <v>4</v>
      </c>
      <c r="B726" s="1937" t="s">
        <v>17252</v>
      </c>
      <c r="C726" s="1937">
        <v>312823013719</v>
      </c>
      <c r="D726" s="1937" t="s">
        <v>21</v>
      </c>
      <c r="E726" s="1938" t="s">
        <v>17253</v>
      </c>
      <c r="F726" s="1938" t="s">
        <v>21</v>
      </c>
      <c r="G726" s="1938" t="s">
        <v>21</v>
      </c>
      <c r="H726" s="1938" t="s">
        <v>21</v>
      </c>
      <c r="I726" s="1938" t="s">
        <v>21</v>
      </c>
      <c r="J726" s="1939" t="s">
        <v>21</v>
      </c>
      <c r="K726" s="1939" t="s">
        <v>2622</v>
      </c>
    </row>
    <row r="727" spans="1:11" ht="12.75" customHeight="1">
      <c r="A727" s="1936" t="s">
        <v>21</v>
      </c>
      <c r="B727" s="1948">
        <v>4</v>
      </c>
      <c r="C727" s="1948"/>
      <c r="D727" s="1938" t="s">
        <v>21</v>
      </c>
      <c r="E727" s="1938" t="s">
        <v>21</v>
      </c>
      <c r="F727" s="1961" t="s">
        <v>21</v>
      </c>
      <c r="G727" s="1961" t="s">
        <v>21</v>
      </c>
      <c r="H727" s="1938" t="s">
        <v>21</v>
      </c>
      <c r="I727" s="1938" t="s">
        <v>21</v>
      </c>
      <c r="J727" s="1939" t="s">
        <v>21</v>
      </c>
      <c r="K727" s="1949" t="s">
        <v>7432</v>
      </c>
    </row>
    <row r="728" spans="1:11" ht="12.75" customHeight="1">
      <c r="A728" s="2685" t="s">
        <v>17254</v>
      </c>
      <c r="B728" s="2686"/>
      <c r="C728" s="2686"/>
      <c r="D728" s="2686"/>
      <c r="E728" s="2686"/>
      <c r="F728" s="2686"/>
      <c r="G728" s="2686"/>
      <c r="H728" s="2686"/>
      <c r="I728" s="2686"/>
      <c r="J728" s="2686"/>
      <c r="K728" s="2687"/>
    </row>
    <row r="729" spans="1:11" ht="12.75" customHeight="1">
      <c r="A729" s="1936">
        <v>1</v>
      </c>
      <c r="B729" s="1937" t="s">
        <v>17255</v>
      </c>
      <c r="C729" s="1937">
        <v>3128023600</v>
      </c>
      <c r="D729" s="1937" t="s">
        <v>21</v>
      </c>
      <c r="E729" s="1938" t="s">
        <v>17256</v>
      </c>
      <c r="F729" s="1938">
        <v>163.27000000000001</v>
      </c>
      <c r="G729" s="1938">
        <v>163.27000000000001</v>
      </c>
      <c r="H729" s="1938" t="s">
        <v>12111</v>
      </c>
      <c r="I729" s="1938" t="s">
        <v>17257</v>
      </c>
      <c r="J729" s="1939" t="s">
        <v>17258</v>
      </c>
      <c r="K729" s="1939" t="s">
        <v>2764</v>
      </c>
    </row>
    <row r="730" spans="1:11" ht="12.75" customHeight="1">
      <c r="A730" s="1936">
        <v>2</v>
      </c>
      <c r="B730" s="1937" t="s">
        <v>17259</v>
      </c>
      <c r="C730" s="1937">
        <v>3128023960</v>
      </c>
      <c r="D730" s="1937" t="s">
        <v>21</v>
      </c>
      <c r="E730" s="1938" t="s">
        <v>17260</v>
      </c>
      <c r="F730" s="1938">
        <v>35</v>
      </c>
      <c r="G730" s="1938">
        <v>35</v>
      </c>
      <c r="H730" s="1938" t="s">
        <v>11814</v>
      </c>
      <c r="I730" s="1938" t="s">
        <v>17261</v>
      </c>
      <c r="J730" s="1939" t="s">
        <v>17262</v>
      </c>
      <c r="K730" s="1939" t="s">
        <v>2598</v>
      </c>
    </row>
    <row r="731" spans="1:11" ht="12.75" customHeight="1">
      <c r="A731" s="1936">
        <v>3</v>
      </c>
      <c r="B731" s="1937" t="s">
        <v>17259</v>
      </c>
      <c r="C731" s="1937">
        <v>3128023960</v>
      </c>
      <c r="D731" s="1937" t="s">
        <v>21</v>
      </c>
      <c r="E731" s="1938" t="s">
        <v>17263</v>
      </c>
      <c r="F731" s="1938">
        <v>51</v>
      </c>
      <c r="G731" s="1938">
        <v>51</v>
      </c>
      <c r="H731" s="1938" t="s">
        <v>11814</v>
      </c>
      <c r="I731" s="1938" t="s">
        <v>17264</v>
      </c>
      <c r="J731" s="1939" t="s">
        <v>17265</v>
      </c>
      <c r="K731" s="1939" t="s">
        <v>2764</v>
      </c>
    </row>
    <row r="732" spans="1:11" ht="12.75" customHeight="1">
      <c r="A732" s="1936">
        <v>4</v>
      </c>
      <c r="B732" s="1937" t="s">
        <v>17259</v>
      </c>
      <c r="C732" s="1937">
        <v>3128023960</v>
      </c>
      <c r="D732" s="1937" t="s">
        <v>21</v>
      </c>
      <c r="E732" s="1938" t="s">
        <v>17266</v>
      </c>
      <c r="F732" s="1938">
        <v>180</v>
      </c>
      <c r="G732" s="1938">
        <v>180</v>
      </c>
      <c r="H732" s="1938" t="s">
        <v>11894</v>
      </c>
      <c r="I732" s="1938" t="s">
        <v>17264</v>
      </c>
      <c r="J732" s="1939" t="s">
        <v>17267</v>
      </c>
      <c r="K732" s="1939" t="s">
        <v>2764</v>
      </c>
    </row>
    <row r="733" spans="1:11" ht="12.75" customHeight="1">
      <c r="A733" s="1936">
        <v>5</v>
      </c>
      <c r="B733" s="1937" t="s">
        <v>17259</v>
      </c>
      <c r="C733" s="1937">
        <v>3128023960</v>
      </c>
      <c r="D733" s="1937" t="s">
        <v>21</v>
      </c>
      <c r="E733" s="1938" t="s">
        <v>17268</v>
      </c>
      <c r="F733" s="1938">
        <v>620</v>
      </c>
      <c r="G733" s="1938">
        <v>310</v>
      </c>
      <c r="H733" s="1938" t="s">
        <v>16264</v>
      </c>
      <c r="I733" s="1938" t="s">
        <v>17264</v>
      </c>
      <c r="J733" s="1939" t="s">
        <v>17269</v>
      </c>
      <c r="K733" s="1939" t="s">
        <v>2613</v>
      </c>
    </row>
    <row r="734" spans="1:11" ht="12.75" customHeight="1">
      <c r="A734" s="1936">
        <v>6</v>
      </c>
      <c r="B734" s="1937" t="s">
        <v>17270</v>
      </c>
      <c r="C734" s="1964">
        <v>3128058761</v>
      </c>
      <c r="D734" s="1937" t="s">
        <v>21</v>
      </c>
      <c r="E734" s="1938" t="s">
        <v>17271</v>
      </c>
      <c r="F734" s="1938">
        <v>56</v>
      </c>
      <c r="G734" s="1938">
        <v>56</v>
      </c>
      <c r="H734" s="1938" t="s">
        <v>11814</v>
      </c>
      <c r="I734" s="1938" t="s">
        <v>17272</v>
      </c>
      <c r="J734" s="1939" t="s">
        <v>17273</v>
      </c>
      <c r="K734" s="1939" t="s">
        <v>2622</v>
      </c>
    </row>
    <row r="735" spans="1:11" ht="12.75" customHeight="1">
      <c r="A735" s="1936">
        <v>7</v>
      </c>
      <c r="B735" s="1937" t="s">
        <v>17274</v>
      </c>
      <c r="C735" s="1960">
        <v>3128030893</v>
      </c>
      <c r="D735" s="1937" t="s">
        <v>21</v>
      </c>
      <c r="E735" s="1938" t="s">
        <v>17275</v>
      </c>
      <c r="F735" s="1938">
        <v>39</v>
      </c>
      <c r="G735" s="1938">
        <v>39</v>
      </c>
      <c r="H735" s="1938" t="s">
        <v>11976</v>
      </c>
      <c r="I735" s="1938" t="s">
        <v>17276</v>
      </c>
      <c r="J735" s="1939" t="s">
        <v>17277</v>
      </c>
      <c r="K735" s="1939" t="s">
        <v>2676</v>
      </c>
    </row>
    <row r="736" spans="1:11" ht="12.75" customHeight="1">
      <c r="A736" s="1936">
        <v>8</v>
      </c>
      <c r="B736" s="1937" t="s">
        <v>17274</v>
      </c>
      <c r="C736" s="1960">
        <v>3128030893</v>
      </c>
      <c r="D736" s="1937" t="s">
        <v>21</v>
      </c>
      <c r="E736" s="1938" t="s">
        <v>17278</v>
      </c>
      <c r="F736" s="1938">
        <v>220</v>
      </c>
      <c r="G736" s="1938">
        <v>220</v>
      </c>
      <c r="H736" s="1938" t="s">
        <v>11814</v>
      </c>
      <c r="I736" s="1938" t="s">
        <v>17279</v>
      </c>
      <c r="J736" s="1939" t="s">
        <v>17280</v>
      </c>
      <c r="K736" s="1939" t="s">
        <v>2613</v>
      </c>
    </row>
    <row r="737" spans="1:11" ht="12.75" customHeight="1">
      <c r="A737" s="1936">
        <v>9</v>
      </c>
      <c r="B737" s="1937" t="s">
        <v>17281</v>
      </c>
      <c r="C737" s="1937">
        <v>7704403841</v>
      </c>
      <c r="D737" s="1937" t="s">
        <v>21</v>
      </c>
      <c r="E737" s="1938" t="s">
        <v>17278</v>
      </c>
      <c r="F737" s="1938">
        <v>221</v>
      </c>
      <c r="G737" s="1938">
        <v>221</v>
      </c>
      <c r="H737" s="1938" t="s">
        <v>11814</v>
      </c>
      <c r="I737" s="1938" t="s">
        <v>17279</v>
      </c>
      <c r="J737" s="1939" t="s">
        <v>17282</v>
      </c>
      <c r="K737" s="1939" t="s">
        <v>2593</v>
      </c>
    </row>
    <row r="738" spans="1:11" ht="12.75" customHeight="1">
      <c r="A738" s="1936">
        <v>10</v>
      </c>
      <c r="B738" s="1937" t="s">
        <v>17283</v>
      </c>
      <c r="C738" s="1975">
        <v>312809597822</v>
      </c>
      <c r="D738" s="1937" t="s">
        <v>21</v>
      </c>
      <c r="E738" s="1938" t="s">
        <v>17284</v>
      </c>
      <c r="F738" s="1938">
        <v>30</v>
      </c>
      <c r="G738" s="1938">
        <v>30</v>
      </c>
      <c r="H738" s="1938" t="s">
        <v>11894</v>
      </c>
      <c r="I738" s="1938" t="s">
        <v>17285</v>
      </c>
      <c r="J738" s="1939" t="s">
        <v>17286</v>
      </c>
      <c r="K738" s="1939" t="s">
        <v>2676</v>
      </c>
    </row>
    <row r="739" spans="1:11" ht="12.75" customHeight="1">
      <c r="A739" s="1936">
        <v>11</v>
      </c>
      <c r="B739" s="1937" t="s">
        <v>17283</v>
      </c>
      <c r="C739" s="1975">
        <v>312809597822</v>
      </c>
      <c r="D739" s="1937" t="s">
        <v>21</v>
      </c>
      <c r="E739" s="1938" t="s">
        <v>17287</v>
      </c>
      <c r="F739" s="1938">
        <v>10</v>
      </c>
      <c r="G739" s="1938">
        <v>10</v>
      </c>
      <c r="H739" s="1938" t="s">
        <v>14750</v>
      </c>
      <c r="I739" s="1938" t="s">
        <v>17285</v>
      </c>
      <c r="J739" s="1939" t="s">
        <v>17288</v>
      </c>
      <c r="K739" s="1939" t="s">
        <v>2676</v>
      </c>
    </row>
    <row r="740" spans="1:11" ht="12.75" customHeight="1">
      <c r="A740" s="1936">
        <v>12</v>
      </c>
      <c r="B740" s="1937" t="s">
        <v>17289</v>
      </c>
      <c r="C740" s="1975">
        <v>312809597822</v>
      </c>
      <c r="D740" s="1937" t="s">
        <v>21</v>
      </c>
      <c r="E740" s="1938" t="s">
        <v>17284</v>
      </c>
      <c r="F740" s="1938">
        <v>30</v>
      </c>
      <c r="G740" s="1938">
        <v>30</v>
      </c>
      <c r="H740" s="1938" t="s">
        <v>11894</v>
      </c>
      <c r="I740" s="1938" t="s">
        <v>17290</v>
      </c>
      <c r="J740" s="1939" t="s">
        <v>17286</v>
      </c>
      <c r="K740" s="1939" t="s">
        <v>2622</v>
      </c>
    </row>
    <row r="741" spans="1:11" ht="12.75" customHeight="1">
      <c r="A741" s="1936">
        <v>13</v>
      </c>
      <c r="B741" s="1937" t="s">
        <v>17289</v>
      </c>
      <c r="C741" s="1975">
        <v>312809597822</v>
      </c>
      <c r="D741" s="1937" t="s">
        <v>21</v>
      </c>
      <c r="E741" s="1938" t="s">
        <v>17287</v>
      </c>
      <c r="F741" s="1938">
        <v>10</v>
      </c>
      <c r="G741" s="1938">
        <v>10</v>
      </c>
      <c r="H741" s="1938" t="s">
        <v>14750</v>
      </c>
      <c r="I741" s="1938" t="s">
        <v>17290</v>
      </c>
      <c r="J741" s="1939" t="s">
        <v>17288</v>
      </c>
      <c r="K741" s="1939" t="s">
        <v>2613</v>
      </c>
    </row>
    <row r="742" spans="1:11" ht="12.75" customHeight="1">
      <c r="A742" s="1936">
        <v>14</v>
      </c>
      <c r="B742" s="1937" t="s">
        <v>17291</v>
      </c>
      <c r="C742" s="1937">
        <v>3128030501</v>
      </c>
      <c r="D742" s="1937" t="s">
        <v>21</v>
      </c>
      <c r="E742" s="1938" t="s">
        <v>17292</v>
      </c>
      <c r="F742" s="1938">
        <v>52</v>
      </c>
      <c r="G742" s="1938">
        <v>52</v>
      </c>
      <c r="H742" s="1938" t="s">
        <v>11814</v>
      </c>
      <c r="I742" s="1938" t="s">
        <v>17293</v>
      </c>
      <c r="J742" s="1939" t="s">
        <v>17294</v>
      </c>
      <c r="K742" s="1939" t="s">
        <v>5339</v>
      </c>
    </row>
    <row r="743" spans="1:11" ht="12.75" customHeight="1">
      <c r="A743" s="1936">
        <v>15</v>
      </c>
      <c r="B743" s="1937" t="s">
        <v>17295</v>
      </c>
      <c r="C743" s="1937">
        <v>3128101150</v>
      </c>
      <c r="D743" s="1937" t="s">
        <v>21</v>
      </c>
      <c r="E743" s="1938" t="s">
        <v>17296</v>
      </c>
      <c r="F743" s="1938" t="s">
        <v>21</v>
      </c>
      <c r="G743" s="1938" t="s">
        <v>21</v>
      </c>
      <c r="H743" s="1938" t="s">
        <v>21</v>
      </c>
      <c r="I743" s="1938" t="s">
        <v>17297</v>
      </c>
      <c r="J743" s="1939" t="s">
        <v>17298</v>
      </c>
      <c r="K743" s="1939" t="s">
        <v>2603</v>
      </c>
    </row>
    <row r="744" spans="1:11" ht="12.75" customHeight="1">
      <c r="A744" s="1936">
        <v>16</v>
      </c>
      <c r="B744" s="1937" t="s">
        <v>17299</v>
      </c>
      <c r="C744" s="1964">
        <v>312800692687</v>
      </c>
      <c r="D744" s="1937" t="s">
        <v>21</v>
      </c>
      <c r="E744" s="1938" t="s">
        <v>17300</v>
      </c>
      <c r="F744" s="1938">
        <v>15</v>
      </c>
      <c r="G744" s="1938">
        <v>15</v>
      </c>
      <c r="H744" s="1938" t="s">
        <v>11814</v>
      </c>
      <c r="I744" s="1938" t="s">
        <v>17301</v>
      </c>
      <c r="J744" s="1939" t="s">
        <v>17302</v>
      </c>
      <c r="K744" s="1939" t="s">
        <v>2598</v>
      </c>
    </row>
    <row r="745" spans="1:11" ht="12.75" customHeight="1">
      <c r="A745" s="1936">
        <v>17</v>
      </c>
      <c r="B745" s="1937" t="s">
        <v>17303</v>
      </c>
      <c r="C745" s="1937">
        <v>312801730110</v>
      </c>
      <c r="D745" s="1937" t="s">
        <v>21</v>
      </c>
      <c r="E745" s="1938" t="s">
        <v>17304</v>
      </c>
      <c r="F745" s="1938">
        <v>15</v>
      </c>
      <c r="G745" s="1938">
        <v>15</v>
      </c>
      <c r="H745" s="1938" t="s">
        <v>11894</v>
      </c>
      <c r="I745" s="1938" t="s">
        <v>17305</v>
      </c>
      <c r="J745" s="1939" t="s">
        <v>17306</v>
      </c>
      <c r="K745" s="1939" t="s">
        <v>2587</v>
      </c>
    </row>
    <row r="746" spans="1:11" ht="12.75" customHeight="1">
      <c r="A746" s="1936">
        <v>18</v>
      </c>
      <c r="B746" s="1937" t="s">
        <v>17307</v>
      </c>
      <c r="C746" s="1960">
        <v>312813308456</v>
      </c>
      <c r="D746" s="1937" t="s">
        <v>21</v>
      </c>
      <c r="E746" s="1938" t="s">
        <v>17308</v>
      </c>
      <c r="F746" s="1938">
        <v>60</v>
      </c>
      <c r="G746" s="1938">
        <v>60</v>
      </c>
      <c r="H746" s="1938" t="s">
        <v>12069</v>
      </c>
      <c r="I746" s="1938" t="s">
        <v>21</v>
      </c>
      <c r="J746" s="1939" t="s">
        <v>17309</v>
      </c>
      <c r="K746" s="1939" t="s">
        <v>2676</v>
      </c>
    </row>
    <row r="747" spans="1:11" ht="12.75" customHeight="1">
      <c r="A747" s="1936">
        <v>19</v>
      </c>
      <c r="B747" s="1937" t="s">
        <v>17310</v>
      </c>
      <c r="C747" s="1937">
        <v>312812992004</v>
      </c>
      <c r="D747" s="1937" t="s">
        <v>21</v>
      </c>
      <c r="E747" s="1938" t="s">
        <v>17296</v>
      </c>
      <c r="F747" s="1938">
        <v>40</v>
      </c>
      <c r="G747" s="1938">
        <v>40</v>
      </c>
      <c r="H747" s="1938" t="s">
        <v>11894</v>
      </c>
      <c r="I747" s="1938" t="s">
        <v>17311</v>
      </c>
      <c r="J747" s="1939" t="s">
        <v>17312</v>
      </c>
      <c r="K747" s="1939" t="s">
        <v>2676</v>
      </c>
    </row>
    <row r="748" spans="1:11" ht="12.75" customHeight="1">
      <c r="A748" s="1936">
        <v>20</v>
      </c>
      <c r="B748" s="1937" t="s">
        <v>17313</v>
      </c>
      <c r="C748" s="1937">
        <v>312800345933</v>
      </c>
      <c r="D748" s="1937" t="s">
        <v>21</v>
      </c>
      <c r="E748" s="1938" t="s">
        <v>17314</v>
      </c>
      <c r="F748" s="1938">
        <v>50</v>
      </c>
      <c r="G748" s="1938">
        <v>50</v>
      </c>
      <c r="H748" s="1938" t="s">
        <v>21</v>
      </c>
      <c r="I748" s="1938" t="s">
        <v>17315</v>
      </c>
      <c r="J748" s="1939" t="s">
        <v>17316</v>
      </c>
      <c r="K748" s="1939" t="s">
        <v>2613</v>
      </c>
    </row>
    <row r="749" spans="1:11" ht="12.75" customHeight="1">
      <c r="A749" s="1998">
        <v>21</v>
      </c>
      <c r="B749" s="1966" t="s">
        <v>17317</v>
      </c>
      <c r="C749" s="1966">
        <v>3128079994</v>
      </c>
      <c r="D749" s="1966" t="s">
        <v>21</v>
      </c>
      <c r="E749" s="1958" t="s">
        <v>17287</v>
      </c>
      <c r="F749" s="1958">
        <v>133</v>
      </c>
      <c r="G749" s="1958">
        <v>133</v>
      </c>
      <c r="H749" s="1958" t="s">
        <v>11894</v>
      </c>
      <c r="I749" s="1958" t="s">
        <v>17318</v>
      </c>
      <c r="J749" s="1959" t="s">
        <v>17319</v>
      </c>
      <c r="K749" s="1959" t="s">
        <v>2622</v>
      </c>
    </row>
    <row r="750" spans="1:11" ht="12.75" customHeight="1">
      <c r="A750" s="1998">
        <v>22</v>
      </c>
      <c r="B750" s="1966" t="s">
        <v>17320</v>
      </c>
      <c r="C750" s="1966">
        <v>312700391446</v>
      </c>
      <c r="D750" s="1966" t="s">
        <v>21</v>
      </c>
      <c r="E750" s="1958" t="s">
        <v>17321</v>
      </c>
      <c r="F750" s="1958">
        <v>11</v>
      </c>
      <c r="G750" s="1958">
        <v>11</v>
      </c>
      <c r="H750" s="1958" t="s">
        <v>12111</v>
      </c>
      <c r="I750" s="1958" t="s">
        <v>17322</v>
      </c>
      <c r="J750" s="1959" t="s">
        <v>17323</v>
      </c>
      <c r="K750" s="1959" t="s">
        <v>2676</v>
      </c>
    </row>
    <row r="751" spans="1:11" ht="12.75" customHeight="1">
      <c r="A751" s="1936">
        <v>23</v>
      </c>
      <c r="B751" s="1937" t="s">
        <v>17324</v>
      </c>
      <c r="C751" s="1937">
        <v>312816592529</v>
      </c>
      <c r="D751" s="1937" t="s">
        <v>21</v>
      </c>
      <c r="E751" s="1938" t="s">
        <v>14913</v>
      </c>
      <c r="F751" s="1938">
        <v>15.6</v>
      </c>
      <c r="G751" s="1938">
        <v>15.6</v>
      </c>
      <c r="H751" s="1938" t="s">
        <v>12069</v>
      </c>
      <c r="I751" s="1938" t="s">
        <v>17325</v>
      </c>
      <c r="J751" s="1939" t="s">
        <v>17326</v>
      </c>
      <c r="K751" s="1939" t="s">
        <v>2613</v>
      </c>
    </row>
    <row r="752" spans="1:11" ht="12.75" customHeight="1">
      <c r="A752" s="1999" t="s">
        <v>21</v>
      </c>
      <c r="B752" s="2000" t="s">
        <v>17327</v>
      </c>
      <c r="C752" s="2000"/>
      <c r="D752" s="1961" t="s">
        <v>21</v>
      </c>
      <c r="E752" s="1961" t="s">
        <v>21</v>
      </c>
      <c r="F752" s="1961" t="s">
        <v>21</v>
      </c>
      <c r="G752" s="1961" t="s">
        <v>21</v>
      </c>
      <c r="H752" s="1961" t="s">
        <v>21</v>
      </c>
      <c r="I752" s="1961" t="s">
        <v>21</v>
      </c>
      <c r="J752" s="1949" t="s">
        <v>21</v>
      </c>
      <c r="K752" s="1949" t="s">
        <v>17328</v>
      </c>
    </row>
    <row r="753" spans="1:11" ht="12.75" customHeight="1">
      <c r="A753" s="2685" t="s">
        <v>17329</v>
      </c>
      <c r="B753" s="2686"/>
      <c r="C753" s="2686"/>
      <c r="D753" s="2686"/>
      <c r="E753" s="2686"/>
      <c r="F753" s="2686"/>
      <c r="G753" s="2686"/>
      <c r="H753" s="2686"/>
      <c r="I753" s="2686"/>
      <c r="J753" s="2686"/>
      <c r="K753" s="2687"/>
    </row>
    <row r="754" spans="1:11" ht="24.75" customHeight="1">
      <c r="A754" s="1936">
        <v>38</v>
      </c>
      <c r="B754" s="1966" t="s">
        <v>17330</v>
      </c>
      <c r="C754" s="1937"/>
      <c r="D754" s="1937" t="s">
        <v>21</v>
      </c>
      <c r="E754" s="1938" t="s">
        <v>17331</v>
      </c>
      <c r="F754" s="1938">
        <v>1359.7</v>
      </c>
      <c r="G754" s="1938">
        <v>1359.7</v>
      </c>
      <c r="H754" s="1938" t="s">
        <v>12069</v>
      </c>
      <c r="I754" s="1938" t="s">
        <v>17332</v>
      </c>
      <c r="J754" s="1939" t="s">
        <v>17333</v>
      </c>
      <c r="K754" s="1939" t="s">
        <v>2598</v>
      </c>
    </row>
    <row r="755" spans="1:11" ht="24" customHeight="1">
      <c r="A755" s="1936">
        <v>39</v>
      </c>
      <c r="B755" s="1966" t="s">
        <v>17334</v>
      </c>
      <c r="C755" s="1937"/>
      <c r="D755" s="1937" t="s">
        <v>21</v>
      </c>
      <c r="E755" s="1938" t="s">
        <v>17335</v>
      </c>
      <c r="F755" s="1938">
        <v>44.7</v>
      </c>
      <c r="G755" s="1938">
        <v>44.7</v>
      </c>
      <c r="H755" s="1938" t="s">
        <v>12001</v>
      </c>
      <c r="I755" s="1938" t="s">
        <v>17336</v>
      </c>
      <c r="J755" s="1939" t="s">
        <v>17337</v>
      </c>
      <c r="K755" s="1939" t="s">
        <v>2764</v>
      </c>
    </row>
    <row r="756" spans="1:11" ht="23.25" customHeight="1">
      <c r="A756" s="1936">
        <v>40</v>
      </c>
      <c r="B756" s="1966" t="s">
        <v>17338</v>
      </c>
      <c r="C756" s="1937"/>
      <c r="D756" s="1937" t="s">
        <v>21</v>
      </c>
      <c r="E756" s="1938" t="s">
        <v>17339</v>
      </c>
      <c r="F756" s="1938">
        <v>13.1</v>
      </c>
      <c r="G756" s="1938">
        <v>13.1</v>
      </c>
      <c r="H756" s="1945">
        <v>43344</v>
      </c>
      <c r="I756" s="1938" t="s">
        <v>17340</v>
      </c>
      <c r="J756" s="1939" t="s">
        <v>17341</v>
      </c>
      <c r="K756" s="1939" t="s">
        <v>2676</v>
      </c>
    </row>
    <row r="757" spans="1:11" ht="25.5" customHeight="1">
      <c r="A757" s="1936">
        <v>41</v>
      </c>
      <c r="B757" s="1966" t="s">
        <v>17342</v>
      </c>
      <c r="C757" s="1937"/>
      <c r="D757" s="1937" t="s">
        <v>21</v>
      </c>
      <c r="E757" s="1938" t="s">
        <v>14825</v>
      </c>
      <c r="F757" s="1938" t="s">
        <v>21</v>
      </c>
      <c r="G757" s="1938" t="s">
        <v>21</v>
      </c>
      <c r="H757" s="1938" t="s">
        <v>14767</v>
      </c>
      <c r="I757" s="1938" t="s">
        <v>17343</v>
      </c>
      <c r="J757" s="1939" t="s">
        <v>17344</v>
      </c>
      <c r="K757" s="1939" t="s">
        <v>2598</v>
      </c>
    </row>
    <row r="758" spans="1:11" ht="24" customHeight="1">
      <c r="A758" s="1936">
        <v>42</v>
      </c>
      <c r="B758" s="1966" t="s">
        <v>17345</v>
      </c>
      <c r="C758" s="1937"/>
      <c r="D758" s="1937" t="s">
        <v>21</v>
      </c>
      <c r="E758" s="1938" t="s">
        <v>15278</v>
      </c>
      <c r="F758" s="1938">
        <v>19</v>
      </c>
      <c r="G758" s="1938">
        <v>19</v>
      </c>
      <c r="H758" s="1945">
        <v>43739</v>
      </c>
      <c r="I758" s="1938" t="s">
        <v>17346</v>
      </c>
      <c r="J758" s="1939" t="s">
        <v>17347</v>
      </c>
      <c r="K758" s="1946" t="s">
        <v>2676</v>
      </c>
    </row>
    <row r="759" spans="1:11" ht="27.75" customHeight="1">
      <c r="A759" s="1936">
        <v>43</v>
      </c>
      <c r="B759" s="1966" t="s">
        <v>17348</v>
      </c>
      <c r="C759" s="1937"/>
      <c r="D759" s="1937" t="s">
        <v>21</v>
      </c>
      <c r="E759" s="1938" t="s">
        <v>15413</v>
      </c>
      <c r="F759" s="1938">
        <v>10</v>
      </c>
      <c r="G759" s="1938">
        <v>10</v>
      </c>
      <c r="H759" s="1945">
        <v>43344</v>
      </c>
      <c r="I759" s="1938" t="s">
        <v>17349</v>
      </c>
      <c r="J759" s="1939" t="s">
        <v>17350</v>
      </c>
      <c r="K759" s="1939" t="s">
        <v>2598</v>
      </c>
    </row>
    <row r="760" spans="1:11" ht="27.75" customHeight="1">
      <c r="A760" s="1936">
        <v>44</v>
      </c>
      <c r="B760" s="1966" t="s">
        <v>17351</v>
      </c>
      <c r="C760" s="1937"/>
      <c r="D760" s="1937" t="s">
        <v>21</v>
      </c>
      <c r="E760" s="1938" t="s">
        <v>14906</v>
      </c>
      <c r="F760" s="1938">
        <v>70</v>
      </c>
      <c r="G760" s="1938">
        <v>70</v>
      </c>
      <c r="H760" s="1945">
        <v>43344</v>
      </c>
      <c r="I760" s="1938" t="s">
        <v>10852</v>
      </c>
      <c r="J760" s="1939" t="s">
        <v>21</v>
      </c>
      <c r="K760" s="1939" t="s">
        <v>2613</v>
      </c>
    </row>
    <row r="761" spans="1:11" ht="27.75" customHeight="1">
      <c r="A761" s="1936">
        <v>45</v>
      </c>
      <c r="B761" s="1966" t="s">
        <v>17352</v>
      </c>
      <c r="C761" s="1937"/>
      <c r="D761" s="1937" t="s">
        <v>21</v>
      </c>
      <c r="E761" s="1938" t="s">
        <v>14977</v>
      </c>
      <c r="F761" s="1938">
        <v>30.53</v>
      </c>
      <c r="G761" s="1938">
        <v>30.53</v>
      </c>
      <c r="H761" s="1938" t="s">
        <v>11894</v>
      </c>
      <c r="I761" s="1938" t="s">
        <v>17353</v>
      </c>
      <c r="J761" s="1939" t="s">
        <v>17354</v>
      </c>
      <c r="K761" s="1939" t="s">
        <v>2676</v>
      </c>
    </row>
    <row r="762" spans="1:11" ht="34.5" customHeight="1">
      <c r="A762" s="1936">
        <v>46</v>
      </c>
      <c r="B762" s="1966" t="s">
        <v>17355</v>
      </c>
      <c r="C762" s="1937"/>
      <c r="D762" s="1937" t="s">
        <v>21</v>
      </c>
      <c r="E762" s="1938" t="s">
        <v>15211</v>
      </c>
      <c r="F762" s="1938">
        <v>65</v>
      </c>
      <c r="G762" s="1938">
        <v>65</v>
      </c>
      <c r="H762" s="1938" t="s">
        <v>11894</v>
      </c>
      <c r="I762" s="1938" t="s">
        <v>17356</v>
      </c>
      <c r="J762" s="1939" t="s">
        <v>21</v>
      </c>
      <c r="K762" s="1939" t="s">
        <v>2613</v>
      </c>
    </row>
    <row r="763" spans="1:11" ht="30.75" customHeight="1">
      <c r="A763" s="1936">
        <v>47</v>
      </c>
      <c r="B763" s="1966" t="s">
        <v>17357</v>
      </c>
      <c r="C763" s="1937"/>
      <c r="D763" s="1937" t="s">
        <v>21</v>
      </c>
      <c r="E763" s="1938" t="s">
        <v>17358</v>
      </c>
      <c r="F763" s="1938" t="s">
        <v>21</v>
      </c>
      <c r="G763" s="1938" t="s">
        <v>21</v>
      </c>
      <c r="H763" s="1938" t="s">
        <v>17359</v>
      </c>
      <c r="I763" s="1938" t="s">
        <v>17360</v>
      </c>
      <c r="J763" s="1939" t="s">
        <v>17361</v>
      </c>
      <c r="K763" s="1939" t="s">
        <v>2676</v>
      </c>
    </row>
    <row r="764" spans="1:11" ht="42.75" customHeight="1">
      <c r="A764" s="1936">
        <v>48</v>
      </c>
      <c r="B764" s="1966" t="s">
        <v>17362</v>
      </c>
      <c r="C764" s="1937"/>
      <c r="D764" s="1937" t="s">
        <v>21</v>
      </c>
      <c r="E764" s="1938" t="s">
        <v>17363</v>
      </c>
      <c r="F764" s="1938">
        <v>13.9</v>
      </c>
      <c r="G764" s="1938">
        <v>13.9</v>
      </c>
      <c r="H764" s="1938" t="s">
        <v>11894</v>
      </c>
      <c r="I764" s="1938" t="s">
        <v>17364</v>
      </c>
      <c r="J764" s="1939" t="s">
        <v>17365</v>
      </c>
      <c r="K764" s="1939" t="s">
        <v>2676</v>
      </c>
    </row>
    <row r="765" spans="1:11" ht="33" customHeight="1">
      <c r="A765" s="1936">
        <v>49</v>
      </c>
      <c r="B765" s="1966" t="s">
        <v>17366</v>
      </c>
      <c r="C765" s="1937"/>
      <c r="D765" s="1937" t="s">
        <v>21</v>
      </c>
      <c r="E765" s="1938" t="s">
        <v>17367</v>
      </c>
      <c r="F765" s="1938">
        <v>98</v>
      </c>
      <c r="G765" s="1938">
        <v>98</v>
      </c>
      <c r="H765" s="1938" t="s">
        <v>15029</v>
      </c>
      <c r="I765" s="1938" t="s">
        <v>17368</v>
      </c>
      <c r="J765" s="1939" t="s">
        <v>17369</v>
      </c>
      <c r="K765" s="1939" t="s">
        <v>2676</v>
      </c>
    </row>
    <row r="766" spans="1:11" ht="31.5" customHeight="1">
      <c r="A766" s="2001">
        <v>50</v>
      </c>
      <c r="B766" s="2002" t="s">
        <v>17370</v>
      </c>
      <c r="C766" s="1937">
        <v>312822420454</v>
      </c>
      <c r="D766" s="1937" t="s">
        <v>21</v>
      </c>
      <c r="E766" s="1938" t="s">
        <v>17371</v>
      </c>
      <c r="F766" s="1938">
        <v>344.47</v>
      </c>
      <c r="G766" s="1938">
        <v>344.47</v>
      </c>
      <c r="H766" s="1938" t="s">
        <v>11960</v>
      </c>
      <c r="I766" s="1938" t="s">
        <v>17372</v>
      </c>
      <c r="J766" s="1939" t="s">
        <v>17373</v>
      </c>
      <c r="K766" s="1939" t="s">
        <v>2676</v>
      </c>
    </row>
    <row r="767" spans="1:11" ht="29.25" customHeight="1">
      <c r="A767" s="2001">
        <v>51</v>
      </c>
      <c r="B767" s="2002" t="s">
        <v>17370</v>
      </c>
      <c r="C767" s="1937">
        <v>312822420454</v>
      </c>
      <c r="D767" s="1937" t="s">
        <v>21</v>
      </c>
      <c r="E767" s="1938" t="s">
        <v>17374</v>
      </c>
      <c r="F767" s="1938">
        <v>80</v>
      </c>
      <c r="G767" s="1938">
        <v>80</v>
      </c>
      <c r="H767" s="1938" t="s">
        <v>11960</v>
      </c>
      <c r="I767" s="1938" t="s">
        <v>17372</v>
      </c>
      <c r="J767" s="1939" t="s">
        <v>17373</v>
      </c>
      <c r="K767" s="1939" t="s">
        <v>2676</v>
      </c>
    </row>
    <row r="768" spans="1:11" ht="30.75" customHeight="1">
      <c r="A768" s="1936">
        <v>52</v>
      </c>
      <c r="B768" s="2002" t="s">
        <v>17375</v>
      </c>
      <c r="C768" s="1937">
        <v>312817534495</v>
      </c>
      <c r="D768" s="1937" t="s">
        <v>21</v>
      </c>
      <c r="E768" s="1938" t="s">
        <v>17376</v>
      </c>
      <c r="F768" s="1938">
        <v>2</v>
      </c>
      <c r="G768" s="1938">
        <v>2</v>
      </c>
      <c r="H768" s="1938" t="s">
        <v>12069</v>
      </c>
      <c r="I768" s="1938" t="s">
        <v>17377</v>
      </c>
      <c r="J768" s="1939" t="s">
        <v>21</v>
      </c>
      <c r="K768" s="1939" t="s">
        <v>2676</v>
      </c>
    </row>
    <row r="769" spans="1:11" ht="27.75" customHeight="1">
      <c r="A769" s="1936">
        <v>53</v>
      </c>
      <c r="B769" s="1966" t="s">
        <v>17378</v>
      </c>
      <c r="C769" s="1937"/>
      <c r="D769" s="1937" t="s">
        <v>21</v>
      </c>
      <c r="E769" s="1938" t="s">
        <v>15085</v>
      </c>
      <c r="F769" s="1938">
        <v>30.5</v>
      </c>
      <c r="G769" s="1938">
        <v>30.5</v>
      </c>
      <c r="H769" s="1938" t="s">
        <v>12001</v>
      </c>
      <c r="I769" s="1938" t="s">
        <v>17379</v>
      </c>
      <c r="J769" s="1939" t="s">
        <v>17380</v>
      </c>
      <c r="K769" s="1939" t="s">
        <v>2764</v>
      </c>
    </row>
    <row r="770" spans="1:11" ht="21.75" customHeight="1">
      <c r="A770" s="1936">
        <v>54</v>
      </c>
      <c r="B770" s="1966" t="s">
        <v>17381</v>
      </c>
      <c r="C770" s="1937"/>
      <c r="D770" s="1937" t="s">
        <v>21</v>
      </c>
      <c r="E770" s="1938" t="s">
        <v>17004</v>
      </c>
      <c r="F770" s="1938">
        <v>8.1</v>
      </c>
      <c r="G770" s="1938">
        <v>8.1</v>
      </c>
      <c r="H770" s="1938" t="s">
        <v>12111</v>
      </c>
      <c r="I770" s="1938" t="s">
        <v>17382</v>
      </c>
      <c r="J770" s="1939" t="s">
        <v>17383</v>
      </c>
      <c r="K770" s="1939" t="s">
        <v>2676</v>
      </c>
    </row>
    <row r="771" spans="1:11" ht="12.75" customHeight="1">
      <c r="A771" s="1936" t="s">
        <v>21</v>
      </c>
      <c r="B771" s="1948" t="s">
        <v>17384</v>
      </c>
      <c r="C771" s="1948"/>
      <c r="D771" s="1937" t="s">
        <v>21</v>
      </c>
      <c r="E771" s="1938" t="s">
        <v>21</v>
      </c>
      <c r="F771" s="1938" t="s">
        <v>21</v>
      </c>
      <c r="G771" s="1938" t="s">
        <v>21</v>
      </c>
      <c r="H771" s="1938" t="s">
        <v>21</v>
      </c>
      <c r="I771" s="1938" t="s">
        <v>21</v>
      </c>
      <c r="J771" s="1939" t="s">
        <v>21</v>
      </c>
      <c r="K771" s="1949" t="s">
        <v>7641</v>
      </c>
    </row>
    <row r="772" spans="1:11" ht="12.75" customHeight="1">
      <c r="A772" s="2003" t="s">
        <v>21</v>
      </c>
      <c r="B772" s="2004">
        <v>740</v>
      </c>
      <c r="C772" s="2004"/>
      <c r="D772" s="2005" t="s">
        <v>21</v>
      </c>
      <c r="E772" s="2005" t="s">
        <v>21</v>
      </c>
      <c r="F772" s="2004" t="s">
        <v>21</v>
      </c>
      <c r="G772" s="2004" t="s">
        <v>21</v>
      </c>
      <c r="H772" s="2005" t="s">
        <v>21</v>
      </c>
      <c r="I772" s="2005" t="s">
        <v>21</v>
      </c>
      <c r="J772" s="2006" t="s">
        <v>21</v>
      </c>
      <c r="K772" s="2007" t="s">
        <v>17385</v>
      </c>
    </row>
  </sheetData>
  <mergeCells count="14">
    <mergeCell ref="A457:K457"/>
    <mergeCell ref="A722:K722"/>
    <mergeCell ref="A728:K728"/>
    <mergeCell ref="A753:K753"/>
    <mergeCell ref="A227:K227"/>
    <mergeCell ref="A240:K240"/>
    <mergeCell ref="A266:K266"/>
    <mergeCell ref="A415:K415"/>
    <mergeCell ref="A436:K436"/>
    <mergeCell ref="A1:K1"/>
    <mergeCell ref="A2:K2"/>
    <mergeCell ref="A60:K60"/>
    <mergeCell ref="A143:K143"/>
    <mergeCell ref="A207:K207"/>
  </mergeCells>
  <hyperlinks>
    <hyperlink ref="J62" r:id="rId1"/>
  </hyperlink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E0D1E3"/>
  </sheetPr>
  <dimension ref="A1:CO300"/>
  <sheetViews>
    <sheetView zoomScale="70" workbookViewId="0">
      <selection sqref="A1:M1"/>
    </sheetView>
  </sheetViews>
  <sheetFormatPr defaultRowHeight="12.75" customHeight="1"/>
  <cols>
    <col min="1" max="1" width="5.140625" style="1401" bestFit="1" customWidth="1"/>
    <col min="2" max="2" width="17.85546875" style="1401" customWidth="1"/>
    <col min="3" max="3" width="22.5703125" style="2008" customWidth="1"/>
    <col min="4" max="4" width="23.85546875" style="1401" customWidth="1"/>
    <col min="5" max="5" width="36.7109375" style="1401" customWidth="1"/>
    <col min="6" max="6" width="9.85546875" style="2009" customWidth="1"/>
    <col min="7" max="7" width="10" style="2009" customWidth="1"/>
    <col min="8" max="8" width="17.140625" style="2009" customWidth="1"/>
    <col min="9" max="9" width="26.5703125" style="1401" customWidth="1"/>
    <col min="10" max="10" width="31.28515625" style="2010" customWidth="1"/>
    <col min="11" max="11" width="12.7109375" style="2010" customWidth="1"/>
    <col min="12" max="12" width="9.5703125" style="2009" customWidth="1"/>
    <col min="13" max="13" width="8.5703125" style="2009" customWidth="1"/>
    <col min="14" max="16384" width="9.140625" style="1286"/>
  </cols>
  <sheetData>
    <row r="1" spans="1:93" ht="50.25" customHeight="1">
      <c r="A1" s="2366" t="s">
        <v>17386</v>
      </c>
      <c r="B1" s="2366"/>
      <c r="C1" s="2366"/>
      <c r="D1" s="2366"/>
      <c r="E1" s="2366"/>
      <c r="F1" s="2366"/>
      <c r="G1" s="2366"/>
      <c r="H1" s="2366"/>
      <c r="I1" s="2366"/>
      <c r="J1" s="2366"/>
      <c r="K1" s="2366"/>
      <c r="L1" s="2366"/>
      <c r="M1" s="2366"/>
      <c r="N1" s="1401"/>
      <c r="O1" s="1401"/>
      <c r="P1" s="1401"/>
      <c r="Q1" s="1401"/>
      <c r="R1" s="1401"/>
      <c r="S1" s="1401"/>
      <c r="T1" s="1401"/>
      <c r="U1" s="1401"/>
      <c r="V1" s="1401"/>
      <c r="W1" s="1401"/>
      <c r="X1" s="1401"/>
      <c r="Y1" s="1401"/>
      <c r="Z1" s="1401"/>
      <c r="AA1" s="1401"/>
      <c r="AB1" s="1401"/>
      <c r="AC1" s="1401"/>
      <c r="AD1" s="1401"/>
      <c r="AE1" s="1401"/>
      <c r="AF1" s="1401"/>
      <c r="AG1" s="1401"/>
      <c r="AH1" s="1401"/>
      <c r="AI1" s="1401"/>
      <c r="AJ1" s="1401"/>
      <c r="AK1" s="1401"/>
      <c r="AL1" s="1401"/>
      <c r="AM1" s="1401"/>
      <c r="AN1" s="1401"/>
      <c r="AO1" s="1401"/>
      <c r="AP1" s="1401"/>
      <c r="AQ1" s="1401"/>
      <c r="AR1" s="1401"/>
      <c r="AS1" s="1401"/>
      <c r="AT1" s="1401"/>
      <c r="AU1" s="1401"/>
      <c r="AV1" s="1401"/>
      <c r="AW1" s="1401"/>
      <c r="AX1" s="1401"/>
      <c r="AY1" s="1401"/>
      <c r="AZ1" s="1401"/>
      <c r="BA1" s="1401"/>
      <c r="BB1" s="1401"/>
      <c r="BC1" s="1401"/>
      <c r="BD1" s="1401"/>
      <c r="BE1" s="1401"/>
      <c r="BF1" s="1401"/>
      <c r="BG1" s="1401"/>
      <c r="BH1" s="1401"/>
      <c r="BI1" s="1401"/>
      <c r="BJ1" s="1401"/>
      <c r="BK1" s="1401"/>
      <c r="BL1" s="1401"/>
      <c r="BM1" s="1401"/>
      <c r="BN1" s="1401"/>
      <c r="BO1" s="1401"/>
      <c r="BP1" s="1401"/>
      <c r="BQ1" s="1401"/>
      <c r="BR1" s="1401"/>
      <c r="BS1" s="1401"/>
      <c r="BT1" s="1401"/>
      <c r="BU1" s="1401"/>
      <c r="BV1" s="1401"/>
      <c r="BW1" s="1401"/>
      <c r="BX1" s="1401"/>
      <c r="BY1" s="1401"/>
      <c r="BZ1" s="1401"/>
      <c r="CA1" s="1401"/>
      <c r="CB1" s="1401"/>
      <c r="CC1" s="1401"/>
      <c r="CD1" s="1401"/>
      <c r="CE1" s="1401"/>
      <c r="CF1" s="1401"/>
      <c r="CG1" s="1401"/>
      <c r="CH1" s="1401"/>
      <c r="CI1" s="1401"/>
      <c r="CJ1" s="1401"/>
      <c r="CK1" s="1401"/>
      <c r="CL1" s="1401"/>
      <c r="CM1" s="1401"/>
      <c r="CN1" s="1401"/>
      <c r="CO1" s="1401"/>
    </row>
    <row r="2" spans="1:93" ht="12.75" customHeight="1">
      <c r="B2" s="2688" t="s">
        <v>17387</v>
      </c>
      <c r="C2" s="2688"/>
      <c r="D2" s="2688"/>
      <c r="E2" s="2688"/>
      <c r="F2" s="2688"/>
      <c r="G2" s="2688"/>
      <c r="H2" s="2688"/>
      <c r="I2" s="2688"/>
      <c r="J2" s="2688"/>
      <c r="K2" s="2688"/>
      <c r="L2" s="2688"/>
      <c r="M2" s="1401"/>
      <c r="N2" s="1401"/>
      <c r="O2" s="1401"/>
      <c r="P2" s="1401"/>
      <c r="Q2" s="1401"/>
      <c r="R2" s="1401"/>
      <c r="S2" s="1401"/>
      <c r="T2" s="1401"/>
      <c r="U2" s="1401"/>
      <c r="V2" s="1401"/>
      <c r="W2" s="1401"/>
      <c r="X2" s="1401"/>
      <c r="Y2" s="1401"/>
      <c r="Z2" s="1401"/>
      <c r="AA2" s="1401"/>
      <c r="AB2" s="1401"/>
      <c r="AC2" s="1401"/>
      <c r="AD2" s="1401"/>
      <c r="AE2" s="1401"/>
      <c r="AF2" s="1401"/>
      <c r="AG2" s="1401"/>
      <c r="AH2" s="1401"/>
      <c r="AI2" s="1401"/>
      <c r="AJ2" s="1401"/>
      <c r="AK2" s="1401"/>
      <c r="AL2" s="1401"/>
      <c r="AM2" s="1401"/>
      <c r="AN2" s="1401"/>
      <c r="AO2" s="1401"/>
      <c r="AP2" s="1401"/>
      <c r="AQ2" s="1401"/>
      <c r="AR2" s="1401"/>
      <c r="AS2" s="1401"/>
      <c r="AT2" s="1401"/>
      <c r="AU2" s="1401"/>
      <c r="AV2" s="1401"/>
      <c r="AW2" s="1401"/>
      <c r="AX2" s="1401"/>
      <c r="AY2" s="1401"/>
      <c r="AZ2" s="1401"/>
      <c r="BA2" s="1401"/>
      <c r="BB2" s="1401"/>
      <c r="BC2" s="1401"/>
      <c r="BD2" s="1401"/>
      <c r="BE2" s="1401"/>
      <c r="BF2" s="1401"/>
      <c r="BG2" s="1401"/>
      <c r="BH2" s="1401"/>
      <c r="BI2" s="1401"/>
      <c r="BJ2" s="1401"/>
      <c r="BK2" s="1401"/>
      <c r="BL2" s="1401"/>
      <c r="BM2" s="1401"/>
      <c r="BN2" s="1401"/>
      <c r="BO2" s="1401"/>
      <c r="BP2" s="1401"/>
      <c r="BQ2" s="1401"/>
      <c r="BR2" s="1401"/>
      <c r="BS2" s="1401"/>
      <c r="BT2" s="1401"/>
      <c r="BU2" s="1401"/>
      <c r="BV2" s="1401"/>
      <c r="BW2" s="1401"/>
      <c r="BX2" s="1401"/>
      <c r="BY2" s="1401"/>
      <c r="BZ2" s="1401"/>
      <c r="CA2" s="1401"/>
      <c r="CB2" s="1401"/>
      <c r="CC2" s="1401"/>
      <c r="CD2" s="1401"/>
      <c r="CE2" s="1401"/>
      <c r="CF2" s="1401"/>
      <c r="CG2" s="1401"/>
      <c r="CH2" s="1401"/>
      <c r="CI2" s="1401"/>
      <c r="CJ2" s="1401"/>
      <c r="CK2" s="1401"/>
      <c r="CL2" s="1401"/>
      <c r="CM2" s="1401"/>
      <c r="CN2" s="1401"/>
      <c r="CO2" s="1401"/>
    </row>
    <row r="3" spans="1:93" ht="78.75">
      <c r="A3" s="821" t="s">
        <v>1</v>
      </c>
      <c r="B3" s="452" t="s">
        <v>5284</v>
      </c>
      <c r="C3" s="824" t="s">
        <v>17388</v>
      </c>
      <c r="D3" s="452" t="s">
        <v>4</v>
      </c>
      <c r="E3" s="452" t="s">
        <v>5</v>
      </c>
      <c r="F3" s="452" t="s">
        <v>6</v>
      </c>
      <c r="G3" s="452" t="s">
        <v>17389</v>
      </c>
      <c r="H3" s="452" t="s">
        <v>8</v>
      </c>
      <c r="I3" s="452" t="s">
        <v>9</v>
      </c>
      <c r="J3" s="2011" t="s">
        <v>10</v>
      </c>
      <c r="K3" s="2011" t="s">
        <v>11</v>
      </c>
      <c r="L3" s="452" t="s">
        <v>12</v>
      </c>
      <c r="M3" s="452" t="s">
        <v>13</v>
      </c>
      <c r="N3" s="2012"/>
      <c r="O3" s="2012"/>
      <c r="P3" s="2012"/>
      <c r="Q3" s="2012"/>
      <c r="R3" s="2012"/>
      <c r="S3" s="2012"/>
      <c r="T3" s="2012"/>
      <c r="U3" s="2012"/>
      <c r="V3" s="2012"/>
      <c r="W3" s="2012"/>
      <c r="X3" s="2012"/>
      <c r="Y3" s="2012"/>
      <c r="Z3" s="2012"/>
      <c r="AA3" s="2012"/>
      <c r="AB3" s="2012"/>
      <c r="AC3" s="2012"/>
      <c r="AD3" s="2012"/>
      <c r="AE3" s="2012"/>
      <c r="AF3" s="2012"/>
      <c r="AG3" s="2012"/>
      <c r="AH3" s="2012"/>
      <c r="AI3" s="2012"/>
      <c r="AJ3" s="2012"/>
      <c r="AK3" s="2012"/>
      <c r="AL3" s="2012"/>
      <c r="AM3" s="2012"/>
      <c r="AN3" s="2012"/>
      <c r="AO3" s="2012"/>
      <c r="AP3" s="2012"/>
      <c r="AQ3" s="2012"/>
      <c r="AR3" s="2012"/>
      <c r="AS3" s="2012"/>
      <c r="AT3" s="2012"/>
      <c r="AU3" s="2012"/>
      <c r="AV3" s="2012"/>
      <c r="AW3" s="2012"/>
      <c r="AX3" s="2012"/>
      <c r="AY3" s="2012"/>
      <c r="AZ3" s="2012"/>
      <c r="BA3" s="2012"/>
      <c r="BB3" s="2012"/>
      <c r="BC3" s="2012"/>
      <c r="BD3" s="2012"/>
      <c r="BE3" s="2012"/>
      <c r="BF3" s="2012"/>
      <c r="BG3" s="2012"/>
      <c r="BH3" s="2012"/>
      <c r="BI3" s="2012"/>
      <c r="BJ3" s="2012"/>
      <c r="BK3" s="2012"/>
      <c r="BL3" s="2012"/>
      <c r="BM3" s="2012"/>
      <c r="BN3" s="2012"/>
      <c r="BO3" s="2012"/>
      <c r="BP3" s="2012"/>
      <c r="BQ3" s="2012"/>
      <c r="BR3" s="2012"/>
      <c r="BS3" s="2012"/>
      <c r="BT3" s="2012"/>
      <c r="BU3" s="2012"/>
      <c r="BV3" s="2012"/>
      <c r="BW3" s="2012"/>
      <c r="BX3" s="2012"/>
      <c r="BY3" s="2012"/>
      <c r="BZ3" s="2012"/>
      <c r="CA3" s="2012"/>
      <c r="CB3" s="2012"/>
      <c r="CC3" s="2012"/>
      <c r="CD3" s="2012"/>
      <c r="CE3" s="2012"/>
      <c r="CF3" s="2012"/>
      <c r="CG3" s="2012"/>
      <c r="CH3" s="2012"/>
      <c r="CI3" s="2012"/>
      <c r="CJ3" s="2012"/>
      <c r="CK3" s="2012"/>
      <c r="CL3" s="2012"/>
      <c r="CM3" s="2012"/>
      <c r="CN3" s="2012"/>
      <c r="CO3" s="2012"/>
    </row>
    <row r="4" spans="1:93" ht="15.75">
      <c r="A4" s="2013">
        <v>1</v>
      </c>
      <c r="B4" s="2014">
        <v>2</v>
      </c>
      <c r="C4" s="2015" t="s">
        <v>21</v>
      </c>
      <c r="D4" s="2014">
        <v>3</v>
      </c>
      <c r="E4" s="2014">
        <v>4</v>
      </c>
      <c r="F4" s="2014">
        <v>5</v>
      </c>
      <c r="G4" s="2014">
        <v>6</v>
      </c>
      <c r="H4" s="2014">
        <v>7</v>
      </c>
      <c r="I4" s="2014">
        <v>8</v>
      </c>
      <c r="J4" s="2016" t="s">
        <v>3049</v>
      </c>
      <c r="K4" s="2016" t="s">
        <v>2603</v>
      </c>
      <c r="L4" s="2014">
        <v>11</v>
      </c>
      <c r="M4" s="2017">
        <v>12</v>
      </c>
      <c r="N4" s="2012"/>
      <c r="O4" s="2012"/>
      <c r="P4" s="2012"/>
      <c r="Q4" s="2012"/>
      <c r="R4" s="2012"/>
      <c r="S4" s="2012"/>
      <c r="T4" s="2012"/>
      <c r="U4" s="2012"/>
      <c r="V4" s="2012"/>
      <c r="W4" s="2012"/>
      <c r="X4" s="2012"/>
      <c r="Y4" s="2012"/>
      <c r="Z4" s="2012"/>
      <c r="AA4" s="2012"/>
      <c r="AB4" s="2012"/>
      <c r="AC4" s="2012"/>
      <c r="AD4" s="2012"/>
      <c r="AE4" s="2012"/>
      <c r="AF4" s="2012"/>
      <c r="AG4" s="2012"/>
      <c r="AH4" s="2012"/>
      <c r="AI4" s="2012"/>
      <c r="AJ4" s="2012"/>
      <c r="AK4" s="2012"/>
      <c r="AL4" s="2012"/>
      <c r="AM4" s="2012"/>
      <c r="AN4" s="2012"/>
      <c r="AO4" s="2012"/>
      <c r="AP4" s="2012"/>
      <c r="AQ4" s="2012"/>
      <c r="AR4" s="2012"/>
      <c r="AS4" s="2012"/>
      <c r="AT4" s="2012"/>
      <c r="AU4" s="2012"/>
      <c r="AV4" s="2012"/>
      <c r="AW4" s="2012"/>
      <c r="AX4" s="2012"/>
      <c r="AY4" s="2012"/>
      <c r="AZ4" s="2012"/>
      <c r="BA4" s="2012"/>
      <c r="BB4" s="2012"/>
      <c r="BC4" s="2012"/>
      <c r="BD4" s="2012"/>
      <c r="BE4" s="2012"/>
      <c r="BF4" s="2012"/>
      <c r="BG4" s="2012"/>
      <c r="BH4" s="2012"/>
      <c r="BI4" s="2012"/>
      <c r="BJ4" s="2012"/>
      <c r="BK4" s="2012"/>
      <c r="BL4" s="2012"/>
      <c r="BM4" s="2012"/>
      <c r="BN4" s="2012"/>
      <c r="BO4" s="2012"/>
      <c r="BP4" s="2012"/>
      <c r="BQ4" s="2012"/>
      <c r="BR4" s="2012"/>
      <c r="BS4" s="2012"/>
      <c r="BT4" s="2012"/>
      <c r="BU4" s="2012"/>
      <c r="BV4" s="2012"/>
      <c r="BW4" s="2012"/>
      <c r="BX4" s="2012"/>
      <c r="BY4" s="2012"/>
      <c r="BZ4" s="2012"/>
      <c r="CA4" s="2012"/>
      <c r="CB4" s="2012"/>
      <c r="CC4" s="2012"/>
      <c r="CD4" s="2012"/>
      <c r="CE4" s="2012"/>
      <c r="CF4" s="2012"/>
      <c r="CG4" s="2012"/>
      <c r="CH4" s="2012"/>
      <c r="CI4" s="2012"/>
      <c r="CJ4" s="2012"/>
      <c r="CK4" s="2012"/>
      <c r="CL4" s="2012"/>
      <c r="CM4" s="2012"/>
      <c r="CN4" s="2012"/>
      <c r="CO4" s="2012"/>
    </row>
    <row r="5" spans="1:93" ht="26.85" customHeight="1">
      <c r="A5" s="2689" t="s">
        <v>5285</v>
      </c>
      <c r="B5" s="2690"/>
      <c r="C5" s="2690"/>
      <c r="D5" s="2690"/>
      <c r="E5" s="2690"/>
      <c r="F5" s="2690"/>
      <c r="G5" s="2690"/>
      <c r="H5" s="2690"/>
      <c r="I5" s="2690"/>
      <c r="J5" s="2690"/>
      <c r="K5" s="2690"/>
      <c r="L5" s="2690"/>
      <c r="M5" s="2691"/>
      <c r="N5" s="1401"/>
      <c r="O5" s="1401"/>
      <c r="P5" s="1401"/>
      <c r="Q5" s="1401"/>
      <c r="R5" s="1401"/>
      <c r="S5" s="1401"/>
      <c r="T5" s="1401"/>
      <c r="U5" s="1401"/>
      <c r="V5" s="1401"/>
      <c r="W5" s="1401"/>
      <c r="X5" s="1401"/>
      <c r="Y5" s="1401"/>
      <c r="Z5" s="1401"/>
      <c r="AA5" s="1401"/>
      <c r="AB5" s="1401"/>
      <c r="AC5" s="1401"/>
      <c r="AD5" s="1401"/>
      <c r="AE5" s="1401"/>
      <c r="AF5" s="1401"/>
      <c r="AG5" s="1401"/>
      <c r="AH5" s="1401"/>
      <c r="AI5" s="1401"/>
      <c r="AJ5" s="1401"/>
      <c r="AK5" s="1401"/>
      <c r="AL5" s="1401"/>
      <c r="AM5" s="1401"/>
      <c r="AN5" s="1401"/>
      <c r="AO5" s="1401"/>
      <c r="AP5" s="1401"/>
      <c r="AQ5" s="1401"/>
      <c r="AR5" s="1401"/>
      <c r="AS5" s="1401"/>
      <c r="AT5" s="1401"/>
      <c r="AU5" s="1401"/>
      <c r="AV5" s="1401"/>
      <c r="AW5" s="1401"/>
      <c r="AX5" s="1401"/>
      <c r="AY5" s="1401"/>
      <c r="AZ5" s="1401"/>
      <c r="BA5" s="1401"/>
      <c r="BB5" s="1401"/>
      <c r="BC5" s="1401"/>
      <c r="BD5" s="1401"/>
      <c r="BE5" s="1401"/>
      <c r="BF5" s="1401"/>
      <c r="BG5" s="1401"/>
      <c r="BH5" s="1401"/>
      <c r="BI5" s="1401"/>
      <c r="BJ5" s="1401"/>
      <c r="BK5" s="1401"/>
      <c r="BL5" s="1401"/>
      <c r="BM5" s="1401"/>
      <c r="BN5" s="1401"/>
      <c r="BO5" s="1401"/>
      <c r="BP5" s="1401"/>
      <c r="BQ5" s="1401"/>
      <c r="BR5" s="1401"/>
      <c r="BS5" s="1401"/>
      <c r="BT5" s="1401"/>
      <c r="BU5" s="1401"/>
      <c r="BV5" s="1401"/>
      <c r="BW5" s="1401"/>
      <c r="BX5" s="1401"/>
      <c r="BY5" s="1401"/>
      <c r="BZ5" s="1401"/>
      <c r="CA5" s="1401"/>
      <c r="CB5" s="1401"/>
      <c r="CC5" s="1401"/>
      <c r="CD5" s="1401"/>
      <c r="CE5" s="1401"/>
      <c r="CF5" s="1401"/>
      <c r="CG5" s="1401"/>
      <c r="CH5" s="1401"/>
      <c r="CI5" s="1401"/>
      <c r="CJ5" s="1401"/>
      <c r="CK5" s="1401"/>
      <c r="CL5" s="1401"/>
      <c r="CM5" s="1401"/>
      <c r="CN5" s="1401"/>
      <c r="CO5" s="1401"/>
    </row>
    <row r="6" spans="1:93" ht="31.5">
      <c r="A6" s="2018">
        <v>1</v>
      </c>
      <c r="B6" s="2019" t="s">
        <v>17390</v>
      </c>
      <c r="C6" s="2020">
        <v>311600013008</v>
      </c>
      <c r="D6" s="2019" t="s">
        <v>17391</v>
      </c>
      <c r="E6" s="2019" t="s">
        <v>17392</v>
      </c>
      <c r="F6" s="2021">
        <v>25</v>
      </c>
      <c r="G6" s="2021">
        <v>25</v>
      </c>
      <c r="H6" s="2019" t="s">
        <v>6369</v>
      </c>
      <c r="I6" s="2019" t="s">
        <v>17393</v>
      </c>
      <c r="J6" s="2022" t="s">
        <v>17394</v>
      </c>
      <c r="K6" s="2023" t="s">
        <v>2676</v>
      </c>
      <c r="L6" s="2024">
        <v>1</v>
      </c>
      <c r="M6" s="2024">
        <v>0</v>
      </c>
      <c r="N6" s="1403"/>
      <c r="O6" s="1403"/>
      <c r="P6" s="1403"/>
      <c r="Q6" s="1403"/>
      <c r="R6" s="1403"/>
      <c r="S6" s="1403"/>
      <c r="T6" s="1403"/>
      <c r="U6" s="1403"/>
      <c r="V6" s="1403"/>
      <c r="W6" s="1403"/>
      <c r="X6" s="1403"/>
      <c r="Y6" s="1403"/>
      <c r="Z6" s="1403"/>
      <c r="AA6" s="1403"/>
      <c r="AB6" s="1403"/>
      <c r="AC6" s="1403"/>
      <c r="AD6" s="1403"/>
      <c r="AE6" s="1403"/>
      <c r="AF6" s="1403"/>
      <c r="AG6" s="1403"/>
      <c r="AH6" s="1403"/>
      <c r="AI6" s="1403"/>
      <c r="AJ6" s="1403"/>
      <c r="AK6" s="1403"/>
      <c r="AL6" s="1403"/>
      <c r="AM6" s="1403"/>
      <c r="AN6" s="1403"/>
      <c r="AO6" s="1403"/>
      <c r="AP6" s="1403"/>
      <c r="AQ6" s="1403"/>
      <c r="AR6" s="1403"/>
      <c r="AS6" s="1403"/>
      <c r="AT6" s="1403"/>
      <c r="AU6" s="1403"/>
      <c r="AV6" s="1403"/>
      <c r="AW6" s="1403"/>
      <c r="AX6" s="1403"/>
      <c r="AY6" s="1403"/>
      <c r="AZ6" s="1403"/>
      <c r="BA6" s="1403"/>
      <c r="BB6" s="1403"/>
      <c r="BC6" s="1403"/>
      <c r="BD6" s="1403"/>
      <c r="BE6" s="1403"/>
      <c r="BF6" s="1403"/>
      <c r="BG6" s="1403"/>
      <c r="BH6" s="1403"/>
      <c r="BI6" s="1403"/>
      <c r="BJ6" s="1403"/>
      <c r="BK6" s="1403"/>
      <c r="BL6" s="1403"/>
      <c r="BM6" s="1403"/>
      <c r="BN6" s="1403"/>
      <c r="BO6" s="1403"/>
      <c r="BP6" s="1403"/>
      <c r="BQ6" s="1403"/>
      <c r="BR6" s="1403"/>
      <c r="BS6" s="1403"/>
      <c r="BT6" s="1403"/>
      <c r="BU6" s="1403"/>
      <c r="BV6" s="1403"/>
      <c r="BW6" s="1403"/>
      <c r="BX6" s="1403"/>
      <c r="BY6" s="1403"/>
      <c r="BZ6" s="1403"/>
      <c r="CA6" s="1403"/>
      <c r="CB6" s="1403"/>
      <c r="CC6" s="1403"/>
      <c r="CD6" s="1403"/>
      <c r="CE6" s="1403"/>
      <c r="CF6" s="1403"/>
      <c r="CG6" s="1403"/>
      <c r="CH6" s="1403"/>
      <c r="CI6" s="1403"/>
      <c r="CJ6" s="1403"/>
      <c r="CK6" s="1403"/>
      <c r="CL6" s="1403"/>
      <c r="CM6" s="1403"/>
      <c r="CN6" s="2025" t="s">
        <v>21</v>
      </c>
      <c r="CO6" s="2025" t="s">
        <v>21</v>
      </c>
    </row>
    <row r="7" spans="1:93" ht="31.5">
      <c r="A7" s="2026">
        <v>2</v>
      </c>
      <c r="B7" s="401" t="s">
        <v>21</v>
      </c>
      <c r="C7" s="2027">
        <v>311601000509</v>
      </c>
      <c r="D7" s="401" t="s">
        <v>17395</v>
      </c>
      <c r="E7" s="401" t="s">
        <v>17396</v>
      </c>
      <c r="F7" s="2028">
        <v>4</v>
      </c>
      <c r="G7" s="2028">
        <v>4</v>
      </c>
      <c r="H7" s="401" t="s">
        <v>6369</v>
      </c>
      <c r="I7" s="401" t="s">
        <v>17397</v>
      </c>
      <c r="J7" s="2029" t="s">
        <v>17398</v>
      </c>
      <c r="K7" s="2030" t="s">
        <v>2676</v>
      </c>
      <c r="L7" s="400">
        <v>1</v>
      </c>
      <c r="M7" s="400">
        <v>0</v>
      </c>
      <c r="N7" s="1403"/>
      <c r="O7" s="1403"/>
      <c r="P7" s="1403"/>
      <c r="Q7" s="1403"/>
      <c r="R7" s="1403"/>
      <c r="S7" s="1403"/>
      <c r="T7" s="1403"/>
      <c r="U7" s="1403"/>
      <c r="V7" s="1403"/>
      <c r="W7" s="1403"/>
      <c r="X7" s="1403"/>
      <c r="Y7" s="1403"/>
      <c r="Z7" s="1403"/>
      <c r="AA7" s="1403"/>
      <c r="AB7" s="1403"/>
      <c r="AC7" s="1403"/>
      <c r="AD7" s="1403"/>
      <c r="AE7" s="1403"/>
      <c r="AF7" s="1403"/>
      <c r="AG7" s="1403"/>
      <c r="AH7" s="1403"/>
      <c r="AI7" s="1403"/>
      <c r="AJ7" s="1403"/>
      <c r="AK7" s="1403"/>
      <c r="AL7" s="1403"/>
      <c r="AM7" s="1403"/>
      <c r="AN7" s="1403"/>
      <c r="AO7" s="1403"/>
      <c r="AP7" s="1403"/>
      <c r="AQ7" s="1403"/>
      <c r="AR7" s="1403"/>
      <c r="AS7" s="1403"/>
      <c r="AT7" s="1403"/>
      <c r="AU7" s="1403"/>
      <c r="AV7" s="1403"/>
      <c r="AW7" s="1403"/>
      <c r="AX7" s="1403"/>
      <c r="AY7" s="1403"/>
      <c r="AZ7" s="1403"/>
      <c r="BA7" s="1403"/>
      <c r="BB7" s="1403"/>
      <c r="BC7" s="1403"/>
      <c r="BD7" s="1403"/>
      <c r="BE7" s="1403"/>
      <c r="BF7" s="1403"/>
      <c r="BG7" s="1403"/>
      <c r="BH7" s="1403"/>
      <c r="BI7" s="1403"/>
      <c r="BJ7" s="1403"/>
      <c r="BK7" s="1403"/>
      <c r="BL7" s="1403"/>
      <c r="BM7" s="1403"/>
      <c r="BN7" s="1403"/>
      <c r="BO7" s="1403"/>
      <c r="BP7" s="1403"/>
      <c r="BQ7" s="1403"/>
      <c r="BR7" s="1403"/>
      <c r="BS7" s="1403"/>
      <c r="BT7" s="1403"/>
      <c r="BU7" s="1403"/>
      <c r="BV7" s="1403"/>
      <c r="BW7" s="1403"/>
      <c r="BX7" s="1403"/>
      <c r="BY7" s="1403"/>
      <c r="BZ7" s="1403"/>
      <c r="CA7" s="1403"/>
      <c r="CB7" s="1403"/>
      <c r="CC7" s="1403"/>
      <c r="CD7" s="1403"/>
      <c r="CE7" s="1403"/>
      <c r="CF7" s="1403"/>
      <c r="CG7" s="1403"/>
      <c r="CH7" s="1403"/>
      <c r="CI7" s="1403"/>
      <c r="CJ7" s="1403"/>
      <c r="CK7" s="1403"/>
      <c r="CL7" s="1403"/>
      <c r="CM7" s="1403"/>
      <c r="CN7" s="2031" t="s">
        <v>21</v>
      </c>
      <c r="CO7" s="2031" t="s">
        <v>21</v>
      </c>
    </row>
    <row r="8" spans="1:93" ht="47.25">
      <c r="A8" s="2026">
        <v>3</v>
      </c>
      <c r="B8" s="401" t="s">
        <v>10255</v>
      </c>
      <c r="C8" s="2027">
        <v>311602609607</v>
      </c>
      <c r="D8" s="401" t="s">
        <v>17399</v>
      </c>
      <c r="E8" s="401" t="s">
        <v>17400</v>
      </c>
      <c r="F8" s="2028">
        <v>6</v>
      </c>
      <c r="G8" s="2028">
        <v>6</v>
      </c>
      <c r="H8" s="401" t="s">
        <v>6369</v>
      </c>
      <c r="I8" s="401" t="s">
        <v>17401</v>
      </c>
      <c r="J8" s="2029" t="s">
        <v>17402</v>
      </c>
      <c r="K8" s="2030" t="s">
        <v>2676</v>
      </c>
      <c r="L8" s="400">
        <v>1</v>
      </c>
      <c r="M8" s="400">
        <v>0</v>
      </c>
      <c r="N8" s="1403"/>
      <c r="O8" s="1403"/>
      <c r="P8" s="1403"/>
      <c r="Q8" s="1403"/>
      <c r="R8" s="1403"/>
      <c r="S8" s="1403"/>
      <c r="T8" s="1403"/>
      <c r="U8" s="1403"/>
      <c r="V8" s="1403"/>
      <c r="W8" s="1403"/>
      <c r="X8" s="1403"/>
      <c r="Y8" s="1403"/>
      <c r="Z8" s="1403"/>
      <c r="AA8" s="1403"/>
      <c r="AB8" s="1403"/>
      <c r="AC8" s="1403"/>
      <c r="AD8" s="1403"/>
      <c r="AE8" s="1403"/>
      <c r="AF8" s="1403"/>
      <c r="AG8" s="1403"/>
      <c r="AH8" s="1403"/>
      <c r="AI8" s="1403"/>
      <c r="AJ8" s="1403"/>
      <c r="AK8" s="1403"/>
      <c r="AL8" s="1403"/>
      <c r="AM8" s="1403"/>
      <c r="AN8" s="1403"/>
      <c r="AO8" s="1403"/>
      <c r="AP8" s="1403"/>
      <c r="AQ8" s="1403"/>
      <c r="AR8" s="1403"/>
      <c r="AS8" s="1403"/>
      <c r="AT8" s="1403"/>
      <c r="AU8" s="1403"/>
      <c r="AV8" s="1403"/>
      <c r="AW8" s="1403"/>
      <c r="AX8" s="1403"/>
      <c r="AY8" s="1403"/>
      <c r="AZ8" s="1403"/>
      <c r="BA8" s="1403"/>
      <c r="BB8" s="1403"/>
      <c r="BC8" s="1403"/>
      <c r="BD8" s="1403"/>
      <c r="BE8" s="1403"/>
      <c r="BF8" s="1403"/>
      <c r="BG8" s="1403"/>
      <c r="BH8" s="1403"/>
      <c r="BI8" s="1403"/>
      <c r="BJ8" s="1403"/>
      <c r="BK8" s="1403"/>
      <c r="BL8" s="1403"/>
      <c r="BM8" s="1403"/>
      <c r="BN8" s="1403"/>
      <c r="BO8" s="1403"/>
      <c r="BP8" s="1403"/>
      <c r="BQ8" s="1403"/>
      <c r="BR8" s="1403"/>
      <c r="BS8" s="1403"/>
      <c r="BT8" s="1403"/>
      <c r="BU8" s="1403"/>
      <c r="BV8" s="1403"/>
      <c r="BW8" s="1403"/>
      <c r="BX8" s="1403"/>
      <c r="BY8" s="1403"/>
      <c r="BZ8" s="1403"/>
      <c r="CA8" s="1403"/>
      <c r="CB8" s="1403"/>
      <c r="CC8" s="1403"/>
      <c r="CD8" s="1403"/>
      <c r="CE8" s="1403"/>
      <c r="CF8" s="1403"/>
      <c r="CG8" s="1403"/>
      <c r="CH8" s="1403"/>
      <c r="CI8" s="1403"/>
      <c r="CJ8" s="1403"/>
      <c r="CK8" s="1403"/>
      <c r="CL8" s="1403"/>
      <c r="CM8" s="1403"/>
      <c r="CN8" s="2031" t="s">
        <v>21</v>
      </c>
      <c r="CO8" s="2031" t="s">
        <v>21</v>
      </c>
    </row>
    <row r="9" spans="1:93" ht="31.5">
      <c r="A9" s="2026">
        <v>4</v>
      </c>
      <c r="B9" s="401" t="s">
        <v>21</v>
      </c>
      <c r="C9" s="2032" t="s">
        <v>21</v>
      </c>
      <c r="D9" s="2033" t="s">
        <v>17403</v>
      </c>
      <c r="E9" s="401" t="s">
        <v>17404</v>
      </c>
      <c r="F9" s="2028">
        <v>10</v>
      </c>
      <c r="G9" s="2028">
        <v>10</v>
      </c>
      <c r="H9" s="401" t="s">
        <v>17405</v>
      </c>
      <c r="I9" s="401" t="s">
        <v>17406</v>
      </c>
      <c r="J9" s="2029" t="s">
        <v>17407</v>
      </c>
      <c r="K9" s="2030" t="s">
        <v>2676</v>
      </c>
      <c r="L9" s="400">
        <v>1</v>
      </c>
      <c r="M9" s="400">
        <v>0</v>
      </c>
      <c r="N9" s="1403"/>
      <c r="O9" s="1403"/>
      <c r="P9" s="1403"/>
      <c r="Q9" s="1403"/>
      <c r="R9" s="1403"/>
      <c r="S9" s="1403"/>
      <c r="T9" s="1403"/>
      <c r="U9" s="1403"/>
      <c r="V9" s="1403"/>
      <c r="W9" s="1403"/>
      <c r="X9" s="1403"/>
      <c r="Y9" s="1403"/>
      <c r="Z9" s="1403"/>
      <c r="AA9" s="1403"/>
      <c r="AB9" s="1403"/>
      <c r="AC9" s="1403"/>
      <c r="AD9" s="1403"/>
      <c r="AE9" s="1403"/>
      <c r="AF9" s="1403"/>
      <c r="AG9" s="1403"/>
      <c r="AH9" s="1403"/>
      <c r="AI9" s="1403"/>
      <c r="AJ9" s="1403"/>
      <c r="AK9" s="1403"/>
      <c r="AL9" s="1403"/>
      <c r="AM9" s="1403"/>
      <c r="AN9" s="1403"/>
      <c r="AO9" s="1403"/>
      <c r="AP9" s="1403"/>
      <c r="AQ9" s="1403"/>
      <c r="AR9" s="1403"/>
      <c r="AS9" s="1403"/>
      <c r="AT9" s="1403"/>
      <c r="AU9" s="1403"/>
      <c r="AV9" s="1403"/>
      <c r="AW9" s="1403"/>
      <c r="AX9" s="1403"/>
      <c r="AY9" s="1403"/>
      <c r="AZ9" s="1403"/>
      <c r="BA9" s="1403"/>
      <c r="BB9" s="1403"/>
      <c r="BC9" s="1403"/>
      <c r="BD9" s="1403"/>
      <c r="BE9" s="1403"/>
      <c r="BF9" s="1403"/>
      <c r="BG9" s="1403"/>
      <c r="BH9" s="1403"/>
      <c r="BI9" s="1403"/>
      <c r="BJ9" s="1403"/>
      <c r="BK9" s="1403"/>
      <c r="BL9" s="1403"/>
      <c r="BM9" s="1403"/>
      <c r="BN9" s="1403"/>
      <c r="BO9" s="1403"/>
      <c r="BP9" s="1403"/>
      <c r="BQ9" s="1403"/>
      <c r="BR9" s="1403"/>
      <c r="BS9" s="1403"/>
      <c r="BT9" s="1403"/>
      <c r="BU9" s="1403"/>
      <c r="BV9" s="1403"/>
      <c r="BW9" s="1403"/>
      <c r="BX9" s="1403"/>
      <c r="BY9" s="1403"/>
      <c r="BZ9" s="1403"/>
      <c r="CA9" s="1403"/>
      <c r="CB9" s="1403"/>
      <c r="CC9" s="1403"/>
      <c r="CD9" s="1403"/>
      <c r="CE9" s="1403"/>
      <c r="CF9" s="1403"/>
      <c r="CG9" s="1403"/>
      <c r="CH9" s="1403"/>
      <c r="CI9" s="1403"/>
      <c r="CJ9" s="1403"/>
      <c r="CK9" s="1403"/>
      <c r="CL9" s="1403"/>
      <c r="CM9" s="1403"/>
      <c r="CN9" s="1403"/>
      <c r="CO9" s="1403"/>
    </row>
    <row r="10" spans="1:93" ht="31.5">
      <c r="A10" s="2034">
        <v>5</v>
      </c>
      <c r="B10" s="2035" t="s">
        <v>10255</v>
      </c>
      <c r="C10" s="2036">
        <v>311603836345</v>
      </c>
      <c r="D10" s="2035" t="s">
        <v>17408</v>
      </c>
      <c r="E10" s="2035" t="s">
        <v>17409</v>
      </c>
      <c r="F10" s="2037">
        <v>26</v>
      </c>
      <c r="G10" s="2037">
        <v>26</v>
      </c>
      <c r="H10" s="2035" t="s">
        <v>6369</v>
      </c>
      <c r="I10" s="2035" t="s">
        <v>17410</v>
      </c>
      <c r="J10" s="2038" t="s">
        <v>17411</v>
      </c>
      <c r="K10" s="566" t="s">
        <v>2676</v>
      </c>
      <c r="L10" s="413">
        <v>1</v>
      </c>
      <c r="M10" s="413">
        <v>0</v>
      </c>
      <c r="N10" s="1403"/>
      <c r="O10" s="1403"/>
      <c r="P10" s="1403"/>
      <c r="Q10" s="1403"/>
      <c r="R10" s="1403"/>
      <c r="S10" s="1403"/>
      <c r="T10" s="1403"/>
      <c r="U10" s="1403"/>
      <c r="V10" s="1403"/>
      <c r="W10" s="1403"/>
      <c r="X10" s="1403"/>
      <c r="Y10" s="1403"/>
      <c r="Z10" s="1403"/>
      <c r="AA10" s="1403"/>
      <c r="AB10" s="1403"/>
      <c r="AC10" s="1403"/>
      <c r="AD10" s="1403"/>
      <c r="AE10" s="1403"/>
      <c r="AF10" s="1403"/>
      <c r="AG10" s="1403"/>
      <c r="AH10" s="1403"/>
      <c r="AI10" s="1403"/>
      <c r="AJ10" s="1403"/>
      <c r="AK10" s="1403"/>
      <c r="AL10" s="1403"/>
      <c r="AM10" s="1403"/>
      <c r="AN10" s="1403"/>
      <c r="AO10" s="1403"/>
      <c r="AP10" s="1403"/>
      <c r="AQ10" s="1403"/>
      <c r="AR10" s="1403"/>
      <c r="AS10" s="1403"/>
      <c r="AT10" s="1403"/>
      <c r="AU10" s="1403"/>
      <c r="AV10" s="1403"/>
      <c r="AW10" s="1403"/>
      <c r="AX10" s="1403"/>
      <c r="AY10" s="1403"/>
      <c r="AZ10" s="1403"/>
      <c r="BA10" s="1403"/>
      <c r="BB10" s="1403"/>
      <c r="BC10" s="1403"/>
      <c r="BD10" s="1403"/>
      <c r="BE10" s="1403"/>
      <c r="BF10" s="1403"/>
      <c r="BG10" s="1403"/>
      <c r="BH10" s="1403"/>
      <c r="BI10" s="1403"/>
      <c r="BJ10" s="1403"/>
      <c r="BK10" s="1403"/>
      <c r="BL10" s="1403"/>
      <c r="BM10" s="1403"/>
      <c r="BN10" s="1403"/>
      <c r="BO10" s="1403"/>
      <c r="BP10" s="1403"/>
      <c r="BQ10" s="1403"/>
      <c r="BR10" s="1403"/>
      <c r="BS10" s="1403"/>
      <c r="BT10" s="1403"/>
      <c r="BU10" s="1403"/>
      <c r="BV10" s="1403"/>
      <c r="BW10" s="1403"/>
      <c r="BX10" s="1403"/>
      <c r="BY10" s="1403"/>
      <c r="BZ10" s="1403"/>
      <c r="CA10" s="1403"/>
      <c r="CB10" s="1403"/>
      <c r="CC10" s="1403"/>
      <c r="CD10" s="1403"/>
      <c r="CE10" s="1403"/>
      <c r="CF10" s="1403"/>
      <c r="CG10" s="1403"/>
      <c r="CH10" s="1403"/>
      <c r="CI10" s="1403"/>
      <c r="CJ10" s="1403"/>
      <c r="CK10" s="1403"/>
      <c r="CL10" s="1403"/>
      <c r="CM10" s="1403"/>
      <c r="CN10" s="2031" t="s">
        <v>21</v>
      </c>
      <c r="CO10" s="2031" t="s">
        <v>21</v>
      </c>
    </row>
    <row r="11" spans="1:93" ht="31.5">
      <c r="A11" s="2034">
        <v>6</v>
      </c>
      <c r="B11" s="2035" t="s">
        <v>17390</v>
      </c>
      <c r="C11" s="2039">
        <v>311602202138</v>
      </c>
      <c r="D11" s="2035" t="s">
        <v>17412</v>
      </c>
      <c r="E11" s="2035" t="s">
        <v>17413</v>
      </c>
      <c r="F11" s="2037">
        <v>72</v>
      </c>
      <c r="G11" s="2037">
        <v>15</v>
      </c>
      <c r="H11" s="2035" t="s">
        <v>17405</v>
      </c>
      <c r="I11" s="2035" t="s">
        <v>17414</v>
      </c>
      <c r="J11" s="2038" t="s">
        <v>17415</v>
      </c>
      <c r="K11" s="566" t="s">
        <v>2676</v>
      </c>
      <c r="L11" s="413">
        <v>1</v>
      </c>
      <c r="M11" s="413">
        <v>0</v>
      </c>
      <c r="N11" s="1403"/>
      <c r="O11" s="1403"/>
      <c r="P11" s="1403"/>
      <c r="Q11" s="1403"/>
      <c r="R11" s="1403"/>
      <c r="S11" s="1403"/>
      <c r="T11" s="1403"/>
      <c r="U11" s="1403"/>
      <c r="V11" s="1403"/>
      <c r="W11" s="1403"/>
      <c r="X11" s="1403"/>
      <c r="Y11" s="1403"/>
      <c r="Z11" s="1403"/>
      <c r="AA11" s="1403"/>
      <c r="AB11" s="1403"/>
      <c r="AC11" s="1403"/>
      <c r="AD11" s="1403"/>
      <c r="AE11" s="1403"/>
      <c r="AF11" s="1403"/>
      <c r="AG11" s="1403"/>
      <c r="AH11" s="1403"/>
      <c r="AI11" s="1403"/>
      <c r="AJ11" s="1403"/>
      <c r="AK11" s="1403"/>
      <c r="AL11" s="1403"/>
      <c r="AM11" s="1403"/>
      <c r="AN11" s="1403"/>
      <c r="AO11" s="1403"/>
      <c r="AP11" s="1403"/>
      <c r="AQ11" s="1403"/>
      <c r="AR11" s="1403"/>
      <c r="AS11" s="1403"/>
      <c r="AT11" s="1403"/>
      <c r="AU11" s="1403"/>
      <c r="AV11" s="1403"/>
      <c r="AW11" s="1403"/>
      <c r="AX11" s="1403"/>
      <c r="AY11" s="1403"/>
      <c r="AZ11" s="1403"/>
      <c r="BA11" s="1403"/>
      <c r="BB11" s="1403"/>
      <c r="BC11" s="1403"/>
      <c r="BD11" s="1403"/>
      <c r="BE11" s="1403"/>
      <c r="BF11" s="1403"/>
      <c r="BG11" s="1403"/>
      <c r="BH11" s="1403"/>
      <c r="BI11" s="1403"/>
      <c r="BJ11" s="1403"/>
      <c r="BK11" s="1403"/>
      <c r="BL11" s="1403"/>
      <c r="BM11" s="1403"/>
      <c r="BN11" s="1403"/>
      <c r="BO11" s="1403"/>
      <c r="BP11" s="1403"/>
      <c r="BQ11" s="1403"/>
      <c r="BR11" s="1403"/>
      <c r="BS11" s="1403"/>
      <c r="BT11" s="1403"/>
      <c r="BU11" s="1403"/>
      <c r="BV11" s="1403"/>
      <c r="BW11" s="1403"/>
      <c r="BX11" s="1403"/>
      <c r="BY11" s="1403"/>
      <c r="BZ11" s="1403"/>
      <c r="CA11" s="1403"/>
      <c r="CB11" s="1403"/>
      <c r="CC11" s="1403"/>
      <c r="CD11" s="1403"/>
      <c r="CE11" s="1403"/>
      <c r="CF11" s="1403"/>
      <c r="CG11" s="1403"/>
      <c r="CH11" s="1403"/>
      <c r="CI11" s="1403"/>
      <c r="CJ11" s="1403"/>
      <c r="CK11" s="1403"/>
      <c r="CL11" s="1403"/>
      <c r="CM11" s="1403"/>
      <c r="CN11" s="1403"/>
      <c r="CO11" s="1403"/>
    </row>
    <row r="12" spans="1:93" ht="15.75">
      <c r="A12" s="2040" t="s">
        <v>21</v>
      </c>
      <c r="B12" s="2041" t="s">
        <v>408</v>
      </c>
      <c r="C12" s="2042" t="s">
        <v>21</v>
      </c>
      <c r="D12" s="2043">
        <v>6</v>
      </c>
      <c r="E12" s="2041" t="s">
        <v>21</v>
      </c>
      <c r="F12" s="2043">
        <v>143</v>
      </c>
      <c r="G12" s="2043">
        <v>86</v>
      </c>
      <c r="H12" s="2041" t="s">
        <v>21</v>
      </c>
      <c r="I12" s="2041" t="s">
        <v>21</v>
      </c>
      <c r="J12" s="2044" t="s">
        <v>21</v>
      </c>
      <c r="K12" s="2045" t="s">
        <v>2593</v>
      </c>
      <c r="L12" s="2046">
        <v>6</v>
      </c>
      <c r="M12" s="2046">
        <v>0</v>
      </c>
      <c r="N12" s="1401"/>
      <c r="O12" s="1401"/>
      <c r="P12" s="1401"/>
      <c r="Q12" s="1401"/>
      <c r="R12" s="1401"/>
      <c r="S12" s="1401"/>
      <c r="T12" s="1401"/>
      <c r="U12" s="1401"/>
      <c r="V12" s="1401"/>
      <c r="W12" s="1401"/>
      <c r="X12" s="1401"/>
      <c r="Y12" s="1401"/>
      <c r="Z12" s="1401"/>
      <c r="AA12" s="1401"/>
      <c r="AB12" s="1401"/>
      <c r="AC12" s="1401"/>
      <c r="AD12" s="1401"/>
      <c r="AE12" s="1401"/>
      <c r="AF12" s="1401"/>
      <c r="AG12" s="1401"/>
      <c r="AH12" s="1401"/>
      <c r="AI12" s="1401"/>
      <c r="AJ12" s="1401"/>
      <c r="AK12" s="1401"/>
      <c r="AL12" s="1401"/>
      <c r="AM12" s="1401"/>
      <c r="AN12" s="1401"/>
      <c r="AO12" s="1401"/>
      <c r="AP12" s="1401"/>
      <c r="AQ12" s="1401"/>
      <c r="AR12" s="1401"/>
      <c r="AS12" s="1401"/>
      <c r="AT12" s="1401"/>
      <c r="AU12" s="1401"/>
      <c r="AV12" s="1401"/>
      <c r="AW12" s="1401"/>
      <c r="AX12" s="1401"/>
      <c r="AY12" s="1401"/>
      <c r="AZ12" s="1401"/>
      <c r="BA12" s="1401"/>
      <c r="BB12" s="1401"/>
      <c r="BC12" s="1401"/>
      <c r="BD12" s="1401"/>
      <c r="BE12" s="1401"/>
      <c r="BF12" s="1401"/>
      <c r="BG12" s="1401"/>
      <c r="BH12" s="1401"/>
      <c r="BI12" s="1401"/>
      <c r="BJ12" s="1401"/>
      <c r="BK12" s="1401"/>
      <c r="BL12" s="1401"/>
      <c r="BM12" s="1401"/>
      <c r="BN12" s="1401"/>
      <c r="BO12" s="1401"/>
      <c r="BP12" s="1401"/>
      <c r="BQ12" s="1401"/>
      <c r="BR12" s="1401"/>
      <c r="BS12" s="1401"/>
      <c r="BT12" s="1401"/>
      <c r="BU12" s="1401"/>
      <c r="BV12" s="1401"/>
      <c r="BW12" s="1401"/>
      <c r="BX12" s="1401"/>
      <c r="BY12" s="1401"/>
      <c r="BZ12" s="1401"/>
      <c r="CA12" s="1401"/>
      <c r="CB12" s="1401"/>
      <c r="CC12" s="1401"/>
      <c r="CD12" s="1401"/>
      <c r="CE12" s="1401"/>
      <c r="CF12" s="1401"/>
      <c r="CG12" s="1401"/>
      <c r="CH12" s="1401"/>
      <c r="CI12" s="1401"/>
      <c r="CJ12" s="1401"/>
      <c r="CK12" s="1401"/>
      <c r="CL12" s="1401"/>
      <c r="CM12" s="1401"/>
      <c r="CN12" s="1401"/>
      <c r="CO12" s="1401"/>
    </row>
    <row r="13" spans="1:93" ht="32.65" customHeight="1">
      <c r="A13" s="2689" t="s">
        <v>5299</v>
      </c>
      <c r="B13" s="2690"/>
      <c r="C13" s="2690"/>
      <c r="D13" s="2690"/>
      <c r="E13" s="2690"/>
      <c r="F13" s="2690"/>
      <c r="G13" s="2690"/>
      <c r="H13" s="2690"/>
      <c r="I13" s="2690"/>
      <c r="J13" s="2690"/>
      <c r="K13" s="2690"/>
      <c r="L13" s="2690"/>
      <c r="M13" s="2691"/>
      <c r="N13" s="1401"/>
      <c r="O13" s="1401"/>
      <c r="P13" s="1401"/>
      <c r="Q13" s="1401"/>
      <c r="R13" s="1401"/>
      <c r="S13" s="1401"/>
      <c r="T13" s="1401"/>
      <c r="U13" s="1401"/>
      <c r="V13" s="1401"/>
      <c r="W13" s="1401"/>
      <c r="X13" s="1401"/>
      <c r="Y13" s="1401"/>
      <c r="Z13" s="1401"/>
      <c r="AA13" s="1401"/>
      <c r="AB13" s="1401"/>
      <c r="AC13" s="1401"/>
      <c r="AD13" s="1401"/>
      <c r="AE13" s="1401"/>
      <c r="AF13" s="1401"/>
      <c r="AG13" s="1401"/>
      <c r="AH13" s="1401"/>
      <c r="AI13" s="1401"/>
      <c r="AJ13" s="1401"/>
      <c r="AK13" s="1401"/>
      <c r="AL13" s="1401"/>
      <c r="AM13" s="1401"/>
      <c r="AN13" s="1401"/>
      <c r="AO13" s="1401"/>
      <c r="AP13" s="1401"/>
      <c r="AQ13" s="1401"/>
      <c r="AR13" s="1401"/>
      <c r="AS13" s="1401"/>
      <c r="AT13" s="1401"/>
      <c r="AU13" s="1401"/>
      <c r="AV13" s="1401"/>
      <c r="AW13" s="1401"/>
      <c r="AX13" s="1401"/>
      <c r="AY13" s="1401"/>
      <c r="AZ13" s="1401"/>
      <c r="BA13" s="1401"/>
      <c r="BB13" s="1401"/>
      <c r="BC13" s="1401"/>
      <c r="BD13" s="1401"/>
      <c r="BE13" s="1401"/>
      <c r="BF13" s="1401"/>
      <c r="BG13" s="1401"/>
      <c r="BH13" s="1401"/>
      <c r="BI13" s="1401"/>
      <c r="BJ13" s="1401"/>
      <c r="BK13" s="1401"/>
      <c r="BL13" s="1401"/>
      <c r="BM13" s="1401"/>
      <c r="BN13" s="1401"/>
      <c r="BO13" s="1401"/>
      <c r="BP13" s="1401"/>
      <c r="BQ13" s="1401"/>
      <c r="BR13" s="1401"/>
      <c r="BS13" s="1401"/>
      <c r="BT13" s="1401"/>
      <c r="BU13" s="1401"/>
      <c r="BV13" s="1401"/>
      <c r="BW13" s="1401"/>
      <c r="BX13" s="1401"/>
      <c r="BY13" s="1401"/>
      <c r="BZ13" s="1401"/>
      <c r="CA13" s="1401"/>
      <c r="CB13" s="1401"/>
      <c r="CC13" s="1401"/>
      <c r="CD13" s="1401"/>
      <c r="CE13" s="1401"/>
      <c r="CF13" s="1401"/>
      <c r="CG13" s="1401"/>
      <c r="CH13" s="1401"/>
      <c r="CI13" s="1401"/>
      <c r="CJ13" s="1401"/>
      <c r="CK13" s="1401"/>
      <c r="CL13" s="1401"/>
      <c r="CM13" s="1401"/>
      <c r="CN13" s="1401"/>
      <c r="CO13" s="1401"/>
    </row>
    <row r="14" spans="1:93" ht="32.65" customHeight="1">
      <c r="A14" s="2018">
        <v>1</v>
      </c>
      <c r="B14" s="2019" t="s">
        <v>10255</v>
      </c>
      <c r="C14" s="2047">
        <v>311605009407</v>
      </c>
      <c r="D14" s="2048" t="s">
        <v>17416</v>
      </c>
      <c r="E14" s="2019" t="s">
        <v>17416</v>
      </c>
      <c r="F14" s="2021">
        <v>10</v>
      </c>
      <c r="G14" s="2021">
        <v>10</v>
      </c>
      <c r="H14" s="2019" t="s">
        <v>17417</v>
      </c>
      <c r="I14" s="2019" t="s">
        <v>17418</v>
      </c>
      <c r="J14" s="2022" t="s">
        <v>17419</v>
      </c>
      <c r="K14" s="2023" t="s">
        <v>2676</v>
      </c>
      <c r="L14" s="2024">
        <v>1</v>
      </c>
      <c r="M14" s="2024">
        <v>0</v>
      </c>
      <c r="N14" s="1403"/>
      <c r="O14" s="1403"/>
      <c r="P14" s="1403"/>
      <c r="Q14" s="1403"/>
      <c r="R14" s="1403"/>
      <c r="S14" s="1403"/>
      <c r="T14" s="1403"/>
      <c r="U14" s="1403"/>
      <c r="V14" s="1403"/>
      <c r="W14" s="1403"/>
      <c r="X14" s="1403"/>
      <c r="Y14" s="1403"/>
      <c r="Z14" s="1403"/>
      <c r="AA14" s="1403"/>
      <c r="AB14" s="1403"/>
      <c r="AC14" s="1403"/>
      <c r="AD14" s="1403"/>
      <c r="AE14" s="1403"/>
      <c r="AF14" s="1403"/>
      <c r="AG14" s="1403"/>
      <c r="AH14" s="1403"/>
      <c r="AI14" s="1403"/>
      <c r="AJ14" s="1403"/>
      <c r="AK14" s="1403"/>
      <c r="AL14" s="1403"/>
      <c r="AM14" s="1403"/>
      <c r="AN14" s="1403"/>
      <c r="AO14" s="1403"/>
      <c r="AP14" s="1403"/>
      <c r="AQ14" s="1403"/>
      <c r="AR14" s="1403"/>
      <c r="AS14" s="1403"/>
      <c r="AT14" s="1403"/>
      <c r="AU14" s="1403"/>
      <c r="AV14" s="1403"/>
      <c r="AW14" s="1403"/>
      <c r="AX14" s="1403"/>
      <c r="AY14" s="1403"/>
      <c r="AZ14" s="1403"/>
      <c r="BA14" s="1403"/>
      <c r="BB14" s="1403"/>
      <c r="BC14" s="1403"/>
      <c r="BD14" s="1403"/>
      <c r="BE14" s="1403"/>
      <c r="BF14" s="1403"/>
      <c r="BG14" s="1403"/>
      <c r="BH14" s="1403"/>
      <c r="BI14" s="1403"/>
      <c r="BJ14" s="1403"/>
      <c r="BK14" s="1403"/>
      <c r="BL14" s="1403"/>
      <c r="BM14" s="1403"/>
      <c r="BN14" s="1403"/>
      <c r="BO14" s="1403"/>
      <c r="BP14" s="1403"/>
      <c r="BQ14" s="1403"/>
      <c r="BR14" s="1403"/>
      <c r="BS14" s="1403"/>
      <c r="BT14" s="1403"/>
      <c r="BU14" s="1403"/>
      <c r="BV14" s="1403"/>
      <c r="BW14" s="1403"/>
      <c r="BX14" s="1403"/>
      <c r="BY14" s="1403"/>
      <c r="BZ14" s="1403"/>
      <c r="CA14" s="1403"/>
      <c r="CB14" s="1403"/>
      <c r="CC14" s="1403"/>
      <c r="CD14" s="1403"/>
      <c r="CE14" s="1403"/>
      <c r="CF14" s="1403"/>
      <c r="CG14" s="1403"/>
      <c r="CH14" s="1403"/>
      <c r="CI14" s="1403"/>
      <c r="CJ14" s="1403"/>
      <c r="CK14" s="1403"/>
      <c r="CL14" s="1403"/>
      <c r="CM14" s="1403"/>
      <c r="CN14" s="2049" t="s">
        <v>21</v>
      </c>
      <c r="CO14" s="2049" t="s">
        <v>21</v>
      </c>
    </row>
    <row r="15" spans="1:93" ht="32.65" customHeight="1">
      <c r="A15" s="2018">
        <v>2</v>
      </c>
      <c r="B15" s="2019" t="s">
        <v>17390</v>
      </c>
      <c r="C15" s="2050">
        <v>312306125206</v>
      </c>
      <c r="D15" s="2019" t="s">
        <v>17420</v>
      </c>
      <c r="E15" s="2019" t="s">
        <v>17421</v>
      </c>
      <c r="F15" s="2021">
        <v>20</v>
      </c>
      <c r="G15" s="2021">
        <v>8</v>
      </c>
      <c r="H15" s="2019" t="s">
        <v>17417</v>
      </c>
      <c r="I15" s="2019" t="s">
        <v>17422</v>
      </c>
      <c r="J15" s="2022" t="s">
        <v>17423</v>
      </c>
      <c r="K15" s="2023" t="s">
        <v>2613</v>
      </c>
      <c r="L15" s="2024">
        <v>3</v>
      </c>
      <c r="M15" s="2024">
        <v>0</v>
      </c>
      <c r="N15" s="2012"/>
      <c r="O15" s="2012"/>
      <c r="P15" s="2012"/>
      <c r="Q15" s="2012"/>
      <c r="R15" s="2012"/>
      <c r="S15" s="2012"/>
      <c r="T15" s="2012"/>
      <c r="U15" s="2012"/>
      <c r="V15" s="2012"/>
      <c r="W15" s="2012"/>
      <c r="X15" s="2012"/>
      <c r="Y15" s="2012"/>
      <c r="Z15" s="2012"/>
      <c r="AA15" s="2012"/>
      <c r="AB15" s="2012"/>
      <c r="AC15" s="2012"/>
      <c r="AD15" s="2012"/>
      <c r="AE15" s="2012"/>
      <c r="AF15" s="2012"/>
      <c r="AG15" s="2012"/>
      <c r="AH15" s="2012"/>
      <c r="AI15" s="2012"/>
      <c r="AJ15" s="2012"/>
      <c r="AK15" s="2012"/>
      <c r="AL15" s="2012"/>
      <c r="AM15" s="2012"/>
      <c r="AN15" s="2012"/>
      <c r="AO15" s="2012"/>
      <c r="AP15" s="2012"/>
      <c r="AQ15" s="2012"/>
      <c r="AR15" s="2012"/>
      <c r="AS15" s="2012"/>
      <c r="AT15" s="2012"/>
      <c r="AU15" s="2012"/>
      <c r="AV15" s="2012"/>
      <c r="AW15" s="2012"/>
      <c r="AX15" s="2012"/>
      <c r="AY15" s="2012"/>
      <c r="AZ15" s="2012"/>
      <c r="BA15" s="2012"/>
      <c r="BB15" s="2012"/>
      <c r="BC15" s="2012"/>
      <c r="BD15" s="2012"/>
      <c r="BE15" s="2012"/>
      <c r="BF15" s="2012"/>
      <c r="BG15" s="2012"/>
      <c r="BH15" s="2012"/>
      <c r="BI15" s="2012"/>
      <c r="BJ15" s="2012"/>
      <c r="BK15" s="2012"/>
      <c r="BL15" s="2012"/>
      <c r="BM15" s="2012"/>
      <c r="BN15" s="2012"/>
      <c r="BO15" s="2012"/>
      <c r="BP15" s="2012"/>
      <c r="BQ15" s="2012"/>
      <c r="BR15" s="2012"/>
      <c r="BS15" s="2012"/>
      <c r="BT15" s="2012"/>
      <c r="BU15" s="2012"/>
      <c r="BV15" s="2012"/>
      <c r="BW15" s="2012"/>
      <c r="BX15" s="2012"/>
      <c r="BY15" s="2012"/>
      <c r="BZ15" s="2012"/>
      <c r="CA15" s="2012"/>
      <c r="CB15" s="2012"/>
      <c r="CC15" s="2012"/>
      <c r="CD15" s="2012"/>
      <c r="CE15" s="2012"/>
      <c r="CF15" s="2012"/>
      <c r="CG15" s="2012"/>
      <c r="CH15" s="2012"/>
      <c r="CI15" s="2012"/>
      <c r="CJ15" s="2012"/>
      <c r="CK15" s="2012"/>
      <c r="CL15" s="2012"/>
      <c r="CM15" s="2012"/>
      <c r="CN15" s="2051" t="s">
        <v>21</v>
      </c>
      <c r="CO15" s="2051" t="s">
        <v>21</v>
      </c>
    </row>
    <row r="16" spans="1:93" ht="32.65" customHeight="1">
      <c r="A16" s="2018">
        <v>3</v>
      </c>
      <c r="B16" s="2019" t="s">
        <v>17390</v>
      </c>
      <c r="C16" s="2052">
        <v>481000867566</v>
      </c>
      <c r="D16" s="2019" t="s">
        <v>17424</v>
      </c>
      <c r="E16" s="2019" t="s">
        <v>17425</v>
      </c>
      <c r="F16" s="2021">
        <v>19</v>
      </c>
      <c r="G16" s="2021">
        <v>9</v>
      </c>
      <c r="H16" s="2019" t="s">
        <v>17417</v>
      </c>
      <c r="I16" s="2019" t="s">
        <v>17426</v>
      </c>
      <c r="J16" s="2022" t="s">
        <v>17427</v>
      </c>
      <c r="K16" s="2023" t="s">
        <v>2676</v>
      </c>
      <c r="L16" s="2024">
        <v>1</v>
      </c>
      <c r="M16" s="2024">
        <v>0</v>
      </c>
      <c r="N16" s="2012"/>
      <c r="O16" s="2012"/>
      <c r="P16" s="2012"/>
      <c r="Q16" s="2012"/>
      <c r="R16" s="2012"/>
      <c r="S16" s="2012"/>
      <c r="T16" s="2012"/>
      <c r="U16" s="2012"/>
      <c r="V16" s="2012"/>
      <c r="W16" s="2012"/>
      <c r="X16" s="2012"/>
      <c r="Y16" s="2012"/>
      <c r="Z16" s="2012"/>
      <c r="AA16" s="2012"/>
      <c r="AB16" s="2012"/>
      <c r="AC16" s="2012"/>
      <c r="AD16" s="2012"/>
      <c r="AE16" s="2012"/>
      <c r="AF16" s="2012"/>
      <c r="AG16" s="2012"/>
      <c r="AH16" s="2012"/>
      <c r="AI16" s="2012"/>
      <c r="AJ16" s="2012"/>
      <c r="AK16" s="2012"/>
      <c r="AL16" s="2012"/>
      <c r="AM16" s="2012"/>
      <c r="AN16" s="2012"/>
      <c r="AO16" s="2012"/>
      <c r="AP16" s="2012"/>
      <c r="AQ16" s="2012"/>
      <c r="AR16" s="2012"/>
      <c r="AS16" s="2012"/>
      <c r="AT16" s="2012"/>
      <c r="AU16" s="2012"/>
      <c r="AV16" s="2012"/>
      <c r="AW16" s="2012"/>
      <c r="AX16" s="2012"/>
      <c r="AY16" s="2012"/>
      <c r="AZ16" s="2012"/>
      <c r="BA16" s="2012"/>
      <c r="BB16" s="2012"/>
      <c r="BC16" s="2012"/>
      <c r="BD16" s="2012"/>
      <c r="BE16" s="2012"/>
      <c r="BF16" s="2012"/>
      <c r="BG16" s="2012"/>
      <c r="BH16" s="2012"/>
      <c r="BI16" s="2012"/>
      <c r="BJ16" s="2012"/>
      <c r="BK16" s="2012"/>
      <c r="BL16" s="2012"/>
      <c r="BM16" s="2012"/>
      <c r="BN16" s="2012"/>
      <c r="BO16" s="2012"/>
      <c r="BP16" s="2012"/>
      <c r="BQ16" s="2012"/>
      <c r="BR16" s="2012"/>
      <c r="BS16" s="2012"/>
      <c r="BT16" s="2012"/>
      <c r="BU16" s="2012"/>
      <c r="BV16" s="2012"/>
      <c r="BW16" s="2012"/>
      <c r="BX16" s="2012"/>
      <c r="BY16" s="2012"/>
      <c r="BZ16" s="2012"/>
      <c r="CA16" s="2012"/>
      <c r="CB16" s="2012"/>
      <c r="CC16" s="2012"/>
      <c r="CD16" s="2012"/>
      <c r="CE16" s="2012"/>
      <c r="CF16" s="2012"/>
      <c r="CG16" s="2012"/>
      <c r="CH16" s="2012"/>
      <c r="CI16" s="2012"/>
      <c r="CJ16" s="2012"/>
      <c r="CK16" s="2012"/>
      <c r="CL16" s="2012"/>
      <c r="CM16" s="2012"/>
      <c r="CN16" s="2051" t="s">
        <v>21</v>
      </c>
      <c r="CO16" s="2051" t="s">
        <v>21</v>
      </c>
    </row>
    <row r="17" spans="1:93" ht="32.65" customHeight="1">
      <c r="A17" s="2018">
        <v>4</v>
      </c>
      <c r="B17" s="2019" t="s">
        <v>17390</v>
      </c>
      <c r="C17" s="2052">
        <v>311605145022</v>
      </c>
      <c r="D17" s="2019" t="s">
        <v>17428</v>
      </c>
      <c r="E17" s="2019" t="s">
        <v>17429</v>
      </c>
      <c r="F17" s="2021">
        <v>8</v>
      </c>
      <c r="G17" s="2021">
        <v>8</v>
      </c>
      <c r="H17" s="2019" t="s">
        <v>17417</v>
      </c>
      <c r="I17" s="2019" t="s">
        <v>17430</v>
      </c>
      <c r="J17" s="2022" t="s">
        <v>17431</v>
      </c>
      <c r="K17" s="2023" t="s">
        <v>2676</v>
      </c>
      <c r="L17" s="2024">
        <v>1</v>
      </c>
      <c r="M17" s="2024">
        <v>0</v>
      </c>
      <c r="N17" s="2012"/>
      <c r="O17" s="2012"/>
      <c r="P17" s="2012"/>
      <c r="Q17" s="2012"/>
      <c r="R17" s="2012"/>
      <c r="S17" s="2012"/>
      <c r="T17" s="2012"/>
      <c r="U17" s="2012"/>
      <c r="V17" s="2012"/>
      <c r="W17" s="2012"/>
      <c r="X17" s="2012"/>
      <c r="Y17" s="2012"/>
      <c r="Z17" s="2012"/>
      <c r="AA17" s="2012"/>
      <c r="AB17" s="2012"/>
      <c r="AC17" s="2012"/>
      <c r="AD17" s="2012"/>
      <c r="AE17" s="2012"/>
      <c r="AF17" s="2012"/>
      <c r="AG17" s="2012"/>
      <c r="AH17" s="2012"/>
      <c r="AI17" s="2012"/>
      <c r="AJ17" s="2012"/>
      <c r="AK17" s="2012"/>
      <c r="AL17" s="2012"/>
      <c r="AM17" s="2012"/>
      <c r="AN17" s="2012"/>
      <c r="AO17" s="2012"/>
      <c r="AP17" s="2012"/>
      <c r="AQ17" s="2012"/>
      <c r="AR17" s="2012"/>
      <c r="AS17" s="2012"/>
      <c r="AT17" s="2012"/>
      <c r="AU17" s="2012"/>
      <c r="AV17" s="2012"/>
      <c r="AW17" s="2012"/>
      <c r="AX17" s="2012"/>
      <c r="AY17" s="2012"/>
      <c r="AZ17" s="2012"/>
      <c r="BA17" s="2012"/>
      <c r="BB17" s="2012"/>
      <c r="BC17" s="2012"/>
      <c r="BD17" s="2012"/>
      <c r="BE17" s="2012"/>
      <c r="BF17" s="2012"/>
      <c r="BG17" s="2012"/>
      <c r="BH17" s="2012"/>
      <c r="BI17" s="2012"/>
      <c r="BJ17" s="2012"/>
      <c r="BK17" s="2012"/>
      <c r="BL17" s="2012"/>
      <c r="BM17" s="2012"/>
      <c r="BN17" s="2012"/>
      <c r="BO17" s="2012"/>
      <c r="BP17" s="2012"/>
      <c r="BQ17" s="2012"/>
      <c r="BR17" s="2012"/>
      <c r="BS17" s="2012"/>
      <c r="BT17" s="2012"/>
      <c r="BU17" s="2012"/>
      <c r="BV17" s="2012"/>
      <c r="BW17" s="2012"/>
      <c r="BX17" s="2012"/>
      <c r="BY17" s="2012"/>
      <c r="BZ17" s="2012"/>
      <c r="CA17" s="2012"/>
      <c r="CB17" s="2012"/>
      <c r="CC17" s="2012"/>
      <c r="CD17" s="2012"/>
      <c r="CE17" s="2012"/>
      <c r="CF17" s="2012"/>
      <c r="CG17" s="2012"/>
      <c r="CH17" s="2012"/>
      <c r="CI17" s="2012"/>
      <c r="CJ17" s="2012"/>
      <c r="CK17" s="2012"/>
      <c r="CL17" s="2012"/>
      <c r="CM17" s="2012"/>
      <c r="CN17" s="2051" t="s">
        <v>21</v>
      </c>
      <c r="CO17" s="2051" t="s">
        <v>21</v>
      </c>
    </row>
    <row r="18" spans="1:93" ht="32.65" customHeight="1">
      <c r="A18" s="2018">
        <v>5</v>
      </c>
      <c r="B18" s="401" t="s">
        <v>17390</v>
      </c>
      <c r="C18" s="2027">
        <v>312306125206</v>
      </c>
      <c r="D18" s="401" t="s">
        <v>17420</v>
      </c>
      <c r="E18" s="401" t="s">
        <v>17432</v>
      </c>
      <c r="F18" s="2028">
        <v>16</v>
      </c>
      <c r="G18" s="2028">
        <v>8</v>
      </c>
      <c r="H18" s="401" t="s">
        <v>17417</v>
      </c>
      <c r="I18" s="401" t="s">
        <v>17422</v>
      </c>
      <c r="J18" s="2029" t="s">
        <v>17423</v>
      </c>
      <c r="K18" s="2030" t="s">
        <v>2676</v>
      </c>
      <c r="L18" s="400">
        <v>1</v>
      </c>
      <c r="M18" s="400">
        <v>0</v>
      </c>
      <c r="N18" s="2012"/>
      <c r="O18" s="2012"/>
      <c r="P18" s="2012"/>
      <c r="Q18" s="2012"/>
      <c r="R18" s="2012"/>
      <c r="S18" s="2012"/>
      <c r="T18" s="2012"/>
      <c r="U18" s="2012"/>
      <c r="V18" s="2012"/>
      <c r="W18" s="2012"/>
      <c r="X18" s="2012"/>
      <c r="Y18" s="2012"/>
      <c r="Z18" s="2012"/>
      <c r="AA18" s="2012"/>
      <c r="AB18" s="2012"/>
      <c r="AC18" s="2012"/>
      <c r="AD18" s="2012"/>
      <c r="AE18" s="2012"/>
      <c r="AF18" s="2012"/>
      <c r="AG18" s="2012"/>
      <c r="AH18" s="2012"/>
      <c r="AI18" s="2012"/>
      <c r="AJ18" s="2012"/>
      <c r="AK18" s="2012"/>
      <c r="AL18" s="2012"/>
      <c r="AM18" s="2012"/>
      <c r="AN18" s="2012"/>
      <c r="AO18" s="2012"/>
      <c r="AP18" s="2012"/>
      <c r="AQ18" s="2012"/>
      <c r="AR18" s="2012"/>
      <c r="AS18" s="2012"/>
      <c r="AT18" s="2012"/>
      <c r="AU18" s="2012"/>
      <c r="AV18" s="2012"/>
      <c r="AW18" s="2012"/>
      <c r="AX18" s="2012"/>
      <c r="AY18" s="2012"/>
      <c r="AZ18" s="2012"/>
      <c r="BA18" s="2012"/>
      <c r="BB18" s="2012"/>
      <c r="BC18" s="2012"/>
      <c r="BD18" s="2012"/>
      <c r="BE18" s="2012"/>
      <c r="BF18" s="2012"/>
      <c r="BG18" s="2012"/>
      <c r="BH18" s="2012"/>
      <c r="BI18" s="2012"/>
      <c r="BJ18" s="2012"/>
      <c r="BK18" s="2012"/>
      <c r="BL18" s="2012"/>
      <c r="BM18" s="2012"/>
      <c r="BN18" s="2012"/>
      <c r="BO18" s="2012"/>
      <c r="BP18" s="2012"/>
      <c r="BQ18" s="2012"/>
      <c r="BR18" s="2012"/>
      <c r="BS18" s="2012"/>
      <c r="BT18" s="2012"/>
      <c r="BU18" s="2012"/>
      <c r="BV18" s="2012"/>
      <c r="BW18" s="2012"/>
      <c r="BX18" s="2012"/>
      <c r="BY18" s="2012"/>
      <c r="BZ18" s="2012"/>
      <c r="CA18" s="2012"/>
      <c r="CB18" s="2012"/>
      <c r="CC18" s="2012"/>
      <c r="CD18" s="2012"/>
      <c r="CE18" s="2012"/>
      <c r="CF18" s="2012"/>
      <c r="CG18" s="2012"/>
      <c r="CH18" s="2012"/>
      <c r="CI18" s="2012"/>
      <c r="CJ18" s="2012"/>
      <c r="CK18" s="2012"/>
      <c r="CL18" s="2012"/>
      <c r="CM18" s="2012"/>
      <c r="CN18" s="2012"/>
      <c r="CO18" s="2012"/>
    </row>
    <row r="19" spans="1:93" ht="32.65" customHeight="1">
      <c r="A19" s="2026">
        <v>6</v>
      </c>
      <c r="B19" s="401" t="s">
        <v>10255</v>
      </c>
      <c r="C19" s="2053" t="s">
        <v>21</v>
      </c>
      <c r="D19" s="401" t="s">
        <v>17433</v>
      </c>
      <c r="E19" s="401" t="s">
        <v>17434</v>
      </c>
      <c r="F19" s="2028">
        <v>35</v>
      </c>
      <c r="G19" s="2028">
        <v>35</v>
      </c>
      <c r="H19" s="401" t="s">
        <v>6369</v>
      </c>
      <c r="I19" s="401" t="s">
        <v>17426</v>
      </c>
      <c r="J19" s="2029" t="s">
        <v>17427</v>
      </c>
      <c r="K19" s="2054" t="s">
        <v>2676</v>
      </c>
      <c r="L19" s="2028">
        <v>1</v>
      </c>
      <c r="M19" s="2028">
        <v>0</v>
      </c>
      <c r="N19" s="2012"/>
      <c r="O19" s="2012"/>
      <c r="P19" s="2012"/>
      <c r="Q19" s="2012"/>
      <c r="R19" s="2012"/>
      <c r="S19" s="2012"/>
      <c r="T19" s="2012"/>
      <c r="U19" s="2012"/>
      <c r="V19" s="2012"/>
      <c r="W19" s="2012"/>
      <c r="X19" s="2012"/>
      <c r="Y19" s="2012"/>
      <c r="Z19" s="2012"/>
      <c r="AA19" s="2012"/>
      <c r="AB19" s="2012"/>
      <c r="AC19" s="2012"/>
      <c r="AD19" s="2012"/>
      <c r="AE19" s="2012"/>
      <c r="AF19" s="2012"/>
      <c r="AG19" s="2012"/>
      <c r="AH19" s="2012"/>
      <c r="AI19" s="2012"/>
      <c r="AJ19" s="2012"/>
      <c r="AK19" s="2012"/>
      <c r="AL19" s="2012"/>
      <c r="AM19" s="2012"/>
      <c r="AN19" s="2012"/>
      <c r="AO19" s="2012"/>
      <c r="AP19" s="2012"/>
      <c r="AQ19" s="2012"/>
      <c r="AR19" s="2012"/>
      <c r="AS19" s="2012"/>
      <c r="AT19" s="2012"/>
      <c r="AU19" s="2012"/>
      <c r="AV19" s="2012"/>
      <c r="AW19" s="2012"/>
      <c r="AX19" s="2012"/>
      <c r="AY19" s="2012"/>
      <c r="AZ19" s="2012"/>
      <c r="BA19" s="2012"/>
      <c r="BB19" s="2012"/>
      <c r="BC19" s="2012"/>
      <c r="BD19" s="2012"/>
      <c r="BE19" s="2012"/>
      <c r="BF19" s="2012"/>
      <c r="BG19" s="2012"/>
      <c r="BH19" s="2012"/>
      <c r="BI19" s="2012"/>
      <c r="BJ19" s="2012"/>
      <c r="BK19" s="2012"/>
      <c r="BL19" s="2012"/>
      <c r="BM19" s="2012"/>
      <c r="BN19" s="2012"/>
      <c r="BO19" s="2012"/>
      <c r="BP19" s="2012"/>
      <c r="BQ19" s="2012"/>
      <c r="BR19" s="2012"/>
      <c r="BS19" s="2012"/>
      <c r="BT19" s="2012"/>
      <c r="BU19" s="2012"/>
      <c r="BV19" s="2012"/>
      <c r="BW19" s="2012"/>
      <c r="BX19" s="2012"/>
      <c r="BY19" s="2012"/>
      <c r="BZ19" s="2012"/>
      <c r="CA19" s="2012"/>
      <c r="CB19" s="2012"/>
      <c r="CC19" s="2012"/>
      <c r="CD19" s="2012"/>
      <c r="CE19" s="2012"/>
      <c r="CF19" s="2012"/>
      <c r="CG19" s="2012"/>
      <c r="CH19" s="2012"/>
      <c r="CI19" s="2012"/>
      <c r="CJ19" s="2012"/>
      <c r="CK19" s="2012"/>
      <c r="CL19" s="2012"/>
      <c r="CM19" s="2012"/>
      <c r="CN19" s="2012"/>
      <c r="CO19" s="2012"/>
    </row>
    <row r="20" spans="1:93" ht="32.65" customHeight="1">
      <c r="A20" s="2055">
        <v>7</v>
      </c>
      <c r="B20" s="2035" t="s">
        <v>17390</v>
      </c>
      <c r="C20" s="2020">
        <v>311600248680</v>
      </c>
      <c r="D20" s="2035" t="s">
        <v>17435</v>
      </c>
      <c r="E20" s="2035" t="s">
        <v>17436</v>
      </c>
      <c r="F20" s="2037">
        <v>78</v>
      </c>
      <c r="G20" s="2037">
        <v>19</v>
      </c>
      <c r="H20" s="2035" t="s">
        <v>6369</v>
      </c>
      <c r="I20" s="2035" t="s">
        <v>17437</v>
      </c>
      <c r="J20" s="2038" t="s">
        <v>17438</v>
      </c>
      <c r="K20" s="566" t="s">
        <v>2598</v>
      </c>
      <c r="L20" s="413">
        <v>2</v>
      </c>
      <c r="M20" s="413">
        <v>0</v>
      </c>
      <c r="N20" s="2012"/>
      <c r="O20" s="2012"/>
      <c r="P20" s="2012"/>
      <c r="Q20" s="2012"/>
      <c r="R20" s="2012"/>
      <c r="S20" s="2012"/>
      <c r="T20" s="2012"/>
      <c r="U20" s="2012"/>
      <c r="V20" s="2012"/>
      <c r="W20" s="2012"/>
      <c r="X20" s="2012"/>
      <c r="Y20" s="2012"/>
      <c r="Z20" s="2012"/>
      <c r="AA20" s="2012"/>
      <c r="AB20" s="2012"/>
      <c r="AC20" s="2012"/>
      <c r="AD20" s="2012"/>
      <c r="AE20" s="2012"/>
      <c r="AF20" s="2012"/>
      <c r="AG20" s="2012"/>
      <c r="AH20" s="2012"/>
      <c r="AI20" s="2012"/>
      <c r="AJ20" s="2012"/>
      <c r="AK20" s="2012"/>
      <c r="AL20" s="2012"/>
      <c r="AM20" s="2012"/>
      <c r="AN20" s="2012"/>
      <c r="AO20" s="2012"/>
      <c r="AP20" s="2012"/>
      <c r="AQ20" s="2012"/>
      <c r="AR20" s="2012"/>
      <c r="AS20" s="2012"/>
      <c r="AT20" s="2012"/>
      <c r="AU20" s="2012"/>
      <c r="AV20" s="2012"/>
      <c r="AW20" s="2012"/>
      <c r="AX20" s="2012"/>
      <c r="AY20" s="2012"/>
      <c r="AZ20" s="2012"/>
      <c r="BA20" s="2012"/>
      <c r="BB20" s="2012"/>
      <c r="BC20" s="2012"/>
      <c r="BD20" s="2012"/>
      <c r="BE20" s="2012"/>
      <c r="BF20" s="2012"/>
      <c r="BG20" s="2012"/>
      <c r="BH20" s="2012"/>
      <c r="BI20" s="2012"/>
      <c r="BJ20" s="2012"/>
      <c r="BK20" s="2012"/>
      <c r="BL20" s="2012"/>
      <c r="BM20" s="2012"/>
      <c r="BN20" s="2012"/>
      <c r="BO20" s="2012"/>
      <c r="BP20" s="2012"/>
      <c r="BQ20" s="2012"/>
      <c r="BR20" s="2012"/>
      <c r="BS20" s="2012"/>
      <c r="BT20" s="2012"/>
      <c r="BU20" s="2012"/>
      <c r="BV20" s="2012"/>
      <c r="BW20" s="2012"/>
      <c r="BX20" s="2012"/>
      <c r="BY20" s="2012"/>
      <c r="BZ20" s="2012"/>
      <c r="CA20" s="2012"/>
      <c r="CB20" s="2012"/>
      <c r="CC20" s="2012"/>
      <c r="CD20" s="2012"/>
      <c r="CE20" s="2012"/>
      <c r="CF20" s="2012"/>
      <c r="CG20" s="2012"/>
      <c r="CH20" s="2012"/>
      <c r="CI20" s="2012"/>
      <c r="CJ20" s="2012"/>
      <c r="CK20" s="2012"/>
      <c r="CL20" s="2012"/>
      <c r="CM20" s="2012"/>
      <c r="CN20" s="2012"/>
      <c r="CO20" s="2012"/>
    </row>
    <row r="21" spans="1:93" ht="32.65" customHeight="1">
      <c r="A21" s="2055">
        <v>8</v>
      </c>
      <c r="B21" s="2035" t="s">
        <v>17390</v>
      </c>
      <c r="C21" s="2020">
        <v>311300501484</v>
      </c>
      <c r="D21" s="2035" t="s">
        <v>17439</v>
      </c>
      <c r="E21" s="2035" t="s">
        <v>17413</v>
      </c>
      <c r="F21" s="2037">
        <v>72</v>
      </c>
      <c r="G21" s="2056">
        <v>12.9</v>
      </c>
      <c r="H21" s="2035" t="s">
        <v>17417</v>
      </c>
      <c r="I21" s="2035" t="s">
        <v>17440</v>
      </c>
      <c r="J21" s="2038" t="s">
        <v>17441</v>
      </c>
      <c r="K21" s="566" t="s">
        <v>2676</v>
      </c>
      <c r="L21" s="413">
        <v>1</v>
      </c>
      <c r="M21" s="413">
        <v>0</v>
      </c>
      <c r="N21" s="2012"/>
      <c r="O21" s="2012"/>
      <c r="P21" s="2012"/>
      <c r="Q21" s="2012"/>
      <c r="R21" s="2012"/>
      <c r="S21" s="2012"/>
      <c r="T21" s="2012"/>
      <c r="U21" s="2012"/>
      <c r="V21" s="2012"/>
      <c r="W21" s="2012"/>
      <c r="X21" s="2012"/>
      <c r="Y21" s="2012"/>
      <c r="Z21" s="2012"/>
      <c r="AA21" s="2012"/>
      <c r="AB21" s="2012"/>
      <c r="AC21" s="2012"/>
      <c r="AD21" s="2012"/>
      <c r="AE21" s="2012"/>
      <c r="AF21" s="2012"/>
      <c r="AG21" s="2012"/>
      <c r="AH21" s="2012"/>
      <c r="AI21" s="2012"/>
      <c r="AJ21" s="2012"/>
      <c r="AK21" s="2012"/>
      <c r="AL21" s="2012"/>
      <c r="AM21" s="2012"/>
      <c r="AN21" s="2012"/>
      <c r="AO21" s="2012"/>
      <c r="AP21" s="2012"/>
      <c r="AQ21" s="2012"/>
      <c r="AR21" s="2012"/>
      <c r="AS21" s="2012"/>
      <c r="AT21" s="2012"/>
      <c r="AU21" s="2012"/>
      <c r="AV21" s="2012"/>
      <c r="AW21" s="2012"/>
      <c r="AX21" s="2012"/>
      <c r="AY21" s="2012"/>
      <c r="AZ21" s="2012"/>
      <c r="BA21" s="2012"/>
      <c r="BB21" s="2012"/>
      <c r="BC21" s="2012"/>
      <c r="BD21" s="2012"/>
      <c r="BE21" s="2012"/>
      <c r="BF21" s="2012"/>
      <c r="BG21" s="2012"/>
      <c r="BH21" s="2012"/>
      <c r="BI21" s="2012"/>
      <c r="BJ21" s="2012"/>
      <c r="BK21" s="2012"/>
      <c r="BL21" s="2012"/>
      <c r="BM21" s="2012"/>
      <c r="BN21" s="2012"/>
      <c r="BO21" s="2012"/>
      <c r="BP21" s="2012"/>
      <c r="BQ21" s="2012"/>
      <c r="BR21" s="2012"/>
      <c r="BS21" s="2012"/>
      <c r="BT21" s="2012"/>
      <c r="BU21" s="2012"/>
      <c r="BV21" s="2012"/>
      <c r="BW21" s="2012"/>
      <c r="BX21" s="2012"/>
      <c r="BY21" s="2012"/>
      <c r="BZ21" s="2012"/>
      <c r="CA21" s="2012"/>
      <c r="CB21" s="2012"/>
      <c r="CC21" s="2012"/>
      <c r="CD21" s="2012"/>
      <c r="CE21" s="2012"/>
      <c r="CF21" s="2012"/>
      <c r="CG21" s="2012"/>
      <c r="CH21" s="2012"/>
      <c r="CI21" s="2012"/>
      <c r="CJ21" s="2012"/>
      <c r="CK21" s="2012"/>
      <c r="CL21" s="2012"/>
      <c r="CM21" s="2012"/>
      <c r="CN21" s="2012"/>
      <c r="CO21" s="2012"/>
    </row>
    <row r="22" spans="1:93" ht="32.65" customHeight="1">
      <c r="A22" s="2055">
        <v>9</v>
      </c>
      <c r="B22" s="2035" t="s">
        <v>17390</v>
      </c>
      <c r="C22" s="2020">
        <v>312306125206</v>
      </c>
      <c r="D22" s="2035" t="s">
        <v>17420</v>
      </c>
      <c r="E22" s="2035" t="s">
        <v>17442</v>
      </c>
      <c r="F22" s="2037">
        <v>16</v>
      </c>
      <c r="G22" s="2037">
        <v>8</v>
      </c>
      <c r="H22" s="2035" t="s">
        <v>17417</v>
      </c>
      <c r="I22" s="2035" t="s">
        <v>17422</v>
      </c>
      <c r="J22" s="2038" t="s">
        <v>17423</v>
      </c>
      <c r="K22" s="566" t="s">
        <v>2613</v>
      </c>
      <c r="L22" s="413">
        <v>3</v>
      </c>
      <c r="M22" s="413">
        <v>0</v>
      </c>
      <c r="N22" s="2012"/>
      <c r="O22" s="2012"/>
      <c r="P22" s="2012"/>
      <c r="Q22" s="2012"/>
      <c r="R22" s="2012"/>
      <c r="S22" s="2012"/>
      <c r="T22" s="2012"/>
      <c r="U22" s="2012"/>
      <c r="V22" s="2012"/>
      <c r="W22" s="2012"/>
      <c r="X22" s="2012"/>
      <c r="Y22" s="2012"/>
      <c r="Z22" s="2012"/>
      <c r="AA22" s="2012"/>
      <c r="AB22" s="2012"/>
      <c r="AC22" s="2012"/>
      <c r="AD22" s="2012"/>
      <c r="AE22" s="2012"/>
      <c r="AF22" s="2012"/>
      <c r="AG22" s="2012"/>
      <c r="AH22" s="2012"/>
      <c r="AI22" s="2012"/>
      <c r="AJ22" s="2012"/>
      <c r="AK22" s="2012"/>
      <c r="AL22" s="2012"/>
      <c r="AM22" s="2012"/>
      <c r="AN22" s="2012"/>
      <c r="AO22" s="2012"/>
      <c r="AP22" s="2012"/>
      <c r="AQ22" s="2012"/>
      <c r="AR22" s="2012"/>
      <c r="AS22" s="2012"/>
      <c r="AT22" s="2012"/>
      <c r="AU22" s="2012"/>
      <c r="AV22" s="2012"/>
      <c r="AW22" s="2012"/>
      <c r="AX22" s="2012"/>
      <c r="AY22" s="2012"/>
      <c r="AZ22" s="2012"/>
      <c r="BA22" s="2012"/>
      <c r="BB22" s="2012"/>
      <c r="BC22" s="2012"/>
      <c r="BD22" s="2012"/>
      <c r="BE22" s="2012"/>
      <c r="BF22" s="2012"/>
      <c r="BG22" s="2012"/>
      <c r="BH22" s="2012"/>
      <c r="BI22" s="2012"/>
      <c r="BJ22" s="2012"/>
      <c r="BK22" s="2012"/>
      <c r="BL22" s="2012"/>
      <c r="BM22" s="2012"/>
      <c r="BN22" s="2012"/>
      <c r="BO22" s="2012"/>
      <c r="BP22" s="2012"/>
      <c r="BQ22" s="2012"/>
      <c r="BR22" s="2012"/>
      <c r="BS22" s="2012"/>
      <c r="BT22" s="2012"/>
      <c r="BU22" s="2012"/>
      <c r="BV22" s="2012"/>
      <c r="BW22" s="2012"/>
      <c r="BX22" s="2012"/>
      <c r="BY22" s="2012"/>
      <c r="BZ22" s="2012"/>
      <c r="CA22" s="2012"/>
      <c r="CB22" s="2012"/>
      <c r="CC22" s="2012"/>
      <c r="CD22" s="2012"/>
      <c r="CE22" s="2012"/>
      <c r="CF22" s="2012"/>
      <c r="CG22" s="2012"/>
      <c r="CH22" s="2012"/>
      <c r="CI22" s="2012"/>
      <c r="CJ22" s="2012"/>
      <c r="CK22" s="2012"/>
      <c r="CL22" s="2012"/>
      <c r="CM22" s="2012"/>
      <c r="CN22" s="2012"/>
      <c r="CO22" s="2012"/>
    </row>
    <row r="23" spans="1:93" ht="42.75" customHeight="1">
      <c r="A23" s="2055">
        <v>10</v>
      </c>
      <c r="B23" s="2035" t="s">
        <v>17443</v>
      </c>
      <c r="C23" s="2020">
        <v>311603567903</v>
      </c>
      <c r="D23" s="2035" t="s">
        <v>17444</v>
      </c>
      <c r="E23" s="2035" t="s">
        <v>17445</v>
      </c>
      <c r="F23" s="2037">
        <v>65</v>
      </c>
      <c r="G23" s="2037">
        <v>25</v>
      </c>
      <c r="H23" s="2035" t="s">
        <v>17446</v>
      </c>
      <c r="I23" s="2035" t="s">
        <v>17447</v>
      </c>
      <c r="J23" s="2038" t="s">
        <v>17448</v>
      </c>
      <c r="K23" s="566" t="s">
        <v>2676</v>
      </c>
      <c r="L23" s="413">
        <v>1</v>
      </c>
      <c r="M23" s="413">
        <v>0</v>
      </c>
      <c r="N23" s="2012"/>
      <c r="O23" s="2012"/>
      <c r="P23" s="2012"/>
      <c r="Q23" s="2012"/>
      <c r="R23" s="2012"/>
      <c r="S23" s="2012"/>
      <c r="T23" s="2012"/>
      <c r="U23" s="2012"/>
      <c r="V23" s="2012"/>
      <c r="W23" s="2012"/>
      <c r="X23" s="2012"/>
      <c r="Y23" s="2012"/>
      <c r="Z23" s="2012"/>
      <c r="AA23" s="2012"/>
      <c r="AB23" s="2012"/>
      <c r="AC23" s="2012"/>
      <c r="AD23" s="2012"/>
      <c r="AE23" s="2012"/>
      <c r="AF23" s="2012"/>
      <c r="AG23" s="2012"/>
      <c r="AH23" s="2012"/>
      <c r="AI23" s="2012"/>
      <c r="AJ23" s="2012"/>
      <c r="AK23" s="2012"/>
      <c r="AL23" s="2012"/>
      <c r="AM23" s="2012"/>
      <c r="AN23" s="2012"/>
      <c r="AO23" s="2012"/>
      <c r="AP23" s="2012"/>
      <c r="AQ23" s="2012"/>
      <c r="AR23" s="2012"/>
      <c r="AS23" s="2012"/>
      <c r="AT23" s="2012"/>
      <c r="AU23" s="2012"/>
      <c r="AV23" s="2012"/>
      <c r="AW23" s="2012"/>
      <c r="AX23" s="2012"/>
      <c r="AY23" s="2012"/>
      <c r="AZ23" s="2012"/>
      <c r="BA23" s="2012"/>
      <c r="BB23" s="2012"/>
      <c r="BC23" s="2012"/>
      <c r="BD23" s="2012"/>
      <c r="BE23" s="2012"/>
      <c r="BF23" s="2012"/>
      <c r="BG23" s="2012"/>
      <c r="BH23" s="2012"/>
      <c r="BI23" s="2012"/>
      <c r="BJ23" s="2012"/>
      <c r="BK23" s="2012"/>
      <c r="BL23" s="2012"/>
      <c r="BM23" s="2012"/>
      <c r="BN23" s="2012"/>
      <c r="BO23" s="2012"/>
      <c r="BP23" s="2012"/>
      <c r="BQ23" s="2012"/>
      <c r="BR23" s="2012"/>
      <c r="BS23" s="2012"/>
      <c r="BT23" s="2012"/>
      <c r="BU23" s="2012"/>
      <c r="BV23" s="2012"/>
      <c r="BW23" s="2012"/>
      <c r="BX23" s="2012"/>
      <c r="BY23" s="2012"/>
      <c r="BZ23" s="2012"/>
      <c r="CA23" s="2012"/>
      <c r="CB23" s="2012"/>
      <c r="CC23" s="2012"/>
      <c r="CD23" s="2012"/>
      <c r="CE23" s="2012"/>
      <c r="CF23" s="2012"/>
      <c r="CG23" s="2012"/>
      <c r="CH23" s="2012"/>
      <c r="CI23" s="2012"/>
      <c r="CJ23" s="2012"/>
      <c r="CK23" s="2012"/>
      <c r="CL23" s="2012"/>
      <c r="CM23" s="2012"/>
      <c r="CN23" s="2012"/>
      <c r="CO23" s="2012"/>
    </row>
    <row r="24" spans="1:93" ht="41.85" customHeight="1">
      <c r="A24" s="2055">
        <v>11</v>
      </c>
      <c r="B24" s="2035" t="s">
        <v>10255</v>
      </c>
      <c r="C24" s="2020">
        <v>311602616298</v>
      </c>
      <c r="D24" s="2035" t="s">
        <v>17449</v>
      </c>
      <c r="E24" s="2035" t="s">
        <v>17450</v>
      </c>
      <c r="F24" s="2037">
        <v>12</v>
      </c>
      <c r="G24" s="2037">
        <v>12</v>
      </c>
      <c r="H24" s="2035" t="s">
        <v>6369</v>
      </c>
      <c r="I24" s="2035" t="s">
        <v>17451</v>
      </c>
      <c r="J24" s="2038" t="s">
        <v>17452</v>
      </c>
      <c r="K24" s="566" t="s">
        <v>2598</v>
      </c>
      <c r="L24" s="413">
        <v>2</v>
      </c>
      <c r="M24" s="413">
        <v>0</v>
      </c>
      <c r="N24" s="1401"/>
      <c r="O24" s="1401"/>
      <c r="P24" s="1401"/>
      <c r="Q24" s="1401"/>
      <c r="R24" s="1401"/>
      <c r="S24" s="1401"/>
      <c r="T24" s="1401"/>
      <c r="U24" s="1401"/>
      <c r="V24" s="1401"/>
      <c r="W24" s="1401"/>
      <c r="X24" s="1401"/>
      <c r="Y24" s="1401"/>
      <c r="Z24" s="1401"/>
      <c r="AA24" s="1401"/>
      <c r="AB24" s="1401"/>
      <c r="AC24" s="1401"/>
      <c r="AD24" s="1401"/>
      <c r="AE24" s="1401"/>
      <c r="AF24" s="1401"/>
      <c r="AG24" s="1401"/>
      <c r="AH24" s="1401"/>
      <c r="AI24" s="1401"/>
      <c r="AJ24" s="1401"/>
      <c r="AK24" s="1401"/>
      <c r="AL24" s="1401"/>
      <c r="AM24" s="1401"/>
      <c r="AN24" s="1401"/>
      <c r="AO24" s="1401"/>
      <c r="AP24" s="1401"/>
      <c r="AQ24" s="1401"/>
      <c r="AR24" s="1401"/>
      <c r="AS24" s="1401"/>
      <c r="AT24" s="1401"/>
      <c r="AU24" s="1401"/>
      <c r="AV24" s="1401"/>
      <c r="AW24" s="1401"/>
      <c r="AX24" s="1401"/>
      <c r="AY24" s="1401"/>
      <c r="AZ24" s="1401"/>
      <c r="BA24" s="1401"/>
      <c r="BB24" s="1401"/>
      <c r="BC24" s="1401"/>
      <c r="BD24" s="1401"/>
      <c r="BE24" s="1401"/>
      <c r="BF24" s="1401"/>
      <c r="BG24" s="1401"/>
      <c r="BH24" s="1401"/>
      <c r="BI24" s="1401"/>
      <c r="BJ24" s="1401"/>
      <c r="BK24" s="1401"/>
      <c r="BL24" s="1401"/>
      <c r="BM24" s="1401"/>
      <c r="BN24" s="1401"/>
      <c r="BO24" s="1401"/>
      <c r="BP24" s="1401"/>
      <c r="BQ24" s="1401"/>
      <c r="BR24" s="1401"/>
      <c r="BS24" s="1401"/>
      <c r="BT24" s="1401"/>
      <c r="BU24" s="1401"/>
      <c r="BV24" s="1401"/>
      <c r="BW24" s="1401"/>
      <c r="BX24" s="1401"/>
      <c r="BY24" s="1401"/>
      <c r="BZ24" s="1401"/>
      <c r="CA24" s="1401"/>
      <c r="CB24" s="1401"/>
      <c r="CC24" s="1401"/>
      <c r="CD24" s="1401"/>
      <c r="CE24" s="1401"/>
      <c r="CF24" s="1401"/>
      <c r="CG24" s="1401"/>
      <c r="CH24" s="1401"/>
      <c r="CI24" s="1401"/>
      <c r="CJ24" s="1401"/>
      <c r="CK24" s="1401"/>
      <c r="CL24" s="1401"/>
      <c r="CM24" s="1401"/>
      <c r="CN24" s="1401"/>
      <c r="CO24" s="1401"/>
    </row>
    <row r="25" spans="1:93" ht="32.65" customHeight="1">
      <c r="A25" s="2057" t="s">
        <v>21</v>
      </c>
      <c r="B25" s="2058" t="s">
        <v>408</v>
      </c>
      <c r="C25" s="2059" t="s">
        <v>21</v>
      </c>
      <c r="D25" s="1649">
        <v>11</v>
      </c>
      <c r="E25" s="2058" t="s">
        <v>21</v>
      </c>
      <c r="F25" s="1649">
        <v>351</v>
      </c>
      <c r="G25" s="2060">
        <v>154.9</v>
      </c>
      <c r="H25" s="2058" t="s">
        <v>21</v>
      </c>
      <c r="I25" s="2058" t="s">
        <v>21</v>
      </c>
      <c r="J25" s="2061" t="s">
        <v>21</v>
      </c>
      <c r="K25" s="2062" t="s">
        <v>3122</v>
      </c>
      <c r="L25" s="2063">
        <v>17</v>
      </c>
      <c r="M25" s="2063">
        <v>0</v>
      </c>
      <c r="N25" s="2012"/>
      <c r="O25" s="2012"/>
      <c r="P25" s="2012"/>
      <c r="Q25" s="2012"/>
      <c r="R25" s="2012"/>
      <c r="S25" s="2012"/>
      <c r="T25" s="2012"/>
      <c r="U25" s="2012"/>
      <c r="V25" s="2012"/>
      <c r="W25" s="2012"/>
      <c r="X25" s="2012"/>
      <c r="Y25" s="2012"/>
      <c r="Z25" s="2012"/>
      <c r="AA25" s="2012"/>
      <c r="AB25" s="2012"/>
      <c r="AC25" s="2012"/>
      <c r="AD25" s="2012"/>
      <c r="AE25" s="2012"/>
      <c r="AF25" s="2012"/>
      <c r="AG25" s="2012"/>
      <c r="AH25" s="2012"/>
      <c r="AI25" s="2012"/>
      <c r="AJ25" s="2012"/>
      <c r="AK25" s="2012"/>
      <c r="AL25" s="2012"/>
      <c r="AM25" s="2012"/>
      <c r="AN25" s="2012"/>
      <c r="AO25" s="2012"/>
      <c r="AP25" s="2012"/>
      <c r="AQ25" s="2012"/>
      <c r="AR25" s="2012"/>
      <c r="AS25" s="2012"/>
      <c r="AT25" s="2012"/>
      <c r="AU25" s="2012"/>
      <c r="AV25" s="2012"/>
      <c r="AW25" s="2012"/>
      <c r="AX25" s="2012"/>
      <c r="AY25" s="2012"/>
      <c r="AZ25" s="2012"/>
      <c r="BA25" s="2012"/>
      <c r="BB25" s="2012"/>
      <c r="BC25" s="2012"/>
      <c r="BD25" s="2012"/>
      <c r="BE25" s="2012"/>
      <c r="BF25" s="2012"/>
      <c r="BG25" s="2012"/>
      <c r="BH25" s="2012"/>
      <c r="BI25" s="2012"/>
      <c r="BJ25" s="2012"/>
      <c r="BK25" s="2012"/>
      <c r="BL25" s="2012"/>
      <c r="BM25" s="2012"/>
      <c r="BN25" s="2012"/>
      <c r="BO25" s="2012"/>
      <c r="BP25" s="2012"/>
      <c r="BQ25" s="2012"/>
      <c r="BR25" s="2012"/>
      <c r="BS25" s="2012"/>
      <c r="BT25" s="2012"/>
      <c r="BU25" s="2012"/>
      <c r="BV25" s="2012"/>
      <c r="BW25" s="2012"/>
      <c r="BX25" s="2012"/>
      <c r="BY25" s="2012"/>
      <c r="BZ25" s="2012"/>
      <c r="CA25" s="2012"/>
      <c r="CB25" s="2012"/>
      <c r="CC25" s="2012"/>
      <c r="CD25" s="2012"/>
      <c r="CE25" s="2012"/>
      <c r="CF25" s="2012"/>
      <c r="CG25" s="2012"/>
      <c r="CH25" s="2012"/>
      <c r="CI25" s="2012"/>
      <c r="CJ25" s="2012"/>
      <c r="CK25" s="2012"/>
      <c r="CL25" s="2012"/>
      <c r="CM25" s="2012"/>
      <c r="CN25" s="2012"/>
      <c r="CO25" s="2012"/>
    </row>
    <row r="26" spans="1:93" ht="32.65" customHeight="1">
      <c r="A26" s="2689" t="s">
        <v>5340</v>
      </c>
      <c r="B26" s="2690"/>
      <c r="C26" s="2690"/>
      <c r="D26" s="2690"/>
      <c r="E26" s="2690"/>
      <c r="F26" s="2690"/>
      <c r="G26" s="2690"/>
      <c r="H26" s="2690"/>
      <c r="I26" s="2690"/>
      <c r="J26" s="2690"/>
      <c r="K26" s="2690"/>
      <c r="L26" s="2690"/>
      <c r="M26" s="2691"/>
      <c r="N26" s="2012"/>
      <c r="O26" s="2012"/>
      <c r="P26" s="2012"/>
      <c r="Q26" s="2012"/>
      <c r="R26" s="2012"/>
      <c r="S26" s="2012"/>
      <c r="T26" s="2012"/>
      <c r="U26" s="2012"/>
      <c r="V26" s="2012"/>
      <c r="W26" s="2012"/>
      <c r="X26" s="2012"/>
      <c r="Y26" s="2012"/>
      <c r="Z26" s="2012"/>
      <c r="AA26" s="2012"/>
      <c r="AB26" s="2012"/>
      <c r="AC26" s="2012"/>
      <c r="AD26" s="2012"/>
      <c r="AE26" s="2012"/>
      <c r="AF26" s="2012"/>
      <c r="AG26" s="2012"/>
      <c r="AH26" s="2012"/>
      <c r="AI26" s="2012"/>
      <c r="AJ26" s="2012"/>
      <c r="AK26" s="2012"/>
      <c r="AL26" s="2012"/>
      <c r="AM26" s="2012"/>
      <c r="AN26" s="2012"/>
      <c r="AO26" s="2012"/>
      <c r="AP26" s="2012"/>
      <c r="AQ26" s="2012"/>
      <c r="AR26" s="2012"/>
      <c r="AS26" s="2012"/>
      <c r="AT26" s="2012"/>
      <c r="AU26" s="2012"/>
      <c r="AV26" s="2012"/>
      <c r="AW26" s="2012"/>
      <c r="AX26" s="2012"/>
      <c r="AY26" s="2012"/>
      <c r="AZ26" s="2012"/>
      <c r="BA26" s="2012"/>
      <c r="BB26" s="2012"/>
      <c r="BC26" s="2012"/>
      <c r="BD26" s="2012"/>
      <c r="BE26" s="2012"/>
      <c r="BF26" s="2012"/>
      <c r="BG26" s="2012"/>
      <c r="BH26" s="2012"/>
      <c r="BI26" s="2012"/>
      <c r="BJ26" s="2012"/>
      <c r="BK26" s="2012"/>
      <c r="BL26" s="2012"/>
      <c r="BM26" s="2012"/>
      <c r="BN26" s="2012"/>
      <c r="BO26" s="2012"/>
      <c r="BP26" s="2012"/>
      <c r="BQ26" s="2012"/>
      <c r="BR26" s="2012"/>
      <c r="BS26" s="2012"/>
      <c r="BT26" s="2012"/>
      <c r="BU26" s="2012"/>
      <c r="BV26" s="2012"/>
      <c r="BW26" s="2012"/>
      <c r="BX26" s="2012"/>
      <c r="BY26" s="2012"/>
      <c r="BZ26" s="2012"/>
      <c r="CA26" s="2012"/>
      <c r="CB26" s="2012"/>
      <c r="CC26" s="2012"/>
      <c r="CD26" s="2012"/>
      <c r="CE26" s="2012"/>
      <c r="CF26" s="2012"/>
      <c r="CG26" s="2012"/>
      <c r="CH26" s="2012"/>
      <c r="CI26" s="2012"/>
      <c r="CJ26" s="2012"/>
      <c r="CK26" s="2012"/>
      <c r="CL26" s="2012"/>
      <c r="CM26" s="2012"/>
      <c r="CN26" s="2012"/>
      <c r="CO26" s="2012"/>
    </row>
    <row r="27" spans="1:93" ht="32.65" customHeight="1">
      <c r="A27" s="2018">
        <v>1</v>
      </c>
      <c r="B27" s="2019" t="s">
        <v>17453</v>
      </c>
      <c r="C27" s="2052">
        <v>311600496228</v>
      </c>
      <c r="D27" s="2019" t="s">
        <v>17454</v>
      </c>
      <c r="E27" s="2019" t="s">
        <v>17455</v>
      </c>
      <c r="F27" s="2021">
        <v>14</v>
      </c>
      <c r="G27" s="2021">
        <v>14</v>
      </c>
      <c r="H27" s="2019" t="s">
        <v>17456</v>
      </c>
      <c r="I27" s="2019" t="s">
        <v>17457</v>
      </c>
      <c r="J27" s="2022" t="s">
        <v>17458</v>
      </c>
      <c r="K27" s="2023" t="s">
        <v>2598</v>
      </c>
      <c r="L27" s="2024">
        <v>2</v>
      </c>
      <c r="M27" s="2024">
        <v>0</v>
      </c>
      <c r="N27" s="2012"/>
      <c r="O27" s="2012"/>
      <c r="P27" s="2012"/>
      <c r="Q27" s="2012"/>
      <c r="R27" s="2012"/>
      <c r="S27" s="2012"/>
      <c r="T27" s="2012"/>
      <c r="U27" s="2012"/>
      <c r="V27" s="2012"/>
      <c r="W27" s="2012"/>
      <c r="X27" s="2012"/>
      <c r="Y27" s="2012"/>
      <c r="Z27" s="2012"/>
      <c r="AA27" s="2012"/>
      <c r="AB27" s="2012"/>
      <c r="AC27" s="2012"/>
      <c r="AD27" s="2012"/>
      <c r="AE27" s="2012"/>
      <c r="AF27" s="2012"/>
      <c r="AG27" s="2012"/>
      <c r="AH27" s="2012"/>
      <c r="AI27" s="2012"/>
      <c r="AJ27" s="2012"/>
      <c r="AK27" s="2012"/>
      <c r="AL27" s="2012"/>
      <c r="AM27" s="2012"/>
      <c r="AN27" s="2012"/>
      <c r="AO27" s="2012"/>
      <c r="AP27" s="2012"/>
      <c r="AQ27" s="2012"/>
      <c r="AR27" s="2012"/>
      <c r="AS27" s="2012"/>
      <c r="AT27" s="2012"/>
      <c r="AU27" s="2012"/>
      <c r="AV27" s="2012"/>
      <c r="AW27" s="2012"/>
      <c r="AX27" s="2012"/>
      <c r="AY27" s="2012"/>
      <c r="AZ27" s="2012"/>
      <c r="BA27" s="2012"/>
      <c r="BB27" s="2012"/>
      <c r="BC27" s="2012"/>
      <c r="BD27" s="2012"/>
      <c r="BE27" s="2012"/>
      <c r="BF27" s="2012"/>
      <c r="BG27" s="2012"/>
      <c r="BH27" s="2012"/>
      <c r="BI27" s="2012"/>
      <c r="BJ27" s="2012"/>
      <c r="BK27" s="2012"/>
      <c r="BL27" s="2012"/>
      <c r="BM27" s="2012"/>
      <c r="BN27" s="2012"/>
      <c r="BO27" s="2012"/>
      <c r="BP27" s="2012"/>
      <c r="BQ27" s="2012"/>
      <c r="BR27" s="2012"/>
      <c r="BS27" s="2012"/>
      <c r="BT27" s="2012"/>
      <c r="BU27" s="2012"/>
      <c r="BV27" s="2012"/>
      <c r="BW27" s="2012"/>
      <c r="BX27" s="2012"/>
      <c r="BY27" s="2012"/>
      <c r="BZ27" s="2012"/>
      <c r="CA27" s="2012"/>
      <c r="CB27" s="2012"/>
      <c r="CC27" s="2012"/>
      <c r="CD27" s="2012"/>
      <c r="CE27" s="2012"/>
      <c r="CF27" s="2012"/>
      <c r="CG27" s="2012"/>
      <c r="CH27" s="2012"/>
      <c r="CI27" s="2012"/>
      <c r="CJ27" s="2012"/>
      <c r="CK27" s="2012"/>
      <c r="CL27" s="2012"/>
      <c r="CM27" s="2012"/>
      <c r="CN27" s="2012"/>
      <c r="CO27" s="2012"/>
    </row>
    <row r="28" spans="1:93" ht="32.65" customHeight="1">
      <c r="A28" s="2018">
        <v>2</v>
      </c>
      <c r="B28" s="2019" t="s">
        <v>17390</v>
      </c>
      <c r="C28" s="2052">
        <v>311600583600</v>
      </c>
      <c r="D28" s="2019" t="s">
        <v>17459</v>
      </c>
      <c r="E28" s="2019" t="s">
        <v>17460</v>
      </c>
      <c r="F28" s="2021">
        <v>39</v>
      </c>
      <c r="G28" s="2021">
        <v>39</v>
      </c>
      <c r="H28" s="2019" t="s">
        <v>7282</v>
      </c>
      <c r="I28" s="2019" t="s">
        <v>17461</v>
      </c>
      <c r="J28" s="2022" t="s">
        <v>17462</v>
      </c>
      <c r="K28" s="2023" t="s">
        <v>2676</v>
      </c>
      <c r="L28" s="2024">
        <v>1</v>
      </c>
      <c r="M28" s="2024">
        <v>0</v>
      </c>
      <c r="N28" s="1403"/>
      <c r="O28" s="1403"/>
      <c r="P28" s="1403"/>
      <c r="Q28" s="1403"/>
      <c r="R28" s="1403"/>
      <c r="S28" s="1403"/>
      <c r="T28" s="1403"/>
      <c r="U28" s="1403"/>
      <c r="V28" s="1403"/>
      <c r="W28" s="1403"/>
      <c r="X28" s="1403"/>
      <c r="Y28" s="1403"/>
      <c r="Z28" s="1403"/>
      <c r="AA28" s="1403"/>
      <c r="AB28" s="1403"/>
      <c r="AC28" s="1403"/>
      <c r="AD28" s="1403"/>
      <c r="AE28" s="1403"/>
      <c r="AF28" s="1403"/>
      <c r="AG28" s="1403"/>
      <c r="AH28" s="1403"/>
      <c r="AI28" s="1403"/>
      <c r="AJ28" s="1403"/>
      <c r="AK28" s="1403"/>
      <c r="AL28" s="1403"/>
      <c r="AM28" s="1403"/>
      <c r="AN28" s="1403"/>
      <c r="AO28" s="1403"/>
      <c r="AP28" s="1403"/>
      <c r="AQ28" s="1403"/>
      <c r="AR28" s="1403"/>
      <c r="AS28" s="1403"/>
      <c r="AT28" s="1403"/>
      <c r="AU28" s="1403"/>
      <c r="AV28" s="1403"/>
      <c r="AW28" s="1403"/>
      <c r="AX28" s="1403"/>
      <c r="AY28" s="1403"/>
      <c r="AZ28" s="1403"/>
      <c r="BA28" s="1403"/>
      <c r="BB28" s="1403"/>
      <c r="BC28" s="1403"/>
      <c r="BD28" s="1403"/>
      <c r="BE28" s="1403"/>
      <c r="BF28" s="1403"/>
      <c r="BG28" s="1403"/>
      <c r="BH28" s="1403"/>
      <c r="BI28" s="1403"/>
      <c r="BJ28" s="1403"/>
      <c r="BK28" s="1403"/>
      <c r="BL28" s="1403"/>
      <c r="BM28" s="1403"/>
      <c r="BN28" s="1403"/>
      <c r="BO28" s="1403"/>
      <c r="BP28" s="1403"/>
      <c r="BQ28" s="1403"/>
      <c r="BR28" s="1403"/>
      <c r="BS28" s="1403"/>
      <c r="BT28" s="1403"/>
      <c r="BU28" s="1403"/>
      <c r="BV28" s="1403"/>
      <c r="BW28" s="1403"/>
      <c r="BX28" s="1403"/>
      <c r="BY28" s="1403"/>
      <c r="BZ28" s="1403"/>
      <c r="CA28" s="1403"/>
      <c r="CB28" s="1403"/>
      <c r="CC28" s="1403"/>
      <c r="CD28" s="1403"/>
      <c r="CE28" s="1403"/>
      <c r="CF28" s="1403"/>
      <c r="CG28" s="1403"/>
      <c r="CH28" s="1403"/>
      <c r="CI28" s="1403"/>
      <c r="CJ28" s="1403"/>
      <c r="CK28" s="1403"/>
      <c r="CL28" s="1403"/>
      <c r="CM28" s="1403"/>
      <c r="CN28" s="2064" t="s">
        <v>21</v>
      </c>
      <c r="CO28" s="2064" t="s">
        <v>21</v>
      </c>
    </row>
    <row r="29" spans="1:93" ht="32.65" customHeight="1">
      <c r="A29" s="2018">
        <v>3</v>
      </c>
      <c r="B29" s="2019" t="s">
        <v>17390</v>
      </c>
      <c r="C29" s="2052">
        <v>311602294178</v>
      </c>
      <c r="D29" s="2019" t="s">
        <v>17463</v>
      </c>
      <c r="E29" s="2019" t="s">
        <v>17464</v>
      </c>
      <c r="F29" s="2021">
        <v>12</v>
      </c>
      <c r="G29" s="2021">
        <v>12</v>
      </c>
      <c r="H29" s="2019" t="s">
        <v>6369</v>
      </c>
      <c r="I29" s="2019" t="s">
        <v>17465</v>
      </c>
      <c r="J29" s="2022" t="s">
        <v>17466</v>
      </c>
      <c r="K29" s="2023" t="s">
        <v>2676</v>
      </c>
      <c r="L29" s="2024">
        <v>1</v>
      </c>
      <c r="M29" s="2024">
        <v>0</v>
      </c>
      <c r="N29" s="1403"/>
      <c r="O29" s="1403"/>
      <c r="P29" s="1403"/>
      <c r="Q29" s="1403"/>
      <c r="R29" s="1403"/>
      <c r="S29" s="1403"/>
      <c r="T29" s="1403"/>
      <c r="U29" s="1403"/>
      <c r="V29" s="1403"/>
      <c r="W29" s="1403"/>
      <c r="X29" s="1403"/>
      <c r="Y29" s="1403"/>
      <c r="Z29" s="1403"/>
      <c r="AA29" s="1403"/>
      <c r="AB29" s="1403"/>
      <c r="AC29" s="1403"/>
      <c r="AD29" s="1403"/>
      <c r="AE29" s="1403"/>
      <c r="AF29" s="1403"/>
      <c r="AG29" s="1403"/>
      <c r="AH29" s="1403"/>
      <c r="AI29" s="1403"/>
      <c r="AJ29" s="1403"/>
      <c r="AK29" s="1403"/>
      <c r="AL29" s="1403"/>
      <c r="AM29" s="1403"/>
      <c r="AN29" s="1403"/>
      <c r="AO29" s="1403"/>
      <c r="AP29" s="1403"/>
      <c r="AQ29" s="1403"/>
      <c r="AR29" s="1403"/>
      <c r="AS29" s="1403"/>
      <c r="AT29" s="1403"/>
      <c r="AU29" s="1403"/>
      <c r="AV29" s="1403"/>
      <c r="AW29" s="1403"/>
      <c r="AX29" s="1403"/>
      <c r="AY29" s="1403"/>
      <c r="AZ29" s="1403"/>
      <c r="BA29" s="1403"/>
      <c r="BB29" s="1403"/>
      <c r="BC29" s="1403"/>
      <c r="BD29" s="1403"/>
      <c r="BE29" s="1403"/>
      <c r="BF29" s="1403"/>
      <c r="BG29" s="1403"/>
      <c r="BH29" s="1403"/>
      <c r="BI29" s="1403"/>
      <c r="BJ29" s="1403"/>
      <c r="BK29" s="1403"/>
      <c r="BL29" s="1403"/>
      <c r="BM29" s="1403"/>
      <c r="BN29" s="1403"/>
      <c r="BO29" s="1403"/>
      <c r="BP29" s="1403"/>
      <c r="BQ29" s="1403"/>
      <c r="BR29" s="1403"/>
      <c r="BS29" s="1403"/>
      <c r="BT29" s="1403"/>
      <c r="BU29" s="1403"/>
      <c r="BV29" s="1403"/>
      <c r="BW29" s="1403"/>
      <c r="BX29" s="1403"/>
      <c r="BY29" s="1403"/>
      <c r="BZ29" s="1403"/>
      <c r="CA29" s="1403"/>
      <c r="CB29" s="1403"/>
      <c r="CC29" s="1403"/>
      <c r="CD29" s="1403"/>
      <c r="CE29" s="1403"/>
      <c r="CF29" s="1403"/>
      <c r="CG29" s="1403"/>
      <c r="CH29" s="1403"/>
      <c r="CI29" s="1403"/>
      <c r="CJ29" s="1403"/>
      <c r="CK29" s="1403"/>
      <c r="CL29" s="1403"/>
      <c r="CM29" s="1403"/>
      <c r="CN29" s="2065" t="s">
        <v>21</v>
      </c>
      <c r="CO29" s="2065" t="s">
        <v>21</v>
      </c>
    </row>
    <row r="30" spans="1:93" ht="43.5" customHeight="1">
      <c r="A30" s="2055">
        <v>4</v>
      </c>
      <c r="B30" s="2035" t="s">
        <v>17390</v>
      </c>
      <c r="C30" s="2020">
        <v>312326354677</v>
      </c>
      <c r="D30" s="2035" t="s">
        <v>17467</v>
      </c>
      <c r="E30" s="2035" t="s">
        <v>17468</v>
      </c>
      <c r="F30" s="2037">
        <v>6</v>
      </c>
      <c r="G30" s="2037">
        <v>6</v>
      </c>
      <c r="H30" s="2035" t="s">
        <v>7282</v>
      </c>
      <c r="I30" s="2035" t="s">
        <v>17469</v>
      </c>
      <c r="J30" s="2038" t="s">
        <v>17470</v>
      </c>
      <c r="K30" s="566" t="s">
        <v>2676</v>
      </c>
      <c r="L30" s="413">
        <v>1</v>
      </c>
      <c r="M30" s="413">
        <v>0</v>
      </c>
      <c r="N30" s="1401"/>
      <c r="O30" s="1401"/>
      <c r="P30" s="1401"/>
      <c r="Q30" s="1401"/>
      <c r="R30" s="1401"/>
      <c r="S30" s="1401"/>
      <c r="T30" s="1401"/>
      <c r="U30" s="1401"/>
      <c r="V30" s="1401"/>
      <c r="W30" s="1401"/>
      <c r="X30" s="1401"/>
      <c r="Y30" s="1401"/>
      <c r="Z30" s="1401"/>
      <c r="AA30" s="1401"/>
      <c r="AB30" s="1401"/>
      <c r="AC30" s="1401"/>
      <c r="AD30" s="1401"/>
      <c r="AE30" s="1401"/>
      <c r="AF30" s="1401"/>
      <c r="AG30" s="1401"/>
      <c r="AH30" s="1401"/>
      <c r="AI30" s="1401"/>
      <c r="AJ30" s="1401"/>
      <c r="AK30" s="1401"/>
      <c r="AL30" s="1401"/>
      <c r="AM30" s="1401"/>
      <c r="AN30" s="1401"/>
      <c r="AO30" s="1401"/>
      <c r="AP30" s="1401"/>
      <c r="AQ30" s="1401"/>
      <c r="AR30" s="1401"/>
      <c r="AS30" s="1401"/>
      <c r="AT30" s="1401"/>
      <c r="AU30" s="1401"/>
      <c r="AV30" s="1401"/>
      <c r="AW30" s="1401"/>
      <c r="AX30" s="1401"/>
      <c r="AY30" s="1401"/>
      <c r="AZ30" s="1401"/>
      <c r="BA30" s="1401"/>
      <c r="BB30" s="1401"/>
      <c r="BC30" s="1401"/>
      <c r="BD30" s="1401"/>
      <c r="BE30" s="1401"/>
      <c r="BF30" s="1401"/>
      <c r="BG30" s="1401"/>
      <c r="BH30" s="1401"/>
      <c r="BI30" s="1401"/>
      <c r="BJ30" s="1401"/>
      <c r="BK30" s="1401"/>
      <c r="BL30" s="1401"/>
      <c r="BM30" s="1401"/>
      <c r="BN30" s="1401"/>
      <c r="BO30" s="1401"/>
      <c r="BP30" s="1401"/>
      <c r="BQ30" s="1401"/>
      <c r="BR30" s="1401"/>
      <c r="BS30" s="1401"/>
      <c r="BT30" s="1401"/>
      <c r="BU30" s="1401"/>
      <c r="BV30" s="1401"/>
      <c r="BW30" s="1401"/>
      <c r="BX30" s="1401"/>
      <c r="BY30" s="1401"/>
      <c r="BZ30" s="1401"/>
      <c r="CA30" s="1401"/>
      <c r="CB30" s="1401"/>
      <c r="CC30" s="1401"/>
      <c r="CD30" s="1401"/>
      <c r="CE30" s="1401"/>
      <c r="CF30" s="1401"/>
      <c r="CG30" s="1401"/>
      <c r="CH30" s="1401"/>
      <c r="CI30" s="1401"/>
      <c r="CJ30" s="1401"/>
      <c r="CK30" s="1401"/>
      <c r="CL30" s="1401"/>
      <c r="CM30" s="1401"/>
      <c r="CN30" s="1401"/>
      <c r="CO30" s="1401"/>
    </row>
    <row r="31" spans="1:93" ht="40.15" customHeight="1">
      <c r="A31" s="2055">
        <v>5</v>
      </c>
      <c r="B31" s="2035" t="s">
        <v>10255</v>
      </c>
      <c r="C31" s="2020">
        <v>311600550940</v>
      </c>
      <c r="D31" s="2035" t="s">
        <v>17471</v>
      </c>
      <c r="E31" s="2035" t="s">
        <v>17472</v>
      </c>
      <c r="F31" s="2037">
        <v>6</v>
      </c>
      <c r="G31" s="2037">
        <v>6</v>
      </c>
      <c r="H31" s="2035" t="s">
        <v>7282</v>
      </c>
      <c r="I31" s="2035" t="s">
        <v>17473</v>
      </c>
      <c r="J31" s="2038" t="s">
        <v>17474</v>
      </c>
      <c r="K31" s="566" t="s">
        <v>2676</v>
      </c>
      <c r="L31" s="413">
        <v>1</v>
      </c>
      <c r="M31" s="413">
        <v>0</v>
      </c>
      <c r="N31" s="1401"/>
      <c r="O31" s="1401"/>
      <c r="P31" s="1401"/>
      <c r="Q31" s="1401"/>
      <c r="R31" s="1401"/>
      <c r="S31" s="1401"/>
      <c r="T31" s="1401"/>
      <c r="U31" s="1401"/>
      <c r="V31" s="1401"/>
      <c r="W31" s="1401"/>
      <c r="X31" s="1401"/>
      <c r="Y31" s="1401"/>
      <c r="Z31" s="1401"/>
      <c r="AA31" s="1401"/>
      <c r="AB31" s="1401"/>
      <c r="AC31" s="1401"/>
      <c r="AD31" s="1401"/>
      <c r="AE31" s="1401"/>
      <c r="AF31" s="1401"/>
      <c r="AG31" s="1401"/>
      <c r="AH31" s="1401"/>
      <c r="AI31" s="1401"/>
      <c r="AJ31" s="1401"/>
      <c r="AK31" s="1401"/>
      <c r="AL31" s="1401"/>
      <c r="AM31" s="1401"/>
      <c r="AN31" s="1401"/>
      <c r="AO31" s="1401"/>
      <c r="AP31" s="1401"/>
      <c r="AQ31" s="1401"/>
      <c r="AR31" s="1401"/>
      <c r="AS31" s="1401"/>
      <c r="AT31" s="1401"/>
      <c r="AU31" s="1401"/>
      <c r="AV31" s="1401"/>
      <c r="AW31" s="1401"/>
      <c r="AX31" s="1401"/>
      <c r="AY31" s="1401"/>
      <c r="AZ31" s="1401"/>
      <c r="BA31" s="1401"/>
      <c r="BB31" s="1401"/>
      <c r="BC31" s="1401"/>
      <c r="BD31" s="1401"/>
      <c r="BE31" s="1401"/>
      <c r="BF31" s="1401"/>
      <c r="BG31" s="1401"/>
      <c r="BH31" s="1401"/>
      <c r="BI31" s="1401"/>
      <c r="BJ31" s="1401"/>
      <c r="BK31" s="1401"/>
      <c r="BL31" s="1401"/>
      <c r="BM31" s="1401"/>
      <c r="BN31" s="1401"/>
      <c r="BO31" s="1401"/>
      <c r="BP31" s="1401"/>
      <c r="BQ31" s="1401"/>
      <c r="BR31" s="1401"/>
      <c r="BS31" s="1401"/>
      <c r="BT31" s="1401"/>
      <c r="BU31" s="1401"/>
      <c r="BV31" s="1401"/>
      <c r="BW31" s="1401"/>
      <c r="BX31" s="1401"/>
      <c r="BY31" s="1401"/>
      <c r="BZ31" s="1401"/>
      <c r="CA31" s="1401"/>
      <c r="CB31" s="1401"/>
      <c r="CC31" s="1401"/>
      <c r="CD31" s="1401"/>
      <c r="CE31" s="1401"/>
      <c r="CF31" s="1401"/>
      <c r="CG31" s="1401"/>
      <c r="CH31" s="1401"/>
      <c r="CI31" s="1401"/>
      <c r="CJ31" s="1401"/>
      <c r="CK31" s="1401"/>
      <c r="CL31" s="1401"/>
      <c r="CM31" s="1401"/>
      <c r="CN31" s="1401"/>
      <c r="CO31" s="1401"/>
    </row>
    <row r="32" spans="1:93" ht="32.65" customHeight="1">
      <c r="A32" s="2018">
        <v>6</v>
      </c>
      <c r="B32" s="2019" t="s">
        <v>17390</v>
      </c>
      <c r="C32" s="2027">
        <v>310205634901</v>
      </c>
      <c r="D32" s="2019" t="s">
        <v>17475</v>
      </c>
      <c r="E32" s="2019" t="s">
        <v>17476</v>
      </c>
      <c r="F32" s="2021">
        <v>12</v>
      </c>
      <c r="G32" s="2021">
        <v>12</v>
      </c>
      <c r="H32" s="2019" t="s">
        <v>7282</v>
      </c>
      <c r="I32" s="2019" t="s">
        <v>17477</v>
      </c>
      <c r="J32" s="2022" t="s">
        <v>17478</v>
      </c>
      <c r="K32" s="2023" t="s">
        <v>2676</v>
      </c>
      <c r="L32" s="2024">
        <v>1</v>
      </c>
      <c r="M32" s="2024">
        <v>0</v>
      </c>
      <c r="N32" s="1403"/>
      <c r="O32" s="1403"/>
      <c r="P32" s="1403"/>
      <c r="Q32" s="1403"/>
      <c r="R32" s="1403"/>
      <c r="S32" s="1403"/>
      <c r="T32" s="1403"/>
      <c r="U32" s="1403"/>
      <c r="V32" s="1403"/>
      <c r="W32" s="1403"/>
      <c r="X32" s="1403"/>
      <c r="Y32" s="1403"/>
      <c r="Z32" s="1403"/>
      <c r="AA32" s="1403"/>
      <c r="AB32" s="1403"/>
      <c r="AC32" s="1403"/>
      <c r="AD32" s="1403"/>
      <c r="AE32" s="1403"/>
      <c r="AF32" s="1403"/>
      <c r="AG32" s="1403"/>
      <c r="AH32" s="1403"/>
      <c r="AI32" s="1403"/>
      <c r="AJ32" s="1403"/>
      <c r="AK32" s="1403"/>
      <c r="AL32" s="1403"/>
      <c r="AM32" s="1403"/>
      <c r="AN32" s="1403"/>
      <c r="AO32" s="1403"/>
      <c r="AP32" s="1403"/>
      <c r="AQ32" s="1403"/>
      <c r="AR32" s="1403"/>
      <c r="AS32" s="1403"/>
      <c r="AT32" s="1403"/>
      <c r="AU32" s="1403"/>
      <c r="AV32" s="1403"/>
      <c r="AW32" s="1403"/>
      <c r="AX32" s="1403"/>
      <c r="AY32" s="1403"/>
      <c r="AZ32" s="1403"/>
      <c r="BA32" s="1403"/>
      <c r="BB32" s="1403"/>
      <c r="BC32" s="1403"/>
      <c r="BD32" s="1403"/>
      <c r="BE32" s="1403"/>
      <c r="BF32" s="1403"/>
      <c r="BG32" s="1403"/>
      <c r="BH32" s="1403"/>
      <c r="BI32" s="1403"/>
      <c r="BJ32" s="1403"/>
      <c r="BK32" s="1403"/>
      <c r="BL32" s="1403"/>
      <c r="BM32" s="1403"/>
      <c r="BN32" s="1403"/>
      <c r="BO32" s="1403"/>
      <c r="BP32" s="1403"/>
      <c r="BQ32" s="1403"/>
      <c r="BR32" s="1403"/>
      <c r="BS32" s="1403"/>
      <c r="BT32" s="1403"/>
      <c r="BU32" s="1403"/>
      <c r="BV32" s="1403"/>
      <c r="BW32" s="1403"/>
      <c r="BX32" s="1403"/>
      <c r="BY32" s="1403"/>
      <c r="BZ32" s="1403"/>
      <c r="CA32" s="1403"/>
      <c r="CB32" s="1403"/>
      <c r="CC32" s="1403"/>
      <c r="CD32" s="1403"/>
      <c r="CE32" s="1403"/>
      <c r="CF32" s="1403"/>
      <c r="CG32" s="1403"/>
      <c r="CH32" s="1403"/>
      <c r="CI32" s="1403"/>
      <c r="CJ32" s="1403"/>
      <c r="CK32" s="1403"/>
      <c r="CL32" s="1403"/>
      <c r="CM32" s="1403"/>
      <c r="CN32" s="1403"/>
      <c r="CO32" s="1403"/>
    </row>
    <row r="33" spans="1:93" ht="32.65" customHeight="1">
      <c r="A33" s="2040" t="s">
        <v>21</v>
      </c>
      <c r="B33" s="2041" t="s">
        <v>408</v>
      </c>
      <c r="C33" s="2042" t="s">
        <v>21</v>
      </c>
      <c r="D33" s="2043">
        <v>6</v>
      </c>
      <c r="E33" s="2041" t="s">
        <v>21</v>
      </c>
      <c r="F33" s="2043">
        <v>89</v>
      </c>
      <c r="G33" s="2043">
        <v>89</v>
      </c>
      <c r="H33" s="2041" t="s">
        <v>21</v>
      </c>
      <c r="I33" s="2041" t="s">
        <v>21</v>
      </c>
      <c r="J33" s="2044" t="s">
        <v>21</v>
      </c>
      <c r="K33" s="2045" t="s">
        <v>2756</v>
      </c>
      <c r="L33" s="2046">
        <v>7</v>
      </c>
      <c r="M33" s="2046">
        <v>0</v>
      </c>
      <c r="N33" s="1401"/>
      <c r="O33" s="1401"/>
      <c r="P33" s="1401"/>
      <c r="Q33" s="1401"/>
      <c r="R33" s="1401"/>
      <c r="S33" s="1401"/>
      <c r="T33" s="1401"/>
      <c r="U33" s="1401"/>
      <c r="V33" s="1401"/>
      <c r="W33" s="1401"/>
      <c r="X33" s="1401"/>
      <c r="Y33" s="1401"/>
      <c r="Z33" s="1401"/>
      <c r="AA33" s="1401"/>
      <c r="AB33" s="1401"/>
      <c r="AC33" s="1401"/>
      <c r="AD33" s="1401"/>
      <c r="AE33" s="1401"/>
      <c r="AF33" s="1401"/>
      <c r="AG33" s="1401"/>
      <c r="AH33" s="1401"/>
      <c r="AI33" s="1401"/>
      <c r="AJ33" s="1401"/>
      <c r="AK33" s="1401"/>
      <c r="AL33" s="1401"/>
      <c r="AM33" s="1401"/>
      <c r="AN33" s="1401"/>
      <c r="AO33" s="1401"/>
      <c r="AP33" s="1401"/>
      <c r="AQ33" s="1401"/>
      <c r="AR33" s="1401"/>
      <c r="AS33" s="1401"/>
      <c r="AT33" s="1401"/>
      <c r="AU33" s="1401"/>
      <c r="AV33" s="1401"/>
      <c r="AW33" s="1401"/>
      <c r="AX33" s="1401"/>
      <c r="AY33" s="1401"/>
      <c r="AZ33" s="1401"/>
      <c r="BA33" s="1401"/>
      <c r="BB33" s="1401"/>
      <c r="BC33" s="1401"/>
      <c r="BD33" s="1401"/>
      <c r="BE33" s="1401"/>
      <c r="BF33" s="1401"/>
      <c r="BG33" s="1401"/>
      <c r="BH33" s="1401"/>
      <c r="BI33" s="1401"/>
      <c r="BJ33" s="1401"/>
      <c r="BK33" s="1401"/>
      <c r="BL33" s="1401"/>
      <c r="BM33" s="1401"/>
      <c r="BN33" s="1401"/>
      <c r="BO33" s="1401"/>
      <c r="BP33" s="1401"/>
      <c r="BQ33" s="1401"/>
      <c r="BR33" s="1401"/>
      <c r="BS33" s="1401"/>
      <c r="BT33" s="1401"/>
      <c r="BU33" s="1401"/>
      <c r="BV33" s="1401"/>
      <c r="BW33" s="1401"/>
      <c r="BX33" s="1401"/>
      <c r="BY33" s="1401"/>
      <c r="BZ33" s="1401"/>
      <c r="CA33" s="1401"/>
      <c r="CB33" s="1401"/>
      <c r="CC33" s="1401"/>
      <c r="CD33" s="1401"/>
      <c r="CE33" s="1401"/>
      <c r="CF33" s="1401"/>
      <c r="CG33" s="1401"/>
      <c r="CH33" s="1401"/>
      <c r="CI33" s="1401"/>
      <c r="CJ33" s="1401"/>
      <c r="CK33" s="1401"/>
      <c r="CL33" s="1401"/>
      <c r="CM33" s="1401"/>
      <c r="CN33" s="1401"/>
      <c r="CO33" s="1401"/>
    </row>
    <row r="34" spans="1:93" ht="32.65" customHeight="1">
      <c r="A34" s="2689" t="s">
        <v>6418</v>
      </c>
      <c r="B34" s="2690"/>
      <c r="C34" s="2690"/>
      <c r="D34" s="2690"/>
      <c r="E34" s="2690"/>
      <c r="F34" s="2690"/>
      <c r="G34" s="2690"/>
      <c r="H34" s="2690"/>
      <c r="I34" s="2690"/>
      <c r="J34" s="2690"/>
      <c r="K34" s="2690"/>
      <c r="L34" s="2690"/>
      <c r="M34" s="2691"/>
      <c r="N34" s="1401"/>
      <c r="O34" s="1401"/>
      <c r="P34" s="1401"/>
      <c r="Q34" s="1401"/>
      <c r="R34" s="1401"/>
      <c r="S34" s="1401"/>
      <c r="T34" s="1401"/>
      <c r="U34" s="1401"/>
      <c r="V34" s="1401"/>
      <c r="W34" s="1401"/>
      <c r="X34" s="1401"/>
      <c r="Y34" s="1401"/>
      <c r="Z34" s="1401"/>
      <c r="AA34" s="1401"/>
      <c r="AB34" s="1401"/>
      <c r="AC34" s="1401"/>
      <c r="AD34" s="1401"/>
      <c r="AE34" s="1401"/>
      <c r="AF34" s="1401"/>
      <c r="AG34" s="1401"/>
      <c r="AH34" s="1401"/>
      <c r="AI34" s="1401"/>
      <c r="AJ34" s="1401"/>
      <c r="AK34" s="1401"/>
      <c r="AL34" s="1401"/>
      <c r="AM34" s="1401"/>
      <c r="AN34" s="1401"/>
      <c r="AO34" s="1401"/>
      <c r="AP34" s="1401"/>
      <c r="AQ34" s="1401"/>
      <c r="AR34" s="1401"/>
      <c r="AS34" s="1401"/>
      <c r="AT34" s="1401"/>
      <c r="AU34" s="1401"/>
      <c r="AV34" s="1401"/>
      <c r="AW34" s="1401"/>
      <c r="AX34" s="1401"/>
      <c r="AY34" s="1401"/>
      <c r="AZ34" s="1401"/>
      <c r="BA34" s="1401"/>
      <c r="BB34" s="1401"/>
      <c r="BC34" s="1401"/>
      <c r="BD34" s="1401"/>
      <c r="BE34" s="1401"/>
      <c r="BF34" s="1401"/>
      <c r="BG34" s="1401"/>
      <c r="BH34" s="1401"/>
      <c r="BI34" s="1401"/>
      <c r="BJ34" s="1401"/>
      <c r="BK34" s="1401"/>
      <c r="BL34" s="1401"/>
      <c r="BM34" s="1401"/>
      <c r="BN34" s="1401"/>
      <c r="BO34" s="1401"/>
      <c r="BP34" s="1401"/>
      <c r="BQ34" s="1401"/>
      <c r="BR34" s="1401"/>
      <c r="BS34" s="1401"/>
      <c r="BT34" s="1401"/>
      <c r="BU34" s="1401"/>
      <c r="BV34" s="1401"/>
      <c r="BW34" s="1401"/>
      <c r="BX34" s="1401"/>
      <c r="BY34" s="1401"/>
      <c r="BZ34" s="1401"/>
      <c r="CA34" s="1401"/>
      <c r="CB34" s="1401"/>
      <c r="CC34" s="1401"/>
      <c r="CD34" s="1401"/>
      <c r="CE34" s="1401"/>
      <c r="CF34" s="1401"/>
      <c r="CG34" s="1401"/>
      <c r="CH34" s="1401"/>
      <c r="CI34" s="1401"/>
      <c r="CJ34" s="1401"/>
      <c r="CK34" s="1401"/>
      <c r="CL34" s="1401"/>
      <c r="CM34" s="1401"/>
      <c r="CN34" s="1401"/>
      <c r="CO34" s="1401"/>
    </row>
    <row r="35" spans="1:93" ht="32.65" customHeight="1">
      <c r="A35" s="2066">
        <v>1</v>
      </c>
      <c r="B35" s="2067" t="s">
        <v>17390</v>
      </c>
      <c r="C35" s="2027">
        <v>312329350906</v>
      </c>
      <c r="D35" s="401" t="s">
        <v>17479</v>
      </c>
      <c r="E35" s="401" t="s">
        <v>17479</v>
      </c>
      <c r="F35" s="2068">
        <v>40</v>
      </c>
      <c r="G35" s="2068">
        <v>40</v>
      </c>
      <c r="H35" s="401" t="s">
        <v>17480</v>
      </c>
      <c r="I35" s="401" t="s">
        <v>17481</v>
      </c>
      <c r="J35" s="2069" t="s">
        <v>17482</v>
      </c>
      <c r="K35" s="2070" t="s">
        <v>2676</v>
      </c>
      <c r="L35" s="2071">
        <v>1</v>
      </c>
      <c r="M35" s="2071">
        <v>0</v>
      </c>
      <c r="N35" s="2072" t="s">
        <v>21</v>
      </c>
      <c r="O35" s="2072" t="s">
        <v>21</v>
      </c>
      <c r="P35" s="2072" t="s">
        <v>21</v>
      </c>
      <c r="Q35" s="2072" t="s">
        <v>21</v>
      </c>
      <c r="R35" s="2072" t="s">
        <v>21</v>
      </c>
      <c r="S35" s="2072" t="s">
        <v>21</v>
      </c>
      <c r="T35" s="2072" t="s">
        <v>21</v>
      </c>
      <c r="U35" s="2072" t="s">
        <v>21</v>
      </c>
      <c r="V35" s="2072" t="s">
        <v>21</v>
      </c>
      <c r="W35" s="2072" t="s">
        <v>21</v>
      </c>
      <c r="X35" s="2072" t="s">
        <v>21</v>
      </c>
      <c r="Y35" s="2072" t="s">
        <v>21</v>
      </c>
      <c r="Z35" s="2072" t="s">
        <v>21</v>
      </c>
      <c r="AA35" s="2072" t="s">
        <v>21</v>
      </c>
      <c r="AB35" s="2072" t="s">
        <v>21</v>
      </c>
      <c r="AC35" s="2072" t="s">
        <v>21</v>
      </c>
      <c r="AD35" s="2072" t="s">
        <v>21</v>
      </c>
      <c r="AE35" s="2072" t="s">
        <v>21</v>
      </c>
      <c r="AF35" s="2072" t="s">
        <v>21</v>
      </c>
      <c r="AG35" s="2072" t="s">
        <v>21</v>
      </c>
      <c r="AH35" s="2072" t="s">
        <v>21</v>
      </c>
      <c r="AI35" s="2072" t="s">
        <v>21</v>
      </c>
      <c r="AJ35" s="2072" t="s">
        <v>21</v>
      </c>
      <c r="AK35" s="2072" t="s">
        <v>21</v>
      </c>
      <c r="AL35" s="2072" t="s">
        <v>21</v>
      </c>
      <c r="AM35" s="2072" t="s">
        <v>21</v>
      </c>
      <c r="AN35" s="2072" t="s">
        <v>21</v>
      </c>
      <c r="AO35" s="2072" t="s">
        <v>21</v>
      </c>
      <c r="AP35" s="2072" t="s">
        <v>21</v>
      </c>
      <c r="AQ35" s="2072" t="s">
        <v>21</v>
      </c>
      <c r="AR35" s="2072" t="s">
        <v>21</v>
      </c>
      <c r="AS35" s="2072" t="s">
        <v>21</v>
      </c>
      <c r="AT35" s="2072" t="s">
        <v>21</v>
      </c>
      <c r="AU35" s="2072" t="s">
        <v>21</v>
      </c>
      <c r="AV35" s="2072" t="s">
        <v>21</v>
      </c>
      <c r="AW35" s="2072" t="s">
        <v>21</v>
      </c>
      <c r="AX35" s="2072" t="s">
        <v>21</v>
      </c>
      <c r="AY35" s="2072" t="s">
        <v>21</v>
      </c>
      <c r="AZ35" s="2072" t="s">
        <v>21</v>
      </c>
      <c r="BA35" s="2072" t="s">
        <v>21</v>
      </c>
      <c r="BB35" s="2072" t="s">
        <v>21</v>
      </c>
      <c r="BC35" s="2072" t="s">
        <v>21</v>
      </c>
      <c r="BD35" s="2072" t="s">
        <v>21</v>
      </c>
      <c r="BE35" s="2072" t="s">
        <v>21</v>
      </c>
      <c r="BF35" s="2072" t="s">
        <v>21</v>
      </c>
      <c r="BG35" s="2072" t="s">
        <v>21</v>
      </c>
      <c r="BH35" s="2072" t="s">
        <v>21</v>
      </c>
      <c r="BI35" s="2072" t="s">
        <v>21</v>
      </c>
      <c r="BJ35" s="2072" t="s">
        <v>21</v>
      </c>
      <c r="BK35" s="2072" t="s">
        <v>21</v>
      </c>
      <c r="BL35" s="2072" t="s">
        <v>21</v>
      </c>
      <c r="BM35" s="2072" t="s">
        <v>21</v>
      </c>
      <c r="BN35" s="2072" t="s">
        <v>21</v>
      </c>
      <c r="BO35" s="2072" t="s">
        <v>21</v>
      </c>
      <c r="BP35" s="2072" t="s">
        <v>21</v>
      </c>
      <c r="BQ35" s="2072" t="s">
        <v>21</v>
      </c>
      <c r="BR35" s="2072" t="s">
        <v>21</v>
      </c>
      <c r="BS35" s="2072" t="s">
        <v>21</v>
      </c>
      <c r="BT35" s="2072" t="s">
        <v>21</v>
      </c>
      <c r="BU35" s="2072" t="s">
        <v>21</v>
      </c>
      <c r="BV35" s="2072" t="s">
        <v>21</v>
      </c>
      <c r="BW35" s="2072" t="s">
        <v>21</v>
      </c>
      <c r="BX35" s="2072" t="s">
        <v>21</v>
      </c>
      <c r="BY35" s="2072" t="s">
        <v>21</v>
      </c>
      <c r="BZ35" s="2072" t="s">
        <v>21</v>
      </c>
      <c r="CA35" s="2072" t="s">
        <v>21</v>
      </c>
      <c r="CB35" s="2072" t="s">
        <v>21</v>
      </c>
      <c r="CC35" s="2072" t="s">
        <v>21</v>
      </c>
      <c r="CD35" s="2072" t="s">
        <v>21</v>
      </c>
      <c r="CE35" s="2072" t="s">
        <v>21</v>
      </c>
      <c r="CF35" s="2072" t="s">
        <v>21</v>
      </c>
      <c r="CG35" s="2072" t="s">
        <v>21</v>
      </c>
      <c r="CH35" s="2072" t="s">
        <v>21</v>
      </c>
      <c r="CI35" s="2072" t="s">
        <v>21</v>
      </c>
      <c r="CJ35" s="2072" t="s">
        <v>21</v>
      </c>
      <c r="CK35" s="2072" t="s">
        <v>21</v>
      </c>
      <c r="CL35" s="2072" t="s">
        <v>21</v>
      </c>
      <c r="CM35" s="2072" t="s">
        <v>21</v>
      </c>
      <c r="CN35" s="2072" t="s">
        <v>21</v>
      </c>
      <c r="CO35" s="2072" t="s">
        <v>21</v>
      </c>
    </row>
    <row r="36" spans="1:93" ht="32.65" customHeight="1">
      <c r="A36" s="2066">
        <v>2</v>
      </c>
      <c r="B36" s="2067" t="s">
        <v>17390</v>
      </c>
      <c r="C36" s="2073">
        <v>749008991586</v>
      </c>
      <c r="D36" s="401" t="s">
        <v>17483</v>
      </c>
      <c r="E36" s="401" t="s">
        <v>17483</v>
      </c>
      <c r="F36" s="2068">
        <v>50</v>
      </c>
      <c r="G36" s="2068">
        <v>50</v>
      </c>
      <c r="H36" s="401" t="s">
        <v>17484</v>
      </c>
      <c r="I36" s="401" t="s">
        <v>17485</v>
      </c>
      <c r="J36" s="2069" t="s">
        <v>17486</v>
      </c>
      <c r="K36" s="2070" t="s">
        <v>2676</v>
      </c>
      <c r="L36" s="2071">
        <v>1</v>
      </c>
      <c r="M36" s="2071">
        <v>0</v>
      </c>
      <c r="N36" s="2072" t="s">
        <v>21</v>
      </c>
      <c r="O36" s="2072" t="s">
        <v>21</v>
      </c>
      <c r="P36" s="2072" t="s">
        <v>21</v>
      </c>
      <c r="Q36" s="2072" t="s">
        <v>21</v>
      </c>
      <c r="R36" s="2072" t="s">
        <v>21</v>
      </c>
      <c r="S36" s="2072" t="s">
        <v>21</v>
      </c>
      <c r="T36" s="2072" t="s">
        <v>21</v>
      </c>
      <c r="U36" s="2072" t="s">
        <v>21</v>
      </c>
      <c r="V36" s="2072" t="s">
        <v>21</v>
      </c>
      <c r="W36" s="2072" t="s">
        <v>21</v>
      </c>
      <c r="X36" s="2072" t="s">
        <v>21</v>
      </c>
      <c r="Y36" s="2072" t="s">
        <v>21</v>
      </c>
      <c r="Z36" s="2072" t="s">
        <v>21</v>
      </c>
      <c r="AA36" s="2072" t="s">
        <v>21</v>
      </c>
      <c r="AB36" s="2072" t="s">
        <v>21</v>
      </c>
      <c r="AC36" s="2072" t="s">
        <v>21</v>
      </c>
      <c r="AD36" s="2072" t="s">
        <v>21</v>
      </c>
      <c r="AE36" s="2072" t="s">
        <v>21</v>
      </c>
      <c r="AF36" s="2072" t="s">
        <v>21</v>
      </c>
      <c r="AG36" s="2072" t="s">
        <v>21</v>
      </c>
      <c r="AH36" s="2072" t="s">
        <v>21</v>
      </c>
      <c r="AI36" s="2072" t="s">
        <v>21</v>
      </c>
      <c r="AJ36" s="2072" t="s">
        <v>21</v>
      </c>
      <c r="AK36" s="2072" t="s">
        <v>21</v>
      </c>
      <c r="AL36" s="2072" t="s">
        <v>21</v>
      </c>
      <c r="AM36" s="2072" t="s">
        <v>21</v>
      </c>
      <c r="AN36" s="2072" t="s">
        <v>21</v>
      </c>
      <c r="AO36" s="2072" t="s">
        <v>21</v>
      </c>
      <c r="AP36" s="2072" t="s">
        <v>21</v>
      </c>
      <c r="AQ36" s="2072" t="s">
        <v>21</v>
      </c>
      <c r="AR36" s="2072" t="s">
        <v>21</v>
      </c>
      <c r="AS36" s="2072" t="s">
        <v>21</v>
      </c>
      <c r="AT36" s="2072" t="s">
        <v>21</v>
      </c>
      <c r="AU36" s="2072" t="s">
        <v>21</v>
      </c>
      <c r="AV36" s="2072" t="s">
        <v>21</v>
      </c>
      <c r="AW36" s="2072" t="s">
        <v>21</v>
      </c>
      <c r="AX36" s="2072" t="s">
        <v>21</v>
      </c>
      <c r="AY36" s="2072" t="s">
        <v>21</v>
      </c>
      <c r="AZ36" s="2072" t="s">
        <v>21</v>
      </c>
      <c r="BA36" s="2072" t="s">
        <v>21</v>
      </c>
      <c r="BB36" s="2072" t="s">
        <v>21</v>
      </c>
      <c r="BC36" s="2072" t="s">
        <v>21</v>
      </c>
      <c r="BD36" s="2072" t="s">
        <v>21</v>
      </c>
      <c r="BE36" s="2072" t="s">
        <v>21</v>
      </c>
      <c r="BF36" s="2072" t="s">
        <v>21</v>
      </c>
      <c r="BG36" s="2072" t="s">
        <v>21</v>
      </c>
      <c r="BH36" s="2072" t="s">
        <v>21</v>
      </c>
      <c r="BI36" s="2072" t="s">
        <v>21</v>
      </c>
      <c r="BJ36" s="2072" t="s">
        <v>21</v>
      </c>
      <c r="BK36" s="2072" t="s">
        <v>21</v>
      </c>
      <c r="BL36" s="2072" t="s">
        <v>21</v>
      </c>
      <c r="BM36" s="2072" t="s">
        <v>21</v>
      </c>
      <c r="BN36" s="2072" t="s">
        <v>21</v>
      </c>
      <c r="BO36" s="2072" t="s">
        <v>21</v>
      </c>
      <c r="BP36" s="2072" t="s">
        <v>21</v>
      </c>
      <c r="BQ36" s="2072" t="s">
        <v>21</v>
      </c>
      <c r="BR36" s="2072" t="s">
        <v>21</v>
      </c>
      <c r="BS36" s="2072" t="s">
        <v>21</v>
      </c>
      <c r="BT36" s="2072" t="s">
        <v>21</v>
      </c>
      <c r="BU36" s="2072" t="s">
        <v>21</v>
      </c>
      <c r="BV36" s="2072" t="s">
        <v>21</v>
      </c>
      <c r="BW36" s="2072" t="s">
        <v>21</v>
      </c>
      <c r="BX36" s="2072" t="s">
        <v>21</v>
      </c>
      <c r="BY36" s="2072" t="s">
        <v>21</v>
      </c>
      <c r="BZ36" s="2072" t="s">
        <v>21</v>
      </c>
      <c r="CA36" s="2072" t="s">
        <v>21</v>
      </c>
      <c r="CB36" s="2072" t="s">
        <v>21</v>
      </c>
      <c r="CC36" s="2072" t="s">
        <v>21</v>
      </c>
      <c r="CD36" s="2072" t="s">
        <v>21</v>
      </c>
      <c r="CE36" s="2072" t="s">
        <v>21</v>
      </c>
      <c r="CF36" s="2072" t="s">
        <v>21</v>
      </c>
      <c r="CG36" s="2072" t="s">
        <v>21</v>
      </c>
      <c r="CH36" s="2072" t="s">
        <v>21</v>
      </c>
      <c r="CI36" s="2072" t="s">
        <v>21</v>
      </c>
      <c r="CJ36" s="2072" t="s">
        <v>21</v>
      </c>
      <c r="CK36" s="2072" t="s">
        <v>21</v>
      </c>
      <c r="CL36" s="2072" t="s">
        <v>21</v>
      </c>
      <c r="CM36" s="2072" t="s">
        <v>21</v>
      </c>
      <c r="CN36" s="2072" t="s">
        <v>21</v>
      </c>
      <c r="CO36" s="2072" t="s">
        <v>21</v>
      </c>
    </row>
    <row r="37" spans="1:93" ht="32.65" customHeight="1">
      <c r="A37" s="2074" t="s">
        <v>21</v>
      </c>
      <c r="B37" s="2041" t="s">
        <v>408</v>
      </c>
      <c r="C37" s="2042" t="s">
        <v>21</v>
      </c>
      <c r="D37" s="2043">
        <v>2</v>
      </c>
      <c r="E37" s="2041" t="s">
        <v>21</v>
      </c>
      <c r="F37" s="2043">
        <v>90</v>
      </c>
      <c r="G37" s="2043">
        <v>90</v>
      </c>
      <c r="H37" s="2041" t="s">
        <v>21</v>
      </c>
      <c r="I37" s="2041" t="s">
        <v>21</v>
      </c>
      <c r="J37" s="2041" t="s">
        <v>21</v>
      </c>
      <c r="K37" s="2046">
        <v>2</v>
      </c>
      <c r="L37" s="2046">
        <v>2</v>
      </c>
      <c r="M37" s="2046">
        <v>0</v>
      </c>
      <c r="N37" s="1401"/>
      <c r="O37" s="1401"/>
      <c r="P37" s="1401"/>
      <c r="Q37" s="1401"/>
      <c r="R37" s="1401"/>
      <c r="S37" s="1401"/>
      <c r="T37" s="1401"/>
      <c r="U37" s="1401"/>
      <c r="V37" s="1401"/>
      <c r="W37" s="1401"/>
      <c r="X37" s="1401"/>
      <c r="Y37" s="1401"/>
      <c r="Z37" s="1401"/>
      <c r="AA37" s="1401"/>
      <c r="AB37" s="1401"/>
      <c r="AC37" s="1401"/>
      <c r="AD37" s="1401"/>
      <c r="AE37" s="1401"/>
      <c r="AF37" s="1401"/>
      <c r="AG37" s="1401"/>
      <c r="AH37" s="1401"/>
      <c r="AI37" s="1401"/>
      <c r="AJ37" s="1401"/>
      <c r="AK37" s="1401"/>
      <c r="AL37" s="1401"/>
      <c r="AM37" s="1401"/>
      <c r="AN37" s="1401"/>
      <c r="AO37" s="1401"/>
      <c r="AP37" s="1401"/>
      <c r="AQ37" s="1401"/>
      <c r="AR37" s="1401"/>
      <c r="AS37" s="1401"/>
      <c r="AT37" s="1401"/>
      <c r="AU37" s="1401"/>
      <c r="AV37" s="1401"/>
      <c r="AW37" s="1401"/>
      <c r="AX37" s="1401"/>
      <c r="AY37" s="1401"/>
      <c r="AZ37" s="1401"/>
      <c r="BA37" s="1401"/>
      <c r="BB37" s="1401"/>
      <c r="BC37" s="1401"/>
      <c r="BD37" s="1401"/>
      <c r="BE37" s="1401"/>
      <c r="BF37" s="1401"/>
      <c r="BG37" s="1401"/>
      <c r="BH37" s="1401"/>
      <c r="BI37" s="1401"/>
      <c r="BJ37" s="1401"/>
      <c r="BK37" s="1401"/>
      <c r="BL37" s="1401"/>
      <c r="BM37" s="1401"/>
      <c r="BN37" s="1401"/>
      <c r="BO37" s="1401"/>
      <c r="BP37" s="1401"/>
      <c r="BQ37" s="1401"/>
      <c r="BR37" s="1401"/>
      <c r="BS37" s="1401"/>
      <c r="BT37" s="1401"/>
      <c r="BU37" s="1401"/>
      <c r="BV37" s="1401"/>
      <c r="BW37" s="1401"/>
      <c r="BX37" s="1401"/>
      <c r="BY37" s="1401"/>
      <c r="BZ37" s="1401"/>
      <c r="CA37" s="1401"/>
      <c r="CB37" s="1401"/>
      <c r="CC37" s="1401"/>
      <c r="CD37" s="1401"/>
      <c r="CE37" s="1401"/>
      <c r="CF37" s="1401"/>
      <c r="CG37" s="1401"/>
      <c r="CH37" s="1401"/>
      <c r="CI37" s="1401"/>
      <c r="CJ37" s="1401"/>
      <c r="CK37" s="1401"/>
      <c r="CL37" s="1401"/>
      <c r="CM37" s="1401"/>
      <c r="CN37" s="1401"/>
      <c r="CO37" s="1401"/>
    </row>
    <row r="38" spans="1:93" ht="32.65" customHeight="1">
      <c r="A38" s="2689" t="s">
        <v>10640</v>
      </c>
      <c r="B38" s="2690"/>
      <c r="C38" s="2690"/>
      <c r="D38" s="2690"/>
      <c r="E38" s="2690"/>
      <c r="F38" s="2690"/>
      <c r="G38" s="2690"/>
      <c r="H38" s="2690"/>
      <c r="I38" s="2690"/>
      <c r="J38" s="2690"/>
      <c r="K38" s="2690"/>
      <c r="L38" s="2690"/>
      <c r="M38" s="2691"/>
      <c r="N38" s="1401"/>
      <c r="O38" s="1401"/>
      <c r="P38" s="1401"/>
      <c r="Q38" s="1401"/>
      <c r="R38" s="1401"/>
      <c r="S38" s="1401"/>
      <c r="T38" s="1401"/>
      <c r="U38" s="1401"/>
      <c r="V38" s="1401"/>
      <c r="W38" s="1401"/>
      <c r="X38" s="1401"/>
      <c r="Y38" s="1401"/>
      <c r="Z38" s="1401"/>
      <c r="AA38" s="1401"/>
      <c r="AB38" s="1401"/>
      <c r="AC38" s="1401"/>
      <c r="AD38" s="1401"/>
      <c r="AE38" s="1401"/>
      <c r="AF38" s="1401"/>
      <c r="AG38" s="1401"/>
      <c r="AH38" s="1401"/>
      <c r="AI38" s="1401"/>
      <c r="AJ38" s="1401"/>
      <c r="AK38" s="1401"/>
      <c r="AL38" s="1401"/>
      <c r="AM38" s="1401"/>
      <c r="AN38" s="1401"/>
      <c r="AO38" s="1401"/>
      <c r="AP38" s="1401"/>
      <c r="AQ38" s="1401"/>
      <c r="AR38" s="1401"/>
      <c r="AS38" s="1401"/>
      <c r="AT38" s="1401"/>
      <c r="AU38" s="1401"/>
      <c r="AV38" s="1401"/>
      <c r="AW38" s="1401"/>
      <c r="AX38" s="1401"/>
      <c r="AY38" s="1401"/>
      <c r="AZ38" s="1401"/>
      <c r="BA38" s="1401"/>
      <c r="BB38" s="1401"/>
      <c r="BC38" s="1401"/>
      <c r="BD38" s="1401"/>
      <c r="BE38" s="1401"/>
      <c r="BF38" s="1401"/>
      <c r="BG38" s="1401"/>
      <c r="BH38" s="1401"/>
      <c r="BI38" s="1401"/>
      <c r="BJ38" s="1401"/>
      <c r="BK38" s="1401"/>
      <c r="BL38" s="1401"/>
      <c r="BM38" s="1401"/>
      <c r="BN38" s="1401"/>
      <c r="BO38" s="1401"/>
      <c r="BP38" s="1401"/>
      <c r="BQ38" s="1401"/>
      <c r="BR38" s="1401"/>
      <c r="BS38" s="1401"/>
      <c r="BT38" s="1401"/>
      <c r="BU38" s="1401"/>
      <c r="BV38" s="1401"/>
      <c r="BW38" s="1401"/>
      <c r="BX38" s="1401"/>
      <c r="BY38" s="1401"/>
      <c r="BZ38" s="1401"/>
      <c r="CA38" s="1401"/>
      <c r="CB38" s="1401"/>
      <c r="CC38" s="1401"/>
      <c r="CD38" s="1401"/>
      <c r="CE38" s="1401"/>
      <c r="CF38" s="1401"/>
      <c r="CG38" s="1401"/>
      <c r="CH38" s="1401"/>
      <c r="CI38" s="1401"/>
      <c r="CJ38" s="1401"/>
      <c r="CK38" s="1401"/>
      <c r="CL38" s="1401"/>
      <c r="CM38" s="1401"/>
      <c r="CN38" s="1401"/>
      <c r="CO38" s="1401"/>
    </row>
    <row r="39" spans="1:93" ht="32.65" customHeight="1">
      <c r="A39" s="2040" t="s">
        <v>21</v>
      </c>
      <c r="B39" s="2041" t="s">
        <v>408</v>
      </c>
      <c r="C39" s="2042" t="s">
        <v>21</v>
      </c>
      <c r="D39" s="2043">
        <v>0</v>
      </c>
      <c r="E39" s="2041" t="s">
        <v>21</v>
      </c>
      <c r="F39" s="2043">
        <v>0</v>
      </c>
      <c r="G39" s="2043">
        <v>0</v>
      </c>
      <c r="H39" s="2043">
        <v>0</v>
      </c>
      <c r="I39" s="2041" t="s">
        <v>21</v>
      </c>
      <c r="J39" s="2041" t="s">
        <v>21</v>
      </c>
      <c r="K39" s="2046">
        <v>0</v>
      </c>
      <c r="L39" s="2046">
        <v>0</v>
      </c>
      <c r="M39" s="2046">
        <v>0</v>
      </c>
      <c r="N39" s="1401"/>
      <c r="O39" s="1401"/>
      <c r="P39" s="1401"/>
      <c r="Q39" s="1401"/>
      <c r="R39" s="1401"/>
      <c r="S39" s="1401"/>
      <c r="T39" s="1401"/>
      <c r="U39" s="1401"/>
      <c r="V39" s="1401"/>
      <c r="W39" s="1401"/>
      <c r="X39" s="1401"/>
      <c r="Y39" s="1401"/>
      <c r="Z39" s="1401"/>
      <c r="AA39" s="1401"/>
      <c r="AB39" s="1401"/>
      <c r="AC39" s="1401"/>
      <c r="AD39" s="1401"/>
      <c r="AE39" s="1401"/>
      <c r="AF39" s="1401"/>
      <c r="AG39" s="1401"/>
      <c r="AH39" s="1401"/>
      <c r="AI39" s="1401"/>
      <c r="AJ39" s="1401"/>
      <c r="AK39" s="1401"/>
      <c r="AL39" s="1401"/>
      <c r="AM39" s="1401"/>
      <c r="AN39" s="1401"/>
      <c r="AO39" s="1401"/>
      <c r="AP39" s="1401"/>
      <c r="AQ39" s="1401"/>
      <c r="AR39" s="1401"/>
      <c r="AS39" s="1401"/>
      <c r="AT39" s="1401"/>
      <c r="AU39" s="1401"/>
      <c r="AV39" s="1401"/>
      <c r="AW39" s="1401"/>
      <c r="AX39" s="1401"/>
      <c r="AY39" s="1401"/>
      <c r="AZ39" s="1401"/>
      <c r="BA39" s="1401"/>
      <c r="BB39" s="1401"/>
      <c r="BC39" s="1401"/>
      <c r="BD39" s="1401"/>
      <c r="BE39" s="1401"/>
      <c r="BF39" s="1401"/>
      <c r="BG39" s="1401"/>
      <c r="BH39" s="1401"/>
      <c r="BI39" s="1401"/>
      <c r="BJ39" s="1401"/>
      <c r="BK39" s="1401"/>
      <c r="BL39" s="1401"/>
      <c r="BM39" s="1401"/>
      <c r="BN39" s="1401"/>
      <c r="BO39" s="1401"/>
      <c r="BP39" s="1401"/>
      <c r="BQ39" s="1401"/>
      <c r="BR39" s="1401"/>
      <c r="BS39" s="1401"/>
      <c r="BT39" s="1401"/>
      <c r="BU39" s="1401"/>
      <c r="BV39" s="1401"/>
      <c r="BW39" s="1401"/>
      <c r="BX39" s="1401"/>
      <c r="BY39" s="1401"/>
      <c r="BZ39" s="1401"/>
      <c r="CA39" s="1401"/>
      <c r="CB39" s="1401"/>
      <c r="CC39" s="1401"/>
      <c r="CD39" s="1401"/>
      <c r="CE39" s="1401"/>
      <c r="CF39" s="1401"/>
      <c r="CG39" s="1401"/>
      <c r="CH39" s="1401"/>
      <c r="CI39" s="1401"/>
      <c r="CJ39" s="1401"/>
      <c r="CK39" s="1401"/>
      <c r="CL39" s="1401"/>
      <c r="CM39" s="1401"/>
      <c r="CN39" s="1401"/>
      <c r="CO39" s="1401"/>
    </row>
    <row r="40" spans="1:93" ht="32.65" customHeight="1">
      <c r="A40" s="2689" t="s">
        <v>5420</v>
      </c>
      <c r="B40" s="2690"/>
      <c r="C40" s="2690"/>
      <c r="D40" s="2690"/>
      <c r="E40" s="2690"/>
      <c r="F40" s="2690"/>
      <c r="G40" s="2690"/>
      <c r="H40" s="2690"/>
      <c r="I40" s="2690"/>
      <c r="J40" s="2690"/>
      <c r="K40" s="2690"/>
      <c r="L40" s="2690"/>
      <c r="M40" s="2691"/>
      <c r="N40" s="1401"/>
      <c r="O40" s="1401"/>
      <c r="P40" s="1401"/>
      <c r="Q40" s="1401"/>
      <c r="R40" s="1401"/>
      <c r="S40" s="1401"/>
      <c r="T40" s="1401"/>
      <c r="U40" s="1401"/>
      <c r="V40" s="1401"/>
      <c r="W40" s="1401"/>
      <c r="X40" s="1401"/>
      <c r="Y40" s="1401"/>
      <c r="Z40" s="1401"/>
      <c r="AA40" s="1401"/>
      <c r="AB40" s="1401"/>
      <c r="AC40" s="1401"/>
      <c r="AD40" s="1401"/>
      <c r="AE40" s="1401"/>
      <c r="AF40" s="1401"/>
      <c r="AG40" s="1401"/>
      <c r="AH40" s="1401"/>
      <c r="AI40" s="1401"/>
      <c r="AJ40" s="1401"/>
      <c r="AK40" s="1401"/>
      <c r="AL40" s="1401"/>
      <c r="AM40" s="1401"/>
      <c r="AN40" s="1401"/>
      <c r="AO40" s="1401"/>
      <c r="AP40" s="1401"/>
      <c r="AQ40" s="1401"/>
      <c r="AR40" s="1401"/>
      <c r="AS40" s="1401"/>
      <c r="AT40" s="1401"/>
      <c r="AU40" s="1401"/>
      <c r="AV40" s="1401"/>
      <c r="AW40" s="1401"/>
      <c r="AX40" s="1401"/>
      <c r="AY40" s="1401"/>
      <c r="AZ40" s="1401"/>
      <c r="BA40" s="1401"/>
      <c r="BB40" s="1401"/>
      <c r="BC40" s="1401"/>
      <c r="BD40" s="1401"/>
      <c r="BE40" s="1401"/>
      <c r="BF40" s="1401"/>
      <c r="BG40" s="1401"/>
      <c r="BH40" s="1401"/>
      <c r="BI40" s="1401"/>
      <c r="BJ40" s="1401"/>
      <c r="BK40" s="1401"/>
      <c r="BL40" s="1401"/>
      <c r="BM40" s="1401"/>
      <c r="BN40" s="1401"/>
      <c r="BO40" s="1401"/>
      <c r="BP40" s="1401"/>
      <c r="BQ40" s="1401"/>
      <c r="BR40" s="1401"/>
      <c r="BS40" s="1401"/>
      <c r="BT40" s="1401"/>
      <c r="BU40" s="1401"/>
      <c r="BV40" s="1401"/>
      <c r="BW40" s="1401"/>
      <c r="BX40" s="1401"/>
      <c r="BY40" s="1401"/>
      <c r="BZ40" s="1401"/>
      <c r="CA40" s="1401"/>
      <c r="CB40" s="1401"/>
      <c r="CC40" s="1401"/>
      <c r="CD40" s="1401"/>
      <c r="CE40" s="1401"/>
      <c r="CF40" s="1401"/>
      <c r="CG40" s="1401"/>
      <c r="CH40" s="1401"/>
      <c r="CI40" s="1401"/>
      <c r="CJ40" s="1401"/>
      <c r="CK40" s="1401"/>
      <c r="CL40" s="1401"/>
      <c r="CM40" s="1401"/>
      <c r="CN40" s="1401"/>
      <c r="CO40" s="1401"/>
    </row>
    <row r="41" spans="1:93" ht="32.65" customHeight="1">
      <c r="A41" s="2075">
        <v>1</v>
      </c>
      <c r="B41" s="2076" t="s">
        <v>17487</v>
      </c>
      <c r="C41" s="2077">
        <v>3116006159</v>
      </c>
      <c r="D41" s="2076" t="s">
        <v>17488</v>
      </c>
      <c r="E41" s="2076" t="s">
        <v>17488</v>
      </c>
      <c r="F41" s="2078">
        <v>195</v>
      </c>
      <c r="G41" s="2078">
        <v>195</v>
      </c>
      <c r="H41" s="2076" t="s">
        <v>17417</v>
      </c>
      <c r="I41" s="2076" t="s">
        <v>17489</v>
      </c>
      <c r="J41" s="2079" t="s">
        <v>17490</v>
      </c>
      <c r="K41" s="2080" t="s">
        <v>2982</v>
      </c>
      <c r="L41" s="2081">
        <v>15</v>
      </c>
      <c r="M41" s="2081">
        <v>0</v>
      </c>
      <c r="N41" s="1401"/>
      <c r="O41" s="1401"/>
      <c r="P41" s="1401"/>
      <c r="Q41" s="1401"/>
      <c r="R41" s="1401"/>
      <c r="S41" s="1401"/>
      <c r="T41" s="1401"/>
      <c r="U41" s="1401"/>
      <c r="V41" s="1401"/>
      <c r="W41" s="1401"/>
      <c r="X41" s="1401"/>
      <c r="Y41" s="1401"/>
      <c r="Z41" s="1401"/>
      <c r="AA41" s="1401"/>
      <c r="AB41" s="1401"/>
      <c r="AC41" s="1401"/>
      <c r="AD41" s="1401"/>
      <c r="AE41" s="1401"/>
      <c r="AF41" s="1401"/>
      <c r="AG41" s="1401"/>
      <c r="AH41" s="1401"/>
      <c r="AI41" s="1401"/>
      <c r="AJ41" s="1401"/>
      <c r="AK41" s="1401"/>
      <c r="AL41" s="1401"/>
      <c r="AM41" s="1401"/>
      <c r="AN41" s="1401"/>
      <c r="AO41" s="1401"/>
      <c r="AP41" s="1401"/>
      <c r="AQ41" s="1401"/>
      <c r="AR41" s="1401"/>
      <c r="AS41" s="1401"/>
      <c r="AT41" s="1401"/>
      <c r="AU41" s="1401"/>
      <c r="AV41" s="1401"/>
      <c r="AW41" s="1401"/>
      <c r="AX41" s="1401"/>
      <c r="AY41" s="1401"/>
      <c r="AZ41" s="1401"/>
      <c r="BA41" s="1401"/>
      <c r="BB41" s="1401"/>
      <c r="BC41" s="1401"/>
      <c r="BD41" s="1401"/>
      <c r="BE41" s="1401"/>
      <c r="BF41" s="1401"/>
      <c r="BG41" s="1401"/>
      <c r="BH41" s="1401"/>
      <c r="BI41" s="1401"/>
      <c r="BJ41" s="1401"/>
      <c r="BK41" s="1401"/>
      <c r="BL41" s="1401"/>
      <c r="BM41" s="1401"/>
      <c r="BN41" s="1401"/>
      <c r="BO41" s="1401"/>
      <c r="BP41" s="1401"/>
      <c r="BQ41" s="1401"/>
      <c r="BR41" s="1401"/>
      <c r="BS41" s="1401"/>
      <c r="BT41" s="1401"/>
      <c r="BU41" s="1401"/>
      <c r="BV41" s="1401"/>
      <c r="BW41" s="1401"/>
      <c r="BX41" s="1401"/>
      <c r="BY41" s="1401"/>
      <c r="BZ41" s="1401"/>
      <c r="CA41" s="1401"/>
      <c r="CB41" s="1401"/>
      <c r="CC41" s="1401"/>
      <c r="CD41" s="1401"/>
      <c r="CE41" s="1401"/>
      <c r="CF41" s="1401"/>
      <c r="CG41" s="1401"/>
      <c r="CH41" s="1401"/>
      <c r="CI41" s="1401"/>
      <c r="CJ41" s="1401"/>
      <c r="CK41" s="1401"/>
      <c r="CL41" s="1401"/>
      <c r="CM41" s="1401"/>
      <c r="CN41" s="1401"/>
      <c r="CO41" s="1401"/>
    </row>
    <row r="42" spans="1:93" ht="32.65" customHeight="1">
      <c r="A42" s="2075">
        <v>2</v>
      </c>
      <c r="B42" s="2076" t="s">
        <v>17390</v>
      </c>
      <c r="C42" s="2077">
        <v>311600047590</v>
      </c>
      <c r="D42" s="2076" t="s">
        <v>17491</v>
      </c>
      <c r="E42" s="2076" t="s">
        <v>17491</v>
      </c>
      <c r="F42" s="2078">
        <v>0</v>
      </c>
      <c r="G42" s="2078">
        <v>0</v>
      </c>
      <c r="H42" s="2076" t="s">
        <v>17492</v>
      </c>
      <c r="I42" s="2076" t="s">
        <v>17493</v>
      </c>
      <c r="J42" s="2079" t="s">
        <v>17494</v>
      </c>
      <c r="K42" s="2080" t="s">
        <v>2622</v>
      </c>
      <c r="L42" s="2081">
        <v>4</v>
      </c>
      <c r="M42" s="2081">
        <v>0</v>
      </c>
      <c r="N42" s="1401"/>
      <c r="O42" s="1401"/>
      <c r="P42" s="1401"/>
      <c r="Q42" s="1401"/>
      <c r="R42" s="1401"/>
      <c r="S42" s="1401"/>
      <c r="T42" s="1401"/>
      <c r="U42" s="1401"/>
      <c r="V42" s="1401"/>
      <c r="W42" s="1401"/>
      <c r="X42" s="1401"/>
      <c r="Y42" s="1401"/>
      <c r="Z42" s="1401"/>
      <c r="AA42" s="1401"/>
      <c r="AB42" s="1401"/>
      <c r="AC42" s="1401"/>
      <c r="AD42" s="1401"/>
      <c r="AE42" s="1401"/>
      <c r="AF42" s="1401"/>
      <c r="AG42" s="1401"/>
      <c r="AH42" s="1401"/>
      <c r="AI42" s="1401"/>
      <c r="AJ42" s="1401"/>
      <c r="AK42" s="1401"/>
      <c r="AL42" s="1401"/>
      <c r="AM42" s="1401"/>
      <c r="AN42" s="1401"/>
      <c r="AO42" s="1401"/>
      <c r="AP42" s="1401"/>
      <c r="AQ42" s="1401"/>
      <c r="AR42" s="1401"/>
      <c r="AS42" s="1401"/>
      <c r="AT42" s="1401"/>
      <c r="AU42" s="1401"/>
      <c r="AV42" s="1401"/>
      <c r="AW42" s="1401"/>
      <c r="AX42" s="1401"/>
      <c r="AY42" s="1401"/>
      <c r="AZ42" s="1401"/>
      <c r="BA42" s="1401"/>
      <c r="BB42" s="1401"/>
      <c r="BC42" s="1401"/>
      <c r="BD42" s="1401"/>
      <c r="BE42" s="1401"/>
      <c r="BF42" s="1401"/>
      <c r="BG42" s="1401"/>
      <c r="BH42" s="1401"/>
      <c r="BI42" s="1401"/>
      <c r="BJ42" s="1401"/>
      <c r="BK42" s="1401"/>
      <c r="BL42" s="1401"/>
      <c r="BM42" s="1401"/>
      <c r="BN42" s="1401"/>
      <c r="BO42" s="1401"/>
      <c r="BP42" s="1401"/>
      <c r="BQ42" s="1401"/>
      <c r="BR42" s="1401"/>
      <c r="BS42" s="1401"/>
      <c r="BT42" s="1401"/>
      <c r="BU42" s="1401"/>
      <c r="BV42" s="1401"/>
      <c r="BW42" s="1401"/>
      <c r="BX42" s="1401"/>
      <c r="BY42" s="1401"/>
      <c r="BZ42" s="1401"/>
      <c r="CA42" s="1401"/>
      <c r="CB42" s="1401"/>
      <c r="CC42" s="1401"/>
      <c r="CD42" s="1401"/>
      <c r="CE42" s="1401"/>
      <c r="CF42" s="1401"/>
      <c r="CG42" s="1401"/>
      <c r="CH42" s="1401"/>
      <c r="CI42" s="1401"/>
      <c r="CJ42" s="1401"/>
      <c r="CK42" s="1401"/>
      <c r="CL42" s="1401"/>
      <c r="CM42" s="1401"/>
      <c r="CN42" s="1401"/>
      <c r="CO42" s="1401"/>
    </row>
    <row r="43" spans="1:93" ht="32.65" customHeight="1">
      <c r="A43" s="2075">
        <v>3</v>
      </c>
      <c r="B43" s="2076" t="s">
        <v>17495</v>
      </c>
      <c r="C43" s="2082" t="s">
        <v>21</v>
      </c>
      <c r="D43" s="2076" t="s">
        <v>17428</v>
      </c>
      <c r="E43" s="2076" t="s">
        <v>17428</v>
      </c>
      <c r="F43" s="2078">
        <v>0</v>
      </c>
      <c r="G43" s="2078">
        <v>0</v>
      </c>
      <c r="H43" s="2076" t="s">
        <v>17492</v>
      </c>
      <c r="I43" s="2076" t="s">
        <v>17496</v>
      </c>
      <c r="J43" s="2079" t="s">
        <v>17497</v>
      </c>
      <c r="K43" s="2080" t="s">
        <v>2676</v>
      </c>
      <c r="L43" s="2081">
        <v>1</v>
      </c>
      <c r="M43" s="2081">
        <v>0</v>
      </c>
      <c r="N43" s="1401"/>
      <c r="O43" s="1401"/>
      <c r="P43" s="1401"/>
      <c r="Q43" s="1401"/>
      <c r="R43" s="1401"/>
      <c r="S43" s="1401"/>
      <c r="T43" s="1401"/>
      <c r="U43" s="1401"/>
      <c r="V43" s="1401"/>
      <c r="W43" s="1401"/>
      <c r="X43" s="1401"/>
      <c r="Y43" s="1401"/>
      <c r="Z43" s="1401"/>
      <c r="AA43" s="1401"/>
      <c r="AB43" s="1401"/>
      <c r="AC43" s="1401"/>
      <c r="AD43" s="1401"/>
      <c r="AE43" s="1401"/>
      <c r="AF43" s="1401"/>
      <c r="AG43" s="1401"/>
      <c r="AH43" s="1401"/>
      <c r="AI43" s="1401"/>
      <c r="AJ43" s="1401"/>
      <c r="AK43" s="1401"/>
      <c r="AL43" s="1401"/>
      <c r="AM43" s="1401"/>
      <c r="AN43" s="1401"/>
      <c r="AO43" s="1401"/>
      <c r="AP43" s="1401"/>
      <c r="AQ43" s="1401"/>
      <c r="AR43" s="1401"/>
      <c r="AS43" s="1401"/>
      <c r="AT43" s="1401"/>
      <c r="AU43" s="1401"/>
      <c r="AV43" s="1401"/>
      <c r="AW43" s="1401"/>
      <c r="AX43" s="1401"/>
      <c r="AY43" s="1401"/>
      <c r="AZ43" s="1401"/>
      <c r="BA43" s="1401"/>
      <c r="BB43" s="1401"/>
      <c r="BC43" s="1401"/>
      <c r="BD43" s="1401"/>
      <c r="BE43" s="1401"/>
      <c r="BF43" s="1401"/>
      <c r="BG43" s="1401"/>
      <c r="BH43" s="1401"/>
      <c r="BI43" s="1401"/>
      <c r="BJ43" s="1401"/>
      <c r="BK43" s="1401"/>
      <c r="BL43" s="1401"/>
      <c r="BM43" s="1401"/>
      <c r="BN43" s="1401"/>
      <c r="BO43" s="1401"/>
      <c r="BP43" s="1401"/>
      <c r="BQ43" s="1401"/>
      <c r="BR43" s="1401"/>
      <c r="BS43" s="1401"/>
      <c r="BT43" s="1401"/>
      <c r="BU43" s="1401"/>
      <c r="BV43" s="1401"/>
      <c r="BW43" s="1401"/>
      <c r="BX43" s="1401"/>
      <c r="BY43" s="1401"/>
      <c r="BZ43" s="1401"/>
      <c r="CA43" s="1401"/>
      <c r="CB43" s="1401"/>
      <c r="CC43" s="1401"/>
      <c r="CD43" s="1401"/>
      <c r="CE43" s="1401"/>
      <c r="CF43" s="1401"/>
      <c r="CG43" s="1401"/>
      <c r="CH43" s="1401"/>
      <c r="CI43" s="1401"/>
      <c r="CJ43" s="1401"/>
      <c r="CK43" s="1401"/>
      <c r="CL43" s="1401"/>
      <c r="CM43" s="1401"/>
      <c r="CN43" s="1401"/>
      <c r="CO43" s="1401"/>
    </row>
    <row r="44" spans="1:93" ht="32.65" customHeight="1">
      <c r="A44" s="2075">
        <v>4</v>
      </c>
      <c r="B44" s="2076" t="s">
        <v>17498</v>
      </c>
      <c r="C44" s="2082" t="s">
        <v>21</v>
      </c>
      <c r="D44" s="2076" t="s">
        <v>17499</v>
      </c>
      <c r="E44" s="2076" t="s">
        <v>17499</v>
      </c>
      <c r="F44" s="2078">
        <v>0</v>
      </c>
      <c r="G44" s="2078">
        <v>0</v>
      </c>
      <c r="H44" s="2076" t="s">
        <v>17492</v>
      </c>
      <c r="I44" s="2076" t="s">
        <v>17500</v>
      </c>
      <c r="J44" s="2079" t="s">
        <v>17501</v>
      </c>
      <c r="K44" s="2080" t="s">
        <v>2676</v>
      </c>
      <c r="L44" s="2081">
        <v>1</v>
      </c>
      <c r="M44" s="2081">
        <v>0</v>
      </c>
      <c r="N44" s="1401"/>
      <c r="O44" s="1401"/>
      <c r="P44" s="1401"/>
      <c r="Q44" s="1401"/>
      <c r="R44" s="1401"/>
      <c r="S44" s="1401"/>
      <c r="T44" s="1401"/>
      <c r="U44" s="1401"/>
      <c r="V44" s="1401"/>
      <c r="W44" s="1401"/>
      <c r="X44" s="1401"/>
      <c r="Y44" s="1401"/>
      <c r="Z44" s="1401"/>
      <c r="AA44" s="1401"/>
      <c r="AB44" s="1401"/>
      <c r="AC44" s="1401"/>
      <c r="AD44" s="1401"/>
      <c r="AE44" s="1401"/>
      <c r="AF44" s="1401"/>
      <c r="AG44" s="1401"/>
      <c r="AH44" s="1401"/>
      <c r="AI44" s="1401"/>
      <c r="AJ44" s="1401"/>
      <c r="AK44" s="1401"/>
      <c r="AL44" s="1401"/>
      <c r="AM44" s="1401"/>
      <c r="AN44" s="1401"/>
      <c r="AO44" s="1401"/>
      <c r="AP44" s="1401"/>
      <c r="AQ44" s="1401"/>
      <c r="AR44" s="1401"/>
      <c r="AS44" s="1401"/>
      <c r="AT44" s="1401"/>
      <c r="AU44" s="1401"/>
      <c r="AV44" s="1401"/>
      <c r="AW44" s="1401"/>
      <c r="AX44" s="1401"/>
      <c r="AY44" s="1401"/>
      <c r="AZ44" s="1401"/>
      <c r="BA44" s="1401"/>
      <c r="BB44" s="1401"/>
      <c r="BC44" s="1401"/>
      <c r="BD44" s="1401"/>
      <c r="BE44" s="1401"/>
      <c r="BF44" s="1401"/>
      <c r="BG44" s="1401"/>
      <c r="BH44" s="1401"/>
      <c r="BI44" s="1401"/>
      <c r="BJ44" s="1401"/>
      <c r="BK44" s="1401"/>
      <c r="BL44" s="1401"/>
      <c r="BM44" s="1401"/>
      <c r="BN44" s="1401"/>
      <c r="BO44" s="1401"/>
      <c r="BP44" s="1401"/>
      <c r="BQ44" s="1401"/>
      <c r="BR44" s="1401"/>
      <c r="BS44" s="1401"/>
      <c r="BT44" s="1401"/>
      <c r="BU44" s="1401"/>
      <c r="BV44" s="1401"/>
      <c r="BW44" s="1401"/>
      <c r="BX44" s="1401"/>
      <c r="BY44" s="1401"/>
      <c r="BZ44" s="1401"/>
      <c r="CA44" s="1401"/>
      <c r="CB44" s="1401"/>
      <c r="CC44" s="1401"/>
      <c r="CD44" s="1401"/>
      <c r="CE44" s="1401"/>
      <c r="CF44" s="1401"/>
      <c r="CG44" s="1401"/>
      <c r="CH44" s="1401"/>
      <c r="CI44" s="1401"/>
      <c r="CJ44" s="1401"/>
      <c r="CK44" s="1401"/>
      <c r="CL44" s="1401"/>
      <c r="CM44" s="1401"/>
      <c r="CN44" s="1401"/>
      <c r="CO44" s="1401"/>
    </row>
    <row r="45" spans="1:93" ht="32.65" customHeight="1">
      <c r="A45" s="2075">
        <v>5</v>
      </c>
      <c r="B45" s="2076" t="s">
        <v>17498</v>
      </c>
      <c r="C45" s="2082" t="s">
        <v>21</v>
      </c>
      <c r="D45" s="2076" t="s">
        <v>17502</v>
      </c>
      <c r="E45" s="2076" t="s">
        <v>17502</v>
      </c>
      <c r="F45" s="2078">
        <v>0</v>
      </c>
      <c r="G45" s="2078">
        <v>0</v>
      </c>
      <c r="H45" s="2076" t="s">
        <v>17492</v>
      </c>
      <c r="I45" s="2076" t="s">
        <v>17503</v>
      </c>
      <c r="J45" s="2079" t="s">
        <v>17504</v>
      </c>
      <c r="K45" s="2080" t="s">
        <v>2676</v>
      </c>
      <c r="L45" s="2081">
        <v>1</v>
      </c>
      <c r="M45" s="2081">
        <v>0</v>
      </c>
      <c r="N45" s="1401"/>
      <c r="O45" s="1401"/>
      <c r="P45" s="1401"/>
      <c r="Q45" s="1401"/>
      <c r="R45" s="1401"/>
      <c r="S45" s="1401"/>
      <c r="T45" s="1401"/>
      <c r="U45" s="1401"/>
      <c r="V45" s="1401"/>
      <c r="W45" s="1401"/>
      <c r="X45" s="1401"/>
      <c r="Y45" s="1401"/>
      <c r="Z45" s="1401"/>
      <c r="AA45" s="1401"/>
      <c r="AB45" s="1401"/>
      <c r="AC45" s="1401"/>
      <c r="AD45" s="1401"/>
      <c r="AE45" s="1401"/>
      <c r="AF45" s="1401"/>
      <c r="AG45" s="1401"/>
      <c r="AH45" s="1401"/>
      <c r="AI45" s="1401"/>
      <c r="AJ45" s="1401"/>
      <c r="AK45" s="1401"/>
      <c r="AL45" s="1401"/>
      <c r="AM45" s="1401"/>
      <c r="AN45" s="1401"/>
      <c r="AO45" s="1401"/>
      <c r="AP45" s="1401"/>
      <c r="AQ45" s="1401"/>
      <c r="AR45" s="1401"/>
      <c r="AS45" s="1401"/>
      <c r="AT45" s="1401"/>
      <c r="AU45" s="1401"/>
      <c r="AV45" s="1401"/>
      <c r="AW45" s="1401"/>
      <c r="AX45" s="1401"/>
      <c r="AY45" s="1401"/>
      <c r="AZ45" s="1401"/>
      <c r="BA45" s="1401"/>
      <c r="BB45" s="1401"/>
      <c r="BC45" s="1401"/>
      <c r="BD45" s="1401"/>
      <c r="BE45" s="1401"/>
      <c r="BF45" s="1401"/>
      <c r="BG45" s="1401"/>
      <c r="BH45" s="1401"/>
      <c r="BI45" s="1401"/>
      <c r="BJ45" s="1401"/>
      <c r="BK45" s="1401"/>
      <c r="BL45" s="1401"/>
      <c r="BM45" s="1401"/>
      <c r="BN45" s="1401"/>
      <c r="BO45" s="1401"/>
      <c r="BP45" s="1401"/>
      <c r="BQ45" s="1401"/>
      <c r="BR45" s="1401"/>
      <c r="BS45" s="1401"/>
      <c r="BT45" s="1401"/>
      <c r="BU45" s="1401"/>
      <c r="BV45" s="1401"/>
      <c r="BW45" s="1401"/>
      <c r="BX45" s="1401"/>
      <c r="BY45" s="1401"/>
      <c r="BZ45" s="1401"/>
      <c r="CA45" s="1401"/>
      <c r="CB45" s="1401"/>
      <c r="CC45" s="1401"/>
      <c r="CD45" s="1401"/>
      <c r="CE45" s="1401"/>
      <c r="CF45" s="1401"/>
      <c r="CG45" s="1401"/>
      <c r="CH45" s="1401"/>
      <c r="CI45" s="1401"/>
      <c r="CJ45" s="1401"/>
      <c r="CK45" s="1401"/>
      <c r="CL45" s="1401"/>
      <c r="CM45" s="1401"/>
      <c r="CN45" s="1401"/>
      <c r="CO45" s="1401"/>
    </row>
    <row r="46" spans="1:93" ht="32.65" customHeight="1">
      <c r="A46" s="2075">
        <v>6</v>
      </c>
      <c r="B46" s="2076" t="s">
        <v>17498</v>
      </c>
      <c r="C46" s="2082" t="s">
        <v>21</v>
      </c>
      <c r="D46" s="2076" t="s">
        <v>17505</v>
      </c>
      <c r="E46" s="2076" t="s">
        <v>17506</v>
      </c>
      <c r="F46" s="2078">
        <v>0</v>
      </c>
      <c r="G46" s="2078">
        <v>0</v>
      </c>
      <c r="H46" s="2076" t="s">
        <v>17492</v>
      </c>
      <c r="I46" s="2076" t="s">
        <v>17507</v>
      </c>
      <c r="J46" s="2079" t="s">
        <v>17508</v>
      </c>
      <c r="K46" s="2080" t="s">
        <v>2676</v>
      </c>
      <c r="L46" s="2081">
        <v>1</v>
      </c>
      <c r="M46" s="2081">
        <v>0</v>
      </c>
      <c r="N46" s="1401"/>
      <c r="O46" s="1401"/>
      <c r="P46" s="1401"/>
      <c r="Q46" s="1401"/>
      <c r="R46" s="1401"/>
      <c r="S46" s="1401"/>
      <c r="T46" s="1401"/>
      <c r="U46" s="1401"/>
      <c r="V46" s="1401"/>
      <c r="W46" s="1401"/>
      <c r="X46" s="1401"/>
      <c r="Y46" s="1401"/>
      <c r="Z46" s="1401"/>
      <c r="AA46" s="1401"/>
      <c r="AB46" s="1401"/>
      <c r="AC46" s="1401"/>
      <c r="AD46" s="1401"/>
      <c r="AE46" s="1401"/>
      <c r="AF46" s="1401"/>
      <c r="AG46" s="1401"/>
      <c r="AH46" s="1401"/>
      <c r="AI46" s="1401"/>
      <c r="AJ46" s="1401"/>
      <c r="AK46" s="1401"/>
      <c r="AL46" s="1401"/>
      <c r="AM46" s="1401"/>
      <c r="AN46" s="1401"/>
      <c r="AO46" s="1401"/>
      <c r="AP46" s="1401"/>
      <c r="AQ46" s="1401"/>
      <c r="AR46" s="1401"/>
      <c r="AS46" s="1401"/>
      <c r="AT46" s="1401"/>
      <c r="AU46" s="1401"/>
      <c r="AV46" s="1401"/>
      <c r="AW46" s="1401"/>
      <c r="AX46" s="1401"/>
      <c r="AY46" s="1401"/>
      <c r="AZ46" s="1401"/>
      <c r="BA46" s="1401"/>
      <c r="BB46" s="1401"/>
      <c r="BC46" s="1401"/>
      <c r="BD46" s="1401"/>
      <c r="BE46" s="1401"/>
      <c r="BF46" s="1401"/>
      <c r="BG46" s="1401"/>
      <c r="BH46" s="1401"/>
      <c r="BI46" s="1401"/>
      <c r="BJ46" s="1401"/>
      <c r="BK46" s="1401"/>
      <c r="BL46" s="1401"/>
      <c r="BM46" s="1401"/>
      <c r="BN46" s="1401"/>
      <c r="BO46" s="1401"/>
      <c r="BP46" s="1401"/>
      <c r="BQ46" s="1401"/>
      <c r="BR46" s="1401"/>
      <c r="BS46" s="1401"/>
      <c r="BT46" s="1401"/>
      <c r="BU46" s="1401"/>
      <c r="BV46" s="1401"/>
      <c r="BW46" s="1401"/>
      <c r="BX46" s="1401"/>
      <c r="BY46" s="1401"/>
      <c r="BZ46" s="1401"/>
      <c r="CA46" s="1401"/>
      <c r="CB46" s="1401"/>
      <c r="CC46" s="1401"/>
      <c r="CD46" s="1401"/>
      <c r="CE46" s="1401"/>
      <c r="CF46" s="1401"/>
      <c r="CG46" s="1401"/>
      <c r="CH46" s="1401"/>
      <c r="CI46" s="1401"/>
      <c r="CJ46" s="1401"/>
      <c r="CK46" s="1401"/>
      <c r="CL46" s="1401"/>
      <c r="CM46" s="1401"/>
      <c r="CN46" s="1401"/>
      <c r="CO46" s="1401"/>
    </row>
    <row r="47" spans="1:93" ht="32.65" customHeight="1">
      <c r="A47" s="2075">
        <v>7</v>
      </c>
      <c r="B47" s="2076" t="s">
        <v>17498</v>
      </c>
      <c r="C47" s="2082" t="s">
        <v>21</v>
      </c>
      <c r="D47" s="2076" t="s">
        <v>17509</v>
      </c>
      <c r="E47" s="2076" t="s">
        <v>17510</v>
      </c>
      <c r="F47" s="2078">
        <v>0</v>
      </c>
      <c r="G47" s="2078">
        <v>0</v>
      </c>
      <c r="H47" s="2076" t="s">
        <v>17492</v>
      </c>
      <c r="I47" s="2076" t="s">
        <v>17511</v>
      </c>
      <c r="J47" s="2079" t="s">
        <v>17512</v>
      </c>
      <c r="K47" s="2080" t="s">
        <v>2676</v>
      </c>
      <c r="L47" s="2081">
        <v>1</v>
      </c>
      <c r="M47" s="2081">
        <v>0</v>
      </c>
      <c r="N47" s="1401"/>
      <c r="O47" s="1401"/>
      <c r="P47" s="1401"/>
      <c r="Q47" s="1401"/>
      <c r="R47" s="1401"/>
      <c r="S47" s="1401"/>
      <c r="T47" s="1401"/>
      <c r="U47" s="1401"/>
      <c r="V47" s="1401"/>
      <c r="W47" s="1401"/>
      <c r="X47" s="1401"/>
      <c r="Y47" s="1401"/>
      <c r="Z47" s="1401"/>
      <c r="AA47" s="1401"/>
      <c r="AB47" s="1401"/>
      <c r="AC47" s="1401"/>
      <c r="AD47" s="1401"/>
      <c r="AE47" s="1401"/>
      <c r="AF47" s="1401"/>
      <c r="AG47" s="1401"/>
      <c r="AH47" s="1401"/>
      <c r="AI47" s="1401"/>
      <c r="AJ47" s="1401"/>
      <c r="AK47" s="1401"/>
      <c r="AL47" s="1401"/>
      <c r="AM47" s="1401"/>
      <c r="AN47" s="1401"/>
      <c r="AO47" s="1401"/>
      <c r="AP47" s="1401"/>
      <c r="AQ47" s="1401"/>
      <c r="AR47" s="1401"/>
      <c r="AS47" s="1401"/>
      <c r="AT47" s="1401"/>
      <c r="AU47" s="1401"/>
      <c r="AV47" s="1401"/>
      <c r="AW47" s="1401"/>
      <c r="AX47" s="1401"/>
      <c r="AY47" s="1401"/>
      <c r="AZ47" s="1401"/>
      <c r="BA47" s="1401"/>
      <c r="BB47" s="1401"/>
      <c r="BC47" s="1401"/>
      <c r="BD47" s="1401"/>
      <c r="BE47" s="1401"/>
      <c r="BF47" s="1401"/>
      <c r="BG47" s="1401"/>
      <c r="BH47" s="1401"/>
      <c r="BI47" s="1401"/>
      <c r="BJ47" s="1401"/>
      <c r="BK47" s="1401"/>
      <c r="BL47" s="1401"/>
      <c r="BM47" s="1401"/>
      <c r="BN47" s="1401"/>
      <c r="BO47" s="1401"/>
      <c r="BP47" s="1401"/>
      <c r="BQ47" s="1401"/>
      <c r="BR47" s="1401"/>
      <c r="BS47" s="1401"/>
      <c r="BT47" s="1401"/>
      <c r="BU47" s="1401"/>
      <c r="BV47" s="1401"/>
      <c r="BW47" s="1401"/>
      <c r="BX47" s="1401"/>
      <c r="BY47" s="1401"/>
      <c r="BZ47" s="1401"/>
      <c r="CA47" s="1401"/>
      <c r="CB47" s="1401"/>
      <c r="CC47" s="1401"/>
      <c r="CD47" s="1401"/>
      <c r="CE47" s="1401"/>
      <c r="CF47" s="1401"/>
      <c r="CG47" s="1401"/>
      <c r="CH47" s="1401"/>
      <c r="CI47" s="1401"/>
      <c r="CJ47" s="1401"/>
      <c r="CK47" s="1401"/>
      <c r="CL47" s="1401"/>
      <c r="CM47" s="1401"/>
      <c r="CN47" s="1401"/>
      <c r="CO47" s="1401"/>
    </row>
    <row r="48" spans="1:93" ht="32.65" customHeight="1">
      <c r="A48" s="2075">
        <v>8</v>
      </c>
      <c r="B48" s="2076" t="s">
        <v>17498</v>
      </c>
      <c r="C48" s="2082" t="s">
        <v>21</v>
      </c>
      <c r="D48" s="2076" t="s">
        <v>17513</v>
      </c>
      <c r="E48" s="2076" t="s">
        <v>17514</v>
      </c>
      <c r="F48" s="2078">
        <v>0</v>
      </c>
      <c r="G48" s="2078">
        <v>0</v>
      </c>
      <c r="H48" s="2076" t="s">
        <v>17492</v>
      </c>
      <c r="I48" s="2076" t="s">
        <v>17515</v>
      </c>
      <c r="J48" s="2079" t="s">
        <v>17516</v>
      </c>
      <c r="K48" s="2080" t="s">
        <v>2676</v>
      </c>
      <c r="L48" s="2081">
        <v>1</v>
      </c>
      <c r="M48" s="2081">
        <v>0</v>
      </c>
      <c r="N48" s="1401"/>
      <c r="O48" s="1401"/>
      <c r="P48" s="1401"/>
      <c r="Q48" s="1401"/>
      <c r="R48" s="1401"/>
      <c r="S48" s="1401"/>
      <c r="T48" s="1401"/>
      <c r="U48" s="1401"/>
      <c r="V48" s="1401"/>
      <c r="W48" s="1401"/>
      <c r="X48" s="1401"/>
      <c r="Y48" s="1401"/>
      <c r="Z48" s="1401"/>
      <c r="AA48" s="1401"/>
      <c r="AB48" s="1401"/>
      <c r="AC48" s="1401"/>
      <c r="AD48" s="1401"/>
      <c r="AE48" s="1401"/>
      <c r="AF48" s="1401"/>
      <c r="AG48" s="1401"/>
      <c r="AH48" s="1401"/>
      <c r="AI48" s="1401"/>
      <c r="AJ48" s="1401"/>
      <c r="AK48" s="1401"/>
      <c r="AL48" s="1401"/>
      <c r="AM48" s="1401"/>
      <c r="AN48" s="1401"/>
      <c r="AO48" s="1401"/>
      <c r="AP48" s="1401"/>
      <c r="AQ48" s="1401"/>
      <c r="AR48" s="1401"/>
      <c r="AS48" s="1401"/>
      <c r="AT48" s="1401"/>
      <c r="AU48" s="1401"/>
      <c r="AV48" s="1401"/>
      <c r="AW48" s="1401"/>
      <c r="AX48" s="1401"/>
      <c r="AY48" s="1401"/>
      <c r="AZ48" s="1401"/>
      <c r="BA48" s="1401"/>
      <c r="BB48" s="1401"/>
      <c r="BC48" s="1401"/>
      <c r="BD48" s="1401"/>
      <c r="BE48" s="1401"/>
      <c r="BF48" s="1401"/>
      <c r="BG48" s="1401"/>
      <c r="BH48" s="1401"/>
      <c r="BI48" s="1401"/>
      <c r="BJ48" s="1401"/>
      <c r="BK48" s="1401"/>
      <c r="BL48" s="1401"/>
      <c r="BM48" s="1401"/>
      <c r="BN48" s="1401"/>
      <c r="BO48" s="1401"/>
      <c r="BP48" s="1401"/>
      <c r="BQ48" s="1401"/>
      <c r="BR48" s="1401"/>
      <c r="BS48" s="1401"/>
      <c r="BT48" s="1401"/>
      <c r="BU48" s="1401"/>
      <c r="BV48" s="1401"/>
      <c r="BW48" s="1401"/>
      <c r="BX48" s="1401"/>
      <c r="BY48" s="1401"/>
      <c r="BZ48" s="1401"/>
      <c r="CA48" s="1401"/>
      <c r="CB48" s="1401"/>
      <c r="CC48" s="1401"/>
      <c r="CD48" s="1401"/>
      <c r="CE48" s="1401"/>
      <c r="CF48" s="1401"/>
      <c r="CG48" s="1401"/>
      <c r="CH48" s="1401"/>
      <c r="CI48" s="1401"/>
      <c r="CJ48" s="1401"/>
      <c r="CK48" s="1401"/>
      <c r="CL48" s="1401"/>
      <c r="CM48" s="1401"/>
      <c r="CN48" s="1401"/>
      <c r="CO48" s="1401"/>
    </row>
    <row r="49" spans="1:93" ht="32.65" customHeight="1">
      <c r="A49" s="2075">
        <v>9</v>
      </c>
      <c r="B49" s="2076" t="s">
        <v>17498</v>
      </c>
      <c r="C49" s="2082" t="s">
        <v>21</v>
      </c>
      <c r="D49" s="2076" t="s">
        <v>17517</v>
      </c>
      <c r="E49" s="2076" t="s">
        <v>17517</v>
      </c>
      <c r="F49" s="2078">
        <v>0</v>
      </c>
      <c r="G49" s="2078">
        <v>0</v>
      </c>
      <c r="H49" s="2076" t="s">
        <v>17492</v>
      </c>
      <c r="I49" s="2076" t="s">
        <v>17518</v>
      </c>
      <c r="J49" s="2079" t="s">
        <v>17519</v>
      </c>
      <c r="K49" s="2080" t="s">
        <v>2676</v>
      </c>
      <c r="L49" s="2081">
        <v>1</v>
      </c>
      <c r="M49" s="2081">
        <v>0</v>
      </c>
      <c r="N49" s="1401"/>
      <c r="O49" s="1401"/>
      <c r="P49" s="1401"/>
      <c r="Q49" s="1401"/>
      <c r="R49" s="1401"/>
      <c r="S49" s="1401"/>
      <c r="T49" s="1401"/>
      <c r="U49" s="1401"/>
      <c r="V49" s="1401"/>
      <c r="W49" s="1401"/>
      <c r="X49" s="1401"/>
      <c r="Y49" s="1401"/>
      <c r="Z49" s="1401"/>
      <c r="AA49" s="1401"/>
      <c r="AB49" s="1401"/>
      <c r="AC49" s="1401"/>
      <c r="AD49" s="1401"/>
      <c r="AE49" s="1401"/>
      <c r="AF49" s="1401"/>
      <c r="AG49" s="1401"/>
      <c r="AH49" s="1401"/>
      <c r="AI49" s="1401"/>
      <c r="AJ49" s="1401"/>
      <c r="AK49" s="1401"/>
      <c r="AL49" s="1401"/>
      <c r="AM49" s="1401"/>
      <c r="AN49" s="1401"/>
      <c r="AO49" s="1401"/>
      <c r="AP49" s="1401"/>
      <c r="AQ49" s="1401"/>
      <c r="AR49" s="1401"/>
      <c r="AS49" s="1401"/>
      <c r="AT49" s="1401"/>
      <c r="AU49" s="1401"/>
      <c r="AV49" s="1401"/>
      <c r="AW49" s="1401"/>
      <c r="AX49" s="1401"/>
      <c r="AY49" s="1401"/>
      <c r="AZ49" s="1401"/>
      <c r="BA49" s="1401"/>
      <c r="BB49" s="1401"/>
      <c r="BC49" s="1401"/>
      <c r="BD49" s="1401"/>
      <c r="BE49" s="1401"/>
      <c r="BF49" s="1401"/>
      <c r="BG49" s="1401"/>
      <c r="BH49" s="1401"/>
      <c r="BI49" s="1401"/>
      <c r="BJ49" s="1401"/>
      <c r="BK49" s="1401"/>
      <c r="BL49" s="1401"/>
      <c r="BM49" s="1401"/>
      <c r="BN49" s="1401"/>
      <c r="BO49" s="1401"/>
      <c r="BP49" s="1401"/>
      <c r="BQ49" s="1401"/>
      <c r="BR49" s="1401"/>
      <c r="BS49" s="1401"/>
      <c r="BT49" s="1401"/>
      <c r="BU49" s="1401"/>
      <c r="BV49" s="1401"/>
      <c r="BW49" s="1401"/>
      <c r="BX49" s="1401"/>
      <c r="BY49" s="1401"/>
      <c r="BZ49" s="1401"/>
      <c r="CA49" s="1401"/>
      <c r="CB49" s="1401"/>
      <c r="CC49" s="1401"/>
      <c r="CD49" s="1401"/>
      <c r="CE49" s="1401"/>
      <c r="CF49" s="1401"/>
      <c r="CG49" s="1401"/>
      <c r="CH49" s="1401"/>
      <c r="CI49" s="1401"/>
      <c r="CJ49" s="1401"/>
      <c r="CK49" s="1401"/>
      <c r="CL49" s="1401"/>
      <c r="CM49" s="1401"/>
      <c r="CN49" s="1401"/>
      <c r="CO49" s="1401"/>
    </row>
    <row r="50" spans="1:93" ht="32.65" customHeight="1">
      <c r="A50" s="2083">
        <v>10</v>
      </c>
      <c r="B50" s="1639" t="s">
        <v>17390</v>
      </c>
      <c r="C50" s="2084" t="s">
        <v>21</v>
      </c>
      <c r="D50" s="1639" t="s">
        <v>17520</v>
      </c>
      <c r="E50" s="1639" t="s">
        <v>17521</v>
      </c>
      <c r="F50" s="1616">
        <v>0</v>
      </c>
      <c r="G50" s="1616">
        <v>0</v>
      </c>
      <c r="H50" s="1639" t="s">
        <v>17492</v>
      </c>
      <c r="I50" s="2035" t="s">
        <v>17522</v>
      </c>
      <c r="J50" s="1615" t="s">
        <v>17523</v>
      </c>
      <c r="K50" s="2085" t="s">
        <v>2756</v>
      </c>
      <c r="L50" s="1609">
        <v>7</v>
      </c>
      <c r="M50" s="1609">
        <v>0</v>
      </c>
      <c r="N50" s="2012"/>
      <c r="O50" s="2012"/>
      <c r="P50" s="2012"/>
      <c r="Q50" s="2012"/>
      <c r="R50" s="2012"/>
      <c r="S50" s="2012"/>
      <c r="T50" s="2012"/>
      <c r="U50" s="2012"/>
      <c r="V50" s="2012"/>
      <c r="W50" s="2012"/>
      <c r="X50" s="2012"/>
      <c r="Y50" s="2012"/>
      <c r="Z50" s="2012"/>
      <c r="AA50" s="2012"/>
      <c r="AB50" s="2012"/>
      <c r="AC50" s="2012"/>
      <c r="AD50" s="2012"/>
      <c r="AE50" s="2012"/>
      <c r="AF50" s="2012"/>
      <c r="AG50" s="2012"/>
      <c r="AH50" s="2012"/>
      <c r="AI50" s="2012"/>
      <c r="AJ50" s="2012"/>
      <c r="AK50" s="2012"/>
      <c r="AL50" s="2012"/>
      <c r="AM50" s="2012"/>
      <c r="AN50" s="2012"/>
      <c r="AO50" s="2012"/>
      <c r="AP50" s="2012"/>
      <c r="AQ50" s="2012"/>
      <c r="AR50" s="2012"/>
      <c r="AS50" s="2012"/>
      <c r="AT50" s="2012"/>
      <c r="AU50" s="2012"/>
      <c r="AV50" s="2012"/>
      <c r="AW50" s="2012"/>
      <c r="AX50" s="2012"/>
      <c r="AY50" s="2012"/>
      <c r="AZ50" s="2012"/>
      <c r="BA50" s="2012"/>
      <c r="BB50" s="2012"/>
      <c r="BC50" s="2012"/>
      <c r="BD50" s="2012"/>
      <c r="BE50" s="2012"/>
      <c r="BF50" s="2012"/>
      <c r="BG50" s="2012"/>
      <c r="BH50" s="2012"/>
      <c r="BI50" s="2012"/>
      <c r="BJ50" s="2012"/>
      <c r="BK50" s="2012"/>
      <c r="BL50" s="2012"/>
      <c r="BM50" s="2012"/>
      <c r="BN50" s="2012"/>
      <c r="BO50" s="2012"/>
      <c r="BP50" s="2012"/>
      <c r="BQ50" s="2012"/>
      <c r="BR50" s="2012"/>
      <c r="BS50" s="2012"/>
      <c r="BT50" s="2012"/>
      <c r="BU50" s="2012"/>
      <c r="BV50" s="2012"/>
      <c r="BW50" s="2012"/>
      <c r="BX50" s="2012"/>
      <c r="BY50" s="2012"/>
      <c r="BZ50" s="2012"/>
      <c r="CA50" s="2012"/>
      <c r="CB50" s="2012"/>
      <c r="CC50" s="2012"/>
      <c r="CD50" s="2012"/>
      <c r="CE50" s="2012"/>
      <c r="CF50" s="2012"/>
      <c r="CG50" s="2012"/>
      <c r="CH50" s="2012"/>
      <c r="CI50" s="2012"/>
      <c r="CJ50" s="2012"/>
      <c r="CK50" s="2012"/>
      <c r="CL50" s="2012"/>
      <c r="CM50" s="2012"/>
      <c r="CN50" s="2012"/>
      <c r="CO50" s="2012"/>
    </row>
    <row r="51" spans="1:93" ht="32.65" customHeight="1">
      <c r="A51" s="2083">
        <v>11</v>
      </c>
      <c r="B51" s="1639" t="s">
        <v>17390</v>
      </c>
      <c r="C51" s="2084" t="s">
        <v>21</v>
      </c>
      <c r="D51" s="1607" t="s">
        <v>17524</v>
      </c>
      <c r="E51" s="1607" t="s">
        <v>17524</v>
      </c>
      <c r="F51" s="1616">
        <v>0</v>
      </c>
      <c r="G51" s="1616">
        <v>0</v>
      </c>
      <c r="H51" s="1639" t="s">
        <v>17492</v>
      </c>
      <c r="I51" s="2035" t="s">
        <v>17525</v>
      </c>
      <c r="J51" s="1615" t="s">
        <v>17526</v>
      </c>
      <c r="K51" s="2085" t="s">
        <v>2676</v>
      </c>
      <c r="L51" s="1609">
        <v>1</v>
      </c>
      <c r="M51" s="1609">
        <v>0</v>
      </c>
      <c r="N51" s="2012"/>
      <c r="O51" s="2012"/>
      <c r="P51" s="2012"/>
      <c r="Q51" s="2012"/>
      <c r="R51" s="2012"/>
      <c r="S51" s="2012"/>
      <c r="T51" s="2012"/>
      <c r="U51" s="2012"/>
      <c r="V51" s="2012"/>
      <c r="W51" s="2012"/>
      <c r="X51" s="2012"/>
      <c r="Y51" s="2012"/>
      <c r="Z51" s="2012"/>
      <c r="AA51" s="2012"/>
      <c r="AB51" s="2012"/>
      <c r="AC51" s="2012"/>
      <c r="AD51" s="2012"/>
      <c r="AE51" s="2012"/>
      <c r="AF51" s="2012"/>
      <c r="AG51" s="2012"/>
      <c r="AH51" s="2012"/>
      <c r="AI51" s="2012"/>
      <c r="AJ51" s="2012"/>
      <c r="AK51" s="2012"/>
      <c r="AL51" s="2012"/>
      <c r="AM51" s="2012"/>
      <c r="AN51" s="2012"/>
      <c r="AO51" s="2012"/>
      <c r="AP51" s="2012"/>
      <c r="AQ51" s="2012"/>
      <c r="AR51" s="2012"/>
      <c r="AS51" s="2012"/>
      <c r="AT51" s="2012"/>
      <c r="AU51" s="2012"/>
      <c r="AV51" s="2012"/>
      <c r="AW51" s="2012"/>
      <c r="AX51" s="2012"/>
      <c r="AY51" s="2012"/>
      <c r="AZ51" s="2012"/>
      <c r="BA51" s="2012"/>
      <c r="BB51" s="2012"/>
      <c r="BC51" s="2012"/>
      <c r="BD51" s="2012"/>
      <c r="BE51" s="2012"/>
      <c r="BF51" s="2012"/>
      <c r="BG51" s="2012"/>
      <c r="BH51" s="2012"/>
      <c r="BI51" s="2012"/>
      <c r="BJ51" s="2012"/>
      <c r="BK51" s="2012"/>
      <c r="BL51" s="2012"/>
      <c r="BM51" s="2012"/>
      <c r="BN51" s="2012"/>
      <c r="BO51" s="2012"/>
      <c r="BP51" s="2012"/>
      <c r="BQ51" s="2012"/>
      <c r="BR51" s="2012"/>
      <c r="BS51" s="2012"/>
      <c r="BT51" s="2012"/>
      <c r="BU51" s="2012"/>
      <c r="BV51" s="2012"/>
      <c r="BW51" s="2012"/>
      <c r="BX51" s="2012"/>
      <c r="BY51" s="2012"/>
      <c r="BZ51" s="2012"/>
      <c r="CA51" s="2012"/>
      <c r="CB51" s="2012"/>
      <c r="CC51" s="2012"/>
      <c r="CD51" s="2012"/>
      <c r="CE51" s="2012"/>
      <c r="CF51" s="2012"/>
      <c r="CG51" s="2012"/>
      <c r="CH51" s="2012"/>
      <c r="CI51" s="2012"/>
      <c r="CJ51" s="2012"/>
      <c r="CK51" s="2012"/>
      <c r="CL51" s="2012"/>
      <c r="CM51" s="2012"/>
      <c r="CN51" s="2012"/>
      <c r="CO51" s="2012"/>
    </row>
    <row r="52" spans="1:93" ht="32.65" customHeight="1">
      <c r="A52" s="2083">
        <v>12</v>
      </c>
      <c r="B52" s="1607" t="s">
        <v>17527</v>
      </c>
      <c r="C52" s="2084" t="s">
        <v>21</v>
      </c>
      <c r="D52" s="1639" t="s">
        <v>17528</v>
      </c>
      <c r="E52" s="1639" t="s">
        <v>17528</v>
      </c>
      <c r="F52" s="1616">
        <v>0</v>
      </c>
      <c r="G52" s="1616">
        <v>0</v>
      </c>
      <c r="H52" s="1639" t="s">
        <v>17492</v>
      </c>
      <c r="I52" s="2035" t="s">
        <v>17529</v>
      </c>
      <c r="J52" s="1615" t="s">
        <v>17530</v>
      </c>
      <c r="K52" s="2085" t="s">
        <v>2676</v>
      </c>
      <c r="L52" s="1609">
        <v>1</v>
      </c>
      <c r="M52" s="1609">
        <v>0</v>
      </c>
      <c r="N52" s="2012"/>
      <c r="O52" s="2012"/>
      <c r="P52" s="2012"/>
      <c r="Q52" s="2012"/>
      <c r="R52" s="2012"/>
      <c r="S52" s="2012"/>
      <c r="T52" s="2012"/>
      <c r="U52" s="2012"/>
      <c r="V52" s="2012"/>
      <c r="W52" s="2012"/>
      <c r="X52" s="2012"/>
      <c r="Y52" s="2012"/>
      <c r="Z52" s="2012"/>
      <c r="AA52" s="2012"/>
      <c r="AB52" s="2012"/>
      <c r="AC52" s="2012"/>
      <c r="AD52" s="2012"/>
      <c r="AE52" s="2012"/>
      <c r="AF52" s="2012"/>
      <c r="AG52" s="2012"/>
      <c r="AH52" s="2012"/>
      <c r="AI52" s="2012"/>
      <c r="AJ52" s="2012"/>
      <c r="AK52" s="2012"/>
      <c r="AL52" s="2012"/>
      <c r="AM52" s="2012"/>
      <c r="AN52" s="2012"/>
      <c r="AO52" s="2012"/>
      <c r="AP52" s="2012"/>
      <c r="AQ52" s="2012"/>
      <c r="AR52" s="2012"/>
      <c r="AS52" s="2012"/>
      <c r="AT52" s="2012"/>
      <c r="AU52" s="2012"/>
      <c r="AV52" s="2012"/>
      <c r="AW52" s="2012"/>
      <c r="AX52" s="2012"/>
      <c r="AY52" s="2012"/>
      <c r="AZ52" s="2012"/>
      <c r="BA52" s="2012"/>
      <c r="BB52" s="2012"/>
      <c r="BC52" s="2012"/>
      <c r="BD52" s="2012"/>
      <c r="BE52" s="2012"/>
      <c r="BF52" s="2012"/>
      <c r="BG52" s="2012"/>
      <c r="BH52" s="2012"/>
      <c r="BI52" s="2012"/>
      <c r="BJ52" s="2012"/>
      <c r="BK52" s="2012"/>
      <c r="BL52" s="2012"/>
      <c r="BM52" s="2012"/>
      <c r="BN52" s="2012"/>
      <c r="BO52" s="2012"/>
      <c r="BP52" s="2012"/>
      <c r="BQ52" s="2012"/>
      <c r="BR52" s="2012"/>
      <c r="BS52" s="2012"/>
      <c r="BT52" s="2012"/>
      <c r="BU52" s="2012"/>
      <c r="BV52" s="2012"/>
      <c r="BW52" s="2012"/>
      <c r="BX52" s="2012"/>
      <c r="BY52" s="2012"/>
      <c r="BZ52" s="2012"/>
      <c r="CA52" s="2012"/>
      <c r="CB52" s="2012"/>
      <c r="CC52" s="2012"/>
      <c r="CD52" s="2012"/>
      <c r="CE52" s="2012"/>
      <c r="CF52" s="2012"/>
      <c r="CG52" s="2012"/>
      <c r="CH52" s="2012"/>
      <c r="CI52" s="2012"/>
      <c r="CJ52" s="2012"/>
      <c r="CK52" s="2012"/>
      <c r="CL52" s="2012"/>
      <c r="CM52" s="2012"/>
      <c r="CN52" s="2012"/>
      <c r="CO52" s="2012"/>
    </row>
    <row r="53" spans="1:93" ht="32.65" customHeight="1">
      <c r="A53" s="2083">
        <v>13</v>
      </c>
      <c r="B53" s="1607" t="s">
        <v>17531</v>
      </c>
      <c r="C53" s="2084" t="s">
        <v>21</v>
      </c>
      <c r="D53" s="1639" t="s">
        <v>17532</v>
      </c>
      <c r="E53" s="1639" t="s">
        <v>17532</v>
      </c>
      <c r="F53" s="1616">
        <v>50</v>
      </c>
      <c r="G53" s="1616">
        <v>50</v>
      </c>
      <c r="H53" s="1639" t="s">
        <v>17492</v>
      </c>
      <c r="I53" s="2035" t="s">
        <v>17533</v>
      </c>
      <c r="J53" s="1615" t="s">
        <v>17534</v>
      </c>
      <c r="K53" s="2085" t="s">
        <v>2676</v>
      </c>
      <c r="L53" s="1609">
        <v>1</v>
      </c>
      <c r="M53" s="1609">
        <v>0</v>
      </c>
      <c r="N53" s="2012"/>
      <c r="O53" s="2012"/>
      <c r="P53" s="2012"/>
      <c r="Q53" s="2012"/>
      <c r="R53" s="2012"/>
      <c r="S53" s="2012"/>
      <c r="T53" s="2012"/>
      <c r="U53" s="2012"/>
      <c r="V53" s="2012"/>
      <c r="W53" s="2012"/>
      <c r="X53" s="2012"/>
      <c r="Y53" s="2012"/>
      <c r="Z53" s="2012"/>
      <c r="AA53" s="2012"/>
      <c r="AB53" s="2012"/>
      <c r="AC53" s="2012"/>
      <c r="AD53" s="2012"/>
      <c r="AE53" s="2012"/>
      <c r="AF53" s="2012"/>
      <c r="AG53" s="2012"/>
      <c r="AH53" s="2012"/>
      <c r="AI53" s="2012"/>
      <c r="AJ53" s="2012"/>
      <c r="AK53" s="2012"/>
      <c r="AL53" s="2012"/>
      <c r="AM53" s="2012"/>
      <c r="AN53" s="2012"/>
      <c r="AO53" s="2012"/>
      <c r="AP53" s="2012"/>
      <c r="AQ53" s="2012"/>
      <c r="AR53" s="2012"/>
      <c r="AS53" s="2012"/>
      <c r="AT53" s="2012"/>
      <c r="AU53" s="2012"/>
      <c r="AV53" s="2012"/>
      <c r="AW53" s="2012"/>
      <c r="AX53" s="2012"/>
      <c r="AY53" s="2012"/>
      <c r="AZ53" s="2012"/>
      <c r="BA53" s="2012"/>
      <c r="BB53" s="2012"/>
      <c r="BC53" s="2012"/>
      <c r="BD53" s="2012"/>
      <c r="BE53" s="2012"/>
      <c r="BF53" s="2012"/>
      <c r="BG53" s="2012"/>
      <c r="BH53" s="2012"/>
      <c r="BI53" s="2012"/>
      <c r="BJ53" s="2012"/>
      <c r="BK53" s="2012"/>
      <c r="BL53" s="2012"/>
      <c r="BM53" s="2012"/>
      <c r="BN53" s="2012"/>
      <c r="BO53" s="2012"/>
      <c r="BP53" s="2012"/>
      <c r="BQ53" s="2012"/>
      <c r="BR53" s="2012"/>
      <c r="BS53" s="2012"/>
      <c r="BT53" s="2012"/>
      <c r="BU53" s="2012"/>
      <c r="BV53" s="2012"/>
      <c r="BW53" s="2012"/>
      <c r="BX53" s="2012"/>
      <c r="BY53" s="2012"/>
      <c r="BZ53" s="2012"/>
      <c r="CA53" s="2012"/>
      <c r="CB53" s="2012"/>
      <c r="CC53" s="2012"/>
      <c r="CD53" s="2012"/>
      <c r="CE53" s="2012"/>
      <c r="CF53" s="2012"/>
      <c r="CG53" s="2012"/>
      <c r="CH53" s="2012"/>
      <c r="CI53" s="2012"/>
      <c r="CJ53" s="2012"/>
      <c r="CK53" s="2012"/>
      <c r="CL53" s="2012"/>
      <c r="CM53" s="2012"/>
      <c r="CN53" s="2012"/>
      <c r="CO53" s="2012"/>
    </row>
    <row r="54" spans="1:93" ht="32.65" customHeight="1">
      <c r="A54" s="2083">
        <v>14</v>
      </c>
      <c r="B54" s="1607" t="s">
        <v>17535</v>
      </c>
      <c r="C54" s="2084" t="s">
        <v>21</v>
      </c>
      <c r="D54" s="1639" t="s">
        <v>17536</v>
      </c>
      <c r="E54" s="1639" t="s">
        <v>17536</v>
      </c>
      <c r="F54" s="1616">
        <v>0</v>
      </c>
      <c r="G54" s="1616">
        <v>0</v>
      </c>
      <c r="H54" s="1639" t="s">
        <v>17492</v>
      </c>
      <c r="I54" s="2035" t="s">
        <v>17537</v>
      </c>
      <c r="J54" s="1615" t="s">
        <v>17538</v>
      </c>
      <c r="K54" s="2085" t="s">
        <v>2676</v>
      </c>
      <c r="L54" s="1609">
        <v>1</v>
      </c>
      <c r="M54" s="1609">
        <v>0</v>
      </c>
      <c r="N54" s="2012"/>
      <c r="O54" s="2012"/>
      <c r="P54" s="2012"/>
      <c r="Q54" s="2012"/>
      <c r="R54" s="2012"/>
      <c r="S54" s="2012"/>
      <c r="T54" s="2012"/>
      <c r="U54" s="2012"/>
      <c r="V54" s="2012"/>
      <c r="W54" s="2012"/>
      <c r="X54" s="2012"/>
      <c r="Y54" s="2012"/>
      <c r="Z54" s="2012"/>
      <c r="AA54" s="2012"/>
      <c r="AB54" s="2012"/>
      <c r="AC54" s="2012"/>
      <c r="AD54" s="2012"/>
      <c r="AE54" s="2012"/>
      <c r="AF54" s="2012"/>
      <c r="AG54" s="2012"/>
      <c r="AH54" s="2012"/>
      <c r="AI54" s="2012"/>
      <c r="AJ54" s="2012"/>
      <c r="AK54" s="2012"/>
      <c r="AL54" s="2012"/>
      <c r="AM54" s="2012"/>
      <c r="AN54" s="2012"/>
      <c r="AO54" s="2012"/>
      <c r="AP54" s="2012"/>
      <c r="AQ54" s="2012"/>
      <c r="AR54" s="2012"/>
      <c r="AS54" s="2012"/>
      <c r="AT54" s="2012"/>
      <c r="AU54" s="2012"/>
      <c r="AV54" s="2012"/>
      <c r="AW54" s="2012"/>
      <c r="AX54" s="2012"/>
      <c r="AY54" s="2012"/>
      <c r="AZ54" s="2012"/>
      <c r="BA54" s="2012"/>
      <c r="BB54" s="2012"/>
      <c r="BC54" s="2012"/>
      <c r="BD54" s="2012"/>
      <c r="BE54" s="2012"/>
      <c r="BF54" s="2012"/>
      <c r="BG54" s="2012"/>
      <c r="BH54" s="2012"/>
      <c r="BI54" s="2012"/>
      <c r="BJ54" s="2012"/>
      <c r="BK54" s="2012"/>
      <c r="BL54" s="2012"/>
      <c r="BM54" s="2012"/>
      <c r="BN54" s="2012"/>
      <c r="BO54" s="2012"/>
      <c r="BP54" s="2012"/>
      <c r="BQ54" s="2012"/>
      <c r="BR54" s="2012"/>
      <c r="BS54" s="2012"/>
      <c r="BT54" s="2012"/>
      <c r="BU54" s="2012"/>
      <c r="BV54" s="2012"/>
      <c r="BW54" s="2012"/>
      <c r="BX54" s="2012"/>
      <c r="BY54" s="2012"/>
      <c r="BZ54" s="2012"/>
      <c r="CA54" s="2012"/>
      <c r="CB54" s="2012"/>
      <c r="CC54" s="2012"/>
      <c r="CD54" s="2012"/>
      <c r="CE54" s="2012"/>
      <c r="CF54" s="2012"/>
      <c r="CG54" s="2012"/>
      <c r="CH54" s="2012"/>
      <c r="CI54" s="2012"/>
      <c r="CJ54" s="2012"/>
      <c r="CK54" s="2012"/>
      <c r="CL54" s="2012"/>
      <c r="CM54" s="2012"/>
      <c r="CN54" s="2012"/>
      <c r="CO54" s="2012"/>
    </row>
    <row r="55" spans="1:93" ht="32.65" customHeight="1">
      <c r="A55" s="2040" t="s">
        <v>21</v>
      </c>
      <c r="B55" s="2041" t="s">
        <v>408</v>
      </c>
      <c r="C55" s="2042" t="s">
        <v>21</v>
      </c>
      <c r="D55" s="2043">
        <v>14</v>
      </c>
      <c r="E55" s="2041" t="s">
        <v>21</v>
      </c>
      <c r="F55" s="2043">
        <v>195</v>
      </c>
      <c r="G55" s="2043">
        <v>195</v>
      </c>
      <c r="H55" s="2041" t="s">
        <v>21</v>
      </c>
      <c r="I55" s="2041" t="s">
        <v>21</v>
      </c>
      <c r="J55" s="2041" t="s">
        <v>21</v>
      </c>
      <c r="K55" s="2046">
        <v>37</v>
      </c>
      <c r="L55" s="2046">
        <v>37</v>
      </c>
      <c r="M55" s="2046">
        <v>0</v>
      </c>
      <c r="N55" s="2012"/>
      <c r="O55" s="2012"/>
      <c r="P55" s="2012"/>
      <c r="Q55" s="2012"/>
      <c r="R55" s="2012"/>
      <c r="S55" s="2012"/>
      <c r="T55" s="2012"/>
      <c r="U55" s="2012"/>
      <c r="V55" s="2012"/>
      <c r="W55" s="2012"/>
      <c r="X55" s="2012"/>
      <c r="Y55" s="2012"/>
      <c r="Z55" s="2012"/>
      <c r="AA55" s="2012"/>
      <c r="AB55" s="2012"/>
      <c r="AC55" s="2012"/>
      <c r="AD55" s="2012"/>
      <c r="AE55" s="2012"/>
      <c r="AF55" s="2012"/>
      <c r="AG55" s="2012"/>
      <c r="AH55" s="2012"/>
      <c r="AI55" s="2012"/>
      <c r="AJ55" s="2012"/>
      <c r="AK55" s="2012"/>
      <c r="AL55" s="2012"/>
      <c r="AM55" s="2012"/>
      <c r="AN55" s="2012"/>
      <c r="AO55" s="2012"/>
      <c r="AP55" s="2012"/>
      <c r="AQ55" s="2012"/>
      <c r="AR55" s="2012"/>
      <c r="AS55" s="2012"/>
      <c r="AT55" s="2012"/>
      <c r="AU55" s="2012"/>
      <c r="AV55" s="2012"/>
      <c r="AW55" s="2012"/>
      <c r="AX55" s="2012"/>
      <c r="AY55" s="2012"/>
      <c r="AZ55" s="2012"/>
      <c r="BA55" s="2012"/>
      <c r="BB55" s="2012"/>
      <c r="BC55" s="2012"/>
      <c r="BD55" s="2012"/>
      <c r="BE55" s="2012"/>
      <c r="BF55" s="2012"/>
      <c r="BG55" s="2012"/>
      <c r="BH55" s="2012"/>
      <c r="BI55" s="2012"/>
      <c r="BJ55" s="2012"/>
      <c r="BK55" s="2012"/>
      <c r="BL55" s="2012"/>
      <c r="BM55" s="2012"/>
      <c r="BN55" s="2012"/>
      <c r="BO55" s="2012"/>
      <c r="BP55" s="2012"/>
      <c r="BQ55" s="2012"/>
      <c r="BR55" s="2012"/>
      <c r="BS55" s="2012"/>
      <c r="BT55" s="2012"/>
      <c r="BU55" s="2012"/>
      <c r="BV55" s="2012"/>
      <c r="BW55" s="2012"/>
      <c r="BX55" s="2012"/>
      <c r="BY55" s="2012"/>
      <c r="BZ55" s="2012"/>
      <c r="CA55" s="2012"/>
      <c r="CB55" s="2012"/>
      <c r="CC55" s="2012"/>
      <c r="CD55" s="2012"/>
      <c r="CE55" s="2012"/>
      <c r="CF55" s="2012"/>
      <c r="CG55" s="2012"/>
      <c r="CH55" s="2012"/>
      <c r="CI55" s="2012"/>
      <c r="CJ55" s="2012"/>
      <c r="CK55" s="2012"/>
      <c r="CL55" s="2012"/>
      <c r="CM55" s="2012"/>
      <c r="CN55" s="2012"/>
      <c r="CO55" s="2012"/>
    </row>
    <row r="56" spans="1:93" ht="32.65" customHeight="1">
      <c r="A56" s="2689" t="s">
        <v>5425</v>
      </c>
      <c r="B56" s="2690"/>
      <c r="C56" s="2690"/>
      <c r="D56" s="2690"/>
      <c r="E56" s="2690"/>
      <c r="F56" s="2690"/>
      <c r="G56" s="2690"/>
      <c r="H56" s="2690"/>
      <c r="I56" s="2690"/>
      <c r="J56" s="2690"/>
      <c r="K56" s="2690"/>
      <c r="L56" s="2690"/>
      <c r="M56" s="2691"/>
      <c r="N56" s="2012"/>
      <c r="O56" s="2012"/>
      <c r="P56" s="2012"/>
      <c r="Q56" s="2012"/>
      <c r="R56" s="2012"/>
      <c r="S56" s="2012"/>
      <c r="T56" s="2012"/>
      <c r="U56" s="2012"/>
      <c r="V56" s="2012"/>
      <c r="W56" s="2012"/>
      <c r="X56" s="2012"/>
      <c r="Y56" s="2012"/>
      <c r="Z56" s="2012"/>
      <c r="AA56" s="2012"/>
      <c r="AB56" s="2012"/>
      <c r="AC56" s="2012"/>
      <c r="AD56" s="2012"/>
      <c r="AE56" s="2012"/>
      <c r="AF56" s="2012"/>
      <c r="AG56" s="2012"/>
      <c r="AH56" s="2012"/>
      <c r="AI56" s="2012"/>
      <c r="AJ56" s="2012"/>
      <c r="AK56" s="2012"/>
      <c r="AL56" s="2012"/>
      <c r="AM56" s="2012"/>
      <c r="AN56" s="2012"/>
      <c r="AO56" s="2012"/>
      <c r="AP56" s="2012"/>
      <c r="AQ56" s="2012"/>
      <c r="AR56" s="2012"/>
      <c r="AS56" s="2012"/>
      <c r="AT56" s="2012"/>
      <c r="AU56" s="2012"/>
      <c r="AV56" s="2012"/>
      <c r="AW56" s="2012"/>
      <c r="AX56" s="2012"/>
      <c r="AY56" s="2012"/>
      <c r="AZ56" s="2012"/>
      <c r="BA56" s="2012"/>
      <c r="BB56" s="2012"/>
      <c r="BC56" s="2012"/>
      <c r="BD56" s="2012"/>
      <c r="BE56" s="2012"/>
      <c r="BF56" s="2012"/>
      <c r="BG56" s="2012"/>
      <c r="BH56" s="2012"/>
      <c r="BI56" s="2012"/>
      <c r="BJ56" s="2012"/>
      <c r="BK56" s="2012"/>
      <c r="BL56" s="2012"/>
      <c r="BM56" s="2012"/>
      <c r="BN56" s="2012"/>
      <c r="BO56" s="2012"/>
      <c r="BP56" s="2012"/>
      <c r="BQ56" s="2012"/>
      <c r="BR56" s="2012"/>
      <c r="BS56" s="2012"/>
      <c r="BT56" s="2012"/>
      <c r="BU56" s="2012"/>
      <c r="BV56" s="2012"/>
      <c r="BW56" s="2012"/>
      <c r="BX56" s="2012"/>
      <c r="BY56" s="2012"/>
      <c r="BZ56" s="2012"/>
      <c r="CA56" s="2012"/>
      <c r="CB56" s="2012"/>
      <c r="CC56" s="2012"/>
      <c r="CD56" s="2012"/>
      <c r="CE56" s="2012"/>
      <c r="CF56" s="2012"/>
      <c r="CG56" s="2012"/>
      <c r="CH56" s="2012"/>
      <c r="CI56" s="2012"/>
      <c r="CJ56" s="2012"/>
      <c r="CK56" s="2012"/>
      <c r="CL56" s="2012"/>
      <c r="CM56" s="2012"/>
      <c r="CN56" s="2012"/>
      <c r="CO56" s="2012"/>
    </row>
    <row r="57" spans="1:93" ht="32.65" customHeight="1">
      <c r="A57" s="2086">
        <v>1</v>
      </c>
      <c r="B57" s="2049" t="s">
        <v>17390</v>
      </c>
      <c r="C57" s="2087" t="s">
        <v>21</v>
      </c>
      <c r="D57" s="2019" t="s">
        <v>17539</v>
      </c>
      <c r="E57" s="2019" t="s">
        <v>17540</v>
      </c>
      <c r="F57" s="2021">
        <v>23</v>
      </c>
      <c r="G57" s="2021">
        <v>23</v>
      </c>
      <c r="H57" s="2019" t="s">
        <v>6369</v>
      </c>
      <c r="I57" s="2019" t="s">
        <v>17541</v>
      </c>
      <c r="J57" s="2022" t="s">
        <v>17542</v>
      </c>
      <c r="K57" s="2023" t="s">
        <v>2676</v>
      </c>
      <c r="L57" s="2088">
        <v>1</v>
      </c>
      <c r="M57" s="2089">
        <v>0</v>
      </c>
      <c r="N57" s="2012"/>
      <c r="O57" s="2012"/>
      <c r="P57" s="2012"/>
      <c r="Q57" s="2012"/>
      <c r="R57" s="2012"/>
      <c r="S57" s="2012"/>
      <c r="T57" s="2012"/>
      <c r="U57" s="2012"/>
      <c r="V57" s="2012"/>
      <c r="W57" s="2012"/>
      <c r="X57" s="2012"/>
      <c r="Y57" s="2012"/>
      <c r="Z57" s="2012"/>
      <c r="AA57" s="2012"/>
      <c r="AB57" s="2012"/>
      <c r="AC57" s="2012"/>
      <c r="AD57" s="2012"/>
      <c r="AE57" s="2012"/>
      <c r="AF57" s="2012"/>
      <c r="AG57" s="2012"/>
      <c r="AH57" s="2012"/>
      <c r="AI57" s="2012"/>
      <c r="AJ57" s="2012"/>
      <c r="AK57" s="2012"/>
      <c r="AL57" s="2012"/>
      <c r="AM57" s="2012"/>
      <c r="AN57" s="2012"/>
      <c r="AO57" s="2012"/>
      <c r="AP57" s="2012"/>
      <c r="AQ57" s="2012"/>
      <c r="AR57" s="2012"/>
      <c r="AS57" s="2012"/>
      <c r="AT57" s="2012"/>
      <c r="AU57" s="2012"/>
      <c r="AV57" s="2012"/>
      <c r="AW57" s="2012"/>
      <c r="AX57" s="2012"/>
      <c r="AY57" s="2012"/>
      <c r="AZ57" s="2012"/>
      <c r="BA57" s="2012"/>
      <c r="BB57" s="2012"/>
      <c r="BC57" s="2012"/>
      <c r="BD57" s="2012"/>
      <c r="BE57" s="2012"/>
      <c r="BF57" s="2012"/>
      <c r="BG57" s="2012"/>
      <c r="BH57" s="2012"/>
      <c r="BI57" s="2012"/>
      <c r="BJ57" s="2012"/>
      <c r="BK57" s="2012"/>
      <c r="BL57" s="2012"/>
      <c r="BM57" s="2012"/>
      <c r="BN57" s="2012"/>
      <c r="BO57" s="2012"/>
      <c r="BP57" s="2012"/>
      <c r="BQ57" s="2012"/>
      <c r="BR57" s="2012"/>
      <c r="BS57" s="2012"/>
      <c r="BT57" s="2012"/>
      <c r="BU57" s="2012"/>
      <c r="BV57" s="2012"/>
      <c r="BW57" s="2012"/>
      <c r="BX57" s="2012"/>
      <c r="BY57" s="2012"/>
      <c r="BZ57" s="2012"/>
      <c r="CA57" s="2012"/>
      <c r="CB57" s="2012"/>
      <c r="CC57" s="2012"/>
      <c r="CD57" s="2012"/>
      <c r="CE57" s="2012"/>
      <c r="CF57" s="2012"/>
      <c r="CG57" s="2012"/>
      <c r="CH57" s="2012"/>
      <c r="CI57" s="2012"/>
      <c r="CJ57" s="2012"/>
      <c r="CK57" s="2012"/>
      <c r="CL57" s="2012"/>
      <c r="CM57" s="2012"/>
      <c r="CN57" s="2090" t="s">
        <v>21</v>
      </c>
      <c r="CO57" s="2090" t="s">
        <v>21</v>
      </c>
    </row>
    <row r="58" spans="1:93" ht="32.65" customHeight="1">
      <c r="A58" s="2018">
        <v>2</v>
      </c>
      <c r="B58" s="2019" t="s">
        <v>17390</v>
      </c>
      <c r="C58" s="2087" t="s">
        <v>21</v>
      </c>
      <c r="D58" s="2019" t="s">
        <v>17543</v>
      </c>
      <c r="E58" s="2019" t="s">
        <v>17544</v>
      </c>
      <c r="F58" s="2021">
        <v>18</v>
      </c>
      <c r="G58" s="2021">
        <v>18</v>
      </c>
      <c r="H58" s="2019" t="s">
        <v>6369</v>
      </c>
      <c r="I58" s="2019" t="s">
        <v>17545</v>
      </c>
      <c r="J58" s="2022" t="s">
        <v>17546</v>
      </c>
      <c r="K58" s="2023" t="s">
        <v>2613</v>
      </c>
      <c r="L58" s="2088">
        <v>3</v>
      </c>
      <c r="M58" s="2091">
        <v>0</v>
      </c>
      <c r="N58" s="2012"/>
      <c r="O58" s="2012"/>
      <c r="P58" s="2012"/>
      <c r="Q58" s="2012"/>
      <c r="R58" s="2012"/>
      <c r="S58" s="2012"/>
      <c r="T58" s="2012"/>
      <c r="U58" s="2012"/>
      <c r="V58" s="2012"/>
      <c r="W58" s="2012"/>
      <c r="X58" s="2012"/>
      <c r="Y58" s="2012"/>
      <c r="Z58" s="2012"/>
      <c r="AA58" s="2012"/>
      <c r="AB58" s="2012"/>
      <c r="AC58" s="2012"/>
      <c r="AD58" s="2012"/>
      <c r="AE58" s="2012"/>
      <c r="AF58" s="2012"/>
      <c r="AG58" s="2012"/>
      <c r="AH58" s="2012"/>
      <c r="AI58" s="2012"/>
      <c r="AJ58" s="2012"/>
      <c r="AK58" s="2012"/>
      <c r="AL58" s="2012"/>
      <c r="AM58" s="2012"/>
      <c r="AN58" s="2012"/>
      <c r="AO58" s="2012"/>
      <c r="AP58" s="2012"/>
      <c r="AQ58" s="2012"/>
      <c r="AR58" s="2012"/>
      <c r="AS58" s="2012"/>
      <c r="AT58" s="2012"/>
      <c r="AU58" s="2012"/>
      <c r="AV58" s="2012"/>
      <c r="AW58" s="2012"/>
      <c r="AX58" s="2012"/>
      <c r="AY58" s="2012"/>
      <c r="AZ58" s="2012"/>
      <c r="BA58" s="2012"/>
      <c r="BB58" s="2012"/>
      <c r="BC58" s="2012"/>
      <c r="BD58" s="2012"/>
      <c r="BE58" s="2012"/>
      <c r="BF58" s="2012"/>
      <c r="BG58" s="2012"/>
      <c r="BH58" s="2012"/>
      <c r="BI58" s="2012"/>
      <c r="BJ58" s="2012"/>
      <c r="BK58" s="2012"/>
      <c r="BL58" s="2012"/>
      <c r="BM58" s="2012"/>
      <c r="BN58" s="2012"/>
      <c r="BO58" s="2012"/>
      <c r="BP58" s="2012"/>
      <c r="BQ58" s="2012"/>
      <c r="BR58" s="2012"/>
      <c r="BS58" s="2012"/>
      <c r="BT58" s="2012"/>
      <c r="BU58" s="2012"/>
      <c r="BV58" s="2012"/>
      <c r="BW58" s="2012"/>
      <c r="BX58" s="2012"/>
      <c r="BY58" s="2012"/>
      <c r="BZ58" s="2012"/>
      <c r="CA58" s="2012"/>
      <c r="CB58" s="2012"/>
      <c r="CC58" s="2012"/>
      <c r="CD58" s="2012"/>
      <c r="CE58" s="2012"/>
      <c r="CF58" s="2012"/>
      <c r="CG58" s="2012"/>
      <c r="CH58" s="2012"/>
      <c r="CI58" s="2012"/>
      <c r="CJ58" s="2012"/>
      <c r="CK58" s="2012"/>
      <c r="CL58" s="2012"/>
      <c r="CM58" s="2012"/>
      <c r="CN58" s="2012"/>
      <c r="CO58" s="2012"/>
    </row>
    <row r="59" spans="1:93" ht="42.75" customHeight="1">
      <c r="A59" s="2018">
        <v>3</v>
      </c>
      <c r="B59" s="2019" t="s">
        <v>10255</v>
      </c>
      <c r="C59" s="2087" t="s">
        <v>21</v>
      </c>
      <c r="D59" s="2019" t="s">
        <v>17547</v>
      </c>
      <c r="E59" s="2019" t="s">
        <v>17548</v>
      </c>
      <c r="F59" s="2021">
        <v>36</v>
      </c>
      <c r="G59" s="2021">
        <v>36</v>
      </c>
      <c r="H59" s="2019" t="s">
        <v>6369</v>
      </c>
      <c r="I59" s="2019" t="s">
        <v>17549</v>
      </c>
      <c r="J59" s="2022" t="s">
        <v>17550</v>
      </c>
      <c r="K59" s="2023" t="s">
        <v>2676</v>
      </c>
      <c r="L59" s="2088">
        <v>1</v>
      </c>
      <c r="M59" s="2091">
        <v>0</v>
      </c>
      <c r="N59" s="2012"/>
      <c r="O59" s="2012"/>
      <c r="P59" s="2012"/>
      <c r="Q59" s="2012"/>
      <c r="R59" s="2012"/>
      <c r="S59" s="2012"/>
      <c r="T59" s="2012"/>
      <c r="U59" s="2012"/>
      <c r="V59" s="2012"/>
      <c r="W59" s="2012"/>
      <c r="X59" s="2012"/>
      <c r="Y59" s="2012"/>
      <c r="Z59" s="2012"/>
      <c r="AA59" s="2012"/>
      <c r="AB59" s="2012"/>
      <c r="AC59" s="2012"/>
      <c r="AD59" s="2012"/>
      <c r="AE59" s="2012"/>
      <c r="AF59" s="2012"/>
      <c r="AG59" s="2012"/>
      <c r="AH59" s="2012"/>
      <c r="AI59" s="2012"/>
      <c r="AJ59" s="2012"/>
      <c r="AK59" s="2012"/>
      <c r="AL59" s="2012"/>
      <c r="AM59" s="2012"/>
      <c r="AN59" s="2012"/>
      <c r="AO59" s="2012"/>
      <c r="AP59" s="2012"/>
      <c r="AQ59" s="2012"/>
      <c r="AR59" s="2012"/>
      <c r="AS59" s="2012"/>
      <c r="AT59" s="2012"/>
      <c r="AU59" s="2012"/>
      <c r="AV59" s="2012"/>
      <c r="AW59" s="2012"/>
      <c r="AX59" s="2012"/>
      <c r="AY59" s="2012"/>
      <c r="AZ59" s="2012"/>
      <c r="BA59" s="2012"/>
      <c r="BB59" s="2012"/>
      <c r="BC59" s="2012"/>
      <c r="BD59" s="2012"/>
      <c r="BE59" s="2012"/>
      <c r="BF59" s="2012"/>
      <c r="BG59" s="2012"/>
      <c r="BH59" s="2012"/>
      <c r="BI59" s="2012"/>
      <c r="BJ59" s="2012"/>
      <c r="BK59" s="2012"/>
      <c r="BL59" s="2012"/>
      <c r="BM59" s="2012"/>
      <c r="BN59" s="2012"/>
      <c r="BO59" s="2012"/>
      <c r="BP59" s="2012"/>
      <c r="BQ59" s="2012"/>
      <c r="BR59" s="2012"/>
      <c r="BS59" s="2012"/>
      <c r="BT59" s="2012"/>
      <c r="BU59" s="2012"/>
      <c r="BV59" s="2012"/>
      <c r="BW59" s="2012"/>
      <c r="BX59" s="2012"/>
      <c r="BY59" s="2012"/>
      <c r="BZ59" s="2012"/>
      <c r="CA59" s="2012"/>
      <c r="CB59" s="2012"/>
      <c r="CC59" s="2012"/>
      <c r="CD59" s="2012"/>
      <c r="CE59" s="2012"/>
      <c r="CF59" s="2012"/>
      <c r="CG59" s="2012"/>
      <c r="CH59" s="2012"/>
      <c r="CI59" s="2012"/>
      <c r="CJ59" s="2012"/>
      <c r="CK59" s="2012"/>
      <c r="CL59" s="2012"/>
      <c r="CM59" s="2012"/>
      <c r="CN59" s="2012"/>
      <c r="CO59" s="2012"/>
    </row>
    <row r="60" spans="1:93" ht="32.65" customHeight="1">
      <c r="A60" s="2018">
        <v>4</v>
      </c>
      <c r="B60" s="2019" t="s">
        <v>17390</v>
      </c>
      <c r="C60" s="2087" t="s">
        <v>21</v>
      </c>
      <c r="D60" s="2019" t="s">
        <v>17551</v>
      </c>
      <c r="E60" s="2019" t="s">
        <v>17552</v>
      </c>
      <c r="F60" s="2021">
        <v>19</v>
      </c>
      <c r="G60" s="2021">
        <v>19</v>
      </c>
      <c r="H60" s="2019" t="s">
        <v>6369</v>
      </c>
      <c r="I60" s="2019" t="s">
        <v>17553</v>
      </c>
      <c r="J60" s="2022" t="s">
        <v>17554</v>
      </c>
      <c r="K60" s="2023" t="s">
        <v>2676</v>
      </c>
      <c r="L60" s="2088">
        <v>1</v>
      </c>
      <c r="M60" s="2091">
        <v>0</v>
      </c>
      <c r="N60" s="2012"/>
      <c r="O60" s="2012"/>
      <c r="P60" s="2012"/>
      <c r="Q60" s="2012"/>
      <c r="R60" s="2012"/>
      <c r="S60" s="2012"/>
      <c r="T60" s="2012"/>
      <c r="U60" s="2012"/>
      <c r="V60" s="2012"/>
      <c r="W60" s="2012"/>
      <c r="X60" s="2012"/>
      <c r="Y60" s="2012"/>
      <c r="Z60" s="2012"/>
      <c r="AA60" s="2012"/>
      <c r="AB60" s="2012"/>
      <c r="AC60" s="2012"/>
      <c r="AD60" s="2012"/>
      <c r="AE60" s="2012"/>
      <c r="AF60" s="2012"/>
      <c r="AG60" s="2012"/>
      <c r="AH60" s="2012"/>
      <c r="AI60" s="2012"/>
      <c r="AJ60" s="2012"/>
      <c r="AK60" s="2012"/>
      <c r="AL60" s="2012"/>
      <c r="AM60" s="2012"/>
      <c r="AN60" s="2012"/>
      <c r="AO60" s="2012"/>
      <c r="AP60" s="2012"/>
      <c r="AQ60" s="2012"/>
      <c r="AR60" s="2012"/>
      <c r="AS60" s="2012"/>
      <c r="AT60" s="2012"/>
      <c r="AU60" s="2012"/>
      <c r="AV60" s="2012"/>
      <c r="AW60" s="2012"/>
      <c r="AX60" s="2012"/>
      <c r="AY60" s="2012"/>
      <c r="AZ60" s="2012"/>
      <c r="BA60" s="2012"/>
      <c r="BB60" s="2012"/>
      <c r="BC60" s="2012"/>
      <c r="BD60" s="2012"/>
      <c r="BE60" s="2012"/>
      <c r="BF60" s="2012"/>
      <c r="BG60" s="2012"/>
      <c r="BH60" s="2012"/>
      <c r="BI60" s="2012"/>
      <c r="BJ60" s="2012"/>
      <c r="BK60" s="2012"/>
      <c r="BL60" s="2012"/>
      <c r="BM60" s="2012"/>
      <c r="BN60" s="2012"/>
      <c r="BO60" s="2012"/>
      <c r="BP60" s="2012"/>
      <c r="BQ60" s="2012"/>
      <c r="BR60" s="2012"/>
      <c r="BS60" s="2012"/>
      <c r="BT60" s="2012"/>
      <c r="BU60" s="2012"/>
      <c r="BV60" s="2012"/>
      <c r="BW60" s="2012"/>
      <c r="BX60" s="2012"/>
      <c r="BY60" s="2012"/>
      <c r="BZ60" s="2012"/>
      <c r="CA60" s="2012"/>
      <c r="CB60" s="2012"/>
      <c r="CC60" s="2012"/>
      <c r="CD60" s="2012"/>
      <c r="CE60" s="2012"/>
      <c r="CF60" s="2012"/>
      <c r="CG60" s="2012"/>
      <c r="CH60" s="2012"/>
      <c r="CI60" s="2012"/>
      <c r="CJ60" s="2012"/>
      <c r="CK60" s="2012"/>
      <c r="CL60" s="2012"/>
      <c r="CM60" s="2012"/>
      <c r="CN60" s="2092" t="s">
        <v>21</v>
      </c>
      <c r="CO60" s="2092" t="s">
        <v>21</v>
      </c>
    </row>
    <row r="61" spans="1:93" ht="32.65" customHeight="1">
      <c r="A61" s="2018">
        <v>5</v>
      </c>
      <c r="B61" s="2019" t="s">
        <v>17390</v>
      </c>
      <c r="C61" s="2087" t="s">
        <v>21</v>
      </c>
      <c r="D61" s="2019" t="s">
        <v>17555</v>
      </c>
      <c r="E61" s="2019" t="s">
        <v>17544</v>
      </c>
      <c r="F61" s="2021">
        <v>25</v>
      </c>
      <c r="G61" s="2021">
        <v>25</v>
      </c>
      <c r="H61" s="2019" t="s">
        <v>6369</v>
      </c>
      <c r="I61" s="2019" t="s">
        <v>17556</v>
      </c>
      <c r="J61" s="2022" t="s">
        <v>17557</v>
      </c>
      <c r="K61" s="2023" t="s">
        <v>2676</v>
      </c>
      <c r="L61" s="2088">
        <v>1</v>
      </c>
      <c r="M61" s="2091">
        <v>0</v>
      </c>
      <c r="N61" s="2012"/>
      <c r="O61" s="2012"/>
      <c r="P61" s="2012"/>
      <c r="Q61" s="2012"/>
      <c r="R61" s="2012"/>
      <c r="S61" s="2012"/>
      <c r="T61" s="2012"/>
      <c r="U61" s="2012"/>
      <c r="V61" s="2012"/>
      <c r="W61" s="2012"/>
      <c r="X61" s="2012"/>
      <c r="Y61" s="2012"/>
      <c r="Z61" s="2012"/>
      <c r="AA61" s="2012"/>
      <c r="AB61" s="2012"/>
      <c r="AC61" s="2012"/>
      <c r="AD61" s="2012"/>
      <c r="AE61" s="2012"/>
      <c r="AF61" s="2012"/>
      <c r="AG61" s="2012"/>
      <c r="AH61" s="2012"/>
      <c r="AI61" s="2012"/>
      <c r="AJ61" s="2012"/>
      <c r="AK61" s="2012"/>
      <c r="AL61" s="2012"/>
      <c r="AM61" s="2012"/>
      <c r="AN61" s="2012"/>
      <c r="AO61" s="2012"/>
      <c r="AP61" s="2012"/>
      <c r="AQ61" s="2012"/>
      <c r="AR61" s="2012"/>
      <c r="AS61" s="2012"/>
      <c r="AT61" s="2012"/>
      <c r="AU61" s="2012"/>
      <c r="AV61" s="2012"/>
      <c r="AW61" s="2012"/>
      <c r="AX61" s="2012"/>
      <c r="AY61" s="2012"/>
      <c r="AZ61" s="2012"/>
      <c r="BA61" s="2012"/>
      <c r="BB61" s="2012"/>
      <c r="BC61" s="2012"/>
      <c r="BD61" s="2012"/>
      <c r="BE61" s="2012"/>
      <c r="BF61" s="2012"/>
      <c r="BG61" s="2012"/>
      <c r="BH61" s="2012"/>
      <c r="BI61" s="2012"/>
      <c r="BJ61" s="2012"/>
      <c r="BK61" s="2012"/>
      <c r="BL61" s="2012"/>
      <c r="BM61" s="2012"/>
      <c r="BN61" s="2012"/>
      <c r="BO61" s="2012"/>
      <c r="BP61" s="2012"/>
      <c r="BQ61" s="2012"/>
      <c r="BR61" s="2012"/>
      <c r="BS61" s="2012"/>
      <c r="BT61" s="2012"/>
      <c r="BU61" s="2012"/>
      <c r="BV61" s="2012"/>
      <c r="BW61" s="2012"/>
      <c r="BX61" s="2012"/>
      <c r="BY61" s="2012"/>
      <c r="BZ61" s="2012"/>
      <c r="CA61" s="2012"/>
      <c r="CB61" s="2012"/>
      <c r="CC61" s="2012"/>
      <c r="CD61" s="2012"/>
      <c r="CE61" s="2012"/>
      <c r="CF61" s="2012"/>
      <c r="CG61" s="2012"/>
      <c r="CH61" s="2012"/>
      <c r="CI61" s="2012"/>
      <c r="CJ61" s="2012"/>
      <c r="CK61" s="2012"/>
      <c r="CL61" s="2012"/>
      <c r="CM61" s="2012"/>
      <c r="CN61" s="2090" t="s">
        <v>21</v>
      </c>
      <c r="CO61" s="2090" t="s">
        <v>21</v>
      </c>
    </row>
    <row r="62" spans="1:93" ht="32.65" customHeight="1">
      <c r="A62" s="2026">
        <v>6</v>
      </c>
      <c r="B62" s="401" t="s">
        <v>10255</v>
      </c>
      <c r="C62" s="2053" t="s">
        <v>21</v>
      </c>
      <c r="D62" s="401" t="s">
        <v>17558</v>
      </c>
      <c r="E62" s="401" t="s">
        <v>17559</v>
      </c>
      <c r="F62" s="2028">
        <v>25</v>
      </c>
      <c r="G62" s="2028">
        <v>25</v>
      </c>
      <c r="H62" s="401" t="s">
        <v>6369</v>
      </c>
      <c r="I62" s="401" t="s">
        <v>17560</v>
      </c>
      <c r="J62" s="2029" t="s">
        <v>17561</v>
      </c>
      <c r="K62" s="2030" t="s">
        <v>2676</v>
      </c>
      <c r="L62" s="2093">
        <v>1</v>
      </c>
      <c r="M62" s="396">
        <v>0</v>
      </c>
      <c r="N62" s="2012"/>
      <c r="O62" s="2012"/>
      <c r="P62" s="2012"/>
      <c r="Q62" s="2012"/>
      <c r="R62" s="2012"/>
      <c r="S62" s="2012"/>
      <c r="T62" s="2012"/>
      <c r="U62" s="2012"/>
      <c r="V62" s="2012"/>
      <c r="W62" s="2012"/>
      <c r="X62" s="2012"/>
      <c r="Y62" s="2012"/>
      <c r="Z62" s="2012"/>
      <c r="AA62" s="2012"/>
      <c r="AB62" s="2012"/>
      <c r="AC62" s="2012"/>
      <c r="AD62" s="2012"/>
      <c r="AE62" s="2012"/>
      <c r="AF62" s="2012"/>
      <c r="AG62" s="2012"/>
      <c r="AH62" s="2012"/>
      <c r="AI62" s="2012"/>
      <c r="AJ62" s="2012"/>
      <c r="AK62" s="2012"/>
      <c r="AL62" s="2012"/>
      <c r="AM62" s="2012"/>
      <c r="AN62" s="2012"/>
      <c r="AO62" s="2012"/>
      <c r="AP62" s="2012"/>
      <c r="AQ62" s="2012"/>
      <c r="AR62" s="2012"/>
      <c r="AS62" s="2012"/>
      <c r="AT62" s="2012"/>
      <c r="AU62" s="2012"/>
      <c r="AV62" s="2012"/>
      <c r="AW62" s="2012"/>
      <c r="AX62" s="2012"/>
      <c r="AY62" s="2012"/>
      <c r="AZ62" s="2012"/>
      <c r="BA62" s="2012"/>
      <c r="BB62" s="2012"/>
      <c r="BC62" s="2012"/>
      <c r="BD62" s="2012"/>
      <c r="BE62" s="2012"/>
      <c r="BF62" s="2012"/>
      <c r="BG62" s="2012"/>
      <c r="BH62" s="2012"/>
      <c r="BI62" s="2012"/>
      <c r="BJ62" s="2012"/>
      <c r="BK62" s="2012"/>
      <c r="BL62" s="2012"/>
      <c r="BM62" s="2012"/>
      <c r="BN62" s="2012"/>
      <c r="BO62" s="2012"/>
      <c r="BP62" s="2012"/>
      <c r="BQ62" s="2012"/>
      <c r="BR62" s="2012"/>
      <c r="BS62" s="2012"/>
      <c r="BT62" s="2012"/>
      <c r="BU62" s="2012"/>
      <c r="BV62" s="2012"/>
      <c r="BW62" s="2012"/>
      <c r="BX62" s="2012"/>
      <c r="BY62" s="2012"/>
      <c r="BZ62" s="2012"/>
      <c r="CA62" s="2012"/>
      <c r="CB62" s="2012"/>
      <c r="CC62" s="2012"/>
      <c r="CD62" s="2012"/>
      <c r="CE62" s="2012"/>
      <c r="CF62" s="2012"/>
      <c r="CG62" s="2012"/>
      <c r="CH62" s="2012"/>
      <c r="CI62" s="2012"/>
      <c r="CJ62" s="2012"/>
      <c r="CK62" s="2012"/>
      <c r="CL62" s="2012"/>
      <c r="CM62" s="2012"/>
      <c r="CN62" s="2012"/>
      <c r="CO62" s="2012"/>
    </row>
    <row r="63" spans="1:93" ht="32.65" customHeight="1">
      <c r="A63" s="2018">
        <v>7</v>
      </c>
      <c r="B63" s="2019" t="s">
        <v>10255</v>
      </c>
      <c r="C63" s="2087" t="s">
        <v>21</v>
      </c>
      <c r="D63" s="2019" t="s">
        <v>17562</v>
      </c>
      <c r="E63" s="2019" t="s">
        <v>17563</v>
      </c>
      <c r="F63" s="2021">
        <v>25</v>
      </c>
      <c r="G63" s="2021">
        <v>25</v>
      </c>
      <c r="H63" s="2019" t="s">
        <v>6369</v>
      </c>
      <c r="I63" s="2019" t="s">
        <v>17564</v>
      </c>
      <c r="J63" s="2022" t="s">
        <v>17565</v>
      </c>
      <c r="K63" s="2023" t="s">
        <v>2598</v>
      </c>
      <c r="L63" s="2024">
        <v>2</v>
      </c>
      <c r="M63" s="2024">
        <v>0</v>
      </c>
      <c r="N63" s="2012"/>
      <c r="O63" s="2012"/>
      <c r="P63" s="2012"/>
      <c r="Q63" s="2012"/>
      <c r="R63" s="2012"/>
      <c r="S63" s="2012"/>
      <c r="T63" s="2012"/>
      <c r="U63" s="2012"/>
      <c r="V63" s="2012"/>
      <c r="W63" s="2012"/>
      <c r="X63" s="2012"/>
      <c r="Y63" s="2012"/>
      <c r="Z63" s="2012"/>
      <c r="AA63" s="2012"/>
      <c r="AB63" s="2012"/>
      <c r="AC63" s="2012"/>
      <c r="AD63" s="2012"/>
      <c r="AE63" s="2012"/>
      <c r="AF63" s="2012"/>
      <c r="AG63" s="2012"/>
      <c r="AH63" s="2012"/>
      <c r="AI63" s="2012"/>
      <c r="AJ63" s="2012"/>
      <c r="AK63" s="2012"/>
      <c r="AL63" s="2012"/>
      <c r="AM63" s="2012"/>
      <c r="AN63" s="2012"/>
      <c r="AO63" s="2012"/>
      <c r="AP63" s="2012"/>
      <c r="AQ63" s="2012"/>
      <c r="AR63" s="2012"/>
      <c r="AS63" s="2012"/>
      <c r="AT63" s="2012"/>
      <c r="AU63" s="2012"/>
      <c r="AV63" s="2012"/>
      <c r="AW63" s="2012"/>
      <c r="AX63" s="2012"/>
      <c r="AY63" s="2012"/>
      <c r="AZ63" s="2012"/>
      <c r="BA63" s="2012"/>
      <c r="BB63" s="2012"/>
      <c r="BC63" s="2012"/>
      <c r="BD63" s="2012"/>
      <c r="BE63" s="2012"/>
      <c r="BF63" s="2012"/>
      <c r="BG63" s="2012"/>
      <c r="BH63" s="2012"/>
      <c r="BI63" s="2012"/>
      <c r="BJ63" s="2012"/>
      <c r="BK63" s="2012"/>
      <c r="BL63" s="2012"/>
      <c r="BM63" s="2012"/>
      <c r="BN63" s="2012"/>
      <c r="BO63" s="2012"/>
      <c r="BP63" s="2012"/>
      <c r="BQ63" s="2012"/>
      <c r="BR63" s="2012"/>
      <c r="BS63" s="2012"/>
      <c r="BT63" s="2012"/>
      <c r="BU63" s="2012"/>
      <c r="BV63" s="2012"/>
      <c r="BW63" s="2012"/>
      <c r="BX63" s="2012"/>
      <c r="BY63" s="2012"/>
      <c r="BZ63" s="2012"/>
      <c r="CA63" s="2012"/>
      <c r="CB63" s="2012"/>
      <c r="CC63" s="2012"/>
      <c r="CD63" s="2012"/>
      <c r="CE63" s="2012"/>
      <c r="CF63" s="2012"/>
      <c r="CG63" s="2012"/>
      <c r="CH63" s="2012"/>
      <c r="CI63" s="2012"/>
      <c r="CJ63" s="2012"/>
      <c r="CK63" s="2012"/>
      <c r="CL63" s="2012"/>
      <c r="CM63" s="2012"/>
      <c r="CN63" s="2012"/>
      <c r="CO63" s="2012"/>
    </row>
    <row r="64" spans="1:93" ht="32.65" customHeight="1">
      <c r="A64" s="2018">
        <v>8</v>
      </c>
      <c r="B64" s="2019" t="s">
        <v>17390</v>
      </c>
      <c r="C64" s="2087" t="s">
        <v>21</v>
      </c>
      <c r="D64" s="2019" t="s">
        <v>17566</v>
      </c>
      <c r="E64" s="2019" t="s">
        <v>17567</v>
      </c>
      <c r="F64" s="2021">
        <v>50</v>
      </c>
      <c r="G64" s="2021">
        <v>50</v>
      </c>
      <c r="H64" s="2019" t="s">
        <v>6369</v>
      </c>
      <c r="I64" s="2019" t="s">
        <v>17568</v>
      </c>
      <c r="J64" s="2022" t="s">
        <v>17569</v>
      </c>
      <c r="K64" s="2023" t="s">
        <v>2676</v>
      </c>
      <c r="L64" s="2088">
        <v>1</v>
      </c>
      <c r="M64" s="2091">
        <v>0</v>
      </c>
      <c r="N64" s="2012"/>
      <c r="O64" s="2012"/>
      <c r="P64" s="2012"/>
      <c r="Q64" s="2012"/>
      <c r="R64" s="2012"/>
      <c r="S64" s="2012"/>
      <c r="T64" s="2012"/>
      <c r="U64" s="2012"/>
      <c r="V64" s="2012"/>
      <c r="W64" s="2012"/>
      <c r="X64" s="2012"/>
      <c r="Y64" s="2012"/>
      <c r="Z64" s="2012"/>
      <c r="AA64" s="2012"/>
      <c r="AB64" s="2012"/>
      <c r="AC64" s="2012"/>
      <c r="AD64" s="2012"/>
      <c r="AE64" s="2012"/>
      <c r="AF64" s="2012"/>
      <c r="AG64" s="2012"/>
      <c r="AH64" s="2012"/>
      <c r="AI64" s="2012"/>
      <c r="AJ64" s="2012"/>
      <c r="AK64" s="2012"/>
      <c r="AL64" s="2012"/>
      <c r="AM64" s="2012"/>
      <c r="AN64" s="2012"/>
      <c r="AO64" s="2012"/>
      <c r="AP64" s="2012"/>
      <c r="AQ64" s="2012"/>
      <c r="AR64" s="2012"/>
      <c r="AS64" s="2012"/>
      <c r="AT64" s="2012"/>
      <c r="AU64" s="2012"/>
      <c r="AV64" s="2012"/>
      <c r="AW64" s="2012"/>
      <c r="AX64" s="2012"/>
      <c r="AY64" s="2012"/>
      <c r="AZ64" s="2012"/>
      <c r="BA64" s="2012"/>
      <c r="BB64" s="2012"/>
      <c r="BC64" s="2012"/>
      <c r="BD64" s="2012"/>
      <c r="BE64" s="2012"/>
      <c r="BF64" s="2012"/>
      <c r="BG64" s="2012"/>
      <c r="BH64" s="2012"/>
      <c r="BI64" s="2012"/>
      <c r="BJ64" s="2012"/>
      <c r="BK64" s="2012"/>
      <c r="BL64" s="2012"/>
      <c r="BM64" s="2012"/>
      <c r="BN64" s="2012"/>
      <c r="BO64" s="2012"/>
      <c r="BP64" s="2012"/>
      <c r="BQ64" s="2012"/>
      <c r="BR64" s="2012"/>
      <c r="BS64" s="2012"/>
      <c r="BT64" s="2012"/>
      <c r="BU64" s="2012"/>
      <c r="BV64" s="2012"/>
      <c r="BW64" s="2012"/>
      <c r="BX64" s="2012"/>
      <c r="BY64" s="2012"/>
      <c r="BZ64" s="2012"/>
      <c r="CA64" s="2012"/>
      <c r="CB64" s="2012"/>
      <c r="CC64" s="2012"/>
      <c r="CD64" s="2012"/>
      <c r="CE64" s="2012"/>
      <c r="CF64" s="2012"/>
      <c r="CG64" s="2012"/>
      <c r="CH64" s="2012"/>
      <c r="CI64" s="2012"/>
      <c r="CJ64" s="2012"/>
      <c r="CK64" s="2012"/>
      <c r="CL64" s="2012"/>
      <c r="CM64" s="2012"/>
      <c r="CN64" s="2012"/>
      <c r="CO64" s="2012"/>
    </row>
    <row r="65" spans="1:93" ht="32.65" customHeight="1">
      <c r="A65" s="2018">
        <v>9</v>
      </c>
      <c r="B65" s="2019" t="s">
        <v>17390</v>
      </c>
      <c r="C65" s="2087" t="s">
        <v>21</v>
      </c>
      <c r="D65" s="2019" t="s">
        <v>17570</v>
      </c>
      <c r="E65" s="2019" t="s">
        <v>17570</v>
      </c>
      <c r="F65" s="2021">
        <v>25</v>
      </c>
      <c r="G65" s="2021">
        <v>25</v>
      </c>
      <c r="H65" s="2019" t="s">
        <v>6369</v>
      </c>
      <c r="I65" s="2019" t="s">
        <v>17571</v>
      </c>
      <c r="J65" s="2022" t="s">
        <v>17572</v>
      </c>
      <c r="K65" s="2023" t="s">
        <v>2676</v>
      </c>
      <c r="L65" s="2088">
        <v>1</v>
      </c>
      <c r="M65" s="2091">
        <v>0</v>
      </c>
      <c r="N65" s="2012"/>
      <c r="O65" s="2012"/>
      <c r="P65" s="2012"/>
      <c r="Q65" s="2012"/>
      <c r="R65" s="2012"/>
      <c r="S65" s="2012"/>
      <c r="T65" s="2012"/>
      <c r="U65" s="2012"/>
      <c r="V65" s="2012"/>
      <c r="W65" s="2012"/>
      <c r="X65" s="2012"/>
      <c r="Y65" s="2012"/>
      <c r="Z65" s="2012"/>
      <c r="AA65" s="2012"/>
      <c r="AB65" s="2012"/>
      <c r="AC65" s="2012"/>
      <c r="AD65" s="2012"/>
      <c r="AE65" s="2012"/>
      <c r="AF65" s="2012"/>
      <c r="AG65" s="2012"/>
      <c r="AH65" s="2012"/>
      <c r="AI65" s="2012"/>
      <c r="AJ65" s="2012"/>
      <c r="AK65" s="2012"/>
      <c r="AL65" s="2012"/>
      <c r="AM65" s="2012"/>
      <c r="AN65" s="2012"/>
      <c r="AO65" s="2012"/>
      <c r="AP65" s="2012"/>
      <c r="AQ65" s="2012"/>
      <c r="AR65" s="2012"/>
      <c r="AS65" s="2012"/>
      <c r="AT65" s="2012"/>
      <c r="AU65" s="2012"/>
      <c r="AV65" s="2012"/>
      <c r="AW65" s="2012"/>
      <c r="AX65" s="2012"/>
      <c r="AY65" s="2012"/>
      <c r="AZ65" s="2012"/>
      <c r="BA65" s="2012"/>
      <c r="BB65" s="2012"/>
      <c r="BC65" s="2012"/>
      <c r="BD65" s="2012"/>
      <c r="BE65" s="2012"/>
      <c r="BF65" s="2012"/>
      <c r="BG65" s="2012"/>
      <c r="BH65" s="2012"/>
      <c r="BI65" s="2012"/>
      <c r="BJ65" s="2012"/>
      <c r="BK65" s="2012"/>
      <c r="BL65" s="2012"/>
      <c r="BM65" s="2012"/>
      <c r="BN65" s="2012"/>
      <c r="BO65" s="2012"/>
      <c r="BP65" s="2012"/>
      <c r="BQ65" s="2012"/>
      <c r="BR65" s="2012"/>
      <c r="BS65" s="2012"/>
      <c r="BT65" s="2012"/>
      <c r="BU65" s="2012"/>
      <c r="BV65" s="2012"/>
      <c r="BW65" s="2012"/>
      <c r="BX65" s="2012"/>
      <c r="BY65" s="2012"/>
      <c r="BZ65" s="2012"/>
      <c r="CA65" s="2012"/>
      <c r="CB65" s="2012"/>
      <c r="CC65" s="2012"/>
      <c r="CD65" s="2012"/>
      <c r="CE65" s="2012"/>
      <c r="CF65" s="2012"/>
      <c r="CG65" s="2012"/>
      <c r="CH65" s="2012"/>
      <c r="CI65" s="2012"/>
      <c r="CJ65" s="2012"/>
      <c r="CK65" s="2012"/>
      <c r="CL65" s="2012"/>
      <c r="CM65" s="2012"/>
      <c r="CN65" s="2012"/>
      <c r="CO65" s="2012"/>
    </row>
    <row r="66" spans="1:93" ht="32.65" customHeight="1">
      <c r="A66" s="2018">
        <v>10</v>
      </c>
      <c r="B66" s="2019" t="s">
        <v>17573</v>
      </c>
      <c r="C66" s="2087" t="s">
        <v>21</v>
      </c>
      <c r="D66" s="2019" t="s">
        <v>17574</v>
      </c>
      <c r="E66" s="2019" t="s">
        <v>17575</v>
      </c>
      <c r="F66" s="2021">
        <v>40</v>
      </c>
      <c r="G66" s="2021">
        <v>40</v>
      </c>
      <c r="H66" s="2019" t="s">
        <v>6369</v>
      </c>
      <c r="I66" s="2019" t="s">
        <v>17576</v>
      </c>
      <c r="J66" s="2022" t="s">
        <v>17577</v>
      </c>
      <c r="K66" s="2023" t="s">
        <v>2676</v>
      </c>
      <c r="L66" s="2088">
        <v>1</v>
      </c>
      <c r="M66" s="2091">
        <v>0</v>
      </c>
      <c r="N66" s="2012"/>
      <c r="O66" s="2012"/>
      <c r="P66" s="2012"/>
      <c r="Q66" s="2012"/>
      <c r="R66" s="2012"/>
      <c r="S66" s="2012"/>
      <c r="T66" s="2012"/>
      <c r="U66" s="2012"/>
      <c r="V66" s="2012"/>
      <c r="W66" s="2012"/>
      <c r="X66" s="2012"/>
      <c r="Y66" s="2012"/>
      <c r="Z66" s="2012"/>
      <c r="AA66" s="2012"/>
      <c r="AB66" s="2012"/>
      <c r="AC66" s="2012"/>
      <c r="AD66" s="2012"/>
      <c r="AE66" s="2012"/>
      <c r="AF66" s="2012"/>
      <c r="AG66" s="2012"/>
      <c r="AH66" s="2012"/>
      <c r="AI66" s="2012"/>
      <c r="AJ66" s="2012"/>
      <c r="AK66" s="2012"/>
      <c r="AL66" s="2012"/>
      <c r="AM66" s="2012"/>
      <c r="AN66" s="2012"/>
      <c r="AO66" s="2012"/>
      <c r="AP66" s="2012"/>
      <c r="AQ66" s="2012"/>
      <c r="AR66" s="2012"/>
      <c r="AS66" s="2012"/>
      <c r="AT66" s="2012"/>
      <c r="AU66" s="2012"/>
      <c r="AV66" s="2012"/>
      <c r="AW66" s="2012"/>
      <c r="AX66" s="2012"/>
      <c r="AY66" s="2012"/>
      <c r="AZ66" s="2012"/>
      <c r="BA66" s="2012"/>
      <c r="BB66" s="2012"/>
      <c r="BC66" s="2012"/>
      <c r="BD66" s="2012"/>
      <c r="BE66" s="2012"/>
      <c r="BF66" s="2012"/>
      <c r="BG66" s="2012"/>
      <c r="BH66" s="2012"/>
      <c r="BI66" s="2012"/>
      <c r="BJ66" s="2012"/>
      <c r="BK66" s="2012"/>
      <c r="BL66" s="2012"/>
      <c r="BM66" s="2012"/>
      <c r="BN66" s="2012"/>
      <c r="BO66" s="2012"/>
      <c r="BP66" s="2012"/>
      <c r="BQ66" s="2012"/>
      <c r="BR66" s="2012"/>
      <c r="BS66" s="2012"/>
      <c r="BT66" s="2012"/>
      <c r="BU66" s="2012"/>
      <c r="BV66" s="2012"/>
      <c r="BW66" s="2012"/>
      <c r="BX66" s="2012"/>
      <c r="BY66" s="2012"/>
      <c r="BZ66" s="2012"/>
      <c r="CA66" s="2012"/>
      <c r="CB66" s="2012"/>
      <c r="CC66" s="2012"/>
      <c r="CD66" s="2012"/>
      <c r="CE66" s="2012"/>
      <c r="CF66" s="2012"/>
      <c r="CG66" s="2012"/>
      <c r="CH66" s="2012"/>
      <c r="CI66" s="2012"/>
      <c r="CJ66" s="2012"/>
      <c r="CK66" s="2012"/>
      <c r="CL66" s="2012"/>
      <c r="CM66" s="2012"/>
      <c r="CN66" s="2012"/>
      <c r="CO66" s="2012"/>
    </row>
    <row r="67" spans="1:93" ht="42.75" customHeight="1">
      <c r="A67" s="2018">
        <v>11</v>
      </c>
      <c r="B67" s="2019" t="s">
        <v>16723</v>
      </c>
      <c r="C67" s="2087" t="s">
        <v>21</v>
      </c>
      <c r="D67" s="2019" t="s">
        <v>17578</v>
      </c>
      <c r="E67" s="2019" t="s">
        <v>17579</v>
      </c>
      <c r="F67" s="2021">
        <v>50</v>
      </c>
      <c r="G67" s="2021">
        <v>50</v>
      </c>
      <c r="H67" s="2019" t="s">
        <v>6369</v>
      </c>
      <c r="I67" s="2019" t="s">
        <v>17580</v>
      </c>
      <c r="J67" s="2022" t="s">
        <v>17581</v>
      </c>
      <c r="K67" s="2023" t="s">
        <v>2676</v>
      </c>
      <c r="L67" s="2088">
        <v>1</v>
      </c>
      <c r="M67" s="2091">
        <v>0</v>
      </c>
      <c r="N67" s="2012"/>
      <c r="O67" s="2012"/>
      <c r="P67" s="2012"/>
      <c r="Q67" s="2012"/>
      <c r="R67" s="2012"/>
      <c r="S67" s="2012"/>
      <c r="T67" s="2012"/>
      <c r="U67" s="2012"/>
      <c r="V67" s="2012"/>
      <c r="W67" s="2012"/>
      <c r="X67" s="2012"/>
      <c r="Y67" s="2012"/>
      <c r="Z67" s="2012"/>
      <c r="AA67" s="2012"/>
      <c r="AB67" s="2012"/>
      <c r="AC67" s="2012"/>
      <c r="AD67" s="2012"/>
      <c r="AE67" s="2012"/>
      <c r="AF67" s="2012"/>
      <c r="AG67" s="2012"/>
      <c r="AH67" s="2012"/>
      <c r="AI67" s="2012"/>
      <c r="AJ67" s="2012"/>
      <c r="AK67" s="2012"/>
      <c r="AL67" s="2012"/>
      <c r="AM67" s="2012"/>
      <c r="AN67" s="2012"/>
      <c r="AO67" s="2012"/>
      <c r="AP67" s="2012"/>
      <c r="AQ67" s="2012"/>
      <c r="AR67" s="2012"/>
      <c r="AS67" s="2012"/>
      <c r="AT67" s="2012"/>
      <c r="AU67" s="2012"/>
      <c r="AV67" s="2012"/>
      <c r="AW67" s="2012"/>
      <c r="AX67" s="2012"/>
      <c r="AY67" s="2012"/>
      <c r="AZ67" s="2012"/>
      <c r="BA67" s="2012"/>
      <c r="BB67" s="2012"/>
      <c r="BC67" s="2012"/>
      <c r="BD67" s="2012"/>
      <c r="BE67" s="2012"/>
      <c r="BF67" s="2012"/>
      <c r="BG67" s="2012"/>
      <c r="BH67" s="2012"/>
      <c r="BI67" s="2012"/>
      <c r="BJ67" s="2012"/>
      <c r="BK67" s="2012"/>
      <c r="BL67" s="2012"/>
      <c r="BM67" s="2012"/>
      <c r="BN67" s="2012"/>
      <c r="BO67" s="2012"/>
      <c r="BP67" s="2012"/>
      <c r="BQ67" s="2012"/>
      <c r="BR67" s="2012"/>
      <c r="BS67" s="2012"/>
      <c r="BT67" s="2012"/>
      <c r="BU67" s="2012"/>
      <c r="BV67" s="2012"/>
      <c r="BW67" s="2012"/>
      <c r="BX67" s="2012"/>
      <c r="BY67" s="2012"/>
      <c r="BZ67" s="2012"/>
      <c r="CA67" s="2012"/>
      <c r="CB67" s="2012"/>
      <c r="CC67" s="2012"/>
      <c r="CD67" s="2012"/>
      <c r="CE67" s="2012"/>
      <c r="CF67" s="2012"/>
      <c r="CG67" s="2012"/>
      <c r="CH67" s="2012"/>
      <c r="CI67" s="2012"/>
      <c r="CJ67" s="2012"/>
      <c r="CK67" s="2012"/>
      <c r="CL67" s="2012"/>
      <c r="CM67" s="2012"/>
      <c r="CN67" s="2012"/>
      <c r="CO67" s="2012"/>
    </row>
    <row r="68" spans="1:93" ht="32.65" customHeight="1">
      <c r="A68" s="2018">
        <v>12</v>
      </c>
      <c r="B68" s="2019" t="s">
        <v>17582</v>
      </c>
      <c r="C68" s="2087" t="s">
        <v>21</v>
      </c>
      <c r="D68" s="2019" t="s">
        <v>17583</v>
      </c>
      <c r="E68" s="2019" t="s">
        <v>17584</v>
      </c>
      <c r="F68" s="2021">
        <v>50</v>
      </c>
      <c r="G68" s="2021">
        <v>50</v>
      </c>
      <c r="H68" s="2019" t="s">
        <v>6369</v>
      </c>
      <c r="I68" s="2019" t="s">
        <v>17585</v>
      </c>
      <c r="J68" s="2022" t="s">
        <v>17577</v>
      </c>
      <c r="K68" s="2023" t="s">
        <v>2676</v>
      </c>
      <c r="L68" s="2088">
        <v>1</v>
      </c>
      <c r="M68" s="2091">
        <v>0</v>
      </c>
      <c r="N68" s="2012"/>
      <c r="O68" s="2012"/>
      <c r="P68" s="2012"/>
      <c r="Q68" s="2012"/>
      <c r="R68" s="2012"/>
      <c r="S68" s="2012"/>
      <c r="T68" s="2012"/>
      <c r="U68" s="2012"/>
      <c r="V68" s="2012"/>
      <c r="W68" s="2012"/>
      <c r="X68" s="2012"/>
      <c r="Y68" s="2012"/>
      <c r="Z68" s="2012"/>
      <c r="AA68" s="2012"/>
      <c r="AB68" s="2012"/>
      <c r="AC68" s="2012"/>
      <c r="AD68" s="2012"/>
      <c r="AE68" s="2012"/>
      <c r="AF68" s="2012"/>
      <c r="AG68" s="2012"/>
      <c r="AH68" s="2012"/>
      <c r="AI68" s="2012"/>
      <c r="AJ68" s="2012"/>
      <c r="AK68" s="2012"/>
      <c r="AL68" s="2012"/>
      <c r="AM68" s="2012"/>
      <c r="AN68" s="2012"/>
      <c r="AO68" s="2012"/>
      <c r="AP68" s="2012"/>
      <c r="AQ68" s="2012"/>
      <c r="AR68" s="2012"/>
      <c r="AS68" s="2012"/>
      <c r="AT68" s="2012"/>
      <c r="AU68" s="2012"/>
      <c r="AV68" s="2012"/>
      <c r="AW68" s="2012"/>
      <c r="AX68" s="2012"/>
      <c r="AY68" s="2012"/>
      <c r="AZ68" s="2012"/>
      <c r="BA68" s="2012"/>
      <c r="BB68" s="2012"/>
      <c r="BC68" s="2012"/>
      <c r="BD68" s="2012"/>
      <c r="BE68" s="2012"/>
      <c r="BF68" s="2012"/>
      <c r="BG68" s="2012"/>
      <c r="BH68" s="2012"/>
      <c r="BI68" s="2012"/>
      <c r="BJ68" s="2012"/>
      <c r="BK68" s="2012"/>
      <c r="BL68" s="2012"/>
      <c r="BM68" s="2012"/>
      <c r="BN68" s="2012"/>
      <c r="BO68" s="2012"/>
      <c r="BP68" s="2012"/>
      <c r="BQ68" s="2012"/>
      <c r="BR68" s="2012"/>
      <c r="BS68" s="2012"/>
      <c r="BT68" s="2012"/>
      <c r="BU68" s="2012"/>
      <c r="BV68" s="2012"/>
      <c r="BW68" s="2012"/>
      <c r="BX68" s="2012"/>
      <c r="BY68" s="2012"/>
      <c r="BZ68" s="2012"/>
      <c r="CA68" s="2012"/>
      <c r="CB68" s="2012"/>
      <c r="CC68" s="2012"/>
      <c r="CD68" s="2012"/>
      <c r="CE68" s="2012"/>
      <c r="CF68" s="2012"/>
      <c r="CG68" s="2012"/>
      <c r="CH68" s="2012"/>
      <c r="CI68" s="2012"/>
      <c r="CJ68" s="2012"/>
      <c r="CK68" s="2012"/>
      <c r="CL68" s="2012"/>
      <c r="CM68" s="2012"/>
      <c r="CN68" s="2012"/>
      <c r="CO68" s="2012"/>
    </row>
    <row r="69" spans="1:93" ht="47.65" customHeight="1">
      <c r="A69" s="2018">
        <v>13</v>
      </c>
      <c r="B69" s="2019" t="s">
        <v>7395</v>
      </c>
      <c r="C69" s="2087" t="s">
        <v>21</v>
      </c>
      <c r="D69" s="2019" t="s">
        <v>17586</v>
      </c>
      <c r="E69" s="2019" t="s">
        <v>17587</v>
      </c>
      <c r="F69" s="2021">
        <v>50</v>
      </c>
      <c r="G69" s="2021">
        <v>50</v>
      </c>
      <c r="H69" s="2019" t="s">
        <v>17588</v>
      </c>
      <c r="I69" s="2019" t="s">
        <v>17589</v>
      </c>
      <c r="J69" s="2022" t="s">
        <v>17590</v>
      </c>
      <c r="K69" s="2023" t="s">
        <v>2676</v>
      </c>
      <c r="L69" s="2088" t="s">
        <v>21</v>
      </c>
      <c r="M69" s="2091" t="s">
        <v>21</v>
      </c>
      <c r="N69" s="2012"/>
      <c r="O69" s="2012"/>
      <c r="P69" s="2012"/>
      <c r="Q69" s="2012"/>
      <c r="R69" s="2012"/>
      <c r="S69" s="2012"/>
      <c r="T69" s="2012"/>
      <c r="U69" s="2012"/>
      <c r="V69" s="2012"/>
      <c r="W69" s="2012"/>
      <c r="X69" s="2012"/>
      <c r="Y69" s="2012"/>
      <c r="Z69" s="2012"/>
      <c r="AA69" s="2012"/>
      <c r="AB69" s="2012"/>
      <c r="AC69" s="2012"/>
      <c r="AD69" s="2012"/>
      <c r="AE69" s="2012"/>
      <c r="AF69" s="2012"/>
      <c r="AG69" s="2012"/>
      <c r="AH69" s="2012"/>
      <c r="AI69" s="2012"/>
      <c r="AJ69" s="2012"/>
      <c r="AK69" s="2012"/>
      <c r="AL69" s="2012"/>
      <c r="AM69" s="2012"/>
      <c r="AN69" s="2012"/>
      <c r="AO69" s="2012"/>
      <c r="AP69" s="2012"/>
      <c r="AQ69" s="2012"/>
      <c r="AR69" s="2012"/>
      <c r="AS69" s="2012"/>
      <c r="AT69" s="2012"/>
      <c r="AU69" s="2012"/>
      <c r="AV69" s="2012"/>
      <c r="AW69" s="2012"/>
      <c r="AX69" s="2012"/>
      <c r="AY69" s="2012"/>
      <c r="AZ69" s="2012"/>
      <c r="BA69" s="2012"/>
      <c r="BB69" s="2012"/>
      <c r="BC69" s="2012"/>
      <c r="BD69" s="2012"/>
      <c r="BE69" s="2012"/>
      <c r="BF69" s="2012"/>
      <c r="BG69" s="2012"/>
      <c r="BH69" s="2012"/>
      <c r="BI69" s="2012"/>
      <c r="BJ69" s="2012"/>
      <c r="BK69" s="2012"/>
      <c r="BL69" s="2012"/>
      <c r="BM69" s="2012"/>
      <c r="BN69" s="2012"/>
      <c r="BO69" s="2012"/>
      <c r="BP69" s="2012"/>
      <c r="BQ69" s="2012"/>
      <c r="BR69" s="2012"/>
      <c r="BS69" s="2012"/>
      <c r="BT69" s="2012"/>
      <c r="BU69" s="2012"/>
      <c r="BV69" s="2012"/>
      <c r="BW69" s="2012"/>
      <c r="BX69" s="2012"/>
      <c r="BY69" s="2012"/>
      <c r="BZ69" s="2012"/>
      <c r="CA69" s="2012"/>
      <c r="CB69" s="2012"/>
      <c r="CC69" s="2012"/>
      <c r="CD69" s="2012"/>
      <c r="CE69" s="2012"/>
      <c r="CF69" s="2012"/>
      <c r="CG69" s="2012"/>
      <c r="CH69" s="2012"/>
      <c r="CI69" s="2012"/>
      <c r="CJ69" s="2012"/>
      <c r="CK69" s="2012"/>
      <c r="CL69" s="2012"/>
      <c r="CM69" s="2012"/>
      <c r="CN69" s="2012"/>
      <c r="CO69" s="2012"/>
    </row>
    <row r="70" spans="1:93" ht="32.65" customHeight="1">
      <c r="A70" s="2018">
        <v>14</v>
      </c>
      <c r="B70" s="2019" t="s">
        <v>17390</v>
      </c>
      <c r="C70" s="2087" t="s">
        <v>21</v>
      </c>
      <c r="D70" s="2019" t="s">
        <v>17591</v>
      </c>
      <c r="E70" s="2019" t="s">
        <v>17592</v>
      </c>
      <c r="F70" s="2021">
        <v>25</v>
      </c>
      <c r="G70" s="2021">
        <v>25</v>
      </c>
      <c r="H70" s="2019" t="s">
        <v>17588</v>
      </c>
      <c r="I70" s="2019" t="s">
        <v>17593</v>
      </c>
      <c r="J70" s="2022" t="s">
        <v>17594</v>
      </c>
      <c r="K70" s="2023" t="s">
        <v>2676</v>
      </c>
      <c r="L70" s="2088">
        <v>1</v>
      </c>
      <c r="M70" s="2091">
        <v>0</v>
      </c>
      <c r="N70" s="2012"/>
      <c r="O70" s="2012"/>
      <c r="P70" s="2012"/>
      <c r="Q70" s="2012"/>
      <c r="R70" s="2012"/>
      <c r="S70" s="2012"/>
      <c r="T70" s="2012"/>
      <c r="U70" s="2012"/>
      <c r="V70" s="2012"/>
      <c r="W70" s="2012"/>
      <c r="X70" s="2012"/>
      <c r="Y70" s="2012"/>
      <c r="Z70" s="2012"/>
      <c r="AA70" s="2012"/>
      <c r="AB70" s="2012"/>
      <c r="AC70" s="2012"/>
      <c r="AD70" s="2012"/>
      <c r="AE70" s="2012"/>
      <c r="AF70" s="2012"/>
      <c r="AG70" s="2012"/>
      <c r="AH70" s="2012"/>
      <c r="AI70" s="2012"/>
      <c r="AJ70" s="2012"/>
      <c r="AK70" s="2012"/>
      <c r="AL70" s="2012"/>
      <c r="AM70" s="2012"/>
      <c r="AN70" s="2012"/>
      <c r="AO70" s="2012"/>
      <c r="AP70" s="2012"/>
      <c r="AQ70" s="2012"/>
      <c r="AR70" s="2012"/>
      <c r="AS70" s="2012"/>
      <c r="AT70" s="2012"/>
      <c r="AU70" s="2012"/>
      <c r="AV70" s="2012"/>
      <c r="AW70" s="2012"/>
      <c r="AX70" s="2012"/>
      <c r="AY70" s="2012"/>
      <c r="AZ70" s="2012"/>
      <c r="BA70" s="2012"/>
      <c r="BB70" s="2012"/>
      <c r="BC70" s="2012"/>
      <c r="BD70" s="2012"/>
      <c r="BE70" s="2012"/>
      <c r="BF70" s="2012"/>
      <c r="BG70" s="2012"/>
      <c r="BH70" s="2012"/>
      <c r="BI70" s="2012"/>
      <c r="BJ70" s="2012"/>
      <c r="BK70" s="2012"/>
      <c r="BL70" s="2012"/>
      <c r="BM70" s="2012"/>
      <c r="BN70" s="2012"/>
      <c r="BO70" s="2012"/>
      <c r="BP70" s="2012"/>
      <c r="BQ70" s="2012"/>
      <c r="BR70" s="2012"/>
      <c r="BS70" s="2012"/>
      <c r="BT70" s="2012"/>
      <c r="BU70" s="2012"/>
      <c r="BV70" s="2012"/>
      <c r="BW70" s="2012"/>
      <c r="BX70" s="2012"/>
      <c r="BY70" s="2012"/>
      <c r="BZ70" s="2012"/>
      <c r="CA70" s="2012"/>
      <c r="CB70" s="2012"/>
      <c r="CC70" s="2012"/>
      <c r="CD70" s="2012"/>
      <c r="CE70" s="2012"/>
      <c r="CF70" s="2012"/>
      <c r="CG70" s="2012"/>
      <c r="CH70" s="2012"/>
      <c r="CI70" s="2012"/>
      <c r="CJ70" s="2012"/>
      <c r="CK70" s="2012"/>
      <c r="CL70" s="2012"/>
      <c r="CM70" s="2012"/>
      <c r="CN70" s="2012"/>
      <c r="CO70" s="2012"/>
    </row>
    <row r="71" spans="1:93" ht="41.85" customHeight="1">
      <c r="A71" s="2018">
        <v>15</v>
      </c>
      <c r="B71" s="2035" t="s">
        <v>17595</v>
      </c>
      <c r="C71" s="2094" t="s">
        <v>21</v>
      </c>
      <c r="D71" s="2035" t="s">
        <v>17596</v>
      </c>
      <c r="E71" s="2035" t="s">
        <v>17597</v>
      </c>
      <c r="F71" s="2037">
        <v>50</v>
      </c>
      <c r="G71" s="2037">
        <v>50</v>
      </c>
      <c r="H71" s="2035" t="s">
        <v>6369</v>
      </c>
      <c r="I71" s="2035" t="s">
        <v>17598</v>
      </c>
      <c r="J71" s="2038" t="s">
        <v>17599</v>
      </c>
      <c r="K71" s="566" t="s">
        <v>2676</v>
      </c>
      <c r="L71" s="413">
        <v>1</v>
      </c>
      <c r="M71" s="413">
        <v>0</v>
      </c>
      <c r="N71" s="1403"/>
      <c r="O71" s="1403"/>
      <c r="P71" s="1403"/>
      <c r="Q71" s="1403"/>
      <c r="R71" s="1403"/>
      <c r="S71" s="1403"/>
      <c r="T71" s="1403"/>
      <c r="U71" s="1403"/>
      <c r="V71" s="1403"/>
      <c r="W71" s="1403"/>
      <c r="X71" s="1403"/>
      <c r="Y71" s="1403"/>
      <c r="Z71" s="1403"/>
      <c r="AA71" s="1403"/>
      <c r="AB71" s="1403"/>
      <c r="AC71" s="1403"/>
      <c r="AD71" s="1403"/>
      <c r="AE71" s="1403"/>
      <c r="AF71" s="1403"/>
      <c r="AG71" s="1403"/>
      <c r="AH71" s="1403"/>
      <c r="AI71" s="1403"/>
      <c r="AJ71" s="1403"/>
      <c r="AK71" s="1403"/>
      <c r="AL71" s="1403"/>
      <c r="AM71" s="1403"/>
      <c r="AN71" s="1403"/>
      <c r="AO71" s="1403"/>
      <c r="AP71" s="1403"/>
      <c r="AQ71" s="1403"/>
      <c r="AR71" s="1403"/>
      <c r="AS71" s="1403"/>
      <c r="AT71" s="1403"/>
      <c r="AU71" s="1403"/>
      <c r="AV71" s="1403"/>
      <c r="AW71" s="1403"/>
      <c r="AX71" s="1403"/>
      <c r="AY71" s="1403"/>
      <c r="AZ71" s="1403"/>
      <c r="BA71" s="1403"/>
      <c r="BB71" s="1403"/>
      <c r="BC71" s="2035" t="s">
        <v>21</v>
      </c>
      <c r="BD71" s="2035" t="s">
        <v>21</v>
      </c>
      <c r="BE71" s="2035" t="s">
        <v>21</v>
      </c>
      <c r="BF71" s="2035" t="s">
        <v>21</v>
      </c>
      <c r="BG71" s="2035" t="s">
        <v>21</v>
      </c>
      <c r="BH71" s="2035" t="s">
        <v>21</v>
      </c>
      <c r="BI71" s="2035" t="s">
        <v>21</v>
      </c>
      <c r="BJ71" s="2035" t="s">
        <v>21</v>
      </c>
      <c r="BK71" s="2035" t="s">
        <v>21</v>
      </c>
      <c r="BL71" s="2035" t="s">
        <v>21</v>
      </c>
      <c r="BM71" s="2035" t="s">
        <v>21</v>
      </c>
      <c r="BN71" s="2035" t="s">
        <v>21</v>
      </c>
      <c r="BO71" s="2035" t="s">
        <v>21</v>
      </c>
      <c r="BP71" s="2035" t="s">
        <v>21</v>
      </c>
      <c r="BQ71" s="2035" t="s">
        <v>21</v>
      </c>
      <c r="BR71" s="2035" t="s">
        <v>21</v>
      </c>
      <c r="BS71" s="2035" t="s">
        <v>21</v>
      </c>
      <c r="BT71" s="2035" t="s">
        <v>21</v>
      </c>
      <c r="BU71" s="2035" t="s">
        <v>21</v>
      </c>
      <c r="BV71" s="2035" t="s">
        <v>21</v>
      </c>
      <c r="BW71" s="2035" t="s">
        <v>21</v>
      </c>
      <c r="BX71" s="2035" t="s">
        <v>21</v>
      </c>
      <c r="BY71" s="2035" t="s">
        <v>21</v>
      </c>
      <c r="BZ71" s="2035" t="s">
        <v>21</v>
      </c>
      <c r="CA71" s="2035" t="s">
        <v>21</v>
      </c>
      <c r="CB71" s="2035" t="s">
        <v>21</v>
      </c>
      <c r="CC71" s="2035" t="s">
        <v>21</v>
      </c>
      <c r="CD71" s="2035" t="s">
        <v>21</v>
      </c>
      <c r="CE71" s="2035" t="s">
        <v>21</v>
      </c>
      <c r="CF71" s="2035" t="s">
        <v>21</v>
      </c>
      <c r="CG71" s="2035" t="s">
        <v>21</v>
      </c>
      <c r="CH71" s="2035" t="s">
        <v>21</v>
      </c>
      <c r="CI71" s="2035" t="s">
        <v>21</v>
      </c>
      <c r="CJ71" s="2035" t="s">
        <v>21</v>
      </c>
      <c r="CK71" s="2035" t="s">
        <v>21</v>
      </c>
      <c r="CL71" s="2035" t="s">
        <v>21</v>
      </c>
      <c r="CM71" s="2035" t="s">
        <v>21</v>
      </c>
      <c r="CN71" s="2035" t="s">
        <v>21</v>
      </c>
      <c r="CO71" s="2035" t="s">
        <v>21</v>
      </c>
    </row>
    <row r="72" spans="1:93" ht="32.65" customHeight="1">
      <c r="A72" s="2018">
        <v>16</v>
      </c>
      <c r="B72" s="2035" t="s">
        <v>17600</v>
      </c>
      <c r="C72" s="2094" t="s">
        <v>21</v>
      </c>
      <c r="D72" s="2035" t="s">
        <v>17601</v>
      </c>
      <c r="E72" s="2035" t="s">
        <v>17601</v>
      </c>
      <c r="F72" s="2037">
        <v>24</v>
      </c>
      <c r="G72" s="2037">
        <v>24</v>
      </c>
      <c r="H72" s="2035" t="s">
        <v>17602</v>
      </c>
      <c r="I72" s="2035" t="s">
        <v>17603</v>
      </c>
      <c r="J72" s="2038" t="s">
        <v>17604</v>
      </c>
      <c r="K72" s="566" t="s">
        <v>2676</v>
      </c>
      <c r="L72" s="2095">
        <v>1</v>
      </c>
      <c r="M72" s="412">
        <v>0</v>
      </c>
      <c r="N72" s="2012"/>
      <c r="O72" s="2012"/>
      <c r="P72" s="2012"/>
      <c r="Q72" s="2012"/>
      <c r="R72" s="2012"/>
      <c r="S72" s="2012"/>
      <c r="T72" s="2012"/>
      <c r="U72" s="2012"/>
      <c r="V72" s="2012"/>
      <c r="W72" s="2012"/>
      <c r="X72" s="2012"/>
      <c r="Y72" s="2012"/>
      <c r="Z72" s="2012"/>
      <c r="AA72" s="2012"/>
      <c r="AB72" s="2012"/>
      <c r="AC72" s="2012"/>
      <c r="AD72" s="2012"/>
      <c r="AE72" s="2012"/>
      <c r="AF72" s="2012"/>
      <c r="AG72" s="2012"/>
      <c r="AH72" s="2012"/>
      <c r="AI72" s="2012"/>
      <c r="AJ72" s="2012"/>
      <c r="AK72" s="2012"/>
      <c r="AL72" s="2012"/>
      <c r="AM72" s="2012"/>
      <c r="AN72" s="2012"/>
      <c r="AO72" s="2012"/>
      <c r="AP72" s="2012"/>
      <c r="AQ72" s="2012"/>
      <c r="AR72" s="2012"/>
      <c r="AS72" s="2012"/>
      <c r="AT72" s="2012"/>
      <c r="AU72" s="2012"/>
      <c r="AV72" s="2012"/>
      <c r="AW72" s="2012"/>
      <c r="AX72" s="2012"/>
      <c r="AY72" s="2012"/>
      <c r="AZ72" s="2012"/>
      <c r="BA72" s="2012"/>
      <c r="BB72" s="2012"/>
      <c r="BC72" s="2012"/>
      <c r="BD72" s="2012"/>
      <c r="BE72" s="2012"/>
      <c r="BF72" s="2012"/>
      <c r="BG72" s="2012"/>
      <c r="BH72" s="2012"/>
      <c r="BI72" s="2012"/>
      <c r="BJ72" s="2012"/>
      <c r="BK72" s="2012"/>
      <c r="BL72" s="2012"/>
      <c r="BM72" s="2012"/>
      <c r="BN72" s="2012"/>
      <c r="BO72" s="2012"/>
      <c r="BP72" s="2012"/>
      <c r="BQ72" s="2012"/>
      <c r="BR72" s="2012"/>
      <c r="BS72" s="2012"/>
      <c r="BT72" s="2012"/>
      <c r="BU72" s="2012"/>
      <c r="BV72" s="2012"/>
      <c r="BW72" s="2012"/>
      <c r="BX72" s="2012"/>
      <c r="BY72" s="2012"/>
      <c r="BZ72" s="2012"/>
      <c r="CA72" s="2012"/>
      <c r="CB72" s="2012"/>
      <c r="CC72" s="2012"/>
      <c r="CD72" s="2012"/>
      <c r="CE72" s="2012"/>
      <c r="CF72" s="2012"/>
      <c r="CG72" s="2012"/>
      <c r="CH72" s="2012"/>
      <c r="CI72" s="2012"/>
      <c r="CJ72" s="2012"/>
      <c r="CK72" s="2012"/>
      <c r="CL72" s="2012"/>
      <c r="CM72" s="2012"/>
      <c r="CN72" s="2012"/>
      <c r="CO72" s="2012"/>
    </row>
    <row r="73" spans="1:93" ht="32.65" customHeight="1">
      <c r="A73" s="2018">
        <v>17</v>
      </c>
      <c r="B73" s="2035" t="s">
        <v>17605</v>
      </c>
      <c r="C73" s="2094" t="s">
        <v>21</v>
      </c>
      <c r="D73" s="2035" t="s">
        <v>17606</v>
      </c>
      <c r="E73" s="416" t="s">
        <v>17607</v>
      </c>
      <c r="F73" s="2037">
        <v>24</v>
      </c>
      <c r="G73" s="2037">
        <v>24</v>
      </c>
      <c r="H73" s="2035" t="s">
        <v>17602</v>
      </c>
      <c r="I73" s="2035" t="s">
        <v>17608</v>
      </c>
      <c r="J73" s="2038" t="s">
        <v>17609</v>
      </c>
      <c r="K73" s="566" t="s">
        <v>2676</v>
      </c>
      <c r="L73" s="2095">
        <v>1</v>
      </c>
      <c r="M73" s="412">
        <v>0</v>
      </c>
      <c r="N73" s="2012"/>
      <c r="O73" s="2012"/>
      <c r="P73" s="2012"/>
      <c r="Q73" s="2012"/>
      <c r="R73" s="2012"/>
      <c r="S73" s="2012"/>
      <c r="T73" s="2012"/>
      <c r="U73" s="2012"/>
      <c r="V73" s="2012"/>
      <c r="W73" s="2012"/>
      <c r="X73" s="2012"/>
      <c r="Y73" s="2012"/>
      <c r="Z73" s="2012"/>
      <c r="AA73" s="2012"/>
      <c r="AB73" s="2012"/>
      <c r="AC73" s="2012"/>
      <c r="AD73" s="2012"/>
      <c r="AE73" s="2012"/>
      <c r="AF73" s="2012"/>
      <c r="AG73" s="2012"/>
      <c r="AH73" s="2012"/>
      <c r="AI73" s="2012"/>
      <c r="AJ73" s="2012"/>
      <c r="AK73" s="2012"/>
      <c r="AL73" s="2012"/>
      <c r="AM73" s="2012"/>
      <c r="AN73" s="2012"/>
      <c r="AO73" s="2012"/>
      <c r="AP73" s="2012"/>
      <c r="AQ73" s="2012"/>
      <c r="AR73" s="2012"/>
      <c r="AS73" s="2012"/>
      <c r="AT73" s="2012"/>
      <c r="AU73" s="2012"/>
      <c r="AV73" s="2012"/>
      <c r="AW73" s="2012"/>
      <c r="AX73" s="2012"/>
      <c r="AY73" s="2012"/>
      <c r="AZ73" s="2012"/>
      <c r="BA73" s="2012"/>
      <c r="BB73" s="2012"/>
      <c r="BC73" s="2012"/>
      <c r="BD73" s="2012"/>
      <c r="BE73" s="2012"/>
      <c r="BF73" s="2012"/>
      <c r="BG73" s="2012"/>
      <c r="BH73" s="2012"/>
      <c r="BI73" s="2012"/>
      <c r="BJ73" s="2012"/>
      <c r="BK73" s="2012"/>
      <c r="BL73" s="2012"/>
      <c r="BM73" s="2012"/>
      <c r="BN73" s="2012"/>
      <c r="BO73" s="2012"/>
      <c r="BP73" s="2012"/>
      <c r="BQ73" s="2012"/>
      <c r="BR73" s="2012"/>
      <c r="BS73" s="2012"/>
      <c r="BT73" s="2012"/>
      <c r="BU73" s="2012"/>
      <c r="BV73" s="2012"/>
      <c r="BW73" s="2012"/>
      <c r="BX73" s="2012"/>
      <c r="BY73" s="2012"/>
      <c r="BZ73" s="2012"/>
      <c r="CA73" s="2012"/>
      <c r="CB73" s="2012"/>
      <c r="CC73" s="2012"/>
      <c r="CD73" s="2012"/>
      <c r="CE73" s="2012"/>
      <c r="CF73" s="2012"/>
      <c r="CG73" s="2012"/>
      <c r="CH73" s="2012"/>
      <c r="CI73" s="2012"/>
      <c r="CJ73" s="2012"/>
      <c r="CK73" s="2012"/>
      <c r="CL73" s="2012"/>
      <c r="CM73" s="2012"/>
      <c r="CN73" s="2012"/>
      <c r="CO73" s="2012"/>
    </row>
    <row r="74" spans="1:93" ht="32.65" customHeight="1">
      <c r="A74" s="2018">
        <v>18</v>
      </c>
      <c r="B74" s="2035" t="s">
        <v>17390</v>
      </c>
      <c r="C74" s="2094" t="s">
        <v>21</v>
      </c>
      <c r="D74" s="2035" t="s">
        <v>17610</v>
      </c>
      <c r="E74" s="2035" t="s">
        <v>17611</v>
      </c>
      <c r="F74" s="2037">
        <v>279</v>
      </c>
      <c r="G74" s="2037">
        <v>279</v>
      </c>
      <c r="H74" s="2035" t="s">
        <v>17612</v>
      </c>
      <c r="I74" s="2035" t="s">
        <v>17613</v>
      </c>
      <c r="J74" s="2038" t="s">
        <v>17614</v>
      </c>
      <c r="K74" s="566" t="s">
        <v>2598</v>
      </c>
      <c r="L74" s="2095">
        <v>2</v>
      </c>
      <c r="M74" s="412">
        <v>0</v>
      </c>
      <c r="N74" s="2012"/>
      <c r="O74" s="2012"/>
      <c r="P74" s="2012"/>
      <c r="Q74" s="2012"/>
      <c r="R74" s="2012"/>
      <c r="S74" s="2012"/>
      <c r="T74" s="2012"/>
      <c r="U74" s="2012"/>
      <c r="V74" s="2012"/>
      <c r="W74" s="2012"/>
      <c r="X74" s="2012"/>
      <c r="Y74" s="2012"/>
      <c r="Z74" s="2012"/>
      <c r="AA74" s="2012"/>
      <c r="AB74" s="2012"/>
      <c r="AC74" s="2012"/>
      <c r="AD74" s="2012"/>
      <c r="AE74" s="2012"/>
      <c r="AF74" s="2012"/>
      <c r="AG74" s="2012"/>
      <c r="AH74" s="2012"/>
      <c r="AI74" s="2012"/>
      <c r="AJ74" s="2012"/>
      <c r="AK74" s="2012"/>
      <c r="AL74" s="2012"/>
      <c r="AM74" s="2012"/>
      <c r="AN74" s="2012"/>
      <c r="AO74" s="2012"/>
      <c r="AP74" s="2012"/>
      <c r="AQ74" s="2012"/>
      <c r="AR74" s="2012"/>
      <c r="AS74" s="2012"/>
      <c r="AT74" s="2012"/>
      <c r="AU74" s="2012"/>
      <c r="AV74" s="2012"/>
      <c r="AW74" s="2012"/>
      <c r="AX74" s="2012"/>
      <c r="AY74" s="2012"/>
      <c r="AZ74" s="2012"/>
      <c r="BA74" s="2012"/>
      <c r="BB74" s="2012"/>
      <c r="BC74" s="2012"/>
      <c r="BD74" s="2012"/>
      <c r="BE74" s="2012"/>
      <c r="BF74" s="2012"/>
      <c r="BG74" s="2012"/>
      <c r="BH74" s="2012"/>
      <c r="BI74" s="2012"/>
      <c r="BJ74" s="2012"/>
      <c r="BK74" s="2012"/>
      <c r="BL74" s="2012"/>
      <c r="BM74" s="2012"/>
      <c r="BN74" s="2012"/>
      <c r="BO74" s="2012"/>
      <c r="BP74" s="2012"/>
      <c r="BQ74" s="2012"/>
      <c r="BR74" s="2012"/>
      <c r="BS74" s="2012"/>
      <c r="BT74" s="2012"/>
      <c r="BU74" s="2012"/>
      <c r="BV74" s="2012"/>
      <c r="BW74" s="2012"/>
      <c r="BX74" s="2012"/>
      <c r="BY74" s="2012"/>
      <c r="BZ74" s="2012"/>
      <c r="CA74" s="2012"/>
      <c r="CB74" s="2012"/>
      <c r="CC74" s="2012"/>
      <c r="CD74" s="2012"/>
      <c r="CE74" s="2012"/>
      <c r="CF74" s="2012"/>
      <c r="CG74" s="2012"/>
      <c r="CH74" s="2012"/>
      <c r="CI74" s="2012"/>
      <c r="CJ74" s="2012"/>
      <c r="CK74" s="2012"/>
      <c r="CL74" s="2012"/>
      <c r="CM74" s="2012"/>
      <c r="CN74" s="2012"/>
      <c r="CO74" s="2012"/>
    </row>
    <row r="75" spans="1:93" ht="32.65" customHeight="1">
      <c r="A75" s="2018">
        <v>19</v>
      </c>
      <c r="B75" s="2035" t="s">
        <v>17390</v>
      </c>
      <c r="C75" s="2094" t="s">
        <v>21</v>
      </c>
      <c r="D75" s="2035" t="s">
        <v>17615</v>
      </c>
      <c r="E75" s="2035" t="s">
        <v>17616</v>
      </c>
      <c r="F75" s="2037">
        <v>45</v>
      </c>
      <c r="G75" s="2037">
        <v>45</v>
      </c>
      <c r="H75" s="2035" t="s">
        <v>17612</v>
      </c>
      <c r="I75" s="2035" t="s">
        <v>17617</v>
      </c>
      <c r="J75" s="2038" t="s">
        <v>17618</v>
      </c>
      <c r="K75" s="566" t="s">
        <v>2598</v>
      </c>
      <c r="L75" s="2095">
        <v>2</v>
      </c>
      <c r="M75" s="412">
        <v>0</v>
      </c>
      <c r="N75" s="2012"/>
      <c r="O75" s="2012"/>
      <c r="P75" s="2012"/>
      <c r="Q75" s="2012"/>
      <c r="R75" s="2012"/>
      <c r="S75" s="2012"/>
      <c r="T75" s="2012"/>
      <c r="U75" s="2012"/>
      <c r="V75" s="2012"/>
      <c r="W75" s="2012"/>
      <c r="X75" s="2012"/>
      <c r="Y75" s="2012"/>
      <c r="Z75" s="2012"/>
      <c r="AA75" s="2012"/>
      <c r="AB75" s="2012"/>
      <c r="AC75" s="2012"/>
      <c r="AD75" s="2012"/>
      <c r="AE75" s="2012"/>
      <c r="AF75" s="2012"/>
      <c r="AG75" s="2012"/>
      <c r="AH75" s="2012"/>
      <c r="AI75" s="2012"/>
      <c r="AJ75" s="2012"/>
      <c r="AK75" s="2012"/>
      <c r="AL75" s="2012"/>
      <c r="AM75" s="2012"/>
      <c r="AN75" s="2012"/>
      <c r="AO75" s="2012"/>
      <c r="AP75" s="2012"/>
      <c r="AQ75" s="2012"/>
      <c r="AR75" s="2012"/>
      <c r="AS75" s="2012"/>
      <c r="AT75" s="2012"/>
      <c r="AU75" s="2012"/>
      <c r="AV75" s="2012"/>
      <c r="AW75" s="2012"/>
      <c r="AX75" s="2012"/>
      <c r="AY75" s="2012"/>
      <c r="AZ75" s="2012"/>
      <c r="BA75" s="2012"/>
      <c r="BB75" s="2012"/>
      <c r="BC75" s="2012"/>
      <c r="BD75" s="2012"/>
      <c r="BE75" s="2012"/>
      <c r="BF75" s="2012"/>
      <c r="BG75" s="2012"/>
      <c r="BH75" s="2012"/>
      <c r="BI75" s="2012"/>
      <c r="BJ75" s="2012"/>
      <c r="BK75" s="2012"/>
      <c r="BL75" s="2012"/>
      <c r="BM75" s="2012"/>
      <c r="BN75" s="2012"/>
      <c r="BO75" s="2012"/>
      <c r="BP75" s="2012"/>
      <c r="BQ75" s="2012"/>
      <c r="BR75" s="2012"/>
      <c r="BS75" s="2012"/>
      <c r="BT75" s="2012"/>
      <c r="BU75" s="2012"/>
      <c r="BV75" s="2012"/>
      <c r="BW75" s="2012"/>
      <c r="BX75" s="2012"/>
      <c r="BY75" s="2012"/>
      <c r="BZ75" s="2012"/>
      <c r="CA75" s="2012"/>
      <c r="CB75" s="2012"/>
      <c r="CC75" s="2012"/>
      <c r="CD75" s="2012"/>
      <c r="CE75" s="2012"/>
      <c r="CF75" s="2012"/>
      <c r="CG75" s="2012"/>
      <c r="CH75" s="2012"/>
      <c r="CI75" s="2012"/>
      <c r="CJ75" s="2012"/>
      <c r="CK75" s="2012"/>
      <c r="CL75" s="2012"/>
      <c r="CM75" s="2012"/>
      <c r="CN75" s="2012"/>
      <c r="CO75" s="2012"/>
    </row>
    <row r="76" spans="1:93" ht="41.85" customHeight="1">
      <c r="A76" s="2018">
        <v>20</v>
      </c>
      <c r="B76" s="2035" t="s">
        <v>17390</v>
      </c>
      <c r="C76" s="2094" t="s">
        <v>21</v>
      </c>
      <c r="D76" s="2035" t="s">
        <v>17619</v>
      </c>
      <c r="E76" s="2035" t="s">
        <v>17620</v>
      </c>
      <c r="F76" s="2037">
        <v>45</v>
      </c>
      <c r="G76" s="2037">
        <v>45</v>
      </c>
      <c r="H76" s="2035" t="s">
        <v>17612</v>
      </c>
      <c r="I76" s="2035" t="s">
        <v>17621</v>
      </c>
      <c r="J76" s="2038" t="s">
        <v>17622</v>
      </c>
      <c r="K76" s="566" t="s">
        <v>2676</v>
      </c>
      <c r="L76" s="2095">
        <v>1</v>
      </c>
      <c r="M76" s="412">
        <v>0</v>
      </c>
      <c r="N76" s="2012"/>
      <c r="O76" s="2012"/>
      <c r="P76" s="2012"/>
      <c r="Q76" s="2012"/>
      <c r="R76" s="2012"/>
      <c r="S76" s="2012"/>
      <c r="T76" s="2012"/>
      <c r="U76" s="2012"/>
      <c r="V76" s="2012"/>
      <c r="W76" s="2012"/>
      <c r="X76" s="2012"/>
      <c r="Y76" s="2012"/>
      <c r="Z76" s="2012"/>
      <c r="AA76" s="2012"/>
      <c r="AB76" s="2012"/>
      <c r="AC76" s="2012"/>
      <c r="AD76" s="2012"/>
      <c r="AE76" s="2012"/>
      <c r="AF76" s="2012"/>
      <c r="AG76" s="2012"/>
      <c r="AH76" s="2012"/>
      <c r="AI76" s="2012"/>
      <c r="AJ76" s="2012"/>
      <c r="AK76" s="2012"/>
      <c r="AL76" s="2012"/>
      <c r="AM76" s="2012"/>
      <c r="AN76" s="2012"/>
      <c r="AO76" s="2012"/>
      <c r="AP76" s="2012"/>
      <c r="AQ76" s="2012"/>
      <c r="AR76" s="2012"/>
      <c r="AS76" s="2012"/>
      <c r="AT76" s="2012"/>
      <c r="AU76" s="2012"/>
      <c r="AV76" s="2012"/>
      <c r="AW76" s="2012"/>
      <c r="AX76" s="2012"/>
      <c r="AY76" s="2012"/>
      <c r="AZ76" s="2012"/>
      <c r="BA76" s="2012"/>
      <c r="BB76" s="2012"/>
      <c r="BC76" s="2012"/>
      <c r="BD76" s="2012"/>
      <c r="BE76" s="2012"/>
      <c r="BF76" s="2012"/>
      <c r="BG76" s="2012"/>
      <c r="BH76" s="2012"/>
      <c r="BI76" s="2012"/>
      <c r="BJ76" s="2012"/>
      <c r="BK76" s="2012"/>
      <c r="BL76" s="2012"/>
      <c r="BM76" s="2012"/>
      <c r="BN76" s="2012"/>
      <c r="BO76" s="2012"/>
      <c r="BP76" s="2012"/>
      <c r="BQ76" s="2012"/>
      <c r="BR76" s="2012"/>
      <c r="BS76" s="2012"/>
      <c r="BT76" s="2012"/>
      <c r="BU76" s="2012"/>
      <c r="BV76" s="2012"/>
      <c r="BW76" s="2012"/>
      <c r="BX76" s="2012"/>
      <c r="BY76" s="2012"/>
      <c r="BZ76" s="2012"/>
      <c r="CA76" s="2012"/>
      <c r="CB76" s="2012"/>
      <c r="CC76" s="2012"/>
      <c r="CD76" s="2012"/>
      <c r="CE76" s="2012"/>
      <c r="CF76" s="2012"/>
      <c r="CG76" s="2012"/>
      <c r="CH76" s="2012"/>
      <c r="CI76" s="2012"/>
      <c r="CJ76" s="2012"/>
      <c r="CK76" s="2012"/>
      <c r="CL76" s="2012"/>
      <c r="CM76" s="2012"/>
      <c r="CN76" s="2012"/>
      <c r="CO76" s="2012"/>
    </row>
    <row r="77" spans="1:93" ht="32.65" customHeight="1">
      <c r="A77" s="2018">
        <v>21</v>
      </c>
      <c r="B77" s="2035" t="s">
        <v>17390</v>
      </c>
      <c r="C77" s="2094" t="s">
        <v>21</v>
      </c>
      <c r="D77" s="2035" t="s">
        <v>17623</v>
      </c>
      <c r="E77" s="2035" t="s">
        <v>17624</v>
      </c>
      <c r="F77" s="2037">
        <v>20</v>
      </c>
      <c r="G77" s="2037">
        <v>20</v>
      </c>
      <c r="H77" s="2035" t="s">
        <v>17612</v>
      </c>
      <c r="I77" s="2035" t="s">
        <v>17625</v>
      </c>
      <c r="J77" s="2038" t="s">
        <v>17626</v>
      </c>
      <c r="K77" s="566" t="s">
        <v>2676</v>
      </c>
      <c r="L77" s="2095">
        <v>1</v>
      </c>
      <c r="M77" s="412">
        <v>0</v>
      </c>
      <c r="N77" s="2012"/>
      <c r="O77" s="2012"/>
      <c r="P77" s="2012"/>
      <c r="Q77" s="2012"/>
      <c r="R77" s="2012"/>
      <c r="S77" s="2012"/>
      <c r="T77" s="2012"/>
      <c r="U77" s="2012"/>
      <c r="V77" s="2012"/>
      <c r="W77" s="2012"/>
      <c r="X77" s="2012"/>
      <c r="Y77" s="2012"/>
      <c r="Z77" s="2012"/>
      <c r="AA77" s="2012"/>
      <c r="AB77" s="2012"/>
      <c r="AC77" s="2012"/>
      <c r="AD77" s="2012"/>
      <c r="AE77" s="2012"/>
      <c r="AF77" s="2012"/>
      <c r="AG77" s="2012"/>
      <c r="AH77" s="2012"/>
      <c r="AI77" s="2012"/>
      <c r="AJ77" s="2012"/>
      <c r="AK77" s="2012"/>
      <c r="AL77" s="2012"/>
      <c r="AM77" s="2012"/>
      <c r="AN77" s="2012"/>
      <c r="AO77" s="2012"/>
      <c r="AP77" s="2012"/>
      <c r="AQ77" s="2012"/>
      <c r="AR77" s="2012"/>
      <c r="AS77" s="2012"/>
      <c r="AT77" s="2012"/>
      <c r="AU77" s="2012"/>
      <c r="AV77" s="2012"/>
      <c r="AW77" s="2012"/>
      <c r="AX77" s="2012"/>
      <c r="AY77" s="2012"/>
      <c r="AZ77" s="2012"/>
      <c r="BA77" s="2012"/>
      <c r="BB77" s="2012"/>
      <c r="BC77" s="2012"/>
      <c r="BD77" s="2012"/>
      <c r="BE77" s="2012"/>
      <c r="BF77" s="2012"/>
      <c r="BG77" s="2012"/>
      <c r="BH77" s="2012"/>
      <c r="BI77" s="2012"/>
      <c r="BJ77" s="2012"/>
      <c r="BK77" s="2012"/>
      <c r="BL77" s="2012"/>
      <c r="BM77" s="2012"/>
      <c r="BN77" s="2012"/>
      <c r="BO77" s="2012"/>
      <c r="BP77" s="2012"/>
      <c r="BQ77" s="2012"/>
      <c r="BR77" s="2012"/>
      <c r="BS77" s="2012"/>
      <c r="BT77" s="2012"/>
      <c r="BU77" s="2012"/>
      <c r="BV77" s="2012"/>
      <c r="BW77" s="2012"/>
      <c r="BX77" s="2012"/>
      <c r="BY77" s="2012"/>
      <c r="BZ77" s="2012"/>
      <c r="CA77" s="2012"/>
      <c r="CB77" s="2012"/>
      <c r="CC77" s="2012"/>
      <c r="CD77" s="2012"/>
      <c r="CE77" s="2012"/>
      <c r="CF77" s="2012"/>
      <c r="CG77" s="2012"/>
      <c r="CH77" s="2012"/>
      <c r="CI77" s="2012"/>
      <c r="CJ77" s="2012"/>
      <c r="CK77" s="2012"/>
      <c r="CL77" s="2012"/>
      <c r="CM77" s="2012"/>
      <c r="CN77" s="2012"/>
      <c r="CO77" s="2012"/>
    </row>
    <row r="78" spans="1:93" ht="32.65" customHeight="1">
      <c r="A78" s="2018">
        <v>22</v>
      </c>
      <c r="B78" s="2035" t="s">
        <v>17390</v>
      </c>
      <c r="C78" s="2094" t="s">
        <v>21</v>
      </c>
      <c r="D78" s="2035" t="s">
        <v>17627</v>
      </c>
      <c r="E78" s="2035" t="s">
        <v>17628</v>
      </c>
      <c r="F78" s="2037">
        <v>50</v>
      </c>
      <c r="G78" s="2037">
        <v>50</v>
      </c>
      <c r="H78" s="2035" t="s">
        <v>17612</v>
      </c>
      <c r="I78" s="2035" t="s">
        <v>17629</v>
      </c>
      <c r="J78" s="2038" t="s">
        <v>17630</v>
      </c>
      <c r="K78" s="566" t="s">
        <v>2676</v>
      </c>
      <c r="L78" s="2095">
        <v>1</v>
      </c>
      <c r="M78" s="412">
        <v>0</v>
      </c>
      <c r="N78" s="1403"/>
      <c r="O78" s="1403"/>
      <c r="P78" s="1403"/>
      <c r="Q78" s="1403"/>
      <c r="R78" s="1403"/>
      <c r="S78" s="1403"/>
      <c r="T78" s="1403"/>
      <c r="U78" s="1403"/>
      <c r="V78" s="1403"/>
      <c r="W78" s="1403"/>
      <c r="X78" s="1403"/>
      <c r="Y78" s="1403"/>
      <c r="Z78" s="1403"/>
      <c r="AA78" s="1403"/>
      <c r="AB78" s="1403"/>
      <c r="AC78" s="1403"/>
      <c r="AD78" s="1403"/>
      <c r="AE78" s="1403"/>
      <c r="AF78" s="1403"/>
      <c r="AG78" s="1403"/>
      <c r="AH78" s="1403"/>
      <c r="AI78" s="1403"/>
      <c r="AJ78" s="1403"/>
      <c r="AK78" s="1403"/>
      <c r="AL78" s="1403"/>
      <c r="AM78" s="1403"/>
      <c r="AN78" s="1403"/>
      <c r="AO78" s="1403"/>
      <c r="AP78" s="1403"/>
      <c r="AQ78" s="1403"/>
      <c r="AR78" s="1403"/>
      <c r="AS78" s="1403"/>
      <c r="AT78" s="1403"/>
      <c r="AU78" s="1403"/>
      <c r="AV78" s="1403"/>
      <c r="AW78" s="1403"/>
      <c r="AX78" s="1403"/>
      <c r="AY78" s="1403"/>
      <c r="AZ78" s="1403"/>
      <c r="BA78" s="1403"/>
      <c r="BB78" s="1403"/>
      <c r="BC78" s="1403"/>
      <c r="BD78" s="1403"/>
      <c r="BE78" s="1403"/>
      <c r="BF78" s="1403"/>
      <c r="BG78" s="1403"/>
      <c r="BH78" s="1403"/>
      <c r="BI78" s="1403"/>
      <c r="BJ78" s="1403"/>
      <c r="BK78" s="1403"/>
      <c r="BL78" s="1403"/>
      <c r="BM78" s="1403"/>
      <c r="BN78" s="1403"/>
      <c r="BO78" s="1403"/>
      <c r="BP78" s="1403"/>
      <c r="BQ78" s="1403"/>
      <c r="BR78" s="1403"/>
      <c r="BS78" s="1403"/>
      <c r="BT78" s="1403"/>
      <c r="BU78" s="1403"/>
      <c r="BV78" s="1403"/>
      <c r="BW78" s="1403"/>
      <c r="BX78" s="1403"/>
      <c r="BY78" s="1403"/>
      <c r="BZ78" s="1403"/>
      <c r="CA78" s="1403"/>
      <c r="CB78" s="1403"/>
      <c r="CC78" s="1403"/>
      <c r="CD78" s="1403"/>
      <c r="CE78" s="1403"/>
      <c r="CF78" s="1403"/>
      <c r="CG78" s="1403"/>
      <c r="CH78" s="1403"/>
      <c r="CI78" s="1403"/>
      <c r="CJ78" s="1403"/>
      <c r="CK78" s="1403"/>
      <c r="CL78" s="1403"/>
      <c r="CM78" s="1403"/>
      <c r="CN78" s="2019" t="s">
        <v>21</v>
      </c>
      <c r="CO78" s="2019" t="s">
        <v>21</v>
      </c>
    </row>
    <row r="79" spans="1:93" ht="32.65" customHeight="1">
      <c r="A79" s="2018">
        <v>23</v>
      </c>
      <c r="B79" s="2035" t="s">
        <v>17631</v>
      </c>
      <c r="C79" s="2094" t="s">
        <v>21</v>
      </c>
      <c r="D79" s="2035" t="s">
        <v>17632</v>
      </c>
      <c r="E79" s="2035" t="s">
        <v>17633</v>
      </c>
      <c r="F79" s="2037">
        <v>50</v>
      </c>
      <c r="G79" s="2037">
        <v>50</v>
      </c>
      <c r="H79" s="2035" t="s">
        <v>17612</v>
      </c>
      <c r="I79" s="2035" t="s">
        <v>17634</v>
      </c>
      <c r="J79" s="2038" t="s">
        <v>17635</v>
      </c>
      <c r="K79" s="566" t="s">
        <v>2676</v>
      </c>
      <c r="L79" s="2095">
        <v>1</v>
      </c>
      <c r="M79" s="412">
        <v>0</v>
      </c>
      <c r="N79" s="1401"/>
      <c r="O79" s="1401"/>
      <c r="P79" s="1401"/>
      <c r="Q79" s="1401"/>
      <c r="R79" s="1401"/>
      <c r="S79" s="1401"/>
      <c r="T79" s="1401"/>
      <c r="U79" s="1401"/>
      <c r="V79" s="1401"/>
      <c r="W79" s="1401"/>
      <c r="X79" s="1401"/>
      <c r="Y79" s="1401"/>
      <c r="Z79" s="1401"/>
      <c r="AA79" s="1401"/>
      <c r="AB79" s="1401"/>
      <c r="AC79" s="1401"/>
      <c r="AD79" s="1401"/>
      <c r="AE79" s="1401"/>
      <c r="AF79" s="1401"/>
      <c r="AG79" s="1401"/>
      <c r="AH79" s="1401"/>
      <c r="AI79" s="1401"/>
      <c r="AJ79" s="1401"/>
      <c r="AK79" s="1401"/>
      <c r="AL79" s="1401"/>
      <c r="AM79" s="1401"/>
      <c r="AN79" s="1401"/>
      <c r="AO79" s="1401"/>
      <c r="AP79" s="1401"/>
      <c r="AQ79" s="1401"/>
      <c r="AR79" s="1401"/>
      <c r="AS79" s="1401"/>
      <c r="AT79" s="1401"/>
      <c r="AU79" s="1401"/>
      <c r="AV79" s="1401"/>
      <c r="AW79" s="1401"/>
      <c r="AX79" s="1401"/>
      <c r="AY79" s="1401"/>
      <c r="AZ79" s="1401"/>
      <c r="BA79" s="1401"/>
      <c r="BB79" s="1401"/>
      <c r="BC79" s="1401"/>
      <c r="BD79" s="1401"/>
      <c r="BE79" s="1401"/>
      <c r="BF79" s="1401"/>
      <c r="BG79" s="1401"/>
      <c r="BH79" s="1401"/>
      <c r="BI79" s="1401"/>
      <c r="BJ79" s="1401"/>
      <c r="BK79" s="1401"/>
      <c r="BL79" s="1401"/>
      <c r="BM79" s="1401"/>
      <c r="BN79" s="1401"/>
      <c r="BO79" s="1401"/>
      <c r="BP79" s="1401"/>
      <c r="BQ79" s="1401"/>
      <c r="BR79" s="1401"/>
      <c r="BS79" s="1401"/>
      <c r="BT79" s="1401"/>
      <c r="BU79" s="1401"/>
      <c r="BV79" s="1401"/>
      <c r="BW79" s="1401"/>
      <c r="BX79" s="1401"/>
      <c r="BY79" s="1401"/>
      <c r="BZ79" s="1401"/>
      <c r="CA79" s="1401"/>
      <c r="CB79" s="1401"/>
      <c r="CC79" s="1401"/>
      <c r="CD79" s="1401"/>
      <c r="CE79" s="1401"/>
      <c r="CF79" s="1401"/>
      <c r="CG79" s="1401"/>
      <c r="CH79" s="1401"/>
      <c r="CI79" s="1401"/>
      <c r="CJ79" s="1401"/>
      <c r="CK79" s="1401"/>
      <c r="CL79" s="1401"/>
      <c r="CM79" s="1401"/>
      <c r="CN79" s="1401"/>
      <c r="CO79" s="1401"/>
    </row>
    <row r="80" spans="1:93" ht="32.65" customHeight="1">
      <c r="A80" s="2018">
        <v>24</v>
      </c>
      <c r="B80" s="2035" t="s">
        <v>17390</v>
      </c>
      <c r="C80" s="2094" t="s">
        <v>21</v>
      </c>
      <c r="D80" s="2035" t="s">
        <v>17636</v>
      </c>
      <c r="E80" s="2035" t="s">
        <v>17637</v>
      </c>
      <c r="F80" s="2037">
        <v>52</v>
      </c>
      <c r="G80" s="2037">
        <v>52</v>
      </c>
      <c r="H80" s="2035" t="s">
        <v>17612</v>
      </c>
      <c r="I80" s="2035" t="s">
        <v>17638</v>
      </c>
      <c r="J80" s="2038" t="s">
        <v>17639</v>
      </c>
      <c r="K80" s="566" t="s">
        <v>2676</v>
      </c>
      <c r="L80" s="2095">
        <v>1</v>
      </c>
      <c r="M80" s="412">
        <v>0</v>
      </c>
      <c r="N80" s="1401"/>
      <c r="O80" s="1401"/>
      <c r="P80" s="1401"/>
      <c r="Q80" s="1401"/>
      <c r="R80" s="1401"/>
      <c r="S80" s="1401"/>
      <c r="T80" s="1401"/>
      <c r="U80" s="1401"/>
      <c r="V80" s="1401"/>
      <c r="W80" s="1401"/>
      <c r="X80" s="1401"/>
      <c r="Y80" s="1401"/>
      <c r="Z80" s="1401"/>
      <c r="AA80" s="1401"/>
      <c r="AB80" s="1401"/>
      <c r="AC80" s="1401"/>
      <c r="AD80" s="1401"/>
      <c r="AE80" s="1401"/>
      <c r="AF80" s="1401"/>
      <c r="AG80" s="1401"/>
      <c r="AH80" s="1401"/>
      <c r="AI80" s="1401"/>
      <c r="AJ80" s="1401"/>
      <c r="AK80" s="1401"/>
      <c r="AL80" s="1401"/>
      <c r="AM80" s="1401"/>
      <c r="AN80" s="1401"/>
      <c r="AO80" s="1401"/>
      <c r="AP80" s="1401"/>
      <c r="AQ80" s="1401"/>
      <c r="AR80" s="1401"/>
      <c r="AS80" s="1401"/>
      <c r="AT80" s="1401"/>
      <c r="AU80" s="1401"/>
      <c r="AV80" s="1401"/>
      <c r="AW80" s="1401"/>
      <c r="AX80" s="1401"/>
      <c r="AY80" s="1401"/>
      <c r="AZ80" s="1401"/>
      <c r="BA80" s="1401"/>
      <c r="BB80" s="1401"/>
      <c r="BC80" s="1401"/>
      <c r="BD80" s="1401"/>
      <c r="BE80" s="1401"/>
      <c r="BF80" s="1401"/>
      <c r="BG80" s="1401"/>
      <c r="BH80" s="1401"/>
      <c r="BI80" s="1401"/>
      <c r="BJ80" s="1401"/>
      <c r="BK80" s="1401"/>
      <c r="BL80" s="1401"/>
      <c r="BM80" s="1401"/>
      <c r="BN80" s="1401"/>
      <c r="BO80" s="1401"/>
      <c r="BP80" s="1401"/>
      <c r="BQ80" s="1401"/>
      <c r="BR80" s="1401"/>
      <c r="BS80" s="1401"/>
      <c r="BT80" s="1401"/>
      <c r="BU80" s="1401"/>
      <c r="BV80" s="1401"/>
      <c r="BW80" s="1401"/>
      <c r="BX80" s="1401"/>
      <c r="BY80" s="1401"/>
      <c r="BZ80" s="1401"/>
      <c r="CA80" s="1401"/>
      <c r="CB80" s="1401"/>
      <c r="CC80" s="1401"/>
      <c r="CD80" s="1401"/>
      <c r="CE80" s="1401"/>
      <c r="CF80" s="1401"/>
      <c r="CG80" s="1401"/>
      <c r="CH80" s="1401"/>
      <c r="CI80" s="1401"/>
      <c r="CJ80" s="1401"/>
      <c r="CK80" s="1401"/>
      <c r="CL80" s="1401"/>
      <c r="CM80" s="1401"/>
      <c r="CN80" s="1401"/>
      <c r="CO80" s="1401"/>
    </row>
    <row r="81" spans="1:93" ht="32.65" customHeight="1">
      <c r="A81" s="2018">
        <v>25</v>
      </c>
      <c r="B81" s="416" t="s">
        <v>10255</v>
      </c>
      <c r="C81" s="2094" t="s">
        <v>21</v>
      </c>
      <c r="D81" s="2035" t="s">
        <v>17637</v>
      </c>
      <c r="E81" s="2035" t="s">
        <v>17637</v>
      </c>
      <c r="F81" s="2037">
        <v>50</v>
      </c>
      <c r="G81" s="2037">
        <v>50</v>
      </c>
      <c r="H81" s="2035" t="s">
        <v>17612</v>
      </c>
      <c r="I81" s="2035" t="s">
        <v>17640</v>
      </c>
      <c r="J81" s="2038" t="s">
        <v>17641</v>
      </c>
      <c r="K81" s="566" t="s">
        <v>2676</v>
      </c>
      <c r="L81" s="2095">
        <v>1</v>
      </c>
      <c r="M81" s="412">
        <v>0</v>
      </c>
      <c r="N81" s="1401"/>
      <c r="O81" s="1401"/>
      <c r="P81" s="1401"/>
      <c r="Q81" s="1401"/>
      <c r="R81" s="1401"/>
      <c r="S81" s="1401"/>
      <c r="T81" s="1401"/>
      <c r="U81" s="1401"/>
      <c r="V81" s="1401"/>
      <c r="W81" s="1401"/>
      <c r="X81" s="1401"/>
      <c r="Y81" s="1401"/>
      <c r="Z81" s="1401"/>
      <c r="AA81" s="1401"/>
      <c r="AB81" s="1401"/>
      <c r="AC81" s="1401"/>
      <c r="AD81" s="1401"/>
      <c r="AE81" s="1401"/>
      <c r="AF81" s="1401"/>
      <c r="AG81" s="1401"/>
      <c r="AH81" s="1401"/>
      <c r="AI81" s="1401"/>
      <c r="AJ81" s="1401"/>
      <c r="AK81" s="1401"/>
      <c r="AL81" s="1401"/>
      <c r="AM81" s="1401"/>
      <c r="AN81" s="1401"/>
      <c r="AO81" s="1401"/>
      <c r="AP81" s="1401"/>
      <c r="AQ81" s="1401"/>
      <c r="AR81" s="1401"/>
      <c r="AS81" s="1401"/>
      <c r="AT81" s="1401"/>
      <c r="AU81" s="1401"/>
      <c r="AV81" s="1401"/>
      <c r="AW81" s="1401"/>
      <c r="AX81" s="1401"/>
      <c r="AY81" s="1401"/>
      <c r="AZ81" s="1401"/>
      <c r="BA81" s="1401"/>
      <c r="BB81" s="1401"/>
      <c r="BC81" s="1401"/>
      <c r="BD81" s="1401"/>
      <c r="BE81" s="1401"/>
      <c r="BF81" s="1401"/>
      <c r="BG81" s="1401"/>
      <c r="BH81" s="1401"/>
      <c r="BI81" s="1401"/>
      <c r="BJ81" s="1401"/>
      <c r="BK81" s="1401"/>
      <c r="BL81" s="1401"/>
      <c r="BM81" s="1401"/>
      <c r="BN81" s="1401"/>
      <c r="BO81" s="1401"/>
      <c r="BP81" s="1401"/>
      <c r="BQ81" s="1401"/>
      <c r="BR81" s="1401"/>
      <c r="BS81" s="1401"/>
      <c r="BT81" s="1401"/>
      <c r="BU81" s="1401"/>
      <c r="BV81" s="1401"/>
      <c r="BW81" s="1401"/>
      <c r="BX81" s="1401"/>
      <c r="BY81" s="1401"/>
      <c r="BZ81" s="1401"/>
      <c r="CA81" s="1401"/>
      <c r="CB81" s="1401"/>
      <c r="CC81" s="1401"/>
      <c r="CD81" s="1401"/>
      <c r="CE81" s="1401"/>
      <c r="CF81" s="1401"/>
      <c r="CG81" s="1401"/>
      <c r="CH81" s="1401"/>
      <c r="CI81" s="1401"/>
      <c r="CJ81" s="1401"/>
      <c r="CK81" s="1401"/>
      <c r="CL81" s="1401"/>
      <c r="CM81" s="1401"/>
      <c r="CN81" s="1401"/>
      <c r="CO81" s="1401"/>
    </row>
    <row r="82" spans="1:93" ht="32.65" customHeight="1">
      <c r="A82" s="2018">
        <v>26</v>
      </c>
      <c r="B82" s="2035" t="s">
        <v>17642</v>
      </c>
      <c r="C82" s="2094" t="s">
        <v>21</v>
      </c>
      <c r="D82" s="2035" t="s">
        <v>17643</v>
      </c>
      <c r="E82" s="2035" t="s">
        <v>17644</v>
      </c>
      <c r="F82" s="2037">
        <v>50</v>
      </c>
      <c r="G82" s="2037">
        <v>50</v>
      </c>
      <c r="H82" s="2035" t="s">
        <v>17612</v>
      </c>
      <c r="I82" s="2035" t="s">
        <v>17645</v>
      </c>
      <c r="J82" s="2038" t="s">
        <v>17646</v>
      </c>
      <c r="K82" s="566" t="s">
        <v>2676</v>
      </c>
      <c r="L82" s="2095">
        <v>1</v>
      </c>
      <c r="M82" s="412">
        <v>0</v>
      </c>
      <c r="N82" s="1401"/>
      <c r="O82" s="1401"/>
      <c r="P82" s="1401"/>
      <c r="Q82" s="1401"/>
      <c r="R82" s="1401"/>
      <c r="S82" s="1401"/>
      <c r="T82" s="1401"/>
      <c r="U82" s="1401"/>
      <c r="V82" s="1401"/>
      <c r="W82" s="1401"/>
      <c r="X82" s="1401"/>
      <c r="Y82" s="1401"/>
      <c r="Z82" s="1401"/>
      <c r="AA82" s="1401"/>
      <c r="AB82" s="1401"/>
      <c r="AC82" s="1401"/>
      <c r="AD82" s="1401"/>
      <c r="AE82" s="1401"/>
      <c r="AF82" s="1401"/>
      <c r="AG82" s="1401"/>
      <c r="AH82" s="1401"/>
      <c r="AI82" s="1401"/>
      <c r="AJ82" s="1401"/>
      <c r="AK82" s="1401"/>
      <c r="AL82" s="1401"/>
      <c r="AM82" s="1401"/>
      <c r="AN82" s="1401"/>
      <c r="AO82" s="1401"/>
      <c r="AP82" s="1401"/>
      <c r="AQ82" s="1401"/>
      <c r="AR82" s="1401"/>
      <c r="AS82" s="1401"/>
      <c r="AT82" s="1401"/>
      <c r="AU82" s="1401"/>
      <c r="AV82" s="1401"/>
      <c r="AW82" s="1401"/>
      <c r="AX82" s="1401"/>
      <c r="AY82" s="1401"/>
      <c r="AZ82" s="1401"/>
      <c r="BA82" s="1401"/>
      <c r="BB82" s="1401"/>
      <c r="BC82" s="1401"/>
      <c r="BD82" s="1401"/>
      <c r="BE82" s="1401"/>
      <c r="BF82" s="1401"/>
      <c r="BG82" s="1401"/>
      <c r="BH82" s="1401"/>
      <c r="BI82" s="1401"/>
      <c r="BJ82" s="1401"/>
      <c r="BK82" s="1401"/>
      <c r="BL82" s="1401"/>
      <c r="BM82" s="1401"/>
      <c r="BN82" s="1401"/>
      <c r="BO82" s="1401"/>
      <c r="BP82" s="1401"/>
      <c r="BQ82" s="1401"/>
      <c r="BR82" s="1401"/>
      <c r="BS82" s="1401"/>
      <c r="BT82" s="1401"/>
      <c r="BU82" s="1401"/>
      <c r="BV82" s="1401"/>
      <c r="BW82" s="1401"/>
      <c r="BX82" s="1401"/>
      <c r="BY82" s="1401"/>
      <c r="BZ82" s="1401"/>
      <c r="CA82" s="1401"/>
      <c r="CB82" s="1401"/>
      <c r="CC82" s="1401"/>
      <c r="CD82" s="1401"/>
      <c r="CE82" s="1401"/>
      <c r="CF82" s="1401"/>
      <c r="CG82" s="1401"/>
      <c r="CH82" s="1401"/>
      <c r="CI82" s="1401"/>
      <c r="CJ82" s="1401"/>
      <c r="CK82" s="1401"/>
      <c r="CL82" s="1401"/>
      <c r="CM82" s="1401"/>
      <c r="CN82" s="1401"/>
      <c r="CO82" s="1401"/>
    </row>
    <row r="83" spans="1:93" ht="32.65" customHeight="1">
      <c r="A83" s="2018">
        <v>27</v>
      </c>
      <c r="B83" s="2035" t="s">
        <v>7395</v>
      </c>
      <c r="C83" s="2094" t="s">
        <v>21</v>
      </c>
      <c r="D83" s="2035" t="s">
        <v>17647</v>
      </c>
      <c r="E83" s="2035" t="s">
        <v>17648</v>
      </c>
      <c r="F83" s="2037">
        <v>60</v>
      </c>
      <c r="G83" s="2037">
        <v>50</v>
      </c>
      <c r="H83" s="2035" t="s">
        <v>17612</v>
      </c>
      <c r="I83" s="2035" t="s">
        <v>17649</v>
      </c>
      <c r="J83" s="2038" t="s">
        <v>17650</v>
      </c>
      <c r="K83" s="566" t="s">
        <v>2676</v>
      </c>
      <c r="L83" s="2095">
        <v>1</v>
      </c>
      <c r="M83" s="412">
        <v>0</v>
      </c>
      <c r="N83" s="1401"/>
      <c r="O83" s="1401"/>
      <c r="P83" s="1401"/>
      <c r="Q83" s="1401"/>
      <c r="R83" s="1401"/>
      <c r="S83" s="1401"/>
      <c r="T83" s="1401"/>
      <c r="U83" s="1401"/>
      <c r="V83" s="1401"/>
      <c r="W83" s="1401"/>
      <c r="X83" s="1401"/>
      <c r="Y83" s="1401"/>
      <c r="Z83" s="1401"/>
      <c r="AA83" s="1401"/>
      <c r="AB83" s="1401"/>
      <c r="AC83" s="1401"/>
      <c r="AD83" s="1401"/>
      <c r="AE83" s="1401"/>
      <c r="AF83" s="1401"/>
      <c r="AG83" s="1401"/>
      <c r="AH83" s="1401"/>
      <c r="AI83" s="1401"/>
      <c r="AJ83" s="1401"/>
      <c r="AK83" s="1401"/>
      <c r="AL83" s="1401"/>
      <c r="AM83" s="1401"/>
      <c r="AN83" s="1401"/>
      <c r="AO83" s="1401"/>
      <c r="AP83" s="1401"/>
      <c r="AQ83" s="1401"/>
      <c r="AR83" s="1401"/>
      <c r="AS83" s="1401"/>
      <c r="AT83" s="1401"/>
      <c r="AU83" s="1401"/>
      <c r="AV83" s="1401"/>
      <c r="AW83" s="1401"/>
      <c r="AX83" s="1401"/>
      <c r="AY83" s="1401"/>
      <c r="AZ83" s="1401"/>
      <c r="BA83" s="1401"/>
      <c r="BB83" s="1401"/>
      <c r="BC83" s="1401"/>
      <c r="BD83" s="1401"/>
      <c r="BE83" s="1401"/>
      <c r="BF83" s="1401"/>
      <c r="BG83" s="1401"/>
      <c r="BH83" s="1401"/>
      <c r="BI83" s="1401"/>
      <c r="BJ83" s="1401"/>
      <c r="BK83" s="1401"/>
      <c r="BL83" s="1401"/>
      <c r="BM83" s="1401"/>
      <c r="BN83" s="1401"/>
      <c r="BO83" s="1401"/>
      <c r="BP83" s="1401"/>
      <c r="BQ83" s="1401"/>
      <c r="BR83" s="1401"/>
      <c r="BS83" s="1401"/>
      <c r="BT83" s="1401"/>
      <c r="BU83" s="1401"/>
      <c r="BV83" s="1401"/>
      <c r="BW83" s="1401"/>
      <c r="BX83" s="1401"/>
      <c r="BY83" s="1401"/>
      <c r="BZ83" s="1401"/>
      <c r="CA83" s="1401"/>
      <c r="CB83" s="1401"/>
      <c r="CC83" s="1401"/>
      <c r="CD83" s="1401"/>
      <c r="CE83" s="1401"/>
      <c r="CF83" s="1401"/>
      <c r="CG83" s="1401"/>
      <c r="CH83" s="1401"/>
      <c r="CI83" s="1401"/>
      <c r="CJ83" s="1401"/>
      <c r="CK83" s="1401"/>
      <c r="CL83" s="1401"/>
      <c r="CM83" s="1401"/>
      <c r="CN83" s="1401"/>
      <c r="CO83" s="1401"/>
    </row>
    <row r="84" spans="1:93" ht="32.65" customHeight="1">
      <c r="A84" s="2018">
        <v>28</v>
      </c>
      <c r="B84" s="2019" t="s">
        <v>17390</v>
      </c>
      <c r="C84" s="2087" t="s">
        <v>21</v>
      </c>
      <c r="D84" s="2019" t="s">
        <v>17651</v>
      </c>
      <c r="E84" s="2019" t="s">
        <v>17652</v>
      </c>
      <c r="F84" s="2021">
        <v>15</v>
      </c>
      <c r="G84" s="2021">
        <v>15</v>
      </c>
      <c r="H84" s="2019" t="s">
        <v>17653</v>
      </c>
      <c r="I84" s="2019" t="s">
        <v>17654</v>
      </c>
      <c r="J84" s="2019" t="s">
        <v>17655</v>
      </c>
      <c r="K84" s="2024">
        <v>1</v>
      </c>
      <c r="L84" s="2088">
        <v>1</v>
      </c>
      <c r="M84" s="2091">
        <v>0</v>
      </c>
      <c r="N84" s="2012"/>
      <c r="O84" s="2012"/>
      <c r="P84" s="2012"/>
      <c r="Q84" s="2012"/>
      <c r="R84" s="2012"/>
      <c r="S84" s="2012"/>
      <c r="T84" s="2012"/>
      <c r="U84" s="2012"/>
      <c r="V84" s="2012"/>
      <c r="W84" s="2012"/>
      <c r="X84" s="2012"/>
      <c r="Y84" s="2012"/>
      <c r="Z84" s="2012"/>
      <c r="AA84" s="2012"/>
      <c r="AB84" s="2012"/>
      <c r="AC84" s="2012"/>
      <c r="AD84" s="2012"/>
      <c r="AE84" s="2012"/>
      <c r="AF84" s="2012"/>
      <c r="AG84" s="2012"/>
      <c r="AH84" s="2012"/>
      <c r="AI84" s="2012"/>
      <c r="AJ84" s="2012"/>
      <c r="AK84" s="2012"/>
      <c r="AL84" s="2012"/>
      <c r="AM84" s="2012"/>
      <c r="AN84" s="2012"/>
      <c r="AO84" s="2012"/>
      <c r="AP84" s="2012"/>
      <c r="AQ84" s="2012"/>
      <c r="AR84" s="2012"/>
      <c r="AS84" s="2012"/>
      <c r="AT84" s="2012"/>
      <c r="AU84" s="2012"/>
      <c r="AV84" s="2012"/>
      <c r="AW84" s="2012"/>
      <c r="AX84" s="2012"/>
      <c r="AY84" s="2012"/>
      <c r="AZ84" s="2012"/>
      <c r="BA84" s="2012"/>
      <c r="BB84" s="2012"/>
      <c r="BC84" s="2012"/>
      <c r="BD84" s="2012"/>
      <c r="BE84" s="2012"/>
      <c r="BF84" s="2012"/>
      <c r="BG84" s="2012"/>
      <c r="BH84" s="2012"/>
      <c r="BI84" s="2012"/>
      <c r="BJ84" s="2012"/>
      <c r="BK84" s="2012"/>
      <c r="BL84" s="2012"/>
      <c r="BM84" s="2012"/>
      <c r="BN84" s="2012"/>
      <c r="BO84" s="2012"/>
      <c r="BP84" s="2012"/>
      <c r="BQ84" s="2012"/>
      <c r="BR84" s="2012"/>
      <c r="BS84" s="2012"/>
      <c r="BT84" s="2012"/>
      <c r="BU84" s="2012"/>
      <c r="BV84" s="2012"/>
      <c r="BW84" s="2012"/>
      <c r="BX84" s="2012"/>
      <c r="BY84" s="2012"/>
      <c r="BZ84" s="2012"/>
      <c r="CA84" s="2012"/>
      <c r="CB84" s="2012"/>
      <c r="CC84" s="2012"/>
      <c r="CD84" s="2012"/>
      <c r="CE84" s="2012"/>
      <c r="CF84" s="2012"/>
      <c r="CG84" s="2012"/>
      <c r="CH84" s="2012"/>
      <c r="CI84" s="2012"/>
      <c r="CJ84" s="2012"/>
      <c r="CK84" s="2012"/>
      <c r="CL84" s="2012"/>
      <c r="CM84" s="2012"/>
      <c r="CN84" s="2012"/>
      <c r="CO84" s="2012"/>
    </row>
    <row r="85" spans="1:93" ht="40.15" customHeight="1">
      <c r="A85" s="2018">
        <v>29</v>
      </c>
      <c r="B85" s="2019" t="s">
        <v>10255</v>
      </c>
      <c r="C85" s="2087" t="s">
        <v>21</v>
      </c>
      <c r="D85" s="2019" t="s">
        <v>17656</v>
      </c>
      <c r="E85" s="2019" t="s">
        <v>17656</v>
      </c>
      <c r="F85" s="2021">
        <v>30</v>
      </c>
      <c r="G85" s="2021">
        <v>30</v>
      </c>
      <c r="H85" s="2019" t="s">
        <v>17653</v>
      </c>
      <c r="I85" s="2019" t="s">
        <v>17657</v>
      </c>
      <c r="J85" s="2022" t="s">
        <v>17658</v>
      </c>
      <c r="K85" s="2023" t="s">
        <v>2676</v>
      </c>
      <c r="L85" s="2088">
        <v>1</v>
      </c>
      <c r="M85" s="2091">
        <v>0</v>
      </c>
      <c r="N85" s="2012"/>
      <c r="O85" s="2012"/>
      <c r="P85" s="2012"/>
      <c r="Q85" s="2012"/>
      <c r="R85" s="2012"/>
      <c r="S85" s="2012"/>
      <c r="T85" s="2012"/>
      <c r="U85" s="2012"/>
      <c r="V85" s="2012"/>
      <c r="W85" s="2012"/>
      <c r="X85" s="2012"/>
      <c r="Y85" s="2012"/>
      <c r="Z85" s="2012"/>
      <c r="AA85" s="2012"/>
      <c r="AB85" s="2012"/>
      <c r="AC85" s="2012"/>
      <c r="AD85" s="2012"/>
      <c r="AE85" s="2012"/>
      <c r="AF85" s="2012"/>
      <c r="AG85" s="2012"/>
      <c r="AH85" s="2012"/>
      <c r="AI85" s="2012"/>
      <c r="AJ85" s="2012"/>
      <c r="AK85" s="2012"/>
      <c r="AL85" s="2012"/>
      <c r="AM85" s="2012"/>
      <c r="AN85" s="2012"/>
      <c r="AO85" s="2012"/>
      <c r="AP85" s="2012"/>
      <c r="AQ85" s="2012"/>
      <c r="AR85" s="2012"/>
      <c r="AS85" s="2012"/>
      <c r="AT85" s="2012"/>
      <c r="AU85" s="2012"/>
      <c r="AV85" s="2012"/>
      <c r="AW85" s="2012"/>
      <c r="AX85" s="2012"/>
      <c r="AY85" s="2012"/>
      <c r="AZ85" s="2012"/>
      <c r="BA85" s="2012"/>
      <c r="BB85" s="2012"/>
      <c r="BC85" s="2012"/>
      <c r="BD85" s="2012"/>
      <c r="BE85" s="2012"/>
      <c r="BF85" s="2012"/>
      <c r="BG85" s="2012"/>
      <c r="BH85" s="2012"/>
      <c r="BI85" s="2012"/>
      <c r="BJ85" s="2012"/>
      <c r="BK85" s="2012"/>
      <c r="BL85" s="2012"/>
      <c r="BM85" s="2012"/>
      <c r="BN85" s="2012"/>
      <c r="BO85" s="2012"/>
      <c r="BP85" s="2012"/>
      <c r="BQ85" s="2012"/>
      <c r="BR85" s="2012"/>
      <c r="BS85" s="2012"/>
      <c r="BT85" s="2012"/>
      <c r="BU85" s="2012"/>
      <c r="BV85" s="2012"/>
      <c r="BW85" s="2012"/>
      <c r="BX85" s="2012"/>
      <c r="BY85" s="2012"/>
      <c r="BZ85" s="2012"/>
      <c r="CA85" s="2012"/>
      <c r="CB85" s="2012"/>
      <c r="CC85" s="2012"/>
      <c r="CD85" s="2012"/>
      <c r="CE85" s="2012"/>
      <c r="CF85" s="2012"/>
      <c r="CG85" s="2012"/>
      <c r="CH85" s="2012"/>
      <c r="CI85" s="2012"/>
      <c r="CJ85" s="2012"/>
      <c r="CK85" s="2012"/>
      <c r="CL85" s="2012"/>
      <c r="CM85" s="2012"/>
      <c r="CN85" s="2012"/>
      <c r="CO85" s="2012"/>
    </row>
    <row r="86" spans="1:93" ht="32.65" customHeight="1">
      <c r="A86" s="2040" t="s">
        <v>21</v>
      </c>
      <c r="B86" s="2041" t="s">
        <v>408</v>
      </c>
      <c r="C86" s="2042" t="s">
        <v>21</v>
      </c>
      <c r="D86" s="2043">
        <v>29</v>
      </c>
      <c r="E86" s="2041" t="s">
        <v>21</v>
      </c>
      <c r="F86" s="2043">
        <v>1305</v>
      </c>
      <c r="G86" s="2043">
        <v>1295</v>
      </c>
      <c r="H86" s="2041" t="s">
        <v>21</v>
      </c>
      <c r="I86" s="2041" t="s">
        <v>21</v>
      </c>
      <c r="J86" s="2044" t="s">
        <v>21</v>
      </c>
      <c r="K86" s="2045" t="s">
        <v>17659</v>
      </c>
      <c r="L86" s="2096">
        <v>33</v>
      </c>
      <c r="M86" s="2097">
        <v>0</v>
      </c>
      <c r="N86" s="2012"/>
      <c r="O86" s="2012"/>
      <c r="P86" s="2012"/>
      <c r="Q86" s="2012"/>
      <c r="R86" s="2012"/>
      <c r="S86" s="2012"/>
      <c r="T86" s="2012"/>
      <c r="U86" s="2012"/>
      <c r="V86" s="2012"/>
      <c r="W86" s="2012"/>
      <c r="X86" s="2012"/>
      <c r="Y86" s="2012"/>
      <c r="Z86" s="2012"/>
      <c r="AA86" s="2012"/>
      <c r="AB86" s="2012"/>
      <c r="AC86" s="2012"/>
      <c r="AD86" s="2012"/>
      <c r="AE86" s="2012"/>
      <c r="AF86" s="2012"/>
      <c r="AG86" s="2012"/>
      <c r="AH86" s="2012"/>
      <c r="AI86" s="2012"/>
      <c r="AJ86" s="2012"/>
      <c r="AK86" s="2012"/>
      <c r="AL86" s="2012"/>
      <c r="AM86" s="2012"/>
      <c r="AN86" s="2012"/>
      <c r="AO86" s="2012"/>
      <c r="AP86" s="2012"/>
      <c r="AQ86" s="2012"/>
      <c r="AR86" s="2012"/>
      <c r="AS86" s="2012"/>
      <c r="AT86" s="2012"/>
      <c r="AU86" s="2012"/>
      <c r="AV86" s="2012"/>
      <c r="AW86" s="2012"/>
      <c r="AX86" s="2012"/>
      <c r="AY86" s="2012"/>
      <c r="AZ86" s="2012"/>
      <c r="BA86" s="2012"/>
      <c r="BB86" s="2012"/>
      <c r="BC86" s="2012"/>
      <c r="BD86" s="2012"/>
      <c r="BE86" s="2012"/>
      <c r="BF86" s="2012"/>
      <c r="BG86" s="2012"/>
      <c r="BH86" s="2012"/>
      <c r="BI86" s="2012"/>
      <c r="BJ86" s="2012"/>
      <c r="BK86" s="2012"/>
      <c r="BL86" s="2012"/>
      <c r="BM86" s="2012"/>
      <c r="BN86" s="2012"/>
      <c r="BO86" s="2012"/>
      <c r="BP86" s="2012"/>
      <c r="BQ86" s="2012"/>
      <c r="BR86" s="2012"/>
      <c r="BS86" s="2012"/>
      <c r="BT86" s="2012"/>
      <c r="BU86" s="2012"/>
      <c r="BV86" s="2012"/>
      <c r="BW86" s="2012"/>
      <c r="BX86" s="2012"/>
      <c r="BY86" s="2012"/>
      <c r="BZ86" s="2012"/>
      <c r="CA86" s="2012"/>
      <c r="CB86" s="2012"/>
      <c r="CC86" s="2012"/>
      <c r="CD86" s="2012"/>
      <c r="CE86" s="2012"/>
      <c r="CF86" s="2012"/>
      <c r="CG86" s="2012"/>
      <c r="CH86" s="2012"/>
      <c r="CI86" s="2012"/>
      <c r="CJ86" s="2012"/>
      <c r="CK86" s="2012"/>
      <c r="CL86" s="2012"/>
      <c r="CM86" s="2012"/>
      <c r="CN86" s="2012"/>
      <c r="CO86" s="2012"/>
    </row>
    <row r="87" spans="1:93" ht="32.65" customHeight="1">
      <c r="A87" s="2689" t="s">
        <v>5524</v>
      </c>
      <c r="B87" s="2690"/>
      <c r="C87" s="2690"/>
      <c r="D87" s="2690"/>
      <c r="E87" s="2690"/>
      <c r="F87" s="2690"/>
      <c r="G87" s="2690"/>
      <c r="H87" s="2690"/>
      <c r="I87" s="2690"/>
      <c r="J87" s="2690"/>
      <c r="K87" s="2690"/>
      <c r="L87" s="2690"/>
      <c r="M87" s="2691"/>
      <c r="N87" s="2012"/>
      <c r="O87" s="2012"/>
      <c r="P87" s="2012"/>
      <c r="Q87" s="2012"/>
      <c r="R87" s="2012"/>
      <c r="S87" s="2012"/>
      <c r="T87" s="2012"/>
      <c r="U87" s="2012"/>
      <c r="V87" s="2012"/>
      <c r="W87" s="2012"/>
      <c r="X87" s="2012"/>
      <c r="Y87" s="2012"/>
      <c r="Z87" s="2012"/>
      <c r="AA87" s="2012"/>
      <c r="AB87" s="2012"/>
      <c r="AC87" s="2012"/>
      <c r="AD87" s="2012"/>
      <c r="AE87" s="2012"/>
      <c r="AF87" s="2012"/>
      <c r="AG87" s="2012"/>
      <c r="AH87" s="2012"/>
      <c r="AI87" s="2012"/>
      <c r="AJ87" s="2012"/>
      <c r="AK87" s="2012"/>
      <c r="AL87" s="2012"/>
      <c r="AM87" s="2012"/>
      <c r="AN87" s="2012"/>
      <c r="AO87" s="2012"/>
      <c r="AP87" s="2012"/>
      <c r="AQ87" s="2012"/>
      <c r="AR87" s="2012"/>
      <c r="AS87" s="2012"/>
      <c r="AT87" s="2012"/>
      <c r="AU87" s="2012"/>
      <c r="AV87" s="2012"/>
      <c r="AW87" s="2012"/>
      <c r="AX87" s="2012"/>
      <c r="AY87" s="2012"/>
      <c r="AZ87" s="2012"/>
      <c r="BA87" s="2012"/>
      <c r="BB87" s="2012"/>
      <c r="BC87" s="2012"/>
      <c r="BD87" s="2012"/>
      <c r="BE87" s="2012"/>
      <c r="BF87" s="2012"/>
      <c r="BG87" s="2012"/>
      <c r="BH87" s="2012"/>
      <c r="BI87" s="2012"/>
      <c r="BJ87" s="2012"/>
      <c r="BK87" s="2012"/>
      <c r="BL87" s="2012"/>
      <c r="BM87" s="2012"/>
      <c r="BN87" s="2012"/>
      <c r="BO87" s="2012"/>
      <c r="BP87" s="2012"/>
      <c r="BQ87" s="2012"/>
      <c r="BR87" s="2012"/>
      <c r="BS87" s="2012"/>
      <c r="BT87" s="2012"/>
      <c r="BU87" s="2012"/>
      <c r="BV87" s="2012"/>
      <c r="BW87" s="2012"/>
      <c r="BX87" s="2012"/>
      <c r="BY87" s="2012"/>
      <c r="BZ87" s="2012"/>
      <c r="CA87" s="2012"/>
      <c r="CB87" s="2012"/>
      <c r="CC87" s="2012"/>
      <c r="CD87" s="2012"/>
      <c r="CE87" s="2012"/>
      <c r="CF87" s="2012"/>
      <c r="CG87" s="2012"/>
      <c r="CH87" s="2012"/>
      <c r="CI87" s="2012"/>
      <c r="CJ87" s="2012"/>
      <c r="CK87" s="2012"/>
      <c r="CL87" s="2012"/>
      <c r="CM87" s="2012"/>
      <c r="CN87" s="2012"/>
      <c r="CO87" s="2012"/>
    </row>
    <row r="88" spans="1:93" ht="32.65" customHeight="1">
      <c r="A88" s="2018">
        <v>1</v>
      </c>
      <c r="B88" s="2019" t="s">
        <v>17660</v>
      </c>
      <c r="C88" s="2087" t="s">
        <v>21</v>
      </c>
      <c r="D88" s="2019" t="s">
        <v>17661</v>
      </c>
      <c r="E88" s="2019" t="s">
        <v>17662</v>
      </c>
      <c r="F88" s="2021">
        <v>8</v>
      </c>
      <c r="G88" s="2021">
        <v>8</v>
      </c>
      <c r="H88" s="2019" t="s">
        <v>7282</v>
      </c>
      <c r="I88" s="2019" t="s">
        <v>17663</v>
      </c>
      <c r="J88" s="2022" t="s">
        <v>17664</v>
      </c>
      <c r="K88" s="2023" t="s">
        <v>2676</v>
      </c>
      <c r="L88" s="2024">
        <v>1</v>
      </c>
      <c r="M88" s="2024">
        <v>0</v>
      </c>
      <c r="N88" s="2012"/>
      <c r="O88" s="2012"/>
      <c r="P88" s="2012"/>
      <c r="Q88" s="2012"/>
      <c r="R88" s="2012"/>
      <c r="S88" s="2012"/>
      <c r="T88" s="2012"/>
      <c r="U88" s="2012"/>
      <c r="V88" s="2012"/>
      <c r="W88" s="2012"/>
      <c r="X88" s="2012"/>
      <c r="Y88" s="2012"/>
      <c r="Z88" s="2012"/>
      <c r="AA88" s="2012"/>
      <c r="AB88" s="2012"/>
      <c r="AC88" s="2012"/>
      <c r="AD88" s="2012"/>
      <c r="AE88" s="2012"/>
      <c r="AF88" s="2012"/>
      <c r="AG88" s="2012"/>
      <c r="AH88" s="2012"/>
      <c r="AI88" s="2012"/>
      <c r="AJ88" s="2012"/>
      <c r="AK88" s="2012"/>
      <c r="AL88" s="2012"/>
      <c r="AM88" s="2012"/>
      <c r="AN88" s="2012"/>
      <c r="AO88" s="2012"/>
      <c r="AP88" s="2012"/>
      <c r="AQ88" s="2012"/>
      <c r="AR88" s="2012"/>
      <c r="AS88" s="2012"/>
      <c r="AT88" s="2012"/>
      <c r="AU88" s="2012"/>
      <c r="AV88" s="2012"/>
      <c r="AW88" s="2012"/>
      <c r="AX88" s="2012"/>
      <c r="AY88" s="2012"/>
      <c r="AZ88" s="2012"/>
      <c r="BA88" s="2012"/>
      <c r="BB88" s="2012"/>
      <c r="BC88" s="2012"/>
      <c r="BD88" s="2012"/>
      <c r="BE88" s="2012"/>
      <c r="BF88" s="2012"/>
      <c r="BG88" s="2012"/>
      <c r="BH88" s="2012"/>
      <c r="BI88" s="2012"/>
      <c r="BJ88" s="2012"/>
      <c r="BK88" s="2012"/>
      <c r="BL88" s="2012"/>
      <c r="BM88" s="2012"/>
      <c r="BN88" s="2012"/>
      <c r="BO88" s="2012"/>
      <c r="BP88" s="2012"/>
      <c r="BQ88" s="2012"/>
      <c r="BR88" s="2012"/>
      <c r="BS88" s="2012"/>
      <c r="BT88" s="2012"/>
      <c r="BU88" s="2012"/>
      <c r="BV88" s="2012"/>
      <c r="BW88" s="2012"/>
      <c r="BX88" s="2012"/>
      <c r="BY88" s="2012"/>
      <c r="BZ88" s="2012"/>
      <c r="CA88" s="2012"/>
      <c r="CB88" s="2012"/>
      <c r="CC88" s="2012"/>
      <c r="CD88" s="2012"/>
      <c r="CE88" s="2012"/>
      <c r="CF88" s="2012"/>
      <c r="CG88" s="2012"/>
      <c r="CH88" s="2012"/>
      <c r="CI88" s="2012"/>
      <c r="CJ88" s="2012"/>
      <c r="CK88" s="2012"/>
      <c r="CL88" s="2012"/>
      <c r="CM88" s="2012"/>
      <c r="CN88" s="2012"/>
      <c r="CO88" s="2012"/>
    </row>
    <row r="89" spans="1:93" ht="32.65" customHeight="1">
      <c r="A89" s="2018">
        <v>2</v>
      </c>
      <c r="B89" s="2019" t="s">
        <v>17390</v>
      </c>
      <c r="C89" s="2087" t="s">
        <v>21</v>
      </c>
      <c r="D89" s="2019" t="s">
        <v>17665</v>
      </c>
      <c r="E89" s="2019" t="s">
        <v>17666</v>
      </c>
      <c r="F89" s="2021">
        <v>6</v>
      </c>
      <c r="G89" s="2021">
        <v>6</v>
      </c>
      <c r="H89" s="2019" t="s">
        <v>7282</v>
      </c>
      <c r="I89" s="2019" t="s">
        <v>17667</v>
      </c>
      <c r="J89" s="2022" t="s">
        <v>17668</v>
      </c>
      <c r="K89" s="2023" t="s">
        <v>2676</v>
      </c>
      <c r="L89" s="2024">
        <v>1</v>
      </c>
      <c r="M89" s="2024">
        <v>0</v>
      </c>
      <c r="N89" s="1403"/>
      <c r="O89" s="1403"/>
      <c r="P89" s="1403"/>
      <c r="Q89" s="1403"/>
      <c r="R89" s="1403"/>
      <c r="S89" s="1403"/>
      <c r="T89" s="1403"/>
      <c r="U89" s="1403"/>
      <c r="V89" s="1403"/>
      <c r="W89" s="1403"/>
      <c r="X89" s="1403"/>
      <c r="Y89" s="1403"/>
      <c r="Z89" s="1403"/>
      <c r="AA89" s="1403"/>
      <c r="AB89" s="1403"/>
      <c r="AC89" s="1403"/>
      <c r="AD89" s="1403"/>
      <c r="AE89" s="1403"/>
      <c r="AF89" s="1403"/>
      <c r="AG89" s="1403"/>
      <c r="AH89" s="1403"/>
      <c r="AI89" s="1403"/>
      <c r="AJ89" s="1403"/>
      <c r="AK89" s="1403"/>
      <c r="AL89" s="1403"/>
      <c r="AM89" s="1403"/>
      <c r="AN89" s="1403"/>
      <c r="AO89" s="1403"/>
      <c r="AP89" s="1403"/>
      <c r="AQ89" s="1403"/>
      <c r="AR89" s="1403"/>
      <c r="AS89" s="1403"/>
      <c r="AT89" s="1403"/>
      <c r="AU89" s="1403"/>
      <c r="AV89" s="1403"/>
      <c r="AW89" s="1403"/>
      <c r="AX89" s="1403"/>
      <c r="AY89" s="1403"/>
      <c r="AZ89" s="1403"/>
      <c r="BA89" s="1403"/>
      <c r="BB89" s="1403"/>
      <c r="BC89" s="1403"/>
      <c r="BD89" s="1403"/>
      <c r="BE89" s="1403"/>
      <c r="BF89" s="1403"/>
      <c r="BG89" s="1403"/>
      <c r="BH89" s="1403"/>
      <c r="BI89" s="1403"/>
      <c r="BJ89" s="1403"/>
      <c r="BK89" s="1403"/>
      <c r="BL89" s="1403"/>
      <c r="BM89" s="1403"/>
      <c r="BN89" s="1403"/>
      <c r="BO89" s="1403"/>
      <c r="BP89" s="1403"/>
      <c r="BQ89" s="1403"/>
      <c r="BR89" s="1403"/>
      <c r="BS89" s="1403"/>
      <c r="BT89" s="1403"/>
      <c r="BU89" s="1403"/>
      <c r="BV89" s="1403"/>
      <c r="BW89" s="1403"/>
      <c r="BX89" s="1403"/>
      <c r="BY89" s="1403"/>
      <c r="BZ89" s="1403"/>
      <c r="CA89" s="1403"/>
      <c r="CB89" s="1403"/>
      <c r="CC89" s="1403"/>
      <c r="CD89" s="1403"/>
      <c r="CE89" s="1403"/>
      <c r="CF89" s="1403"/>
      <c r="CG89" s="1403"/>
      <c r="CH89" s="1403"/>
      <c r="CI89" s="1403"/>
      <c r="CJ89" s="1403"/>
      <c r="CK89" s="1403"/>
      <c r="CL89" s="1403"/>
      <c r="CM89" s="1403"/>
      <c r="CN89" s="1403"/>
      <c r="CO89" s="1403"/>
    </row>
    <row r="90" spans="1:93" ht="32.65" customHeight="1">
      <c r="A90" s="2034">
        <v>3</v>
      </c>
      <c r="B90" s="2035" t="s">
        <v>17390</v>
      </c>
      <c r="C90" s="2094" t="s">
        <v>21</v>
      </c>
      <c r="D90" s="2035" t="s">
        <v>17669</v>
      </c>
      <c r="E90" s="2035" t="s">
        <v>17670</v>
      </c>
      <c r="F90" s="2037">
        <v>12</v>
      </c>
      <c r="G90" s="2037">
        <v>12</v>
      </c>
      <c r="H90" s="2035" t="s">
        <v>7282</v>
      </c>
      <c r="I90" s="2035" t="s">
        <v>17671</v>
      </c>
      <c r="J90" s="2035" t="s">
        <v>17672</v>
      </c>
      <c r="K90" s="413">
        <v>1</v>
      </c>
      <c r="L90" s="413">
        <v>1</v>
      </c>
      <c r="M90" s="413">
        <v>0</v>
      </c>
      <c r="N90" s="1401"/>
      <c r="O90" s="1401"/>
      <c r="P90" s="1401"/>
      <c r="Q90" s="1401"/>
      <c r="R90" s="1401"/>
      <c r="S90" s="1401"/>
      <c r="T90" s="1401"/>
      <c r="U90" s="1401"/>
      <c r="V90" s="1401"/>
      <c r="W90" s="1401"/>
      <c r="X90" s="1401"/>
      <c r="Y90" s="1401"/>
      <c r="Z90" s="1401"/>
      <c r="AA90" s="1401"/>
      <c r="AB90" s="1401"/>
      <c r="AC90" s="1401"/>
      <c r="AD90" s="1401"/>
      <c r="AE90" s="1401"/>
      <c r="AF90" s="1401"/>
      <c r="AG90" s="1401"/>
      <c r="AH90" s="1401"/>
      <c r="AI90" s="1401"/>
      <c r="AJ90" s="1401"/>
      <c r="AK90" s="1401"/>
      <c r="AL90" s="1401"/>
      <c r="AM90" s="1401"/>
      <c r="AN90" s="1401"/>
      <c r="AO90" s="1401"/>
      <c r="AP90" s="1401"/>
      <c r="AQ90" s="1401"/>
      <c r="AR90" s="1401"/>
      <c r="AS90" s="1401"/>
      <c r="AT90" s="1401"/>
      <c r="AU90" s="1401"/>
      <c r="AV90" s="1401"/>
      <c r="AW90" s="1401"/>
      <c r="AX90" s="1401"/>
      <c r="AY90" s="1401"/>
      <c r="AZ90" s="1401"/>
      <c r="BA90" s="1401"/>
      <c r="BB90" s="1401"/>
      <c r="BC90" s="1401"/>
      <c r="BD90" s="1401"/>
      <c r="BE90" s="1401"/>
      <c r="BF90" s="1401"/>
      <c r="BG90" s="1401"/>
      <c r="BH90" s="1401"/>
      <c r="BI90" s="1401"/>
      <c r="BJ90" s="1401"/>
      <c r="BK90" s="1401"/>
      <c r="BL90" s="1401"/>
      <c r="BM90" s="1401"/>
      <c r="BN90" s="1401"/>
      <c r="BO90" s="1401"/>
      <c r="BP90" s="1401"/>
      <c r="BQ90" s="1401"/>
      <c r="BR90" s="1401"/>
      <c r="BS90" s="1401"/>
      <c r="BT90" s="1401"/>
      <c r="BU90" s="1401"/>
      <c r="BV90" s="1401"/>
      <c r="BW90" s="1401"/>
      <c r="BX90" s="1401"/>
      <c r="BY90" s="1401"/>
      <c r="BZ90" s="1401"/>
      <c r="CA90" s="1401"/>
      <c r="CB90" s="1401"/>
      <c r="CC90" s="1401"/>
      <c r="CD90" s="1401"/>
      <c r="CE90" s="1401"/>
      <c r="CF90" s="1401"/>
      <c r="CG90" s="1401"/>
      <c r="CH90" s="1401"/>
      <c r="CI90" s="1401"/>
      <c r="CJ90" s="1401"/>
      <c r="CK90" s="1401"/>
      <c r="CL90" s="1401"/>
      <c r="CM90" s="1401"/>
      <c r="CN90" s="1401"/>
      <c r="CO90" s="1401"/>
    </row>
    <row r="91" spans="1:93" ht="32.65" customHeight="1">
      <c r="A91" s="2034">
        <v>4</v>
      </c>
      <c r="B91" s="2035" t="s">
        <v>17390</v>
      </c>
      <c r="C91" s="2094" t="s">
        <v>21</v>
      </c>
      <c r="D91" s="2035" t="s">
        <v>17467</v>
      </c>
      <c r="E91" s="2035" t="s">
        <v>17673</v>
      </c>
      <c r="F91" s="2037">
        <v>3</v>
      </c>
      <c r="G91" s="2037">
        <v>3</v>
      </c>
      <c r="H91" s="2035" t="s">
        <v>7282</v>
      </c>
      <c r="I91" s="2035" t="s">
        <v>17469</v>
      </c>
      <c r="J91" s="2038" t="s">
        <v>17470</v>
      </c>
      <c r="K91" s="566" t="s">
        <v>2676</v>
      </c>
      <c r="L91" s="413">
        <v>1</v>
      </c>
      <c r="M91" s="413">
        <v>0</v>
      </c>
      <c r="N91" s="1401"/>
      <c r="O91" s="1401"/>
      <c r="P91" s="1401"/>
      <c r="Q91" s="1401"/>
      <c r="R91" s="1401"/>
      <c r="S91" s="1401"/>
      <c r="T91" s="1401"/>
      <c r="U91" s="1401"/>
      <c r="V91" s="1401"/>
      <c r="W91" s="1401"/>
      <c r="X91" s="1401"/>
      <c r="Y91" s="1401"/>
      <c r="Z91" s="1401"/>
      <c r="AA91" s="1401"/>
      <c r="AB91" s="1401"/>
      <c r="AC91" s="1401"/>
      <c r="AD91" s="1401"/>
      <c r="AE91" s="1401"/>
      <c r="AF91" s="1401"/>
      <c r="AG91" s="1401"/>
      <c r="AH91" s="1401"/>
      <c r="AI91" s="1401"/>
      <c r="AJ91" s="1401"/>
      <c r="AK91" s="1401"/>
      <c r="AL91" s="1401"/>
      <c r="AM91" s="1401"/>
      <c r="AN91" s="1401"/>
      <c r="AO91" s="1401"/>
      <c r="AP91" s="1401"/>
      <c r="AQ91" s="1401"/>
      <c r="AR91" s="1401"/>
      <c r="AS91" s="1401"/>
      <c r="AT91" s="1401"/>
      <c r="AU91" s="1401"/>
      <c r="AV91" s="1401"/>
      <c r="AW91" s="1401"/>
      <c r="AX91" s="1401"/>
      <c r="AY91" s="1401"/>
      <c r="AZ91" s="1401"/>
      <c r="BA91" s="1401"/>
      <c r="BB91" s="1401"/>
      <c r="BC91" s="1401"/>
      <c r="BD91" s="1401"/>
      <c r="BE91" s="1401"/>
      <c r="BF91" s="1401"/>
      <c r="BG91" s="1401"/>
      <c r="BH91" s="1401"/>
      <c r="BI91" s="1401"/>
      <c r="BJ91" s="1401"/>
      <c r="BK91" s="1401"/>
      <c r="BL91" s="1401"/>
      <c r="BM91" s="1401"/>
      <c r="BN91" s="1401"/>
      <c r="BO91" s="1401"/>
      <c r="BP91" s="1401"/>
      <c r="BQ91" s="1401"/>
      <c r="BR91" s="1401"/>
      <c r="BS91" s="1401"/>
      <c r="BT91" s="1401"/>
      <c r="BU91" s="1401"/>
      <c r="BV91" s="1401"/>
      <c r="BW91" s="1401"/>
      <c r="BX91" s="1401"/>
      <c r="BY91" s="1401"/>
      <c r="BZ91" s="1401"/>
      <c r="CA91" s="1401"/>
      <c r="CB91" s="1401"/>
      <c r="CC91" s="1401"/>
      <c r="CD91" s="1401"/>
      <c r="CE91" s="1401"/>
      <c r="CF91" s="1401"/>
      <c r="CG91" s="1401"/>
      <c r="CH91" s="1401"/>
      <c r="CI91" s="1401"/>
      <c r="CJ91" s="1401"/>
      <c r="CK91" s="1401"/>
      <c r="CL91" s="1401"/>
      <c r="CM91" s="1401"/>
      <c r="CN91" s="1401"/>
      <c r="CO91" s="1401"/>
    </row>
    <row r="92" spans="1:93" ht="32.65" customHeight="1">
      <c r="A92" s="2040" t="s">
        <v>21</v>
      </c>
      <c r="B92" s="2041" t="s">
        <v>408</v>
      </c>
      <c r="C92" s="2042" t="s">
        <v>21</v>
      </c>
      <c r="D92" s="2043">
        <v>4</v>
      </c>
      <c r="E92" s="2041" t="s">
        <v>21</v>
      </c>
      <c r="F92" s="2098">
        <v>29</v>
      </c>
      <c r="G92" s="2098">
        <v>29</v>
      </c>
      <c r="H92" s="2041" t="s">
        <v>21</v>
      </c>
      <c r="I92" s="2041" t="s">
        <v>21</v>
      </c>
      <c r="J92" s="2044" t="s">
        <v>21</v>
      </c>
      <c r="K92" s="2045" t="s">
        <v>2622</v>
      </c>
      <c r="L92" s="2046">
        <v>4</v>
      </c>
      <c r="M92" s="2046">
        <v>0</v>
      </c>
      <c r="N92" s="2099"/>
      <c r="O92" s="2099"/>
      <c r="P92" s="2099"/>
      <c r="Q92" s="2099"/>
      <c r="R92" s="2099"/>
      <c r="S92" s="2099"/>
      <c r="T92" s="2099"/>
      <c r="U92" s="2099"/>
      <c r="V92" s="2099"/>
      <c r="W92" s="2099"/>
      <c r="X92" s="2099"/>
      <c r="Y92" s="2099"/>
      <c r="Z92" s="2099"/>
      <c r="AA92" s="2099"/>
      <c r="AB92" s="2099"/>
      <c r="AC92" s="2099"/>
      <c r="AD92" s="2099"/>
      <c r="AE92" s="2099"/>
      <c r="AF92" s="2099"/>
      <c r="AG92" s="2099"/>
      <c r="AH92" s="2099"/>
      <c r="AI92" s="2099"/>
      <c r="AJ92" s="2099"/>
      <c r="AK92" s="2099"/>
      <c r="AL92" s="2099"/>
      <c r="AM92" s="2099"/>
      <c r="AN92" s="2099"/>
      <c r="AO92" s="2099"/>
      <c r="AP92" s="2099"/>
      <c r="AQ92" s="2099"/>
      <c r="AR92" s="2099"/>
      <c r="AS92" s="2099"/>
      <c r="AT92" s="2099"/>
      <c r="AU92" s="2099"/>
      <c r="AV92" s="2099"/>
      <c r="AW92" s="2099"/>
      <c r="AX92" s="2099"/>
      <c r="AY92" s="2099"/>
      <c r="AZ92" s="2099"/>
      <c r="BA92" s="2099"/>
      <c r="BB92" s="2099"/>
      <c r="BC92" s="2099"/>
      <c r="BD92" s="2099"/>
      <c r="BE92" s="2099"/>
      <c r="BF92" s="2099"/>
      <c r="BG92" s="2099"/>
      <c r="BH92" s="2099"/>
      <c r="BI92" s="2099"/>
      <c r="BJ92" s="2099"/>
      <c r="BK92" s="2099"/>
      <c r="BL92" s="2099"/>
      <c r="BM92" s="2099"/>
      <c r="BN92" s="2099"/>
      <c r="BO92" s="2099"/>
      <c r="BP92" s="2099"/>
      <c r="BQ92" s="2099"/>
      <c r="BR92" s="2099"/>
      <c r="BS92" s="2099"/>
      <c r="BT92" s="2099"/>
      <c r="BU92" s="2099"/>
      <c r="BV92" s="2099"/>
      <c r="BW92" s="2099"/>
      <c r="BX92" s="2099"/>
      <c r="BY92" s="2099"/>
      <c r="BZ92" s="2099"/>
      <c r="CA92" s="2099"/>
      <c r="CB92" s="2099"/>
      <c r="CC92" s="2099"/>
      <c r="CD92" s="2099"/>
      <c r="CE92" s="2099"/>
      <c r="CF92" s="2099"/>
      <c r="CG92" s="2099"/>
      <c r="CH92" s="2099"/>
      <c r="CI92" s="2099"/>
      <c r="CJ92" s="2099"/>
      <c r="CK92" s="2099"/>
      <c r="CL92" s="2099"/>
      <c r="CM92" s="2099"/>
      <c r="CN92" s="2099"/>
      <c r="CO92" s="2099"/>
    </row>
    <row r="93" spans="1:93" ht="32.65" customHeight="1">
      <c r="A93" s="2689" t="s">
        <v>8876</v>
      </c>
      <c r="B93" s="2690"/>
      <c r="C93" s="2690"/>
      <c r="D93" s="2690"/>
      <c r="E93" s="2690"/>
      <c r="F93" s="2690"/>
      <c r="G93" s="2690"/>
      <c r="H93" s="2690"/>
      <c r="I93" s="2690"/>
      <c r="J93" s="2690"/>
      <c r="K93" s="2690"/>
      <c r="L93" s="2690"/>
      <c r="M93" s="2691"/>
      <c r="N93" s="2099"/>
      <c r="O93" s="2099"/>
      <c r="P93" s="2099"/>
      <c r="Q93" s="2099"/>
      <c r="R93" s="2099"/>
      <c r="S93" s="2099"/>
      <c r="T93" s="2099"/>
      <c r="U93" s="2099"/>
      <c r="V93" s="2099"/>
      <c r="W93" s="2099"/>
      <c r="X93" s="2099"/>
      <c r="Y93" s="2099"/>
      <c r="Z93" s="2099"/>
      <c r="AA93" s="2099"/>
      <c r="AB93" s="2099"/>
      <c r="AC93" s="2099"/>
      <c r="AD93" s="2099"/>
      <c r="AE93" s="2099"/>
      <c r="AF93" s="2099"/>
      <c r="AG93" s="2099"/>
      <c r="AH93" s="2099"/>
      <c r="AI93" s="2099"/>
      <c r="AJ93" s="2099"/>
      <c r="AK93" s="2099"/>
      <c r="AL93" s="2099"/>
      <c r="AM93" s="2099"/>
      <c r="AN93" s="2099"/>
      <c r="AO93" s="2099"/>
      <c r="AP93" s="2099"/>
      <c r="AQ93" s="2099"/>
      <c r="AR93" s="2099"/>
      <c r="AS93" s="2099"/>
      <c r="AT93" s="2099"/>
      <c r="AU93" s="2099"/>
      <c r="AV93" s="2099"/>
      <c r="AW93" s="2099"/>
      <c r="AX93" s="2099"/>
      <c r="AY93" s="2099"/>
      <c r="AZ93" s="2099"/>
      <c r="BA93" s="2099"/>
      <c r="BB93" s="2099"/>
      <c r="BC93" s="2099"/>
      <c r="BD93" s="2099"/>
      <c r="BE93" s="2099"/>
      <c r="BF93" s="2099"/>
      <c r="BG93" s="2099"/>
      <c r="BH93" s="2099"/>
      <c r="BI93" s="2099"/>
      <c r="BJ93" s="2099"/>
      <c r="BK93" s="2099"/>
      <c r="BL93" s="2099"/>
      <c r="BM93" s="2099"/>
      <c r="BN93" s="2099"/>
      <c r="BO93" s="2099"/>
      <c r="BP93" s="2099"/>
      <c r="BQ93" s="2099"/>
      <c r="BR93" s="2099"/>
      <c r="BS93" s="2099"/>
      <c r="BT93" s="2099"/>
      <c r="BU93" s="2099"/>
      <c r="BV93" s="2099"/>
      <c r="BW93" s="2099"/>
      <c r="BX93" s="2099"/>
      <c r="BY93" s="2099"/>
      <c r="BZ93" s="2099"/>
      <c r="CA93" s="2099"/>
      <c r="CB93" s="2099"/>
      <c r="CC93" s="2099"/>
      <c r="CD93" s="2099"/>
      <c r="CE93" s="2099"/>
      <c r="CF93" s="2099"/>
      <c r="CG93" s="2099"/>
      <c r="CH93" s="2099"/>
      <c r="CI93" s="2099"/>
      <c r="CJ93" s="2099"/>
      <c r="CK93" s="2099"/>
      <c r="CL93" s="2099"/>
      <c r="CM93" s="2099"/>
      <c r="CN93" s="2100" t="s">
        <v>21</v>
      </c>
      <c r="CO93" s="2100" t="s">
        <v>21</v>
      </c>
    </row>
    <row r="94" spans="1:93" ht="32.65" customHeight="1">
      <c r="A94" s="2101">
        <v>1</v>
      </c>
      <c r="B94" s="2102" t="s">
        <v>17390</v>
      </c>
      <c r="C94" s="2103" t="s">
        <v>21</v>
      </c>
      <c r="D94" s="2102" t="s">
        <v>17674</v>
      </c>
      <c r="E94" s="2102" t="s">
        <v>17675</v>
      </c>
      <c r="F94" s="2104">
        <v>100</v>
      </c>
      <c r="G94" s="2104">
        <v>100</v>
      </c>
      <c r="H94" s="2102" t="s">
        <v>1996</v>
      </c>
      <c r="I94" s="2102" t="s">
        <v>17676</v>
      </c>
      <c r="J94" s="2102" t="s">
        <v>17677</v>
      </c>
      <c r="K94" s="2105">
        <v>1</v>
      </c>
      <c r="L94" s="2104">
        <v>1</v>
      </c>
      <c r="M94" s="2105">
        <v>0</v>
      </c>
      <c r="N94" s="2099"/>
      <c r="O94" s="2099"/>
      <c r="P94" s="2099"/>
      <c r="Q94" s="2099"/>
      <c r="R94" s="2099"/>
      <c r="S94" s="2099"/>
      <c r="T94" s="2099"/>
      <c r="U94" s="2099"/>
      <c r="V94" s="2099"/>
      <c r="W94" s="2099"/>
      <c r="X94" s="2099"/>
      <c r="Y94" s="2099"/>
      <c r="Z94" s="2099"/>
      <c r="AA94" s="2099"/>
      <c r="AB94" s="2099"/>
      <c r="AC94" s="2099"/>
      <c r="AD94" s="2099"/>
      <c r="AE94" s="2099"/>
      <c r="AF94" s="2099"/>
      <c r="AG94" s="2099"/>
      <c r="AH94" s="2099"/>
      <c r="AI94" s="2099"/>
      <c r="AJ94" s="2099"/>
      <c r="AK94" s="2099"/>
      <c r="AL94" s="2099"/>
      <c r="AM94" s="2099"/>
      <c r="AN94" s="2099"/>
      <c r="AO94" s="2099"/>
      <c r="AP94" s="2099"/>
      <c r="AQ94" s="2099"/>
      <c r="AR94" s="2099"/>
      <c r="AS94" s="2099"/>
      <c r="AT94" s="2099"/>
      <c r="AU94" s="2099"/>
      <c r="AV94" s="2099"/>
      <c r="AW94" s="2099"/>
      <c r="AX94" s="2099"/>
      <c r="AY94" s="2099"/>
      <c r="AZ94" s="2099"/>
      <c r="BA94" s="2099"/>
      <c r="BB94" s="2099"/>
      <c r="BC94" s="2099"/>
      <c r="BD94" s="2099"/>
      <c r="BE94" s="2099"/>
      <c r="BF94" s="2099"/>
      <c r="BG94" s="2099"/>
      <c r="BH94" s="2099"/>
      <c r="BI94" s="2099"/>
      <c r="BJ94" s="2099"/>
      <c r="BK94" s="2099"/>
      <c r="BL94" s="2099"/>
      <c r="BM94" s="2099"/>
      <c r="BN94" s="2099"/>
      <c r="BO94" s="2099"/>
      <c r="BP94" s="2099"/>
      <c r="BQ94" s="2099"/>
      <c r="BR94" s="2099"/>
      <c r="BS94" s="2099"/>
      <c r="BT94" s="2099"/>
      <c r="BU94" s="2099"/>
      <c r="BV94" s="2099"/>
      <c r="BW94" s="2099"/>
      <c r="BX94" s="2099"/>
      <c r="BY94" s="2099"/>
      <c r="BZ94" s="2099"/>
      <c r="CA94" s="2099"/>
      <c r="CB94" s="2099"/>
      <c r="CC94" s="2099"/>
      <c r="CD94" s="2099"/>
      <c r="CE94" s="2099"/>
      <c r="CF94" s="2099"/>
      <c r="CG94" s="2099"/>
      <c r="CH94" s="2099"/>
      <c r="CI94" s="2099"/>
      <c r="CJ94" s="2099"/>
      <c r="CK94" s="2099"/>
      <c r="CL94" s="2099"/>
      <c r="CM94" s="2099"/>
      <c r="CN94" s="2099"/>
      <c r="CO94" s="2099"/>
    </row>
    <row r="95" spans="1:93" ht="32.65" customHeight="1">
      <c r="A95" s="2106">
        <v>2</v>
      </c>
      <c r="B95" s="1607" t="s">
        <v>17678</v>
      </c>
      <c r="C95" s="2107" t="s">
        <v>21</v>
      </c>
      <c r="D95" s="1607" t="s">
        <v>17679</v>
      </c>
      <c r="E95" s="1607" t="s">
        <v>17680</v>
      </c>
      <c r="F95" s="2108">
        <v>241.1</v>
      </c>
      <c r="G95" s="2108">
        <v>241.1</v>
      </c>
      <c r="H95" s="1607" t="s">
        <v>1996</v>
      </c>
      <c r="I95" s="1607" t="s">
        <v>17681</v>
      </c>
      <c r="J95" s="2109" t="s">
        <v>17682</v>
      </c>
      <c r="K95" s="2110" t="s">
        <v>2676</v>
      </c>
      <c r="L95" s="2108">
        <v>1</v>
      </c>
      <c r="M95" s="2111">
        <v>0</v>
      </c>
      <c r="N95" s="1401"/>
      <c r="O95" s="1401"/>
      <c r="P95" s="1401"/>
      <c r="Q95" s="1401"/>
      <c r="R95" s="1401"/>
      <c r="S95" s="1401"/>
      <c r="T95" s="1401"/>
      <c r="U95" s="1401"/>
      <c r="V95" s="1401"/>
      <c r="W95" s="1401"/>
      <c r="X95" s="1401"/>
      <c r="Y95" s="1401"/>
      <c r="Z95" s="1401"/>
      <c r="AA95" s="1401"/>
      <c r="AB95" s="1401"/>
      <c r="AC95" s="1401"/>
      <c r="AD95" s="1401"/>
      <c r="AE95" s="1401"/>
      <c r="AF95" s="1401"/>
      <c r="AG95" s="1401"/>
      <c r="AH95" s="1401"/>
      <c r="AI95" s="1401"/>
      <c r="AJ95" s="1401"/>
      <c r="AK95" s="1401"/>
      <c r="AL95" s="1401"/>
      <c r="AM95" s="1401"/>
      <c r="AN95" s="1401"/>
      <c r="AO95" s="1401"/>
      <c r="AP95" s="1401"/>
      <c r="AQ95" s="1401"/>
      <c r="AR95" s="1401"/>
      <c r="AS95" s="1401"/>
      <c r="AT95" s="1401"/>
      <c r="AU95" s="1401"/>
      <c r="AV95" s="1401"/>
      <c r="AW95" s="1401"/>
      <c r="AX95" s="1401"/>
      <c r="AY95" s="1401"/>
      <c r="AZ95" s="1401"/>
      <c r="BA95" s="1401"/>
      <c r="BB95" s="1401"/>
      <c r="BC95" s="1401"/>
      <c r="BD95" s="1401"/>
      <c r="BE95" s="1401"/>
      <c r="BF95" s="1401"/>
      <c r="BG95" s="1401"/>
      <c r="BH95" s="1401"/>
      <c r="BI95" s="1401"/>
      <c r="BJ95" s="1401"/>
      <c r="BK95" s="1401"/>
      <c r="BL95" s="1401"/>
      <c r="BM95" s="1401"/>
      <c r="BN95" s="1401"/>
      <c r="BO95" s="1401"/>
      <c r="BP95" s="1401"/>
      <c r="BQ95" s="1401"/>
      <c r="BR95" s="1401"/>
      <c r="BS95" s="1401"/>
      <c r="BT95" s="1401"/>
      <c r="BU95" s="1401"/>
      <c r="BV95" s="1401"/>
      <c r="BW95" s="1401"/>
      <c r="BX95" s="1401"/>
      <c r="BY95" s="1401"/>
      <c r="BZ95" s="1401"/>
      <c r="CA95" s="1401"/>
      <c r="CB95" s="1401"/>
      <c r="CC95" s="1401"/>
      <c r="CD95" s="1401"/>
      <c r="CE95" s="1401"/>
      <c r="CF95" s="1401"/>
      <c r="CG95" s="1401"/>
      <c r="CH95" s="1401"/>
      <c r="CI95" s="1401"/>
      <c r="CJ95" s="1401"/>
      <c r="CK95" s="1401"/>
      <c r="CL95" s="1401"/>
      <c r="CM95" s="1401"/>
      <c r="CN95" s="1401"/>
      <c r="CO95" s="1401"/>
    </row>
    <row r="96" spans="1:93" ht="32.65" customHeight="1">
      <c r="A96" s="2040" t="s">
        <v>21</v>
      </c>
      <c r="B96" s="2041" t="s">
        <v>408</v>
      </c>
      <c r="C96" s="2042" t="s">
        <v>21</v>
      </c>
      <c r="D96" s="2043">
        <v>2</v>
      </c>
      <c r="E96" s="2041" t="s">
        <v>21</v>
      </c>
      <c r="F96" s="2043">
        <v>341.1</v>
      </c>
      <c r="G96" s="2043">
        <v>341.1</v>
      </c>
      <c r="H96" s="2041" t="s">
        <v>21</v>
      </c>
      <c r="I96" s="2041" t="s">
        <v>21</v>
      </c>
      <c r="J96" s="2044" t="s">
        <v>21</v>
      </c>
      <c r="K96" s="2045" t="s">
        <v>2598</v>
      </c>
      <c r="L96" s="2046">
        <v>2</v>
      </c>
      <c r="M96" s="2046">
        <v>0</v>
      </c>
      <c r="N96" s="1401"/>
      <c r="O96" s="1401"/>
      <c r="P96" s="1401"/>
      <c r="Q96" s="1401"/>
      <c r="R96" s="1401"/>
      <c r="S96" s="1401"/>
      <c r="T96" s="1401"/>
      <c r="U96" s="1401"/>
      <c r="V96" s="1401"/>
      <c r="W96" s="1401"/>
      <c r="X96" s="1401"/>
      <c r="Y96" s="1401"/>
      <c r="Z96" s="1401"/>
      <c r="AA96" s="1401"/>
      <c r="AB96" s="1401"/>
      <c r="AC96" s="1401"/>
      <c r="AD96" s="1401"/>
      <c r="AE96" s="1401"/>
      <c r="AF96" s="1401"/>
      <c r="AG96" s="1401"/>
      <c r="AH96" s="1401"/>
      <c r="AI96" s="1401"/>
      <c r="AJ96" s="1401"/>
      <c r="AK96" s="1401"/>
      <c r="AL96" s="1401"/>
      <c r="AM96" s="1401"/>
      <c r="AN96" s="1401"/>
      <c r="AO96" s="1401"/>
      <c r="AP96" s="1401"/>
      <c r="AQ96" s="1401"/>
      <c r="AR96" s="1401"/>
      <c r="AS96" s="1401"/>
      <c r="AT96" s="1401"/>
      <c r="AU96" s="1401"/>
      <c r="AV96" s="1401"/>
      <c r="AW96" s="1401"/>
      <c r="AX96" s="1401"/>
      <c r="AY96" s="1401"/>
      <c r="AZ96" s="1401"/>
      <c r="BA96" s="1401"/>
      <c r="BB96" s="1401"/>
      <c r="BC96" s="1401"/>
      <c r="BD96" s="1401"/>
      <c r="BE96" s="1401"/>
      <c r="BF96" s="1401"/>
      <c r="BG96" s="1401"/>
      <c r="BH96" s="1401"/>
      <c r="BI96" s="1401"/>
      <c r="BJ96" s="1401"/>
      <c r="BK96" s="1401"/>
      <c r="BL96" s="1401"/>
      <c r="BM96" s="1401"/>
      <c r="BN96" s="1401"/>
      <c r="BO96" s="1401"/>
      <c r="BP96" s="1401"/>
      <c r="BQ96" s="1401"/>
      <c r="BR96" s="1401"/>
      <c r="BS96" s="1401"/>
      <c r="BT96" s="1401"/>
      <c r="BU96" s="1401"/>
      <c r="BV96" s="1401"/>
      <c r="BW96" s="1401"/>
      <c r="BX96" s="1401"/>
      <c r="BY96" s="1401"/>
      <c r="BZ96" s="1401"/>
      <c r="CA96" s="1401"/>
      <c r="CB96" s="1401"/>
      <c r="CC96" s="1401"/>
      <c r="CD96" s="1401"/>
      <c r="CE96" s="1401"/>
      <c r="CF96" s="1401"/>
      <c r="CG96" s="1401"/>
      <c r="CH96" s="1401"/>
      <c r="CI96" s="1401"/>
      <c r="CJ96" s="1401"/>
      <c r="CK96" s="1401"/>
      <c r="CL96" s="1401"/>
      <c r="CM96" s="1401"/>
      <c r="CN96" s="1401"/>
      <c r="CO96" s="1401"/>
    </row>
    <row r="97" spans="1:93" ht="32.65" customHeight="1">
      <c r="A97" s="2689" t="s">
        <v>6879</v>
      </c>
      <c r="B97" s="2690"/>
      <c r="C97" s="2690"/>
      <c r="D97" s="2690"/>
      <c r="E97" s="2690"/>
      <c r="F97" s="2690"/>
      <c r="G97" s="2690"/>
      <c r="H97" s="2690"/>
      <c r="I97" s="2690"/>
      <c r="J97" s="2690"/>
      <c r="K97" s="2690"/>
      <c r="L97" s="2690"/>
      <c r="M97" s="2691"/>
      <c r="N97" s="2112"/>
      <c r="O97" s="2112"/>
      <c r="P97" s="2112"/>
      <c r="Q97" s="2112"/>
      <c r="R97" s="2112"/>
      <c r="S97" s="2112"/>
      <c r="T97" s="2112"/>
      <c r="U97" s="2112"/>
      <c r="V97" s="2112"/>
      <c r="W97" s="2112"/>
      <c r="X97" s="2112"/>
      <c r="Y97" s="2112"/>
      <c r="Z97" s="2112"/>
      <c r="AA97" s="2112"/>
      <c r="AB97" s="2112"/>
      <c r="AC97" s="2112"/>
      <c r="AD97" s="2112"/>
      <c r="AE97" s="2112"/>
      <c r="AF97" s="2112"/>
      <c r="AG97" s="2112"/>
      <c r="AH97" s="2112"/>
      <c r="AI97" s="2112"/>
      <c r="AJ97" s="2112"/>
      <c r="AK97" s="2112"/>
      <c r="AL97" s="2112"/>
      <c r="AM97" s="2112"/>
      <c r="AN97" s="2112"/>
      <c r="AO97" s="2112"/>
      <c r="AP97" s="2112"/>
      <c r="AQ97" s="2112"/>
      <c r="AR97" s="2112"/>
      <c r="AS97" s="2112"/>
      <c r="AT97" s="2112"/>
      <c r="AU97" s="2112"/>
      <c r="AV97" s="2112"/>
      <c r="AW97" s="2112"/>
      <c r="AX97" s="2112"/>
      <c r="AY97" s="2112"/>
      <c r="AZ97" s="2112"/>
      <c r="BA97" s="2112"/>
      <c r="BB97" s="2112"/>
      <c r="BC97" s="2112"/>
      <c r="BD97" s="2112"/>
      <c r="BE97" s="2112"/>
      <c r="BF97" s="2112"/>
      <c r="BG97" s="2112"/>
      <c r="BH97" s="2112"/>
      <c r="BI97" s="2112"/>
      <c r="BJ97" s="2112"/>
      <c r="BK97" s="2112"/>
      <c r="BL97" s="2112"/>
      <c r="BM97" s="2112"/>
      <c r="BN97" s="2112"/>
      <c r="BO97" s="2112"/>
      <c r="BP97" s="2112"/>
      <c r="BQ97" s="2112"/>
      <c r="BR97" s="2112"/>
      <c r="BS97" s="2112"/>
      <c r="BT97" s="2112"/>
      <c r="BU97" s="2112"/>
      <c r="BV97" s="2112"/>
      <c r="BW97" s="2112"/>
      <c r="BX97" s="2112"/>
      <c r="BY97" s="2112"/>
      <c r="BZ97" s="2112"/>
      <c r="CA97" s="2112"/>
      <c r="CB97" s="2112"/>
      <c r="CC97" s="2112"/>
      <c r="CD97" s="2112"/>
      <c r="CE97" s="2112"/>
      <c r="CF97" s="2112"/>
      <c r="CG97" s="2112"/>
      <c r="CH97" s="2112"/>
      <c r="CI97" s="2112"/>
      <c r="CJ97" s="2112"/>
      <c r="CK97" s="2112"/>
      <c r="CL97" s="2112"/>
      <c r="CM97" s="2112"/>
      <c r="CN97" s="2112"/>
      <c r="CO97" s="2112"/>
    </row>
    <row r="98" spans="1:93" ht="32.65" customHeight="1">
      <c r="A98" s="2101">
        <v>1</v>
      </c>
      <c r="B98" s="2102" t="s">
        <v>17683</v>
      </c>
      <c r="C98" s="2103" t="s">
        <v>21</v>
      </c>
      <c r="D98" s="2102" t="s">
        <v>17684</v>
      </c>
      <c r="E98" s="2102" t="s">
        <v>17685</v>
      </c>
      <c r="F98" s="2113">
        <v>13</v>
      </c>
      <c r="G98" s="2113">
        <v>13</v>
      </c>
      <c r="H98" s="2102" t="s">
        <v>17492</v>
      </c>
      <c r="I98" s="2102" t="s">
        <v>17686</v>
      </c>
      <c r="J98" s="2114" t="s">
        <v>17687</v>
      </c>
      <c r="K98" s="2115" t="s">
        <v>2676</v>
      </c>
      <c r="L98" s="2105">
        <v>1</v>
      </c>
      <c r="M98" s="2105">
        <v>0</v>
      </c>
      <c r="N98" s="2112"/>
      <c r="O98" s="2112"/>
      <c r="P98" s="2112"/>
      <c r="Q98" s="2112"/>
      <c r="R98" s="2112"/>
      <c r="S98" s="2112"/>
      <c r="T98" s="2112"/>
      <c r="U98" s="2112"/>
      <c r="V98" s="2112"/>
      <c r="W98" s="2112"/>
      <c r="X98" s="2112"/>
      <c r="Y98" s="2112"/>
      <c r="Z98" s="2112"/>
      <c r="AA98" s="2112"/>
      <c r="AB98" s="2112"/>
      <c r="AC98" s="2112"/>
      <c r="AD98" s="2112"/>
      <c r="AE98" s="2112"/>
      <c r="AF98" s="2112"/>
      <c r="AG98" s="2112"/>
      <c r="AH98" s="2112"/>
      <c r="AI98" s="2112"/>
      <c r="AJ98" s="2112"/>
      <c r="AK98" s="2112"/>
      <c r="AL98" s="2112"/>
      <c r="AM98" s="2112"/>
      <c r="AN98" s="2112"/>
      <c r="AO98" s="2112"/>
      <c r="AP98" s="2112"/>
      <c r="AQ98" s="2112"/>
      <c r="AR98" s="2112"/>
      <c r="AS98" s="2112"/>
      <c r="AT98" s="2112"/>
      <c r="AU98" s="2112"/>
      <c r="AV98" s="2112"/>
      <c r="AW98" s="2112"/>
      <c r="AX98" s="2112"/>
      <c r="AY98" s="2112"/>
      <c r="AZ98" s="2112"/>
      <c r="BA98" s="2112"/>
      <c r="BB98" s="2112"/>
      <c r="BC98" s="2112"/>
      <c r="BD98" s="2112"/>
      <c r="BE98" s="2112"/>
      <c r="BF98" s="2112"/>
      <c r="BG98" s="2112"/>
      <c r="BH98" s="2112"/>
      <c r="BI98" s="2112"/>
      <c r="BJ98" s="2112"/>
      <c r="BK98" s="2112"/>
      <c r="BL98" s="2112"/>
      <c r="BM98" s="2112"/>
      <c r="BN98" s="2112"/>
      <c r="BO98" s="2112"/>
      <c r="BP98" s="2112"/>
      <c r="BQ98" s="2112"/>
      <c r="BR98" s="2112"/>
      <c r="BS98" s="2112"/>
      <c r="BT98" s="2112"/>
      <c r="BU98" s="2112"/>
      <c r="BV98" s="2112"/>
      <c r="BW98" s="2112"/>
      <c r="BX98" s="2112"/>
      <c r="BY98" s="2112"/>
      <c r="BZ98" s="2112"/>
      <c r="CA98" s="2112"/>
      <c r="CB98" s="2112"/>
      <c r="CC98" s="2112"/>
      <c r="CD98" s="2112"/>
      <c r="CE98" s="2112"/>
      <c r="CF98" s="2112"/>
      <c r="CG98" s="2112"/>
      <c r="CH98" s="2112"/>
      <c r="CI98" s="2112"/>
      <c r="CJ98" s="2112"/>
      <c r="CK98" s="2112"/>
      <c r="CL98" s="2112"/>
      <c r="CM98" s="2112"/>
      <c r="CN98" s="2112"/>
      <c r="CO98" s="2112"/>
    </row>
    <row r="99" spans="1:93" ht="32.65" customHeight="1">
      <c r="A99" s="2101">
        <v>2</v>
      </c>
      <c r="B99" s="2102" t="s">
        <v>17688</v>
      </c>
      <c r="C99" s="2103" t="s">
        <v>21</v>
      </c>
      <c r="D99" s="2102" t="s">
        <v>17689</v>
      </c>
      <c r="E99" s="2102" t="s">
        <v>17690</v>
      </c>
      <c r="F99" s="2104">
        <v>28</v>
      </c>
      <c r="G99" s="2104">
        <v>28</v>
      </c>
      <c r="H99" s="2102" t="s">
        <v>17492</v>
      </c>
      <c r="I99" s="2102" t="s">
        <v>17691</v>
      </c>
      <c r="J99" s="2114" t="s">
        <v>17692</v>
      </c>
      <c r="K99" s="2115" t="s">
        <v>2676</v>
      </c>
      <c r="L99" s="2105">
        <v>1</v>
      </c>
      <c r="M99" s="2105">
        <v>0</v>
      </c>
      <c r="N99" s="2112"/>
      <c r="O99" s="2112"/>
      <c r="P99" s="2112"/>
      <c r="Q99" s="2112"/>
      <c r="R99" s="2112"/>
      <c r="S99" s="2112"/>
      <c r="T99" s="2112"/>
      <c r="U99" s="2112"/>
      <c r="V99" s="2112"/>
      <c r="W99" s="2112"/>
      <c r="X99" s="2112"/>
      <c r="Y99" s="2112"/>
      <c r="Z99" s="2112"/>
      <c r="AA99" s="2112"/>
      <c r="AB99" s="2112"/>
      <c r="AC99" s="2112"/>
      <c r="AD99" s="2112"/>
      <c r="AE99" s="2112"/>
      <c r="AF99" s="2112"/>
      <c r="AG99" s="2112"/>
      <c r="AH99" s="2112"/>
      <c r="AI99" s="2112"/>
      <c r="AJ99" s="2112"/>
      <c r="AK99" s="2112"/>
      <c r="AL99" s="2112"/>
      <c r="AM99" s="2112"/>
      <c r="AN99" s="2112"/>
      <c r="AO99" s="2112"/>
      <c r="AP99" s="2112"/>
      <c r="AQ99" s="2112"/>
      <c r="AR99" s="2112"/>
      <c r="AS99" s="2112"/>
      <c r="AT99" s="2112"/>
      <c r="AU99" s="2112"/>
      <c r="AV99" s="2112"/>
      <c r="AW99" s="2112"/>
      <c r="AX99" s="2112"/>
      <c r="AY99" s="2112"/>
      <c r="AZ99" s="2112"/>
      <c r="BA99" s="2112"/>
      <c r="BB99" s="2112"/>
      <c r="BC99" s="2112"/>
      <c r="BD99" s="2112"/>
      <c r="BE99" s="2112"/>
      <c r="BF99" s="2112"/>
      <c r="BG99" s="2112"/>
      <c r="BH99" s="2112"/>
      <c r="BI99" s="2112"/>
      <c r="BJ99" s="2112"/>
      <c r="BK99" s="2112"/>
      <c r="BL99" s="2112"/>
      <c r="BM99" s="2112"/>
      <c r="BN99" s="2112"/>
      <c r="BO99" s="2112"/>
      <c r="BP99" s="2112"/>
      <c r="BQ99" s="2112"/>
      <c r="BR99" s="2112"/>
      <c r="BS99" s="2112"/>
      <c r="BT99" s="2112"/>
      <c r="BU99" s="2112"/>
      <c r="BV99" s="2112"/>
      <c r="BW99" s="2112"/>
      <c r="BX99" s="2112"/>
      <c r="BY99" s="2112"/>
      <c r="BZ99" s="2112"/>
      <c r="CA99" s="2112"/>
      <c r="CB99" s="2112"/>
      <c r="CC99" s="2112"/>
      <c r="CD99" s="2112"/>
      <c r="CE99" s="2112"/>
      <c r="CF99" s="2112"/>
      <c r="CG99" s="2112"/>
      <c r="CH99" s="2112"/>
      <c r="CI99" s="2112"/>
      <c r="CJ99" s="2112"/>
      <c r="CK99" s="2112"/>
      <c r="CL99" s="2112"/>
      <c r="CM99" s="2112"/>
      <c r="CN99" s="2112"/>
      <c r="CO99" s="2112"/>
    </row>
    <row r="100" spans="1:93" ht="32.65" customHeight="1">
      <c r="A100" s="2101">
        <v>3</v>
      </c>
      <c r="B100" s="2102" t="s">
        <v>17693</v>
      </c>
      <c r="C100" s="2103" t="s">
        <v>21</v>
      </c>
      <c r="D100" s="2102" t="s">
        <v>17694</v>
      </c>
      <c r="E100" s="2102" t="s">
        <v>17695</v>
      </c>
      <c r="F100" s="2104">
        <v>13</v>
      </c>
      <c r="G100" s="2104">
        <v>13</v>
      </c>
      <c r="H100" s="2102" t="s">
        <v>17492</v>
      </c>
      <c r="I100" s="2102" t="s">
        <v>17696</v>
      </c>
      <c r="J100" s="2114" t="s">
        <v>17697</v>
      </c>
      <c r="K100" s="2115" t="s">
        <v>2622</v>
      </c>
      <c r="L100" s="2105">
        <v>4</v>
      </c>
      <c r="M100" s="2105">
        <v>0</v>
      </c>
      <c r="N100" s="2112"/>
      <c r="O100" s="2112"/>
      <c r="P100" s="2112"/>
      <c r="Q100" s="2112"/>
      <c r="R100" s="2112"/>
      <c r="S100" s="2112"/>
      <c r="T100" s="2112"/>
      <c r="U100" s="2112"/>
      <c r="V100" s="2112"/>
      <c r="W100" s="2112"/>
      <c r="X100" s="2112"/>
      <c r="Y100" s="2112"/>
      <c r="Z100" s="2112"/>
      <c r="AA100" s="2112"/>
      <c r="AB100" s="2112"/>
      <c r="AC100" s="2112"/>
      <c r="AD100" s="2112"/>
      <c r="AE100" s="2112"/>
      <c r="AF100" s="2112"/>
      <c r="AG100" s="2112"/>
      <c r="AH100" s="2112"/>
      <c r="AI100" s="2112"/>
      <c r="AJ100" s="2112"/>
      <c r="AK100" s="2112"/>
      <c r="AL100" s="2112"/>
      <c r="AM100" s="2112"/>
      <c r="AN100" s="2112"/>
      <c r="AO100" s="2112"/>
      <c r="AP100" s="2112"/>
      <c r="AQ100" s="2112"/>
      <c r="AR100" s="2112"/>
      <c r="AS100" s="2112"/>
      <c r="AT100" s="2112"/>
      <c r="AU100" s="2112"/>
      <c r="AV100" s="2112"/>
      <c r="AW100" s="2112"/>
      <c r="AX100" s="2112"/>
      <c r="AY100" s="2112"/>
      <c r="AZ100" s="2112"/>
      <c r="BA100" s="2112"/>
      <c r="BB100" s="2112"/>
      <c r="BC100" s="2112"/>
      <c r="BD100" s="2112"/>
      <c r="BE100" s="2112"/>
      <c r="BF100" s="2112"/>
      <c r="BG100" s="2112"/>
      <c r="BH100" s="2112"/>
      <c r="BI100" s="2112"/>
      <c r="BJ100" s="2112"/>
      <c r="BK100" s="2112"/>
      <c r="BL100" s="2112"/>
      <c r="BM100" s="2112"/>
      <c r="BN100" s="2112"/>
      <c r="BO100" s="2112"/>
      <c r="BP100" s="2112"/>
      <c r="BQ100" s="2112"/>
      <c r="BR100" s="2112"/>
      <c r="BS100" s="2112"/>
      <c r="BT100" s="2112"/>
      <c r="BU100" s="2112"/>
      <c r="BV100" s="2112"/>
      <c r="BW100" s="2112"/>
      <c r="BX100" s="2112"/>
      <c r="BY100" s="2112"/>
      <c r="BZ100" s="2112"/>
      <c r="CA100" s="2112"/>
      <c r="CB100" s="2112"/>
      <c r="CC100" s="2112"/>
      <c r="CD100" s="2112"/>
      <c r="CE100" s="2112"/>
      <c r="CF100" s="2112"/>
      <c r="CG100" s="2112"/>
      <c r="CH100" s="2112"/>
      <c r="CI100" s="2112"/>
      <c r="CJ100" s="2112"/>
      <c r="CK100" s="2112"/>
      <c r="CL100" s="2112"/>
      <c r="CM100" s="2112"/>
      <c r="CN100" s="2112"/>
      <c r="CO100" s="2112"/>
    </row>
    <row r="101" spans="1:93" ht="32.65" customHeight="1">
      <c r="A101" s="2101">
        <v>4</v>
      </c>
      <c r="B101" s="2102" t="s">
        <v>17698</v>
      </c>
      <c r="C101" s="2103" t="s">
        <v>21</v>
      </c>
      <c r="D101" s="2102" t="s">
        <v>17699</v>
      </c>
      <c r="E101" s="2102" t="s">
        <v>17700</v>
      </c>
      <c r="F101" s="2104">
        <v>7.5</v>
      </c>
      <c r="G101" s="2104">
        <v>7.5</v>
      </c>
      <c r="H101" s="2102" t="s">
        <v>17492</v>
      </c>
      <c r="I101" s="2102" t="s">
        <v>17701</v>
      </c>
      <c r="J101" s="2114" t="s">
        <v>17702</v>
      </c>
      <c r="K101" s="2115" t="s">
        <v>2676</v>
      </c>
      <c r="L101" s="2105">
        <v>1</v>
      </c>
      <c r="M101" s="2105">
        <v>0</v>
      </c>
      <c r="N101" s="2112"/>
      <c r="O101" s="2112"/>
      <c r="P101" s="2112"/>
      <c r="Q101" s="2112"/>
      <c r="R101" s="2112"/>
      <c r="S101" s="2112"/>
      <c r="T101" s="2112"/>
      <c r="U101" s="2112"/>
      <c r="V101" s="2112"/>
      <c r="W101" s="2112"/>
      <c r="X101" s="2112"/>
      <c r="Y101" s="2112"/>
      <c r="Z101" s="2112"/>
      <c r="AA101" s="2112"/>
      <c r="AB101" s="2112"/>
      <c r="AC101" s="2112"/>
      <c r="AD101" s="2112"/>
      <c r="AE101" s="2112"/>
      <c r="AF101" s="2112"/>
      <c r="AG101" s="2112"/>
      <c r="AH101" s="2112"/>
      <c r="AI101" s="2112"/>
      <c r="AJ101" s="2112"/>
      <c r="AK101" s="2112"/>
      <c r="AL101" s="2112"/>
      <c r="AM101" s="2112"/>
      <c r="AN101" s="2112"/>
      <c r="AO101" s="2112"/>
      <c r="AP101" s="2112"/>
      <c r="AQ101" s="2112"/>
      <c r="AR101" s="2112"/>
      <c r="AS101" s="2112"/>
      <c r="AT101" s="2112"/>
      <c r="AU101" s="2112"/>
      <c r="AV101" s="2112"/>
      <c r="AW101" s="2112"/>
      <c r="AX101" s="2112"/>
      <c r="AY101" s="2112"/>
      <c r="AZ101" s="2112"/>
      <c r="BA101" s="2112"/>
      <c r="BB101" s="2112"/>
      <c r="BC101" s="2112"/>
      <c r="BD101" s="2112"/>
      <c r="BE101" s="2112"/>
      <c r="BF101" s="2112"/>
      <c r="BG101" s="2112"/>
      <c r="BH101" s="2112"/>
      <c r="BI101" s="2112"/>
      <c r="BJ101" s="2112"/>
      <c r="BK101" s="2112"/>
      <c r="BL101" s="2112"/>
      <c r="BM101" s="2112"/>
      <c r="BN101" s="2112"/>
      <c r="BO101" s="2112"/>
      <c r="BP101" s="2112"/>
      <c r="BQ101" s="2112"/>
      <c r="BR101" s="2112"/>
      <c r="BS101" s="2112"/>
      <c r="BT101" s="2112"/>
      <c r="BU101" s="2112"/>
      <c r="BV101" s="2112"/>
      <c r="BW101" s="2112"/>
      <c r="BX101" s="2112"/>
      <c r="BY101" s="2112"/>
      <c r="BZ101" s="2112"/>
      <c r="CA101" s="2112"/>
      <c r="CB101" s="2112"/>
      <c r="CC101" s="2112"/>
      <c r="CD101" s="2112"/>
      <c r="CE101" s="2112"/>
      <c r="CF101" s="2112"/>
      <c r="CG101" s="2112"/>
      <c r="CH101" s="2112"/>
      <c r="CI101" s="2112"/>
      <c r="CJ101" s="2112"/>
      <c r="CK101" s="2112"/>
      <c r="CL101" s="2112"/>
      <c r="CM101" s="2112"/>
      <c r="CN101" s="2112"/>
      <c r="CO101" s="2112"/>
    </row>
    <row r="102" spans="1:93" ht="32.65" customHeight="1">
      <c r="A102" s="2101">
        <v>5</v>
      </c>
      <c r="B102" s="2102" t="s">
        <v>17703</v>
      </c>
      <c r="C102" s="2103" t="s">
        <v>21</v>
      </c>
      <c r="D102" s="2102" t="s">
        <v>17704</v>
      </c>
      <c r="E102" s="2102" t="s">
        <v>17705</v>
      </c>
      <c r="F102" s="2104">
        <v>20</v>
      </c>
      <c r="G102" s="2104">
        <v>20</v>
      </c>
      <c r="H102" s="2102" t="s">
        <v>17492</v>
      </c>
      <c r="I102" s="2102" t="s">
        <v>17706</v>
      </c>
      <c r="J102" s="2114" t="s">
        <v>17707</v>
      </c>
      <c r="K102" s="2115" t="s">
        <v>2676</v>
      </c>
      <c r="L102" s="2105">
        <v>1</v>
      </c>
      <c r="M102" s="2105">
        <v>0</v>
      </c>
      <c r="N102" s="2112"/>
      <c r="O102" s="2112"/>
      <c r="P102" s="2112"/>
      <c r="Q102" s="2112"/>
      <c r="R102" s="2112"/>
      <c r="S102" s="2112"/>
      <c r="T102" s="2112"/>
      <c r="U102" s="2112"/>
      <c r="V102" s="2112"/>
      <c r="W102" s="2112"/>
      <c r="X102" s="2112"/>
      <c r="Y102" s="2112"/>
      <c r="Z102" s="2112"/>
      <c r="AA102" s="2112"/>
      <c r="AB102" s="2112"/>
      <c r="AC102" s="2112"/>
      <c r="AD102" s="2112"/>
      <c r="AE102" s="2112"/>
      <c r="AF102" s="2112"/>
      <c r="AG102" s="2112"/>
      <c r="AH102" s="2112"/>
      <c r="AI102" s="2112"/>
      <c r="AJ102" s="2112"/>
      <c r="AK102" s="2112"/>
      <c r="AL102" s="2112"/>
      <c r="AM102" s="2112"/>
      <c r="AN102" s="2112"/>
      <c r="AO102" s="2112"/>
      <c r="AP102" s="2112"/>
      <c r="AQ102" s="2112"/>
      <c r="AR102" s="2112"/>
      <c r="AS102" s="2112"/>
      <c r="AT102" s="2112"/>
      <c r="AU102" s="2112"/>
      <c r="AV102" s="2112"/>
      <c r="AW102" s="2112"/>
      <c r="AX102" s="2112"/>
      <c r="AY102" s="2112"/>
      <c r="AZ102" s="2112"/>
      <c r="BA102" s="2112"/>
      <c r="BB102" s="2112"/>
      <c r="BC102" s="2112"/>
      <c r="BD102" s="2112"/>
      <c r="BE102" s="2112"/>
      <c r="BF102" s="2112"/>
      <c r="BG102" s="2112"/>
      <c r="BH102" s="2112"/>
      <c r="BI102" s="2112"/>
      <c r="BJ102" s="2112"/>
      <c r="BK102" s="2112"/>
      <c r="BL102" s="2112"/>
      <c r="BM102" s="2112"/>
      <c r="BN102" s="2112"/>
      <c r="BO102" s="2112"/>
      <c r="BP102" s="2112"/>
      <c r="BQ102" s="2112"/>
      <c r="BR102" s="2112"/>
      <c r="BS102" s="2112"/>
      <c r="BT102" s="2112"/>
      <c r="BU102" s="2112"/>
      <c r="BV102" s="2112"/>
      <c r="BW102" s="2112"/>
      <c r="BX102" s="2112"/>
      <c r="BY102" s="2112"/>
      <c r="BZ102" s="2112"/>
      <c r="CA102" s="2112"/>
      <c r="CB102" s="2112"/>
      <c r="CC102" s="2112"/>
      <c r="CD102" s="2112"/>
      <c r="CE102" s="2112"/>
      <c r="CF102" s="2112"/>
      <c r="CG102" s="2112"/>
      <c r="CH102" s="2112"/>
      <c r="CI102" s="2112"/>
      <c r="CJ102" s="2112"/>
      <c r="CK102" s="2112"/>
      <c r="CL102" s="2112"/>
      <c r="CM102" s="2112"/>
      <c r="CN102" s="2112"/>
      <c r="CO102" s="2112"/>
    </row>
    <row r="103" spans="1:93" ht="32.65" customHeight="1">
      <c r="A103" s="2101">
        <v>6</v>
      </c>
      <c r="B103" s="2102" t="s">
        <v>17708</v>
      </c>
      <c r="C103" s="2103" t="s">
        <v>21</v>
      </c>
      <c r="D103" s="2102" t="s">
        <v>17709</v>
      </c>
      <c r="E103" s="2102" t="s">
        <v>17710</v>
      </c>
      <c r="F103" s="2104">
        <v>19</v>
      </c>
      <c r="G103" s="2104">
        <v>19</v>
      </c>
      <c r="H103" s="2102" t="s">
        <v>17492</v>
      </c>
      <c r="I103" s="2102" t="s">
        <v>17711</v>
      </c>
      <c r="J103" s="2114" t="s">
        <v>17712</v>
      </c>
      <c r="K103" s="2115" t="s">
        <v>2676</v>
      </c>
      <c r="L103" s="2105">
        <v>1</v>
      </c>
      <c r="M103" s="2105">
        <v>0</v>
      </c>
      <c r="N103" s="2112"/>
      <c r="O103" s="2112"/>
      <c r="P103" s="2112"/>
      <c r="Q103" s="2112"/>
      <c r="R103" s="2112"/>
      <c r="S103" s="2112"/>
      <c r="T103" s="2112"/>
      <c r="U103" s="2112"/>
      <c r="V103" s="2112"/>
      <c r="W103" s="2112"/>
      <c r="X103" s="2112"/>
      <c r="Y103" s="2112"/>
      <c r="Z103" s="2112"/>
      <c r="AA103" s="2112"/>
      <c r="AB103" s="2112"/>
      <c r="AC103" s="2112"/>
      <c r="AD103" s="2112"/>
      <c r="AE103" s="2112"/>
      <c r="AF103" s="2112"/>
      <c r="AG103" s="2112"/>
      <c r="AH103" s="2112"/>
      <c r="AI103" s="2112"/>
      <c r="AJ103" s="2112"/>
      <c r="AK103" s="2112"/>
      <c r="AL103" s="2112"/>
      <c r="AM103" s="2112"/>
      <c r="AN103" s="2112"/>
      <c r="AO103" s="2112"/>
      <c r="AP103" s="2112"/>
      <c r="AQ103" s="2112"/>
      <c r="AR103" s="2112"/>
      <c r="AS103" s="2112"/>
      <c r="AT103" s="2112"/>
      <c r="AU103" s="2112"/>
      <c r="AV103" s="2112"/>
      <c r="AW103" s="2112"/>
      <c r="AX103" s="2112"/>
      <c r="AY103" s="2112"/>
      <c r="AZ103" s="2112"/>
      <c r="BA103" s="2112"/>
      <c r="BB103" s="2112"/>
      <c r="BC103" s="2112"/>
      <c r="BD103" s="2112"/>
      <c r="BE103" s="2112"/>
      <c r="BF103" s="2112"/>
      <c r="BG103" s="2112"/>
      <c r="BH103" s="2112"/>
      <c r="BI103" s="2112"/>
      <c r="BJ103" s="2112"/>
      <c r="BK103" s="2112"/>
      <c r="BL103" s="2112"/>
      <c r="BM103" s="2112"/>
      <c r="BN103" s="2112"/>
      <c r="BO103" s="2112"/>
      <c r="BP103" s="2112"/>
      <c r="BQ103" s="2112"/>
      <c r="BR103" s="2112"/>
      <c r="BS103" s="2112"/>
      <c r="BT103" s="2112"/>
      <c r="BU103" s="2112"/>
      <c r="BV103" s="2112"/>
      <c r="BW103" s="2112"/>
      <c r="BX103" s="2112"/>
      <c r="BY103" s="2112"/>
      <c r="BZ103" s="2112"/>
      <c r="CA103" s="2112"/>
      <c r="CB103" s="2112"/>
      <c r="CC103" s="2112"/>
      <c r="CD103" s="2112"/>
      <c r="CE103" s="2112"/>
      <c r="CF103" s="2112"/>
      <c r="CG103" s="2112"/>
      <c r="CH103" s="2112"/>
      <c r="CI103" s="2112"/>
      <c r="CJ103" s="2112"/>
      <c r="CK103" s="2112"/>
      <c r="CL103" s="2112"/>
      <c r="CM103" s="2112"/>
      <c r="CN103" s="2112"/>
      <c r="CO103" s="2112"/>
    </row>
    <row r="104" spans="1:93" ht="32.65" customHeight="1">
      <c r="A104" s="2101">
        <v>7</v>
      </c>
      <c r="B104" s="2102" t="s">
        <v>17713</v>
      </c>
      <c r="C104" s="2103" t="s">
        <v>21</v>
      </c>
      <c r="D104" s="2102" t="s">
        <v>17714</v>
      </c>
      <c r="E104" s="2102" t="s">
        <v>17715</v>
      </c>
      <c r="F104" s="2104">
        <v>26</v>
      </c>
      <c r="G104" s="2104">
        <v>26</v>
      </c>
      <c r="H104" s="2102" t="s">
        <v>17492</v>
      </c>
      <c r="I104" s="2102" t="s">
        <v>17716</v>
      </c>
      <c r="J104" s="2114" t="s">
        <v>17717</v>
      </c>
      <c r="K104" s="2115" t="s">
        <v>2676</v>
      </c>
      <c r="L104" s="2105">
        <v>1</v>
      </c>
      <c r="M104" s="2105">
        <v>0</v>
      </c>
      <c r="N104" s="2112"/>
      <c r="O104" s="2112"/>
      <c r="P104" s="2112"/>
      <c r="Q104" s="2112"/>
      <c r="R104" s="2112"/>
      <c r="S104" s="2112"/>
      <c r="T104" s="2112"/>
      <c r="U104" s="2112"/>
      <c r="V104" s="2112"/>
      <c r="W104" s="2112"/>
      <c r="X104" s="2112"/>
      <c r="Y104" s="2112"/>
      <c r="Z104" s="2112"/>
      <c r="AA104" s="2112"/>
      <c r="AB104" s="2112"/>
      <c r="AC104" s="2112"/>
      <c r="AD104" s="2112"/>
      <c r="AE104" s="2112"/>
      <c r="AF104" s="2112"/>
      <c r="AG104" s="2112"/>
      <c r="AH104" s="2112"/>
      <c r="AI104" s="2112"/>
      <c r="AJ104" s="2112"/>
      <c r="AK104" s="2112"/>
      <c r="AL104" s="2112"/>
      <c r="AM104" s="2112"/>
      <c r="AN104" s="2112"/>
      <c r="AO104" s="2112"/>
      <c r="AP104" s="2112"/>
      <c r="AQ104" s="2112"/>
      <c r="AR104" s="2112"/>
      <c r="AS104" s="2112"/>
      <c r="AT104" s="2112"/>
      <c r="AU104" s="2112"/>
      <c r="AV104" s="2112"/>
      <c r="AW104" s="2112"/>
      <c r="AX104" s="2112"/>
      <c r="AY104" s="2112"/>
      <c r="AZ104" s="2112"/>
      <c r="BA104" s="2112"/>
      <c r="BB104" s="2112"/>
      <c r="BC104" s="2112"/>
      <c r="BD104" s="2112"/>
      <c r="BE104" s="2112"/>
      <c r="BF104" s="2112"/>
      <c r="BG104" s="2112"/>
      <c r="BH104" s="2112"/>
      <c r="BI104" s="2112"/>
      <c r="BJ104" s="2112"/>
      <c r="BK104" s="2112"/>
      <c r="BL104" s="2112"/>
      <c r="BM104" s="2112"/>
      <c r="BN104" s="2112"/>
      <c r="BO104" s="2112"/>
      <c r="BP104" s="2112"/>
      <c r="BQ104" s="2112"/>
      <c r="BR104" s="2112"/>
      <c r="BS104" s="2112"/>
      <c r="BT104" s="2112"/>
      <c r="BU104" s="2112"/>
      <c r="BV104" s="2112"/>
      <c r="BW104" s="2112"/>
      <c r="BX104" s="2112"/>
      <c r="BY104" s="2112"/>
      <c r="BZ104" s="2112"/>
      <c r="CA104" s="2112"/>
      <c r="CB104" s="2112"/>
      <c r="CC104" s="2112"/>
      <c r="CD104" s="2112"/>
      <c r="CE104" s="2112"/>
      <c r="CF104" s="2112"/>
      <c r="CG104" s="2112"/>
      <c r="CH104" s="2112"/>
      <c r="CI104" s="2112"/>
      <c r="CJ104" s="2112"/>
      <c r="CK104" s="2112"/>
      <c r="CL104" s="2112"/>
      <c r="CM104" s="2112"/>
      <c r="CN104" s="2112"/>
      <c r="CO104" s="2112"/>
    </row>
    <row r="105" spans="1:93" ht="32.65" customHeight="1">
      <c r="A105" s="2101">
        <v>8</v>
      </c>
      <c r="B105" s="2116" t="s">
        <v>17718</v>
      </c>
      <c r="C105" s="2117" t="s">
        <v>21</v>
      </c>
      <c r="D105" s="2102" t="s">
        <v>17719</v>
      </c>
      <c r="E105" s="2102" t="s">
        <v>17720</v>
      </c>
      <c r="F105" s="2113">
        <v>18</v>
      </c>
      <c r="G105" s="2113">
        <v>18</v>
      </c>
      <c r="H105" s="2102" t="s">
        <v>7282</v>
      </c>
      <c r="I105" s="2102" t="s">
        <v>17721</v>
      </c>
      <c r="J105" s="2114" t="s">
        <v>17722</v>
      </c>
      <c r="K105" s="2115" t="s">
        <v>2676</v>
      </c>
      <c r="L105" s="2105">
        <v>1</v>
      </c>
      <c r="M105" s="2105">
        <v>0</v>
      </c>
      <c r="N105" s="2112"/>
      <c r="O105" s="2112"/>
      <c r="P105" s="2112"/>
      <c r="Q105" s="2112"/>
      <c r="R105" s="2112"/>
      <c r="S105" s="2112"/>
      <c r="T105" s="2112"/>
      <c r="U105" s="2112"/>
      <c r="V105" s="2112"/>
      <c r="W105" s="2112"/>
      <c r="X105" s="2112"/>
      <c r="Y105" s="2112"/>
      <c r="Z105" s="2112"/>
      <c r="AA105" s="2112"/>
      <c r="AB105" s="2112"/>
      <c r="AC105" s="2112"/>
      <c r="AD105" s="2112"/>
      <c r="AE105" s="2112"/>
      <c r="AF105" s="2112"/>
      <c r="AG105" s="2112"/>
      <c r="AH105" s="2112"/>
      <c r="AI105" s="2112"/>
      <c r="AJ105" s="2112"/>
      <c r="AK105" s="2112"/>
      <c r="AL105" s="2112"/>
      <c r="AM105" s="2112"/>
      <c r="AN105" s="2112"/>
      <c r="AO105" s="2112"/>
      <c r="AP105" s="2112"/>
      <c r="AQ105" s="2112"/>
      <c r="AR105" s="2112"/>
      <c r="AS105" s="2112"/>
      <c r="AT105" s="2112"/>
      <c r="AU105" s="2112"/>
      <c r="AV105" s="2112"/>
      <c r="AW105" s="2112"/>
      <c r="AX105" s="2112"/>
      <c r="AY105" s="2112"/>
      <c r="AZ105" s="2112"/>
      <c r="BA105" s="2112"/>
      <c r="BB105" s="2112"/>
      <c r="BC105" s="2112"/>
      <c r="BD105" s="2112"/>
      <c r="BE105" s="2112"/>
      <c r="BF105" s="2112"/>
      <c r="BG105" s="2112"/>
      <c r="BH105" s="2112"/>
      <c r="BI105" s="2112"/>
      <c r="BJ105" s="2112"/>
      <c r="BK105" s="2112"/>
      <c r="BL105" s="2112"/>
      <c r="BM105" s="2112"/>
      <c r="BN105" s="2112"/>
      <c r="BO105" s="2112"/>
      <c r="BP105" s="2112"/>
      <c r="BQ105" s="2112"/>
      <c r="BR105" s="2112"/>
      <c r="BS105" s="2112"/>
      <c r="BT105" s="2112"/>
      <c r="BU105" s="2112"/>
      <c r="BV105" s="2112"/>
      <c r="BW105" s="2112"/>
      <c r="BX105" s="2112"/>
      <c r="BY105" s="2112"/>
      <c r="BZ105" s="2112"/>
      <c r="CA105" s="2112"/>
      <c r="CB105" s="2112"/>
      <c r="CC105" s="2112"/>
      <c r="CD105" s="2112"/>
      <c r="CE105" s="2112"/>
      <c r="CF105" s="2112"/>
      <c r="CG105" s="2112"/>
      <c r="CH105" s="2112"/>
      <c r="CI105" s="2112"/>
      <c r="CJ105" s="2112"/>
      <c r="CK105" s="2112"/>
      <c r="CL105" s="2112"/>
      <c r="CM105" s="2112"/>
      <c r="CN105" s="2112"/>
      <c r="CO105" s="2112"/>
    </row>
    <row r="106" spans="1:93" ht="32.65" customHeight="1">
      <c r="A106" s="2101">
        <v>9</v>
      </c>
      <c r="B106" s="2118" t="s">
        <v>17723</v>
      </c>
      <c r="C106" s="2119" t="s">
        <v>21</v>
      </c>
      <c r="D106" s="2102" t="s">
        <v>17724</v>
      </c>
      <c r="E106" s="2116" t="s">
        <v>17725</v>
      </c>
      <c r="F106" s="2120">
        <v>9</v>
      </c>
      <c r="G106" s="2120">
        <v>9</v>
      </c>
      <c r="H106" s="2116" t="s">
        <v>17726</v>
      </c>
      <c r="I106" s="2116" t="s">
        <v>17727</v>
      </c>
      <c r="J106" s="2121" t="s">
        <v>17728</v>
      </c>
      <c r="K106" s="2122" t="s">
        <v>2613</v>
      </c>
      <c r="L106" s="2123">
        <v>3</v>
      </c>
      <c r="M106" s="2105">
        <v>0</v>
      </c>
      <c r="N106" s="2112"/>
      <c r="O106" s="2112"/>
      <c r="P106" s="2112"/>
      <c r="Q106" s="2112"/>
      <c r="R106" s="2112"/>
      <c r="S106" s="2112"/>
      <c r="T106" s="2112"/>
      <c r="U106" s="2112"/>
      <c r="V106" s="2112"/>
      <c r="W106" s="2112"/>
      <c r="X106" s="2112"/>
      <c r="Y106" s="2112"/>
      <c r="Z106" s="2112"/>
      <c r="AA106" s="2112"/>
      <c r="AB106" s="2112"/>
      <c r="AC106" s="2112"/>
      <c r="AD106" s="2112"/>
      <c r="AE106" s="2112"/>
      <c r="AF106" s="2112"/>
      <c r="AG106" s="2112"/>
      <c r="AH106" s="2112"/>
      <c r="AI106" s="2112"/>
      <c r="AJ106" s="2112"/>
      <c r="AK106" s="2112"/>
      <c r="AL106" s="2112"/>
      <c r="AM106" s="2112"/>
      <c r="AN106" s="2112"/>
      <c r="AO106" s="2112"/>
      <c r="AP106" s="2112"/>
      <c r="AQ106" s="2112"/>
      <c r="AR106" s="2112"/>
      <c r="AS106" s="2112"/>
      <c r="AT106" s="2112"/>
      <c r="AU106" s="2112"/>
      <c r="AV106" s="2112"/>
      <c r="AW106" s="2112"/>
      <c r="AX106" s="2112"/>
      <c r="AY106" s="2112"/>
      <c r="AZ106" s="2112"/>
      <c r="BA106" s="2112"/>
      <c r="BB106" s="2112"/>
      <c r="BC106" s="2112"/>
      <c r="BD106" s="2112"/>
      <c r="BE106" s="2112"/>
      <c r="BF106" s="2112"/>
      <c r="BG106" s="2112"/>
      <c r="BH106" s="2112"/>
      <c r="BI106" s="2112"/>
      <c r="BJ106" s="2112"/>
      <c r="BK106" s="2112"/>
      <c r="BL106" s="2112"/>
      <c r="BM106" s="2112"/>
      <c r="BN106" s="2112"/>
      <c r="BO106" s="2112"/>
      <c r="BP106" s="2112"/>
      <c r="BQ106" s="2112"/>
      <c r="BR106" s="2112"/>
      <c r="BS106" s="2112"/>
      <c r="BT106" s="2112"/>
      <c r="BU106" s="2112"/>
      <c r="BV106" s="2112"/>
      <c r="BW106" s="2112"/>
      <c r="BX106" s="2112"/>
      <c r="BY106" s="2112"/>
      <c r="BZ106" s="2112"/>
      <c r="CA106" s="2112"/>
      <c r="CB106" s="2112"/>
      <c r="CC106" s="2112"/>
      <c r="CD106" s="2112"/>
      <c r="CE106" s="2112"/>
      <c r="CF106" s="2112"/>
      <c r="CG106" s="2112"/>
      <c r="CH106" s="2112"/>
      <c r="CI106" s="2112"/>
      <c r="CJ106" s="2112"/>
      <c r="CK106" s="2112"/>
      <c r="CL106" s="2112"/>
      <c r="CM106" s="2112"/>
      <c r="CN106" s="2112"/>
      <c r="CO106" s="2112"/>
    </row>
    <row r="107" spans="1:93" ht="32.65" customHeight="1">
      <c r="A107" s="2101">
        <v>10</v>
      </c>
      <c r="B107" s="2124" t="s">
        <v>17729</v>
      </c>
      <c r="C107" s="2103" t="s">
        <v>21</v>
      </c>
      <c r="D107" s="2102" t="s">
        <v>17730</v>
      </c>
      <c r="E107" s="2124" t="s">
        <v>17731</v>
      </c>
      <c r="F107" s="2125">
        <v>10</v>
      </c>
      <c r="G107" s="2125">
        <v>10</v>
      </c>
      <c r="H107" s="2124" t="s">
        <v>6344</v>
      </c>
      <c r="I107" s="2124" t="s">
        <v>17732</v>
      </c>
      <c r="J107" s="2126" t="s">
        <v>17733</v>
      </c>
      <c r="K107" s="2127" t="s">
        <v>2613</v>
      </c>
      <c r="L107" s="2128">
        <v>3</v>
      </c>
      <c r="M107" s="2105">
        <v>0</v>
      </c>
      <c r="N107" s="2112"/>
      <c r="O107" s="2112"/>
      <c r="P107" s="2112"/>
      <c r="Q107" s="2112"/>
      <c r="R107" s="2112"/>
      <c r="S107" s="2112"/>
      <c r="T107" s="2112"/>
      <c r="U107" s="2112"/>
      <c r="V107" s="2112"/>
      <c r="W107" s="2112"/>
      <c r="X107" s="2112"/>
      <c r="Y107" s="2112"/>
      <c r="Z107" s="2112"/>
      <c r="AA107" s="2112"/>
      <c r="AB107" s="2112"/>
      <c r="AC107" s="2112"/>
      <c r="AD107" s="2112"/>
      <c r="AE107" s="2112"/>
      <c r="AF107" s="2112"/>
      <c r="AG107" s="2112"/>
      <c r="AH107" s="2112"/>
      <c r="AI107" s="2112"/>
      <c r="AJ107" s="2112"/>
      <c r="AK107" s="2112"/>
      <c r="AL107" s="2112"/>
      <c r="AM107" s="2112"/>
      <c r="AN107" s="2112"/>
      <c r="AO107" s="2112"/>
      <c r="AP107" s="2112"/>
      <c r="AQ107" s="2112"/>
      <c r="AR107" s="2112"/>
      <c r="AS107" s="2112"/>
      <c r="AT107" s="2112"/>
      <c r="AU107" s="2112"/>
      <c r="AV107" s="2112"/>
      <c r="AW107" s="2112"/>
      <c r="AX107" s="2112"/>
      <c r="AY107" s="2112"/>
      <c r="AZ107" s="2112"/>
      <c r="BA107" s="2112"/>
      <c r="BB107" s="2112"/>
      <c r="BC107" s="2112"/>
      <c r="BD107" s="2112"/>
      <c r="BE107" s="2112"/>
      <c r="BF107" s="2112"/>
      <c r="BG107" s="2112"/>
      <c r="BH107" s="2112"/>
      <c r="BI107" s="2112"/>
      <c r="BJ107" s="2112"/>
      <c r="BK107" s="2112"/>
      <c r="BL107" s="2112"/>
      <c r="BM107" s="2112"/>
      <c r="BN107" s="2112"/>
      <c r="BO107" s="2112"/>
      <c r="BP107" s="2112"/>
      <c r="BQ107" s="2112"/>
      <c r="BR107" s="2112"/>
      <c r="BS107" s="2112"/>
      <c r="BT107" s="2112"/>
      <c r="BU107" s="2112"/>
      <c r="BV107" s="2112"/>
      <c r="BW107" s="2112"/>
      <c r="BX107" s="2112"/>
      <c r="BY107" s="2112"/>
      <c r="BZ107" s="2112"/>
      <c r="CA107" s="2112"/>
      <c r="CB107" s="2112"/>
      <c r="CC107" s="2112"/>
      <c r="CD107" s="2112"/>
      <c r="CE107" s="2112"/>
      <c r="CF107" s="2112"/>
      <c r="CG107" s="2112"/>
      <c r="CH107" s="2112"/>
      <c r="CI107" s="2112"/>
      <c r="CJ107" s="2112"/>
      <c r="CK107" s="2112"/>
      <c r="CL107" s="2112"/>
      <c r="CM107" s="2112"/>
      <c r="CN107" s="2112"/>
      <c r="CO107" s="2112"/>
    </row>
    <row r="108" spans="1:93" ht="32.65" customHeight="1">
      <c r="A108" s="2101">
        <v>11</v>
      </c>
      <c r="B108" s="2116" t="s">
        <v>17734</v>
      </c>
      <c r="C108" s="2103" t="s">
        <v>21</v>
      </c>
      <c r="D108" s="2102" t="s">
        <v>17735</v>
      </c>
      <c r="E108" s="2102" t="s">
        <v>17736</v>
      </c>
      <c r="F108" s="2104">
        <v>17.5</v>
      </c>
      <c r="G108" s="2104">
        <v>17.5</v>
      </c>
      <c r="H108" s="2102" t="s">
        <v>17737</v>
      </c>
      <c r="I108" s="2102" t="s">
        <v>17738</v>
      </c>
      <c r="J108" s="2114" t="s">
        <v>17739</v>
      </c>
      <c r="K108" s="2122" t="s">
        <v>2598</v>
      </c>
      <c r="L108" s="2123">
        <v>2</v>
      </c>
      <c r="M108" s="2105">
        <v>0</v>
      </c>
      <c r="N108" s="2112"/>
      <c r="O108" s="2112"/>
      <c r="P108" s="2112"/>
      <c r="Q108" s="2112"/>
      <c r="R108" s="2112"/>
      <c r="S108" s="2112"/>
      <c r="T108" s="2112"/>
      <c r="U108" s="2112"/>
      <c r="V108" s="2112"/>
      <c r="W108" s="2112"/>
      <c r="X108" s="2112"/>
      <c r="Y108" s="2112"/>
      <c r="Z108" s="2112"/>
      <c r="AA108" s="2112"/>
      <c r="AB108" s="2112"/>
      <c r="AC108" s="2112"/>
      <c r="AD108" s="2112"/>
      <c r="AE108" s="2112"/>
      <c r="AF108" s="2112"/>
      <c r="AG108" s="2112"/>
      <c r="AH108" s="2112"/>
      <c r="AI108" s="2112"/>
      <c r="AJ108" s="2112"/>
      <c r="AK108" s="2112"/>
      <c r="AL108" s="2112"/>
      <c r="AM108" s="2112"/>
      <c r="AN108" s="2112"/>
      <c r="AO108" s="2112"/>
      <c r="AP108" s="2112"/>
      <c r="AQ108" s="2112"/>
      <c r="AR108" s="2112"/>
      <c r="AS108" s="2112"/>
      <c r="AT108" s="2112"/>
      <c r="AU108" s="2112"/>
      <c r="AV108" s="2112"/>
      <c r="AW108" s="2112"/>
      <c r="AX108" s="2112"/>
      <c r="AY108" s="2112"/>
      <c r="AZ108" s="2112"/>
      <c r="BA108" s="2112"/>
      <c r="BB108" s="2112"/>
      <c r="BC108" s="2112"/>
      <c r="BD108" s="2112"/>
      <c r="BE108" s="2112"/>
      <c r="BF108" s="2112"/>
      <c r="BG108" s="2112"/>
      <c r="BH108" s="2112"/>
      <c r="BI108" s="2112"/>
      <c r="BJ108" s="2112"/>
      <c r="BK108" s="2112"/>
      <c r="BL108" s="2112"/>
      <c r="BM108" s="2112"/>
      <c r="BN108" s="2112"/>
      <c r="BO108" s="2112"/>
      <c r="BP108" s="2112"/>
      <c r="BQ108" s="2112"/>
      <c r="BR108" s="2112"/>
      <c r="BS108" s="2112"/>
      <c r="BT108" s="2112"/>
      <c r="BU108" s="2112"/>
      <c r="BV108" s="2112"/>
      <c r="BW108" s="2112"/>
      <c r="BX108" s="2112"/>
      <c r="BY108" s="2112"/>
      <c r="BZ108" s="2112"/>
      <c r="CA108" s="2112"/>
      <c r="CB108" s="2112"/>
      <c r="CC108" s="2112"/>
      <c r="CD108" s="2112"/>
      <c r="CE108" s="2112"/>
      <c r="CF108" s="2112"/>
      <c r="CG108" s="2112"/>
      <c r="CH108" s="2112"/>
      <c r="CI108" s="2112"/>
      <c r="CJ108" s="2112"/>
      <c r="CK108" s="2112"/>
      <c r="CL108" s="2112"/>
      <c r="CM108" s="2112"/>
      <c r="CN108" s="2112"/>
      <c r="CO108" s="2112"/>
    </row>
    <row r="109" spans="1:93" ht="32.65" customHeight="1">
      <c r="A109" s="2101">
        <v>12</v>
      </c>
      <c r="B109" s="2124" t="s">
        <v>17740</v>
      </c>
      <c r="C109" s="2103" t="s">
        <v>21</v>
      </c>
      <c r="D109" s="2102" t="s">
        <v>17741</v>
      </c>
      <c r="E109" s="2102" t="s">
        <v>17742</v>
      </c>
      <c r="F109" s="2104">
        <v>12</v>
      </c>
      <c r="G109" s="2104">
        <v>12</v>
      </c>
      <c r="H109" s="2102" t="s">
        <v>17737</v>
      </c>
      <c r="I109" s="2102" t="s">
        <v>17743</v>
      </c>
      <c r="J109" s="2114" t="s">
        <v>17744</v>
      </c>
      <c r="K109" s="2127" t="s">
        <v>2676</v>
      </c>
      <c r="L109" s="2128">
        <v>1</v>
      </c>
      <c r="M109" s="2105">
        <v>0</v>
      </c>
      <c r="N109" s="2112"/>
      <c r="O109" s="2112"/>
      <c r="P109" s="2112"/>
      <c r="Q109" s="2112"/>
      <c r="R109" s="2112"/>
      <c r="S109" s="2112"/>
      <c r="T109" s="2112"/>
      <c r="U109" s="2112"/>
      <c r="V109" s="2112"/>
      <c r="W109" s="2112"/>
      <c r="X109" s="2112"/>
      <c r="Y109" s="2112"/>
      <c r="Z109" s="2112"/>
      <c r="AA109" s="2112"/>
      <c r="AB109" s="2112"/>
      <c r="AC109" s="2112"/>
      <c r="AD109" s="2112"/>
      <c r="AE109" s="2112"/>
      <c r="AF109" s="2112"/>
      <c r="AG109" s="2112"/>
      <c r="AH109" s="2112"/>
      <c r="AI109" s="2112"/>
      <c r="AJ109" s="2112"/>
      <c r="AK109" s="2112"/>
      <c r="AL109" s="2112"/>
      <c r="AM109" s="2112"/>
      <c r="AN109" s="2112"/>
      <c r="AO109" s="2112"/>
      <c r="AP109" s="2112"/>
      <c r="AQ109" s="2112"/>
      <c r="AR109" s="2112"/>
      <c r="AS109" s="2112"/>
      <c r="AT109" s="2112"/>
      <c r="AU109" s="2112"/>
      <c r="AV109" s="2112"/>
      <c r="AW109" s="2112"/>
      <c r="AX109" s="2112"/>
      <c r="AY109" s="2112"/>
      <c r="AZ109" s="2112"/>
      <c r="BA109" s="2112"/>
      <c r="BB109" s="2112"/>
      <c r="BC109" s="2112"/>
      <c r="BD109" s="2112"/>
      <c r="BE109" s="2112"/>
      <c r="BF109" s="2112"/>
      <c r="BG109" s="2112"/>
      <c r="BH109" s="2112"/>
      <c r="BI109" s="2112"/>
      <c r="BJ109" s="2112"/>
      <c r="BK109" s="2112"/>
      <c r="BL109" s="2112"/>
      <c r="BM109" s="2112"/>
      <c r="BN109" s="2112"/>
      <c r="BO109" s="2112"/>
      <c r="BP109" s="2112"/>
      <c r="BQ109" s="2112"/>
      <c r="BR109" s="2112"/>
      <c r="BS109" s="2112"/>
      <c r="BT109" s="2112"/>
      <c r="BU109" s="2112"/>
      <c r="BV109" s="2112"/>
      <c r="BW109" s="2112"/>
      <c r="BX109" s="2112"/>
      <c r="BY109" s="2112"/>
      <c r="BZ109" s="2112"/>
      <c r="CA109" s="2112"/>
      <c r="CB109" s="2112"/>
      <c r="CC109" s="2112"/>
      <c r="CD109" s="2112"/>
      <c r="CE109" s="2112"/>
      <c r="CF109" s="2112"/>
      <c r="CG109" s="2112"/>
      <c r="CH109" s="2112"/>
      <c r="CI109" s="2112"/>
      <c r="CJ109" s="2112"/>
      <c r="CK109" s="2112"/>
      <c r="CL109" s="2112"/>
      <c r="CM109" s="2112"/>
      <c r="CN109" s="2112"/>
      <c r="CO109" s="2112"/>
    </row>
    <row r="110" spans="1:93" ht="32.65" customHeight="1">
      <c r="A110" s="2101">
        <v>13</v>
      </c>
      <c r="B110" s="2116" t="s">
        <v>17745</v>
      </c>
      <c r="C110" s="2117" t="s">
        <v>21</v>
      </c>
      <c r="D110" s="2102" t="s">
        <v>17746</v>
      </c>
      <c r="E110" s="2102" t="s">
        <v>17747</v>
      </c>
      <c r="F110" s="2104">
        <v>28</v>
      </c>
      <c r="G110" s="2104">
        <v>28</v>
      </c>
      <c r="H110" s="2102" t="s">
        <v>17737</v>
      </c>
      <c r="I110" s="2102" t="s">
        <v>17748</v>
      </c>
      <c r="J110" s="2114" t="s">
        <v>17749</v>
      </c>
      <c r="K110" s="2122" t="s">
        <v>2676</v>
      </c>
      <c r="L110" s="2123">
        <v>1</v>
      </c>
      <c r="M110" s="2105">
        <v>0</v>
      </c>
      <c r="N110" s="2112"/>
      <c r="O110" s="2112"/>
      <c r="P110" s="2112"/>
      <c r="Q110" s="2112"/>
      <c r="R110" s="2112"/>
      <c r="S110" s="2112"/>
      <c r="T110" s="2112"/>
      <c r="U110" s="2112"/>
      <c r="V110" s="2112"/>
      <c r="W110" s="2112"/>
      <c r="X110" s="2112"/>
      <c r="Y110" s="2112"/>
      <c r="Z110" s="2112"/>
      <c r="AA110" s="2112"/>
      <c r="AB110" s="2112"/>
      <c r="AC110" s="2112"/>
      <c r="AD110" s="2112"/>
      <c r="AE110" s="2112"/>
      <c r="AF110" s="2112"/>
      <c r="AG110" s="2112"/>
      <c r="AH110" s="2112"/>
      <c r="AI110" s="2112"/>
      <c r="AJ110" s="2112"/>
      <c r="AK110" s="2112"/>
      <c r="AL110" s="2112"/>
      <c r="AM110" s="2112"/>
      <c r="AN110" s="2112"/>
      <c r="AO110" s="2112"/>
      <c r="AP110" s="2112"/>
      <c r="AQ110" s="2112"/>
      <c r="AR110" s="2112"/>
      <c r="AS110" s="2112"/>
      <c r="AT110" s="2112"/>
      <c r="AU110" s="2112"/>
      <c r="AV110" s="2112"/>
      <c r="AW110" s="2112"/>
      <c r="AX110" s="2112"/>
      <c r="AY110" s="2112"/>
      <c r="AZ110" s="2112"/>
      <c r="BA110" s="2112"/>
      <c r="BB110" s="2112"/>
      <c r="BC110" s="2112"/>
      <c r="BD110" s="2112"/>
      <c r="BE110" s="2112"/>
      <c r="BF110" s="2112"/>
      <c r="BG110" s="2112"/>
      <c r="BH110" s="2112"/>
      <c r="BI110" s="2112"/>
      <c r="BJ110" s="2112"/>
      <c r="BK110" s="2112"/>
      <c r="BL110" s="2112"/>
      <c r="BM110" s="2112"/>
      <c r="BN110" s="2112"/>
      <c r="BO110" s="2112"/>
      <c r="BP110" s="2112"/>
      <c r="BQ110" s="2112"/>
      <c r="BR110" s="2112"/>
      <c r="BS110" s="2112"/>
      <c r="BT110" s="2112"/>
      <c r="BU110" s="2112"/>
      <c r="BV110" s="2112"/>
      <c r="BW110" s="2112"/>
      <c r="BX110" s="2112"/>
      <c r="BY110" s="2112"/>
      <c r="BZ110" s="2112"/>
      <c r="CA110" s="2112"/>
      <c r="CB110" s="2112"/>
      <c r="CC110" s="2112"/>
      <c r="CD110" s="2112"/>
      <c r="CE110" s="2112"/>
      <c r="CF110" s="2112"/>
      <c r="CG110" s="2112"/>
      <c r="CH110" s="2112"/>
      <c r="CI110" s="2112"/>
      <c r="CJ110" s="2112"/>
      <c r="CK110" s="2112"/>
      <c r="CL110" s="2112"/>
      <c r="CM110" s="2112"/>
      <c r="CN110" s="2112"/>
      <c r="CO110" s="2112"/>
    </row>
    <row r="111" spans="1:93" ht="32.65" customHeight="1">
      <c r="A111" s="2101">
        <v>14</v>
      </c>
      <c r="B111" s="2118" t="s">
        <v>11263</v>
      </c>
      <c r="C111" s="2119" t="s">
        <v>21</v>
      </c>
      <c r="D111" s="2102" t="s">
        <v>17750</v>
      </c>
      <c r="E111" s="2129" t="s">
        <v>17751</v>
      </c>
      <c r="F111" s="2104">
        <v>6</v>
      </c>
      <c r="G111" s="2104">
        <v>6</v>
      </c>
      <c r="H111" s="2102" t="s">
        <v>17737</v>
      </c>
      <c r="I111" s="2102" t="s">
        <v>17752</v>
      </c>
      <c r="J111" s="2114" t="s">
        <v>17753</v>
      </c>
      <c r="K111" s="2130" t="s">
        <v>2676</v>
      </c>
      <c r="L111" s="2131">
        <v>1</v>
      </c>
      <c r="M111" s="2105">
        <v>0</v>
      </c>
      <c r="N111" s="2112"/>
      <c r="O111" s="2112"/>
      <c r="P111" s="2112"/>
      <c r="Q111" s="2112"/>
      <c r="R111" s="2112"/>
      <c r="S111" s="2112"/>
      <c r="T111" s="2112"/>
      <c r="U111" s="2112"/>
      <c r="V111" s="2112"/>
      <c r="W111" s="2112"/>
      <c r="X111" s="2112"/>
      <c r="Y111" s="2112"/>
      <c r="Z111" s="2112"/>
      <c r="AA111" s="2112"/>
      <c r="AB111" s="2112"/>
      <c r="AC111" s="2112"/>
      <c r="AD111" s="2112"/>
      <c r="AE111" s="2112"/>
      <c r="AF111" s="2112"/>
      <c r="AG111" s="2112"/>
      <c r="AH111" s="2112"/>
      <c r="AI111" s="2112"/>
      <c r="AJ111" s="2112"/>
      <c r="AK111" s="2112"/>
      <c r="AL111" s="2112"/>
      <c r="AM111" s="2112"/>
      <c r="AN111" s="2112"/>
      <c r="AO111" s="2112"/>
      <c r="AP111" s="2112"/>
      <c r="AQ111" s="2112"/>
      <c r="AR111" s="2112"/>
      <c r="AS111" s="2112"/>
      <c r="AT111" s="2112"/>
      <c r="AU111" s="2112"/>
      <c r="AV111" s="2112"/>
      <c r="AW111" s="2112"/>
      <c r="AX111" s="2112"/>
      <c r="AY111" s="2112"/>
      <c r="AZ111" s="2112"/>
      <c r="BA111" s="2112"/>
      <c r="BB111" s="2112"/>
      <c r="BC111" s="2112"/>
      <c r="BD111" s="2112"/>
      <c r="BE111" s="2112"/>
      <c r="BF111" s="2112"/>
      <c r="BG111" s="2112"/>
      <c r="BH111" s="2112"/>
      <c r="BI111" s="2112"/>
      <c r="BJ111" s="2112"/>
      <c r="BK111" s="2112"/>
      <c r="BL111" s="2112"/>
      <c r="BM111" s="2112"/>
      <c r="BN111" s="2112"/>
      <c r="BO111" s="2112"/>
      <c r="BP111" s="2112"/>
      <c r="BQ111" s="2112"/>
      <c r="BR111" s="2112"/>
      <c r="BS111" s="2112"/>
      <c r="BT111" s="2112"/>
      <c r="BU111" s="2112"/>
      <c r="BV111" s="2112"/>
      <c r="BW111" s="2112"/>
      <c r="BX111" s="2112"/>
      <c r="BY111" s="2112"/>
      <c r="BZ111" s="2112"/>
      <c r="CA111" s="2112"/>
      <c r="CB111" s="2112"/>
      <c r="CC111" s="2112"/>
      <c r="CD111" s="2112"/>
      <c r="CE111" s="2112"/>
      <c r="CF111" s="2112"/>
      <c r="CG111" s="2112"/>
      <c r="CH111" s="2112"/>
      <c r="CI111" s="2112"/>
      <c r="CJ111" s="2112"/>
      <c r="CK111" s="2112"/>
      <c r="CL111" s="2112"/>
      <c r="CM111" s="2112"/>
      <c r="CN111" s="2112"/>
      <c r="CO111" s="2112"/>
    </row>
    <row r="112" spans="1:93" ht="32.65" customHeight="1">
      <c r="A112" s="2101">
        <v>15</v>
      </c>
      <c r="B112" s="2118" t="s">
        <v>17754</v>
      </c>
      <c r="C112" s="2103" t="s">
        <v>21</v>
      </c>
      <c r="D112" s="2102" t="s">
        <v>17755</v>
      </c>
      <c r="E112" s="2102" t="s">
        <v>17756</v>
      </c>
      <c r="F112" s="2104">
        <v>15</v>
      </c>
      <c r="G112" s="2104">
        <v>15</v>
      </c>
      <c r="H112" s="2102" t="s">
        <v>17737</v>
      </c>
      <c r="I112" s="2102" t="s">
        <v>17757</v>
      </c>
      <c r="J112" s="2114" t="s">
        <v>17758</v>
      </c>
      <c r="K112" s="2130" t="s">
        <v>2676</v>
      </c>
      <c r="L112" s="2131">
        <v>1</v>
      </c>
      <c r="M112" s="2105">
        <v>0</v>
      </c>
      <c r="N112" s="2112"/>
      <c r="O112" s="2112"/>
      <c r="P112" s="2112"/>
      <c r="Q112" s="2112"/>
      <c r="R112" s="2112"/>
      <c r="S112" s="2112"/>
      <c r="T112" s="2112"/>
      <c r="U112" s="2112"/>
      <c r="V112" s="2112"/>
      <c r="W112" s="2112"/>
      <c r="X112" s="2112"/>
      <c r="Y112" s="2112"/>
      <c r="Z112" s="2112"/>
      <c r="AA112" s="2112"/>
      <c r="AB112" s="2112"/>
      <c r="AC112" s="2112"/>
      <c r="AD112" s="2112"/>
      <c r="AE112" s="2112"/>
      <c r="AF112" s="2112"/>
      <c r="AG112" s="2112"/>
      <c r="AH112" s="2112"/>
      <c r="AI112" s="2112"/>
      <c r="AJ112" s="2112"/>
      <c r="AK112" s="2112"/>
      <c r="AL112" s="2112"/>
      <c r="AM112" s="2112"/>
      <c r="AN112" s="2112"/>
      <c r="AO112" s="2112"/>
      <c r="AP112" s="2112"/>
      <c r="AQ112" s="2112"/>
      <c r="AR112" s="2112"/>
      <c r="AS112" s="2112"/>
      <c r="AT112" s="2112"/>
      <c r="AU112" s="2112"/>
      <c r="AV112" s="2112"/>
      <c r="AW112" s="2112"/>
      <c r="AX112" s="2112"/>
      <c r="AY112" s="2112"/>
      <c r="AZ112" s="2112"/>
      <c r="BA112" s="2112"/>
      <c r="BB112" s="2112"/>
      <c r="BC112" s="2112"/>
      <c r="BD112" s="2112"/>
      <c r="BE112" s="2112"/>
      <c r="BF112" s="2112"/>
      <c r="BG112" s="2112"/>
      <c r="BH112" s="2112"/>
      <c r="BI112" s="2112"/>
      <c r="BJ112" s="2112"/>
      <c r="BK112" s="2112"/>
      <c r="BL112" s="2112"/>
      <c r="BM112" s="2112"/>
      <c r="BN112" s="2112"/>
      <c r="BO112" s="2112"/>
      <c r="BP112" s="2112"/>
      <c r="BQ112" s="2112"/>
      <c r="BR112" s="2112"/>
      <c r="BS112" s="2112"/>
      <c r="BT112" s="2112"/>
      <c r="BU112" s="2112"/>
      <c r="BV112" s="2112"/>
      <c r="BW112" s="2112"/>
      <c r="BX112" s="2112"/>
      <c r="BY112" s="2112"/>
      <c r="BZ112" s="2112"/>
      <c r="CA112" s="2112"/>
      <c r="CB112" s="2112"/>
      <c r="CC112" s="2112"/>
      <c r="CD112" s="2112"/>
      <c r="CE112" s="2112"/>
      <c r="CF112" s="2112"/>
      <c r="CG112" s="2112"/>
      <c r="CH112" s="2112"/>
      <c r="CI112" s="2112"/>
      <c r="CJ112" s="2112"/>
      <c r="CK112" s="2112"/>
      <c r="CL112" s="2112"/>
      <c r="CM112" s="2112"/>
      <c r="CN112" s="2112"/>
      <c r="CO112" s="2112"/>
    </row>
    <row r="113" spans="1:93" ht="32.65" customHeight="1">
      <c r="A113" s="2101">
        <v>16</v>
      </c>
      <c r="B113" s="2118" t="s">
        <v>17759</v>
      </c>
      <c r="C113" s="2103" t="s">
        <v>21</v>
      </c>
      <c r="D113" s="2102" t="s">
        <v>17760</v>
      </c>
      <c r="E113" s="2102" t="s">
        <v>17761</v>
      </c>
      <c r="F113" s="2104">
        <v>12</v>
      </c>
      <c r="G113" s="2104">
        <v>12</v>
      </c>
      <c r="H113" s="2102" t="s">
        <v>17737</v>
      </c>
      <c r="I113" s="2102" t="s">
        <v>17762</v>
      </c>
      <c r="J113" s="2114" t="s">
        <v>17763</v>
      </c>
      <c r="K113" s="2130" t="s">
        <v>2598</v>
      </c>
      <c r="L113" s="2131">
        <v>2</v>
      </c>
      <c r="M113" s="2105">
        <v>0</v>
      </c>
      <c r="N113" s="2112"/>
      <c r="O113" s="2112"/>
      <c r="P113" s="2112"/>
      <c r="Q113" s="2112"/>
      <c r="R113" s="2112"/>
      <c r="S113" s="2112"/>
      <c r="T113" s="2112"/>
      <c r="U113" s="2112"/>
      <c r="V113" s="2112"/>
      <c r="W113" s="2112"/>
      <c r="X113" s="2112"/>
      <c r="Y113" s="2112"/>
      <c r="Z113" s="2112"/>
      <c r="AA113" s="2112"/>
      <c r="AB113" s="2112"/>
      <c r="AC113" s="2112"/>
      <c r="AD113" s="2112"/>
      <c r="AE113" s="2112"/>
      <c r="AF113" s="2112"/>
      <c r="AG113" s="2112"/>
      <c r="AH113" s="2112"/>
      <c r="AI113" s="2112"/>
      <c r="AJ113" s="2112"/>
      <c r="AK113" s="2112"/>
      <c r="AL113" s="2112"/>
      <c r="AM113" s="2112"/>
      <c r="AN113" s="2112"/>
      <c r="AO113" s="2112"/>
      <c r="AP113" s="2112"/>
      <c r="AQ113" s="2112"/>
      <c r="AR113" s="2112"/>
      <c r="AS113" s="2112"/>
      <c r="AT113" s="2112"/>
      <c r="AU113" s="2112"/>
      <c r="AV113" s="2112"/>
      <c r="AW113" s="2112"/>
      <c r="AX113" s="2112"/>
      <c r="AY113" s="2112"/>
      <c r="AZ113" s="2112"/>
      <c r="BA113" s="2112"/>
      <c r="BB113" s="2112"/>
      <c r="BC113" s="2112"/>
      <c r="BD113" s="2112"/>
      <c r="BE113" s="2112"/>
      <c r="BF113" s="2112"/>
      <c r="BG113" s="2112"/>
      <c r="BH113" s="2112"/>
      <c r="BI113" s="2112"/>
      <c r="BJ113" s="2112"/>
      <c r="BK113" s="2112"/>
      <c r="BL113" s="2112"/>
      <c r="BM113" s="2112"/>
      <c r="BN113" s="2112"/>
      <c r="BO113" s="2112"/>
      <c r="BP113" s="2112"/>
      <c r="BQ113" s="2112"/>
      <c r="BR113" s="2112"/>
      <c r="BS113" s="2112"/>
      <c r="BT113" s="2112"/>
      <c r="BU113" s="2112"/>
      <c r="BV113" s="2112"/>
      <c r="BW113" s="2112"/>
      <c r="BX113" s="2112"/>
      <c r="BY113" s="2112"/>
      <c r="BZ113" s="2112"/>
      <c r="CA113" s="2112"/>
      <c r="CB113" s="2112"/>
      <c r="CC113" s="2112"/>
      <c r="CD113" s="2112"/>
      <c r="CE113" s="2112"/>
      <c r="CF113" s="2112"/>
      <c r="CG113" s="2112"/>
      <c r="CH113" s="2112"/>
      <c r="CI113" s="2112"/>
      <c r="CJ113" s="2112"/>
      <c r="CK113" s="2112"/>
      <c r="CL113" s="2112"/>
      <c r="CM113" s="2112"/>
      <c r="CN113" s="2112"/>
      <c r="CO113" s="2112"/>
    </row>
    <row r="114" spans="1:93" ht="32.65" customHeight="1">
      <c r="A114" s="2101">
        <v>17</v>
      </c>
      <c r="B114" s="2118" t="s">
        <v>9302</v>
      </c>
      <c r="C114" s="2103" t="s">
        <v>21</v>
      </c>
      <c r="D114" s="2102" t="s">
        <v>17764</v>
      </c>
      <c r="E114" s="2102" t="s">
        <v>17742</v>
      </c>
      <c r="F114" s="2104">
        <v>6</v>
      </c>
      <c r="G114" s="2104">
        <v>6</v>
      </c>
      <c r="H114" s="2102" t="s">
        <v>17765</v>
      </c>
      <c r="I114" s="2102" t="s">
        <v>17766</v>
      </c>
      <c r="J114" s="2114" t="s">
        <v>17767</v>
      </c>
      <c r="K114" s="2130" t="s">
        <v>2676</v>
      </c>
      <c r="L114" s="2131">
        <v>1</v>
      </c>
      <c r="M114" s="2105">
        <v>0</v>
      </c>
      <c r="N114" s="2112"/>
      <c r="O114" s="2112"/>
      <c r="P114" s="2112"/>
      <c r="Q114" s="2112"/>
      <c r="R114" s="2112"/>
      <c r="S114" s="2112"/>
      <c r="T114" s="2112"/>
      <c r="U114" s="2112"/>
      <c r="V114" s="2112"/>
      <c r="W114" s="2112"/>
      <c r="X114" s="2112"/>
      <c r="Y114" s="2112"/>
      <c r="Z114" s="2112"/>
      <c r="AA114" s="2112"/>
      <c r="AB114" s="2112"/>
      <c r="AC114" s="2112"/>
      <c r="AD114" s="2112"/>
      <c r="AE114" s="2112"/>
      <c r="AF114" s="2112"/>
      <c r="AG114" s="2112"/>
      <c r="AH114" s="2112"/>
      <c r="AI114" s="2112"/>
      <c r="AJ114" s="2112"/>
      <c r="AK114" s="2112"/>
      <c r="AL114" s="2112"/>
      <c r="AM114" s="2112"/>
      <c r="AN114" s="2112"/>
      <c r="AO114" s="2112"/>
      <c r="AP114" s="2112"/>
      <c r="AQ114" s="2112"/>
      <c r="AR114" s="2112"/>
      <c r="AS114" s="2112"/>
      <c r="AT114" s="2112"/>
      <c r="AU114" s="2112"/>
      <c r="AV114" s="2112"/>
      <c r="AW114" s="2112"/>
      <c r="AX114" s="2112"/>
      <c r="AY114" s="2112"/>
      <c r="AZ114" s="2112"/>
      <c r="BA114" s="2112"/>
      <c r="BB114" s="2112"/>
      <c r="BC114" s="2112"/>
      <c r="BD114" s="2112"/>
      <c r="BE114" s="2112"/>
      <c r="BF114" s="2112"/>
      <c r="BG114" s="2112"/>
      <c r="BH114" s="2112"/>
      <c r="BI114" s="2112"/>
      <c r="BJ114" s="2112"/>
      <c r="BK114" s="2112"/>
      <c r="BL114" s="2112"/>
      <c r="BM114" s="2112"/>
      <c r="BN114" s="2112"/>
      <c r="BO114" s="2112"/>
      <c r="BP114" s="2112"/>
      <c r="BQ114" s="2112"/>
      <c r="BR114" s="2112"/>
      <c r="BS114" s="2112"/>
      <c r="BT114" s="2112"/>
      <c r="BU114" s="2112"/>
      <c r="BV114" s="2112"/>
      <c r="BW114" s="2112"/>
      <c r="BX114" s="2112"/>
      <c r="BY114" s="2112"/>
      <c r="BZ114" s="2112"/>
      <c r="CA114" s="2112"/>
      <c r="CB114" s="2112"/>
      <c r="CC114" s="2112"/>
      <c r="CD114" s="2112"/>
      <c r="CE114" s="2112"/>
      <c r="CF114" s="2112"/>
      <c r="CG114" s="2112"/>
      <c r="CH114" s="2112"/>
      <c r="CI114" s="2112"/>
      <c r="CJ114" s="2112"/>
      <c r="CK114" s="2112"/>
      <c r="CL114" s="2112"/>
      <c r="CM114" s="2112"/>
      <c r="CN114" s="2112"/>
      <c r="CO114" s="2112"/>
    </row>
    <row r="115" spans="1:93" ht="32.65" customHeight="1">
      <c r="A115" s="2101">
        <v>18</v>
      </c>
      <c r="B115" s="2118" t="s">
        <v>17768</v>
      </c>
      <c r="C115" s="2103" t="s">
        <v>21</v>
      </c>
      <c r="D115" s="2102" t="s">
        <v>17769</v>
      </c>
      <c r="E115" s="2102" t="s">
        <v>17770</v>
      </c>
      <c r="F115" s="2104">
        <v>12</v>
      </c>
      <c r="G115" s="2104">
        <v>12</v>
      </c>
      <c r="H115" s="2102" t="s">
        <v>17737</v>
      </c>
      <c r="I115" s="2102" t="s">
        <v>17771</v>
      </c>
      <c r="J115" s="2114" t="s">
        <v>17772</v>
      </c>
      <c r="K115" s="2130" t="s">
        <v>2676</v>
      </c>
      <c r="L115" s="2131">
        <v>1</v>
      </c>
      <c r="M115" s="2105">
        <v>0</v>
      </c>
      <c r="N115" s="2112"/>
      <c r="O115" s="2112"/>
      <c r="P115" s="2112"/>
      <c r="Q115" s="2112"/>
      <c r="R115" s="2112"/>
      <c r="S115" s="2112"/>
      <c r="T115" s="2112"/>
      <c r="U115" s="2112"/>
      <c r="V115" s="2112"/>
      <c r="W115" s="2112"/>
      <c r="X115" s="2112"/>
      <c r="Y115" s="2112"/>
      <c r="Z115" s="2112"/>
      <c r="AA115" s="2112"/>
      <c r="AB115" s="2112"/>
      <c r="AC115" s="2112"/>
      <c r="AD115" s="2112"/>
      <c r="AE115" s="2112"/>
      <c r="AF115" s="2112"/>
      <c r="AG115" s="2112"/>
      <c r="AH115" s="2112"/>
      <c r="AI115" s="2112"/>
      <c r="AJ115" s="2112"/>
      <c r="AK115" s="2112"/>
      <c r="AL115" s="2112"/>
      <c r="AM115" s="2112"/>
      <c r="AN115" s="2112"/>
      <c r="AO115" s="2112"/>
      <c r="AP115" s="2112"/>
      <c r="AQ115" s="2112"/>
      <c r="AR115" s="2112"/>
      <c r="AS115" s="2112"/>
      <c r="AT115" s="2112"/>
      <c r="AU115" s="2112"/>
      <c r="AV115" s="2112"/>
      <c r="AW115" s="2112"/>
      <c r="AX115" s="2112"/>
      <c r="AY115" s="2112"/>
      <c r="AZ115" s="2112"/>
      <c r="BA115" s="2112"/>
      <c r="BB115" s="2112"/>
      <c r="BC115" s="2112"/>
      <c r="BD115" s="2112"/>
      <c r="BE115" s="2112"/>
      <c r="BF115" s="2112"/>
      <c r="BG115" s="2112"/>
      <c r="BH115" s="2112"/>
      <c r="BI115" s="2112"/>
      <c r="BJ115" s="2112"/>
      <c r="BK115" s="2112"/>
      <c r="BL115" s="2112"/>
      <c r="BM115" s="2112"/>
      <c r="BN115" s="2112"/>
      <c r="BO115" s="2112"/>
      <c r="BP115" s="2112"/>
      <c r="BQ115" s="2112"/>
      <c r="BR115" s="2112"/>
      <c r="BS115" s="2112"/>
      <c r="BT115" s="2112"/>
      <c r="BU115" s="2112"/>
      <c r="BV115" s="2112"/>
      <c r="BW115" s="2112"/>
      <c r="BX115" s="2112"/>
      <c r="BY115" s="2112"/>
      <c r="BZ115" s="2112"/>
      <c r="CA115" s="2112"/>
      <c r="CB115" s="2112"/>
      <c r="CC115" s="2112"/>
      <c r="CD115" s="2112"/>
      <c r="CE115" s="2112"/>
      <c r="CF115" s="2112"/>
      <c r="CG115" s="2112"/>
      <c r="CH115" s="2112"/>
      <c r="CI115" s="2112"/>
      <c r="CJ115" s="2112"/>
      <c r="CK115" s="2112"/>
      <c r="CL115" s="2112"/>
      <c r="CM115" s="2112"/>
      <c r="CN115" s="2112"/>
      <c r="CO115" s="2112"/>
    </row>
    <row r="116" spans="1:93" ht="32.65" customHeight="1">
      <c r="A116" s="2101">
        <v>19</v>
      </c>
      <c r="B116" s="2118" t="s">
        <v>17773</v>
      </c>
      <c r="C116" s="2103" t="s">
        <v>21</v>
      </c>
      <c r="D116" s="2102" t="s">
        <v>17774</v>
      </c>
      <c r="E116" s="2102" t="s">
        <v>17775</v>
      </c>
      <c r="F116" s="2104">
        <v>5</v>
      </c>
      <c r="G116" s="2104">
        <v>5</v>
      </c>
      <c r="H116" s="2102" t="s">
        <v>17737</v>
      </c>
      <c r="I116" s="2102" t="s">
        <v>17776</v>
      </c>
      <c r="J116" s="2114" t="s">
        <v>17777</v>
      </c>
      <c r="K116" s="2130" t="s">
        <v>2676</v>
      </c>
      <c r="L116" s="2131">
        <v>1</v>
      </c>
      <c r="M116" s="2105">
        <v>0</v>
      </c>
      <c r="N116" s="2112"/>
      <c r="O116" s="2112"/>
      <c r="P116" s="2112"/>
      <c r="Q116" s="2112"/>
      <c r="R116" s="2112"/>
      <c r="S116" s="2112"/>
      <c r="T116" s="2112"/>
      <c r="U116" s="2112"/>
      <c r="V116" s="2112"/>
      <c r="W116" s="2112"/>
      <c r="X116" s="2112"/>
      <c r="Y116" s="2112"/>
      <c r="Z116" s="2112"/>
      <c r="AA116" s="2112"/>
      <c r="AB116" s="2112"/>
      <c r="AC116" s="2112"/>
      <c r="AD116" s="2112"/>
      <c r="AE116" s="2112"/>
      <c r="AF116" s="2112"/>
      <c r="AG116" s="2112"/>
      <c r="AH116" s="2112"/>
      <c r="AI116" s="2112"/>
      <c r="AJ116" s="2112"/>
      <c r="AK116" s="2112"/>
      <c r="AL116" s="2112"/>
      <c r="AM116" s="2112"/>
      <c r="AN116" s="2112"/>
      <c r="AO116" s="2112"/>
      <c r="AP116" s="2112"/>
      <c r="AQ116" s="2112"/>
      <c r="AR116" s="2112"/>
      <c r="AS116" s="2112"/>
      <c r="AT116" s="2112"/>
      <c r="AU116" s="2112"/>
      <c r="AV116" s="2112"/>
      <c r="AW116" s="2112"/>
      <c r="AX116" s="2112"/>
      <c r="AY116" s="2112"/>
      <c r="AZ116" s="2112"/>
      <c r="BA116" s="2112"/>
      <c r="BB116" s="2112"/>
      <c r="BC116" s="2112"/>
      <c r="BD116" s="2112"/>
      <c r="BE116" s="2112"/>
      <c r="BF116" s="2112"/>
      <c r="BG116" s="2112"/>
      <c r="BH116" s="2112"/>
      <c r="BI116" s="2112"/>
      <c r="BJ116" s="2112"/>
      <c r="BK116" s="2112"/>
      <c r="BL116" s="2112"/>
      <c r="BM116" s="2112"/>
      <c r="BN116" s="2112"/>
      <c r="BO116" s="2112"/>
      <c r="BP116" s="2112"/>
      <c r="BQ116" s="2112"/>
      <c r="BR116" s="2112"/>
      <c r="BS116" s="2112"/>
      <c r="BT116" s="2112"/>
      <c r="BU116" s="2112"/>
      <c r="BV116" s="2112"/>
      <c r="BW116" s="2112"/>
      <c r="BX116" s="2112"/>
      <c r="BY116" s="2112"/>
      <c r="BZ116" s="2112"/>
      <c r="CA116" s="2112"/>
      <c r="CB116" s="2112"/>
      <c r="CC116" s="2112"/>
      <c r="CD116" s="2112"/>
      <c r="CE116" s="2112"/>
      <c r="CF116" s="2112"/>
      <c r="CG116" s="2112"/>
      <c r="CH116" s="2112"/>
      <c r="CI116" s="2112"/>
      <c r="CJ116" s="2112"/>
      <c r="CK116" s="2112"/>
      <c r="CL116" s="2112"/>
      <c r="CM116" s="2112"/>
      <c r="CN116" s="2112"/>
      <c r="CO116" s="2112"/>
    </row>
    <row r="117" spans="1:93" ht="32.65" customHeight="1">
      <c r="A117" s="2101">
        <v>20</v>
      </c>
      <c r="B117" s="2118" t="s">
        <v>17778</v>
      </c>
      <c r="C117" s="2103" t="s">
        <v>21</v>
      </c>
      <c r="D117" s="2102" t="s">
        <v>17779</v>
      </c>
      <c r="E117" s="2102" t="s">
        <v>17775</v>
      </c>
      <c r="F117" s="2104">
        <v>4</v>
      </c>
      <c r="G117" s="2104">
        <v>4</v>
      </c>
      <c r="H117" s="2102" t="s">
        <v>17737</v>
      </c>
      <c r="I117" s="2102" t="s">
        <v>17780</v>
      </c>
      <c r="J117" s="2114" t="s">
        <v>17781</v>
      </c>
      <c r="K117" s="2130" t="s">
        <v>2676</v>
      </c>
      <c r="L117" s="2131">
        <v>1</v>
      </c>
      <c r="M117" s="2105">
        <v>0</v>
      </c>
      <c r="N117" s="2112"/>
      <c r="O117" s="2112"/>
      <c r="P117" s="2112"/>
      <c r="Q117" s="2112"/>
      <c r="R117" s="2112"/>
      <c r="S117" s="2112"/>
      <c r="T117" s="2112"/>
      <c r="U117" s="2112"/>
      <c r="V117" s="2112"/>
      <c r="W117" s="2112"/>
      <c r="X117" s="2112"/>
      <c r="Y117" s="2112"/>
      <c r="Z117" s="2112"/>
      <c r="AA117" s="2112"/>
      <c r="AB117" s="2112"/>
      <c r="AC117" s="2112"/>
      <c r="AD117" s="2112"/>
      <c r="AE117" s="2112"/>
      <c r="AF117" s="2112"/>
      <c r="AG117" s="2112"/>
      <c r="AH117" s="2112"/>
      <c r="AI117" s="2112"/>
      <c r="AJ117" s="2112"/>
      <c r="AK117" s="2112"/>
      <c r="AL117" s="2112"/>
      <c r="AM117" s="2112"/>
      <c r="AN117" s="2112"/>
      <c r="AO117" s="2112"/>
      <c r="AP117" s="2112"/>
      <c r="AQ117" s="2112"/>
      <c r="AR117" s="2112"/>
      <c r="AS117" s="2112"/>
      <c r="AT117" s="2112"/>
      <c r="AU117" s="2112"/>
      <c r="AV117" s="2112"/>
      <c r="AW117" s="2112"/>
      <c r="AX117" s="2112"/>
      <c r="AY117" s="2112"/>
      <c r="AZ117" s="2112"/>
      <c r="BA117" s="2112"/>
      <c r="BB117" s="2112"/>
      <c r="BC117" s="2112"/>
      <c r="BD117" s="2112"/>
      <c r="BE117" s="2112"/>
      <c r="BF117" s="2112"/>
      <c r="BG117" s="2112"/>
      <c r="BH117" s="2112"/>
      <c r="BI117" s="2112"/>
      <c r="BJ117" s="2112"/>
      <c r="BK117" s="2112"/>
      <c r="BL117" s="2112"/>
      <c r="BM117" s="2112"/>
      <c r="BN117" s="2112"/>
      <c r="BO117" s="2112"/>
      <c r="BP117" s="2112"/>
      <c r="BQ117" s="2112"/>
      <c r="BR117" s="2112"/>
      <c r="BS117" s="2112"/>
      <c r="BT117" s="2112"/>
      <c r="BU117" s="2112"/>
      <c r="BV117" s="2112"/>
      <c r="BW117" s="2112"/>
      <c r="BX117" s="2112"/>
      <c r="BY117" s="2112"/>
      <c r="BZ117" s="2112"/>
      <c r="CA117" s="2112"/>
      <c r="CB117" s="2112"/>
      <c r="CC117" s="2112"/>
      <c r="CD117" s="2112"/>
      <c r="CE117" s="2112"/>
      <c r="CF117" s="2112"/>
      <c r="CG117" s="2112"/>
      <c r="CH117" s="2112"/>
      <c r="CI117" s="2112"/>
      <c r="CJ117" s="2112"/>
      <c r="CK117" s="2112"/>
      <c r="CL117" s="2112"/>
      <c r="CM117" s="2112"/>
      <c r="CN117" s="2112"/>
      <c r="CO117" s="2112"/>
    </row>
    <row r="118" spans="1:93" ht="32.65" customHeight="1">
      <c r="A118" s="2101">
        <v>21</v>
      </c>
      <c r="B118" s="2118" t="s">
        <v>17782</v>
      </c>
      <c r="C118" s="2103" t="s">
        <v>21</v>
      </c>
      <c r="D118" s="2102" t="s">
        <v>17783</v>
      </c>
      <c r="E118" s="2116" t="s">
        <v>17784</v>
      </c>
      <c r="F118" s="2120">
        <v>10</v>
      </c>
      <c r="G118" s="2120">
        <v>10</v>
      </c>
      <c r="H118" s="2116" t="s">
        <v>17737</v>
      </c>
      <c r="I118" s="2116" t="s">
        <v>17785</v>
      </c>
      <c r="J118" s="2114" t="s">
        <v>17786</v>
      </c>
      <c r="K118" s="2130" t="s">
        <v>2676</v>
      </c>
      <c r="L118" s="2131">
        <v>1</v>
      </c>
      <c r="M118" s="2105">
        <v>0</v>
      </c>
      <c r="N118" s="2112"/>
      <c r="O118" s="2112"/>
      <c r="P118" s="2112"/>
      <c r="Q118" s="2112"/>
      <c r="R118" s="2112"/>
      <c r="S118" s="2112"/>
      <c r="T118" s="2112"/>
      <c r="U118" s="2112"/>
      <c r="V118" s="2112"/>
      <c r="W118" s="2112"/>
      <c r="X118" s="2112"/>
      <c r="Y118" s="2112"/>
      <c r="Z118" s="2112"/>
      <c r="AA118" s="2112"/>
      <c r="AB118" s="2112"/>
      <c r="AC118" s="2112"/>
      <c r="AD118" s="2112"/>
      <c r="AE118" s="2112"/>
      <c r="AF118" s="2112"/>
      <c r="AG118" s="2112"/>
      <c r="AH118" s="2112"/>
      <c r="AI118" s="2112"/>
      <c r="AJ118" s="2112"/>
      <c r="AK118" s="2112"/>
      <c r="AL118" s="2112"/>
      <c r="AM118" s="2112"/>
      <c r="AN118" s="2112"/>
      <c r="AO118" s="2112"/>
      <c r="AP118" s="2112"/>
      <c r="AQ118" s="2112"/>
      <c r="AR118" s="2112"/>
      <c r="AS118" s="2112"/>
      <c r="AT118" s="2112"/>
      <c r="AU118" s="2112"/>
      <c r="AV118" s="2112"/>
      <c r="AW118" s="2112"/>
      <c r="AX118" s="2112"/>
      <c r="AY118" s="2112"/>
      <c r="AZ118" s="2112"/>
      <c r="BA118" s="2112"/>
      <c r="BB118" s="2112"/>
      <c r="BC118" s="2112"/>
      <c r="BD118" s="2112"/>
      <c r="BE118" s="2112"/>
      <c r="BF118" s="2112"/>
      <c r="BG118" s="2112"/>
      <c r="BH118" s="2112"/>
      <c r="BI118" s="2112"/>
      <c r="BJ118" s="2112"/>
      <c r="BK118" s="2112"/>
      <c r="BL118" s="2112"/>
      <c r="BM118" s="2112"/>
      <c r="BN118" s="2112"/>
      <c r="BO118" s="2112"/>
      <c r="BP118" s="2112"/>
      <c r="BQ118" s="2112"/>
      <c r="BR118" s="2112"/>
      <c r="BS118" s="2112"/>
      <c r="BT118" s="2112"/>
      <c r="BU118" s="2112"/>
      <c r="BV118" s="2112"/>
      <c r="BW118" s="2112"/>
      <c r="BX118" s="2112"/>
      <c r="BY118" s="2112"/>
      <c r="BZ118" s="2112"/>
      <c r="CA118" s="2112"/>
      <c r="CB118" s="2112"/>
      <c r="CC118" s="2112"/>
      <c r="CD118" s="2112"/>
      <c r="CE118" s="2112"/>
      <c r="CF118" s="2112"/>
      <c r="CG118" s="2112"/>
      <c r="CH118" s="2112"/>
      <c r="CI118" s="2112"/>
      <c r="CJ118" s="2112"/>
      <c r="CK118" s="2112"/>
      <c r="CL118" s="2112"/>
      <c r="CM118" s="2112"/>
      <c r="CN118" s="2112"/>
      <c r="CO118" s="2112"/>
    </row>
    <row r="119" spans="1:93" ht="32.65" customHeight="1">
      <c r="A119" s="2101">
        <v>22</v>
      </c>
      <c r="B119" s="2124" t="s">
        <v>17787</v>
      </c>
      <c r="C119" s="2103" t="s">
        <v>21</v>
      </c>
      <c r="D119" s="2102" t="s">
        <v>17788</v>
      </c>
      <c r="E119" s="2118" t="s">
        <v>17789</v>
      </c>
      <c r="F119" s="2125">
        <v>30</v>
      </c>
      <c r="G119" s="2125">
        <v>30</v>
      </c>
      <c r="H119" s="2124" t="s">
        <v>17737</v>
      </c>
      <c r="I119" s="2124" t="s">
        <v>17790</v>
      </c>
      <c r="J119" s="2114" t="s">
        <v>17791</v>
      </c>
      <c r="K119" s="2127" t="s">
        <v>2622</v>
      </c>
      <c r="L119" s="2128">
        <v>4</v>
      </c>
      <c r="M119" s="2105">
        <v>0</v>
      </c>
      <c r="N119" s="2112"/>
      <c r="O119" s="2112"/>
      <c r="P119" s="2112"/>
      <c r="Q119" s="2112"/>
      <c r="R119" s="2112"/>
      <c r="S119" s="2112"/>
      <c r="T119" s="2112"/>
      <c r="U119" s="2112"/>
      <c r="V119" s="2112"/>
      <c r="W119" s="2112"/>
      <c r="X119" s="2112"/>
      <c r="Y119" s="2112"/>
      <c r="Z119" s="2112"/>
      <c r="AA119" s="2112"/>
      <c r="AB119" s="2112"/>
      <c r="AC119" s="2112"/>
      <c r="AD119" s="2112"/>
      <c r="AE119" s="2112"/>
      <c r="AF119" s="2112"/>
      <c r="AG119" s="2112"/>
      <c r="AH119" s="2112"/>
      <c r="AI119" s="2112"/>
      <c r="AJ119" s="2112"/>
      <c r="AK119" s="2112"/>
      <c r="AL119" s="2112"/>
      <c r="AM119" s="2112"/>
      <c r="AN119" s="2112"/>
      <c r="AO119" s="2112"/>
      <c r="AP119" s="2112"/>
      <c r="AQ119" s="2112"/>
      <c r="AR119" s="2112"/>
      <c r="AS119" s="2112"/>
      <c r="AT119" s="2112"/>
      <c r="AU119" s="2112"/>
      <c r="AV119" s="2112"/>
      <c r="AW119" s="2112"/>
      <c r="AX119" s="2112"/>
      <c r="AY119" s="2112"/>
      <c r="AZ119" s="2112"/>
      <c r="BA119" s="2112"/>
      <c r="BB119" s="2112"/>
      <c r="BC119" s="2112"/>
      <c r="BD119" s="2112"/>
      <c r="BE119" s="2112"/>
      <c r="BF119" s="2112"/>
      <c r="BG119" s="2112"/>
      <c r="BH119" s="2112"/>
      <c r="BI119" s="2112"/>
      <c r="BJ119" s="2112"/>
      <c r="BK119" s="2112"/>
      <c r="BL119" s="2112"/>
      <c r="BM119" s="2112"/>
      <c r="BN119" s="2112"/>
      <c r="BO119" s="2112"/>
      <c r="BP119" s="2112"/>
      <c r="BQ119" s="2112"/>
      <c r="BR119" s="2112"/>
      <c r="BS119" s="2112"/>
      <c r="BT119" s="2112"/>
      <c r="BU119" s="2112"/>
      <c r="BV119" s="2112"/>
      <c r="BW119" s="2112"/>
      <c r="BX119" s="2112"/>
      <c r="BY119" s="2112"/>
      <c r="BZ119" s="2112"/>
      <c r="CA119" s="2112"/>
      <c r="CB119" s="2112"/>
      <c r="CC119" s="2112"/>
      <c r="CD119" s="2112"/>
      <c r="CE119" s="2112"/>
      <c r="CF119" s="2112"/>
      <c r="CG119" s="2112"/>
      <c r="CH119" s="2112"/>
      <c r="CI119" s="2112"/>
      <c r="CJ119" s="2112"/>
      <c r="CK119" s="2112"/>
      <c r="CL119" s="2112"/>
      <c r="CM119" s="2112"/>
      <c r="CN119" s="2112"/>
      <c r="CO119" s="2112"/>
    </row>
    <row r="120" spans="1:93" ht="32.65" customHeight="1">
      <c r="A120" s="2101">
        <v>23</v>
      </c>
      <c r="B120" s="2102" t="s">
        <v>17792</v>
      </c>
      <c r="C120" s="2103" t="s">
        <v>21</v>
      </c>
      <c r="D120" s="2102" t="s">
        <v>17793</v>
      </c>
      <c r="E120" s="2118" t="s">
        <v>17794</v>
      </c>
      <c r="F120" s="2104">
        <v>15</v>
      </c>
      <c r="G120" s="2104">
        <v>15</v>
      </c>
      <c r="H120" s="2102" t="s">
        <v>17737</v>
      </c>
      <c r="I120" s="2102" t="s">
        <v>17795</v>
      </c>
      <c r="J120" s="2114" t="s">
        <v>17796</v>
      </c>
      <c r="K120" s="2115" t="s">
        <v>2613</v>
      </c>
      <c r="L120" s="2105">
        <v>3</v>
      </c>
      <c r="M120" s="2105">
        <v>0</v>
      </c>
      <c r="N120" s="2112"/>
      <c r="O120" s="2112"/>
      <c r="P120" s="2112"/>
      <c r="Q120" s="2112"/>
      <c r="R120" s="2112"/>
      <c r="S120" s="2112"/>
      <c r="T120" s="2112"/>
      <c r="U120" s="2112"/>
      <c r="V120" s="2112"/>
      <c r="W120" s="2112"/>
      <c r="X120" s="2112"/>
      <c r="Y120" s="2112"/>
      <c r="Z120" s="2112"/>
      <c r="AA120" s="2112"/>
      <c r="AB120" s="2112"/>
      <c r="AC120" s="2112"/>
      <c r="AD120" s="2112"/>
      <c r="AE120" s="2112"/>
      <c r="AF120" s="2112"/>
      <c r="AG120" s="2112"/>
      <c r="AH120" s="2112"/>
      <c r="AI120" s="2112"/>
      <c r="AJ120" s="2112"/>
      <c r="AK120" s="2112"/>
      <c r="AL120" s="2112"/>
      <c r="AM120" s="2112"/>
      <c r="AN120" s="2112"/>
      <c r="AO120" s="2112"/>
      <c r="AP120" s="2112"/>
      <c r="AQ120" s="2112"/>
      <c r="AR120" s="2112"/>
      <c r="AS120" s="2112"/>
      <c r="AT120" s="2112"/>
      <c r="AU120" s="2112"/>
      <c r="AV120" s="2112"/>
      <c r="AW120" s="2112"/>
      <c r="AX120" s="2112"/>
      <c r="AY120" s="2112"/>
      <c r="AZ120" s="2112"/>
      <c r="BA120" s="2112"/>
      <c r="BB120" s="2112"/>
      <c r="BC120" s="2112"/>
      <c r="BD120" s="2112"/>
      <c r="BE120" s="2112"/>
      <c r="BF120" s="2112"/>
      <c r="BG120" s="2112"/>
      <c r="BH120" s="2112"/>
      <c r="BI120" s="2112"/>
      <c r="BJ120" s="2112"/>
      <c r="BK120" s="2112"/>
      <c r="BL120" s="2112"/>
      <c r="BM120" s="2112"/>
      <c r="BN120" s="2112"/>
      <c r="BO120" s="2112"/>
      <c r="BP120" s="2112"/>
      <c r="BQ120" s="2112"/>
      <c r="BR120" s="2112"/>
      <c r="BS120" s="2112"/>
      <c r="BT120" s="2112"/>
      <c r="BU120" s="2112"/>
      <c r="BV120" s="2112"/>
      <c r="BW120" s="2112"/>
      <c r="BX120" s="2112"/>
      <c r="BY120" s="2112"/>
      <c r="BZ120" s="2112"/>
      <c r="CA120" s="2112"/>
      <c r="CB120" s="2112"/>
      <c r="CC120" s="2112"/>
      <c r="CD120" s="2112"/>
      <c r="CE120" s="2112"/>
      <c r="CF120" s="2112"/>
      <c r="CG120" s="2112"/>
      <c r="CH120" s="2112"/>
      <c r="CI120" s="2112"/>
      <c r="CJ120" s="2112"/>
      <c r="CK120" s="2112"/>
      <c r="CL120" s="2112"/>
      <c r="CM120" s="2112"/>
      <c r="CN120" s="2112"/>
      <c r="CO120" s="2112"/>
    </row>
    <row r="121" spans="1:93" ht="32.65" customHeight="1">
      <c r="A121" s="2101">
        <v>24</v>
      </c>
      <c r="B121" s="2102" t="s">
        <v>17797</v>
      </c>
      <c r="C121" s="2103" t="s">
        <v>21</v>
      </c>
      <c r="D121" s="2102" t="s">
        <v>17798</v>
      </c>
      <c r="E121" s="2124" t="s">
        <v>17742</v>
      </c>
      <c r="F121" s="2104">
        <v>22</v>
      </c>
      <c r="G121" s="2104">
        <v>22</v>
      </c>
      <c r="H121" s="2102" t="s">
        <v>17737</v>
      </c>
      <c r="I121" s="2102" t="s">
        <v>17799</v>
      </c>
      <c r="J121" s="2114" t="s">
        <v>17800</v>
      </c>
      <c r="K121" s="2115" t="s">
        <v>2613</v>
      </c>
      <c r="L121" s="2105">
        <v>3</v>
      </c>
      <c r="M121" s="2105">
        <v>0</v>
      </c>
      <c r="N121" s="2112"/>
      <c r="O121" s="2112"/>
      <c r="P121" s="2112"/>
      <c r="Q121" s="2112"/>
      <c r="R121" s="2112"/>
      <c r="S121" s="2112"/>
      <c r="T121" s="2112"/>
      <c r="U121" s="2112"/>
      <c r="V121" s="2112"/>
      <c r="W121" s="2112"/>
      <c r="X121" s="2112"/>
      <c r="Y121" s="2112"/>
      <c r="Z121" s="2112"/>
      <c r="AA121" s="2112"/>
      <c r="AB121" s="2112"/>
      <c r="AC121" s="2112"/>
      <c r="AD121" s="2112"/>
      <c r="AE121" s="2112"/>
      <c r="AF121" s="2112"/>
      <c r="AG121" s="2112"/>
      <c r="AH121" s="2112"/>
      <c r="AI121" s="2112"/>
      <c r="AJ121" s="2112"/>
      <c r="AK121" s="2112"/>
      <c r="AL121" s="2112"/>
      <c r="AM121" s="2112"/>
      <c r="AN121" s="2112"/>
      <c r="AO121" s="2112"/>
      <c r="AP121" s="2112"/>
      <c r="AQ121" s="2112"/>
      <c r="AR121" s="2112"/>
      <c r="AS121" s="2112"/>
      <c r="AT121" s="2112"/>
      <c r="AU121" s="2112"/>
      <c r="AV121" s="2112"/>
      <c r="AW121" s="2112"/>
      <c r="AX121" s="2112"/>
      <c r="AY121" s="2112"/>
      <c r="AZ121" s="2112"/>
      <c r="BA121" s="2112"/>
      <c r="BB121" s="2112"/>
      <c r="BC121" s="2112"/>
      <c r="BD121" s="2112"/>
      <c r="BE121" s="2112"/>
      <c r="BF121" s="2112"/>
      <c r="BG121" s="2112"/>
      <c r="BH121" s="2112"/>
      <c r="BI121" s="2112"/>
      <c r="BJ121" s="2112"/>
      <c r="BK121" s="2112"/>
      <c r="BL121" s="2112"/>
      <c r="BM121" s="2112"/>
      <c r="BN121" s="2112"/>
      <c r="BO121" s="2112"/>
      <c r="BP121" s="2112"/>
      <c r="BQ121" s="2112"/>
      <c r="BR121" s="2112"/>
      <c r="BS121" s="2112"/>
      <c r="BT121" s="2112"/>
      <c r="BU121" s="2112"/>
      <c r="BV121" s="2112"/>
      <c r="BW121" s="2112"/>
      <c r="BX121" s="2112"/>
      <c r="BY121" s="2112"/>
      <c r="BZ121" s="2112"/>
      <c r="CA121" s="2112"/>
      <c r="CB121" s="2112"/>
      <c r="CC121" s="2112"/>
      <c r="CD121" s="2112"/>
      <c r="CE121" s="2112"/>
      <c r="CF121" s="2112"/>
      <c r="CG121" s="2112"/>
      <c r="CH121" s="2112"/>
      <c r="CI121" s="2112"/>
      <c r="CJ121" s="2112"/>
      <c r="CK121" s="2112"/>
      <c r="CL121" s="2112"/>
      <c r="CM121" s="2112"/>
      <c r="CN121" s="2112"/>
      <c r="CO121" s="2112"/>
    </row>
    <row r="122" spans="1:93" ht="32.65" customHeight="1">
      <c r="A122" s="2101">
        <v>25</v>
      </c>
      <c r="B122" s="2102" t="s">
        <v>17801</v>
      </c>
      <c r="C122" s="2103" t="s">
        <v>21</v>
      </c>
      <c r="D122" s="2102" t="s">
        <v>17802</v>
      </c>
      <c r="E122" s="2102" t="s">
        <v>17802</v>
      </c>
      <c r="F122" s="2104">
        <v>10</v>
      </c>
      <c r="G122" s="2104">
        <v>10</v>
      </c>
      <c r="H122" s="2102" t="s">
        <v>17737</v>
      </c>
      <c r="I122" s="2102" t="s">
        <v>17803</v>
      </c>
      <c r="J122" s="2114" t="s">
        <v>17804</v>
      </c>
      <c r="K122" s="2115" t="s">
        <v>2676</v>
      </c>
      <c r="L122" s="2105">
        <v>1</v>
      </c>
      <c r="M122" s="2105">
        <v>0</v>
      </c>
      <c r="N122" s="2112"/>
      <c r="O122" s="2112"/>
      <c r="P122" s="2112"/>
      <c r="Q122" s="2112"/>
      <c r="R122" s="2112"/>
      <c r="S122" s="2112"/>
      <c r="T122" s="2112"/>
      <c r="U122" s="2112"/>
      <c r="V122" s="2112"/>
      <c r="W122" s="2112"/>
      <c r="X122" s="2112"/>
      <c r="Y122" s="2112"/>
      <c r="Z122" s="2112"/>
      <c r="AA122" s="2112"/>
      <c r="AB122" s="2112"/>
      <c r="AC122" s="2112"/>
      <c r="AD122" s="2112"/>
      <c r="AE122" s="2112"/>
      <c r="AF122" s="2112"/>
      <c r="AG122" s="2112"/>
      <c r="AH122" s="2112"/>
      <c r="AI122" s="2112"/>
      <c r="AJ122" s="2112"/>
      <c r="AK122" s="2112"/>
      <c r="AL122" s="2112"/>
      <c r="AM122" s="2112"/>
      <c r="AN122" s="2112"/>
      <c r="AO122" s="2112"/>
      <c r="AP122" s="2112"/>
      <c r="AQ122" s="2112"/>
      <c r="AR122" s="2112"/>
      <c r="AS122" s="2112"/>
      <c r="AT122" s="2112"/>
      <c r="AU122" s="2112"/>
      <c r="AV122" s="2112"/>
      <c r="AW122" s="2112"/>
      <c r="AX122" s="2112"/>
      <c r="AY122" s="2112"/>
      <c r="AZ122" s="2112"/>
      <c r="BA122" s="2112"/>
      <c r="BB122" s="2112"/>
      <c r="BC122" s="2112"/>
      <c r="BD122" s="2112"/>
      <c r="BE122" s="2112"/>
      <c r="BF122" s="2112"/>
      <c r="BG122" s="2112"/>
      <c r="BH122" s="2112"/>
      <c r="BI122" s="2112"/>
      <c r="BJ122" s="2112"/>
      <c r="BK122" s="2112"/>
      <c r="BL122" s="2112"/>
      <c r="BM122" s="2112"/>
      <c r="BN122" s="2112"/>
      <c r="BO122" s="2112"/>
      <c r="BP122" s="2112"/>
      <c r="BQ122" s="2112"/>
      <c r="BR122" s="2112"/>
      <c r="BS122" s="2112"/>
      <c r="BT122" s="2112"/>
      <c r="BU122" s="2112"/>
      <c r="BV122" s="2112"/>
      <c r="BW122" s="2112"/>
      <c r="BX122" s="2112"/>
      <c r="BY122" s="2112"/>
      <c r="BZ122" s="2112"/>
      <c r="CA122" s="2112"/>
      <c r="CB122" s="2112"/>
      <c r="CC122" s="2112"/>
      <c r="CD122" s="2112"/>
      <c r="CE122" s="2112"/>
      <c r="CF122" s="2112"/>
      <c r="CG122" s="2112"/>
      <c r="CH122" s="2112"/>
      <c r="CI122" s="2112"/>
      <c r="CJ122" s="2112"/>
      <c r="CK122" s="2112"/>
      <c r="CL122" s="2112"/>
      <c r="CM122" s="2112"/>
      <c r="CN122" s="2132" t="s">
        <v>21</v>
      </c>
      <c r="CO122" s="2132" t="s">
        <v>21</v>
      </c>
    </row>
    <row r="123" spans="1:93" ht="32.65" customHeight="1">
      <c r="A123" s="2101">
        <v>26</v>
      </c>
      <c r="B123" s="2102" t="s">
        <v>17805</v>
      </c>
      <c r="C123" s="2103" t="s">
        <v>21</v>
      </c>
      <c r="D123" s="2102" t="s">
        <v>17806</v>
      </c>
      <c r="E123" s="2102" t="s">
        <v>17807</v>
      </c>
      <c r="F123" s="2104">
        <v>28</v>
      </c>
      <c r="G123" s="2104">
        <v>28</v>
      </c>
      <c r="H123" s="2102" t="s">
        <v>17737</v>
      </c>
      <c r="I123" s="2102" t="s">
        <v>17808</v>
      </c>
      <c r="J123" s="2114" t="s">
        <v>17809</v>
      </c>
      <c r="K123" s="2115" t="s">
        <v>2676</v>
      </c>
      <c r="L123" s="2105">
        <v>1</v>
      </c>
      <c r="M123" s="2105">
        <v>0</v>
      </c>
      <c r="N123" s="2112"/>
      <c r="O123" s="2112"/>
      <c r="P123" s="2112"/>
      <c r="Q123" s="2112"/>
      <c r="R123" s="2112"/>
      <c r="S123" s="2112"/>
      <c r="T123" s="2112"/>
      <c r="U123" s="2112"/>
      <c r="V123" s="2112"/>
      <c r="W123" s="2112"/>
      <c r="X123" s="2112"/>
      <c r="Y123" s="2112"/>
      <c r="Z123" s="2112"/>
      <c r="AA123" s="2112"/>
      <c r="AB123" s="2112"/>
      <c r="AC123" s="2112"/>
      <c r="AD123" s="2112"/>
      <c r="AE123" s="2112"/>
      <c r="AF123" s="2112"/>
      <c r="AG123" s="2112"/>
      <c r="AH123" s="2112"/>
      <c r="AI123" s="2112"/>
      <c r="AJ123" s="2112"/>
      <c r="AK123" s="2112"/>
      <c r="AL123" s="2112"/>
      <c r="AM123" s="2112"/>
      <c r="AN123" s="2112"/>
      <c r="AO123" s="2112"/>
      <c r="AP123" s="2112"/>
      <c r="AQ123" s="2112"/>
      <c r="AR123" s="2112"/>
      <c r="AS123" s="2112"/>
      <c r="AT123" s="2112"/>
      <c r="AU123" s="2112"/>
      <c r="AV123" s="2112"/>
      <c r="AW123" s="2112"/>
      <c r="AX123" s="2112"/>
      <c r="AY123" s="2112"/>
      <c r="AZ123" s="2112"/>
      <c r="BA123" s="2112"/>
      <c r="BB123" s="2112"/>
      <c r="BC123" s="2112"/>
      <c r="BD123" s="2112"/>
      <c r="BE123" s="2112"/>
      <c r="BF123" s="2112"/>
      <c r="BG123" s="2112"/>
      <c r="BH123" s="2112"/>
      <c r="BI123" s="2112"/>
      <c r="BJ123" s="2112"/>
      <c r="BK123" s="2112"/>
      <c r="BL123" s="2112"/>
      <c r="BM123" s="2112"/>
      <c r="BN123" s="2112"/>
      <c r="BO123" s="2112"/>
      <c r="BP123" s="2112"/>
      <c r="BQ123" s="2112"/>
      <c r="BR123" s="2112"/>
      <c r="BS123" s="2112"/>
      <c r="BT123" s="2112"/>
      <c r="BU123" s="2112"/>
      <c r="BV123" s="2112"/>
      <c r="BW123" s="2112"/>
      <c r="BX123" s="2112"/>
      <c r="BY123" s="2112"/>
      <c r="BZ123" s="2112"/>
      <c r="CA123" s="2112"/>
      <c r="CB123" s="2112"/>
      <c r="CC123" s="2112"/>
      <c r="CD123" s="2112"/>
      <c r="CE123" s="2112"/>
      <c r="CF123" s="2112"/>
      <c r="CG123" s="2112"/>
      <c r="CH123" s="2112"/>
      <c r="CI123" s="2112"/>
      <c r="CJ123" s="2112"/>
      <c r="CK123" s="2112"/>
      <c r="CL123" s="2112"/>
      <c r="CM123" s="2112"/>
      <c r="CN123" s="2112"/>
      <c r="CO123" s="2112"/>
    </row>
    <row r="124" spans="1:93" ht="32.65" customHeight="1">
      <c r="A124" s="2101">
        <v>27</v>
      </c>
      <c r="B124" s="2102" t="s">
        <v>17810</v>
      </c>
      <c r="C124" s="2103" t="s">
        <v>21</v>
      </c>
      <c r="D124" s="2102" t="s">
        <v>17811</v>
      </c>
      <c r="E124" s="2102" t="s">
        <v>17812</v>
      </c>
      <c r="F124" s="2104">
        <v>10</v>
      </c>
      <c r="G124" s="2104">
        <v>10</v>
      </c>
      <c r="H124" s="2102" t="s">
        <v>17737</v>
      </c>
      <c r="I124" s="2102" t="s">
        <v>17813</v>
      </c>
      <c r="J124" s="2114" t="s">
        <v>17814</v>
      </c>
      <c r="K124" s="2115" t="s">
        <v>2598</v>
      </c>
      <c r="L124" s="2105">
        <v>2</v>
      </c>
      <c r="M124" s="2105">
        <v>0</v>
      </c>
      <c r="N124" s="2112"/>
      <c r="O124" s="2112"/>
      <c r="P124" s="2112"/>
      <c r="Q124" s="2112"/>
      <c r="R124" s="2112"/>
      <c r="S124" s="2112"/>
      <c r="T124" s="2112"/>
      <c r="U124" s="2112"/>
      <c r="V124" s="2112"/>
      <c r="W124" s="2112"/>
      <c r="X124" s="2112"/>
      <c r="Y124" s="2112"/>
      <c r="Z124" s="2112"/>
      <c r="AA124" s="2112"/>
      <c r="AB124" s="2112"/>
      <c r="AC124" s="2112"/>
      <c r="AD124" s="2112"/>
      <c r="AE124" s="2112"/>
      <c r="AF124" s="2112"/>
      <c r="AG124" s="2112"/>
      <c r="AH124" s="2112"/>
      <c r="AI124" s="2112"/>
      <c r="AJ124" s="2112"/>
      <c r="AK124" s="2112"/>
      <c r="AL124" s="2112"/>
      <c r="AM124" s="2112"/>
      <c r="AN124" s="2112"/>
      <c r="AO124" s="2112"/>
      <c r="AP124" s="2112"/>
      <c r="AQ124" s="2112"/>
      <c r="AR124" s="2112"/>
      <c r="AS124" s="2112"/>
      <c r="AT124" s="2112"/>
      <c r="AU124" s="2112"/>
      <c r="AV124" s="2112"/>
      <c r="AW124" s="2112"/>
      <c r="AX124" s="2112"/>
      <c r="AY124" s="2112"/>
      <c r="AZ124" s="2112"/>
      <c r="BA124" s="2112"/>
      <c r="BB124" s="2112"/>
      <c r="BC124" s="2112"/>
      <c r="BD124" s="2112"/>
      <c r="BE124" s="2112"/>
      <c r="BF124" s="2112"/>
      <c r="BG124" s="2112"/>
      <c r="BH124" s="2112"/>
      <c r="BI124" s="2112"/>
      <c r="BJ124" s="2112"/>
      <c r="BK124" s="2112"/>
      <c r="BL124" s="2112"/>
      <c r="BM124" s="2112"/>
      <c r="BN124" s="2112"/>
      <c r="BO124" s="2112"/>
      <c r="BP124" s="2112"/>
      <c r="BQ124" s="2112"/>
      <c r="BR124" s="2112"/>
      <c r="BS124" s="2112"/>
      <c r="BT124" s="2112"/>
      <c r="BU124" s="2112"/>
      <c r="BV124" s="2112"/>
      <c r="BW124" s="2112"/>
      <c r="BX124" s="2112"/>
      <c r="BY124" s="2112"/>
      <c r="BZ124" s="2112"/>
      <c r="CA124" s="2112"/>
      <c r="CB124" s="2112"/>
      <c r="CC124" s="2112"/>
      <c r="CD124" s="2112"/>
      <c r="CE124" s="2112"/>
      <c r="CF124" s="2112"/>
      <c r="CG124" s="2112"/>
      <c r="CH124" s="2112"/>
      <c r="CI124" s="2112"/>
      <c r="CJ124" s="2112"/>
      <c r="CK124" s="2112"/>
      <c r="CL124" s="2112"/>
      <c r="CM124" s="2112"/>
      <c r="CN124" s="2112"/>
      <c r="CO124" s="2112"/>
    </row>
    <row r="125" spans="1:93" ht="32.65" customHeight="1">
      <c r="A125" s="2101">
        <v>28</v>
      </c>
      <c r="B125" s="2102" t="s">
        <v>17801</v>
      </c>
      <c r="C125" s="2103" t="s">
        <v>21</v>
      </c>
      <c r="D125" s="2102" t="s">
        <v>17815</v>
      </c>
      <c r="E125" s="2102" t="s">
        <v>17816</v>
      </c>
      <c r="F125" s="2104">
        <v>10</v>
      </c>
      <c r="G125" s="2104">
        <v>10</v>
      </c>
      <c r="H125" s="2102" t="s">
        <v>17737</v>
      </c>
      <c r="I125" s="2102" t="s">
        <v>17817</v>
      </c>
      <c r="J125" s="2114" t="s">
        <v>17818</v>
      </c>
      <c r="K125" s="2115" t="s">
        <v>2676</v>
      </c>
      <c r="L125" s="2105">
        <v>1</v>
      </c>
      <c r="M125" s="2105">
        <v>0</v>
      </c>
      <c r="N125" s="2112"/>
      <c r="O125" s="2112"/>
      <c r="P125" s="2112"/>
      <c r="Q125" s="2112"/>
      <c r="R125" s="2112"/>
      <c r="S125" s="2112"/>
      <c r="T125" s="2112"/>
      <c r="U125" s="2112"/>
      <c r="V125" s="2112"/>
      <c r="W125" s="2112"/>
      <c r="X125" s="2112"/>
      <c r="Y125" s="2112"/>
      <c r="Z125" s="2112"/>
      <c r="AA125" s="2112"/>
      <c r="AB125" s="2112"/>
      <c r="AC125" s="2112"/>
      <c r="AD125" s="2112"/>
      <c r="AE125" s="2112"/>
      <c r="AF125" s="2112"/>
      <c r="AG125" s="2112"/>
      <c r="AH125" s="2112"/>
      <c r="AI125" s="2112"/>
      <c r="AJ125" s="2112"/>
      <c r="AK125" s="2112"/>
      <c r="AL125" s="2112"/>
      <c r="AM125" s="2112"/>
      <c r="AN125" s="2112"/>
      <c r="AO125" s="2112"/>
      <c r="AP125" s="2112"/>
      <c r="AQ125" s="2112"/>
      <c r="AR125" s="2112"/>
      <c r="AS125" s="2112"/>
      <c r="AT125" s="2112"/>
      <c r="AU125" s="2112"/>
      <c r="AV125" s="2112"/>
      <c r="AW125" s="2112"/>
      <c r="AX125" s="2112"/>
      <c r="AY125" s="2112"/>
      <c r="AZ125" s="2112"/>
      <c r="BA125" s="2112"/>
      <c r="BB125" s="2112"/>
      <c r="BC125" s="2112"/>
      <c r="BD125" s="2112"/>
      <c r="BE125" s="2112"/>
      <c r="BF125" s="2112"/>
      <c r="BG125" s="2112"/>
      <c r="BH125" s="2112"/>
      <c r="BI125" s="2112"/>
      <c r="BJ125" s="2112"/>
      <c r="BK125" s="2112"/>
      <c r="BL125" s="2112"/>
      <c r="BM125" s="2112"/>
      <c r="BN125" s="2112"/>
      <c r="BO125" s="2112"/>
      <c r="BP125" s="2112"/>
      <c r="BQ125" s="2112"/>
      <c r="BR125" s="2112"/>
      <c r="BS125" s="2112"/>
      <c r="BT125" s="2112"/>
      <c r="BU125" s="2112"/>
      <c r="BV125" s="2112"/>
      <c r="BW125" s="2112"/>
      <c r="BX125" s="2112"/>
      <c r="BY125" s="2112"/>
      <c r="BZ125" s="2112"/>
      <c r="CA125" s="2112"/>
      <c r="CB125" s="2112"/>
      <c r="CC125" s="2112"/>
      <c r="CD125" s="2112"/>
      <c r="CE125" s="2112"/>
      <c r="CF125" s="2112"/>
      <c r="CG125" s="2112"/>
      <c r="CH125" s="2112"/>
      <c r="CI125" s="2112"/>
      <c r="CJ125" s="2112"/>
      <c r="CK125" s="2112"/>
      <c r="CL125" s="2112"/>
      <c r="CM125" s="2112"/>
      <c r="CN125" s="2112"/>
      <c r="CO125" s="2112"/>
    </row>
    <row r="126" spans="1:93" ht="32.65" customHeight="1">
      <c r="A126" s="2101">
        <v>29</v>
      </c>
      <c r="B126" s="2102" t="s">
        <v>17819</v>
      </c>
      <c r="C126" s="2103" t="s">
        <v>21</v>
      </c>
      <c r="D126" s="2102" t="s">
        <v>17820</v>
      </c>
      <c r="E126" s="2102" t="s">
        <v>17821</v>
      </c>
      <c r="F126" s="2104">
        <v>6</v>
      </c>
      <c r="G126" s="2104">
        <v>6</v>
      </c>
      <c r="H126" s="2102" t="s">
        <v>17737</v>
      </c>
      <c r="I126" s="2102" t="s">
        <v>17822</v>
      </c>
      <c r="J126" s="2114" t="s">
        <v>17823</v>
      </c>
      <c r="K126" s="2115" t="s">
        <v>2676</v>
      </c>
      <c r="L126" s="2105">
        <v>1</v>
      </c>
      <c r="M126" s="2105">
        <v>0</v>
      </c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1"/>
      <c r="Y126" s="1401"/>
      <c r="Z126" s="1401"/>
      <c r="AA126" s="1401"/>
      <c r="AB126" s="1401"/>
      <c r="AC126" s="1401"/>
      <c r="AD126" s="1401"/>
      <c r="AE126" s="1401"/>
      <c r="AF126" s="1401"/>
      <c r="AG126" s="1401"/>
      <c r="AH126" s="1401"/>
      <c r="AI126" s="1401"/>
      <c r="AJ126" s="1401"/>
      <c r="AK126" s="1401"/>
      <c r="AL126" s="1401"/>
      <c r="AM126" s="1401"/>
      <c r="AN126" s="1401"/>
      <c r="AO126" s="1401"/>
      <c r="AP126" s="1401"/>
      <c r="AQ126" s="1401"/>
      <c r="AR126" s="1401"/>
      <c r="AS126" s="1401"/>
      <c r="AT126" s="1401"/>
      <c r="AU126" s="1401"/>
      <c r="AV126" s="1401"/>
      <c r="AW126" s="1401"/>
      <c r="AX126" s="1401"/>
      <c r="AY126" s="1401"/>
      <c r="AZ126" s="1401"/>
      <c r="BA126" s="1401"/>
      <c r="BB126" s="1401"/>
      <c r="BC126" s="1401"/>
      <c r="BD126" s="1401"/>
      <c r="BE126" s="1401"/>
      <c r="BF126" s="1401"/>
      <c r="BG126" s="1401"/>
      <c r="BH126" s="1401"/>
      <c r="BI126" s="1401"/>
      <c r="BJ126" s="1401"/>
      <c r="BK126" s="1401"/>
      <c r="BL126" s="1401"/>
      <c r="BM126" s="1401"/>
      <c r="BN126" s="1401"/>
      <c r="BO126" s="1401"/>
      <c r="BP126" s="1401"/>
      <c r="BQ126" s="1401"/>
      <c r="BR126" s="1401"/>
      <c r="BS126" s="1401"/>
      <c r="BT126" s="1401"/>
      <c r="BU126" s="1401"/>
      <c r="BV126" s="1401"/>
      <c r="BW126" s="1401"/>
      <c r="BX126" s="1401"/>
      <c r="BY126" s="1401"/>
      <c r="BZ126" s="1401"/>
      <c r="CA126" s="1401"/>
      <c r="CB126" s="1401"/>
      <c r="CC126" s="1401"/>
      <c r="CD126" s="1401"/>
      <c r="CE126" s="1401"/>
      <c r="CF126" s="1401"/>
      <c r="CG126" s="1401"/>
      <c r="CH126" s="1401"/>
      <c r="CI126" s="1401"/>
      <c r="CJ126" s="1401"/>
      <c r="CK126" s="1401"/>
      <c r="CL126" s="1401"/>
      <c r="CM126" s="1401"/>
      <c r="CN126" s="1401"/>
      <c r="CO126" s="1401"/>
    </row>
    <row r="127" spans="1:93" ht="32.65" customHeight="1">
      <c r="A127" s="2101">
        <v>30</v>
      </c>
      <c r="B127" s="2102" t="s">
        <v>9302</v>
      </c>
      <c r="C127" s="2103" t="s">
        <v>21</v>
      </c>
      <c r="D127" s="2102" t="s">
        <v>17824</v>
      </c>
      <c r="E127" s="2102" t="s">
        <v>17821</v>
      </c>
      <c r="F127" s="2104">
        <v>3</v>
      </c>
      <c r="G127" s="2104">
        <v>3</v>
      </c>
      <c r="H127" s="2102" t="s">
        <v>17737</v>
      </c>
      <c r="I127" s="2102" t="s">
        <v>17825</v>
      </c>
      <c r="J127" s="2114" t="s">
        <v>17826</v>
      </c>
      <c r="K127" s="2115" t="s">
        <v>2676</v>
      </c>
      <c r="L127" s="2105">
        <v>1</v>
      </c>
      <c r="M127" s="2105">
        <v>0</v>
      </c>
      <c r="N127" s="1401"/>
      <c r="O127" s="1401"/>
      <c r="P127" s="1401"/>
      <c r="Q127" s="1401"/>
      <c r="R127" s="1401"/>
      <c r="S127" s="1401"/>
      <c r="T127" s="1401"/>
      <c r="U127" s="1401"/>
      <c r="V127" s="1401"/>
      <c r="W127" s="1401"/>
      <c r="X127" s="1401"/>
      <c r="Y127" s="1401"/>
      <c r="Z127" s="1401"/>
      <c r="AA127" s="1401"/>
      <c r="AB127" s="1401"/>
      <c r="AC127" s="1401"/>
      <c r="AD127" s="1401"/>
      <c r="AE127" s="1401"/>
      <c r="AF127" s="1401"/>
      <c r="AG127" s="1401"/>
      <c r="AH127" s="1401"/>
      <c r="AI127" s="1401"/>
      <c r="AJ127" s="1401"/>
      <c r="AK127" s="1401"/>
      <c r="AL127" s="1401"/>
      <c r="AM127" s="1401"/>
      <c r="AN127" s="1401"/>
      <c r="AO127" s="1401"/>
      <c r="AP127" s="1401"/>
      <c r="AQ127" s="1401"/>
      <c r="AR127" s="1401"/>
      <c r="AS127" s="1401"/>
      <c r="AT127" s="1401"/>
      <c r="AU127" s="1401"/>
      <c r="AV127" s="1401"/>
      <c r="AW127" s="1401"/>
      <c r="AX127" s="1401"/>
      <c r="AY127" s="1401"/>
      <c r="AZ127" s="1401"/>
      <c r="BA127" s="1401"/>
      <c r="BB127" s="1401"/>
      <c r="BC127" s="1401"/>
      <c r="BD127" s="1401"/>
      <c r="BE127" s="1401"/>
      <c r="BF127" s="1401"/>
      <c r="BG127" s="1401"/>
      <c r="BH127" s="1401"/>
      <c r="BI127" s="1401"/>
      <c r="BJ127" s="1401"/>
      <c r="BK127" s="1401"/>
      <c r="BL127" s="1401"/>
      <c r="BM127" s="1401"/>
      <c r="BN127" s="1401"/>
      <c r="BO127" s="1401"/>
      <c r="BP127" s="1401"/>
      <c r="BQ127" s="1401"/>
      <c r="BR127" s="1401"/>
      <c r="BS127" s="1401"/>
      <c r="BT127" s="1401"/>
      <c r="BU127" s="1401"/>
      <c r="BV127" s="1401"/>
      <c r="BW127" s="1401"/>
      <c r="BX127" s="1401"/>
      <c r="BY127" s="1401"/>
      <c r="BZ127" s="1401"/>
      <c r="CA127" s="1401"/>
      <c r="CB127" s="1401"/>
      <c r="CC127" s="1401"/>
      <c r="CD127" s="1401"/>
      <c r="CE127" s="1401"/>
      <c r="CF127" s="1401"/>
      <c r="CG127" s="1401"/>
      <c r="CH127" s="1401"/>
      <c r="CI127" s="1401"/>
      <c r="CJ127" s="1401"/>
      <c r="CK127" s="1401"/>
      <c r="CL127" s="1401"/>
      <c r="CM127" s="1401"/>
      <c r="CN127" s="1401"/>
      <c r="CO127" s="1401"/>
    </row>
    <row r="128" spans="1:93" ht="32.65" customHeight="1">
      <c r="A128" s="2101">
        <v>31</v>
      </c>
      <c r="B128" s="2102" t="s">
        <v>17827</v>
      </c>
      <c r="C128" s="2103" t="s">
        <v>21</v>
      </c>
      <c r="D128" s="2102" t="s">
        <v>17828</v>
      </c>
      <c r="E128" s="2102" t="s">
        <v>17829</v>
      </c>
      <c r="F128" s="2104">
        <v>12</v>
      </c>
      <c r="G128" s="2104">
        <v>12</v>
      </c>
      <c r="H128" s="2102" t="s">
        <v>17765</v>
      </c>
      <c r="I128" s="2102" t="s">
        <v>17830</v>
      </c>
      <c r="J128" s="2114" t="s">
        <v>17831</v>
      </c>
      <c r="K128" s="2115" t="s">
        <v>2676</v>
      </c>
      <c r="L128" s="2105">
        <v>1</v>
      </c>
      <c r="M128" s="2105">
        <v>0</v>
      </c>
      <c r="N128" s="1401"/>
      <c r="O128" s="1401"/>
      <c r="P128" s="1401"/>
      <c r="Q128" s="1401"/>
      <c r="R128" s="1401"/>
      <c r="S128" s="1401"/>
      <c r="T128" s="1401"/>
      <c r="U128" s="1401"/>
      <c r="V128" s="1401"/>
      <c r="W128" s="1401"/>
      <c r="X128" s="1401"/>
      <c r="Y128" s="1401"/>
      <c r="Z128" s="1401"/>
      <c r="AA128" s="1401"/>
      <c r="AB128" s="1401"/>
      <c r="AC128" s="1401"/>
      <c r="AD128" s="1401"/>
      <c r="AE128" s="1401"/>
      <c r="AF128" s="1401"/>
      <c r="AG128" s="1401"/>
      <c r="AH128" s="1401"/>
      <c r="AI128" s="1401"/>
      <c r="AJ128" s="1401"/>
      <c r="AK128" s="1401"/>
      <c r="AL128" s="1401"/>
      <c r="AM128" s="1401"/>
      <c r="AN128" s="1401"/>
      <c r="AO128" s="1401"/>
      <c r="AP128" s="1401"/>
      <c r="AQ128" s="1401"/>
      <c r="AR128" s="1401"/>
      <c r="AS128" s="1401"/>
      <c r="AT128" s="1401"/>
      <c r="AU128" s="1401"/>
      <c r="AV128" s="1401"/>
      <c r="AW128" s="1401"/>
      <c r="AX128" s="1401"/>
      <c r="AY128" s="1401"/>
      <c r="AZ128" s="1401"/>
      <c r="BA128" s="1401"/>
      <c r="BB128" s="1401"/>
      <c r="BC128" s="1401"/>
      <c r="BD128" s="1401"/>
      <c r="BE128" s="1401"/>
      <c r="BF128" s="1401"/>
      <c r="BG128" s="1401"/>
      <c r="BH128" s="1401"/>
      <c r="BI128" s="1401"/>
      <c r="BJ128" s="1401"/>
      <c r="BK128" s="1401"/>
      <c r="BL128" s="1401"/>
      <c r="BM128" s="1401"/>
      <c r="BN128" s="1401"/>
      <c r="BO128" s="1401"/>
      <c r="BP128" s="1401"/>
      <c r="BQ128" s="1401"/>
      <c r="BR128" s="1401"/>
      <c r="BS128" s="1401"/>
      <c r="BT128" s="1401"/>
      <c r="BU128" s="1401"/>
      <c r="BV128" s="1401"/>
      <c r="BW128" s="1401"/>
      <c r="BX128" s="1401"/>
      <c r="BY128" s="1401"/>
      <c r="BZ128" s="1401"/>
      <c r="CA128" s="1401"/>
      <c r="CB128" s="1401"/>
      <c r="CC128" s="1401"/>
      <c r="CD128" s="1401"/>
      <c r="CE128" s="1401"/>
      <c r="CF128" s="1401"/>
      <c r="CG128" s="1401"/>
      <c r="CH128" s="1401"/>
      <c r="CI128" s="1401"/>
      <c r="CJ128" s="1401"/>
      <c r="CK128" s="1401"/>
      <c r="CL128" s="1401"/>
      <c r="CM128" s="1401"/>
      <c r="CN128" s="1401"/>
      <c r="CO128" s="1401"/>
    </row>
    <row r="129" spans="1:93" ht="32.65" customHeight="1">
      <c r="A129" s="2101">
        <v>32</v>
      </c>
      <c r="B129" s="2102" t="s">
        <v>17832</v>
      </c>
      <c r="C129" s="2103" t="s">
        <v>21</v>
      </c>
      <c r="D129" s="2102" t="s">
        <v>17828</v>
      </c>
      <c r="E129" s="2102" t="s">
        <v>17829</v>
      </c>
      <c r="F129" s="2104">
        <v>12</v>
      </c>
      <c r="G129" s="2104">
        <v>12</v>
      </c>
      <c r="H129" s="2102" t="s">
        <v>17765</v>
      </c>
      <c r="I129" s="2102" t="s">
        <v>17833</v>
      </c>
      <c r="J129" s="2114" t="s">
        <v>17834</v>
      </c>
      <c r="K129" s="2115" t="s">
        <v>2676</v>
      </c>
      <c r="L129" s="2105">
        <v>1</v>
      </c>
      <c r="M129" s="2105">
        <v>0</v>
      </c>
      <c r="N129" s="1401"/>
      <c r="O129" s="1401"/>
      <c r="P129" s="1401"/>
      <c r="Q129" s="1401"/>
      <c r="R129" s="1401"/>
      <c r="S129" s="1401"/>
      <c r="T129" s="1401"/>
      <c r="U129" s="1401"/>
      <c r="V129" s="1401"/>
      <c r="W129" s="1401"/>
      <c r="X129" s="1401"/>
      <c r="Y129" s="1401"/>
      <c r="Z129" s="1401"/>
      <c r="AA129" s="1401"/>
      <c r="AB129" s="1401"/>
      <c r="AC129" s="1401"/>
      <c r="AD129" s="1401"/>
      <c r="AE129" s="1401"/>
      <c r="AF129" s="1401"/>
      <c r="AG129" s="1401"/>
      <c r="AH129" s="1401"/>
      <c r="AI129" s="1401"/>
      <c r="AJ129" s="1401"/>
      <c r="AK129" s="1401"/>
      <c r="AL129" s="1401"/>
      <c r="AM129" s="1401"/>
      <c r="AN129" s="1401"/>
      <c r="AO129" s="1401"/>
      <c r="AP129" s="1401"/>
      <c r="AQ129" s="1401"/>
      <c r="AR129" s="1401"/>
      <c r="AS129" s="1401"/>
      <c r="AT129" s="1401"/>
      <c r="AU129" s="1401"/>
      <c r="AV129" s="1401"/>
      <c r="AW129" s="1401"/>
      <c r="AX129" s="1401"/>
      <c r="AY129" s="1401"/>
      <c r="AZ129" s="1401"/>
      <c r="BA129" s="1401"/>
      <c r="BB129" s="1401"/>
      <c r="BC129" s="1401"/>
      <c r="BD129" s="1401"/>
      <c r="BE129" s="1401"/>
      <c r="BF129" s="1401"/>
      <c r="BG129" s="1401"/>
      <c r="BH129" s="1401"/>
      <c r="BI129" s="1401"/>
      <c r="BJ129" s="1401"/>
      <c r="BK129" s="1401"/>
      <c r="BL129" s="1401"/>
      <c r="BM129" s="1401"/>
      <c r="BN129" s="1401"/>
      <c r="BO129" s="1401"/>
      <c r="BP129" s="1401"/>
      <c r="BQ129" s="1401"/>
      <c r="BR129" s="1401"/>
      <c r="BS129" s="1401"/>
      <c r="BT129" s="1401"/>
      <c r="BU129" s="1401"/>
      <c r="BV129" s="1401"/>
      <c r="BW129" s="1401"/>
      <c r="BX129" s="1401"/>
      <c r="BY129" s="1401"/>
      <c r="BZ129" s="1401"/>
      <c r="CA129" s="1401"/>
      <c r="CB129" s="1401"/>
      <c r="CC129" s="1401"/>
      <c r="CD129" s="1401"/>
      <c r="CE129" s="1401"/>
      <c r="CF129" s="1401"/>
      <c r="CG129" s="1401"/>
      <c r="CH129" s="1401"/>
      <c r="CI129" s="1401"/>
      <c r="CJ129" s="1401"/>
      <c r="CK129" s="1401"/>
      <c r="CL129" s="1401"/>
      <c r="CM129" s="1401"/>
      <c r="CN129" s="1401"/>
      <c r="CO129" s="1401"/>
    </row>
    <row r="130" spans="1:93" ht="32.65" customHeight="1">
      <c r="A130" s="2101">
        <v>33</v>
      </c>
      <c r="B130" s="2133" t="s">
        <v>17835</v>
      </c>
      <c r="C130" s="2134" t="s">
        <v>21</v>
      </c>
      <c r="D130" s="2129" t="s">
        <v>17836</v>
      </c>
      <c r="E130" s="2129" t="s">
        <v>17837</v>
      </c>
      <c r="F130" s="2135">
        <v>10</v>
      </c>
      <c r="G130" s="2135">
        <v>10</v>
      </c>
      <c r="H130" s="2129" t="s">
        <v>17737</v>
      </c>
      <c r="I130" s="2129" t="s">
        <v>17838</v>
      </c>
      <c r="J130" s="2136" t="s">
        <v>17839</v>
      </c>
      <c r="K130" s="2137" t="s">
        <v>2676</v>
      </c>
      <c r="L130" s="2138">
        <v>1</v>
      </c>
      <c r="M130" s="2139">
        <v>0</v>
      </c>
      <c r="N130" s="2112"/>
      <c r="O130" s="2112"/>
      <c r="P130" s="2112"/>
      <c r="Q130" s="2112"/>
      <c r="R130" s="2112"/>
      <c r="S130" s="2112"/>
      <c r="T130" s="2112"/>
      <c r="U130" s="2112"/>
      <c r="V130" s="2112"/>
      <c r="W130" s="2112"/>
      <c r="X130" s="2112"/>
      <c r="Y130" s="2112"/>
      <c r="Z130" s="2112"/>
      <c r="AA130" s="2112"/>
      <c r="AB130" s="2112"/>
      <c r="AC130" s="2112"/>
      <c r="AD130" s="2112"/>
      <c r="AE130" s="2112"/>
      <c r="AF130" s="2112"/>
      <c r="AG130" s="2112"/>
      <c r="AH130" s="2112"/>
      <c r="AI130" s="2112"/>
      <c r="AJ130" s="2112"/>
      <c r="AK130" s="2112"/>
      <c r="AL130" s="2112"/>
      <c r="AM130" s="2112"/>
      <c r="AN130" s="2112"/>
      <c r="AO130" s="2112"/>
      <c r="AP130" s="2112"/>
      <c r="AQ130" s="2112"/>
      <c r="AR130" s="2112"/>
      <c r="AS130" s="2112"/>
      <c r="AT130" s="2112"/>
      <c r="AU130" s="2112"/>
      <c r="AV130" s="2112"/>
      <c r="AW130" s="2112"/>
      <c r="AX130" s="2112"/>
      <c r="AY130" s="2112"/>
      <c r="AZ130" s="2112"/>
      <c r="BA130" s="2112"/>
      <c r="BB130" s="2112"/>
      <c r="BC130" s="2112"/>
      <c r="BD130" s="2112"/>
      <c r="BE130" s="2112"/>
      <c r="BF130" s="2112"/>
      <c r="BG130" s="2112"/>
      <c r="BH130" s="2112"/>
      <c r="BI130" s="2112"/>
      <c r="BJ130" s="2112"/>
      <c r="BK130" s="2112"/>
      <c r="BL130" s="2112"/>
      <c r="BM130" s="2112"/>
      <c r="BN130" s="2112"/>
      <c r="BO130" s="2112"/>
      <c r="BP130" s="2112"/>
      <c r="BQ130" s="2112"/>
      <c r="BR130" s="2112"/>
      <c r="BS130" s="2112"/>
      <c r="BT130" s="2112"/>
      <c r="BU130" s="2112"/>
      <c r="BV130" s="2112"/>
      <c r="BW130" s="2112"/>
      <c r="BX130" s="2112"/>
      <c r="BY130" s="2112"/>
      <c r="BZ130" s="2112"/>
      <c r="CA130" s="2112"/>
      <c r="CB130" s="2112"/>
      <c r="CC130" s="2112"/>
      <c r="CD130" s="2112"/>
      <c r="CE130" s="2112"/>
      <c r="CF130" s="2112"/>
      <c r="CG130" s="2112"/>
      <c r="CH130" s="2112"/>
      <c r="CI130" s="2112"/>
      <c r="CJ130" s="2112"/>
      <c r="CK130" s="2112"/>
      <c r="CL130" s="2112"/>
      <c r="CM130" s="2112"/>
      <c r="CN130" s="2112"/>
      <c r="CO130" s="2112"/>
    </row>
    <row r="131" spans="1:93" ht="32.65" customHeight="1">
      <c r="A131" s="2101">
        <v>34</v>
      </c>
      <c r="B131" s="2140" t="s">
        <v>17840</v>
      </c>
      <c r="C131" s="2134" t="s">
        <v>21</v>
      </c>
      <c r="D131" s="2129" t="s">
        <v>17841</v>
      </c>
      <c r="E131" s="2129" t="s">
        <v>17842</v>
      </c>
      <c r="F131" s="2135">
        <v>10</v>
      </c>
      <c r="G131" s="2135">
        <v>10</v>
      </c>
      <c r="H131" s="2129" t="s">
        <v>17737</v>
      </c>
      <c r="I131" s="2129" t="s">
        <v>17843</v>
      </c>
      <c r="J131" s="2136" t="s">
        <v>17844</v>
      </c>
      <c r="K131" s="2141" t="s">
        <v>2676</v>
      </c>
      <c r="L131" s="2142">
        <v>1</v>
      </c>
      <c r="M131" s="2139">
        <v>0</v>
      </c>
      <c r="N131" s="2112"/>
      <c r="O131" s="2112"/>
      <c r="P131" s="2112"/>
      <c r="Q131" s="2112"/>
      <c r="R131" s="2112"/>
      <c r="S131" s="2112"/>
      <c r="T131" s="2112"/>
      <c r="U131" s="2112"/>
      <c r="V131" s="2112"/>
      <c r="W131" s="2112"/>
      <c r="X131" s="2112"/>
      <c r="Y131" s="2112"/>
      <c r="Z131" s="2112"/>
      <c r="AA131" s="2112"/>
      <c r="AB131" s="2112"/>
      <c r="AC131" s="2112"/>
      <c r="AD131" s="2112"/>
      <c r="AE131" s="2112"/>
      <c r="AF131" s="2112"/>
      <c r="AG131" s="2112"/>
      <c r="AH131" s="2112"/>
      <c r="AI131" s="2112"/>
      <c r="AJ131" s="2112"/>
      <c r="AK131" s="2112"/>
      <c r="AL131" s="2112"/>
      <c r="AM131" s="2112"/>
      <c r="AN131" s="2112"/>
      <c r="AO131" s="2112"/>
      <c r="AP131" s="2112"/>
      <c r="AQ131" s="2112"/>
      <c r="AR131" s="2112"/>
      <c r="AS131" s="2112"/>
      <c r="AT131" s="2112"/>
      <c r="AU131" s="2112"/>
      <c r="AV131" s="2112"/>
      <c r="AW131" s="2112"/>
      <c r="AX131" s="2112"/>
      <c r="AY131" s="2112"/>
      <c r="AZ131" s="2112"/>
      <c r="BA131" s="2112"/>
      <c r="BB131" s="2112"/>
      <c r="BC131" s="2112"/>
      <c r="BD131" s="2112"/>
      <c r="BE131" s="2112"/>
      <c r="BF131" s="2112"/>
      <c r="BG131" s="2112"/>
      <c r="BH131" s="2112"/>
      <c r="BI131" s="2112"/>
      <c r="BJ131" s="2112"/>
      <c r="BK131" s="2112"/>
      <c r="BL131" s="2112"/>
      <c r="BM131" s="2112"/>
      <c r="BN131" s="2112"/>
      <c r="BO131" s="2112"/>
      <c r="BP131" s="2112"/>
      <c r="BQ131" s="2112"/>
      <c r="BR131" s="2112"/>
      <c r="BS131" s="2112"/>
      <c r="BT131" s="2112"/>
      <c r="BU131" s="2112"/>
      <c r="BV131" s="2112"/>
      <c r="BW131" s="2112"/>
      <c r="BX131" s="2112"/>
      <c r="BY131" s="2112"/>
      <c r="BZ131" s="2112"/>
      <c r="CA131" s="2112"/>
      <c r="CB131" s="2112"/>
      <c r="CC131" s="2112"/>
      <c r="CD131" s="2112"/>
      <c r="CE131" s="2112"/>
      <c r="CF131" s="2112"/>
      <c r="CG131" s="2112"/>
      <c r="CH131" s="2112"/>
      <c r="CI131" s="2112"/>
      <c r="CJ131" s="2112"/>
      <c r="CK131" s="2112"/>
      <c r="CL131" s="2112"/>
      <c r="CM131" s="2112"/>
      <c r="CN131" s="2112"/>
      <c r="CO131" s="2112"/>
    </row>
    <row r="132" spans="1:93" ht="32.65" customHeight="1">
      <c r="A132" s="2101">
        <v>35</v>
      </c>
      <c r="B132" s="2140" t="s">
        <v>17845</v>
      </c>
      <c r="C132" s="2134" t="s">
        <v>21</v>
      </c>
      <c r="D132" s="2129" t="s">
        <v>17846</v>
      </c>
      <c r="E132" s="2129" t="s">
        <v>17742</v>
      </c>
      <c r="F132" s="2135">
        <v>5</v>
      </c>
      <c r="G132" s="2135">
        <v>5</v>
      </c>
      <c r="H132" s="2129" t="s">
        <v>17737</v>
      </c>
      <c r="I132" s="2129" t="s">
        <v>17847</v>
      </c>
      <c r="J132" s="2136" t="s">
        <v>17848</v>
      </c>
      <c r="K132" s="2141" t="s">
        <v>2676</v>
      </c>
      <c r="L132" s="2142">
        <v>1</v>
      </c>
      <c r="M132" s="2139">
        <v>0</v>
      </c>
      <c r="N132" s="2112"/>
      <c r="O132" s="2112"/>
      <c r="P132" s="2112"/>
      <c r="Q132" s="2112"/>
      <c r="R132" s="2112"/>
      <c r="S132" s="2112"/>
      <c r="T132" s="2112"/>
      <c r="U132" s="2112"/>
      <c r="V132" s="2112"/>
      <c r="W132" s="2112"/>
      <c r="X132" s="2112"/>
      <c r="Y132" s="2112"/>
      <c r="Z132" s="2112"/>
      <c r="AA132" s="2112"/>
      <c r="AB132" s="2112"/>
      <c r="AC132" s="2112"/>
      <c r="AD132" s="2112"/>
      <c r="AE132" s="2112"/>
      <c r="AF132" s="2112"/>
      <c r="AG132" s="2112"/>
      <c r="AH132" s="2112"/>
      <c r="AI132" s="2112"/>
      <c r="AJ132" s="2112"/>
      <c r="AK132" s="2112"/>
      <c r="AL132" s="2112"/>
      <c r="AM132" s="2112"/>
      <c r="AN132" s="2112"/>
      <c r="AO132" s="2112"/>
      <c r="AP132" s="2112"/>
      <c r="AQ132" s="2112"/>
      <c r="AR132" s="2112"/>
      <c r="AS132" s="2112"/>
      <c r="AT132" s="2112"/>
      <c r="AU132" s="2112"/>
      <c r="AV132" s="2112"/>
      <c r="AW132" s="2112"/>
      <c r="AX132" s="2112"/>
      <c r="AY132" s="2112"/>
      <c r="AZ132" s="2112"/>
      <c r="BA132" s="2112"/>
      <c r="BB132" s="2112"/>
      <c r="BC132" s="2112"/>
      <c r="BD132" s="2112"/>
      <c r="BE132" s="2112"/>
      <c r="BF132" s="2112"/>
      <c r="BG132" s="2112"/>
      <c r="BH132" s="2112"/>
      <c r="BI132" s="2112"/>
      <c r="BJ132" s="2112"/>
      <c r="BK132" s="2112"/>
      <c r="BL132" s="2112"/>
      <c r="BM132" s="2112"/>
      <c r="BN132" s="2112"/>
      <c r="BO132" s="2112"/>
      <c r="BP132" s="2112"/>
      <c r="BQ132" s="2112"/>
      <c r="BR132" s="2112"/>
      <c r="BS132" s="2112"/>
      <c r="BT132" s="2112"/>
      <c r="BU132" s="2112"/>
      <c r="BV132" s="2112"/>
      <c r="BW132" s="2112"/>
      <c r="BX132" s="2112"/>
      <c r="BY132" s="2112"/>
      <c r="BZ132" s="2112"/>
      <c r="CA132" s="2112"/>
      <c r="CB132" s="2112"/>
      <c r="CC132" s="2112"/>
      <c r="CD132" s="2112"/>
      <c r="CE132" s="2112"/>
      <c r="CF132" s="2112"/>
      <c r="CG132" s="2112"/>
      <c r="CH132" s="2112"/>
      <c r="CI132" s="2112"/>
      <c r="CJ132" s="2112"/>
      <c r="CK132" s="2112"/>
      <c r="CL132" s="2112"/>
      <c r="CM132" s="2112"/>
      <c r="CN132" s="2112"/>
      <c r="CO132" s="2112"/>
    </row>
    <row r="133" spans="1:93" ht="32.65" customHeight="1">
      <c r="A133" s="2101">
        <v>36</v>
      </c>
      <c r="B133" s="2118" t="s">
        <v>17849</v>
      </c>
      <c r="C133" s="2103" t="s">
        <v>21</v>
      </c>
      <c r="D133" s="2102" t="s">
        <v>17850</v>
      </c>
      <c r="E133" s="2102" t="s">
        <v>17742</v>
      </c>
      <c r="F133" s="2104">
        <v>5</v>
      </c>
      <c r="G133" s="2104">
        <v>5</v>
      </c>
      <c r="H133" s="2102" t="s">
        <v>17737</v>
      </c>
      <c r="I133" s="2102" t="s">
        <v>17851</v>
      </c>
      <c r="J133" s="2114" t="s">
        <v>17852</v>
      </c>
      <c r="K133" s="2127" t="s">
        <v>2676</v>
      </c>
      <c r="L133" s="2128">
        <v>1</v>
      </c>
      <c r="M133" s="2105">
        <v>0</v>
      </c>
      <c r="N133" s="2112"/>
      <c r="O133" s="2112"/>
      <c r="P133" s="2112"/>
      <c r="Q133" s="2112"/>
      <c r="R133" s="2112"/>
      <c r="S133" s="2112"/>
      <c r="T133" s="2112"/>
      <c r="U133" s="2112"/>
      <c r="V133" s="2112"/>
      <c r="W133" s="2112"/>
      <c r="X133" s="2112"/>
      <c r="Y133" s="2112"/>
      <c r="Z133" s="2112"/>
      <c r="AA133" s="2112"/>
      <c r="AB133" s="2112"/>
      <c r="AC133" s="2112"/>
      <c r="AD133" s="2112"/>
      <c r="AE133" s="2112"/>
      <c r="AF133" s="2112"/>
      <c r="AG133" s="2112"/>
      <c r="AH133" s="2112"/>
      <c r="AI133" s="2112"/>
      <c r="AJ133" s="2112"/>
      <c r="AK133" s="2112"/>
      <c r="AL133" s="2112"/>
      <c r="AM133" s="2112"/>
      <c r="AN133" s="2112"/>
      <c r="AO133" s="2112"/>
      <c r="AP133" s="2112"/>
      <c r="AQ133" s="2112"/>
      <c r="AR133" s="2112"/>
      <c r="AS133" s="2112"/>
      <c r="AT133" s="2112"/>
      <c r="AU133" s="2112"/>
      <c r="AV133" s="2112"/>
      <c r="AW133" s="2112"/>
      <c r="AX133" s="2112"/>
      <c r="AY133" s="2112"/>
      <c r="AZ133" s="2112"/>
      <c r="BA133" s="2112"/>
      <c r="BB133" s="2112"/>
      <c r="BC133" s="2112"/>
      <c r="BD133" s="2112"/>
      <c r="BE133" s="2112"/>
      <c r="BF133" s="2112"/>
      <c r="BG133" s="2112"/>
      <c r="BH133" s="2112"/>
      <c r="BI133" s="2112"/>
      <c r="BJ133" s="2112"/>
      <c r="BK133" s="2112"/>
      <c r="BL133" s="2112"/>
      <c r="BM133" s="2112"/>
      <c r="BN133" s="2112"/>
      <c r="BO133" s="2112"/>
      <c r="BP133" s="2112"/>
      <c r="BQ133" s="2112"/>
      <c r="BR133" s="2112"/>
      <c r="BS133" s="2112"/>
      <c r="BT133" s="2112"/>
      <c r="BU133" s="2112"/>
      <c r="BV133" s="2112"/>
      <c r="BW133" s="2112"/>
      <c r="BX133" s="2112"/>
      <c r="BY133" s="2112"/>
      <c r="BZ133" s="2112"/>
      <c r="CA133" s="2112"/>
      <c r="CB133" s="2112"/>
      <c r="CC133" s="2112"/>
      <c r="CD133" s="2112"/>
      <c r="CE133" s="2112"/>
      <c r="CF133" s="2112"/>
      <c r="CG133" s="2112"/>
      <c r="CH133" s="2112"/>
      <c r="CI133" s="2112"/>
      <c r="CJ133" s="2112"/>
      <c r="CK133" s="2112"/>
      <c r="CL133" s="2112"/>
      <c r="CM133" s="2112"/>
      <c r="CN133" s="2112"/>
      <c r="CO133" s="2112"/>
    </row>
    <row r="134" spans="1:93" ht="32.65" customHeight="1">
      <c r="A134" s="2101">
        <v>37</v>
      </c>
      <c r="B134" s="2118" t="s">
        <v>17853</v>
      </c>
      <c r="C134" s="2103" t="s">
        <v>21</v>
      </c>
      <c r="D134" s="2102" t="s">
        <v>17854</v>
      </c>
      <c r="E134" s="2102" t="s">
        <v>17821</v>
      </c>
      <c r="F134" s="2104">
        <v>3</v>
      </c>
      <c r="G134" s="2104">
        <v>3</v>
      </c>
      <c r="H134" s="2102" t="s">
        <v>17737</v>
      </c>
      <c r="I134" s="2102" t="s">
        <v>17855</v>
      </c>
      <c r="J134" s="2114" t="s">
        <v>17856</v>
      </c>
      <c r="K134" s="2115" t="s">
        <v>2676</v>
      </c>
      <c r="L134" s="2105">
        <v>1</v>
      </c>
      <c r="M134" s="2105">
        <v>0</v>
      </c>
      <c r="N134" s="2112"/>
      <c r="O134" s="2112"/>
      <c r="P134" s="2112"/>
      <c r="Q134" s="2112"/>
      <c r="R134" s="2112"/>
      <c r="S134" s="2112"/>
      <c r="T134" s="2112"/>
      <c r="U134" s="2112"/>
      <c r="V134" s="2112"/>
      <c r="W134" s="2112"/>
      <c r="X134" s="2112"/>
      <c r="Y134" s="2112"/>
      <c r="Z134" s="2112"/>
      <c r="AA134" s="2112"/>
      <c r="AB134" s="2112"/>
      <c r="AC134" s="2112"/>
      <c r="AD134" s="2112"/>
      <c r="AE134" s="2112"/>
      <c r="AF134" s="2112"/>
      <c r="AG134" s="2112"/>
      <c r="AH134" s="2112"/>
      <c r="AI134" s="2112"/>
      <c r="AJ134" s="2112"/>
      <c r="AK134" s="2112"/>
      <c r="AL134" s="2112"/>
      <c r="AM134" s="2112"/>
      <c r="AN134" s="2112"/>
      <c r="AO134" s="2112"/>
      <c r="AP134" s="2112"/>
      <c r="AQ134" s="2112"/>
      <c r="AR134" s="2112"/>
      <c r="AS134" s="2112"/>
      <c r="AT134" s="2112"/>
      <c r="AU134" s="2112"/>
      <c r="AV134" s="2112"/>
      <c r="AW134" s="2112"/>
      <c r="AX134" s="2112"/>
      <c r="AY134" s="2112"/>
      <c r="AZ134" s="2112"/>
      <c r="BA134" s="2112"/>
      <c r="BB134" s="2112"/>
      <c r="BC134" s="2112"/>
      <c r="BD134" s="2112"/>
      <c r="BE134" s="2112"/>
      <c r="BF134" s="2112"/>
      <c r="BG134" s="2112"/>
      <c r="BH134" s="2112"/>
      <c r="BI134" s="2112"/>
      <c r="BJ134" s="2112"/>
      <c r="BK134" s="2112"/>
      <c r="BL134" s="2112"/>
      <c r="BM134" s="2112"/>
      <c r="BN134" s="2112"/>
      <c r="BO134" s="2112"/>
      <c r="BP134" s="2112"/>
      <c r="BQ134" s="2112"/>
      <c r="BR134" s="2112"/>
      <c r="BS134" s="2112"/>
      <c r="BT134" s="2112"/>
      <c r="BU134" s="2112"/>
      <c r="BV134" s="2112"/>
      <c r="BW134" s="2112"/>
      <c r="BX134" s="2112"/>
      <c r="BY134" s="2112"/>
      <c r="BZ134" s="2112"/>
      <c r="CA134" s="2112"/>
      <c r="CB134" s="2112"/>
      <c r="CC134" s="2112"/>
      <c r="CD134" s="2112"/>
      <c r="CE134" s="2112"/>
      <c r="CF134" s="2112"/>
      <c r="CG134" s="2112"/>
      <c r="CH134" s="2112"/>
      <c r="CI134" s="2112"/>
      <c r="CJ134" s="2112"/>
      <c r="CK134" s="2112"/>
      <c r="CL134" s="2112"/>
      <c r="CM134" s="2112"/>
      <c r="CN134" s="2112"/>
      <c r="CO134" s="2112"/>
    </row>
    <row r="135" spans="1:93" ht="32.65" customHeight="1">
      <c r="A135" s="2101">
        <v>38</v>
      </c>
      <c r="B135" s="2118" t="s">
        <v>17857</v>
      </c>
      <c r="C135" s="2103" t="s">
        <v>21</v>
      </c>
      <c r="D135" s="2102" t="s">
        <v>17858</v>
      </c>
      <c r="E135" s="2102" t="s">
        <v>17859</v>
      </c>
      <c r="F135" s="2104">
        <v>12</v>
      </c>
      <c r="G135" s="2104">
        <v>12</v>
      </c>
      <c r="H135" s="2102" t="s">
        <v>17765</v>
      </c>
      <c r="I135" s="2102" t="s">
        <v>17860</v>
      </c>
      <c r="J135" s="2114" t="s">
        <v>17861</v>
      </c>
      <c r="K135" s="2115" t="s">
        <v>2598</v>
      </c>
      <c r="L135" s="2105">
        <v>2</v>
      </c>
      <c r="M135" s="2105">
        <v>0</v>
      </c>
      <c r="N135" s="2112"/>
      <c r="O135" s="2112"/>
      <c r="P135" s="2112"/>
      <c r="Q135" s="2112"/>
      <c r="R135" s="2112"/>
      <c r="S135" s="2112"/>
      <c r="T135" s="2112"/>
      <c r="U135" s="2112"/>
      <c r="V135" s="2112"/>
      <c r="W135" s="2112"/>
      <c r="X135" s="2112"/>
      <c r="Y135" s="2112"/>
      <c r="Z135" s="2112"/>
      <c r="AA135" s="2112"/>
      <c r="AB135" s="2112"/>
      <c r="AC135" s="2112"/>
      <c r="AD135" s="2112"/>
      <c r="AE135" s="2112"/>
      <c r="AF135" s="2112"/>
      <c r="AG135" s="2112"/>
      <c r="AH135" s="2112"/>
      <c r="AI135" s="2112"/>
      <c r="AJ135" s="2112"/>
      <c r="AK135" s="2112"/>
      <c r="AL135" s="2112"/>
      <c r="AM135" s="2112"/>
      <c r="AN135" s="2112"/>
      <c r="AO135" s="2112"/>
      <c r="AP135" s="2112"/>
      <c r="AQ135" s="2112"/>
      <c r="AR135" s="2112"/>
      <c r="AS135" s="2112"/>
      <c r="AT135" s="2112"/>
      <c r="AU135" s="2112"/>
      <c r="AV135" s="2112"/>
      <c r="AW135" s="2112"/>
      <c r="AX135" s="2112"/>
      <c r="AY135" s="2112"/>
      <c r="AZ135" s="2112"/>
      <c r="BA135" s="2112"/>
      <c r="BB135" s="2112"/>
      <c r="BC135" s="2112"/>
      <c r="BD135" s="2112"/>
      <c r="BE135" s="2112"/>
      <c r="BF135" s="2112"/>
      <c r="BG135" s="2112"/>
      <c r="BH135" s="2112"/>
      <c r="BI135" s="2112"/>
      <c r="BJ135" s="2112"/>
      <c r="BK135" s="2112"/>
      <c r="BL135" s="2112"/>
      <c r="BM135" s="2112"/>
      <c r="BN135" s="2112"/>
      <c r="BO135" s="2112"/>
      <c r="BP135" s="2112"/>
      <c r="BQ135" s="2112"/>
      <c r="BR135" s="2112"/>
      <c r="BS135" s="2112"/>
      <c r="BT135" s="2112"/>
      <c r="BU135" s="2112"/>
      <c r="BV135" s="2112"/>
      <c r="BW135" s="2112"/>
      <c r="BX135" s="2112"/>
      <c r="BY135" s="2112"/>
      <c r="BZ135" s="2112"/>
      <c r="CA135" s="2112"/>
      <c r="CB135" s="2112"/>
      <c r="CC135" s="2112"/>
      <c r="CD135" s="2112"/>
      <c r="CE135" s="2112"/>
      <c r="CF135" s="2112"/>
      <c r="CG135" s="2112"/>
      <c r="CH135" s="2112"/>
      <c r="CI135" s="2112"/>
      <c r="CJ135" s="2112"/>
      <c r="CK135" s="2112"/>
      <c r="CL135" s="2112"/>
      <c r="CM135" s="2112"/>
      <c r="CN135" s="2112"/>
      <c r="CO135" s="2112"/>
    </row>
    <row r="136" spans="1:93" ht="32.65" customHeight="1">
      <c r="A136" s="2101">
        <v>39</v>
      </c>
      <c r="B136" s="2124" t="s">
        <v>4643</v>
      </c>
      <c r="C136" s="2103" t="s">
        <v>21</v>
      </c>
      <c r="D136" s="2102" t="s">
        <v>17862</v>
      </c>
      <c r="E136" s="2102" t="s">
        <v>17821</v>
      </c>
      <c r="F136" s="2104">
        <v>6</v>
      </c>
      <c r="G136" s="2104">
        <v>6</v>
      </c>
      <c r="H136" s="2102" t="s">
        <v>17737</v>
      </c>
      <c r="I136" s="2102" t="s">
        <v>17863</v>
      </c>
      <c r="J136" s="2114" t="s">
        <v>17864</v>
      </c>
      <c r="K136" s="2115" t="s">
        <v>2676</v>
      </c>
      <c r="L136" s="2105">
        <v>1</v>
      </c>
      <c r="M136" s="2105">
        <v>0</v>
      </c>
      <c r="N136" s="1401"/>
      <c r="O136" s="1401"/>
      <c r="P136" s="1401"/>
      <c r="Q136" s="1401"/>
      <c r="R136" s="1401"/>
      <c r="S136" s="1401"/>
      <c r="T136" s="1401"/>
      <c r="U136" s="1401"/>
      <c r="V136" s="1401"/>
      <c r="W136" s="1401"/>
      <c r="X136" s="1401"/>
      <c r="Y136" s="1401"/>
      <c r="Z136" s="1401"/>
      <c r="AA136" s="1401"/>
      <c r="AB136" s="1401"/>
      <c r="AC136" s="1401"/>
      <c r="AD136" s="1401"/>
      <c r="AE136" s="1401"/>
      <c r="AF136" s="1401"/>
      <c r="AG136" s="1401"/>
      <c r="AH136" s="1401"/>
      <c r="AI136" s="1401"/>
      <c r="AJ136" s="1401"/>
      <c r="AK136" s="1401"/>
      <c r="AL136" s="1401"/>
      <c r="AM136" s="1401"/>
      <c r="AN136" s="1401"/>
      <c r="AO136" s="1401"/>
      <c r="AP136" s="1401"/>
      <c r="AQ136" s="1401"/>
      <c r="AR136" s="1401"/>
      <c r="AS136" s="1401"/>
      <c r="AT136" s="1401"/>
      <c r="AU136" s="1401"/>
      <c r="AV136" s="1401"/>
      <c r="AW136" s="1401"/>
      <c r="AX136" s="1401"/>
      <c r="AY136" s="1401"/>
      <c r="AZ136" s="1401"/>
      <c r="BA136" s="1401"/>
      <c r="BB136" s="1401"/>
      <c r="BC136" s="1401"/>
      <c r="BD136" s="1401"/>
      <c r="BE136" s="1401"/>
      <c r="BF136" s="1401"/>
      <c r="BG136" s="1401"/>
      <c r="BH136" s="1401"/>
      <c r="BI136" s="1401"/>
      <c r="BJ136" s="1401"/>
      <c r="BK136" s="1401"/>
      <c r="BL136" s="1401"/>
      <c r="BM136" s="1401"/>
      <c r="BN136" s="1401"/>
      <c r="BO136" s="1401"/>
      <c r="BP136" s="1401"/>
      <c r="BQ136" s="1401"/>
      <c r="BR136" s="1401"/>
      <c r="BS136" s="1401"/>
      <c r="BT136" s="1401"/>
      <c r="BU136" s="1401"/>
      <c r="BV136" s="1401"/>
      <c r="BW136" s="1401"/>
      <c r="BX136" s="1401"/>
      <c r="BY136" s="1401"/>
      <c r="BZ136" s="1401"/>
      <c r="CA136" s="1401"/>
      <c r="CB136" s="1401"/>
      <c r="CC136" s="1401"/>
      <c r="CD136" s="1401"/>
      <c r="CE136" s="1401"/>
      <c r="CF136" s="1401"/>
      <c r="CG136" s="1401"/>
      <c r="CH136" s="1401"/>
      <c r="CI136" s="1401"/>
      <c r="CJ136" s="1401"/>
      <c r="CK136" s="1401"/>
      <c r="CL136" s="1401"/>
      <c r="CM136" s="1401"/>
      <c r="CN136" s="1401"/>
      <c r="CO136" s="1401"/>
    </row>
    <row r="137" spans="1:93" ht="32.65" customHeight="1">
      <c r="A137" s="2101">
        <v>40</v>
      </c>
      <c r="B137" s="1607" t="s">
        <v>17865</v>
      </c>
      <c r="C137" s="2143">
        <v>311603763168</v>
      </c>
      <c r="D137" s="1607" t="s">
        <v>17866</v>
      </c>
      <c r="E137" s="1607" t="s">
        <v>17867</v>
      </c>
      <c r="F137" s="2108">
        <v>10</v>
      </c>
      <c r="G137" s="2108">
        <v>10</v>
      </c>
      <c r="H137" s="1607" t="s">
        <v>17737</v>
      </c>
      <c r="I137" s="1607" t="s">
        <v>17868</v>
      </c>
      <c r="J137" s="2109" t="s">
        <v>17869</v>
      </c>
      <c r="K137" s="2110" t="s">
        <v>2676</v>
      </c>
      <c r="L137" s="2111">
        <v>1</v>
      </c>
      <c r="M137" s="2111">
        <v>0</v>
      </c>
      <c r="N137" s="2112"/>
      <c r="O137" s="2112"/>
      <c r="P137" s="2112"/>
      <c r="Q137" s="2112"/>
      <c r="R137" s="2112"/>
      <c r="S137" s="2112"/>
      <c r="T137" s="2112"/>
      <c r="U137" s="2112"/>
      <c r="V137" s="2112"/>
      <c r="W137" s="2112"/>
      <c r="X137" s="2112"/>
      <c r="Y137" s="2112"/>
      <c r="Z137" s="2112"/>
      <c r="AA137" s="2112"/>
      <c r="AB137" s="2112"/>
      <c r="AC137" s="2112"/>
      <c r="AD137" s="2112"/>
      <c r="AE137" s="2112"/>
      <c r="AF137" s="2112"/>
      <c r="AG137" s="2112"/>
      <c r="AH137" s="2112"/>
      <c r="AI137" s="2112"/>
      <c r="AJ137" s="2112"/>
      <c r="AK137" s="2112"/>
      <c r="AL137" s="2112"/>
      <c r="AM137" s="2112"/>
      <c r="AN137" s="2112"/>
      <c r="AO137" s="2112"/>
      <c r="AP137" s="2112"/>
      <c r="AQ137" s="2112"/>
      <c r="AR137" s="2112"/>
      <c r="AS137" s="2112"/>
      <c r="AT137" s="2112"/>
      <c r="AU137" s="2112"/>
      <c r="AV137" s="2112"/>
      <c r="AW137" s="2112"/>
      <c r="AX137" s="2112"/>
      <c r="AY137" s="2112"/>
      <c r="AZ137" s="2112"/>
      <c r="BA137" s="2112"/>
      <c r="BB137" s="2112"/>
      <c r="BC137" s="2112"/>
      <c r="BD137" s="2112"/>
      <c r="BE137" s="2112"/>
      <c r="BF137" s="2112"/>
      <c r="BG137" s="2112"/>
      <c r="BH137" s="2112"/>
      <c r="BI137" s="2112"/>
      <c r="BJ137" s="2112"/>
      <c r="BK137" s="2112"/>
      <c r="BL137" s="2112"/>
      <c r="BM137" s="2112"/>
      <c r="BN137" s="2112"/>
      <c r="BO137" s="2112"/>
      <c r="BP137" s="2112"/>
      <c r="BQ137" s="2112"/>
      <c r="BR137" s="2112"/>
      <c r="BS137" s="2112"/>
      <c r="BT137" s="2112"/>
      <c r="BU137" s="2112"/>
      <c r="BV137" s="2112"/>
      <c r="BW137" s="2112"/>
      <c r="BX137" s="2112"/>
      <c r="BY137" s="2112"/>
      <c r="BZ137" s="2112"/>
      <c r="CA137" s="2112"/>
      <c r="CB137" s="2112"/>
      <c r="CC137" s="2112"/>
      <c r="CD137" s="2112"/>
      <c r="CE137" s="2112"/>
      <c r="CF137" s="2112"/>
      <c r="CG137" s="2112"/>
      <c r="CH137" s="2112"/>
      <c r="CI137" s="2112"/>
      <c r="CJ137" s="2112"/>
      <c r="CK137" s="2112"/>
      <c r="CL137" s="2112"/>
      <c r="CM137" s="2112"/>
      <c r="CN137" s="2112"/>
      <c r="CO137" s="2112"/>
    </row>
    <row r="138" spans="1:93" ht="32.65" customHeight="1">
      <c r="A138" s="2101">
        <v>41</v>
      </c>
      <c r="B138" s="1607" t="s">
        <v>17870</v>
      </c>
      <c r="C138" s="2107" t="s">
        <v>21</v>
      </c>
      <c r="D138" s="1607" t="s">
        <v>17871</v>
      </c>
      <c r="E138" s="1607" t="s">
        <v>17872</v>
      </c>
      <c r="F138" s="2108">
        <v>28</v>
      </c>
      <c r="G138" s="2108">
        <v>28</v>
      </c>
      <c r="H138" s="1607" t="s">
        <v>17737</v>
      </c>
      <c r="I138" s="1607" t="s">
        <v>17873</v>
      </c>
      <c r="J138" s="2109" t="s">
        <v>17874</v>
      </c>
      <c r="K138" s="2110" t="s">
        <v>2622</v>
      </c>
      <c r="L138" s="2111">
        <v>4</v>
      </c>
      <c r="M138" s="2111">
        <v>0</v>
      </c>
      <c r="N138" s="2112"/>
      <c r="O138" s="2112"/>
      <c r="P138" s="2112"/>
      <c r="Q138" s="2112"/>
      <c r="R138" s="2112"/>
      <c r="S138" s="2112"/>
      <c r="T138" s="2112"/>
      <c r="U138" s="2112"/>
      <c r="V138" s="2112"/>
      <c r="W138" s="2112"/>
      <c r="X138" s="2112"/>
      <c r="Y138" s="2112"/>
      <c r="Z138" s="2112"/>
      <c r="AA138" s="2112"/>
      <c r="AB138" s="2112"/>
      <c r="AC138" s="2112"/>
      <c r="AD138" s="2112"/>
      <c r="AE138" s="2112"/>
      <c r="AF138" s="2112"/>
      <c r="AG138" s="2112"/>
      <c r="AH138" s="2112"/>
      <c r="AI138" s="2112"/>
      <c r="AJ138" s="2112"/>
      <c r="AK138" s="2112"/>
      <c r="AL138" s="2112"/>
      <c r="AM138" s="2112"/>
      <c r="AN138" s="2112"/>
      <c r="AO138" s="2112"/>
      <c r="AP138" s="2112"/>
      <c r="AQ138" s="2112"/>
      <c r="AR138" s="2112"/>
      <c r="AS138" s="2112"/>
      <c r="AT138" s="2112"/>
      <c r="AU138" s="2112"/>
      <c r="AV138" s="2112"/>
      <c r="AW138" s="2112"/>
      <c r="AX138" s="2112"/>
      <c r="AY138" s="2112"/>
      <c r="AZ138" s="2112"/>
      <c r="BA138" s="2112"/>
      <c r="BB138" s="2112"/>
      <c r="BC138" s="2112"/>
      <c r="BD138" s="2112"/>
      <c r="BE138" s="2112"/>
      <c r="BF138" s="2112"/>
      <c r="BG138" s="2112"/>
      <c r="BH138" s="2112"/>
      <c r="BI138" s="2112"/>
      <c r="BJ138" s="2112"/>
      <c r="BK138" s="2112"/>
      <c r="BL138" s="2112"/>
      <c r="BM138" s="2112"/>
      <c r="BN138" s="2112"/>
      <c r="BO138" s="2112"/>
      <c r="BP138" s="2112"/>
      <c r="BQ138" s="2112"/>
      <c r="BR138" s="2112"/>
      <c r="BS138" s="2112"/>
      <c r="BT138" s="2112"/>
      <c r="BU138" s="2112"/>
      <c r="BV138" s="2112"/>
      <c r="BW138" s="2112"/>
      <c r="BX138" s="2112"/>
      <c r="BY138" s="2112"/>
      <c r="BZ138" s="2112"/>
      <c r="CA138" s="2112"/>
      <c r="CB138" s="2112"/>
      <c r="CC138" s="2112"/>
      <c r="CD138" s="2112"/>
      <c r="CE138" s="2112"/>
      <c r="CF138" s="2112"/>
      <c r="CG138" s="2112"/>
      <c r="CH138" s="2112"/>
      <c r="CI138" s="2112"/>
      <c r="CJ138" s="2112"/>
      <c r="CK138" s="2112"/>
      <c r="CL138" s="2112"/>
      <c r="CM138" s="2112"/>
      <c r="CN138" s="2112"/>
      <c r="CO138" s="2112"/>
    </row>
    <row r="139" spans="1:93" ht="32.65" customHeight="1">
      <c r="A139" s="2101">
        <v>42</v>
      </c>
      <c r="B139" s="1607" t="s">
        <v>17875</v>
      </c>
      <c r="C139" s="2107" t="s">
        <v>21</v>
      </c>
      <c r="D139" s="1607" t="s">
        <v>17876</v>
      </c>
      <c r="E139" s="1607" t="s">
        <v>17877</v>
      </c>
      <c r="F139" s="2108">
        <v>14</v>
      </c>
      <c r="G139" s="2108">
        <v>14</v>
      </c>
      <c r="H139" s="1607" t="s">
        <v>17878</v>
      </c>
      <c r="I139" s="1607" t="s">
        <v>17879</v>
      </c>
      <c r="J139" s="2109" t="s">
        <v>17880</v>
      </c>
      <c r="K139" s="2110" t="s">
        <v>2676</v>
      </c>
      <c r="L139" s="2111">
        <v>1</v>
      </c>
      <c r="M139" s="2111">
        <v>0</v>
      </c>
      <c r="N139" s="2112"/>
      <c r="O139" s="2112"/>
      <c r="P139" s="2112"/>
      <c r="Q139" s="2112"/>
      <c r="R139" s="2112"/>
      <c r="S139" s="2112"/>
      <c r="T139" s="2112"/>
      <c r="U139" s="2112"/>
      <c r="V139" s="2112"/>
      <c r="W139" s="2112"/>
      <c r="X139" s="2112"/>
      <c r="Y139" s="2112"/>
      <c r="Z139" s="2112"/>
      <c r="AA139" s="2112"/>
      <c r="AB139" s="2112"/>
      <c r="AC139" s="2112"/>
      <c r="AD139" s="2112"/>
      <c r="AE139" s="2112"/>
      <c r="AF139" s="2112"/>
      <c r="AG139" s="2112"/>
      <c r="AH139" s="2112"/>
      <c r="AI139" s="2112"/>
      <c r="AJ139" s="2112"/>
      <c r="AK139" s="2112"/>
      <c r="AL139" s="2112"/>
      <c r="AM139" s="2112"/>
      <c r="AN139" s="2112"/>
      <c r="AO139" s="2112"/>
      <c r="AP139" s="2112"/>
      <c r="AQ139" s="2112"/>
      <c r="AR139" s="2112"/>
      <c r="AS139" s="2112"/>
      <c r="AT139" s="2112"/>
      <c r="AU139" s="2112"/>
      <c r="AV139" s="2112"/>
      <c r="AW139" s="2112"/>
      <c r="AX139" s="2112"/>
      <c r="AY139" s="2112"/>
      <c r="AZ139" s="2112"/>
      <c r="BA139" s="2112"/>
      <c r="BB139" s="2112"/>
      <c r="BC139" s="2112"/>
      <c r="BD139" s="2112"/>
      <c r="BE139" s="2112"/>
      <c r="BF139" s="2112"/>
      <c r="BG139" s="2112"/>
      <c r="BH139" s="2112"/>
      <c r="BI139" s="2112"/>
      <c r="BJ139" s="2112"/>
      <c r="BK139" s="2112"/>
      <c r="BL139" s="2112"/>
      <c r="BM139" s="2112"/>
      <c r="BN139" s="2112"/>
      <c r="BO139" s="2112"/>
      <c r="BP139" s="2112"/>
      <c r="BQ139" s="2112"/>
      <c r="BR139" s="2112"/>
      <c r="BS139" s="2112"/>
      <c r="BT139" s="2112"/>
      <c r="BU139" s="2112"/>
      <c r="BV139" s="2112"/>
      <c r="BW139" s="2112"/>
      <c r="BX139" s="2112"/>
      <c r="BY139" s="2112"/>
      <c r="BZ139" s="2112"/>
      <c r="CA139" s="2112"/>
      <c r="CB139" s="2112"/>
      <c r="CC139" s="2112"/>
      <c r="CD139" s="2112"/>
      <c r="CE139" s="2112"/>
      <c r="CF139" s="2112"/>
      <c r="CG139" s="2112"/>
      <c r="CH139" s="2112"/>
      <c r="CI139" s="2112"/>
      <c r="CJ139" s="2112"/>
      <c r="CK139" s="2112"/>
      <c r="CL139" s="2112"/>
      <c r="CM139" s="2112"/>
      <c r="CN139" s="2112"/>
      <c r="CO139" s="2112"/>
    </row>
    <row r="140" spans="1:93" ht="32.65" customHeight="1">
      <c r="A140" s="2101">
        <v>43</v>
      </c>
      <c r="B140" s="1607" t="s">
        <v>17881</v>
      </c>
      <c r="C140" s="2107" t="s">
        <v>21</v>
      </c>
      <c r="D140" s="1607" t="s">
        <v>17882</v>
      </c>
      <c r="E140" s="1607" t="s">
        <v>17883</v>
      </c>
      <c r="F140" s="2143">
        <v>15</v>
      </c>
      <c r="G140" s="2143">
        <v>15</v>
      </c>
      <c r="H140" s="1607" t="s">
        <v>17884</v>
      </c>
      <c r="I140" s="1607" t="s">
        <v>17885</v>
      </c>
      <c r="J140" s="2109" t="s">
        <v>17886</v>
      </c>
      <c r="K140" s="2110" t="s">
        <v>2598</v>
      </c>
      <c r="L140" s="2111">
        <v>2</v>
      </c>
      <c r="M140" s="2111">
        <v>0</v>
      </c>
      <c r="N140" s="2112"/>
      <c r="O140" s="2112"/>
      <c r="P140" s="2112"/>
      <c r="Q140" s="2112"/>
      <c r="R140" s="2112"/>
      <c r="S140" s="2112"/>
      <c r="T140" s="2112"/>
      <c r="U140" s="2112"/>
      <c r="V140" s="2112"/>
      <c r="W140" s="2112"/>
      <c r="X140" s="2112"/>
      <c r="Y140" s="2112"/>
      <c r="Z140" s="2112"/>
      <c r="AA140" s="2112"/>
      <c r="AB140" s="2112"/>
      <c r="AC140" s="2112"/>
      <c r="AD140" s="2112"/>
      <c r="AE140" s="2112"/>
      <c r="AF140" s="2112"/>
      <c r="AG140" s="2112"/>
      <c r="AH140" s="2112"/>
      <c r="AI140" s="2112"/>
      <c r="AJ140" s="2112"/>
      <c r="AK140" s="2112"/>
      <c r="AL140" s="2112"/>
      <c r="AM140" s="2112"/>
      <c r="AN140" s="2112"/>
      <c r="AO140" s="2112"/>
      <c r="AP140" s="2112"/>
      <c r="AQ140" s="2112"/>
      <c r="AR140" s="2112"/>
      <c r="AS140" s="2112"/>
      <c r="AT140" s="2112"/>
      <c r="AU140" s="2112"/>
      <c r="AV140" s="2112"/>
      <c r="AW140" s="2112"/>
      <c r="AX140" s="2112"/>
      <c r="AY140" s="2112"/>
      <c r="AZ140" s="2112"/>
      <c r="BA140" s="2112"/>
      <c r="BB140" s="2112"/>
      <c r="BC140" s="2112"/>
      <c r="BD140" s="2112"/>
      <c r="BE140" s="2112"/>
      <c r="BF140" s="2112"/>
      <c r="BG140" s="2112"/>
      <c r="BH140" s="2112"/>
      <c r="BI140" s="2112"/>
      <c r="BJ140" s="2112"/>
      <c r="BK140" s="2112"/>
      <c r="BL140" s="2112"/>
      <c r="BM140" s="2112"/>
      <c r="BN140" s="2112"/>
      <c r="BO140" s="2112"/>
      <c r="BP140" s="2112"/>
      <c r="BQ140" s="2112"/>
      <c r="BR140" s="2112"/>
      <c r="BS140" s="2112"/>
      <c r="BT140" s="2112"/>
      <c r="BU140" s="2112"/>
      <c r="BV140" s="2112"/>
      <c r="BW140" s="2112"/>
      <c r="BX140" s="2112"/>
      <c r="BY140" s="2112"/>
      <c r="BZ140" s="2112"/>
      <c r="CA140" s="2112"/>
      <c r="CB140" s="2112"/>
      <c r="CC140" s="2112"/>
      <c r="CD140" s="2112"/>
      <c r="CE140" s="2112"/>
      <c r="CF140" s="2112"/>
      <c r="CG140" s="2112"/>
      <c r="CH140" s="2112"/>
      <c r="CI140" s="2112"/>
      <c r="CJ140" s="2112"/>
      <c r="CK140" s="2112"/>
      <c r="CL140" s="2112"/>
      <c r="CM140" s="2112"/>
      <c r="CN140" s="2112"/>
      <c r="CO140" s="2112"/>
    </row>
    <row r="141" spans="1:93" ht="32.65" customHeight="1">
      <c r="A141" s="2101">
        <v>44</v>
      </c>
      <c r="B141" s="1607" t="s">
        <v>17887</v>
      </c>
      <c r="C141" s="2107" t="s">
        <v>21</v>
      </c>
      <c r="D141" s="1607" t="s">
        <v>17888</v>
      </c>
      <c r="E141" s="1607" t="s">
        <v>17889</v>
      </c>
      <c r="F141" s="2108">
        <v>15</v>
      </c>
      <c r="G141" s="2108">
        <v>15</v>
      </c>
      <c r="H141" s="1607" t="s">
        <v>17884</v>
      </c>
      <c r="I141" s="1607" t="s">
        <v>17890</v>
      </c>
      <c r="J141" s="2109" t="s">
        <v>17891</v>
      </c>
      <c r="K141" s="2110" t="s">
        <v>2598</v>
      </c>
      <c r="L141" s="2111">
        <v>2</v>
      </c>
      <c r="M141" s="2111">
        <v>0</v>
      </c>
      <c r="N141" s="2112"/>
      <c r="O141" s="2112"/>
      <c r="P141" s="2112"/>
      <c r="Q141" s="2112"/>
      <c r="R141" s="2112"/>
      <c r="S141" s="2112"/>
      <c r="T141" s="2112"/>
      <c r="U141" s="2112"/>
      <c r="V141" s="2112"/>
      <c r="W141" s="2112"/>
      <c r="X141" s="2112"/>
      <c r="Y141" s="2112"/>
      <c r="Z141" s="2112"/>
      <c r="AA141" s="2112"/>
      <c r="AB141" s="2112"/>
      <c r="AC141" s="2112"/>
      <c r="AD141" s="2112"/>
      <c r="AE141" s="2112"/>
      <c r="AF141" s="2112"/>
      <c r="AG141" s="2112"/>
      <c r="AH141" s="2112"/>
      <c r="AI141" s="2112"/>
      <c r="AJ141" s="2112"/>
      <c r="AK141" s="2112"/>
      <c r="AL141" s="2112"/>
      <c r="AM141" s="2112"/>
      <c r="AN141" s="2112"/>
      <c r="AO141" s="2112"/>
      <c r="AP141" s="2112"/>
      <c r="AQ141" s="2112"/>
      <c r="AR141" s="2112"/>
      <c r="AS141" s="2112"/>
      <c r="AT141" s="2112"/>
      <c r="AU141" s="2112"/>
      <c r="AV141" s="2112"/>
      <c r="AW141" s="2112"/>
      <c r="AX141" s="2112"/>
      <c r="AY141" s="2112"/>
      <c r="AZ141" s="2112"/>
      <c r="BA141" s="2112"/>
      <c r="BB141" s="2112"/>
      <c r="BC141" s="2112"/>
      <c r="BD141" s="2112"/>
      <c r="BE141" s="2112"/>
      <c r="BF141" s="2112"/>
      <c r="BG141" s="2112"/>
      <c r="BH141" s="2112"/>
      <c r="BI141" s="2112"/>
      <c r="BJ141" s="2112"/>
      <c r="BK141" s="2112"/>
      <c r="BL141" s="2112"/>
      <c r="BM141" s="2112"/>
      <c r="BN141" s="2112"/>
      <c r="BO141" s="2112"/>
      <c r="BP141" s="2112"/>
      <c r="BQ141" s="2112"/>
      <c r="BR141" s="2112"/>
      <c r="BS141" s="2112"/>
      <c r="BT141" s="2112"/>
      <c r="BU141" s="2112"/>
      <c r="BV141" s="2112"/>
      <c r="BW141" s="2112"/>
      <c r="BX141" s="2112"/>
      <c r="BY141" s="2112"/>
      <c r="BZ141" s="2112"/>
      <c r="CA141" s="2112"/>
      <c r="CB141" s="2112"/>
      <c r="CC141" s="2112"/>
      <c r="CD141" s="2112"/>
      <c r="CE141" s="2112"/>
      <c r="CF141" s="2112"/>
      <c r="CG141" s="2112"/>
      <c r="CH141" s="2112"/>
      <c r="CI141" s="2112"/>
      <c r="CJ141" s="2112"/>
      <c r="CK141" s="2112"/>
      <c r="CL141" s="2112"/>
      <c r="CM141" s="2112"/>
      <c r="CN141" s="2112"/>
      <c r="CO141" s="2112"/>
    </row>
    <row r="142" spans="1:93" ht="32.65" customHeight="1">
      <c r="A142" s="2101">
        <v>45</v>
      </c>
      <c r="B142" s="1607" t="s">
        <v>17892</v>
      </c>
      <c r="C142" s="2107" t="s">
        <v>21</v>
      </c>
      <c r="D142" s="1607" t="s">
        <v>21</v>
      </c>
      <c r="E142" s="1607" t="s">
        <v>17893</v>
      </c>
      <c r="F142" s="2108">
        <v>10</v>
      </c>
      <c r="G142" s="2108">
        <v>10</v>
      </c>
      <c r="H142" s="1607" t="s">
        <v>17884</v>
      </c>
      <c r="I142" s="1607" t="s">
        <v>17894</v>
      </c>
      <c r="J142" s="2109" t="s">
        <v>17895</v>
      </c>
      <c r="K142" s="2110" t="s">
        <v>2676</v>
      </c>
      <c r="L142" s="2111">
        <v>1</v>
      </c>
      <c r="M142" s="2111">
        <v>0</v>
      </c>
      <c r="N142" s="2112"/>
      <c r="O142" s="2112"/>
      <c r="P142" s="2112"/>
      <c r="Q142" s="2112"/>
      <c r="R142" s="2112"/>
      <c r="S142" s="2112"/>
      <c r="T142" s="2112"/>
      <c r="U142" s="2112"/>
      <c r="V142" s="2112"/>
      <c r="W142" s="2112"/>
      <c r="X142" s="2112"/>
      <c r="Y142" s="2112"/>
      <c r="Z142" s="2112"/>
      <c r="AA142" s="2112"/>
      <c r="AB142" s="2112"/>
      <c r="AC142" s="2112"/>
      <c r="AD142" s="2112"/>
      <c r="AE142" s="2112"/>
      <c r="AF142" s="2112"/>
      <c r="AG142" s="2112"/>
      <c r="AH142" s="2112"/>
      <c r="AI142" s="2112"/>
      <c r="AJ142" s="2112"/>
      <c r="AK142" s="2112"/>
      <c r="AL142" s="2112"/>
      <c r="AM142" s="2112"/>
      <c r="AN142" s="2112"/>
      <c r="AO142" s="2112"/>
      <c r="AP142" s="2112"/>
      <c r="AQ142" s="2112"/>
      <c r="AR142" s="2112"/>
      <c r="AS142" s="2112"/>
      <c r="AT142" s="2112"/>
      <c r="AU142" s="2112"/>
      <c r="AV142" s="2112"/>
      <c r="AW142" s="2112"/>
      <c r="AX142" s="2112"/>
      <c r="AY142" s="2112"/>
      <c r="AZ142" s="2112"/>
      <c r="BA142" s="2112"/>
      <c r="BB142" s="2112"/>
      <c r="BC142" s="2112"/>
      <c r="BD142" s="2112"/>
      <c r="BE142" s="2112"/>
      <c r="BF142" s="2112"/>
      <c r="BG142" s="2112"/>
      <c r="BH142" s="2112"/>
      <c r="BI142" s="2112"/>
      <c r="BJ142" s="2112"/>
      <c r="BK142" s="2112"/>
      <c r="BL142" s="2112"/>
      <c r="BM142" s="2112"/>
      <c r="BN142" s="2112"/>
      <c r="BO142" s="2112"/>
      <c r="BP142" s="2112"/>
      <c r="BQ142" s="2112"/>
      <c r="BR142" s="2112"/>
      <c r="BS142" s="2112"/>
      <c r="BT142" s="2112"/>
      <c r="BU142" s="2112"/>
      <c r="BV142" s="2112"/>
      <c r="BW142" s="2112"/>
      <c r="BX142" s="2112"/>
      <c r="BY142" s="2112"/>
      <c r="BZ142" s="2112"/>
      <c r="CA142" s="2112"/>
      <c r="CB142" s="2112"/>
      <c r="CC142" s="2112"/>
      <c r="CD142" s="2112"/>
      <c r="CE142" s="2112"/>
      <c r="CF142" s="2112"/>
      <c r="CG142" s="2112"/>
      <c r="CH142" s="2112"/>
      <c r="CI142" s="2112"/>
      <c r="CJ142" s="2112"/>
      <c r="CK142" s="2112"/>
      <c r="CL142" s="2112"/>
      <c r="CM142" s="2112"/>
      <c r="CN142" s="2112"/>
      <c r="CO142" s="2112"/>
    </row>
    <row r="143" spans="1:93" ht="32.65" customHeight="1">
      <c r="A143" s="2101">
        <v>46</v>
      </c>
      <c r="B143" s="1607" t="s">
        <v>17896</v>
      </c>
      <c r="C143" s="2107" t="s">
        <v>21</v>
      </c>
      <c r="D143" s="1607" t="s">
        <v>17897</v>
      </c>
      <c r="E143" s="1607" t="s">
        <v>17893</v>
      </c>
      <c r="F143" s="2143">
        <v>25</v>
      </c>
      <c r="G143" s="2143">
        <v>25</v>
      </c>
      <c r="H143" s="1607" t="s">
        <v>17884</v>
      </c>
      <c r="I143" s="1607" t="s">
        <v>17898</v>
      </c>
      <c r="J143" s="2109" t="s">
        <v>17899</v>
      </c>
      <c r="K143" s="2110" t="s">
        <v>2622</v>
      </c>
      <c r="L143" s="2111">
        <v>4</v>
      </c>
      <c r="M143" s="2111">
        <v>0</v>
      </c>
      <c r="N143" s="2112"/>
      <c r="O143" s="2112"/>
      <c r="P143" s="2112"/>
      <c r="Q143" s="2112"/>
      <c r="R143" s="2112"/>
      <c r="S143" s="2112"/>
      <c r="T143" s="2112"/>
      <c r="U143" s="2112"/>
      <c r="V143" s="2112"/>
      <c r="W143" s="2112"/>
      <c r="X143" s="2112"/>
      <c r="Y143" s="2112"/>
      <c r="Z143" s="2112"/>
      <c r="AA143" s="2112"/>
      <c r="AB143" s="2112"/>
      <c r="AC143" s="2112"/>
      <c r="AD143" s="2112"/>
      <c r="AE143" s="2112"/>
      <c r="AF143" s="2112"/>
      <c r="AG143" s="2112"/>
      <c r="AH143" s="2112"/>
      <c r="AI143" s="2112"/>
      <c r="AJ143" s="2112"/>
      <c r="AK143" s="2112"/>
      <c r="AL143" s="2112"/>
      <c r="AM143" s="2112"/>
      <c r="AN143" s="2112"/>
      <c r="AO143" s="2112"/>
      <c r="AP143" s="2112"/>
      <c r="AQ143" s="2112"/>
      <c r="AR143" s="2112"/>
      <c r="AS143" s="2112"/>
      <c r="AT143" s="2112"/>
      <c r="AU143" s="2112"/>
      <c r="AV143" s="2112"/>
      <c r="AW143" s="2112"/>
      <c r="AX143" s="2112"/>
      <c r="AY143" s="2112"/>
      <c r="AZ143" s="2112"/>
      <c r="BA143" s="2112"/>
      <c r="BB143" s="2112"/>
      <c r="BC143" s="2112"/>
      <c r="BD143" s="2112"/>
      <c r="BE143" s="2112"/>
      <c r="BF143" s="2112"/>
      <c r="BG143" s="2112"/>
      <c r="BH143" s="2112"/>
      <c r="BI143" s="2112"/>
      <c r="BJ143" s="2112"/>
      <c r="BK143" s="2112"/>
      <c r="BL143" s="2112"/>
      <c r="BM143" s="2112"/>
      <c r="BN143" s="2112"/>
      <c r="BO143" s="2112"/>
      <c r="BP143" s="2112"/>
      <c r="BQ143" s="2112"/>
      <c r="BR143" s="2112"/>
      <c r="BS143" s="2112"/>
      <c r="BT143" s="2112"/>
      <c r="BU143" s="2112"/>
      <c r="BV143" s="2112"/>
      <c r="BW143" s="2112"/>
      <c r="BX143" s="2112"/>
      <c r="BY143" s="2112"/>
      <c r="BZ143" s="2112"/>
      <c r="CA143" s="2112"/>
      <c r="CB143" s="2112"/>
      <c r="CC143" s="2112"/>
      <c r="CD143" s="2112"/>
      <c r="CE143" s="2112"/>
      <c r="CF143" s="2112"/>
      <c r="CG143" s="2112"/>
      <c r="CH143" s="2112"/>
      <c r="CI143" s="2112"/>
      <c r="CJ143" s="2112"/>
      <c r="CK143" s="2112"/>
      <c r="CL143" s="2112"/>
      <c r="CM143" s="2112"/>
      <c r="CN143" s="2144" t="s">
        <v>21</v>
      </c>
      <c r="CO143" s="2144" t="s">
        <v>21</v>
      </c>
    </row>
    <row r="144" spans="1:93" ht="32.65" customHeight="1">
      <c r="A144" s="2101">
        <v>47</v>
      </c>
      <c r="B144" s="1607" t="s">
        <v>17900</v>
      </c>
      <c r="C144" s="2107" t="s">
        <v>21</v>
      </c>
      <c r="D144" s="1607" t="s">
        <v>17901</v>
      </c>
      <c r="E144" s="1607" t="s">
        <v>17893</v>
      </c>
      <c r="F144" s="2108">
        <v>25</v>
      </c>
      <c r="G144" s="2108">
        <v>25</v>
      </c>
      <c r="H144" s="1607" t="s">
        <v>17737</v>
      </c>
      <c r="I144" s="1607" t="s">
        <v>17902</v>
      </c>
      <c r="J144" s="2109" t="s">
        <v>17903</v>
      </c>
      <c r="K144" s="2110" t="s">
        <v>2676</v>
      </c>
      <c r="L144" s="2111">
        <v>1</v>
      </c>
      <c r="M144" s="2111">
        <v>0</v>
      </c>
      <c r="N144" s="2112"/>
      <c r="O144" s="2112"/>
      <c r="P144" s="2112"/>
      <c r="Q144" s="2112"/>
      <c r="R144" s="2112"/>
      <c r="S144" s="2112"/>
      <c r="T144" s="2112"/>
      <c r="U144" s="2112"/>
      <c r="V144" s="2112"/>
      <c r="W144" s="2112"/>
      <c r="X144" s="2112"/>
      <c r="Y144" s="2112"/>
      <c r="Z144" s="2112"/>
      <c r="AA144" s="2112"/>
      <c r="AB144" s="2112"/>
      <c r="AC144" s="2112"/>
      <c r="AD144" s="2112"/>
      <c r="AE144" s="2112"/>
      <c r="AF144" s="2112"/>
      <c r="AG144" s="2112"/>
      <c r="AH144" s="2112"/>
      <c r="AI144" s="2112"/>
      <c r="AJ144" s="2112"/>
      <c r="AK144" s="2112"/>
      <c r="AL144" s="2112"/>
      <c r="AM144" s="2112"/>
      <c r="AN144" s="2112"/>
      <c r="AO144" s="2112"/>
      <c r="AP144" s="2112"/>
      <c r="AQ144" s="2112"/>
      <c r="AR144" s="2112"/>
      <c r="AS144" s="2112"/>
      <c r="AT144" s="2112"/>
      <c r="AU144" s="2112"/>
      <c r="AV144" s="2112"/>
      <c r="AW144" s="2112"/>
      <c r="AX144" s="2112"/>
      <c r="AY144" s="2112"/>
      <c r="AZ144" s="2112"/>
      <c r="BA144" s="2112"/>
      <c r="BB144" s="2112"/>
      <c r="BC144" s="2112"/>
      <c r="BD144" s="2112"/>
      <c r="BE144" s="2112"/>
      <c r="BF144" s="2112"/>
      <c r="BG144" s="2112"/>
      <c r="BH144" s="2112"/>
      <c r="BI144" s="2112"/>
      <c r="BJ144" s="2112"/>
      <c r="BK144" s="2112"/>
      <c r="BL144" s="2112"/>
      <c r="BM144" s="2112"/>
      <c r="BN144" s="2112"/>
      <c r="BO144" s="2112"/>
      <c r="BP144" s="2112"/>
      <c r="BQ144" s="2112"/>
      <c r="BR144" s="2112"/>
      <c r="BS144" s="2112"/>
      <c r="BT144" s="2112"/>
      <c r="BU144" s="2112"/>
      <c r="BV144" s="2112"/>
      <c r="BW144" s="2112"/>
      <c r="BX144" s="2112"/>
      <c r="BY144" s="2112"/>
      <c r="BZ144" s="2112"/>
      <c r="CA144" s="2112"/>
      <c r="CB144" s="2112"/>
      <c r="CC144" s="2112"/>
      <c r="CD144" s="2112"/>
      <c r="CE144" s="2112"/>
      <c r="CF144" s="2112"/>
      <c r="CG144" s="2112"/>
      <c r="CH144" s="2112"/>
      <c r="CI144" s="2112"/>
      <c r="CJ144" s="2112"/>
      <c r="CK144" s="2112"/>
      <c r="CL144" s="2112"/>
      <c r="CM144" s="2112"/>
      <c r="CN144" s="2112"/>
      <c r="CO144" s="2112"/>
    </row>
    <row r="145" spans="1:93" ht="32.65" customHeight="1">
      <c r="A145" s="2101">
        <v>48</v>
      </c>
      <c r="B145" s="1607" t="s">
        <v>17904</v>
      </c>
      <c r="C145" s="2107" t="s">
        <v>21</v>
      </c>
      <c r="D145" s="1607" t="s">
        <v>17905</v>
      </c>
      <c r="E145" s="1607" t="s">
        <v>17906</v>
      </c>
      <c r="F145" s="2108">
        <v>20</v>
      </c>
      <c r="G145" s="2108">
        <v>20</v>
      </c>
      <c r="H145" s="1607" t="s">
        <v>7282</v>
      </c>
      <c r="I145" s="1607" t="s">
        <v>17907</v>
      </c>
      <c r="J145" s="2109" t="s">
        <v>17908</v>
      </c>
      <c r="K145" s="2110" t="s">
        <v>2598</v>
      </c>
      <c r="L145" s="2111">
        <v>2</v>
      </c>
      <c r="M145" s="2111">
        <v>0</v>
      </c>
      <c r="N145" s="2112"/>
      <c r="O145" s="2112"/>
      <c r="P145" s="2112"/>
      <c r="Q145" s="2112"/>
      <c r="R145" s="2112"/>
      <c r="S145" s="2112"/>
      <c r="T145" s="2112"/>
      <c r="U145" s="2112"/>
      <c r="V145" s="2112"/>
      <c r="W145" s="2112"/>
      <c r="X145" s="2112"/>
      <c r="Y145" s="2112"/>
      <c r="Z145" s="2112"/>
      <c r="AA145" s="2112"/>
      <c r="AB145" s="2112"/>
      <c r="AC145" s="2112"/>
      <c r="AD145" s="2112"/>
      <c r="AE145" s="2112"/>
      <c r="AF145" s="2112"/>
      <c r="AG145" s="2112"/>
      <c r="AH145" s="2112"/>
      <c r="AI145" s="2112"/>
      <c r="AJ145" s="2112"/>
      <c r="AK145" s="2112"/>
      <c r="AL145" s="2112"/>
      <c r="AM145" s="2112"/>
      <c r="AN145" s="2112"/>
      <c r="AO145" s="2112"/>
      <c r="AP145" s="2112"/>
      <c r="AQ145" s="2112"/>
      <c r="AR145" s="2112"/>
      <c r="AS145" s="2112"/>
      <c r="AT145" s="2112"/>
      <c r="AU145" s="2112"/>
      <c r="AV145" s="2112"/>
      <c r="AW145" s="2112"/>
      <c r="AX145" s="2112"/>
      <c r="AY145" s="2112"/>
      <c r="AZ145" s="2112"/>
      <c r="BA145" s="2112"/>
      <c r="BB145" s="2112"/>
      <c r="BC145" s="2112"/>
      <c r="BD145" s="2112"/>
      <c r="BE145" s="2112"/>
      <c r="BF145" s="2112"/>
      <c r="BG145" s="2112"/>
      <c r="BH145" s="2112"/>
      <c r="BI145" s="2112"/>
      <c r="BJ145" s="2112"/>
      <c r="BK145" s="2112"/>
      <c r="BL145" s="2112"/>
      <c r="BM145" s="2112"/>
      <c r="BN145" s="2112"/>
      <c r="BO145" s="2112"/>
      <c r="BP145" s="2112"/>
      <c r="BQ145" s="2112"/>
      <c r="BR145" s="2112"/>
      <c r="BS145" s="2112"/>
      <c r="BT145" s="2112"/>
      <c r="BU145" s="2112"/>
      <c r="BV145" s="2112"/>
      <c r="BW145" s="2112"/>
      <c r="BX145" s="2112"/>
      <c r="BY145" s="2112"/>
      <c r="BZ145" s="2112"/>
      <c r="CA145" s="2112"/>
      <c r="CB145" s="2112"/>
      <c r="CC145" s="2112"/>
      <c r="CD145" s="2112"/>
      <c r="CE145" s="2112"/>
      <c r="CF145" s="2112"/>
      <c r="CG145" s="2112"/>
      <c r="CH145" s="2112"/>
      <c r="CI145" s="2112"/>
      <c r="CJ145" s="2112"/>
      <c r="CK145" s="2112"/>
      <c r="CL145" s="2112"/>
      <c r="CM145" s="2112"/>
      <c r="CN145" s="2112"/>
      <c r="CO145" s="2112"/>
    </row>
    <row r="146" spans="1:93" ht="32.65" customHeight="1">
      <c r="A146" s="2101">
        <v>49</v>
      </c>
      <c r="B146" s="2145" t="s">
        <v>17909</v>
      </c>
      <c r="C146" s="2146" t="s">
        <v>21</v>
      </c>
      <c r="D146" s="2145" t="s">
        <v>17910</v>
      </c>
      <c r="E146" s="2145" t="s">
        <v>17911</v>
      </c>
      <c r="F146" s="2147">
        <v>37.5</v>
      </c>
      <c r="G146" s="2147">
        <v>37.5</v>
      </c>
      <c r="H146" s="2145" t="s">
        <v>17912</v>
      </c>
      <c r="I146" s="2145" t="s">
        <v>17913</v>
      </c>
      <c r="J146" s="2148" t="s">
        <v>17914</v>
      </c>
      <c r="K146" s="2149" t="s">
        <v>2598</v>
      </c>
      <c r="L146" s="2150">
        <v>2</v>
      </c>
      <c r="M146" s="2111">
        <v>0</v>
      </c>
      <c r="N146" s="2112"/>
      <c r="O146" s="2112"/>
      <c r="P146" s="2112"/>
      <c r="Q146" s="2112"/>
      <c r="R146" s="2112"/>
      <c r="S146" s="2112"/>
      <c r="T146" s="2112"/>
      <c r="U146" s="2112"/>
      <c r="V146" s="2112"/>
      <c r="W146" s="2112"/>
      <c r="X146" s="2112"/>
      <c r="Y146" s="2112"/>
      <c r="Z146" s="2112"/>
      <c r="AA146" s="2112"/>
      <c r="AB146" s="2112"/>
      <c r="AC146" s="2112"/>
      <c r="AD146" s="2112"/>
      <c r="AE146" s="2112"/>
      <c r="AF146" s="2112"/>
      <c r="AG146" s="2112"/>
      <c r="AH146" s="2112"/>
      <c r="AI146" s="2112"/>
      <c r="AJ146" s="2112"/>
      <c r="AK146" s="2112"/>
      <c r="AL146" s="2112"/>
      <c r="AM146" s="2112"/>
      <c r="AN146" s="2112"/>
      <c r="AO146" s="2112"/>
      <c r="AP146" s="2112"/>
      <c r="AQ146" s="2112"/>
      <c r="AR146" s="2112"/>
      <c r="AS146" s="2112"/>
      <c r="AT146" s="2112"/>
      <c r="AU146" s="2112"/>
      <c r="AV146" s="2112"/>
      <c r="AW146" s="2112"/>
      <c r="AX146" s="2112"/>
      <c r="AY146" s="2112"/>
      <c r="AZ146" s="2112"/>
      <c r="BA146" s="2112"/>
      <c r="BB146" s="2112"/>
      <c r="BC146" s="2112"/>
      <c r="BD146" s="2112"/>
      <c r="BE146" s="2112"/>
      <c r="BF146" s="2112"/>
      <c r="BG146" s="2112"/>
      <c r="BH146" s="2112"/>
      <c r="BI146" s="2112"/>
      <c r="BJ146" s="2112"/>
      <c r="BK146" s="2112"/>
      <c r="BL146" s="2112"/>
      <c r="BM146" s="2112"/>
      <c r="BN146" s="2112"/>
      <c r="BO146" s="2112"/>
      <c r="BP146" s="2112"/>
      <c r="BQ146" s="2112"/>
      <c r="BR146" s="2112"/>
      <c r="BS146" s="2112"/>
      <c r="BT146" s="2112"/>
      <c r="BU146" s="2112"/>
      <c r="BV146" s="2112"/>
      <c r="BW146" s="2112"/>
      <c r="BX146" s="2112"/>
      <c r="BY146" s="2112"/>
      <c r="BZ146" s="2112"/>
      <c r="CA146" s="2112"/>
      <c r="CB146" s="2112"/>
      <c r="CC146" s="2112"/>
      <c r="CD146" s="2112"/>
      <c r="CE146" s="2112"/>
      <c r="CF146" s="2112"/>
      <c r="CG146" s="2112"/>
      <c r="CH146" s="2112"/>
      <c r="CI146" s="2112"/>
      <c r="CJ146" s="2112"/>
      <c r="CK146" s="2112"/>
      <c r="CL146" s="2112"/>
      <c r="CM146" s="2112"/>
      <c r="CN146" s="2112"/>
      <c r="CO146" s="2112"/>
    </row>
    <row r="147" spans="1:93" ht="32.65" customHeight="1">
      <c r="A147" s="2101">
        <v>50</v>
      </c>
      <c r="B147" s="2151" t="s">
        <v>17915</v>
      </c>
      <c r="C147" s="2152" t="s">
        <v>21</v>
      </c>
      <c r="D147" s="2151" t="s">
        <v>17916</v>
      </c>
      <c r="E147" s="2151" t="s">
        <v>17917</v>
      </c>
      <c r="F147" s="2153">
        <v>10</v>
      </c>
      <c r="G147" s="2153">
        <v>10</v>
      </c>
      <c r="H147" s="2151" t="s">
        <v>17884</v>
      </c>
      <c r="I147" s="2151" t="s">
        <v>17918</v>
      </c>
      <c r="J147" s="2154" t="s">
        <v>17919</v>
      </c>
      <c r="K147" s="2155" t="s">
        <v>2676</v>
      </c>
      <c r="L147" s="1664">
        <v>1</v>
      </c>
      <c r="M147" s="2111">
        <v>0</v>
      </c>
      <c r="N147" s="2112"/>
      <c r="O147" s="2112"/>
      <c r="P147" s="2112"/>
      <c r="Q147" s="2112"/>
      <c r="R147" s="2112"/>
      <c r="S147" s="2112"/>
      <c r="T147" s="2112"/>
      <c r="U147" s="2112"/>
      <c r="V147" s="2112"/>
      <c r="W147" s="2112"/>
      <c r="X147" s="2112"/>
      <c r="Y147" s="2112"/>
      <c r="Z147" s="2112"/>
      <c r="AA147" s="2112"/>
      <c r="AB147" s="2112"/>
      <c r="AC147" s="2112"/>
      <c r="AD147" s="2112"/>
      <c r="AE147" s="2112"/>
      <c r="AF147" s="2112"/>
      <c r="AG147" s="2112"/>
      <c r="AH147" s="2112"/>
      <c r="AI147" s="2112"/>
      <c r="AJ147" s="2112"/>
      <c r="AK147" s="2112"/>
      <c r="AL147" s="2112"/>
      <c r="AM147" s="2112"/>
      <c r="AN147" s="2112"/>
      <c r="AO147" s="2112"/>
      <c r="AP147" s="2112"/>
      <c r="AQ147" s="2112"/>
      <c r="AR147" s="2112"/>
      <c r="AS147" s="2112"/>
      <c r="AT147" s="2112"/>
      <c r="AU147" s="2112"/>
      <c r="AV147" s="2112"/>
      <c r="AW147" s="2112"/>
      <c r="AX147" s="2112"/>
      <c r="AY147" s="2112"/>
      <c r="AZ147" s="2112"/>
      <c r="BA147" s="2112"/>
      <c r="BB147" s="2112"/>
      <c r="BC147" s="2112"/>
      <c r="BD147" s="2112"/>
      <c r="BE147" s="2112"/>
      <c r="BF147" s="2112"/>
      <c r="BG147" s="2112"/>
      <c r="BH147" s="2112"/>
      <c r="BI147" s="2112"/>
      <c r="BJ147" s="2112"/>
      <c r="BK147" s="2112"/>
      <c r="BL147" s="2112"/>
      <c r="BM147" s="2112"/>
      <c r="BN147" s="2112"/>
      <c r="BO147" s="2112"/>
      <c r="BP147" s="2112"/>
      <c r="BQ147" s="2112"/>
      <c r="BR147" s="2112"/>
      <c r="BS147" s="2112"/>
      <c r="BT147" s="2112"/>
      <c r="BU147" s="2112"/>
      <c r="BV147" s="2112"/>
      <c r="BW147" s="2112"/>
      <c r="BX147" s="2112"/>
      <c r="BY147" s="2112"/>
      <c r="BZ147" s="2112"/>
      <c r="CA147" s="2112"/>
      <c r="CB147" s="2112"/>
      <c r="CC147" s="2112"/>
      <c r="CD147" s="2112"/>
      <c r="CE147" s="2112"/>
      <c r="CF147" s="2112"/>
      <c r="CG147" s="2112"/>
      <c r="CH147" s="2112"/>
      <c r="CI147" s="2112"/>
      <c r="CJ147" s="2112"/>
      <c r="CK147" s="2112"/>
      <c r="CL147" s="2112"/>
      <c r="CM147" s="2112"/>
      <c r="CN147" s="2112"/>
      <c r="CO147" s="2112"/>
    </row>
    <row r="148" spans="1:93" ht="32.65" customHeight="1">
      <c r="A148" s="2101">
        <v>51</v>
      </c>
      <c r="B148" s="1607" t="s">
        <v>17920</v>
      </c>
      <c r="C148" s="2107" t="s">
        <v>21</v>
      </c>
      <c r="D148" s="1607" t="s">
        <v>17921</v>
      </c>
      <c r="E148" s="1607" t="s">
        <v>17922</v>
      </c>
      <c r="F148" s="2108">
        <v>10</v>
      </c>
      <c r="G148" s="2108">
        <v>10</v>
      </c>
      <c r="H148" s="1607" t="s">
        <v>17737</v>
      </c>
      <c r="I148" s="1607" t="s">
        <v>17923</v>
      </c>
      <c r="J148" s="2109" t="s">
        <v>17924</v>
      </c>
      <c r="K148" s="2149" t="s">
        <v>2676</v>
      </c>
      <c r="L148" s="2150">
        <v>1</v>
      </c>
      <c r="M148" s="2111">
        <v>0</v>
      </c>
      <c r="N148" s="2112"/>
      <c r="O148" s="2112"/>
      <c r="P148" s="2112"/>
      <c r="Q148" s="2112"/>
      <c r="R148" s="2112"/>
      <c r="S148" s="2112"/>
      <c r="T148" s="2112"/>
      <c r="U148" s="2112"/>
      <c r="V148" s="2112"/>
      <c r="W148" s="2112"/>
      <c r="X148" s="2112"/>
      <c r="Y148" s="2112"/>
      <c r="Z148" s="2112"/>
      <c r="AA148" s="2112"/>
      <c r="AB148" s="2112"/>
      <c r="AC148" s="2112"/>
      <c r="AD148" s="2112"/>
      <c r="AE148" s="2112"/>
      <c r="AF148" s="2112"/>
      <c r="AG148" s="2112"/>
      <c r="AH148" s="2112"/>
      <c r="AI148" s="2112"/>
      <c r="AJ148" s="2112"/>
      <c r="AK148" s="2112"/>
      <c r="AL148" s="2112"/>
      <c r="AM148" s="2112"/>
      <c r="AN148" s="2112"/>
      <c r="AO148" s="2112"/>
      <c r="AP148" s="2112"/>
      <c r="AQ148" s="2112"/>
      <c r="AR148" s="2112"/>
      <c r="AS148" s="2112"/>
      <c r="AT148" s="2112"/>
      <c r="AU148" s="2112"/>
      <c r="AV148" s="2112"/>
      <c r="AW148" s="2112"/>
      <c r="AX148" s="2112"/>
      <c r="AY148" s="2112"/>
      <c r="AZ148" s="2112"/>
      <c r="BA148" s="2112"/>
      <c r="BB148" s="2112"/>
      <c r="BC148" s="2112"/>
      <c r="BD148" s="2112"/>
      <c r="BE148" s="2112"/>
      <c r="BF148" s="2112"/>
      <c r="BG148" s="2112"/>
      <c r="BH148" s="2112"/>
      <c r="BI148" s="2112"/>
      <c r="BJ148" s="2112"/>
      <c r="BK148" s="2112"/>
      <c r="BL148" s="2112"/>
      <c r="BM148" s="2112"/>
      <c r="BN148" s="2112"/>
      <c r="BO148" s="2112"/>
      <c r="BP148" s="2112"/>
      <c r="BQ148" s="2112"/>
      <c r="BR148" s="2112"/>
      <c r="BS148" s="2112"/>
      <c r="BT148" s="2112"/>
      <c r="BU148" s="2112"/>
      <c r="BV148" s="2112"/>
      <c r="BW148" s="2112"/>
      <c r="BX148" s="2112"/>
      <c r="BY148" s="2112"/>
      <c r="BZ148" s="2112"/>
      <c r="CA148" s="2112"/>
      <c r="CB148" s="2112"/>
      <c r="CC148" s="2112"/>
      <c r="CD148" s="2112"/>
      <c r="CE148" s="2112"/>
      <c r="CF148" s="2112"/>
      <c r="CG148" s="2112"/>
      <c r="CH148" s="2112"/>
      <c r="CI148" s="2112"/>
      <c r="CJ148" s="2112"/>
      <c r="CK148" s="2112"/>
      <c r="CL148" s="2112"/>
      <c r="CM148" s="2112"/>
      <c r="CN148" s="2112"/>
      <c r="CO148" s="2112"/>
    </row>
    <row r="149" spans="1:93" ht="32.65" customHeight="1">
      <c r="A149" s="2101">
        <v>52</v>
      </c>
      <c r="B149" s="2145" t="s">
        <v>17925</v>
      </c>
      <c r="C149" s="2107" t="s">
        <v>21</v>
      </c>
      <c r="D149" s="1607" t="s">
        <v>17926</v>
      </c>
      <c r="E149" s="1607" t="s">
        <v>17927</v>
      </c>
      <c r="F149" s="2108">
        <v>41.8</v>
      </c>
      <c r="G149" s="2108">
        <v>41.8</v>
      </c>
      <c r="H149" s="1607" t="s">
        <v>17737</v>
      </c>
      <c r="I149" s="1607" t="s">
        <v>17928</v>
      </c>
      <c r="J149" s="2109" t="s">
        <v>17929</v>
      </c>
      <c r="K149" s="2156" t="s">
        <v>2622</v>
      </c>
      <c r="L149" s="2157">
        <v>4</v>
      </c>
      <c r="M149" s="2111">
        <v>0</v>
      </c>
      <c r="N149" s="2112"/>
      <c r="O149" s="2112"/>
      <c r="P149" s="2112"/>
      <c r="Q149" s="2112"/>
      <c r="R149" s="2112"/>
      <c r="S149" s="2112"/>
      <c r="T149" s="2112"/>
      <c r="U149" s="2112"/>
      <c r="V149" s="2112"/>
      <c r="W149" s="2112"/>
      <c r="X149" s="2112"/>
      <c r="Y149" s="2112"/>
      <c r="Z149" s="2112"/>
      <c r="AA149" s="2112"/>
      <c r="AB149" s="2112"/>
      <c r="AC149" s="2112"/>
      <c r="AD149" s="2112"/>
      <c r="AE149" s="2112"/>
      <c r="AF149" s="2112"/>
      <c r="AG149" s="2112"/>
      <c r="AH149" s="2112"/>
      <c r="AI149" s="2112"/>
      <c r="AJ149" s="2112"/>
      <c r="AK149" s="2112"/>
      <c r="AL149" s="2112"/>
      <c r="AM149" s="2112"/>
      <c r="AN149" s="2112"/>
      <c r="AO149" s="2112"/>
      <c r="AP149" s="2112"/>
      <c r="AQ149" s="2112"/>
      <c r="AR149" s="2112"/>
      <c r="AS149" s="2112"/>
      <c r="AT149" s="2112"/>
      <c r="AU149" s="2112"/>
      <c r="AV149" s="2112"/>
      <c r="AW149" s="2112"/>
      <c r="AX149" s="2112"/>
      <c r="AY149" s="2112"/>
      <c r="AZ149" s="2112"/>
      <c r="BA149" s="2112"/>
      <c r="BB149" s="2112"/>
      <c r="BC149" s="2112"/>
      <c r="BD149" s="2112"/>
      <c r="BE149" s="2112"/>
      <c r="BF149" s="2112"/>
      <c r="BG149" s="2112"/>
      <c r="BH149" s="2112"/>
      <c r="BI149" s="2112"/>
      <c r="BJ149" s="2112"/>
      <c r="BK149" s="2112"/>
      <c r="BL149" s="2112"/>
      <c r="BM149" s="2112"/>
      <c r="BN149" s="2112"/>
      <c r="BO149" s="2112"/>
      <c r="BP149" s="2112"/>
      <c r="BQ149" s="2112"/>
      <c r="BR149" s="2112"/>
      <c r="BS149" s="2112"/>
      <c r="BT149" s="2112"/>
      <c r="BU149" s="2112"/>
      <c r="BV149" s="2112"/>
      <c r="BW149" s="2112"/>
      <c r="BX149" s="2112"/>
      <c r="BY149" s="2112"/>
      <c r="BZ149" s="2112"/>
      <c r="CA149" s="2112"/>
      <c r="CB149" s="2112"/>
      <c r="CC149" s="2112"/>
      <c r="CD149" s="2112"/>
      <c r="CE149" s="2112"/>
      <c r="CF149" s="2112"/>
      <c r="CG149" s="2112"/>
      <c r="CH149" s="2112"/>
      <c r="CI149" s="2112"/>
      <c r="CJ149" s="2112"/>
      <c r="CK149" s="2112"/>
      <c r="CL149" s="2112"/>
      <c r="CM149" s="2112"/>
      <c r="CN149" s="2112"/>
      <c r="CO149" s="2112"/>
    </row>
    <row r="150" spans="1:93" ht="32.65" customHeight="1">
      <c r="A150" s="2101">
        <v>53</v>
      </c>
      <c r="B150" s="2158" t="s">
        <v>17930</v>
      </c>
      <c r="C150" s="2159" t="s">
        <v>21</v>
      </c>
      <c r="D150" s="1607" t="s">
        <v>17931</v>
      </c>
      <c r="E150" s="1607" t="s">
        <v>17932</v>
      </c>
      <c r="F150" s="2108">
        <v>40</v>
      </c>
      <c r="G150" s="2108">
        <v>40</v>
      </c>
      <c r="H150" s="1607" t="s">
        <v>17737</v>
      </c>
      <c r="I150" s="1607" t="s">
        <v>17933</v>
      </c>
      <c r="J150" s="2109" t="s">
        <v>17934</v>
      </c>
      <c r="K150" s="2154" t="s">
        <v>2598</v>
      </c>
      <c r="L150" s="827">
        <v>2</v>
      </c>
      <c r="M150" s="2111">
        <v>0</v>
      </c>
      <c r="N150" s="1401"/>
      <c r="O150" s="1401"/>
      <c r="P150" s="1401"/>
      <c r="Q150" s="1401"/>
      <c r="R150" s="1401"/>
      <c r="S150" s="1401"/>
      <c r="T150" s="1401"/>
      <c r="U150" s="1401"/>
      <c r="V150" s="1401"/>
      <c r="W150" s="1401"/>
      <c r="X150" s="1401"/>
      <c r="Y150" s="1401"/>
      <c r="Z150" s="1401"/>
      <c r="AA150" s="1401"/>
      <c r="AB150" s="1401"/>
      <c r="AC150" s="1401"/>
      <c r="AD150" s="1401"/>
      <c r="AE150" s="1401"/>
      <c r="AF150" s="1401"/>
      <c r="AG150" s="1401"/>
      <c r="AH150" s="1401"/>
      <c r="AI150" s="1401"/>
      <c r="AJ150" s="1401"/>
      <c r="AK150" s="1401"/>
      <c r="AL150" s="1401"/>
      <c r="AM150" s="1401"/>
      <c r="AN150" s="1401"/>
      <c r="AO150" s="1401"/>
      <c r="AP150" s="1401"/>
      <c r="AQ150" s="1401"/>
      <c r="AR150" s="1401"/>
      <c r="AS150" s="1401"/>
      <c r="AT150" s="1401"/>
      <c r="AU150" s="1401"/>
      <c r="AV150" s="1401"/>
      <c r="AW150" s="1401"/>
      <c r="AX150" s="1401"/>
      <c r="AY150" s="1401"/>
      <c r="AZ150" s="1401"/>
      <c r="BA150" s="1401"/>
      <c r="BB150" s="1401"/>
      <c r="BC150" s="1401"/>
      <c r="BD150" s="1401"/>
      <c r="BE150" s="1401"/>
      <c r="BF150" s="1401"/>
      <c r="BG150" s="1401"/>
      <c r="BH150" s="1401"/>
      <c r="BI150" s="1401"/>
      <c r="BJ150" s="1401"/>
      <c r="BK150" s="1401"/>
      <c r="BL150" s="1401"/>
      <c r="BM150" s="1401"/>
      <c r="BN150" s="1401"/>
      <c r="BO150" s="1401"/>
      <c r="BP150" s="1401"/>
      <c r="BQ150" s="1401"/>
      <c r="BR150" s="1401"/>
      <c r="BS150" s="1401"/>
      <c r="BT150" s="1401"/>
      <c r="BU150" s="1401"/>
      <c r="BV150" s="1401"/>
      <c r="BW150" s="1401"/>
      <c r="BX150" s="1401"/>
      <c r="BY150" s="1401"/>
      <c r="BZ150" s="1401"/>
      <c r="CA150" s="1401"/>
      <c r="CB150" s="1401"/>
      <c r="CC150" s="1401"/>
      <c r="CD150" s="1401"/>
      <c r="CE150" s="1401"/>
      <c r="CF150" s="1401"/>
      <c r="CG150" s="1401"/>
      <c r="CH150" s="1401"/>
      <c r="CI150" s="1401"/>
      <c r="CJ150" s="1401"/>
      <c r="CK150" s="1401"/>
      <c r="CL150" s="1401"/>
      <c r="CM150" s="1401"/>
      <c r="CN150" s="1401"/>
      <c r="CO150" s="1401"/>
    </row>
    <row r="151" spans="1:93" ht="32.65" customHeight="1">
      <c r="A151" s="2101">
        <v>54</v>
      </c>
      <c r="B151" s="2158" t="s">
        <v>17935</v>
      </c>
      <c r="C151" s="2107" t="s">
        <v>21</v>
      </c>
      <c r="D151" s="1607" t="s">
        <v>17936</v>
      </c>
      <c r="E151" s="1607" t="s">
        <v>17937</v>
      </c>
      <c r="F151" s="2108">
        <v>35</v>
      </c>
      <c r="G151" s="2108">
        <v>35</v>
      </c>
      <c r="H151" s="1607" t="s">
        <v>17737</v>
      </c>
      <c r="I151" s="1607" t="s">
        <v>17938</v>
      </c>
      <c r="J151" s="2109" t="s">
        <v>17939</v>
      </c>
      <c r="K151" s="2149" t="s">
        <v>2676</v>
      </c>
      <c r="L151" s="2150">
        <v>1</v>
      </c>
      <c r="M151" s="2111">
        <v>0</v>
      </c>
      <c r="N151" s="2112"/>
      <c r="O151" s="2112"/>
      <c r="P151" s="2112"/>
      <c r="Q151" s="2112"/>
      <c r="R151" s="2112"/>
      <c r="S151" s="2112"/>
      <c r="T151" s="2112"/>
      <c r="U151" s="2112"/>
      <c r="V151" s="2112"/>
      <c r="W151" s="2112"/>
      <c r="X151" s="2112"/>
      <c r="Y151" s="2112"/>
      <c r="Z151" s="2112"/>
      <c r="AA151" s="2112"/>
      <c r="AB151" s="2112"/>
      <c r="AC151" s="2112"/>
      <c r="AD151" s="2112"/>
      <c r="AE151" s="2112"/>
      <c r="AF151" s="2112"/>
      <c r="AG151" s="2112"/>
      <c r="AH151" s="2112"/>
      <c r="AI151" s="2112"/>
      <c r="AJ151" s="2112"/>
      <c r="AK151" s="2112"/>
      <c r="AL151" s="2112"/>
      <c r="AM151" s="2112"/>
      <c r="AN151" s="2112"/>
      <c r="AO151" s="2112"/>
      <c r="AP151" s="2112"/>
      <c r="AQ151" s="2112"/>
      <c r="AR151" s="2112"/>
      <c r="AS151" s="2112"/>
      <c r="AT151" s="2112"/>
      <c r="AU151" s="2112"/>
      <c r="AV151" s="2112"/>
      <c r="AW151" s="2112"/>
      <c r="AX151" s="2112"/>
      <c r="AY151" s="2112"/>
      <c r="AZ151" s="2112"/>
      <c r="BA151" s="2112"/>
      <c r="BB151" s="2112"/>
      <c r="BC151" s="2112"/>
      <c r="BD151" s="2112"/>
      <c r="BE151" s="2112"/>
      <c r="BF151" s="2112"/>
      <c r="BG151" s="2112"/>
      <c r="BH151" s="2112"/>
      <c r="BI151" s="2112"/>
      <c r="BJ151" s="2112"/>
      <c r="BK151" s="2112"/>
      <c r="BL151" s="2112"/>
      <c r="BM151" s="2112"/>
      <c r="BN151" s="2112"/>
      <c r="BO151" s="2112"/>
      <c r="BP151" s="2112"/>
      <c r="BQ151" s="2112"/>
      <c r="BR151" s="2112"/>
      <c r="BS151" s="2112"/>
      <c r="BT151" s="2112"/>
      <c r="BU151" s="2112"/>
      <c r="BV151" s="2112"/>
      <c r="BW151" s="2112"/>
      <c r="BX151" s="2112"/>
      <c r="BY151" s="2112"/>
      <c r="BZ151" s="2112"/>
      <c r="CA151" s="2112"/>
      <c r="CB151" s="2112"/>
      <c r="CC151" s="2112"/>
      <c r="CD151" s="2112"/>
      <c r="CE151" s="2112"/>
      <c r="CF151" s="2112"/>
      <c r="CG151" s="2112"/>
      <c r="CH151" s="2112"/>
      <c r="CI151" s="2112"/>
      <c r="CJ151" s="2112"/>
      <c r="CK151" s="2112"/>
      <c r="CL151" s="2112"/>
      <c r="CM151" s="2112"/>
      <c r="CN151" s="2160" t="s">
        <v>21</v>
      </c>
      <c r="CO151" s="2160" t="s">
        <v>21</v>
      </c>
    </row>
    <row r="152" spans="1:93" ht="32.65" customHeight="1">
      <c r="A152" s="2101">
        <v>55</v>
      </c>
      <c r="B152" s="2151" t="s">
        <v>17940</v>
      </c>
      <c r="C152" s="2107" t="s">
        <v>21</v>
      </c>
      <c r="D152" s="1607" t="s">
        <v>17941</v>
      </c>
      <c r="E152" s="1607" t="s">
        <v>17942</v>
      </c>
      <c r="F152" s="2108">
        <v>10</v>
      </c>
      <c r="G152" s="2108">
        <v>10</v>
      </c>
      <c r="H152" s="1607" t="s">
        <v>17737</v>
      </c>
      <c r="I152" s="1607" t="s">
        <v>17943</v>
      </c>
      <c r="J152" s="2109" t="s">
        <v>17944</v>
      </c>
      <c r="K152" s="2154" t="s">
        <v>2598</v>
      </c>
      <c r="L152" s="827">
        <v>2</v>
      </c>
      <c r="M152" s="2111">
        <v>0</v>
      </c>
      <c r="N152" s="2112"/>
      <c r="O152" s="2112"/>
      <c r="P152" s="2112"/>
      <c r="Q152" s="2112"/>
      <c r="R152" s="2112"/>
      <c r="S152" s="2112"/>
      <c r="T152" s="2112"/>
      <c r="U152" s="2112"/>
      <c r="V152" s="2112"/>
      <c r="W152" s="2112"/>
      <c r="X152" s="2112"/>
      <c r="Y152" s="2112"/>
      <c r="Z152" s="2112"/>
      <c r="AA152" s="2112"/>
      <c r="AB152" s="2112"/>
      <c r="AC152" s="2112"/>
      <c r="AD152" s="2112"/>
      <c r="AE152" s="2112"/>
      <c r="AF152" s="2112"/>
      <c r="AG152" s="2112"/>
      <c r="AH152" s="2112"/>
      <c r="AI152" s="2112"/>
      <c r="AJ152" s="2112"/>
      <c r="AK152" s="2112"/>
      <c r="AL152" s="2112"/>
      <c r="AM152" s="2112"/>
      <c r="AN152" s="2112"/>
      <c r="AO152" s="2112"/>
      <c r="AP152" s="2112"/>
      <c r="AQ152" s="2112"/>
      <c r="AR152" s="2112"/>
      <c r="AS152" s="2112"/>
      <c r="AT152" s="2112"/>
      <c r="AU152" s="2112"/>
      <c r="AV152" s="2112"/>
      <c r="AW152" s="2112"/>
      <c r="AX152" s="2112"/>
      <c r="AY152" s="2112"/>
      <c r="AZ152" s="2112"/>
      <c r="BA152" s="2112"/>
      <c r="BB152" s="2112"/>
      <c r="BC152" s="2112"/>
      <c r="BD152" s="2112"/>
      <c r="BE152" s="2112"/>
      <c r="BF152" s="2112"/>
      <c r="BG152" s="2112"/>
      <c r="BH152" s="2112"/>
      <c r="BI152" s="2112"/>
      <c r="BJ152" s="2112"/>
      <c r="BK152" s="2112"/>
      <c r="BL152" s="2112"/>
      <c r="BM152" s="2112"/>
      <c r="BN152" s="2112"/>
      <c r="BO152" s="2112"/>
      <c r="BP152" s="2112"/>
      <c r="BQ152" s="2112"/>
      <c r="BR152" s="2112"/>
      <c r="BS152" s="2112"/>
      <c r="BT152" s="2112"/>
      <c r="BU152" s="2112"/>
      <c r="BV152" s="2112"/>
      <c r="BW152" s="2112"/>
      <c r="BX152" s="2112"/>
      <c r="BY152" s="2112"/>
      <c r="BZ152" s="2112"/>
      <c r="CA152" s="2112"/>
      <c r="CB152" s="2112"/>
      <c r="CC152" s="2112"/>
      <c r="CD152" s="2112"/>
      <c r="CE152" s="2112"/>
      <c r="CF152" s="2112"/>
      <c r="CG152" s="2112"/>
      <c r="CH152" s="2112"/>
      <c r="CI152" s="2112"/>
      <c r="CJ152" s="2112"/>
      <c r="CK152" s="2112"/>
      <c r="CL152" s="2112"/>
      <c r="CM152" s="2112"/>
      <c r="CN152" s="2112"/>
      <c r="CO152" s="2112"/>
    </row>
    <row r="153" spans="1:93" ht="32.65" customHeight="1">
      <c r="A153" s="2101">
        <v>56</v>
      </c>
      <c r="B153" s="2145" t="s">
        <v>17945</v>
      </c>
      <c r="C153" s="2107" t="s">
        <v>21</v>
      </c>
      <c r="D153" s="1607" t="s">
        <v>17946</v>
      </c>
      <c r="E153" s="1607" t="s">
        <v>17947</v>
      </c>
      <c r="F153" s="2108">
        <v>20</v>
      </c>
      <c r="G153" s="2108">
        <v>20</v>
      </c>
      <c r="H153" s="1607" t="s">
        <v>17737</v>
      </c>
      <c r="I153" s="1607" t="s">
        <v>17948</v>
      </c>
      <c r="J153" s="2109" t="s">
        <v>17949</v>
      </c>
      <c r="K153" s="2149" t="s">
        <v>2676</v>
      </c>
      <c r="L153" s="2150">
        <v>1</v>
      </c>
      <c r="M153" s="2111">
        <v>0</v>
      </c>
      <c r="N153" s="1401"/>
      <c r="O153" s="1401"/>
      <c r="P153" s="1401"/>
      <c r="Q153" s="1401"/>
      <c r="R153" s="1401"/>
      <c r="S153" s="1401"/>
      <c r="T153" s="1401"/>
      <c r="U153" s="1401"/>
      <c r="V153" s="1401"/>
      <c r="W153" s="1401"/>
      <c r="X153" s="1401"/>
      <c r="Y153" s="1401"/>
      <c r="Z153" s="1401"/>
      <c r="AA153" s="1401"/>
      <c r="AB153" s="1401"/>
      <c r="AC153" s="1401"/>
      <c r="AD153" s="1401"/>
      <c r="AE153" s="1401"/>
      <c r="AF153" s="1401"/>
      <c r="AG153" s="1401"/>
      <c r="AH153" s="1401"/>
      <c r="AI153" s="1401"/>
      <c r="AJ153" s="1401"/>
      <c r="AK153" s="1401"/>
      <c r="AL153" s="1401"/>
      <c r="AM153" s="1401"/>
      <c r="AN153" s="1401"/>
      <c r="AO153" s="1401"/>
      <c r="AP153" s="1401"/>
      <c r="AQ153" s="1401"/>
      <c r="AR153" s="1401"/>
      <c r="AS153" s="1401"/>
      <c r="AT153" s="1401"/>
      <c r="AU153" s="1401"/>
      <c r="AV153" s="1401"/>
      <c r="AW153" s="1401"/>
      <c r="AX153" s="1401"/>
      <c r="AY153" s="1401"/>
      <c r="AZ153" s="1401"/>
      <c r="BA153" s="1401"/>
      <c r="BB153" s="1401"/>
      <c r="BC153" s="1401"/>
      <c r="BD153" s="1401"/>
      <c r="BE153" s="1401"/>
      <c r="BF153" s="1401"/>
      <c r="BG153" s="1401"/>
      <c r="BH153" s="1401"/>
      <c r="BI153" s="1401"/>
      <c r="BJ153" s="1401"/>
      <c r="BK153" s="1401"/>
      <c r="BL153" s="1401"/>
      <c r="BM153" s="1401"/>
      <c r="BN153" s="1401"/>
      <c r="BO153" s="1401"/>
      <c r="BP153" s="1401"/>
      <c r="BQ153" s="1401"/>
      <c r="BR153" s="1401"/>
      <c r="BS153" s="1401"/>
      <c r="BT153" s="1401"/>
      <c r="BU153" s="1401"/>
      <c r="BV153" s="1401"/>
      <c r="BW153" s="1401"/>
      <c r="BX153" s="1401"/>
      <c r="BY153" s="1401"/>
      <c r="BZ153" s="1401"/>
      <c r="CA153" s="1401"/>
      <c r="CB153" s="1401"/>
      <c r="CC153" s="1401"/>
      <c r="CD153" s="1401"/>
      <c r="CE153" s="1401"/>
      <c r="CF153" s="1401"/>
      <c r="CG153" s="1401"/>
      <c r="CH153" s="1401"/>
      <c r="CI153" s="1401"/>
      <c r="CJ153" s="1401"/>
      <c r="CK153" s="1401"/>
      <c r="CL153" s="1401"/>
      <c r="CM153" s="1401"/>
      <c r="CN153" s="1401"/>
      <c r="CO153" s="1401"/>
    </row>
    <row r="154" spans="1:93" ht="32.65" customHeight="1">
      <c r="A154" s="2101">
        <v>57</v>
      </c>
      <c r="B154" s="2151" t="s">
        <v>17950</v>
      </c>
      <c r="C154" s="2107" t="s">
        <v>21</v>
      </c>
      <c r="D154" s="1607" t="s">
        <v>17951</v>
      </c>
      <c r="E154" s="1607" t="s">
        <v>17922</v>
      </c>
      <c r="F154" s="2108">
        <v>20</v>
      </c>
      <c r="G154" s="2108">
        <v>20</v>
      </c>
      <c r="H154" s="1607" t="s">
        <v>17737</v>
      </c>
      <c r="I154" s="1607" t="s">
        <v>17952</v>
      </c>
      <c r="J154" s="2109" t="s">
        <v>17953</v>
      </c>
      <c r="K154" s="2154" t="s">
        <v>2676</v>
      </c>
      <c r="L154" s="827">
        <v>1</v>
      </c>
      <c r="M154" s="2111">
        <v>0</v>
      </c>
      <c r="N154" s="1401"/>
      <c r="O154" s="1401"/>
      <c r="P154" s="1401"/>
      <c r="Q154" s="1401"/>
      <c r="R154" s="1401"/>
      <c r="S154" s="1401"/>
      <c r="T154" s="1401"/>
      <c r="U154" s="1401"/>
      <c r="V154" s="1401"/>
      <c r="W154" s="1401"/>
      <c r="X154" s="1401"/>
      <c r="Y154" s="1401"/>
      <c r="Z154" s="1401"/>
      <c r="AA154" s="1401"/>
      <c r="AB154" s="1401"/>
      <c r="AC154" s="1401"/>
      <c r="AD154" s="1401"/>
      <c r="AE154" s="1401"/>
      <c r="AF154" s="1401"/>
      <c r="AG154" s="1401"/>
      <c r="AH154" s="1401"/>
      <c r="AI154" s="1401"/>
      <c r="AJ154" s="1401"/>
      <c r="AK154" s="1401"/>
      <c r="AL154" s="1401"/>
      <c r="AM154" s="1401"/>
      <c r="AN154" s="1401"/>
      <c r="AO154" s="1401"/>
      <c r="AP154" s="1401"/>
      <c r="AQ154" s="1401"/>
      <c r="AR154" s="1401"/>
      <c r="AS154" s="1401"/>
      <c r="AT154" s="1401"/>
      <c r="AU154" s="1401"/>
      <c r="AV154" s="1401"/>
      <c r="AW154" s="1401"/>
      <c r="AX154" s="1401"/>
      <c r="AY154" s="1401"/>
      <c r="AZ154" s="1401"/>
      <c r="BA154" s="1401"/>
      <c r="BB154" s="1401"/>
      <c r="BC154" s="1401"/>
      <c r="BD154" s="1401"/>
      <c r="BE154" s="1401"/>
      <c r="BF154" s="1401"/>
      <c r="BG154" s="1401"/>
      <c r="BH154" s="1401"/>
      <c r="BI154" s="1401"/>
      <c r="BJ154" s="1401"/>
      <c r="BK154" s="1401"/>
      <c r="BL154" s="1401"/>
      <c r="BM154" s="1401"/>
      <c r="BN154" s="1401"/>
      <c r="BO154" s="1401"/>
      <c r="BP154" s="1401"/>
      <c r="BQ154" s="1401"/>
      <c r="BR154" s="1401"/>
      <c r="BS154" s="1401"/>
      <c r="BT154" s="1401"/>
      <c r="BU154" s="1401"/>
      <c r="BV154" s="1401"/>
      <c r="BW154" s="1401"/>
      <c r="BX154" s="1401"/>
      <c r="BY154" s="1401"/>
      <c r="BZ154" s="1401"/>
      <c r="CA154" s="1401"/>
      <c r="CB154" s="1401"/>
      <c r="CC154" s="1401"/>
      <c r="CD154" s="1401"/>
      <c r="CE154" s="1401"/>
      <c r="CF154" s="1401"/>
      <c r="CG154" s="1401"/>
      <c r="CH154" s="1401"/>
      <c r="CI154" s="1401"/>
      <c r="CJ154" s="1401"/>
      <c r="CK154" s="1401"/>
      <c r="CL154" s="1401"/>
      <c r="CM154" s="1401"/>
      <c r="CN154" s="1401"/>
      <c r="CO154" s="1401"/>
    </row>
    <row r="155" spans="1:93" ht="32.65" customHeight="1">
      <c r="A155" s="2101">
        <v>58</v>
      </c>
      <c r="B155" s="2145" t="s">
        <v>17954</v>
      </c>
      <c r="C155" s="2107" t="s">
        <v>21</v>
      </c>
      <c r="D155" s="1607" t="s">
        <v>17955</v>
      </c>
      <c r="E155" s="1607" t="s">
        <v>17955</v>
      </c>
      <c r="F155" s="2143">
        <v>10</v>
      </c>
      <c r="G155" s="2143">
        <v>10</v>
      </c>
      <c r="H155" s="1607" t="s">
        <v>17737</v>
      </c>
      <c r="I155" s="1607" t="s">
        <v>17956</v>
      </c>
      <c r="J155" s="2109" t="s">
        <v>17957</v>
      </c>
      <c r="K155" s="2149" t="s">
        <v>2676</v>
      </c>
      <c r="L155" s="2150">
        <v>1</v>
      </c>
      <c r="M155" s="2111">
        <v>0</v>
      </c>
      <c r="N155" s="2112"/>
      <c r="O155" s="2112"/>
      <c r="P155" s="2112"/>
      <c r="Q155" s="2112"/>
      <c r="R155" s="2112"/>
      <c r="S155" s="2112"/>
      <c r="T155" s="2112"/>
      <c r="U155" s="2112"/>
      <c r="V155" s="2112"/>
      <c r="W155" s="2112"/>
      <c r="X155" s="2112"/>
      <c r="Y155" s="2112"/>
      <c r="Z155" s="2112"/>
      <c r="AA155" s="2112"/>
      <c r="AB155" s="2112"/>
      <c r="AC155" s="2112"/>
      <c r="AD155" s="2112"/>
      <c r="AE155" s="2112"/>
      <c r="AF155" s="2112"/>
      <c r="AG155" s="2112"/>
      <c r="AH155" s="2112"/>
      <c r="AI155" s="2112"/>
      <c r="AJ155" s="2112"/>
      <c r="AK155" s="2112"/>
      <c r="AL155" s="2112"/>
      <c r="AM155" s="2112"/>
      <c r="AN155" s="2112"/>
      <c r="AO155" s="2112"/>
      <c r="AP155" s="2112"/>
      <c r="AQ155" s="2112"/>
      <c r="AR155" s="2112"/>
      <c r="AS155" s="2112"/>
      <c r="AT155" s="2112"/>
      <c r="AU155" s="2112"/>
      <c r="AV155" s="2112"/>
      <c r="AW155" s="2112"/>
      <c r="AX155" s="2112"/>
      <c r="AY155" s="2112"/>
      <c r="AZ155" s="2112"/>
      <c r="BA155" s="2112"/>
      <c r="BB155" s="2112"/>
      <c r="BC155" s="2112"/>
      <c r="BD155" s="2112"/>
      <c r="BE155" s="2112"/>
      <c r="BF155" s="2112"/>
      <c r="BG155" s="2112"/>
      <c r="BH155" s="2112"/>
      <c r="BI155" s="2112"/>
      <c r="BJ155" s="2112"/>
      <c r="BK155" s="2112"/>
      <c r="BL155" s="2112"/>
      <c r="BM155" s="2112"/>
      <c r="BN155" s="2112"/>
      <c r="BO155" s="2112"/>
      <c r="BP155" s="2112"/>
      <c r="BQ155" s="2112"/>
      <c r="BR155" s="2112"/>
      <c r="BS155" s="2112"/>
      <c r="BT155" s="2112"/>
      <c r="BU155" s="2112"/>
      <c r="BV155" s="2112"/>
      <c r="BW155" s="2112"/>
      <c r="BX155" s="2112"/>
      <c r="BY155" s="2112"/>
      <c r="BZ155" s="2112"/>
      <c r="CA155" s="2112"/>
      <c r="CB155" s="2112"/>
      <c r="CC155" s="2112"/>
      <c r="CD155" s="2112"/>
      <c r="CE155" s="2112"/>
      <c r="CF155" s="2112"/>
      <c r="CG155" s="2112"/>
      <c r="CH155" s="2112"/>
      <c r="CI155" s="2112"/>
      <c r="CJ155" s="2112"/>
      <c r="CK155" s="2112"/>
      <c r="CL155" s="2112"/>
      <c r="CM155" s="2112"/>
      <c r="CN155" s="2112"/>
      <c r="CO155" s="2112"/>
    </row>
    <row r="156" spans="1:93" ht="32.65" customHeight="1">
      <c r="A156" s="2101">
        <v>59</v>
      </c>
      <c r="B156" s="2161" t="s">
        <v>17958</v>
      </c>
      <c r="C156" s="2159" t="s">
        <v>21</v>
      </c>
      <c r="D156" s="1426" t="s">
        <v>17959</v>
      </c>
      <c r="E156" s="1426" t="s">
        <v>17960</v>
      </c>
      <c r="F156" s="1453">
        <v>12</v>
      </c>
      <c r="G156" s="1453">
        <v>12</v>
      </c>
      <c r="H156" s="1426" t="s">
        <v>17884</v>
      </c>
      <c r="I156" s="1426" t="s">
        <v>17961</v>
      </c>
      <c r="J156" s="1426" t="s">
        <v>17962</v>
      </c>
      <c r="K156" s="1473">
        <v>1</v>
      </c>
      <c r="L156" s="1473">
        <v>1</v>
      </c>
      <c r="M156" s="1006">
        <v>0</v>
      </c>
      <c r="N156" s="1401"/>
      <c r="O156" s="1401"/>
      <c r="P156" s="1401"/>
      <c r="Q156" s="1401"/>
      <c r="R156" s="1401"/>
      <c r="S156" s="1401"/>
      <c r="T156" s="1401"/>
      <c r="U156" s="1401"/>
      <c r="V156" s="1401"/>
      <c r="W156" s="1401"/>
      <c r="X156" s="1401"/>
      <c r="Y156" s="1401"/>
      <c r="Z156" s="1401"/>
      <c r="AA156" s="1401"/>
      <c r="AB156" s="1401"/>
      <c r="AC156" s="1401"/>
      <c r="AD156" s="1401"/>
      <c r="AE156" s="1401"/>
      <c r="AF156" s="1401"/>
      <c r="AG156" s="1401"/>
      <c r="AH156" s="1401"/>
      <c r="AI156" s="1401"/>
      <c r="AJ156" s="1401"/>
      <c r="AK156" s="1401"/>
      <c r="AL156" s="1401"/>
      <c r="AM156" s="1401"/>
      <c r="AN156" s="1401"/>
      <c r="AO156" s="1401"/>
      <c r="AP156" s="1401"/>
      <c r="AQ156" s="1401"/>
      <c r="AR156" s="1401"/>
      <c r="AS156" s="1401"/>
      <c r="AT156" s="1401"/>
      <c r="AU156" s="1401"/>
      <c r="AV156" s="1401"/>
      <c r="AW156" s="1401"/>
      <c r="AX156" s="1401"/>
      <c r="AY156" s="1401"/>
      <c r="AZ156" s="1401"/>
      <c r="BA156" s="1401"/>
      <c r="BB156" s="1401"/>
      <c r="BC156" s="1401"/>
      <c r="BD156" s="1401"/>
      <c r="BE156" s="1401"/>
      <c r="BF156" s="1401"/>
      <c r="BG156" s="1401"/>
      <c r="BH156" s="1401"/>
      <c r="BI156" s="1401"/>
      <c r="BJ156" s="1401"/>
      <c r="BK156" s="1401"/>
      <c r="BL156" s="1401"/>
      <c r="BM156" s="1401"/>
      <c r="BN156" s="1401"/>
      <c r="BO156" s="1401"/>
      <c r="BP156" s="1401"/>
      <c r="BQ156" s="1401"/>
      <c r="BR156" s="1401"/>
      <c r="BS156" s="1401"/>
      <c r="BT156" s="1401"/>
      <c r="BU156" s="1401"/>
      <c r="BV156" s="1401"/>
      <c r="BW156" s="1401"/>
      <c r="BX156" s="1401"/>
      <c r="BY156" s="1401"/>
      <c r="BZ156" s="1401"/>
      <c r="CA156" s="1401"/>
      <c r="CB156" s="1401"/>
      <c r="CC156" s="1401"/>
      <c r="CD156" s="1401"/>
      <c r="CE156" s="1401"/>
      <c r="CF156" s="1401"/>
      <c r="CG156" s="1401"/>
      <c r="CH156" s="1401"/>
      <c r="CI156" s="1401"/>
      <c r="CJ156" s="1401"/>
      <c r="CK156" s="1401"/>
      <c r="CL156" s="1401"/>
      <c r="CM156" s="1401"/>
      <c r="CN156" s="1401"/>
      <c r="CO156" s="1401"/>
    </row>
    <row r="157" spans="1:93" ht="32.65" customHeight="1">
      <c r="A157" s="2101">
        <v>60</v>
      </c>
      <c r="B157" s="2158" t="s">
        <v>17963</v>
      </c>
      <c r="C157" s="2107" t="s">
        <v>21</v>
      </c>
      <c r="D157" s="1607" t="s">
        <v>17964</v>
      </c>
      <c r="E157" s="1607" t="s">
        <v>17965</v>
      </c>
      <c r="F157" s="2108">
        <v>10</v>
      </c>
      <c r="G157" s="2108">
        <v>10</v>
      </c>
      <c r="H157" s="1607" t="s">
        <v>17737</v>
      </c>
      <c r="I157" s="1607" t="s">
        <v>17966</v>
      </c>
      <c r="J157" s="2109" t="s">
        <v>17967</v>
      </c>
      <c r="K157" s="2149" t="s">
        <v>2676</v>
      </c>
      <c r="L157" s="2150">
        <v>1</v>
      </c>
      <c r="M157" s="2111">
        <v>0</v>
      </c>
      <c r="N157" s="2112"/>
      <c r="O157" s="2112"/>
      <c r="P157" s="2112"/>
      <c r="Q157" s="2112"/>
      <c r="R157" s="2112"/>
      <c r="S157" s="2112"/>
      <c r="T157" s="2112"/>
      <c r="U157" s="2112"/>
      <c r="V157" s="2112"/>
      <c r="W157" s="2112"/>
      <c r="X157" s="2112"/>
      <c r="Y157" s="2112"/>
      <c r="Z157" s="2112"/>
      <c r="AA157" s="2112"/>
      <c r="AB157" s="2112"/>
      <c r="AC157" s="2112"/>
      <c r="AD157" s="2112"/>
      <c r="AE157" s="2112"/>
      <c r="AF157" s="2112"/>
      <c r="AG157" s="2112"/>
      <c r="AH157" s="2112"/>
      <c r="AI157" s="2112"/>
      <c r="AJ157" s="2112"/>
      <c r="AK157" s="2112"/>
      <c r="AL157" s="2112"/>
      <c r="AM157" s="2112"/>
      <c r="AN157" s="2112"/>
      <c r="AO157" s="2112"/>
      <c r="AP157" s="2112"/>
      <c r="AQ157" s="2112"/>
      <c r="AR157" s="2112"/>
      <c r="AS157" s="2112"/>
      <c r="AT157" s="2112"/>
      <c r="AU157" s="2112"/>
      <c r="AV157" s="2112"/>
      <c r="AW157" s="2112"/>
      <c r="AX157" s="2112"/>
      <c r="AY157" s="2112"/>
      <c r="AZ157" s="2112"/>
      <c r="BA157" s="2112"/>
      <c r="BB157" s="2112"/>
      <c r="BC157" s="2112"/>
      <c r="BD157" s="2112"/>
      <c r="BE157" s="2112"/>
      <c r="BF157" s="2112"/>
      <c r="BG157" s="2112"/>
      <c r="BH157" s="2112"/>
      <c r="BI157" s="2112"/>
      <c r="BJ157" s="2112"/>
      <c r="BK157" s="2112"/>
      <c r="BL157" s="2112"/>
      <c r="BM157" s="2112"/>
      <c r="BN157" s="2112"/>
      <c r="BO157" s="2112"/>
      <c r="BP157" s="2112"/>
      <c r="BQ157" s="2112"/>
      <c r="BR157" s="2112"/>
      <c r="BS157" s="2112"/>
      <c r="BT157" s="2112"/>
      <c r="BU157" s="2112"/>
      <c r="BV157" s="2112"/>
      <c r="BW157" s="2112"/>
      <c r="BX157" s="2112"/>
      <c r="BY157" s="2112"/>
      <c r="BZ157" s="2112"/>
      <c r="CA157" s="2112"/>
      <c r="CB157" s="2112"/>
      <c r="CC157" s="2112"/>
      <c r="CD157" s="2112"/>
      <c r="CE157" s="2112"/>
      <c r="CF157" s="2112"/>
      <c r="CG157" s="2112"/>
      <c r="CH157" s="2112"/>
      <c r="CI157" s="2112"/>
      <c r="CJ157" s="2112"/>
      <c r="CK157" s="2112"/>
      <c r="CL157" s="2112"/>
      <c r="CM157" s="2112"/>
      <c r="CN157" s="2112"/>
      <c r="CO157" s="2112"/>
    </row>
    <row r="158" spans="1:93" ht="32.65" customHeight="1">
      <c r="A158" s="2101">
        <v>61</v>
      </c>
      <c r="B158" s="2158" t="s">
        <v>17968</v>
      </c>
      <c r="C158" s="2107" t="s">
        <v>21</v>
      </c>
      <c r="D158" s="1607" t="s">
        <v>17969</v>
      </c>
      <c r="E158" s="1607" t="s">
        <v>17970</v>
      </c>
      <c r="F158" s="2108">
        <v>5</v>
      </c>
      <c r="G158" s="2108">
        <v>5</v>
      </c>
      <c r="H158" s="1607" t="s">
        <v>17737</v>
      </c>
      <c r="I158" s="1607" t="s">
        <v>17971</v>
      </c>
      <c r="J158" s="1607" t="s">
        <v>17972</v>
      </c>
      <c r="K158" s="2157">
        <v>1</v>
      </c>
      <c r="L158" s="2157">
        <v>1</v>
      </c>
      <c r="M158" s="2111">
        <v>0</v>
      </c>
      <c r="N158" s="2112"/>
      <c r="O158" s="2112"/>
      <c r="P158" s="2112"/>
      <c r="Q158" s="2112"/>
      <c r="R158" s="2112"/>
      <c r="S158" s="2112"/>
      <c r="T158" s="2112"/>
      <c r="U158" s="2112"/>
      <c r="V158" s="2112"/>
      <c r="W158" s="2112"/>
      <c r="X158" s="2112"/>
      <c r="Y158" s="2112"/>
      <c r="Z158" s="2112"/>
      <c r="AA158" s="2112"/>
      <c r="AB158" s="2112"/>
      <c r="AC158" s="2112"/>
      <c r="AD158" s="2112"/>
      <c r="AE158" s="2112"/>
      <c r="AF158" s="2112"/>
      <c r="AG158" s="2112"/>
      <c r="AH158" s="2112"/>
      <c r="AI158" s="2112"/>
      <c r="AJ158" s="2112"/>
      <c r="AK158" s="2112"/>
      <c r="AL158" s="2112"/>
      <c r="AM158" s="2112"/>
      <c r="AN158" s="2112"/>
      <c r="AO158" s="2112"/>
      <c r="AP158" s="2112"/>
      <c r="AQ158" s="2112"/>
      <c r="AR158" s="2112"/>
      <c r="AS158" s="2112"/>
      <c r="AT158" s="2112"/>
      <c r="AU158" s="2112"/>
      <c r="AV158" s="2112"/>
      <c r="AW158" s="2112"/>
      <c r="AX158" s="2112"/>
      <c r="AY158" s="2112"/>
      <c r="AZ158" s="2112"/>
      <c r="BA158" s="2112"/>
      <c r="BB158" s="2112"/>
      <c r="BC158" s="2112"/>
      <c r="BD158" s="2112"/>
      <c r="BE158" s="2112"/>
      <c r="BF158" s="2112"/>
      <c r="BG158" s="2112"/>
      <c r="BH158" s="2112"/>
      <c r="BI158" s="2112"/>
      <c r="BJ158" s="2112"/>
      <c r="BK158" s="2112"/>
      <c r="BL158" s="2112"/>
      <c r="BM158" s="2112"/>
      <c r="BN158" s="2112"/>
      <c r="BO158" s="2112"/>
      <c r="BP158" s="2112"/>
      <c r="BQ158" s="2112"/>
      <c r="BR158" s="2112"/>
      <c r="BS158" s="2112"/>
      <c r="BT158" s="2112"/>
      <c r="BU158" s="2112"/>
      <c r="BV158" s="2112"/>
      <c r="BW158" s="2112"/>
      <c r="BX158" s="2112"/>
      <c r="BY158" s="2112"/>
      <c r="BZ158" s="2112"/>
      <c r="CA158" s="2112"/>
      <c r="CB158" s="2112"/>
      <c r="CC158" s="2112"/>
      <c r="CD158" s="2112"/>
      <c r="CE158" s="2112"/>
      <c r="CF158" s="2112"/>
      <c r="CG158" s="2112"/>
      <c r="CH158" s="2112"/>
      <c r="CI158" s="2112"/>
      <c r="CJ158" s="2112"/>
      <c r="CK158" s="2112"/>
      <c r="CL158" s="2112"/>
      <c r="CM158" s="2112"/>
      <c r="CN158" s="2112"/>
      <c r="CO158" s="2112"/>
    </row>
    <row r="159" spans="1:93" ht="32.65" customHeight="1">
      <c r="A159" s="2101">
        <v>62</v>
      </c>
      <c r="B159" s="2158" t="s">
        <v>17973</v>
      </c>
      <c r="C159" s="2107" t="s">
        <v>21</v>
      </c>
      <c r="D159" s="1607" t="s">
        <v>17974</v>
      </c>
      <c r="E159" s="1426" t="s">
        <v>17960</v>
      </c>
      <c r="F159" s="2108">
        <v>40</v>
      </c>
      <c r="G159" s="2108">
        <v>40</v>
      </c>
      <c r="H159" s="1607" t="s">
        <v>17737</v>
      </c>
      <c r="I159" s="1607" t="s">
        <v>17975</v>
      </c>
      <c r="J159" s="2109" t="s">
        <v>17976</v>
      </c>
      <c r="K159" s="2156" t="s">
        <v>2676</v>
      </c>
      <c r="L159" s="2157">
        <v>1</v>
      </c>
      <c r="M159" s="2111">
        <v>0</v>
      </c>
      <c r="N159" s="2112"/>
      <c r="O159" s="2112"/>
      <c r="P159" s="2112"/>
      <c r="Q159" s="2112"/>
      <c r="R159" s="2112"/>
      <c r="S159" s="2112"/>
      <c r="T159" s="2112"/>
      <c r="U159" s="2112"/>
      <c r="V159" s="2112"/>
      <c r="W159" s="2112"/>
      <c r="X159" s="2112"/>
      <c r="Y159" s="2112"/>
      <c r="Z159" s="2112"/>
      <c r="AA159" s="2112"/>
      <c r="AB159" s="2112"/>
      <c r="AC159" s="2112"/>
      <c r="AD159" s="2112"/>
      <c r="AE159" s="2112"/>
      <c r="AF159" s="2112"/>
      <c r="AG159" s="2112"/>
      <c r="AH159" s="2112"/>
      <c r="AI159" s="2112"/>
      <c r="AJ159" s="2112"/>
      <c r="AK159" s="2112"/>
      <c r="AL159" s="2112"/>
      <c r="AM159" s="2112"/>
      <c r="AN159" s="2112"/>
      <c r="AO159" s="2112"/>
      <c r="AP159" s="2112"/>
      <c r="AQ159" s="2112"/>
      <c r="AR159" s="2112"/>
      <c r="AS159" s="2112"/>
      <c r="AT159" s="2112"/>
      <c r="AU159" s="2112"/>
      <c r="AV159" s="2112"/>
      <c r="AW159" s="2112"/>
      <c r="AX159" s="2112"/>
      <c r="AY159" s="2112"/>
      <c r="AZ159" s="2112"/>
      <c r="BA159" s="2112"/>
      <c r="BB159" s="2112"/>
      <c r="BC159" s="2112"/>
      <c r="BD159" s="2112"/>
      <c r="BE159" s="2112"/>
      <c r="BF159" s="2112"/>
      <c r="BG159" s="2112"/>
      <c r="BH159" s="2112"/>
      <c r="BI159" s="2112"/>
      <c r="BJ159" s="2112"/>
      <c r="BK159" s="2112"/>
      <c r="BL159" s="2112"/>
      <c r="BM159" s="2112"/>
      <c r="BN159" s="2112"/>
      <c r="BO159" s="2112"/>
      <c r="BP159" s="2112"/>
      <c r="BQ159" s="2112"/>
      <c r="BR159" s="2112"/>
      <c r="BS159" s="2112"/>
      <c r="BT159" s="2112"/>
      <c r="BU159" s="2112"/>
      <c r="BV159" s="2112"/>
      <c r="BW159" s="2112"/>
      <c r="BX159" s="2112"/>
      <c r="BY159" s="2112"/>
      <c r="BZ159" s="2112"/>
      <c r="CA159" s="2112"/>
      <c r="CB159" s="2112"/>
      <c r="CC159" s="2112"/>
      <c r="CD159" s="2112"/>
      <c r="CE159" s="2112"/>
      <c r="CF159" s="2112"/>
      <c r="CG159" s="2112"/>
      <c r="CH159" s="2112"/>
      <c r="CI159" s="2112"/>
      <c r="CJ159" s="2112"/>
      <c r="CK159" s="2112"/>
      <c r="CL159" s="2112"/>
      <c r="CM159" s="2112"/>
      <c r="CN159" s="2112"/>
      <c r="CO159" s="2112"/>
    </row>
    <row r="160" spans="1:93" ht="32.65" customHeight="1">
      <c r="A160" s="2101">
        <v>63</v>
      </c>
      <c r="B160" s="2158" t="s">
        <v>4171</v>
      </c>
      <c r="C160" s="2107" t="s">
        <v>21</v>
      </c>
      <c r="D160" s="1607" t="s">
        <v>17977</v>
      </c>
      <c r="E160" s="1426" t="s">
        <v>17978</v>
      </c>
      <c r="F160" s="2108">
        <v>10</v>
      </c>
      <c r="G160" s="2108">
        <v>10</v>
      </c>
      <c r="H160" s="1607" t="s">
        <v>17737</v>
      </c>
      <c r="I160" s="1607" t="s">
        <v>17979</v>
      </c>
      <c r="J160" s="2109" t="s">
        <v>17980</v>
      </c>
      <c r="K160" s="2156" t="s">
        <v>2676</v>
      </c>
      <c r="L160" s="2157">
        <v>1</v>
      </c>
      <c r="M160" s="2111">
        <v>0</v>
      </c>
      <c r="N160" s="2112"/>
      <c r="O160" s="2112"/>
      <c r="P160" s="2112"/>
      <c r="Q160" s="2112"/>
      <c r="R160" s="2112"/>
      <c r="S160" s="2112"/>
      <c r="T160" s="2112"/>
      <c r="U160" s="2112"/>
      <c r="V160" s="2112"/>
      <c r="W160" s="2112"/>
      <c r="X160" s="2112"/>
      <c r="Y160" s="2112"/>
      <c r="Z160" s="2112"/>
      <c r="AA160" s="2112"/>
      <c r="AB160" s="2112"/>
      <c r="AC160" s="2112"/>
      <c r="AD160" s="2112"/>
      <c r="AE160" s="2112"/>
      <c r="AF160" s="2112"/>
      <c r="AG160" s="2112"/>
      <c r="AH160" s="2112"/>
      <c r="AI160" s="2112"/>
      <c r="AJ160" s="2112"/>
      <c r="AK160" s="2112"/>
      <c r="AL160" s="2112"/>
      <c r="AM160" s="2112"/>
      <c r="AN160" s="2112"/>
      <c r="AO160" s="2112"/>
      <c r="AP160" s="2112"/>
      <c r="AQ160" s="2112"/>
      <c r="AR160" s="2112"/>
      <c r="AS160" s="2112"/>
      <c r="AT160" s="2112"/>
      <c r="AU160" s="2112"/>
      <c r="AV160" s="2112"/>
      <c r="AW160" s="2112"/>
      <c r="AX160" s="2112"/>
      <c r="AY160" s="2112"/>
      <c r="AZ160" s="2112"/>
      <c r="BA160" s="2112"/>
      <c r="BB160" s="2112"/>
      <c r="BC160" s="2112"/>
      <c r="BD160" s="2112"/>
      <c r="BE160" s="2112"/>
      <c r="BF160" s="2112"/>
      <c r="BG160" s="2112"/>
      <c r="BH160" s="2112"/>
      <c r="BI160" s="2112"/>
      <c r="BJ160" s="2112"/>
      <c r="BK160" s="2112"/>
      <c r="BL160" s="2112"/>
      <c r="BM160" s="2112"/>
      <c r="BN160" s="2112"/>
      <c r="BO160" s="2112"/>
      <c r="BP160" s="2112"/>
      <c r="BQ160" s="2112"/>
      <c r="BR160" s="2112"/>
      <c r="BS160" s="2112"/>
      <c r="BT160" s="2112"/>
      <c r="BU160" s="2112"/>
      <c r="BV160" s="2112"/>
      <c r="BW160" s="2112"/>
      <c r="BX160" s="2112"/>
      <c r="BY160" s="2112"/>
      <c r="BZ160" s="2112"/>
      <c r="CA160" s="2112"/>
      <c r="CB160" s="2112"/>
      <c r="CC160" s="2112"/>
      <c r="CD160" s="2112"/>
      <c r="CE160" s="2112"/>
      <c r="CF160" s="2112"/>
      <c r="CG160" s="2112"/>
      <c r="CH160" s="2112"/>
      <c r="CI160" s="2112"/>
      <c r="CJ160" s="2112"/>
      <c r="CK160" s="2112"/>
      <c r="CL160" s="2112"/>
      <c r="CM160" s="2112"/>
      <c r="CN160" s="2112"/>
      <c r="CO160" s="2112"/>
    </row>
    <row r="161" spans="1:93" ht="32.65" customHeight="1">
      <c r="A161" s="2101">
        <v>64</v>
      </c>
      <c r="B161" s="2158" t="s">
        <v>17981</v>
      </c>
      <c r="C161" s="2143">
        <v>632157356269</v>
      </c>
      <c r="D161" s="1607" t="s">
        <v>17982</v>
      </c>
      <c r="E161" s="1426" t="s">
        <v>17983</v>
      </c>
      <c r="F161" s="2108">
        <v>10</v>
      </c>
      <c r="G161" s="2108">
        <v>10</v>
      </c>
      <c r="H161" s="1607" t="s">
        <v>17737</v>
      </c>
      <c r="I161" s="1607" t="s">
        <v>17984</v>
      </c>
      <c r="J161" s="2109" t="s">
        <v>17985</v>
      </c>
      <c r="K161" s="2156" t="s">
        <v>2676</v>
      </c>
      <c r="L161" s="2157">
        <v>1</v>
      </c>
      <c r="M161" s="2111">
        <v>0</v>
      </c>
      <c r="N161" s="2112"/>
      <c r="O161" s="2112"/>
      <c r="P161" s="2112"/>
      <c r="Q161" s="2112"/>
      <c r="R161" s="2112"/>
      <c r="S161" s="2112"/>
      <c r="T161" s="2112"/>
      <c r="U161" s="2112"/>
      <c r="V161" s="2112"/>
      <c r="W161" s="2112"/>
      <c r="X161" s="2112"/>
      <c r="Y161" s="2112"/>
      <c r="Z161" s="2112"/>
      <c r="AA161" s="2112"/>
      <c r="AB161" s="2112"/>
      <c r="AC161" s="2112"/>
      <c r="AD161" s="2112"/>
      <c r="AE161" s="2112"/>
      <c r="AF161" s="2112"/>
      <c r="AG161" s="2112"/>
      <c r="AH161" s="2112"/>
      <c r="AI161" s="2112"/>
      <c r="AJ161" s="2112"/>
      <c r="AK161" s="2112"/>
      <c r="AL161" s="2112"/>
      <c r="AM161" s="2112"/>
      <c r="AN161" s="2112"/>
      <c r="AO161" s="2112"/>
      <c r="AP161" s="2112"/>
      <c r="AQ161" s="2112"/>
      <c r="AR161" s="2112"/>
      <c r="AS161" s="2112"/>
      <c r="AT161" s="2112"/>
      <c r="AU161" s="2112"/>
      <c r="AV161" s="2112"/>
      <c r="AW161" s="2112"/>
      <c r="AX161" s="2112"/>
      <c r="AY161" s="2112"/>
      <c r="AZ161" s="2112"/>
      <c r="BA161" s="2112"/>
      <c r="BB161" s="2112"/>
      <c r="BC161" s="2112"/>
      <c r="BD161" s="2112"/>
      <c r="BE161" s="2112"/>
      <c r="BF161" s="2112"/>
      <c r="BG161" s="2112"/>
      <c r="BH161" s="2112"/>
      <c r="BI161" s="2112"/>
      <c r="BJ161" s="2112"/>
      <c r="BK161" s="2112"/>
      <c r="BL161" s="2112"/>
      <c r="BM161" s="2112"/>
      <c r="BN161" s="2112"/>
      <c r="BO161" s="2112"/>
      <c r="BP161" s="2112"/>
      <c r="BQ161" s="2112"/>
      <c r="BR161" s="2112"/>
      <c r="BS161" s="2112"/>
      <c r="BT161" s="2112"/>
      <c r="BU161" s="2112"/>
      <c r="BV161" s="2112"/>
      <c r="BW161" s="2112"/>
      <c r="BX161" s="2112"/>
      <c r="BY161" s="2112"/>
      <c r="BZ161" s="2112"/>
      <c r="CA161" s="2112"/>
      <c r="CB161" s="2112"/>
      <c r="CC161" s="2112"/>
      <c r="CD161" s="2112"/>
      <c r="CE161" s="2112"/>
      <c r="CF161" s="2112"/>
      <c r="CG161" s="2112"/>
      <c r="CH161" s="2112"/>
      <c r="CI161" s="2112"/>
      <c r="CJ161" s="2112"/>
      <c r="CK161" s="2112"/>
      <c r="CL161" s="2112"/>
      <c r="CM161" s="2112"/>
      <c r="CN161" s="2112"/>
      <c r="CO161" s="2112"/>
    </row>
    <row r="162" spans="1:93" ht="32.65" customHeight="1">
      <c r="A162" s="2101">
        <v>65</v>
      </c>
      <c r="B162" s="2158" t="s">
        <v>17986</v>
      </c>
      <c r="C162" s="2107" t="s">
        <v>21</v>
      </c>
      <c r="D162" s="1607" t="s">
        <v>17987</v>
      </c>
      <c r="E162" s="1426" t="s">
        <v>17988</v>
      </c>
      <c r="F162" s="2108">
        <v>15</v>
      </c>
      <c r="G162" s="2108">
        <v>15</v>
      </c>
      <c r="H162" s="1607" t="s">
        <v>17737</v>
      </c>
      <c r="I162" s="1607" t="s">
        <v>17989</v>
      </c>
      <c r="J162" s="2109" t="s">
        <v>17990</v>
      </c>
      <c r="K162" s="2156" t="s">
        <v>2676</v>
      </c>
      <c r="L162" s="2157">
        <v>1</v>
      </c>
      <c r="M162" s="2111">
        <v>0</v>
      </c>
      <c r="N162" s="2112"/>
      <c r="O162" s="2112"/>
      <c r="P162" s="2112"/>
      <c r="Q162" s="2112"/>
      <c r="R162" s="2112"/>
      <c r="S162" s="2112"/>
      <c r="T162" s="2112"/>
      <c r="U162" s="2112"/>
      <c r="V162" s="2112"/>
      <c r="W162" s="2112"/>
      <c r="X162" s="2112"/>
      <c r="Y162" s="2112"/>
      <c r="Z162" s="2112"/>
      <c r="AA162" s="2112"/>
      <c r="AB162" s="2112"/>
      <c r="AC162" s="2112"/>
      <c r="AD162" s="2112"/>
      <c r="AE162" s="2112"/>
      <c r="AF162" s="2112"/>
      <c r="AG162" s="2112"/>
      <c r="AH162" s="2112"/>
      <c r="AI162" s="2112"/>
      <c r="AJ162" s="2112"/>
      <c r="AK162" s="2112"/>
      <c r="AL162" s="2112"/>
      <c r="AM162" s="2112"/>
      <c r="AN162" s="2112"/>
      <c r="AO162" s="2112"/>
      <c r="AP162" s="2112"/>
      <c r="AQ162" s="2112"/>
      <c r="AR162" s="2112"/>
      <c r="AS162" s="2112"/>
      <c r="AT162" s="2112"/>
      <c r="AU162" s="2112"/>
      <c r="AV162" s="2112"/>
      <c r="AW162" s="2112"/>
      <c r="AX162" s="2112"/>
      <c r="AY162" s="2112"/>
      <c r="AZ162" s="2112"/>
      <c r="BA162" s="2112"/>
      <c r="BB162" s="2112"/>
      <c r="BC162" s="2112"/>
      <c r="BD162" s="2112"/>
      <c r="BE162" s="2112"/>
      <c r="BF162" s="2112"/>
      <c r="BG162" s="2112"/>
      <c r="BH162" s="2112"/>
      <c r="BI162" s="2112"/>
      <c r="BJ162" s="2112"/>
      <c r="BK162" s="2112"/>
      <c r="BL162" s="2112"/>
      <c r="BM162" s="2112"/>
      <c r="BN162" s="2112"/>
      <c r="BO162" s="2112"/>
      <c r="BP162" s="2112"/>
      <c r="BQ162" s="2112"/>
      <c r="BR162" s="2112"/>
      <c r="BS162" s="2112"/>
      <c r="BT162" s="2112"/>
      <c r="BU162" s="2112"/>
      <c r="BV162" s="2112"/>
      <c r="BW162" s="2112"/>
      <c r="BX162" s="2112"/>
      <c r="BY162" s="2112"/>
      <c r="BZ162" s="2112"/>
      <c r="CA162" s="2112"/>
      <c r="CB162" s="2112"/>
      <c r="CC162" s="2112"/>
      <c r="CD162" s="2112"/>
      <c r="CE162" s="2112"/>
      <c r="CF162" s="2112"/>
      <c r="CG162" s="2112"/>
      <c r="CH162" s="2112"/>
      <c r="CI162" s="2112"/>
      <c r="CJ162" s="2112"/>
      <c r="CK162" s="2112"/>
      <c r="CL162" s="2112"/>
      <c r="CM162" s="2112"/>
      <c r="CN162" s="2112"/>
      <c r="CO162" s="2112"/>
    </row>
    <row r="163" spans="1:93" ht="32.65" customHeight="1">
      <c r="A163" s="2101">
        <v>66</v>
      </c>
      <c r="B163" s="2118" t="s">
        <v>17991</v>
      </c>
      <c r="C163" s="2103" t="s">
        <v>21</v>
      </c>
      <c r="D163" s="2102" t="s">
        <v>17992</v>
      </c>
      <c r="E163" s="2102" t="s">
        <v>17993</v>
      </c>
      <c r="F163" s="2104">
        <v>12</v>
      </c>
      <c r="G163" s="2104">
        <v>12</v>
      </c>
      <c r="H163" s="2102" t="s">
        <v>17884</v>
      </c>
      <c r="I163" s="2102" t="s">
        <v>17994</v>
      </c>
      <c r="J163" s="2114" t="s">
        <v>17995</v>
      </c>
      <c r="K163" s="2127" t="s">
        <v>2676</v>
      </c>
      <c r="L163" s="2128">
        <v>1</v>
      </c>
      <c r="M163" s="2105">
        <v>0</v>
      </c>
      <c r="N163" s="1401"/>
      <c r="O163" s="1401"/>
      <c r="P163" s="1401"/>
      <c r="Q163" s="1401"/>
      <c r="R163" s="1401"/>
      <c r="S163" s="1401"/>
      <c r="T163" s="1401"/>
      <c r="U163" s="1401"/>
      <c r="V163" s="1401"/>
      <c r="W163" s="1401"/>
      <c r="X163" s="1401"/>
      <c r="Y163" s="1401"/>
      <c r="Z163" s="1401"/>
      <c r="AA163" s="1401"/>
      <c r="AB163" s="1401"/>
      <c r="AC163" s="1401"/>
      <c r="AD163" s="1401"/>
      <c r="AE163" s="1401"/>
      <c r="AF163" s="1401"/>
      <c r="AG163" s="1401"/>
      <c r="AH163" s="1401"/>
      <c r="AI163" s="1401"/>
      <c r="AJ163" s="1401"/>
      <c r="AK163" s="1401"/>
      <c r="AL163" s="1401"/>
      <c r="AM163" s="1401"/>
      <c r="AN163" s="1401"/>
      <c r="AO163" s="1401"/>
      <c r="AP163" s="1401"/>
      <c r="AQ163" s="1401"/>
      <c r="AR163" s="1401"/>
      <c r="AS163" s="1401"/>
      <c r="AT163" s="1401"/>
      <c r="AU163" s="1401"/>
      <c r="AV163" s="1401"/>
      <c r="AW163" s="1401"/>
      <c r="AX163" s="1401"/>
      <c r="AY163" s="1401"/>
      <c r="AZ163" s="1401"/>
      <c r="BA163" s="1401"/>
      <c r="BB163" s="1401"/>
      <c r="BC163" s="1401"/>
      <c r="BD163" s="1401"/>
      <c r="BE163" s="1401"/>
      <c r="BF163" s="1401"/>
      <c r="BG163" s="1401"/>
      <c r="BH163" s="1401"/>
      <c r="BI163" s="1401"/>
      <c r="BJ163" s="1401"/>
      <c r="BK163" s="1401"/>
      <c r="BL163" s="1401"/>
      <c r="BM163" s="1401"/>
      <c r="BN163" s="1401"/>
      <c r="BO163" s="1401"/>
      <c r="BP163" s="1401"/>
      <c r="BQ163" s="1401"/>
      <c r="BR163" s="1401"/>
      <c r="BS163" s="1401"/>
      <c r="BT163" s="1401"/>
      <c r="BU163" s="1401"/>
      <c r="BV163" s="1401"/>
      <c r="BW163" s="1401"/>
      <c r="BX163" s="1401"/>
      <c r="BY163" s="1401"/>
      <c r="BZ163" s="1401"/>
      <c r="CA163" s="1401"/>
      <c r="CB163" s="1401"/>
      <c r="CC163" s="1401"/>
      <c r="CD163" s="1401"/>
      <c r="CE163" s="1401"/>
      <c r="CF163" s="1401"/>
      <c r="CG163" s="1401"/>
      <c r="CH163" s="1401"/>
      <c r="CI163" s="1401"/>
      <c r="CJ163" s="1401"/>
      <c r="CK163" s="1401"/>
      <c r="CL163" s="1401"/>
      <c r="CM163" s="1401"/>
      <c r="CN163" s="1401"/>
      <c r="CO163" s="1401"/>
    </row>
    <row r="164" spans="1:93" ht="32.65" customHeight="1">
      <c r="A164" s="2101">
        <v>67</v>
      </c>
      <c r="B164" s="2118" t="s">
        <v>17996</v>
      </c>
      <c r="C164" s="2103" t="s">
        <v>21</v>
      </c>
      <c r="D164" s="2102" t="s">
        <v>17997</v>
      </c>
      <c r="E164" s="2102" t="s">
        <v>17997</v>
      </c>
      <c r="F164" s="2104">
        <v>12</v>
      </c>
      <c r="G164" s="2104">
        <v>12</v>
      </c>
      <c r="H164" s="2102" t="s">
        <v>17884</v>
      </c>
      <c r="I164" s="2102" t="s">
        <v>17998</v>
      </c>
      <c r="J164" s="2114" t="s">
        <v>17999</v>
      </c>
      <c r="K164" s="2115" t="s">
        <v>2676</v>
      </c>
      <c r="L164" s="2105">
        <v>1</v>
      </c>
      <c r="M164" s="2105">
        <v>0</v>
      </c>
      <c r="N164" s="1401"/>
      <c r="O164" s="1401"/>
      <c r="P164" s="1401"/>
      <c r="Q164" s="1401"/>
      <c r="R164" s="1401"/>
      <c r="S164" s="1401"/>
      <c r="T164" s="1401"/>
      <c r="U164" s="1401"/>
      <c r="V164" s="1401"/>
      <c r="W164" s="1401"/>
      <c r="X164" s="1401"/>
      <c r="Y164" s="1401"/>
      <c r="Z164" s="1401"/>
      <c r="AA164" s="1401"/>
      <c r="AB164" s="1401"/>
      <c r="AC164" s="1401"/>
      <c r="AD164" s="1401"/>
      <c r="AE164" s="1401"/>
      <c r="AF164" s="1401"/>
      <c r="AG164" s="1401"/>
      <c r="AH164" s="1401"/>
      <c r="AI164" s="1401"/>
      <c r="AJ164" s="1401"/>
      <c r="AK164" s="1401"/>
      <c r="AL164" s="1401"/>
      <c r="AM164" s="1401"/>
      <c r="AN164" s="1401"/>
      <c r="AO164" s="1401"/>
      <c r="AP164" s="1401"/>
      <c r="AQ164" s="1401"/>
      <c r="AR164" s="1401"/>
      <c r="AS164" s="1401"/>
      <c r="AT164" s="1401"/>
      <c r="AU164" s="1401"/>
      <c r="AV164" s="1401"/>
      <c r="AW164" s="1401"/>
      <c r="AX164" s="1401"/>
      <c r="AY164" s="1401"/>
      <c r="AZ164" s="1401"/>
      <c r="BA164" s="1401"/>
      <c r="BB164" s="1401"/>
      <c r="BC164" s="1401"/>
      <c r="BD164" s="1401"/>
      <c r="BE164" s="1401"/>
      <c r="BF164" s="1401"/>
      <c r="BG164" s="1401"/>
      <c r="BH164" s="1401"/>
      <c r="BI164" s="1401"/>
      <c r="BJ164" s="1401"/>
      <c r="BK164" s="1401"/>
      <c r="BL164" s="1401"/>
      <c r="BM164" s="1401"/>
      <c r="BN164" s="1401"/>
      <c r="BO164" s="1401"/>
      <c r="BP164" s="1401"/>
      <c r="BQ164" s="1401"/>
      <c r="BR164" s="1401"/>
      <c r="BS164" s="1401"/>
      <c r="BT164" s="1401"/>
      <c r="BU164" s="1401"/>
      <c r="BV164" s="1401"/>
      <c r="BW164" s="1401"/>
      <c r="BX164" s="1401"/>
      <c r="BY164" s="1401"/>
      <c r="BZ164" s="1401"/>
      <c r="CA164" s="1401"/>
      <c r="CB164" s="1401"/>
      <c r="CC164" s="1401"/>
      <c r="CD164" s="1401"/>
      <c r="CE164" s="1401"/>
      <c r="CF164" s="1401"/>
      <c r="CG164" s="1401"/>
      <c r="CH164" s="1401"/>
      <c r="CI164" s="1401"/>
      <c r="CJ164" s="1401"/>
      <c r="CK164" s="1401"/>
      <c r="CL164" s="1401"/>
      <c r="CM164" s="1401"/>
      <c r="CN164" s="1401"/>
      <c r="CO164" s="1401"/>
    </row>
    <row r="165" spans="1:93" ht="32.65" customHeight="1">
      <c r="A165" s="2101">
        <v>68</v>
      </c>
      <c r="B165" s="2118" t="s">
        <v>18000</v>
      </c>
      <c r="C165" s="2103" t="s">
        <v>21</v>
      </c>
      <c r="D165" s="2102" t="s">
        <v>18001</v>
      </c>
      <c r="E165" s="2102" t="s">
        <v>18002</v>
      </c>
      <c r="F165" s="2104">
        <v>12</v>
      </c>
      <c r="G165" s="2104">
        <v>12</v>
      </c>
      <c r="H165" s="2102" t="s">
        <v>17884</v>
      </c>
      <c r="I165" s="2102" t="s">
        <v>18003</v>
      </c>
      <c r="J165" s="2114" t="s">
        <v>18004</v>
      </c>
      <c r="K165" s="2115" t="s">
        <v>2676</v>
      </c>
      <c r="L165" s="2105">
        <v>1</v>
      </c>
      <c r="M165" s="2105">
        <v>0</v>
      </c>
      <c r="N165" s="1401"/>
      <c r="O165" s="1401"/>
      <c r="P165" s="1401"/>
      <c r="Q165" s="1401"/>
      <c r="R165" s="1401"/>
      <c r="S165" s="1401"/>
      <c r="T165" s="1401"/>
      <c r="U165" s="1401"/>
      <c r="V165" s="1401"/>
      <c r="W165" s="1401"/>
      <c r="X165" s="1401"/>
      <c r="Y165" s="1401"/>
      <c r="Z165" s="1401"/>
      <c r="AA165" s="1401"/>
      <c r="AB165" s="1401"/>
      <c r="AC165" s="1401"/>
      <c r="AD165" s="1401"/>
      <c r="AE165" s="1401"/>
      <c r="AF165" s="1401"/>
      <c r="AG165" s="1401"/>
      <c r="AH165" s="1401"/>
      <c r="AI165" s="1401"/>
      <c r="AJ165" s="1401"/>
      <c r="AK165" s="1401"/>
      <c r="AL165" s="1401"/>
      <c r="AM165" s="1401"/>
      <c r="AN165" s="1401"/>
      <c r="AO165" s="1401"/>
      <c r="AP165" s="1401"/>
      <c r="AQ165" s="1401"/>
      <c r="AR165" s="1401"/>
      <c r="AS165" s="1401"/>
      <c r="AT165" s="1401"/>
      <c r="AU165" s="1401"/>
      <c r="AV165" s="1401"/>
      <c r="AW165" s="1401"/>
      <c r="AX165" s="1401"/>
      <c r="AY165" s="1401"/>
      <c r="AZ165" s="1401"/>
      <c r="BA165" s="1401"/>
      <c r="BB165" s="1401"/>
      <c r="BC165" s="1401"/>
      <c r="BD165" s="1401"/>
      <c r="BE165" s="1401"/>
      <c r="BF165" s="1401"/>
      <c r="BG165" s="1401"/>
      <c r="BH165" s="1401"/>
      <c r="BI165" s="1401"/>
      <c r="BJ165" s="1401"/>
      <c r="BK165" s="1401"/>
      <c r="BL165" s="1401"/>
      <c r="BM165" s="1401"/>
      <c r="BN165" s="1401"/>
      <c r="BO165" s="1401"/>
      <c r="BP165" s="1401"/>
      <c r="BQ165" s="1401"/>
      <c r="BR165" s="1401"/>
      <c r="BS165" s="1401"/>
      <c r="BT165" s="1401"/>
      <c r="BU165" s="1401"/>
      <c r="BV165" s="1401"/>
      <c r="BW165" s="1401"/>
      <c r="BX165" s="1401"/>
      <c r="BY165" s="1401"/>
      <c r="BZ165" s="1401"/>
      <c r="CA165" s="1401"/>
      <c r="CB165" s="1401"/>
      <c r="CC165" s="1401"/>
      <c r="CD165" s="1401"/>
      <c r="CE165" s="1401"/>
      <c r="CF165" s="1401"/>
      <c r="CG165" s="1401"/>
      <c r="CH165" s="1401"/>
      <c r="CI165" s="1401"/>
      <c r="CJ165" s="1401"/>
      <c r="CK165" s="1401"/>
      <c r="CL165" s="1401"/>
      <c r="CM165" s="1401"/>
      <c r="CN165" s="1401"/>
      <c r="CO165" s="1401"/>
    </row>
    <row r="166" spans="1:93" ht="32.65" customHeight="1">
      <c r="A166" s="2040" t="s">
        <v>21</v>
      </c>
      <c r="B166" s="2162" t="s">
        <v>408</v>
      </c>
      <c r="C166" s="2042" t="s">
        <v>21</v>
      </c>
      <c r="D166" s="2043">
        <v>68</v>
      </c>
      <c r="E166" s="2041" t="s">
        <v>21</v>
      </c>
      <c r="F166" s="2098">
        <v>1034.3</v>
      </c>
      <c r="G166" s="2098">
        <v>1034.3</v>
      </c>
      <c r="H166" s="2043">
        <v>0</v>
      </c>
      <c r="I166" s="2043">
        <v>0</v>
      </c>
      <c r="J166" s="2044" t="s">
        <v>21</v>
      </c>
      <c r="K166" s="2163" t="s">
        <v>18005</v>
      </c>
      <c r="L166" s="2043">
        <v>101</v>
      </c>
      <c r="M166" s="2043">
        <v>0</v>
      </c>
      <c r="N166" s="1402"/>
      <c r="O166" s="1402"/>
      <c r="P166" s="1402"/>
      <c r="Q166" s="1402"/>
      <c r="R166" s="1402"/>
      <c r="S166" s="1402"/>
      <c r="T166" s="1402"/>
      <c r="U166" s="1402"/>
      <c r="V166" s="1402"/>
      <c r="W166" s="1402"/>
      <c r="X166" s="1402"/>
      <c r="Y166" s="1402"/>
      <c r="Z166" s="1402"/>
      <c r="AA166" s="1402"/>
      <c r="AB166" s="1402"/>
      <c r="AC166" s="1402"/>
      <c r="AD166" s="1402"/>
      <c r="AE166" s="1402"/>
      <c r="AF166" s="1402"/>
      <c r="AG166" s="1402"/>
      <c r="AH166" s="1402"/>
      <c r="AI166" s="1402"/>
      <c r="AJ166" s="1402"/>
      <c r="AK166" s="1402"/>
      <c r="AL166" s="1402"/>
      <c r="AM166" s="1402"/>
      <c r="AN166" s="1402"/>
      <c r="AO166" s="1402"/>
      <c r="AP166" s="1402"/>
      <c r="AQ166" s="1402"/>
      <c r="AR166" s="1402"/>
      <c r="AS166" s="1402"/>
      <c r="AT166" s="1402"/>
      <c r="AU166" s="1402"/>
      <c r="AV166" s="1402"/>
      <c r="AW166" s="1402"/>
      <c r="AX166" s="1402"/>
      <c r="AY166" s="1402"/>
      <c r="AZ166" s="1402"/>
      <c r="BA166" s="1402"/>
      <c r="BB166" s="1402"/>
      <c r="BC166" s="1402"/>
      <c r="BD166" s="1402"/>
      <c r="BE166" s="1402"/>
      <c r="BF166" s="1402"/>
      <c r="BG166" s="1402"/>
      <c r="BH166" s="1402"/>
      <c r="BI166" s="1402"/>
      <c r="BJ166" s="1402"/>
      <c r="BK166" s="1402"/>
      <c r="BL166" s="1402"/>
      <c r="BM166" s="1402"/>
      <c r="BN166" s="1402"/>
      <c r="BO166" s="1402"/>
      <c r="BP166" s="1402"/>
      <c r="BQ166" s="1402"/>
      <c r="BR166" s="1402"/>
      <c r="BS166" s="1402"/>
      <c r="BT166" s="1402"/>
      <c r="BU166" s="1402"/>
      <c r="BV166" s="1402"/>
      <c r="BW166" s="1402"/>
      <c r="BX166" s="1402"/>
      <c r="BY166" s="1402"/>
      <c r="BZ166" s="1402"/>
      <c r="CA166" s="1402"/>
      <c r="CB166" s="1402"/>
      <c r="CC166" s="1402"/>
      <c r="CD166" s="1402"/>
      <c r="CE166" s="1402"/>
      <c r="CF166" s="1402"/>
      <c r="CG166" s="1402"/>
      <c r="CH166" s="1402"/>
      <c r="CI166" s="1402"/>
      <c r="CJ166" s="1402"/>
      <c r="CK166" s="1402"/>
      <c r="CL166" s="1402"/>
      <c r="CM166" s="1402"/>
      <c r="CN166" s="1402"/>
      <c r="CO166" s="2162" t="s">
        <v>21</v>
      </c>
    </row>
    <row r="167" spans="1:93" ht="32.65" customHeight="1">
      <c r="A167" s="2689" t="s">
        <v>5783</v>
      </c>
      <c r="B167" s="2690"/>
      <c r="C167" s="2690"/>
      <c r="D167" s="2690"/>
      <c r="E167" s="2690"/>
      <c r="F167" s="2690"/>
      <c r="G167" s="2690"/>
      <c r="H167" s="2690"/>
      <c r="I167" s="2690"/>
      <c r="J167" s="2690"/>
      <c r="K167" s="2690"/>
      <c r="L167" s="2690"/>
      <c r="M167" s="2691"/>
      <c r="N167" s="2012"/>
      <c r="O167" s="2012"/>
      <c r="P167" s="2012"/>
      <c r="Q167" s="2012"/>
      <c r="R167" s="2012"/>
      <c r="S167" s="2012"/>
      <c r="T167" s="2012"/>
      <c r="U167" s="2012"/>
      <c r="V167" s="2012"/>
      <c r="W167" s="2012"/>
      <c r="X167" s="2012"/>
      <c r="Y167" s="2012"/>
      <c r="Z167" s="2012"/>
      <c r="AA167" s="2012"/>
      <c r="AB167" s="2012"/>
      <c r="AC167" s="2012"/>
      <c r="AD167" s="2012"/>
      <c r="AE167" s="2012"/>
      <c r="AF167" s="2012"/>
      <c r="AG167" s="2012"/>
      <c r="AH167" s="2012"/>
      <c r="AI167" s="2012"/>
      <c r="AJ167" s="2012"/>
      <c r="AK167" s="2012"/>
      <c r="AL167" s="2012"/>
      <c r="AM167" s="2012"/>
      <c r="AN167" s="2012"/>
      <c r="AO167" s="2012"/>
      <c r="AP167" s="2012"/>
      <c r="AQ167" s="2012"/>
      <c r="AR167" s="2012"/>
      <c r="AS167" s="2012"/>
      <c r="AT167" s="2012"/>
      <c r="AU167" s="2012"/>
      <c r="AV167" s="2012"/>
      <c r="AW167" s="2012"/>
      <c r="AX167" s="2012"/>
      <c r="AY167" s="2012"/>
      <c r="AZ167" s="2012"/>
      <c r="BA167" s="2012"/>
      <c r="BB167" s="2012"/>
      <c r="BC167" s="2012"/>
      <c r="BD167" s="2012"/>
      <c r="BE167" s="2012"/>
      <c r="BF167" s="2012"/>
      <c r="BG167" s="2012"/>
      <c r="BH167" s="2012"/>
      <c r="BI167" s="2012"/>
      <c r="BJ167" s="2012"/>
      <c r="BK167" s="2012"/>
      <c r="BL167" s="2012"/>
      <c r="BM167" s="2012"/>
      <c r="BN167" s="2012"/>
      <c r="BO167" s="2012"/>
      <c r="BP167" s="2012"/>
      <c r="BQ167" s="2012"/>
      <c r="BR167" s="2012"/>
      <c r="BS167" s="2012"/>
      <c r="BT167" s="2012"/>
      <c r="BU167" s="2012"/>
      <c r="BV167" s="2012"/>
      <c r="BW167" s="2012"/>
      <c r="BX167" s="2012"/>
      <c r="BY167" s="2012"/>
      <c r="BZ167" s="2012"/>
      <c r="CA167" s="2012"/>
      <c r="CB167" s="2012"/>
      <c r="CC167" s="2012"/>
      <c r="CD167" s="2012"/>
      <c r="CE167" s="2012"/>
      <c r="CF167" s="2012"/>
      <c r="CG167" s="2012"/>
      <c r="CH167" s="2012"/>
      <c r="CI167" s="2012"/>
      <c r="CJ167" s="2012"/>
      <c r="CK167" s="2012"/>
      <c r="CL167" s="2012"/>
      <c r="CM167" s="2012"/>
      <c r="CN167" s="2012"/>
      <c r="CO167" s="2012"/>
    </row>
    <row r="168" spans="1:93" ht="32.65" customHeight="1">
      <c r="A168" s="2040" t="s">
        <v>21</v>
      </c>
      <c r="B168" s="2041" t="s">
        <v>408</v>
      </c>
      <c r="C168" s="2042" t="s">
        <v>21</v>
      </c>
      <c r="D168" s="2043">
        <v>0</v>
      </c>
      <c r="E168" s="2041" t="s">
        <v>21</v>
      </c>
      <c r="F168" s="2043">
        <v>0</v>
      </c>
      <c r="G168" s="2043">
        <v>0</v>
      </c>
      <c r="H168" s="2041" t="s">
        <v>21</v>
      </c>
      <c r="I168" s="2041" t="s">
        <v>21</v>
      </c>
      <c r="J168" s="2044" t="s">
        <v>21</v>
      </c>
      <c r="K168" s="2163" t="s">
        <v>6407</v>
      </c>
      <c r="L168" s="2043">
        <v>0</v>
      </c>
      <c r="M168" s="2043">
        <v>0</v>
      </c>
      <c r="N168" s="1402"/>
      <c r="O168" s="1402"/>
      <c r="P168" s="1402"/>
      <c r="Q168" s="1402"/>
      <c r="R168" s="1402"/>
      <c r="S168" s="1402"/>
      <c r="T168" s="1402"/>
      <c r="U168" s="1402"/>
      <c r="V168" s="1402"/>
      <c r="W168" s="1402"/>
      <c r="X168" s="1402"/>
      <c r="Y168" s="1402"/>
      <c r="Z168" s="1402"/>
      <c r="AA168" s="1402"/>
      <c r="AB168" s="1402"/>
      <c r="AC168" s="1402"/>
      <c r="AD168" s="1402"/>
      <c r="AE168" s="1402"/>
      <c r="AF168" s="1402"/>
      <c r="AG168" s="1402"/>
      <c r="AH168" s="1402"/>
      <c r="AI168" s="1402"/>
      <c r="AJ168" s="1402"/>
      <c r="AK168" s="1402"/>
      <c r="AL168" s="1402"/>
      <c r="AM168" s="1402"/>
      <c r="AN168" s="1402"/>
      <c r="AO168" s="1402"/>
      <c r="AP168" s="1402"/>
      <c r="AQ168" s="1402"/>
      <c r="AR168" s="1402"/>
      <c r="AS168" s="1402"/>
      <c r="AT168" s="1402"/>
      <c r="AU168" s="1402"/>
      <c r="AV168" s="1402"/>
      <c r="AW168" s="1402"/>
      <c r="AX168" s="1402"/>
      <c r="AY168" s="1402"/>
      <c r="AZ168" s="1402"/>
      <c r="BA168" s="1402"/>
      <c r="BB168" s="1402"/>
      <c r="BC168" s="1402"/>
      <c r="BD168" s="1402"/>
      <c r="BE168" s="1402"/>
      <c r="BF168" s="1402"/>
      <c r="BG168" s="1402"/>
      <c r="BH168" s="1402"/>
      <c r="BI168" s="1402"/>
      <c r="BJ168" s="1402"/>
      <c r="BK168" s="1402"/>
      <c r="BL168" s="1402"/>
      <c r="BM168" s="1402"/>
      <c r="BN168" s="1402"/>
      <c r="BO168" s="1402"/>
      <c r="BP168" s="1402"/>
      <c r="BQ168" s="1402"/>
      <c r="BR168" s="1402"/>
      <c r="BS168" s="1402"/>
      <c r="BT168" s="1402"/>
      <c r="BU168" s="1402"/>
      <c r="BV168" s="1402"/>
      <c r="BW168" s="1402"/>
      <c r="BX168" s="1402"/>
      <c r="BY168" s="1402"/>
      <c r="BZ168" s="1402"/>
      <c r="CA168" s="1402"/>
      <c r="CB168" s="1402"/>
      <c r="CC168" s="1402"/>
      <c r="CD168" s="1402"/>
      <c r="CE168" s="1402"/>
      <c r="CF168" s="1402"/>
      <c r="CG168" s="1402"/>
      <c r="CH168" s="1402"/>
      <c r="CI168" s="1402"/>
      <c r="CJ168" s="1402"/>
      <c r="CK168" s="1402"/>
      <c r="CL168" s="1402"/>
      <c r="CM168" s="1402"/>
      <c r="CN168" s="1402"/>
      <c r="CO168" s="2162" t="s">
        <v>21</v>
      </c>
    </row>
    <row r="169" spans="1:93" ht="32.65" customHeight="1">
      <c r="A169" s="2689" t="s">
        <v>5789</v>
      </c>
      <c r="B169" s="2690"/>
      <c r="C169" s="2690"/>
      <c r="D169" s="2690"/>
      <c r="E169" s="2690"/>
      <c r="F169" s="2690"/>
      <c r="G169" s="2690"/>
      <c r="H169" s="2690"/>
      <c r="I169" s="2690"/>
      <c r="J169" s="2690"/>
      <c r="K169" s="2690"/>
      <c r="L169" s="2690"/>
      <c r="M169" s="2691"/>
      <c r="N169" s="2012"/>
      <c r="O169" s="2012"/>
      <c r="P169" s="2012"/>
      <c r="Q169" s="2012"/>
      <c r="R169" s="2012"/>
      <c r="S169" s="2012"/>
      <c r="T169" s="2012"/>
      <c r="U169" s="2012"/>
      <c r="V169" s="2012"/>
      <c r="W169" s="2012"/>
      <c r="X169" s="2012"/>
      <c r="Y169" s="2012"/>
      <c r="Z169" s="2012"/>
      <c r="AA169" s="2012"/>
      <c r="AB169" s="2012"/>
      <c r="AC169" s="2012"/>
      <c r="AD169" s="2012"/>
      <c r="AE169" s="2012"/>
      <c r="AF169" s="2012"/>
      <c r="AG169" s="2012"/>
      <c r="AH169" s="2012"/>
      <c r="AI169" s="2012"/>
      <c r="AJ169" s="2012"/>
      <c r="AK169" s="2012"/>
      <c r="AL169" s="2012"/>
      <c r="AM169" s="2012"/>
      <c r="AN169" s="2012"/>
      <c r="AO169" s="2012"/>
      <c r="AP169" s="2012"/>
      <c r="AQ169" s="2012"/>
      <c r="AR169" s="2012"/>
      <c r="AS169" s="2012"/>
      <c r="AT169" s="2012"/>
      <c r="AU169" s="2012"/>
      <c r="AV169" s="2012"/>
      <c r="AW169" s="2012"/>
      <c r="AX169" s="2012"/>
      <c r="AY169" s="2012"/>
      <c r="AZ169" s="2012"/>
      <c r="BA169" s="2012"/>
      <c r="BB169" s="2012"/>
      <c r="BC169" s="2012"/>
      <c r="BD169" s="2012"/>
      <c r="BE169" s="2012"/>
      <c r="BF169" s="2012"/>
      <c r="BG169" s="2012"/>
      <c r="BH169" s="2012"/>
      <c r="BI169" s="2012"/>
      <c r="BJ169" s="2012"/>
      <c r="BK169" s="2012"/>
      <c r="BL169" s="2012"/>
      <c r="BM169" s="2012"/>
      <c r="BN169" s="2012"/>
      <c r="BO169" s="2012"/>
      <c r="BP169" s="2012"/>
      <c r="BQ169" s="2012"/>
      <c r="BR169" s="2012"/>
      <c r="BS169" s="2012"/>
      <c r="BT169" s="2012"/>
      <c r="BU169" s="2012"/>
      <c r="BV169" s="2012"/>
      <c r="BW169" s="2012"/>
      <c r="BX169" s="2012"/>
      <c r="BY169" s="2012"/>
      <c r="BZ169" s="2012"/>
      <c r="CA169" s="2012"/>
      <c r="CB169" s="2012"/>
      <c r="CC169" s="2012"/>
      <c r="CD169" s="2012"/>
      <c r="CE169" s="2012"/>
      <c r="CF169" s="2012"/>
      <c r="CG169" s="2012"/>
      <c r="CH169" s="2012"/>
      <c r="CI169" s="2012"/>
      <c r="CJ169" s="2012"/>
      <c r="CK169" s="2012"/>
      <c r="CL169" s="2012"/>
      <c r="CM169" s="2012"/>
      <c r="CN169" s="2012"/>
      <c r="CO169" s="2012"/>
    </row>
    <row r="170" spans="1:93" ht="32.65" customHeight="1">
      <c r="A170" s="2018">
        <v>1</v>
      </c>
      <c r="B170" s="2019" t="s">
        <v>7395</v>
      </c>
      <c r="C170" s="2087" t="s">
        <v>21</v>
      </c>
      <c r="D170" s="2019" t="s">
        <v>18006</v>
      </c>
      <c r="E170" s="2019" t="s">
        <v>18007</v>
      </c>
      <c r="F170" s="2021">
        <v>8</v>
      </c>
      <c r="G170" s="2021">
        <v>8</v>
      </c>
      <c r="H170" s="2019" t="s">
        <v>1996</v>
      </c>
      <c r="I170" s="2019" t="s">
        <v>13581</v>
      </c>
      <c r="J170" s="2022" t="s">
        <v>18008</v>
      </c>
      <c r="K170" s="2023" t="s">
        <v>2676</v>
      </c>
      <c r="L170" s="2024">
        <v>1</v>
      </c>
      <c r="M170" s="2024">
        <v>0</v>
      </c>
      <c r="N170" s="2012"/>
      <c r="O170" s="2012"/>
      <c r="P170" s="2012"/>
      <c r="Q170" s="2012"/>
      <c r="R170" s="2012"/>
      <c r="S170" s="2012"/>
      <c r="T170" s="2012"/>
      <c r="U170" s="2012"/>
      <c r="V170" s="2012"/>
      <c r="W170" s="2012"/>
      <c r="X170" s="2012"/>
      <c r="Y170" s="2012"/>
      <c r="Z170" s="2012"/>
      <c r="AA170" s="2012"/>
      <c r="AB170" s="2012"/>
      <c r="AC170" s="2012"/>
      <c r="AD170" s="2012"/>
      <c r="AE170" s="2012"/>
      <c r="AF170" s="2012"/>
      <c r="AG170" s="2012"/>
      <c r="AH170" s="2012"/>
      <c r="AI170" s="2012"/>
      <c r="AJ170" s="2012"/>
      <c r="AK170" s="2012"/>
      <c r="AL170" s="2012"/>
      <c r="AM170" s="2012"/>
      <c r="AN170" s="2012"/>
      <c r="AO170" s="2012"/>
      <c r="AP170" s="2012"/>
      <c r="AQ170" s="2012"/>
      <c r="AR170" s="2012"/>
      <c r="AS170" s="2012"/>
      <c r="AT170" s="2012"/>
      <c r="AU170" s="2012"/>
      <c r="AV170" s="2012"/>
      <c r="AW170" s="2012"/>
      <c r="AX170" s="2012"/>
      <c r="AY170" s="2012"/>
      <c r="AZ170" s="2012"/>
      <c r="BA170" s="2012"/>
      <c r="BB170" s="2012"/>
      <c r="BC170" s="2012"/>
      <c r="BD170" s="2012"/>
      <c r="BE170" s="2012"/>
      <c r="BF170" s="2012"/>
      <c r="BG170" s="2012"/>
      <c r="BH170" s="2012"/>
      <c r="BI170" s="2012"/>
      <c r="BJ170" s="2012"/>
      <c r="BK170" s="2012"/>
      <c r="BL170" s="2012"/>
      <c r="BM170" s="2012"/>
      <c r="BN170" s="2012"/>
      <c r="BO170" s="2012"/>
      <c r="BP170" s="2012"/>
      <c r="BQ170" s="2012"/>
      <c r="BR170" s="2012"/>
      <c r="BS170" s="2012"/>
      <c r="BT170" s="2012"/>
      <c r="BU170" s="2012"/>
      <c r="BV170" s="2012"/>
      <c r="BW170" s="2012"/>
      <c r="BX170" s="2012"/>
      <c r="BY170" s="2012"/>
      <c r="BZ170" s="2012"/>
      <c r="CA170" s="2012"/>
      <c r="CB170" s="2012"/>
      <c r="CC170" s="2012"/>
      <c r="CD170" s="2012"/>
      <c r="CE170" s="2012"/>
      <c r="CF170" s="2012"/>
      <c r="CG170" s="2012"/>
      <c r="CH170" s="2012"/>
      <c r="CI170" s="2012"/>
      <c r="CJ170" s="2012"/>
      <c r="CK170" s="2012"/>
      <c r="CL170" s="2012"/>
      <c r="CM170" s="2012"/>
      <c r="CN170" s="2012"/>
      <c r="CO170" s="2012"/>
    </row>
    <row r="171" spans="1:93" ht="32.65" customHeight="1">
      <c r="A171" s="2018">
        <v>2</v>
      </c>
      <c r="B171" s="2019" t="s">
        <v>18009</v>
      </c>
      <c r="C171" s="2087" t="s">
        <v>21</v>
      </c>
      <c r="D171" s="2019" t="s">
        <v>18010</v>
      </c>
      <c r="E171" s="2019" t="s">
        <v>18011</v>
      </c>
      <c r="F171" s="2021">
        <v>5</v>
      </c>
      <c r="G171" s="2021">
        <v>5</v>
      </c>
      <c r="H171" s="2019" t="s">
        <v>1996</v>
      </c>
      <c r="I171" s="2019" t="s">
        <v>18012</v>
      </c>
      <c r="J171" s="2019" t="s">
        <v>18013</v>
      </c>
      <c r="K171" s="2024">
        <v>1</v>
      </c>
      <c r="L171" s="2024">
        <v>1</v>
      </c>
      <c r="M171" s="2024">
        <v>0</v>
      </c>
      <c r="N171" s="2012"/>
      <c r="O171" s="2012"/>
      <c r="P171" s="2012"/>
      <c r="Q171" s="2012"/>
      <c r="R171" s="2012"/>
      <c r="S171" s="2012"/>
      <c r="T171" s="2012"/>
      <c r="U171" s="2012"/>
      <c r="V171" s="2012"/>
      <c r="W171" s="2012"/>
      <c r="X171" s="2012"/>
      <c r="Y171" s="2012"/>
      <c r="Z171" s="2012"/>
      <c r="AA171" s="2012"/>
      <c r="AB171" s="2012"/>
      <c r="AC171" s="2012"/>
      <c r="AD171" s="2012"/>
      <c r="AE171" s="2012"/>
      <c r="AF171" s="2012"/>
      <c r="AG171" s="2012"/>
      <c r="AH171" s="2012"/>
      <c r="AI171" s="2012"/>
      <c r="AJ171" s="2012"/>
      <c r="AK171" s="2012"/>
      <c r="AL171" s="2012"/>
      <c r="AM171" s="2012"/>
      <c r="AN171" s="2012"/>
      <c r="AO171" s="2012"/>
      <c r="AP171" s="2012"/>
      <c r="AQ171" s="2012"/>
      <c r="AR171" s="2012"/>
      <c r="AS171" s="2012"/>
      <c r="AT171" s="2012"/>
      <c r="AU171" s="2012"/>
      <c r="AV171" s="2012"/>
      <c r="AW171" s="2012"/>
      <c r="AX171" s="2012"/>
      <c r="AY171" s="2012"/>
      <c r="AZ171" s="2012"/>
      <c r="BA171" s="2012"/>
      <c r="BB171" s="2012"/>
      <c r="BC171" s="2012"/>
      <c r="BD171" s="2012"/>
      <c r="BE171" s="2012"/>
      <c r="BF171" s="2012"/>
      <c r="BG171" s="2012"/>
      <c r="BH171" s="2012"/>
      <c r="BI171" s="2012"/>
      <c r="BJ171" s="2012"/>
      <c r="BK171" s="2012"/>
      <c r="BL171" s="2012"/>
      <c r="BM171" s="2012"/>
      <c r="BN171" s="2012"/>
      <c r="BO171" s="2012"/>
      <c r="BP171" s="2012"/>
      <c r="BQ171" s="2012"/>
      <c r="BR171" s="2012"/>
      <c r="BS171" s="2012"/>
      <c r="BT171" s="2012"/>
      <c r="BU171" s="2012"/>
      <c r="BV171" s="2012"/>
      <c r="BW171" s="2012"/>
      <c r="BX171" s="2012"/>
      <c r="BY171" s="2012"/>
      <c r="BZ171" s="2012"/>
      <c r="CA171" s="2012"/>
      <c r="CB171" s="2012"/>
      <c r="CC171" s="2012"/>
      <c r="CD171" s="2012"/>
      <c r="CE171" s="2012"/>
      <c r="CF171" s="2012"/>
      <c r="CG171" s="2012"/>
      <c r="CH171" s="2012"/>
      <c r="CI171" s="2012"/>
      <c r="CJ171" s="2012"/>
      <c r="CK171" s="2012"/>
      <c r="CL171" s="2012"/>
      <c r="CM171" s="2012"/>
      <c r="CN171" s="2012"/>
      <c r="CO171" s="2012"/>
    </row>
    <row r="172" spans="1:93" ht="32.65" customHeight="1">
      <c r="A172" s="2018">
        <v>3</v>
      </c>
      <c r="B172" s="2019" t="s">
        <v>16723</v>
      </c>
      <c r="C172" s="2087" t="s">
        <v>21</v>
      </c>
      <c r="D172" s="2019" t="s">
        <v>18014</v>
      </c>
      <c r="E172" s="2019" t="s">
        <v>18014</v>
      </c>
      <c r="F172" s="2021">
        <v>8</v>
      </c>
      <c r="G172" s="2021">
        <v>8</v>
      </c>
      <c r="H172" s="2019" t="s">
        <v>1996</v>
      </c>
      <c r="I172" s="2019" t="s">
        <v>18015</v>
      </c>
      <c r="J172" s="2022" t="s">
        <v>18016</v>
      </c>
      <c r="K172" s="2023" t="s">
        <v>2676</v>
      </c>
      <c r="L172" s="2024">
        <v>1</v>
      </c>
      <c r="M172" s="2024">
        <v>0</v>
      </c>
      <c r="N172" s="2012"/>
      <c r="O172" s="2012"/>
      <c r="P172" s="2012"/>
      <c r="Q172" s="2012"/>
      <c r="R172" s="2012"/>
      <c r="S172" s="2012"/>
      <c r="T172" s="2012"/>
      <c r="U172" s="2012"/>
      <c r="V172" s="2012"/>
      <c r="W172" s="2012"/>
      <c r="X172" s="2012"/>
      <c r="Y172" s="2012"/>
      <c r="Z172" s="2012"/>
      <c r="AA172" s="2012"/>
      <c r="AB172" s="2012"/>
      <c r="AC172" s="2012"/>
      <c r="AD172" s="2012"/>
      <c r="AE172" s="2012"/>
      <c r="AF172" s="2012"/>
      <c r="AG172" s="2012"/>
      <c r="AH172" s="2012"/>
      <c r="AI172" s="2012"/>
      <c r="AJ172" s="2012"/>
      <c r="AK172" s="2012"/>
      <c r="AL172" s="2012"/>
      <c r="AM172" s="2012"/>
      <c r="AN172" s="2012"/>
      <c r="AO172" s="2012"/>
      <c r="AP172" s="2012"/>
      <c r="AQ172" s="2012"/>
      <c r="AR172" s="2012"/>
      <c r="AS172" s="2012"/>
      <c r="AT172" s="2012"/>
      <c r="AU172" s="2012"/>
      <c r="AV172" s="2012"/>
      <c r="AW172" s="2012"/>
      <c r="AX172" s="2012"/>
      <c r="AY172" s="2012"/>
      <c r="AZ172" s="2012"/>
      <c r="BA172" s="2012"/>
      <c r="BB172" s="2012"/>
      <c r="BC172" s="2012"/>
      <c r="BD172" s="2012"/>
      <c r="BE172" s="2012"/>
      <c r="BF172" s="2012"/>
      <c r="BG172" s="2012"/>
      <c r="BH172" s="2012"/>
      <c r="BI172" s="2012"/>
      <c r="BJ172" s="2012"/>
      <c r="BK172" s="2012"/>
      <c r="BL172" s="2012"/>
      <c r="BM172" s="2012"/>
      <c r="BN172" s="2012"/>
      <c r="BO172" s="2012"/>
      <c r="BP172" s="2012"/>
      <c r="BQ172" s="2012"/>
      <c r="BR172" s="2012"/>
      <c r="BS172" s="2012"/>
      <c r="BT172" s="2012"/>
      <c r="BU172" s="2012"/>
      <c r="BV172" s="2012"/>
      <c r="BW172" s="2012"/>
      <c r="BX172" s="2012"/>
      <c r="BY172" s="2012"/>
      <c r="BZ172" s="2012"/>
      <c r="CA172" s="2012"/>
      <c r="CB172" s="2012"/>
      <c r="CC172" s="2012"/>
      <c r="CD172" s="2012"/>
      <c r="CE172" s="2012"/>
      <c r="CF172" s="2012"/>
      <c r="CG172" s="2012"/>
      <c r="CH172" s="2012"/>
      <c r="CI172" s="2012"/>
      <c r="CJ172" s="2012"/>
      <c r="CK172" s="2012"/>
      <c r="CL172" s="2012"/>
      <c r="CM172" s="2012"/>
      <c r="CN172" s="2012"/>
      <c r="CO172" s="2012"/>
    </row>
    <row r="173" spans="1:93" ht="32.65" customHeight="1">
      <c r="A173" s="2034">
        <v>4</v>
      </c>
      <c r="B173" s="2035" t="s">
        <v>7395</v>
      </c>
      <c r="C173" s="2094" t="s">
        <v>21</v>
      </c>
      <c r="D173" s="2035" t="s">
        <v>18017</v>
      </c>
      <c r="E173" s="2035" t="s">
        <v>18018</v>
      </c>
      <c r="F173" s="2037">
        <v>12</v>
      </c>
      <c r="G173" s="2037">
        <v>12</v>
      </c>
      <c r="H173" s="2035" t="s">
        <v>1996</v>
      </c>
      <c r="I173" s="2035" t="s">
        <v>18019</v>
      </c>
      <c r="J173" s="2035" t="s">
        <v>18020</v>
      </c>
      <c r="K173" s="413">
        <v>1</v>
      </c>
      <c r="L173" s="413">
        <v>1</v>
      </c>
      <c r="M173" s="413">
        <v>0</v>
      </c>
      <c r="N173" s="1401"/>
      <c r="O173" s="1401"/>
      <c r="P173" s="1401"/>
      <c r="Q173" s="1401"/>
      <c r="R173" s="1401"/>
      <c r="S173" s="1401"/>
      <c r="T173" s="1401"/>
      <c r="U173" s="1401"/>
      <c r="V173" s="1401"/>
      <c r="W173" s="1401"/>
      <c r="X173" s="1401"/>
      <c r="Y173" s="1401"/>
      <c r="Z173" s="1401"/>
      <c r="AA173" s="1401"/>
      <c r="AB173" s="1401"/>
      <c r="AC173" s="1401"/>
      <c r="AD173" s="1401"/>
      <c r="AE173" s="1401"/>
      <c r="AF173" s="1401"/>
      <c r="AG173" s="1401"/>
      <c r="AH173" s="1401"/>
      <c r="AI173" s="1401"/>
      <c r="AJ173" s="1401"/>
      <c r="AK173" s="1401"/>
      <c r="AL173" s="1401"/>
      <c r="AM173" s="1401"/>
      <c r="AN173" s="1401"/>
      <c r="AO173" s="1401"/>
      <c r="AP173" s="1401"/>
      <c r="AQ173" s="1401"/>
      <c r="AR173" s="1401"/>
      <c r="AS173" s="1401"/>
      <c r="AT173" s="1401"/>
      <c r="AU173" s="1401"/>
      <c r="AV173" s="1401"/>
      <c r="AW173" s="1401"/>
      <c r="AX173" s="1401"/>
      <c r="AY173" s="1401"/>
      <c r="AZ173" s="1401"/>
      <c r="BA173" s="1401"/>
      <c r="BB173" s="1401"/>
      <c r="BC173" s="1401"/>
      <c r="BD173" s="1401"/>
      <c r="BE173" s="1401"/>
      <c r="BF173" s="1401"/>
      <c r="BG173" s="1401"/>
      <c r="BH173" s="1401"/>
      <c r="BI173" s="1401"/>
      <c r="BJ173" s="1401"/>
      <c r="BK173" s="1401"/>
      <c r="BL173" s="1401"/>
      <c r="BM173" s="1401"/>
      <c r="BN173" s="1401"/>
      <c r="BO173" s="1401"/>
      <c r="BP173" s="1401"/>
      <c r="BQ173" s="1401"/>
      <c r="BR173" s="1401"/>
      <c r="BS173" s="1401"/>
      <c r="BT173" s="1401"/>
      <c r="BU173" s="1401"/>
      <c r="BV173" s="1401"/>
      <c r="BW173" s="1401"/>
      <c r="BX173" s="1401"/>
      <c r="BY173" s="1401"/>
      <c r="BZ173" s="1401"/>
      <c r="CA173" s="1401"/>
      <c r="CB173" s="1401"/>
      <c r="CC173" s="1401"/>
      <c r="CD173" s="1401"/>
      <c r="CE173" s="1401"/>
      <c r="CF173" s="1401"/>
      <c r="CG173" s="1401"/>
      <c r="CH173" s="1401"/>
      <c r="CI173" s="1401"/>
      <c r="CJ173" s="1401"/>
      <c r="CK173" s="1401"/>
      <c r="CL173" s="1401"/>
      <c r="CM173" s="1401"/>
      <c r="CN173" s="1401"/>
      <c r="CO173" s="1401"/>
    </row>
    <row r="174" spans="1:93" ht="32.65" customHeight="1">
      <c r="A174" s="2034">
        <v>5</v>
      </c>
      <c r="B174" s="2035" t="s">
        <v>18021</v>
      </c>
      <c r="C174" s="2094" t="s">
        <v>21</v>
      </c>
      <c r="D174" s="2035" t="s">
        <v>18022</v>
      </c>
      <c r="E174" s="2035" t="s">
        <v>18023</v>
      </c>
      <c r="F174" s="2037">
        <v>16</v>
      </c>
      <c r="G174" s="2037">
        <v>16</v>
      </c>
      <c r="H174" s="2035" t="s">
        <v>1996</v>
      </c>
      <c r="I174" s="2035" t="s">
        <v>18024</v>
      </c>
      <c r="J174" s="2038" t="s">
        <v>18025</v>
      </c>
      <c r="K174" s="566" t="s">
        <v>2613</v>
      </c>
      <c r="L174" s="413">
        <v>3</v>
      </c>
      <c r="M174" s="413">
        <v>0</v>
      </c>
      <c r="N174" s="1401"/>
      <c r="O174" s="1401"/>
      <c r="P174" s="1401"/>
      <c r="Q174" s="1401"/>
      <c r="R174" s="1401"/>
      <c r="S174" s="1401"/>
      <c r="T174" s="1401"/>
      <c r="U174" s="1401"/>
      <c r="V174" s="1401"/>
      <c r="W174" s="1401"/>
      <c r="X174" s="1401"/>
      <c r="Y174" s="1401"/>
      <c r="Z174" s="1401"/>
      <c r="AA174" s="1401"/>
      <c r="AB174" s="1401"/>
      <c r="AC174" s="1401"/>
      <c r="AD174" s="1401"/>
      <c r="AE174" s="1401"/>
      <c r="AF174" s="1401"/>
      <c r="AG174" s="1401"/>
      <c r="AH174" s="1401"/>
      <c r="AI174" s="1401"/>
      <c r="AJ174" s="1401"/>
      <c r="AK174" s="1401"/>
      <c r="AL174" s="1401"/>
      <c r="AM174" s="1401"/>
      <c r="AN174" s="1401"/>
      <c r="AO174" s="1401"/>
      <c r="AP174" s="1401"/>
      <c r="AQ174" s="1401"/>
      <c r="AR174" s="1401"/>
      <c r="AS174" s="1401"/>
      <c r="AT174" s="1401"/>
      <c r="AU174" s="1401"/>
      <c r="AV174" s="1401"/>
      <c r="AW174" s="1401"/>
      <c r="AX174" s="1401"/>
      <c r="AY174" s="1401"/>
      <c r="AZ174" s="1401"/>
      <c r="BA174" s="1401"/>
      <c r="BB174" s="1401"/>
      <c r="BC174" s="1401"/>
      <c r="BD174" s="1401"/>
      <c r="BE174" s="1401"/>
      <c r="BF174" s="1401"/>
      <c r="BG174" s="1401"/>
      <c r="BH174" s="1401"/>
      <c r="BI174" s="1401"/>
      <c r="BJ174" s="1401"/>
      <c r="BK174" s="1401"/>
      <c r="BL174" s="1401"/>
      <c r="BM174" s="1401"/>
      <c r="BN174" s="1401"/>
      <c r="BO174" s="1401"/>
      <c r="BP174" s="1401"/>
      <c r="BQ174" s="1401"/>
      <c r="BR174" s="1401"/>
      <c r="BS174" s="1401"/>
      <c r="BT174" s="1401"/>
      <c r="BU174" s="1401"/>
      <c r="BV174" s="1401"/>
      <c r="BW174" s="1401"/>
      <c r="BX174" s="1401"/>
      <c r="BY174" s="1401"/>
      <c r="BZ174" s="1401"/>
      <c r="CA174" s="1401"/>
      <c r="CB174" s="1401"/>
      <c r="CC174" s="1401"/>
      <c r="CD174" s="1401"/>
      <c r="CE174" s="1401"/>
      <c r="CF174" s="1401"/>
      <c r="CG174" s="1401"/>
      <c r="CH174" s="1401"/>
      <c r="CI174" s="1401"/>
      <c r="CJ174" s="1401"/>
      <c r="CK174" s="1401"/>
      <c r="CL174" s="1401"/>
      <c r="CM174" s="1401"/>
      <c r="CN174" s="1401"/>
      <c r="CO174" s="1401"/>
    </row>
    <row r="175" spans="1:93" ht="32.65" customHeight="1">
      <c r="A175" s="2034">
        <v>6</v>
      </c>
      <c r="B175" s="2035" t="s">
        <v>18026</v>
      </c>
      <c r="C175" s="2094" t="s">
        <v>21</v>
      </c>
      <c r="D175" s="2035" t="s">
        <v>18027</v>
      </c>
      <c r="E175" s="2035" t="s">
        <v>18028</v>
      </c>
      <c r="F175" s="2037">
        <v>30</v>
      </c>
      <c r="G175" s="2037">
        <v>30</v>
      </c>
      <c r="H175" s="2035" t="s">
        <v>1996</v>
      </c>
      <c r="I175" s="2035" t="s">
        <v>18019</v>
      </c>
      <c r="J175" s="2035" t="s">
        <v>18020</v>
      </c>
      <c r="K175" s="413">
        <v>1</v>
      </c>
      <c r="L175" s="413">
        <v>1</v>
      </c>
      <c r="M175" s="413">
        <v>0</v>
      </c>
      <c r="N175" s="1401"/>
      <c r="O175" s="1401"/>
      <c r="P175" s="1401"/>
      <c r="Q175" s="1401"/>
      <c r="R175" s="1401"/>
      <c r="S175" s="1401"/>
      <c r="T175" s="1401"/>
      <c r="U175" s="1401"/>
      <c r="V175" s="1401"/>
      <c r="W175" s="1401"/>
      <c r="X175" s="1401"/>
      <c r="Y175" s="1401"/>
      <c r="Z175" s="1401"/>
      <c r="AA175" s="1401"/>
      <c r="AB175" s="1401"/>
      <c r="AC175" s="1401"/>
      <c r="AD175" s="1401"/>
      <c r="AE175" s="1401"/>
      <c r="AF175" s="1401"/>
      <c r="AG175" s="1401"/>
      <c r="AH175" s="1401"/>
      <c r="AI175" s="1401"/>
      <c r="AJ175" s="1401"/>
      <c r="AK175" s="1401"/>
      <c r="AL175" s="1401"/>
      <c r="AM175" s="1401"/>
      <c r="AN175" s="1401"/>
      <c r="AO175" s="1401"/>
      <c r="AP175" s="1401"/>
      <c r="AQ175" s="1401"/>
      <c r="AR175" s="1401"/>
      <c r="AS175" s="1401"/>
      <c r="AT175" s="1401"/>
      <c r="AU175" s="1401"/>
      <c r="AV175" s="1401"/>
      <c r="AW175" s="1401"/>
      <c r="AX175" s="1401"/>
      <c r="AY175" s="1401"/>
      <c r="AZ175" s="1401"/>
      <c r="BA175" s="1401"/>
      <c r="BB175" s="1401"/>
      <c r="BC175" s="1401"/>
      <c r="BD175" s="1401"/>
      <c r="BE175" s="1401"/>
      <c r="BF175" s="1401"/>
      <c r="BG175" s="1401"/>
      <c r="BH175" s="1401"/>
      <c r="BI175" s="1401"/>
      <c r="BJ175" s="1401"/>
      <c r="BK175" s="1401"/>
      <c r="BL175" s="1401"/>
      <c r="BM175" s="1401"/>
      <c r="BN175" s="1401"/>
      <c r="BO175" s="1401"/>
      <c r="BP175" s="1401"/>
      <c r="BQ175" s="1401"/>
      <c r="BR175" s="1401"/>
      <c r="BS175" s="1401"/>
      <c r="BT175" s="1401"/>
      <c r="BU175" s="1401"/>
      <c r="BV175" s="1401"/>
      <c r="BW175" s="1401"/>
      <c r="BX175" s="1401"/>
      <c r="BY175" s="1401"/>
      <c r="BZ175" s="1401"/>
      <c r="CA175" s="1401"/>
      <c r="CB175" s="1401"/>
      <c r="CC175" s="1401"/>
      <c r="CD175" s="1401"/>
      <c r="CE175" s="1401"/>
      <c r="CF175" s="1401"/>
      <c r="CG175" s="1401"/>
      <c r="CH175" s="1401"/>
      <c r="CI175" s="1401"/>
      <c r="CJ175" s="1401"/>
      <c r="CK175" s="1401"/>
      <c r="CL175" s="1401"/>
      <c r="CM175" s="1401"/>
      <c r="CN175" s="1401"/>
      <c r="CO175" s="1401"/>
    </row>
    <row r="176" spans="1:93" ht="32.65" customHeight="1">
      <c r="A176" s="2040" t="s">
        <v>21</v>
      </c>
      <c r="B176" s="2041" t="s">
        <v>408</v>
      </c>
      <c r="C176" s="2042" t="s">
        <v>21</v>
      </c>
      <c r="D176" s="2043">
        <v>6</v>
      </c>
      <c r="E176" s="2041" t="s">
        <v>21</v>
      </c>
      <c r="F176" s="2043">
        <v>79</v>
      </c>
      <c r="G176" s="2043">
        <v>79</v>
      </c>
      <c r="H176" s="2041" t="s">
        <v>21</v>
      </c>
      <c r="I176" s="2041" t="s">
        <v>21</v>
      </c>
      <c r="J176" s="2044" t="s">
        <v>21</v>
      </c>
      <c r="K176" s="2045" t="s">
        <v>2882</v>
      </c>
      <c r="L176" s="2046">
        <v>8</v>
      </c>
      <c r="M176" s="2046">
        <v>0</v>
      </c>
      <c r="N176" s="1401"/>
      <c r="O176" s="1401"/>
      <c r="P176" s="1401"/>
      <c r="Q176" s="1401"/>
      <c r="R176" s="1401"/>
      <c r="S176" s="1401"/>
      <c r="T176" s="1401"/>
      <c r="U176" s="1401"/>
      <c r="V176" s="1401"/>
      <c r="W176" s="1401"/>
      <c r="X176" s="1401"/>
      <c r="Y176" s="1401"/>
      <c r="Z176" s="1401"/>
      <c r="AA176" s="1401"/>
      <c r="AB176" s="1401"/>
      <c r="AC176" s="1401"/>
      <c r="AD176" s="1401"/>
      <c r="AE176" s="1401"/>
      <c r="AF176" s="1401"/>
      <c r="AG176" s="1401"/>
      <c r="AH176" s="1401"/>
      <c r="AI176" s="1401"/>
      <c r="AJ176" s="1401"/>
      <c r="AK176" s="1401"/>
      <c r="AL176" s="1401"/>
      <c r="AM176" s="1401"/>
      <c r="AN176" s="1401"/>
      <c r="AO176" s="1401"/>
      <c r="AP176" s="1401"/>
      <c r="AQ176" s="1401"/>
      <c r="AR176" s="1401"/>
      <c r="AS176" s="1401"/>
      <c r="AT176" s="1401"/>
      <c r="AU176" s="1401"/>
      <c r="AV176" s="1401"/>
      <c r="AW176" s="1401"/>
      <c r="AX176" s="1401"/>
      <c r="AY176" s="1401"/>
      <c r="AZ176" s="1401"/>
      <c r="BA176" s="1401"/>
      <c r="BB176" s="1401"/>
      <c r="BC176" s="1401"/>
      <c r="BD176" s="1401"/>
      <c r="BE176" s="1401"/>
      <c r="BF176" s="1401"/>
      <c r="BG176" s="1401"/>
      <c r="BH176" s="1401"/>
      <c r="BI176" s="1401"/>
      <c r="BJ176" s="1401"/>
      <c r="BK176" s="1401"/>
      <c r="BL176" s="1401"/>
      <c r="BM176" s="1401"/>
      <c r="BN176" s="1401"/>
      <c r="BO176" s="1401"/>
      <c r="BP176" s="1401"/>
      <c r="BQ176" s="1401"/>
      <c r="BR176" s="1401"/>
      <c r="BS176" s="1401"/>
      <c r="BT176" s="1401"/>
      <c r="BU176" s="1401"/>
      <c r="BV176" s="1401"/>
      <c r="BW176" s="1401"/>
      <c r="BX176" s="1401"/>
      <c r="BY176" s="1401"/>
      <c r="BZ176" s="1401"/>
      <c r="CA176" s="1401"/>
      <c r="CB176" s="1401"/>
      <c r="CC176" s="1401"/>
      <c r="CD176" s="1401"/>
      <c r="CE176" s="1401"/>
      <c r="CF176" s="1401"/>
      <c r="CG176" s="1401"/>
      <c r="CH176" s="1401"/>
      <c r="CI176" s="1401"/>
      <c r="CJ176" s="1401"/>
      <c r="CK176" s="1401"/>
      <c r="CL176" s="1401"/>
      <c r="CM176" s="1401"/>
      <c r="CN176" s="1401"/>
      <c r="CO176" s="1401"/>
    </row>
    <row r="177" spans="1:93" ht="32.65" customHeight="1">
      <c r="A177" s="2096" t="s">
        <v>21</v>
      </c>
      <c r="B177" s="2040" t="s">
        <v>18029</v>
      </c>
      <c r="C177" s="2042" t="s">
        <v>21</v>
      </c>
      <c r="D177" s="2043">
        <v>148</v>
      </c>
      <c r="E177" s="2041" t="s">
        <v>21</v>
      </c>
      <c r="F177" s="2043">
        <v>3656.4</v>
      </c>
      <c r="G177" s="2043">
        <v>3393.3</v>
      </c>
      <c r="H177" s="2041" t="s">
        <v>21</v>
      </c>
      <c r="I177" s="474"/>
      <c r="J177" s="2164" t="s">
        <v>21</v>
      </c>
      <c r="K177" s="2045" t="s">
        <v>18030</v>
      </c>
      <c r="L177" s="2046">
        <v>217</v>
      </c>
      <c r="M177" s="2046">
        <v>0</v>
      </c>
      <c r="N177" s="2012"/>
      <c r="O177" s="2012"/>
      <c r="P177" s="2012"/>
      <c r="Q177" s="2012"/>
      <c r="R177" s="2012"/>
      <c r="S177" s="2012"/>
      <c r="T177" s="2012"/>
      <c r="U177" s="2012"/>
      <c r="V177" s="2012"/>
      <c r="W177" s="2012"/>
      <c r="X177" s="2012"/>
      <c r="Y177" s="2012"/>
      <c r="Z177" s="2012"/>
      <c r="AA177" s="2012"/>
      <c r="AB177" s="2012"/>
      <c r="AC177" s="2012"/>
      <c r="AD177" s="2012"/>
      <c r="AE177" s="2012"/>
      <c r="AF177" s="2012"/>
      <c r="AG177" s="2012"/>
      <c r="AH177" s="2012"/>
      <c r="AI177" s="2012"/>
      <c r="AJ177" s="2012"/>
      <c r="AK177" s="2012"/>
      <c r="AL177" s="2012"/>
      <c r="AM177" s="2012"/>
      <c r="AN177" s="2012"/>
      <c r="AO177" s="2012"/>
      <c r="AP177" s="2012"/>
      <c r="AQ177" s="2012"/>
      <c r="AR177" s="2012"/>
      <c r="AS177" s="2012"/>
      <c r="AT177" s="2012"/>
      <c r="AU177" s="2012"/>
      <c r="AV177" s="2012"/>
      <c r="AW177" s="2012"/>
      <c r="AX177" s="2012"/>
      <c r="AY177" s="2012"/>
      <c r="AZ177" s="2012"/>
      <c r="BA177" s="2012"/>
      <c r="BB177" s="2012"/>
      <c r="BC177" s="2012"/>
      <c r="BD177" s="2012"/>
      <c r="BE177" s="2012"/>
      <c r="BF177" s="2012"/>
      <c r="BG177" s="2012"/>
      <c r="BH177" s="2012"/>
      <c r="BI177" s="2012"/>
      <c r="BJ177" s="2012"/>
      <c r="BK177" s="2012"/>
      <c r="BL177" s="2012"/>
      <c r="BM177" s="2012"/>
      <c r="BN177" s="2012"/>
      <c r="BO177" s="2012"/>
      <c r="BP177" s="2012"/>
      <c r="BQ177" s="2012"/>
      <c r="BR177" s="2012"/>
      <c r="BS177" s="2012"/>
      <c r="BT177" s="2012"/>
      <c r="BU177" s="2012"/>
      <c r="BV177" s="2012"/>
      <c r="BW177" s="2012"/>
      <c r="BX177" s="2012"/>
      <c r="BY177" s="2012"/>
      <c r="BZ177" s="2012"/>
      <c r="CA177" s="2012"/>
      <c r="CB177" s="2012"/>
      <c r="CC177" s="2012"/>
      <c r="CD177" s="2012"/>
      <c r="CE177" s="2012"/>
      <c r="CF177" s="2012"/>
      <c r="CG177" s="2012"/>
      <c r="CH177" s="2012"/>
      <c r="CI177" s="2012"/>
      <c r="CJ177" s="2012"/>
      <c r="CK177" s="2012"/>
      <c r="CL177" s="2012"/>
      <c r="CM177" s="2012"/>
      <c r="CN177" s="2012"/>
      <c r="CO177" s="2012"/>
    </row>
    <row r="178" spans="1:93" ht="32.65" customHeight="1">
      <c r="A178" s="2692" t="s">
        <v>5803</v>
      </c>
      <c r="B178" s="2693"/>
      <c r="C178" s="2693"/>
      <c r="D178" s="2693"/>
      <c r="E178" s="2693"/>
      <c r="F178" s="2693"/>
      <c r="G178" s="2693"/>
      <c r="H178" s="2693"/>
      <c r="I178" s="2693"/>
      <c r="J178" s="2693"/>
      <c r="K178" s="2693"/>
      <c r="L178" s="2693"/>
      <c r="M178" s="2694"/>
      <c r="N178" s="2012"/>
      <c r="O178" s="2012"/>
      <c r="P178" s="2012"/>
      <c r="Q178" s="2012"/>
      <c r="R178" s="2012"/>
      <c r="S178" s="2012"/>
      <c r="T178" s="2012"/>
      <c r="U178" s="2012"/>
      <c r="V178" s="2012"/>
      <c r="W178" s="2012"/>
      <c r="X178" s="2012"/>
      <c r="Y178" s="2012"/>
      <c r="Z178" s="2012"/>
      <c r="AA178" s="2012"/>
      <c r="AB178" s="2012"/>
      <c r="AC178" s="2012"/>
      <c r="AD178" s="2012"/>
      <c r="AE178" s="2012"/>
      <c r="AF178" s="2012"/>
      <c r="AG178" s="2012"/>
      <c r="AH178" s="2012"/>
      <c r="AI178" s="2012"/>
      <c r="AJ178" s="2012"/>
      <c r="AK178" s="2012"/>
      <c r="AL178" s="2012"/>
      <c r="AM178" s="2012"/>
      <c r="AN178" s="2012"/>
      <c r="AO178" s="2012"/>
      <c r="AP178" s="2012"/>
      <c r="AQ178" s="2012"/>
      <c r="AR178" s="2012"/>
      <c r="AS178" s="2012"/>
      <c r="AT178" s="2012"/>
      <c r="AU178" s="2012"/>
      <c r="AV178" s="2012"/>
      <c r="AW178" s="2012"/>
      <c r="AX178" s="2012"/>
      <c r="AY178" s="2012"/>
      <c r="AZ178" s="2012"/>
      <c r="BA178" s="2012"/>
      <c r="BB178" s="2012"/>
      <c r="BC178" s="2012"/>
      <c r="BD178" s="2012"/>
      <c r="BE178" s="2012"/>
      <c r="BF178" s="2012"/>
      <c r="BG178" s="2012"/>
      <c r="BH178" s="2012"/>
      <c r="BI178" s="2012"/>
      <c r="BJ178" s="2012"/>
      <c r="BK178" s="2012"/>
      <c r="BL178" s="2012"/>
      <c r="BM178" s="2012"/>
      <c r="BN178" s="2012"/>
      <c r="BO178" s="2012"/>
      <c r="BP178" s="2012"/>
      <c r="BQ178" s="2012"/>
      <c r="BR178" s="2012"/>
      <c r="BS178" s="2012"/>
      <c r="BT178" s="2012"/>
      <c r="BU178" s="2012"/>
      <c r="BV178" s="2012"/>
      <c r="BW178" s="2012"/>
      <c r="BX178" s="2012"/>
      <c r="BY178" s="2012"/>
      <c r="BZ178" s="2012"/>
      <c r="CA178" s="2012"/>
      <c r="CB178" s="2012"/>
      <c r="CC178" s="2012"/>
      <c r="CD178" s="2012"/>
      <c r="CE178" s="2012"/>
      <c r="CF178" s="2012"/>
      <c r="CG178" s="2012"/>
      <c r="CH178" s="2012"/>
      <c r="CI178" s="2012"/>
      <c r="CJ178" s="2012"/>
      <c r="CK178" s="2012"/>
      <c r="CL178" s="2012"/>
      <c r="CM178" s="2012"/>
      <c r="CN178" s="2012"/>
      <c r="CO178" s="2012"/>
    </row>
    <row r="179" spans="1:93" ht="32.65" customHeight="1">
      <c r="A179" s="2695"/>
      <c r="B179" s="2696"/>
      <c r="C179" s="2696"/>
      <c r="D179" s="2696"/>
      <c r="E179" s="2696"/>
      <c r="F179" s="2696"/>
      <c r="G179" s="2696"/>
      <c r="H179" s="2696"/>
      <c r="I179" s="2696"/>
      <c r="J179" s="2696"/>
      <c r="K179" s="2696"/>
      <c r="L179" s="2696"/>
      <c r="M179" s="2697"/>
      <c r="N179" s="2012"/>
      <c r="O179" s="2012"/>
      <c r="P179" s="2012"/>
      <c r="Q179" s="2012"/>
      <c r="R179" s="2012"/>
      <c r="S179" s="2012"/>
      <c r="T179" s="2012"/>
      <c r="U179" s="2012"/>
      <c r="V179" s="2012"/>
      <c r="W179" s="2012"/>
      <c r="X179" s="2012"/>
      <c r="Y179" s="2012"/>
      <c r="Z179" s="2012"/>
      <c r="AA179" s="2012"/>
      <c r="AB179" s="2012"/>
      <c r="AC179" s="2012"/>
      <c r="AD179" s="2012"/>
      <c r="AE179" s="2012"/>
      <c r="AF179" s="2012"/>
      <c r="AG179" s="2012"/>
      <c r="AH179" s="2012"/>
      <c r="AI179" s="2012"/>
      <c r="AJ179" s="2012"/>
      <c r="AK179" s="2012"/>
      <c r="AL179" s="2012"/>
      <c r="AM179" s="2012"/>
      <c r="AN179" s="2012"/>
      <c r="AO179" s="2012"/>
      <c r="AP179" s="2012"/>
      <c r="AQ179" s="2012"/>
      <c r="AR179" s="2012"/>
      <c r="AS179" s="2012"/>
      <c r="AT179" s="2012"/>
      <c r="AU179" s="2012"/>
      <c r="AV179" s="2012"/>
      <c r="AW179" s="2012"/>
      <c r="AX179" s="2012"/>
      <c r="AY179" s="2012"/>
      <c r="AZ179" s="2012"/>
      <c r="BA179" s="2012"/>
      <c r="BB179" s="2012"/>
      <c r="BC179" s="2012"/>
      <c r="BD179" s="2012"/>
      <c r="BE179" s="2012"/>
      <c r="BF179" s="2012"/>
      <c r="BG179" s="2012"/>
      <c r="BH179" s="2012"/>
      <c r="BI179" s="2012"/>
      <c r="BJ179" s="2012"/>
      <c r="BK179" s="2012"/>
      <c r="BL179" s="2012"/>
      <c r="BM179" s="2012"/>
      <c r="BN179" s="2012"/>
      <c r="BO179" s="2012"/>
      <c r="BP179" s="2012"/>
      <c r="BQ179" s="2012"/>
      <c r="BR179" s="2012"/>
      <c r="BS179" s="2012"/>
      <c r="BT179" s="2012"/>
      <c r="BU179" s="2012"/>
      <c r="BV179" s="2012"/>
      <c r="BW179" s="2012"/>
      <c r="BX179" s="2012"/>
      <c r="BY179" s="2012"/>
      <c r="BZ179" s="2012"/>
      <c r="CA179" s="2012"/>
      <c r="CB179" s="2012"/>
      <c r="CC179" s="2012"/>
      <c r="CD179" s="2012"/>
      <c r="CE179" s="2012"/>
      <c r="CF179" s="2012"/>
      <c r="CG179" s="2012"/>
      <c r="CH179" s="2012"/>
      <c r="CI179" s="2012"/>
      <c r="CJ179" s="2012"/>
      <c r="CK179" s="2012"/>
      <c r="CL179" s="2012"/>
      <c r="CM179" s="2012"/>
      <c r="CN179" s="2012"/>
      <c r="CO179" s="2012"/>
    </row>
    <row r="180" spans="1:93" ht="32.65" customHeight="1">
      <c r="A180" s="2021">
        <v>1</v>
      </c>
      <c r="B180" s="2019" t="s">
        <v>18031</v>
      </c>
      <c r="C180" s="2087" t="s">
        <v>21</v>
      </c>
      <c r="D180" s="2019" t="s">
        <v>18032</v>
      </c>
      <c r="E180" s="2019" t="s">
        <v>17812</v>
      </c>
      <c r="F180" s="2021">
        <v>600</v>
      </c>
      <c r="G180" s="2021">
        <v>600</v>
      </c>
      <c r="H180" s="2019" t="s">
        <v>17492</v>
      </c>
      <c r="I180" s="2019" t="s">
        <v>18033</v>
      </c>
      <c r="J180" s="2022" t="s">
        <v>18034</v>
      </c>
      <c r="K180" s="2023" t="s">
        <v>2747</v>
      </c>
      <c r="L180" s="2024">
        <v>13</v>
      </c>
      <c r="M180" s="2024">
        <v>0</v>
      </c>
      <c r="N180" s="2012"/>
      <c r="O180" s="2012"/>
      <c r="P180" s="2012"/>
      <c r="Q180" s="2012"/>
      <c r="R180" s="2012"/>
      <c r="S180" s="2012"/>
      <c r="T180" s="2012"/>
      <c r="U180" s="2012"/>
      <c r="V180" s="2012"/>
      <c r="W180" s="2012"/>
      <c r="X180" s="2012"/>
      <c r="Y180" s="2012"/>
      <c r="Z180" s="2012"/>
      <c r="AA180" s="2012"/>
      <c r="AB180" s="2012"/>
      <c r="AC180" s="2012"/>
      <c r="AD180" s="2012"/>
      <c r="AE180" s="2012"/>
      <c r="AF180" s="2012"/>
      <c r="AG180" s="2012"/>
      <c r="AH180" s="2012"/>
      <c r="AI180" s="2012"/>
      <c r="AJ180" s="2012"/>
      <c r="AK180" s="2012"/>
      <c r="AL180" s="2012"/>
      <c r="AM180" s="2012"/>
      <c r="AN180" s="2012"/>
      <c r="AO180" s="2012"/>
      <c r="AP180" s="2012"/>
      <c r="AQ180" s="2012"/>
      <c r="AR180" s="2012"/>
      <c r="AS180" s="2012"/>
      <c r="AT180" s="2012"/>
      <c r="AU180" s="2012"/>
      <c r="AV180" s="2012"/>
      <c r="AW180" s="2012"/>
      <c r="AX180" s="2012"/>
      <c r="AY180" s="2012"/>
      <c r="AZ180" s="2012"/>
      <c r="BA180" s="2012"/>
      <c r="BB180" s="2012"/>
      <c r="BC180" s="2012"/>
      <c r="BD180" s="2012"/>
      <c r="BE180" s="2012"/>
      <c r="BF180" s="2012"/>
      <c r="BG180" s="2012"/>
      <c r="BH180" s="2012"/>
      <c r="BI180" s="2012"/>
      <c r="BJ180" s="2012"/>
      <c r="BK180" s="2012"/>
      <c r="BL180" s="2012"/>
      <c r="BM180" s="2012"/>
      <c r="BN180" s="2012"/>
      <c r="BO180" s="2012"/>
      <c r="BP180" s="2012"/>
      <c r="BQ180" s="2012"/>
      <c r="BR180" s="2012"/>
      <c r="BS180" s="2012"/>
      <c r="BT180" s="2012"/>
      <c r="BU180" s="2012"/>
      <c r="BV180" s="2012"/>
      <c r="BW180" s="2012"/>
      <c r="BX180" s="2012"/>
      <c r="BY180" s="2012"/>
      <c r="BZ180" s="2012"/>
      <c r="CA180" s="2012"/>
      <c r="CB180" s="2012"/>
      <c r="CC180" s="2012"/>
      <c r="CD180" s="2012"/>
      <c r="CE180" s="2012"/>
      <c r="CF180" s="2012"/>
      <c r="CG180" s="2012"/>
      <c r="CH180" s="2012"/>
      <c r="CI180" s="2012"/>
      <c r="CJ180" s="2012"/>
      <c r="CK180" s="2012"/>
      <c r="CL180" s="2012"/>
      <c r="CM180" s="2012"/>
      <c r="CN180" s="2012"/>
      <c r="CO180" s="2012"/>
    </row>
    <row r="181" spans="1:93" ht="32.65" customHeight="1">
      <c r="A181" s="2699" t="s">
        <v>18035</v>
      </c>
      <c r="B181" s="2700"/>
      <c r="C181" s="2700"/>
      <c r="D181" s="2700"/>
      <c r="E181" s="2700"/>
      <c r="F181" s="2700"/>
      <c r="G181" s="2700"/>
      <c r="H181" s="2700"/>
      <c r="I181" s="2700"/>
      <c r="J181" s="2700"/>
      <c r="K181" s="2700"/>
      <c r="L181" s="2700"/>
      <c r="M181" s="2701"/>
      <c r="N181" s="2012"/>
      <c r="O181" s="2012"/>
      <c r="P181" s="2012"/>
      <c r="Q181" s="2012"/>
      <c r="R181" s="2012"/>
      <c r="S181" s="2012"/>
      <c r="T181" s="2012"/>
      <c r="U181" s="2012"/>
      <c r="V181" s="2012"/>
      <c r="W181" s="2012"/>
      <c r="X181" s="2012"/>
      <c r="Y181" s="2012"/>
      <c r="Z181" s="2012"/>
      <c r="AA181" s="2012"/>
      <c r="AB181" s="2012"/>
      <c r="AC181" s="2012"/>
      <c r="AD181" s="2012"/>
      <c r="AE181" s="2012"/>
      <c r="AF181" s="2012"/>
      <c r="AG181" s="2012"/>
      <c r="AH181" s="2012"/>
      <c r="AI181" s="2012"/>
      <c r="AJ181" s="2012"/>
      <c r="AK181" s="2012"/>
      <c r="AL181" s="2012"/>
      <c r="AM181" s="2012"/>
      <c r="AN181" s="2012"/>
      <c r="AO181" s="2012"/>
      <c r="AP181" s="2012"/>
      <c r="AQ181" s="2012"/>
      <c r="AR181" s="2012"/>
      <c r="AS181" s="2012"/>
      <c r="AT181" s="2012"/>
      <c r="AU181" s="2012"/>
      <c r="AV181" s="2012"/>
      <c r="AW181" s="2012"/>
      <c r="AX181" s="2012"/>
      <c r="AY181" s="2012"/>
      <c r="AZ181" s="2012"/>
      <c r="BA181" s="2012"/>
      <c r="BB181" s="2012"/>
      <c r="BC181" s="2012"/>
      <c r="BD181" s="2012"/>
      <c r="BE181" s="2012"/>
      <c r="BF181" s="2012"/>
      <c r="BG181" s="2012"/>
      <c r="BH181" s="2012"/>
      <c r="BI181" s="2012"/>
      <c r="BJ181" s="2012"/>
      <c r="BK181" s="2012"/>
      <c r="BL181" s="2012"/>
      <c r="BM181" s="2012"/>
      <c r="BN181" s="2012"/>
      <c r="BO181" s="2012"/>
      <c r="BP181" s="2012"/>
      <c r="BQ181" s="2012"/>
      <c r="BR181" s="2012"/>
      <c r="BS181" s="2012"/>
      <c r="BT181" s="2012"/>
      <c r="BU181" s="2012"/>
      <c r="BV181" s="2012"/>
      <c r="BW181" s="2012"/>
      <c r="BX181" s="2012"/>
      <c r="BY181" s="2012"/>
      <c r="BZ181" s="2012"/>
      <c r="CA181" s="2012"/>
      <c r="CB181" s="2012"/>
      <c r="CC181" s="2012"/>
      <c r="CD181" s="2012"/>
      <c r="CE181" s="2012"/>
      <c r="CF181" s="2012"/>
      <c r="CG181" s="2012"/>
      <c r="CH181" s="2012"/>
      <c r="CI181" s="2012"/>
      <c r="CJ181" s="2012"/>
      <c r="CK181" s="2012"/>
      <c r="CL181" s="2012"/>
      <c r="CM181" s="2012"/>
      <c r="CN181" s="2012"/>
      <c r="CO181" s="2012"/>
    </row>
    <row r="182" spans="1:93" ht="32.65" customHeight="1">
      <c r="A182" s="2021">
        <v>2</v>
      </c>
      <c r="B182" s="2019" t="s">
        <v>7395</v>
      </c>
      <c r="C182" s="2087" t="s">
        <v>21</v>
      </c>
      <c r="D182" s="2019" t="s">
        <v>18036</v>
      </c>
      <c r="E182" s="2019" t="s">
        <v>18037</v>
      </c>
      <c r="F182" s="2021">
        <v>5</v>
      </c>
      <c r="G182" s="2021">
        <v>5</v>
      </c>
      <c r="H182" s="2019" t="s">
        <v>7282</v>
      </c>
      <c r="I182" s="2019" t="s">
        <v>18038</v>
      </c>
      <c r="J182" s="2022" t="s">
        <v>18039</v>
      </c>
      <c r="K182" s="2023" t="s">
        <v>2676</v>
      </c>
      <c r="L182" s="2024">
        <v>1</v>
      </c>
      <c r="M182" s="2024">
        <v>0</v>
      </c>
      <c r="N182" s="2012"/>
      <c r="O182" s="2012"/>
      <c r="P182" s="2012"/>
      <c r="Q182" s="2012"/>
      <c r="R182" s="2012"/>
      <c r="S182" s="2012"/>
      <c r="T182" s="2012"/>
      <c r="U182" s="2012"/>
      <c r="V182" s="2012"/>
      <c r="W182" s="2012"/>
      <c r="X182" s="2012"/>
      <c r="Y182" s="2012"/>
      <c r="Z182" s="2012"/>
      <c r="AA182" s="2012"/>
      <c r="AB182" s="2012"/>
      <c r="AC182" s="2012"/>
      <c r="AD182" s="2012"/>
      <c r="AE182" s="2012"/>
      <c r="AF182" s="2012"/>
      <c r="AG182" s="2012"/>
      <c r="AH182" s="2012"/>
      <c r="AI182" s="2012"/>
      <c r="AJ182" s="2012"/>
      <c r="AK182" s="2012"/>
      <c r="AL182" s="2012"/>
      <c r="AM182" s="2012"/>
      <c r="AN182" s="2012"/>
      <c r="AO182" s="2012"/>
      <c r="AP182" s="2012"/>
      <c r="AQ182" s="2012"/>
      <c r="AR182" s="2012"/>
      <c r="AS182" s="2012"/>
      <c r="AT182" s="2012"/>
      <c r="AU182" s="2012"/>
      <c r="AV182" s="2012"/>
      <c r="AW182" s="2012"/>
      <c r="AX182" s="2012"/>
      <c r="AY182" s="2012"/>
      <c r="AZ182" s="2012"/>
      <c r="BA182" s="2012"/>
      <c r="BB182" s="2012"/>
      <c r="BC182" s="2012"/>
      <c r="BD182" s="2012"/>
      <c r="BE182" s="2012"/>
      <c r="BF182" s="2012"/>
      <c r="BG182" s="2012"/>
      <c r="BH182" s="2012"/>
      <c r="BI182" s="2012"/>
      <c r="BJ182" s="2012"/>
      <c r="BK182" s="2012"/>
      <c r="BL182" s="2012"/>
      <c r="BM182" s="2012"/>
      <c r="BN182" s="2012"/>
      <c r="BO182" s="2012"/>
      <c r="BP182" s="2012"/>
      <c r="BQ182" s="2012"/>
      <c r="BR182" s="2012"/>
      <c r="BS182" s="2012"/>
      <c r="BT182" s="2012"/>
      <c r="BU182" s="2012"/>
      <c r="BV182" s="2012"/>
      <c r="BW182" s="2012"/>
      <c r="BX182" s="2012"/>
      <c r="BY182" s="2012"/>
      <c r="BZ182" s="2012"/>
      <c r="CA182" s="2012"/>
      <c r="CB182" s="2012"/>
      <c r="CC182" s="2012"/>
      <c r="CD182" s="2012"/>
      <c r="CE182" s="2012"/>
      <c r="CF182" s="2012"/>
      <c r="CG182" s="2012"/>
      <c r="CH182" s="2012"/>
      <c r="CI182" s="2012"/>
      <c r="CJ182" s="2012"/>
      <c r="CK182" s="2012"/>
      <c r="CL182" s="2012"/>
      <c r="CM182" s="2012"/>
      <c r="CN182" s="2012"/>
      <c r="CO182" s="2012"/>
    </row>
    <row r="183" spans="1:93" ht="12.75" customHeight="1">
      <c r="A183" s="2699" t="s">
        <v>18040</v>
      </c>
      <c r="B183" s="2700"/>
      <c r="C183" s="2700"/>
      <c r="D183" s="2700"/>
      <c r="E183" s="2700"/>
      <c r="F183" s="2700"/>
      <c r="G183" s="2700"/>
      <c r="H183" s="2700"/>
      <c r="I183" s="2700"/>
      <c r="J183" s="2700"/>
      <c r="K183" s="2700"/>
      <c r="L183" s="2700"/>
      <c r="M183" s="2701"/>
      <c r="N183" s="1401"/>
      <c r="O183" s="1401"/>
      <c r="P183" s="1401"/>
      <c r="Q183" s="1401"/>
      <c r="R183" s="1401"/>
      <c r="S183" s="1401"/>
      <c r="T183" s="1401"/>
      <c r="U183" s="1401"/>
      <c r="V183" s="1401"/>
      <c r="W183" s="1401"/>
      <c r="X183" s="1401"/>
      <c r="Y183" s="1401"/>
      <c r="Z183" s="1401"/>
      <c r="AA183" s="1401"/>
      <c r="AB183" s="1401"/>
      <c r="AC183" s="1401"/>
      <c r="AD183" s="1401"/>
      <c r="AE183" s="1401"/>
      <c r="AF183" s="1401"/>
      <c r="AG183" s="1401"/>
      <c r="AH183" s="1401"/>
      <c r="AI183" s="1401"/>
      <c r="AJ183" s="1401"/>
      <c r="AK183" s="1401"/>
      <c r="AL183" s="1401"/>
      <c r="AM183" s="1401"/>
      <c r="AN183" s="1401"/>
      <c r="AO183" s="1401"/>
      <c r="AP183" s="1401"/>
      <c r="AQ183" s="1401"/>
      <c r="AR183" s="1401"/>
      <c r="AS183" s="1401"/>
      <c r="AT183" s="1401"/>
      <c r="AU183" s="1401"/>
      <c r="AV183" s="1401"/>
      <c r="AW183" s="1401"/>
      <c r="AX183" s="1401"/>
      <c r="AY183" s="1401"/>
      <c r="AZ183" s="1401"/>
      <c r="BA183" s="1401"/>
      <c r="BB183" s="1401"/>
      <c r="BC183" s="1401"/>
      <c r="BD183" s="1401"/>
      <c r="BE183" s="1401"/>
      <c r="BF183" s="1401"/>
      <c r="BG183" s="1401"/>
      <c r="BH183" s="1401"/>
      <c r="BI183" s="1401"/>
      <c r="BJ183" s="1401"/>
      <c r="BK183" s="1401"/>
      <c r="BL183" s="1401"/>
      <c r="BM183" s="1401"/>
      <c r="BN183" s="1401"/>
      <c r="BO183" s="1401"/>
      <c r="BP183" s="1401"/>
      <c r="BQ183" s="1401"/>
      <c r="BR183" s="1401"/>
      <c r="BS183" s="1401"/>
      <c r="BT183" s="1401"/>
      <c r="BU183" s="1401"/>
      <c r="BV183" s="1401"/>
      <c r="BW183" s="1401"/>
      <c r="BX183" s="1401"/>
      <c r="BY183" s="1401"/>
      <c r="BZ183" s="1401"/>
      <c r="CA183" s="1401"/>
      <c r="CB183" s="1401"/>
      <c r="CC183" s="1401"/>
      <c r="CD183" s="1401"/>
      <c r="CE183" s="1401"/>
      <c r="CF183" s="1401"/>
      <c r="CG183" s="1401"/>
      <c r="CH183" s="1401"/>
      <c r="CI183" s="1401"/>
      <c r="CJ183" s="1401"/>
      <c r="CK183" s="1401"/>
      <c r="CL183" s="1401"/>
      <c r="CM183" s="1401"/>
      <c r="CN183" s="1401"/>
      <c r="CO183" s="1401"/>
    </row>
    <row r="184" spans="1:93" ht="12.75" customHeight="1">
      <c r="A184" s="2075">
        <v>3</v>
      </c>
      <c r="B184" s="2076" t="s">
        <v>7395</v>
      </c>
      <c r="C184" s="2165" t="s">
        <v>21</v>
      </c>
      <c r="D184" s="2076" t="s">
        <v>18041</v>
      </c>
      <c r="E184" s="2076" t="s">
        <v>18042</v>
      </c>
      <c r="F184" s="2078">
        <v>0</v>
      </c>
      <c r="G184" s="2078">
        <v>0</v>
      </c>
      <c r="H184" s="2076" t="s">
        <v>6369</v>
      </c>
      <c r="I184" s="2076" t="s">
        <v>18043</v>
      </c>
      <c r="J184" s="2079" t="s">
        <v>18044</v>
      </c>
      <c r="K184" s="2080" t="s">
        <v>2676</v>
      </c>
      <c r="L184" s="2081">
        <v>1</v>
      </c>
      <c r="M184" s="2081">
        <v>0</v>
      </c>
      <c r="N184" s="1401"/>
      <c r="O184" s="1401"/>
      <c r="P184" s="1401"/>
      <c r="Q184" s="1401"/>
      <c r="R184" s="1401"/>
      <c r="S184" s="1401"/>
      <c r="T184" s="1401"/>
      <c r="U184" s="1401"/>
      <c r="V184" s="1401"/>
      <c r="W184" s="1401"/>
      <c r="X184" s="1401"/>
      <c r="Y184" s="1401"/>
      <c r="Z184" s="1401"/>
      <c r="AA184" s="1401"/>
      <c r="AB184" s="1401"/>
      <c r="AC184" s="1401"/>
      <c r="AD184" s="1401"/>
      <c r="AE184" s="1401"/>
      <c r="AF184" s="1401"/>
      <c r="AG184" s="1401"/>
      <c r="AH184" s="1401"/>
      <c r="AI184" s="1401"/>
      <c r="AJ184" s="1401"/>
      <c r="AK184" s="1401"/>
      <c r="AL184" s="1401"/>
      <c r="AM184" s="1401"/>
      <c r="AN184" s="1401"/>
      <c r="AO184" s="1401"/>
      <c r="AP184" s="1401"/>
      <c r="AQ184" s="1401"/>
      <c r="AR184" s="1401"/>
      <c r="AS184" s="1401"/>
      <c r="AT184" s="1401"/>
      <c r="AU184" s="1401"/>
      <c r="AV184" s="1401"/>
      <c r="AW184" s="1401"/>
      <c r="AX184" s="1401"/>
      <c r="AY184" s="1401"/>
      <c r="AZ184" s="1401"/>
      <c r="BA184" s="1401"/>
      <c r="BB184" s="1401"/>
      <c r="BC184" s="1401"/>
      <c r="BD184" s="1401"/>
      <c r="BE184" s="1401"/>
      <c r="BF184" s="1401"/>
      <c r="BG184" s="1401"/>
      <c r="BH184" s="1401"/>
      <c r="BI184" s="1401"/>
      <c r="BJ184" s="1401"/>
      <c r="BK184" s="1401"/>
      <c r="BL184" s="1401"/>
      <c r="BM184" s="1401"/>
      <c r="BN184" s="1401"/>
      <c r="BO184" s="1401"/>
      <c r="BP184" s="1401"/>
      <c r="BQ184" s="1401"/>
      <c r="BR184" s="1401"/>
      <c r="BS184" s="1401"/>
      <c r="BT184" s="1401"/>
      <c r="BU184" s="1401"/>
      <c r="BV184" s="1401"/>
      <c r="BW184" s="1401"/>
      <c r="BX184" s="1401"/>
      <c r="BY184" s="1401"/>
      <c r="BZ184" s="1401"/>
      <c r="CA184" s="1401"/>
      <c r="CB184" s="1401"/>
      <c r="CC184" s="1401"/>
      <c r="CD184" s="1401"/>
      <c r="CE184" s="1401"/>
      <c r="CF184" s="1401"/>
      <c r="CG184" s="1401"/>
      <c r="CH184" s="1401"/>
      <c r="CI184" s="1401"/>
      <c r="CJ184" s="1401"/>
      <c r="CK184" s="1401"/>
      <c r="CL184" s="1401"/>
      <c r="CM184" s="1401"/>
      <c r="CN184" s="1401"/>
      <c r="CO184" s="1401"/>
    </row>
    <row r="185" spans="1:93" ht="12.75" customHeight="1">
      <c r="A185" s="2699" t="s">
        <v>18045</v>
      </c>
      <c r="B185" s="2700"/>
      <c r="C185" s="2700"/>
      <c r="D185" s="2700"/>
      <c r="E185" s="2700"/>
      <c r="F185" s="2700"/>
      <c r="G185" s="2700"/>
      <c r="H185" s="2700"/>
      <c r="I185" s="2700"/>
      <c r="J185" s="2700"/>
      <c r="K185" s="2700"/>
      <c r="L185" s="2700"/>
      <c r="M185" s="2701"/>
      <c r="N185" s="1401"/>
      <c r="O185" s="1401"/>
      <c r="P185" s="1401"/>
      <c r="Q185" s="1401"/>
      <c r="R185" s="1401"/>
      <c r="S185" s="1401"/>
      <c r="T185" s="1401"/>
      <c r="U185" s="1401"/>
      <c r="V185" s="1401"/>
      <c r="W185" s="1401"/>
      <c r="X185" s="1401"/>
      <c r="Y185" s="1401"/>
      <c r="Z185" s="1401"/>
      <c r="AA185" s="1401"/>
      <c r="AB185" s="1401"/>
      <c r="AC185" s="1401"/>
      <c r="AD185" s="1401"/>
      <c r="AE185" s="1401"/>
      <c r="AF185" s="1401"/>
      <c r="AG185" s="1401"/>
      <c r="AH185" s="1401"/>
      <c r="AI185" s="1401"/>
      <c r="AJ185" s="1401"/>
      <c r="AK185" s="1401"/>
      <c r="AL185" s="1401"/>
      <c r="AM185" s="1401"/>
      <c r="AN185" s="1401"/>
      <c r="AO185" s="1401"/>
      <c r="AP185" s="1401"/>
      <c r="AQ185" s="1401"/>
      <c r="AR185" s="1401"/>
      <c r="AS185" s="1401"/>
      <c r="AT185" s="1401"/>
      <c r="AU185" s="1401"/>
      <c r="AV185" s="1401"/>
      <c r="AW185" s="1401"/>
      <c r="AX185" s="1401"/>
      <c r="AY185" s="1401"/>
      <c r="AZ185" s="1401"/>
      <c r="BA185" s="1401"/>
      <c r="BB185" s="1401"/>
      <c r="BC185" s="1401"/>
      <c r="BD185" s="1401"/>
      <c r="BE185" s="1401"/>
      <c r="BF185" s="1401"/>
      <c r="BG185" s="1401"/>
      <c r="BH185" s="1401"/>
      <c r="BI185" s="1401"/>
      <c r="BJ185" s="1401"/>
      <c r="BK185" s="1401"/>
      <c r="BL185" s="1401"/>
      <c r="BM185" s="1401"/>
      <c r="BN185" s="1401"/>
      <c r="BO185" s="1401"/>
      <c r="BP185" s="1401"/>
      <c r="BQ185" s="1401"/>
      <c r="BR185" s="1401"/>
      <c r="BS185" s="1401"/>
      <c r="BT185" s="1401"/>
      <c r="BU185" s="1401"/>
      <c r="BV185" s="1401"/>
      <c r="BW185" s="1401"/>
      <c r="BX185" s="1401"/>
      <c r="BY185" s="1401"/>
      <c r="BZ185" s="1401"/>
      <c r="CA185" s="1401"/>
      <c r="CB185" s="1401"/>
      <c r="CC185" s="1401"/>
      <c r="CD185" s="1401"/>
      <c r="CE185" s="1401"/>
      <c r="CF185" s="1401"/>
      <c r="CG185" s="1401"/>
      <c r="CH185" s="1401"/>
      <c r="CI185" s="1401"/>
      <c r="CJ185" s="1401"/>
      <c r="CK185" s="1401"/>
      <c r="CL185" s="1401"/>
      <c r="CM185" s="1401"/>
      <c r="CN185" s="1401"/>
      <c r="CO185" s="1401"/>
    </row>
    <row r="186" spans="1:93" ht="12.75" customHeight="1">
      <c r="A186" s="2075">
        <v>4</v>
      </c>
      <c r="B186" s="2076" t="s">
        <v>7395</v>
      </c>
      <c r="C186" s="2165" t="s">
        <v>21</v>
      </c>
      <c r="D186" s="2076" t="s">
        <v>18046</v>
      </c>
      <c r="E186" s="2076" t="s">
        <v>18046</v>
      </c>
      <c r="F186" s="2078">
        <v>0</v>
      </c>
      <c r="G186" s="2078">
        <v>0</v>
      </c>
      <c r="H186" s="2076" t="s">
        <v>6916</v>
      </c>
      <c r="I186" s="2076" t="s">
        <v>18047</v>
      </c>
      <c r="J186" s="2079" t="s">
        <v>18048</v>
      </c>
      <c r="K186" s="2080" t="s">
        <v>2676</v>
      </c>
      <c r="L186" s="2081">
        <v>1</v>
      </c>
      <c r="M186" s="2081">
        <v>0</v>
      </c>
      <c r="N186" s="1401"/>
      <c r="O186" s="1401"/>
      <c r="P186" s="1401"/>
      <c r="Q186" s="1401"/>
      <c r="R186" s="1401"/>
      <c r="S186" s="1401"/>
      <c r="T186" s="1401"/>
      <c r="U186" s="1401"/>
      <c r="V186" s="1401"/>
      <c r="W186" s="1401"/>
      <c r="X186" s="1401"/>
      <c r="Y186" s="1401"/>
      <c r="Z186" s="1401"/>
      <c r="AA186" s="1401"/>
      <c r="AB186" s="1401"/>
      <c r="AC186" s="1401"/>
      <c r="AD186" s="1401"/>
      <c r="AE186" s="1401"/>
      <c r="AF186" s="1401"/>
      <c r="AG186" s="1401"/>
      <c r="AH186" s="1401"/>
      <c r="AI186" s="1401"/>
      <c r="AJ186" s="1401"/>
      <c r="AK186" s="1401"/>
      <c r="AL186" s="1401"/>
      <c r="AM186" s="1401"/>
      <c r="AN186" s="1401"/>
      <c r="AO186" s="1401"/>
      <c r="AP186" s="1401"/>
      <c r="AQ186" s="1401"/>
      <c r="AR186" s="1401"/>
      <c r="AS186" s="1401"/>
      <c r="AT186" s="1401"/>
      <c r="AU186" s="1401"/>
      <c r="AV186" s="1401"/>
      <c r="AW186" s="1401"/>
      <c r="AX186" s="1401"/>
      <c r="AY186" s="1401"/>
      <c r="AZ186" s="1401"/>
      <c r="BA186" s="1401"/>
      <c r="BB186" s="1401"/>
      <c r="BC186" s="1401"/>
      <c r="BD186" s="1401"/>
      <c r="BE186" s="1401"/>
      <c r="BF186" s="1401"/>
      <c r="BG186" s="1401"/>
      <c r="BH186" s="1401"/>
      <c r="BI186" s="1401"/>
      <c r="BJ186" s="1401"/>
      <c r="BK186" s="1401"/>
      <c r="BL186" s="1401"/>
      <c r="BM186" s="1401"/>
      <c r="BN186" s="1401"/>
      <c r="BO186" s="1401"/>
      <c r="BP186" s="1401"/>
      <c r="BQ186" s="1401"/>
      <c r="BR186" s="1401"/>
      <c r="BS186" s="1401"/>
      <c r="BT186" s="1401"/>
      <c r="BU186" s="1401"/>
      <c r="BV186" s="1401"/>
      <c r="BW186" s="1401"/>
      <c r="BX186" s="1401"/>
      <c r="BY186" s="1401"/>
      <c r="BZ186" s="1401"/>
      <c r="CA186" s="1401"/>
      <c r="CB186" s="1401"/>
      <c r="CC186" s="1401"/>
      <c r="CD186" s="1401"/>
      <c r="CE186" s="1401"/>
      <c r="CF186" s="1401"/>
      <c r="CG186" s="1401"/>
      <c r="CH186" s="1401"/>
      <c r="CI186" s="1401"/>
      <c r="CJ186" s="1401"/>
      <c r="CK186" s="1401"/>
      <c r="CL186" s="1401"/>
      <c r="CM186" s="1401"/>
      <c r="CN186" s="1401"/>
      <c r="CO186" s="1401"/>
    </row>
    <row r="187" spans="1:93" ht="12.75" customHeight="1">
      <c r="A187" s="2699" t="s">
        <v>18049</v>
      </c>
      <c r="B187" s="2700"/>
      <c r="C187" s="2700"/>
      <c r="D187" s="2700"/>
      <c r="E187" s="2700"/>
      <c r="F187" s="2700"/>
      <c r="G187" s="2700"/>
      <c r="H187" s="2700"/>
      <c r="I187" s="2700"/>
      <c r="J187" s="2700"/>
      <c r="K187" s="2700"/>
      <c r="L187" s="2700"/>
      <c r="M187" s="2701"/>
      <c r="N187" s="1401"/>
      <c r="O187" s="1401"/>
      <c r="P187" s="1401"/>
      <c r="Q187" s="1401"/>
      <c r="R187" s="1401"/>
      <c r="S187" s="1401"/>
      <c r="T187" s="1401"/>
      <c r="U187" s="1401"/>
      <c r="V187" s="1401"/>
      <c r="W187" s="1401"/>
      <c r="X187" s="1401"/>
      <c r="Y187" s="1401"/>
      <c r="Z187" s="1401"/>
      <c r="AA187" s="1401"/>
      <c r="AB187" s="1401"/>
      <c r="AC187" s="1401"/>
      <c r="AD187" s="1401"/>
      <c r="AE187" s="1401"/>
      <c r="AF187" s="1401"/>
      <c r="AG187" s="1401"/>
      <c r="AH187" s="1401"/>
      <c r="AI187" s="1401"/>
      <c r="AJ187" s="1401"/>
      <c r="AK187" s="1401"/>
      <c r="AL187" s="1401"/>
      <c r="AM187" s="1401"/>
      <c r="AN187" s="1401"/>
      <c r="AO187" s="1401"/>
      <c r="AP187" s="1401"/>
      <c r="AQ187" s="1401"/>
      <c r="AR187" s="1401"/>
      <c r="AS187" s="1401"/>
      <c r="AT187" s="1401"/>
      <c r="AU187" s="1401"/>
      <c r="AV187" s="1401"/>
      <c r="AW187" s="1401"/>
      <c r="AX187" s="1401"/>
      <c r="AY187" s="1401"/>
      <c r="AZ187" s="1401"/>
      <c r="BA187" s="1401"/>
      <c r="BB187" s="1401"/>
      <c r="BC187" s="1401"/>
      <c r="BD187" s="1401"/>
      <c r="BE187" s="1401"/>
      <c r="BF187" s="1401"/>
      <c r="BG187" s="1401"/>
      <c r="BH187" s="1401"/>
      <c r="BI187" s="1401"/>
      <c r="BJ187" s="1401"/>
      <c r="BK187" s="1401"/>
      <c r="BL187" s="1401"/>
      <c r="BM187" s="1401"/>
      <c r="BN187" s="1401"/>
      <c r="BO187" s="1401"/>
      <c r="BP187" s="1401"/>
      <c r="BQ187" s="1401"/>
      <c r="BR187" s="1401"/>
      <c r="BS187" s="1401"/>
      <c r="BT187" s="1401"/>
      <c r="BU187" s="1401"/>
      <c r="BV187" s="1401"/>
      <c r="BW187" s="1401"/>
      <c r="BX187" s="1401"/>
      <c r="BY187" s="1401"/>
      <c r="BZ187" s="1401"/>
      <c r="CA187" s="1401"/>
      <c r="CB187" s="1401"/>
      <c r="CC187" s="1401"/>
      <c r="CD187" s="1401"/>
      <c r="CE187" s="1401"/>
      <c r="CF187" s="1401"/>
      <c r="CG187" s="1401"/>
      <c r="CH187" s="1401"/>
      <c r="CI187" s="1401"/>
      <c r="CJ187" s="1401"/>
      <c r="CK187" s="1401"/>
      <c r="CL187" s="1401"/>
      <c r="CM187" s="1401"/>
      <c r="CN187" s="1401"/>
      <c r="CO187" s="1401"/>
    </row>
    <row r="188" spans="1:93" ht="12.75" customHeight="1">
      <c r="A188" s="2075">
        <v>5</v>
      </c>
      <c r="B188" s="2076" t="s">
        <v>7395</v>
      </c>
      <c r="C188" s="2165" t="s">
        <v>21</v>
      </c>
      <c r="D188" s="2076" t="s">
        <v>18050</v>
      </c>
      <c r="E188" s="2076" t="s">
        <v>18050</v>
      </c>
      <c r="F188" s="2078">
        <v>50</v>
      </c>
      <c r="G188" s="2078">
        <v>50</v>
      </c>
      <c r="H188" s="2076" t="s">
        <v>6369</v>
      </c>
      <c r="I188" s="2076" t="s">
        <v>18051</v>
      </c>
      <c r="J188" s="2079" t="s">
        <v>21</v>
      </c>
      <c r="K188" s="2080" t="s">
        <v>2676</v>
      </c>
      <c r="L188" s="2081">
        <v>1</v>
      </c>
      <c r="M188" s="2081">
        <v>0</v>
      </c>
      <c r="N188" s="1401"/>
      <c r="O188" s="1401"/>
      <c r="P188" s="1401"/>
      <c r="Q188" s="1401"/>
      <c r="R188" s="1401"/>
      <c r="S188" s="1401"/>
      <c r="T188" s="1401"/>
      <c r="U188" s="1401"/>
      <c r="V188" s="1401"/>
      <c r="W188" s="1401"/>
      <c r="X188" s="1401"/>
      <c r="Y188" s="1401"/>
      <c r="Z188" s="1401"/>
      <c r="AA188" s="1401"/>
      <c r="AB188" s="1401"/>
      <c r="AC188" s="1401"/>
      <c r="AD188" s="1401"/>
      <c r="AE188" s="1401"/>
      <c r="AF188" s="1401"/>
      <c r="AG188" s="1401"/>
      <c r="AH188" s="1401"/>
      <c r="AI188" s="1401"/>
      <c r="AJ188" s="1401"/>
      <c r="AK188" s="1401"/>
      <c r="AL188" s="1401"/>
      <c r="AM188" s="1401"/>
      <c r="AN188" s="1401"/>
      <c r="AO188" s="1401"/>
      <c r="AP188" s="1401"/>
      <c r="AQ188" s="1401"/>
      <c r="AR188" s="1401"/>
      <c r="AS188" s="1401"/>
      <c r="AT188" s="1401"/>
      <c r="AU188" s="1401"/>
      <c r="AV188" s="1401"/>
      <c r="AW188" s="1401"/>
      <c r="AX188" s="1401"/>
      <c r="AY188" s="1401"/>
      <c r="AZ188" s="1401"/>
      <c r="BA188" s="1401"/>
      <c r="BB188" s="1401"/>
      <c r="BC188" s="1401"/>
      <c r="BD188" s="1401"/>
      <c r="BE188" s="1401"/>
      <c r="BF188" s="1401"/>
      <c r="BG188" s="1401"/>
      <c r="BH188" s="1401"/>
      <c r="BI188" s="1401"/>
      <c r="BJ188" s="1401"/>
      <c r="BK188" s="1401"/>
      <c r="BL188" s="1401"/>
      <c r="BM188" s="1401"/>
      <c r="BN188" s="1401"/>
      <c r="BO188" s="1401"/>
      <c r="BP188" s="1401"/>
      <c r="BQ188" s="1401"/>
      <c r="BR188" s="1401"/>
      <c r="BS188" s="1401"/>
      <c r="BT188" s="1401"/>
      <c r="BU188" s="1401"/>
      <c r="BV188" s="1401"/>
      <c r="BW188" s="1401"/>
      <c r="BX188" s="1401"/>
      <c r="BY188" s="1401"/>
      <c r="BZ188" s="1401"/>
      <c r="CA188" s="1401"/>
      <c r="CB188" s="1401"/>
      <c r="CC188" s="1401"/>
      <c r="CD188" s="1401"/>
      <c r="CE188" s="1401"/>
      <c r="CF188" s="1401"/>
      <c r="CG188" s="1401"/>
      <c r="CH188" s="1401"/>
      <c r="CI188" s="1401"/>
      <c r="CJ188" s="1401"/>
      <c r="CK188" s="1401"/>
      <c r="CL188" s="1401"/>
      <c r="CM188" s="1401"/>
      <c r="CN188" s="1401"/>
      <c r="CO188" s="1401"/>
    </row>
    <row r="189" spans="1:93" ht="12.75" customHeight="1">
      <c r="A189" s="2075">
        <v>6</v>
      </c>
      <c r="B189" s="2076" t="s">
        <v>7395</v>
      </c>
      <c r="C189" s="2165" t="s">
        <v>21</v>
      </c>
      <c r="D189" s="2076" t="s">
        <v>18052</v>
      </c>
      <c r="E189" s="2076" t="s">
        <v>18053</v>
      </c>
      <c r="F189" s="2078">
        <v>40</v>
      </c>
      <c r="G189" s="2078">
        <v>40</v>
      </c>
      <c r="H189" s="2076" t="s">
        <v>6369</v>
      </c>
      <c r="I189" s="2019" t="s">
        <v>18054</v>
      </c>
      <c r="J189" s="2079" t="s">
        <v>18055</v>
      </c>
      <c r="K189" s="2080" t="s">
        <v>2676</v>
      </c>
      <c r="L189" s="2081">
        <v>1</v>
      </c>
      <c r="M189" s="2081">
        <v>0</v>
      </c>
      <c r="N189" s="1401"/>
      <c r="O189" s="1401"/>
      <c r="P189" s="1401"/>
      <c r="Q189" s="1401"/>
      <c r="R189" s="1401"/>
      <c r="S189" s="1401"/>
      <c r="T189" s="1401"/>
      <c r="U189" s="1401"/>
      <c r="V189" s="1401"/>
      <c r="W189" s="1401"/>
      <c r="X189" s="1401"/>
      <c r="Y189" s="1401"/>
      <c r="Z189" s="1401"/>
      <c r="AA189" s="1401"/>
      <c r="AB189" s="1401"/>
      <c r="AC189" s="1401"/>
      <c r="AD189" s="1401"/>
      <c r="AE189" s="1401"/>
      <c r="AF189" s="1401"/>
      <c r="AG189" s="1401"/>
      <c r="AH189" s="1401"/>
      <c r="AI189" s="1401"/>
      <c r="AJ189" s="1401"/>
      <c r="AK189" s="1401"/>
      <c r="AL189" s="1401"/>
      <c r="AM189" s="1401"/>
      <c r="AN189" s="1401"/>
      <c r="AO189" s="1401"/>
      <c r="AP189" s="1401"/>
      <c r="AQ189" s="1401"/>
      <c r="AR189" s="1401"/>
      <c r="AS189" s="1401"/>
      <c r="AT189" s="1401"/>
      <c r="AU189" s="1401"/>
      <c r="AV189" s="1401"/>
      <c r="AW189" s="1401"/>
      <c r="AX189" s="1401"/>
      <c r="AY189" s="1401"/>
      <c r="AZ189" s="1401"/>
      <c r="BA189" s="1401"/>
      <c r="BB189" s="1401"/>
      <c r="BC189" s="1401"/>
      <c r="BD189" s="1401"/>
      <c r="BE189" s="1401"/>
      <c r="BF189" s="1401"/>
      <c r="BG189" s="1401"/>
      <c r="BH189" s="1401"/>
      <c r="BI189" s="1401"/>
      <c r="BJ189" s="1401"/>
      <c r="BK189" s="1401"/>
      <c r="BL189" s="1401"/>
      <c r="BM189" s="1401"/>
      <c r="BN189" s="1401"/>
      <c r="BO189" s="1401"/>
      <c r="BP189" s="1401"/>
      <c r="BQ189" s="1401"/>
      <c r="BR189" s="1401"/>
      <c r="BS189" s="1401"/>
      <c r="BT189" s="1401"/>
      <c r="BU189" s="1401"/>
      <c r="BV189" s="1401"/>
      <c r="BW189" s="1401"/>
      <c r="BX189" s="1401"/>
      <c r="BY189" s="1401"/>
      <c r="BZ189" s="1401"/>
      <c r="CA189" s="1401"/>
      <c r="CB189" s="1401"/>
      <c r="CC189" s="1401"/>
      <c r="CD189" s="1401"/>
      <c r="CE189" s="1401"/>
      <c r="CF189" s="1401"/>
      <c r="CG189" s="1401"/>
      <c r="CH189" s="1401"/>
      <c r="CI189" s="1401"/>
      <c r="CJ189" s="1401"/>
      <c r="CK189" s="1401"/>
      <c r="CL189" s="1401"/>
      <c r="CM189" s="1401"/>
      <c r="CN189" s="1401"/>
      <c r="CO189" s="1401"/>
    </row>
    <row r="190" spans="1:93" ht="12.75" customHeight="1">
      <c r="A190" s="2075">
        <v>7</v>
      </c>
      <c r="B190" s="2076" t="s">
        <v>7478</v>
      </c>
      <c r="C190" s="2165" t="s">
        <v>21</v>
      </c>
      <c r="D190" s="2076" t="s">
        <v>18056</v>
      </c>
      <c r="E190" s="2076" t="s">
        <v>18056</v>
      </c>
      <c r="F190" s="2078">
        <v>40</v>
      </c>
      <c r="G190" s="2078">
        <v>40</v>
      </c>
      <c r="H190" s="2076" t="s">
        <v>6369</v>
      </c>
      <c r="I190" s="2076" t="s">
        <v>18057</v>
      </c>
      <c r="J190" s="2079" t="s">
        <v>18058</v>
      </c>
      <c r="K190" s="2080" t="s">
        <v>2676</v>
      </c>
      <c r="L190" s="2081">
        <v>1</v>
      </c>
      <c r="M190" s="2081">
        <v>0</v>
      </c>
      <c r="N190" s="1401"/>
      <c r="O190" s="1401"/>
      <c r="P190" s="1401"/>
      <c r="Q190" s="1401"/>
      <c r="R190" s="1401"/>
      <c r="S190" s="1401"/>
      <c r="T190" s="1401"/>
      <c r="U190" s="1401"/>
      <c r="V190" s="1401"/>
      <c r="W190" s="1401"/>
      <c r="X190" s="1401"/>
      <c r="Y190" s="1401"/>
      <c r="Z190" s="1401"/>
      <c r="AA190" s="1401"/>
      <c r="AB190" s="1401"/>
      <c r="AC190" s="1401"/>
      <c r="AD190" s="1401"/>
      <c r="AE190" s="1401"/>
      <c r="AF190" s="1401"/>
      <c r="AG190" s="1401"/>
      <c r="AH190" s="1401"/>
      <c r="AI190" s="1401"/>
      <c r="AJ190" s="1401"/>
      <c r="AK190" s="1401"/>
      <c r="AL190" s="1401"/>
      <c r="AM190" s="1401"/>
      <c r="AN190" s="1401"/>
      <c r="AO190" s="1401"/>
      <c r="AP190" s="1401"/>
      <c r="AQ190" s="1401"/>
      <c r="AR190" s="1401"/>
      <c r="AS190" s="1401"/>
      <c r="AT190" s="1401"/>
      <c r="AU190" s="1401"/>
      <c r="AV190" s="1401"/>
      <c r="AW190" s="1401"/>
      <c r="AX190" s="1401"/>
      <c r="AY190" s="1401"/>
      <c r="AZ190" s="1401"/>
      <c r="BA190" s="1401"/>
      <c r="BB190" s="1401"/>
      <c r="BC190" s="1401"/>
      <c r="BD190" s="1401"/>
      <c r="BE190" s="1401"/>
      <c r="BF190" s="1401"/>
      <c r="BG190" s="1401"/>
      <c r="BH190" s="1401"/>
      <c r="BI190" s="1401"/>
      <c r="BJ190" s="1401"/>
      <c r="BK190" s="1401"/>
      <c r="BL190" s="1401"/>
      <c r="BM190" s="1401"/>
      <c r="BN190" s="1401"/>
      <c r="BO190" s="1401"/>
      <c r="BP190" s="1401"/>
      <c r="BQ190" s="1401"/>
      <c r="BR190" s="1401"/>
      <c r="BS190" s="1401"/>
      <c r="BT190" s="1401"/>
      <c r="BU190" s="1401"/>
      <c r="BV190" s="1401"/>
      <c r="BW190" s="1401"/>
      <c r="BX190" s="1401"/>
      <c r="BY190" s="1401"/>
      <c r="BZ190" s="1401"/>
      <c r="CA190" s="1401"/>
      <c r="CB190" s="1401"/>
      <c r="CC190" s="1401"/>
      <c r="CD190" s="1401"/>
      <c r="CE190" s="1401"/>
      <c r="CF190" s="1401"/>
      <c r="CG190" s="1401"/>
      <c r="CH190" s="1401"/>
      <c r="CI190" s="1401"/>
      <c r="CJ190" s="1401"/>
      <c r="CK190" s="1401"/>
      <c r="CL190" s="1401"/>
      <c r="CM190" s="1401"/>
      <c r="CN190" s="1401"/>
      <c r="CO190" s="1401"/>
    </row>
    <row r="191" spans="1:93" ht="12.75" customHeight="1">
      <c r="A191" s="2699" t="s">
        <v>18059</v>
      </c>
      <c r="B191" s="2700"/>
      <c r="C191" s="2700"/>
      <c r="D191" s="2700"/>
      <c r="E191" s="2700"/>
      <c r="F191" s="2700"/>
      <c r="G191" s="2700"/>
      <c r="H191" s="2700"/>
      <c r="I191" s="2700"/>
      <c r="J191" s="2700"/>
      <c r="K191" s="2700"/>
      <c r="L191" s="2700"/>
      <c r="M191" s="2701"/>
      <c r="N191" s="1401"/>
      <c r="O191" s="1401"/>
      <c r="P191" s="1401"/>
      <c r="Q191" s="1401"/>
      <c r="R191" s="1401"/>
      <c r="S191" s="1401"/>
      <c r="T191" s="1401"/>
      <c r="U191" s="1401"/>
      <c r="V191" s="1401"/>
      <c r="W191" s="1401"/>
      <c r="X191" s="1401"/>
      <c r="Y191" s="1401"/>
      <c r="Z191" s="1401"/>
      <c r="AA191" s="1401"/>
      <c r="AB191" s="1401"/>
      <c r="AC191" s="1401"/>
      <c r="AD191" s="1401"/>
      <c r="AE191" s="1401"/>
      <c r="AF191" s="1401"/>
      <c r="AG191" s="1401"/>
      <c r="AH191" s="1401"/>
      <c r="AI191" s="1401"/>
      <c r="AJ191" s="1401"/>
      <c r="AK191" s="1401"/>
      <c r="AL191" s="1401"/>
      <c r="AM191" s="1401"/>
      <c r="AN191" s="1401"/>
      <c r="AO191" s="1401"/>
      <c r="AP191" s="1401"/>
      <c r="AQ191" s="1401"/>
      <c r="AR191" s="1401"/>
      <c r="AS191" s="1401"/>
      <c r="AT191" s="1401"/>
      <c r="AU191" s="1401"/>
      <c r="AV191" s="1401"/>
      <c r="AW191" s="1401"/>
      <c r="AX191" s="1401"/>
      <c r="AY191" s="1401"/>
      <c r="AZ191" s="1401"/>
      <c r="BA191" s="1401"/>
      <c r="BB191" s="1401"/>
      <c r="BC191" s="1401"/>
      <c r="BD191" s="1401"/>
      <c r="BE191" s="1401"/>
      <c r="BF191" s="1401"/>
      <c r="BG191" s="1401"/>
      <c r="BH191" s="1401"/>
      <c r="BI191" s="1401"/>
      <c r="BJ191" s="1401"/>
      <c r="BK191" s="1401"/>
      <c r="BL191" s="1401"/>
      <c r="BM191" s="1401"/>
      <c r="BN191" s="1401"/>
      <c r="BO191" s="1401"/>
      <c r="BP191" s="1401"/>
      <c r="BQ191" s="1401"/>
      <c r="BR191" s="1401"/>
      <c r="BS191" s="1401"/>
      <c r="BT191" s="1401"/>
      <c r="BU191" s="1401"/>
      <c r="BV191" s="1401"/>
      <c r="BW191" s="1401"/>
      <c r="BX191" s="1401"/>
      <c r="BY191" s="1401"/>
      <c r="BZ191" s="1401"/>
      <c r="CA191" s="1401"/>
      <c r="CB191" s="1401"/>
      <c r="CC191" s="1401"/>
      <c r="CD191" s="1401"/>
      <c r="CE191" s="1401"/>
      <c r="CF191" s="1401"/>
      <c r="CG191" s="1401"/>
      <c r="CH191" s="1401"/>
      <c r="CI191" s="1401"/>
      <c r="CJ191" s="1401"/>
      <c r="CK191" s="1401"/>
      <c r="CL191" s="1401"/>
      <c r="CM191" s="1401"/>
      <c r="CN191" s="1401"/>
      <c r="CO191" s="1401"/>
    </row>
    <row r="192" spans="1:93" ht="12.75" customHeight="1">
      <c r="A192" s="2075">
        <v>8</v>
      </c>
      <c r="B192" s="2076" t="s">
        <v>7395</v>
      </c>
      <c r="C192" s="2165" t="s">
        <v>21</v>
      </c>
      <c r="D192" s="2076" t="s">
        <v>18060</v>
      </c>
      <c r="E192" s="2076" t="s">
        <v>18060</v>
      </c>
      <c r="F192" s="2078">
        <v>0</v>
      </c>
      <c r="G192" s="2078">
        <v>0</v>
      </c>
      <c r="H192" s="2076" t="s">
        <v>6916</v>
      </c>
      <c r="I192" s="2076" t="s">
        <v>18061</v>
      </c>
      <c r="J192" s="2079" t="s">
        <v>18062</v>
      </c>
      <c r="K192" s="2080" t="s">
        <v>2676</v>
      </c>
      <c r="L192" s="2081">
        <v>1</v>
      </c>
      <c r="M192" s="2081">
        <v>0</v>
      </c>
      <c r="N192" s="1401"/>
      <c r="O192" s="1401"/>
      <c r="P192" s="1401"/>
      <c r="Q192" s="1401"/>
      <c r="R192" s="1401"/>
      <c r="S192" s="1401"/>
      <c r="T192" s="1401"/>
      <c r="U192" s="1401"/>
      <c r="V192" s="1401"/>
      <c r="W192" s="1401"/>
      <c r="X192" s="1401"/>
      <c r="Y192" s="1401"/>
      <c r="Z192" s="1401"/>
      <c r="AA192" s="1401"/>
      <c r="AB192" s="1401"/>
      <c r="AC192" s="1401"/>
      <c r="AD192" s="1401"/>
      <c r="AE192" s="1401"/>
      <c r="AF192" s="1401"/>
      <c r="AG192" s="1401"/>
      <c r="AH192" s="1401"/>
      <c r="AI192" s="1401"/>
      <c r="AJ192" s="1401"/>
      <c r="AK192" s="1401"/>
      <c r="AL192" s="1401"/>
      <c r="AM192" s="1401"/>
      <c r="AN192" s="1401"/>
      <c r="AO192" s="1401"/>
      <c r="AP192" s="1401"/>
      <c r="AQ192" s="1401"/>
      <c r="AR192" s="1401"/>
      <c r="AS192" s="1401"/>
      <c r="AT192" s="1401"/>
      <c r="AU192" s="1401"/>
      <c r="AV192" s="1401"/>
      <c r="AW192" s="1401"/>
      <c r="AX192" s="1401"/>
      <c r="AY192" s="1401"/>
      <c r="AZ192" s="1401"/>
      <c r="BA192" s="1401"/>
      <c r="BB192" s="1401"/>
      <c r="BC192" s="1401"/>
      <c r="BD192" s="1401"/>
      <c r="BE192" s="1401"/>
      <c r="BF192" s="1401"/>
      <c r="BG192" s="1401"/>
      <c r="BH192" s="1401"/>
      <c r="BI192" s="1401"/>
      <c r="BJ192" s="1401"/>
      <c r="BK192" s="1401"/>
      <c r="BL192" s="1401"/>
      <c r="BM192" s="1401"/>
      <c r="BN192" s="1401"/>
      <c r="BO192" s="1401"/>
      <c r="BP192" s="1401"/>
      <c r="BQ192" s="1401"/>
      <c r="BR192" s="1401"/>
      <c r="BS192" s="1401"/>
      <c r="BT192" s="1401"/>
      <c r="BU192" s="1401"/>
      <c r="BV192" s="1401"/>
      <c r="BW192" s="1401"/>
      <c r="BX192" s="1401"/>
      <c r="BY192" s="1401"/>
      <c r="BZ192" s="1401"/>
      <c r="CA192" s="1401"/>
      <c r="CB192" s="1401"/>
      <c r="CC192" s="1401"/>
      <c r="CD192" s="1401"/>
      <c r="CE192" s="1401"/>
      <c r="CF192" s="1401"/>
      <c r="CG192" s="1401"/>
      <c r="CH192" s="1401"/>
      <c r="CI192" s="1401"/>
      <c r="CJ192" s="1401"/>
      <c r="CK192" s="1401"/>
      <c r="CL192" s="1401"/>
      <c r="CM192" s="1401"/>
      <c r="CN192" s="1401"/>
      <c r="CO192" s="1401"/>
    </row>
    <row r="193" spans="1:93" ht="12.75" customHeight="1">
      <c r="A193" s="2166" t="s">
        <v>21</v>
      </c>
      <c r="B193" s="2076" t="s">
        <v>21</v>
      </c>
      <c r="C193" s="2165" t="s">
        <v>21</v>
      </c>
      <c r="D193" s="2167">
        <v>8</v>
      </c>
      <c r="E193" s="2076" t="s">
        <v>21</v>
      </c>
      <c r="F193" s="2078">
        <v>8</v>
      </c>
      <c r="G193" s="2076" t="s">
        <v>21</v>
      </c>
      <c r="H193" s="2076" t="s">
        <v>21</v>
      </c>
      <c r="I193" s="2076" t="s">
        <v>21</v>
      </c>
      <c r="J193" s="2079" t="s">
        <v>21</v>
      </c>
      <c r="K193" s="2168" t="s">
        <v>8290</v>
      </c>
      <c r="L193" s="2078">
        <v>19</v>
      </c>
      <c r="M193" s="2078">
        <v>0</v>
      </c>
      <c r="N193" s="1401"/>
      <c r="O193" s="1401"/>
      <c r="P193" s="1401"/>
      <c r="Q193" s="1401"/>
      <c r="R193" s="1401"/>
      <c r="S193" s="1401"/>
      <c r="T193" s="1401"/>
      <c r="U193" s="1401"/>
      <c r="V193" s="1401"/>
      <c r="W193" s="1401"/>
      <c r="X193" s="1401"/>
      <c r="Y193" s="1401"/>
      <c r="Z193" s="1401"/>
      <c r="AA193" s="1401"/>
      <c r="AB193" s="1401"/>
      <c r="AC193" s="1401"/>
      <c r="AD193" s="1401"/>
      <c r="AE193" s="1401"/>
      <c r="AF193" s="1401"/>
      <c r="AG193" s="1401"/>
      <c r="AH193" s="1401"/>
      <c r="AI193" s="1401"/>
      <c r="AJ193" s="1401"/>
      <c r="AK193" s="1401"/>
      <c r="AL193" s="1401"/>
      <c r="AM193" s="1401"/>
      <c r="AN193" s="1401"/>
      <c r="AO193" s="1401"/>
      <c r="AP193" s="1401"/>
      <c r="AQ193" s="1401"/>
      <c r="AR193" s="1401"/>
      <c r="AS193" s="1401"/>
      <c r="AT193" s="1401"/>
      <c r="AU193" s="1401"/>
      <c r="AV193" s="1401"/>
      <c r="AW193" s="1401"/>
      <c r="AX193" s="1401"/>
      <c r="AY193" s="1401"/>
      <c r="AZ193" s="1401"/>
      <c r="BA193" s="1401"/>
      <c r="BB193" s="1401"/>
      <c r="BC193" s="1401"/>
      <c r="BD193" s="1401"/>
      <c r="BE193" s="1401"/>
      <c r="BF193" s="1401"/>
      <c r="BG193" s="1401"/>
      <c r="BH193" s="1401"/>
      <c r="BI193" s="1401"/>
      <c r="BJ193" s="1401"/>
      <c r="BK193" s="1401"/>
      <c r="BL193" s="1401"/>
      <c r="BM193" s="1401"/>
      <c r="BN193" s="1401"/>
      <c r="BO193" s="1401"/>
      <c r="BP193" s="1401"/>
      <c r="BQ193" s="1401"/>
      <c r="BR193" s="1401"/>
      <c r="BS193" s="1401"/>
      <c r="BT193" s="1401"/>
      <c r="BU193" s="1401"/>
      <c r="BV193" s="1401"/>
      <c r="BW193" s="1401"/>
      <c r="BX193" s="1401"/>
      <c r="BY193" s="1401"/>
      <c r="BZ193" s="1401"/>
      <c r="CA193" s="1401"/>
      <c r="CB193" s="1401"/>
      <c r="CC193" s="1401"/>
      <c r="CD193" s="1401"/>
      <c r="CE193" s="1401"/>
      <c r="CF193" s="1401"/>
      <c r="CG193" s="1401"/>
      <c r="CH193" s="1401"/>
      <c r="CI193" s="1401"/>
      <c r="CJ193" s="1401"/>
      <c r="CK193" s="1401"/>
      <c r="CL193" s="1401"/>
      <c r="CM193" s="1401"/>
      <c r="CN193" s="1401"/>
      <c r="CO193" s="1401"/>
    </row>
    <row r="194" spans="1:93" ht="12.75" customHeight="1">
      <c r="B194" s="2169" t="s">
        <v>5822</v>
      </c>
      <c r="C194" s="2170" t="s">
        <v>21</v>
      </c>
      <c r="D194" s="2171" t="s">
        <v>21</v>
      </c>
      <c r="E194" s="2171" t="s">
        <v>21</v>
      </c>
      <c r="F194" s="2172">
        <v>156</v>
      </c>
      <c r="G194" s="2171" t="s">
        <v>21</v>
      </c>
      <c r="H194" s="2171" t="s">
        <v>21</v>
      </c>
      <c r="I194" s="2171" t="s">
        <v>21</v>
      </c>
      <c r="J194" s="2173" t="s">
        <v>21</v>
      </c>
      <c r="K194" s="2174" t="s">
        <v>18063</v>
      </c>
      <c r="L194" s="2172">
        <v>236</v>
      </c>
      <c r="M194" s="2172">
        <v>0</v>
      </c>
      <c r="N194" s="1401"/>
      <c r="O194" s="1401"/>
      <c r="P194" s="1401"/>
      <c r="Q194" s="1401"/>
      <c r="R194" s="1401"/>
      <c r="S194" s="1401"/>
      <c r="T194" s="1401"/>
      <c r="U194" s="1401"/>
      <c r="V194" s="1401"/>
      <c r="W194" s="1401"/>
      <c r="X194" s="1401"/>
      <c r="Y194" s="1401"/>
      <c r="Z194" s="1401"/>
      <c r="AA194" s="1401"/>
      <c r="AB194" s="1401"/>
      <c r="AC194" s="1401"/>
      <c r="AD194" s="1401"/>
      <c r="AE194" s="1401"/>
      <c r="AF194" s="1401"/>
      <c r="AG194" s="1401"/>
      <c r="AH194" s="1401"/>
      <c r="AI194" s="1401"/>
      <c r="AJ194" s="1401"/>
      <c r="AK194" s="1401"/>
      <c r="AL194" s="1401"/>
      <c r="AM194" s="1401"/>
      <c r="AN194" s="1401"/>
      <c r="AO194" s="1401"/>
      <c r="AP194" s="1401"/>
      <c r="AQ194" s="1401"/>
      <c r="AR194" s="1401"/>
      <c r="AS194" s="1401"/>
      <c r="AT194" s="1401"/>
      <c r="AU194" s="1401"/>
      <c r="AV194" s="1401"/>
      <c r="AW194" s="1401"/>
      <c r="AX194" s="1401"/>
      <c r="AY194" s="1401"/>
      <c r="AZ194" s="1401"/>
      <c r="BA194" s="1401"/>
      <c r="BB194" s="1401"/>
      <c r="BC194" s="1401"/>
      <c r="BD194" s="1401"/>
      <c r="BE194" s="1401"/>
      <c r="BF194" s="1401"/>
      <c r="BG194" s="1401"/>
      <c r="BH194" s="1401"/>
      <c r="BI194" s="1401"/>
      <c r="BJ194" s="1401"/>
      <c r="BK194" s="1401"/>
      <c r="BL194" s="1401"/>
      <c r="BM194" s="1401"/>
      <c r="BN194" s="1401"/>
      <c r="BO194" s="1401"/>
      <c r="BP194" s="1401"/>
      <c r="BQ194" s="1401"/>
      <c r="BR194" s="1401"/>
      <c r="BS194" s="1401"/>
      <c r="BT194" s="1401"/>
      <c r="BU194" s="1401"/>
      <c r="BV194" s="1401"/>
      <c r="BW194" s="1401"/>
      <c r="BX194" s="1401"/>
      <c r="BY194" s="1401"/>
      <c r="BZ194" s="1401"/>
      <c r="CA194" s="1401"/>
      <c r="CB194" s="1401"/>
      <c r="CC194" s="1401"/>
      <c r="CD194" s="1401"/>
      <c r="CE194" s="1401"/>
      <c r="CF194" s="1401"/>
      <c r="CG194" s="1401"/>
      <c r="CH194" s="1401"/>
      <c r="CI194" s="1401"/>
      <c r="CJ194" s="1401"/>
      <c r="CK194" s="1401"/>
      <c r="CL194" s="1401"/>
      <c r="CM194" s="1401"/>
      <c r="CN194" s="1401"/>
      <c r="CO194" s="1401"/>
    </row>
    <row r="195" spans="1:93" ht="12.75" customHeight="1">
      <c r="F195" s="1401"/>
      <c r="G195" s="1401"/>
      <c r="H195" s="1401"/>
      <c r="J195" s="2175"/>
      <c r="K195" s="2175"/>
      <c r="L195" s="1401"/>
      <c r="M195" s="1401"/>
      <c r="N195" s="1401"/>
      <c r="O195" s="1401"/>
      <c r="P195" s="1401"/>
      <c r="Q195" s="1401"/>
      <c r="R195" s="1401"/>
      <c r="S195" s="1401"/>
      <c r="T195" s="1401"/>
      <c r="U195" s="1401"/>
      <c r="V195" s="1401"/>
      <c r="W195" s="1401"/>
      <c r="X195" s="1401"/>
      <c r="Y195" s="1401"/>
      <c r="Z195" s="1401"/>
      <c r="AA195" s="1401"/>
      <c r="AB195" s="1401"/>
      <c r="AC195" s="1401"/>
      <c r="AD195" s="1401"/>
      <c r="AE195" s="1401"/>
      <c r="AF195" s="1401"/>
      <c r="AG195" s="1401"/>
      <c r="AH195" s="1401"/>
      <c r="AI195" s="1401"/>
      <c r="AJ195" s="1401"/>
      <c r="AK195" s="1401"/>
      <c r="AL195" s="1401"/>
      <c r="AM195" s="1401"/>
      <c r="AN195" s="1401"/>
      <c r="AO195" s="1401"/>
      <c r="AP195" s="1401"/>
      <c r="AQ195" s="1401"/>
      <c r="AR195" s="1401"/>
      <c r="AS195" s="1401"/>
      <c r="AT195" s="1401"/>
      <c r="AU195" s="1401"/>
      <c r="AV195" s="1401"/>
      <c r="AW195" s="1401"/>
      <c r="AX195" s="1401"/>
      <c r="AY195" s="1401"/>
      <c r="AZ195" s="1401"/>
      <c r="BA195" s="1401"/>
      <c r="BB195" s="1401"/>
      <c r="BC195" s="1401"/>
      <c r="BD195" s="1401"/>
      <c r="BE195" s="1401"/>
      <c r="BF195" s="1401"/>
      <c r="BG195" s="1401"/>
      <c r="BH195" s="1401"/>
      <c r="BI195" s="1401"/>
      <c r="BJ195" s="1401"/>
      <c r="BK195" s="1401"/>
      <c r="BL195" s="1401"/>
      <c r="BM195" s="1401"/>
      <c r="BN195" s="1401"/>
      <c r="BO195" s="1401"/>
      <c r="BP195" s="1401"/>
      <c r="BQ195" s="1401"/>
      <c r="BR195" s="1401"/>
      <c r="BS195" s="1401"/>
      <c r="BT195" s="1401"/>
      <c r="BU195" s="1401"/>
      <c r="BV195" s="1401"/>
      <c r="BW195" s="1401"/>
      <c r="BX195" s="1401"/>
      <c r="BY195" s="1401"/>
      <c r="BZ195" s="1401"/>
      <c r="CA195" s="1401"/>
      <c r="CB195" s="1401"/>
      <c r="CC195" s="1401"/>
      <c r="CD195" s="1401"/>
      <c r="CE195" s="1401"/>
      <c r="CF195" s="1401"/>
      <c r="CG195" s="1401"/>
      <c r="CH195" s="1401"/>
      <c r="CI195" s="1401"/>
      <c r="CJ195" s="1401"/>
      <c r="CK195" s="1401"/>
      <c r="CL195" s="1401"/>
      <c r="CM195" s="1401"/>
      <c r="CN195" s="1401"/>
      <c r="CO195" s="1401"/>
    </row>
    <row r="196" spans="1:93" ht="12.75" customHeight="1">
      <c r="F196" s="1401"/>
      <c r="G196" s="1401"/>
      <c r="H196" s="1401"/>
      <c r="J196" s="2175"/>
      <c r="K196" s="2175"/>
      <c r="L196" s="1401"/>
      <c r="M196" s="1401"/>
      <c r="N196" s="1401"/>
      <c r="O196" s="1401"/>
      <c r="P196" s="1401"/>
      <c r="Q196" s="1401"/>
      <c r="R196" s="1401"/>
      <c r="S196" s="1401"/>
      <c r="T196" s="1401"/>
      <c r="U196" s="1401"/>
      <c r="V196" s="1401"/>
      <c r="W196" s="1401"/>
      <c r="X196" s="1401"/>
      <c r="Y196" s="1401"/>
      <c r="Z196" s="1401"/>
      <c r="AA196" s="1401"/>
      <c r="AB196" s="1401"/>
      <c r="AC196" s="1401"/>
      <c r="AD196" s="1401"/>
      <c r="AE196" s="1401"/>
      <c r="AF196" s="1401"/>
      <c r="AG196" s="1401"/>
      <c r="AH196" s="1401"/>
      <c r="AI196" s="1401"/>
      <c r="AJ196" s="1401"/>
      <c r="AK196" s="1401"/>
      <c r="AL196" s="1401"/>
      <c r="AM196" s="1401"/>
      <c r="AN196" s="1401"/>
      <c r="AO196" s="1401"/>
      <c r="AP196" s="1401"/>
      <c r="AQ196" s="1401"/>
      <c r="AR196" s="1401"/>
      <c r="AS196" s="1401"/>
      <c r="AT196" s="1401"/>
      <c r="AU196" s="1401"/>
      <c r="AV196" s="1401"/>
      <c r="AW196" s="1401"/>
      <c r="AX196" s="1401"/>
      <c r="AY196" s="1401"/>
      <c r="AZ196" s="1401"/>
      <c r="BA196" s="1401"/>
      <c r="BB196" s="1401"/>
      <c r="BC196" s="1401"/>
      <c r="BD196" s="1401"/>
      <c r="BE196" s="1401"/>
      <c r="BF196" s="1401"/>
      <c r="BG196" s="1401"/>
      <c r="BH196" s="1401"/>
      <c r="BI196" s="1401"/>
      <c r="BJ196" s="1401"/>
      <c r="BK196" s="1401"/>
      <c r="BL196" s="1401"/>
      <c r="BM196" s="1401"/>
      <c r="BN196" s="1401"/>
      <c r="BO196" s="1401"/>
      <c r="BP196" s="1401"/>
      <c r="BQ196" s="1401"/>
      <c r="BR196" s="1401"/>
      <c r="BS196" s="1401"/>
      <c r="BT196" s="1401"/>
      <c r="BU196" s="1401"/>
      <c r="BV196" s="1401"/>
      <c r="BW196" s="1401"/>
      <c r="BX196" s="1401"/>
      <c r="BY196" s="1401"/>
      <c r="BZ196" s="1401"/>
      <c r="CA196" s="1401"/>
      <c r="CB196" s="1401"/>
      <c r="CC196" s="1401"/>
      <c r="CD196" s="1401"/>
      <c r="CE196" s="1401"/>
      <c r="CF196" s="1401"/>
      <c r="CG196" s="1401"/>
      <c r="CH196" s="1401"/>
      <c r="CI196" s="1401"/>
      <c r="CJ196" s="1401"/>
      <c r="CK196" s="1401"/>
      <c r="CL196" s="1401"/>
      <c r="CM196" s="1401"/>
      <c r="CN196" s="1401"/>
      <c r="CO196" s="1401"/>
    </row>
    <row r="197" spans="1:93" ht="12.75" customHeight="1">
      <c r="F197" s="1401"/>
      <c r="G197" s="1401"/>
      <c r="H197" s="1401"/>
      <c r="J197" s="2175"/>
      <c r="K197" s="2175"/>
      <c r="L197" s="1401"/>
      <c r="M197" s="1401"/>
      <c r="N197" s="1401"/>
      <c r="O197" s="1401"/>
      <c r="P197" s="1401"/>
      <c r="Q197" s="1401"/>
      <c r="R197" s="1401"/>
      <c r="S197" s="1401"/>
      <c r="T197" s="1401"/>
      <c r="U197" s="1401"/>
      <c r="V197" s="1401"/>
      <c r="W197" s="1401"/>
      <c r="X197" s="1401"/>
      <c r="Y197" s="1401"/>
      <c r="Z197" s="1401"/>
      <c r="AA197" s="1401"/>
      <c r="AB197" s="1401"/>
      <c r="AC197" s="1401"/>
      <c r="AD197" s="1401"/>
      <c r="AE197" s="1401"/>
      <c r="AF197" s="1401"/>
      <c r="AG197" s="1401"/>
      <c r="AH197" s="1401"/>
      <c r="AI197" s="1401"/>
      <c r="AJ197" s="1401"/>
      <c r="AK197" s="1401"/>
      <c r="AL197" s="1401"/>
      <c r="AM197" s="1401"/>
      <c r="AN197" s="1401"/>
      <c r="AO197" s="1401"/>
      <c r="AP197" s="1401"/>
      <c r="AQ197" s="1401"/>
      <c r="AR197" s="1401"/>
      <c r="AS197" s="1401"/>
      <c r="AT197" s="1401"/>
      <c r="AU197" s="1401"/>
      <c r="AV197" s="1401"/>
      <c r="AW197" s="1401"/>
      <c r="AX197" s="1401"/>
      <c r="AY197" s="1401"/>
      <c r="AZ197" s="1401"/>
      <c r="BA197" s="1401"/>
      <c r="BB197" s="1401"/>
      <c r="BC197" s="1401"/>
      <c r="BD197" s="1401"/>
      <c r="BE197" s="1401"/>
      <c r="BF197" s="1401"/>
      <c r="BG197" s="1401"/>
      <c r="BH197" s="1401"/>
      <c r="BI197" s="1401"/>
      <c r="BJ197" s="1401"/>
      <c r="BK197" s="1401"/>
      <c r="BL197" s="1401"/>
      <c r="BM197" s="1401"/>
      <c r="BN197" s="1401"/>
      <c r="BO197" s="1401"/>
      <c r="BP197" s="1401"/>
      <c r="BQ197" s="1401"/>
      <c r="BR197" s="1401"/>
      <c r="BS197" s="1401"/>
      <c r="BT197" s="1401"/>
      <c r="BU197" s="1401"/>
      <c r="BV197" s="1401"/>
      <c r="BW197" s="1401"/>
      <c r="BX197" s="1401"/>
      <c r="BY197" s="1401"/>
      <c r="BZ197" s="1401"/>
      <c r="CA197" s="1401"/>
      <c r="CB197" s="1401"/>
      <c r="CC197" s="1401"/>
      <c r="CD197" s="1401"/>
      <c r="CE197" s="1401"/>
      <c r="CF197" s="1401"/>
      <c r="CG197" s="1401"/>
      <c r="CH197" s="1401"/>
      <c r="CI197" s="1401"/>
      <c r="CJ197" s="1401"/>
      <c r="CK197" s="1401"/>
      <c r="CL197" s="1401"/>
      <c r="CM197" s="1401"/>
      <c r="CN197" s="1401"/>
      <c r="CO197" s="1401"/>
    </row>
    <row r="198" spans="1:93" ht="12.75" customHeight="1">
      <c r="B198" s="2698" t="s">
        <v>18064</v>
      </c>
      <c r="C198" s="2698"/>
      <c r="D198" s="2698"/>
      <c r="F198" s="1401"/>
      <c r="G198" s="1401"/>
      <c r="H198" s="1401"/>
      <c r="J198" s="2175"/>
      <c r="K198" s="2175"/>
      <c r="L198" s="1401"/>
      <c r="M198" s="1401"/>
      <c r="N198" s="1401"/>
      <c r="O198" s="1401"/>
      <c r="P198" s="1401"/>
      <c r="Q198" s="1401"/>
      <c r="R198" s="1401"/>
      <c r="S198" s="1401"/>
      <c r="T198" s="1401"/>
      <c r="U198" s="1401"/>
      <c r="V198" s="1401"/>
      <c r="W198" s="1401"/>
      <c r="X198" s="1401"/>
      <c r="Y198" s="1401"/>
      <c r="Z198" s="1401"/>
      <c r="AA198" s="1401"/>
      <c r="AB198" s="1401"/>
      <c r="AC198" s="1401"/>
      <c r="AD198" s="1401"/>
      <c r="AE198" s="1401"/>
      <c r="AF198" s="1401"/>
      <c r="AG198" s="1401"/>
      <c r="AH198" s="1401"/>
      <c r="AI198" s="1401"/>
      <c r="AJ198" s="1401"/>
      <c r="AK198" s="1401"/>
      <c r="AL198" s="1401"/>
      <c r="AM198" s="1401"/>
      <c r="AN198" s="1401"/>
      <c r="AO198" s="1401"/>
      <c r="AP198" s="1401"/>
      <c r="AQ198" s="1401"/>
      <c r="AR198" s="1401"/>
      <c r="AS198" s="1401"/>
      <c r="AT198" s="1401"/>
      <c r="AU198" s="1401"/>
      <c r="AV198" s="1401"/>
      <c r="AW198" s="1401"/>
      <c r="AX198" s="1401"/>
      <c r="AY198" s="1401"/>
      <c r="AZ198" s="1401"/>
      <c r="BA198" s="1401"/>
      <c r="BB198" s="1401"/>
      <c r="BC198" s="1401"/>
      <c r="BD198" s="1401"/>
      <c r="BE198" s="1401"/>
      <c r="BF198" s="1401"/>
      <c r="BG198" s="1401"/>
      <c r="BH198" s="1401"/>
      <c r="BI198" s="1401"/>
      <c r="BJ198" s="1401"/>
      <c r="BK198" s="1401"/>
      <c r="BL198" s="1401"/>
      <c r="BM198" s="1401"/>
      <c r="BN198" s="1401"/>
      <c r="BO198" s="1401"/>
      <c r="BP198" s="1401"/>
      <c r="BQ198" s="1401"/>
      <c r="BR198" s="1401"/>
      <c r="BS198" s="1401"/>
      <c r="BT198" s="1401"/>
      <c r="BU198" s="1401"/>
      <c r="BV198" s="1401"/>
      <c r="BW198" s="1401"/>
      <c r="BX198" s="1401"/>
      <c r="BY198" s="1401"/>
      <c r="BZ198" s="1401"/>
      <c r="CA198" s="1401"/>
      <c r="CB198" s="1401"/>
      <c r="CC198" s="1401"/>
      <c r="CD198" s="1401"/>
      <c r="CE198" s="1401"/>
      <c r="CF198" s="1401"/>
      <c r="CG198" s="1401"/>
      <c r="CH198" s="1401"/>
      <c r="CI198" s="1401"/>
      <c r="CJ198" s="1401"/>
      <c r="CK198" s="1401"/>
      <c r="CL198" s="1401"/>
      <c r="CM198" s="1401"/>
      <c r="CN198" s="1401"/>
      <c r="CO198" s="1401"/>
    </row>
    <row r="199" spans="1:93" ht="12.75" customHeight="1">
      <c r="B199" s="2698" t="s">
        <v>18065</v>
      </c>
      <c r="C199" s="2698"/>
      <c r="D199" s="2698"/>
      <c r="F199" s="1401"/>
      <c r="G199" s="1401"/>
      <c r="H199" s="1401"/>
      <c r="J199" s="2175"/>
      <c r="K199" s="2175"/>
      <c r="L199" s="1401"/>
      <c r="M199" s="1401"/>
      <c r="N199" s="1401"/>
      <c r="O199" s="1401"/>
      <c r="P199" s="1401"/>
      <c r="Q199" s="1401"/>
      <c r="R199" s="1401"/>
      <c r="S199" s="1401"/>
      <c r="T199" s="1401"/>
      <c r="U199" s="1401"/>
      <c r="V199" s="1401"/>
      <c r="W199" s="1401"/>
      <c r="X199" s="1401"/>
      <c r="Y199" s="1401"/>
      <c r="Z199" s="1401"/>
      <c r="AA199" s="1401"/>
      <c r="AB199" s="1401"/>
      <c r="AC199" s="1401"/>
      <c r="AD199" s="1401"/>
      <c r="AE199" s="1401"/>
      <c r="AF199" s="1401"/>
      <c r="AG199" s="1401"/>
      <c r="AH199" s="1401"/>
      <c r="AI199" s="1401"/>
      <c r="AJ199" s="1401"/>
      <c r="AK199" s="1401"/>
      <c r="AL199" s="1401"/>
      <c r="AM199" s="1401"/>
      <c r="AN199" s="1401"/>
      <c r="AO199" s="1401"/>
      <c r="AP199" s="1401"/>
      <c r="AQ199" s="1401"/>
      <c r="AR199" s="1401"/>
      <c r="AS199" s="1401"/>
      <c r="AT199" s="1401"/>
      <c r="AU199" s="1401"/>
      <c r="AV199" s="1401"/>
      <c r="AW199" s="1401"/>
      <c r="AX199" s="1401"/>
      <c r="AY199" s="1401"/>
      <c r="AZ199" s="1401"/>
      <c r="BA199" s="1401"/>
      <c r="BB199" s="1401"/>
      <c r="BC199" s="1401"/>
      <c r="BD199" s="1401"/>
      <c r="BE199" s="1401"/>
      <c r="BF199" s="1401"/>
      <c r="BG199" s="1401"/>
      <c r="BH199" s="1401"/>
      <c r="BI199" s="1401"/>
      <c r="BJ199" s="1401"/>
      <c r="BK199" s="1401"/>
      <c r="BL199" s="1401"/>
      <c r="BM199" s="1401"/>
      <c r="BN199" s="1401"/>
      <c r="BO199" s="1401"/>
      <c r="BP199" s="1401"/>
      <c r="BQ199" s="1401"/>
      <c r="BR199" s="1401"/>
      <c r="BS199" s="1401"/>
      <c r="BT199" s="1401"/>
      <c r="BU199" s="1401"/>
      <c r="BV199" s="1401"/>
      <c r="BW199" s="1401"/>
      <c r="BX199" s="1401"/>
      <c r="BY199" s="1401"/>
      <c r="BZ199" s="1401"/>
      <c r="CA199" s="1401"/>
      <c r="CB199" s="1401"/>
      <c r="CC199" s="1401"/>
      <c r="CD199" s="1401"/>
      <c r="CE199" s="1401"/>
      <c r="CF199" s="1401"/>
      <c r="CG199" s="1401"/>
      <c r="CH199" s="1401"/>
      <c r="CI199" s="1401"/>
      <c r="CJ199" s="1401"/>
      <c r="CK199" s="1401"/>
      <c r="CL199" s="1401"/>
      <c r="CM199" s="1401"/>
      <c r="CN199" s="1401"/>
      <c r="CO199" s="1401"/>
    </row>
    <row r="200" spans="1:93" ht="12.75" customHeight="1">
      <c r="F200" s="1401"/>
      <c r="G200" s="1401"/>
      <c r="H200" s="1401"/>
      <c r="J200" s="2175"/>
      <c r="K200" s="2175"/>
      <c r="L200" s="1401"/>
      <c r="M200" s="1401"/>
      <c r="N200" s="1401"/>
      <c r="O200" s="1401"/>
      <c r="P200" s="1401"/>
      <c r="Q200" s="1401"/>
      <c r="R200" s="1401"/>
      <c r="S200" s="1401"/>
      <c r="T200" s="1401"/>
      <c r="U200" s="1401"/>
      <c r="V200" s="1401"/>
      <c r="W200" s="1401"/>
      <c r="X200" s="1401"/>
      <c r="Y200" s="1401"/>
      <c r="Z200" s="1401"/>
      <c r="AA200" s="1401"/>
      <c r="AB200" s="1401"/>
      <c r="AC200" s="1401"/>
      <c r="AD200" s="1401"/>
      <c r="AE200" s="1401"/>
      <c r="AF200" s="1401"/>
      <c r="AG200" s="1401"/>
      <c r="AH200" s="1401"/>
      <c r="AI200" s="1401"/>
      <c r="AJ200" s="1401"/>
      <c r="AK200" s="1401"/>
      <c r="AL200" s="1401"/>
      <c r="AM200" s="1401"/>
      <c r="AN200" s="1401"/>
      <c r="AO200" s="1401"/>
      <c r="AP200" s="1401"/>
      <c r="AQ200" s="1401"/>
      <c r="AR200" s="1401"/>
      <c r="AS200" s="1401"/>
      <c r="AT200" s="1401"/>
      <c r="AU200" s="1401"/>
      <c r="AV200" s="1401"/>
      <c r="AW200" s="1401"/>
      <c r="AX200" s="1401"/>
      <c r="AY200" s="1401"/>
      <c r="AZ200" s="1401"/>
      <c r="BA200" s="1401"/>
      <c r="BB200" s="1401"/>
      <c r="BC200" s="1401"/>
      <c r="BD200" s="1401"/>
      <c r="BE200" s="1401"/>
      <c r="BF200" s="1401"/>
      <c r="BG200" s="1401"/>
      <c r="BH200" s="1401"/>
      <c r="BI200" s="1401"/>
      <c r="BJ200" s="1401"/>
      <c r="BK200" s="1401"/>
      <c r="BL200" s="1401"/>
      <c r="BM200" s="1401"/>
      <c r="BN200" s="1401"/>
      <c r="BO200" s="1401"/>
      <c r="BP200" s="1401"/>
      <c r="BQ200" s="1401"/>
      <c r="BR200" s="1401"/>
      <c r="BS200" s="1401"/>
      <c r="BT200" s="1401"/>
      <c r="BU200" s="1401"/>
      <c r="BV200" s="1401"/>
      <c r="BW200" s="1401"/>
      <c r="BX200" s="1401"/>
      <c r="BY200" s="1401"/>
      <c r="BZ200" s="1401"/>
      <c r="CA200" s="1401"/>
      <c r="CB200" s="1401"/>
      <c r="CC200" s="1401"/>
      <c r="CD200" s="1401"/>
      <c r="CE200" s="1401"/>
      <c r="CF200" s="1401"/>
      <c r="CG200" s="1401"/>
      <c r="CH200" s="1401"/>
      <c r="CI200" s="1401"/>
      <c r="CJ200" s="1401"/>
      <c r="CK200" s="1401"/>
      <c r="CL200" s="1401"/>
      <c r="CM200" s="1401"/>
      <c r="CN200" s="1401"/>
      <c r="CO200" s="1401"/>
    </row>
    <row r="201" spans="1:93" ht="12.75" customHeight="1">
      <c r="F201" s="1401"/>
      <c r="G201" s="1401"/>
      <c r="H201" s="1401"/>
      <c r="J201" s="2175"/>
      <c r="K201" s="2175"/>
      <c r="L201" s="1401"/>
      <c r="M201" s="1401"/>
      <c r="N201" s="1401"/>
      <c r="O201" s="1401"/>
      <c r="P201" s="1401"/>
      <c r="Q201" s="1401"/>
      <c r="R201" s="1401"/>
      <c r="S201" s="1401"/>
      <c r="T201" s="1401"/>
      <c r="U201" s="1401"/>
      <c r="V201" s="1401"/>
      <c r="W201" s="1401"/>
      <c r="X201" s="1401"/>
      <c r="Y201" s="1401"/>
      <c r="Z201" s="1401"/>
      <c r="AA201" s="1401"/>
      <c r="AB201" s="1401"/>
      <c r="AC201" s="1401"/>
      <c r="AD201" s="1401"/>
      <c r="AE201" s="1401"/>
      <c r="AF201" s="1401"/>
      <c r="AG201" s="1401"/>
      <c r="AH201" s="1401"/>
      <c r="AI201" s="1401"/>
      <c r="AJ201" s="1401"/>
      <c r="AK201" s="1401"/>
      <c r="AL201" s="1401"/>
      <c r="AM201" s="1401"/>
      <c r="AN201" s="1401"/>
      <c r="AO201" s="1401"/>
      <c r="AP201" s="1401"/>
      <c r="AQ201" s="1401"/>
      <c r="AR201" s="1401"/>
      <c r="AS201" s="1401"/>
      <c r="AT201" s="1401"/>
      <c r="AU201" s="1401"/>
      <c r="AV201" s="1401"/>
      <c r="AW201" s="1401"/>
      <c r="AX201" s="1401"/>
      <c r="AY201" s="1401"/>
      <c r="AZ201" s="1401"/>
      <c r="BA201" s="1401"/>
      <c r="BB201" s="1401"/>
      <c r="BC201" s="1401"/>
      <c r="BD201" s="1401"/>
      <c r="BE201" s="1401"/>
      <c r="BF201" s="1401"/>
      <c r="BG201" s="1401"/>
      <c r="BH201" s="1401"/>
      <c r="BI201" s="1401"/>
      <c r="BJ201" s="1401"/>
      <c r="BK201" s="1401"/>
      <c r="BL201" s="1401"/>
      <c r="BM201" s="1401"/>
      <c r="BN201" s="1401"/>
      <c r="BO201" s="1401"/>
      <c r="BP201" s="1401"/>
      <c r="BQ201" s="1401"/>
      <c r="BR201" s="1401"/>
      <c r="BS201" s="1401"/>
      <c r="BT201" s="1401"/>
      <c r="BU201" s="1401"/>
      <c r="BV201" s="1401"/>
      <c r="BW201" s="1401"/>
      <c r="BX201" s="1401"/>
      <c r="BY201" s="1401"/>
      <c r="BZ201" s="1401"/>
      <c r="CA201" s="1401"/>
      <c r="CB201" s="1401"/>
      <c r="CC201" s="1401"/>
      <c r="CD201" s="1401"/>
      <c r="CE201" s="1401"/>
      <c r="CF201" s="1401"/>
      <c r="CG201" s="1401"/>
      <c r="CH201" s="1401"/>
      <c r="CI201" s="1401"/>
      <c r="CJ201" s="1401"/>
      <c r="CK201" s="1401"/>
      <c r="CL201" s="1401"/>
      <c r="CM201" s="1401"/>
      <c r="CN201" s="1401"/>
      <c r="CO201" s="1401"/>
    </row>
    <row r="202" spans="1:93" ht="12.75" customHeight="1">
      <c r="F202" s="1401"/>
      <c r="G202" s="1401"/>
      <c r="H202" s="1401"/>
      <c r="J202" s="2175"/>
      <c r="K202" s="2175"/>
      <c r="L202" s="1401"/>
      <c r="M202" s="1401"/>
      <c r="N202" s="1401"/>
      <c r="O202" s="1401"/>
      <c r="P202" s="1401"/>
      <c r="Q202" s="1401"/>
      <c r="R202" s="1401"/>
      <c r="S202" s="1401"/>
      <c r="T202" s="1401"/>
      <c r="U202" s="1401"/>
      <c r="V202" s="1401"/>
      <c r="W202" s="1401"/>
      <c r="X202" s="1401"/>
      <c r="Y202" s="1401"/>
      <c r="Z202" s="1401"/>
      <c r="AA202" s="1401"/>
      <c r="AB202" s="1401"/>
      <c r="AC202" s="1401"/>
      <c r="AD202" s="1401"/>
      <c r="AE202" s="1401"/>
      <c r="AF202" s="1401"/>
      <c r="AG202" s="1401"/>
      <c r="AH202" s="1401"/>
      <c r="AI202" s="1401"/>
      <c r="AJ202" s="1401"/>
      <c r="AK202" s="1401"/>
      <c r="AL202" s="1401"/>
      <c r="AM202" s="1401"/>
      <c r="AN202" s="1401"/>
      <c r="AO202" s="1401"/>
      <c r="AP202" s="1401"/>
      <c r="AQ202" s="1401"/>
      <c r="AR202" s="1401"/>
      <c r="AS202" s="1401"/>
      <c r="AT202" s="1401"/>
      <c r="AU202" s="1401"/>
      <c r="AV202" s="1401"/>
      <c r="AW202" s="1401"/>
      <c r="AX202" s="1401"/>
      <c r="AY202" s="1401"/>
      <c r="AZ202" s="1401"/>
      <c r="BA202" s="1401"/>
      <c r="BB202" s="1401"/>
      <c r="BC202" s="1401"/>
      <c r="BD202" s="1401"/>
      <c r="BE202" s="1401"/>
      <c r="BF202" s="1401"/>
      <c r="BG202" s="1401"/>
      <c r="BH202" s="1401"/>
      <c r="BI202" s="1401"/>
      <c r="BJ202" s="1401"/>
      <c r="BK202" s="1401"/>
      <c r="BL202" s="1401"/>
      <c r="BM202" s="1401"/>
      <c r="BN202" s="1401"/>
      <c r="BO202" s="1401"/>
      <c r="BP202" s="1401"/>
      <c r="BQ202" s="1401"/>
      <c r="BR202" s="1401"/>
      <c r="BS202" s="1401"/>
      <c r="BT202" s="1401"/>
      <c r="BU202" s="1401"/>
      <c r="BV202" s="1401"/>
      <c r="BW202" s="1401"/>
      <c r="BX202" s="1401"/>
      <c r="BY202" s="1401"/>
      <c r="BZ202" s="1401"/>
      <c r="CA202" s="1401"/>
      <c r="CB202" s="1401"/>
      <c r="CC202" s="1401"/>
      <c r="CD202" s="1401"/>
      <c r="CE202" s="1401"/>
      <c r="CF202" s="1401"/>
      <c r="CG202" s="1401"/>
      <c r="CH202" s="1401"/>
      <c r="CI202" s="1401"/>
      <c r="CJ202" s="1401"/>
      <c r="CK202" s="1401"/>
      <c r="CL202" s="1401"/>
      <c r="CM202" s="1401"/>
      <c r="CN202" s="1401"/>
      <c r="CO202" s="1401"/>
    </row>
    <row r="203" spans="1:93" ht="12.75" customHeight="1">
      <c r="F203" s="1401"/>
      <c r="G203" s="1401"/>
      <c r="H203" s="1401"/>
      <c r="J203" s="2175"/>
      <c r="K203" s="2175"/>
      <c r="L203" s="1401"/>
      <c r="M203" s="1401"/>
      <c r="N203" s="1401"/>
      <c r="O203" s="1401"/>
      <c r="P203" s="1401"/>
      <c r="Q203" s="1401"/>
      <c r="R203" s="1401"/>
      <c r="S203" s="1401"/>
      <c r="T203" s="1401"/>
      <c r="U203" s="1401"/>
      <c r="V203" s="1401"/>
      <c r="W203" s="1401"/>
      <c r="X203" s="1401"/>
      <c r="Y203" s="1401"/>
      <c r="Z203" s="1401"/>
      <c r="AA203" s="1401"/>
      <c r="AB203" s="1401"/>
      <c r="AC203" s="1401"/>
      <c r="AD203" s="1401"/>
      <c r="AE203" s="1401"/>
      <c r="AF203" s="1401"/>
      <c r="AG203" s="1401"/>
      <c r="AH203" s="1401"/>
      <c r="AI203" s="1401"/>
      <c r="AJ203" s="1401"/>
      <c r="AK203" s="1401"/>
      <c r="AL203" s="1401"/>
      <c r="AM203" s="1401"/>
      <c r="AN203" s="1401"/>
      <c r="AO203" s="1401"/>
      <c r="AP203" s="1401"/>
      <c r="AQ203" s="1401"/>
      <c r="AR203" s="1401"/>
      <c r="AS203" s="1401"/>
      <c r="AT203" s="1401"/>
      <c r="AU203" s="1401"/>
      <c r="AV203" s="1401"/>
      <c r="AW203" s="1401"/>
      <c r="AX203" s="1401"/>
      <c r="AY203" s="1401"/>
      <c r="AZ203" s="1401"/>
      <c r="BA203" s="1401"/>
      <c r="BB203" s="1401"/>
      <c r="BC203" s="1401"/>
      <c r="BD203" s="1401"/>
      <c r="BE203" s="1401"/>
      <c r="BF203" s="1401"/>
      <c r="BG203" s="1401"/>
      <c r="BH203" s="1401"/>
      <c r="BI203" s="1401"/>
      <c r="BJ203" s="1401"/>
      <c r="BK203" s="1401"/>
      <c r="BL203" s="1401"/>
      <c r="BM203" s="1401"/>
      <c r="BN203" s="1401"/>
      <c r="BO203" s="1401"/>
      <c r="BP203" s="1401"/>
      <c r="BQ203" s="1401"/>
      <c r="BR203" s="1401"/>
      <c r="BS203" s="1401"/>
      <c r="BT203" s="1401"/>
      <c r="BU203" s="1401"/>
      <c r="BV203" s="1401"/>
      <c r="BW203" s="1401"/>
      <c r="BX203" s="1401"/>
      <c r="BY203" s="1401"/>
      <c r="BZ203" s="1401"/>
      <c r="CA203" s="1401"/>
      <c r="CB203" s="1401"/>
      <c r="CC203" s="1401"/>
      <c r="CD203" s="1401"/>
      <c r="CE203" s="1401"/>
      <c r="CF203" s="1401"/>
      <c r="CG203" s="1401"/>
      <c r="CH203" s="1401"/>
      <c r="CI203" s="1401"/>
      <c r="CJ203" s="1401"/>
      <c r="CK203" s="1401"/>
      <c r="CL203" s="1401"/>
      <c r="CM203" s="1401"/>
      <c r="CN203" s="1401"/>
      <c r="CO203" s="1401"/>
    </row>
    <row r="204" spans="1:93" ht="12.75" customHeight="1">
      <c r="F204" s="1401"/>
      <c r="G204" s="1401"/>
      <c r="H204" s="1401"/>
      <c r="J204" s="2175"/>
      <c r="K204" s="2175"/>
      <c r="L204" s="1401"/>
      <c r="M204" s="1401"/>
      <c r="N204" s="1401"/>
      <c r="O204" s="1401"/>
      <c r="P204" s="1401"/>
      <c r="Q204" s="1401"/>
      <c r="R204" s="1401"/>
      <c r="S204" s="1401"/>
      <c r="T204" s="1401"/>
      <c r="U204" s="1401"/>
      <c r="V204" s="1401"/>
      <c r="W204" s="1401"/>
      <c r="X204" s="1401"/>
      <c r="Y204" s="1401"/>
      <c r="Z204" s="1401"/>
      <c r="AA204" s="1401"/>
      <c r="AB204" s="1401"/>
      <c r="AC204" s="1401"/>
      <c r="AD204" s="1401"/>
      <c r="AE204" s="1401"/>
      <c r="AF204" s="1401"/>
      <c r="AG204" s="1401"/>
      <c r="AH204" s="1401"/>
      <c r="AI204" s="1401"/>
      <c r="AJ204" s="1401"/>
      <c r="AK204" s="1401"/>
      <c r="AL204" s="1401"/>
      <c r="AM204" s="1401"/>
      <c r="AN204" s="1401"/>
      <c r="AO204" s="1401"/>
      <c r="AP204" s="1401"/>
      <c r="AQ204" s="1401"/>
      <c r="AR204" s="1401"/>
      <c r="AS204" s="1401"/>
      <c r="AT204" s="1401"/>
      <c r="AU204" s="1401"/>
      <c r="AV204" s="1401"/>
      <c r="AW204" s="1401"/>
      <c r="AX204" s="1401"/>
      <c r="AY204" s="1401"/>
      <c r="AZ204" s="1401"/>
      <c r="BA204" s="1401"/>
      <c r="BB204" s="1401"/>
      <c r="BC204" s="1401"/>
      <c r="BD204" s="1401"/>
      <c r="BE204" s="1401"/>
      <c r="BF204" s="1401"/>
      <c r="BG204" s="1401"/>
      <c r="BH204" s="1401"/>
      <c r="BI204" s="1401"/>
      <c r="BJ204" s="1401"/>
      <c r="BK204" s="1401"/>
      <c r="BL204" s="1401"/>
      <c r="BM204" s="1401"/>
      <c r="BN204" s="1401"/>
      <c r="BO204" s="1401"/>
      <c r="BP204" s="1401"/>
      <c r="BQ204" s="1401"/>
      <c r="BR204" s="1401"/>
      <c r="BS204" s="1401"/>
      <c r="BT204" s="1401"/>
      <c r="BU204" s="1401"/>
      <c r="BV204" s="1401"/>
      <c r="BW204" s="1401"/>
      <c r="BX204" s="1401"/>
      <c r="BY204" s="1401"/>
      <c r="BZ204" s="1401"/>
      <c r="CA204" s="1401"/>
      <c r="CB204" s="1401"/>
      <c r="CC204" s="1401"/>
      <c r="CD204" s="1401"/>
      <c r="CE204" s="1401"/>
      <c r="CF204" s="1401"/>
      <c r="CG204" s="1401"/>
      <c r="CH204" s="1401"/>
      <c r="CI204" s="1401"/>
      <c r="CJ204" s="1401"/>
      <c r="CK204" s="1401"/>
      <c r="CL204" s="1401"/>
      <c r="CM204" s="1401"/>
      <c r="CN204" s="1401"/>
      <c r="CO204" s="1401"/>
    </row>
    <row r="205" spans="1:93" ht="12.75" customHeight="1">
      <c r="F205" s="1401"/>
      <c r="G205" s="1401"/>
      <c r="H205" s="1401"/>
      <c r="J205" s="2175"/>
      <c r="K205" s="2175"/>
      <c r="L205" s="1401"/>
      <c r="M205" s="1401"/>
      <c r="N205" s="1401"/>
      <c r="O205" s="1401"/>
      <c r="P205" s="1401"/>
      <c r="Q205" s="1401"/>
      <c r="R205" s="1401"/>
      <c r="S205" s="1401"/>
      <c r="T205" s="1401"/>
      <c r="U205" s="1401"/>
      <c r="V205" s="1401"/>
      <c r="W205" s="1401"/>
      <c r="X205" s="1401"/>
      <c r="Y205" s="1401"/>
      <c r="Z205" s="1401"/>
      <c r="AA205" s="1401"/>
      <c r="AB205" s="1401"/>
      <c r="AC205" s="1401"/>
      <c r="AD205" s="1401"/>
      <c r="AE205" s="1401"/>
      <c r="AF205" s="1401"/>
      <c r="AG205" s="1401"/>
      <c r="AH205" s="1401"/>
      <c r="AI205" s="1401"/>
      <c r="AJ205" s="1401"/>
      <c r="AK205" s="1401"/>
      <c r="AL205" s="1401"/>
      <c r="AM205" s="1401"/>
      <c r="AN205" s="1401"/>
      <c r="AO205" s="1401"/>
      <c r="AP205" s="1401"/>
      <c r="AQ205" s="1401"/>
      <c r="AR205" s="1401"/>
      <c r="AS205" s="1401"/>
      <c r="AT205" s="1401"/>
      <c r="AU205" s="1401"/>
      <c r="AV205" s="1401"/>
      <c r="AW205" s="1401"/>
      <c r="AX205" s="1401"/>
      <c r="AY205" s="1401"/>
      <c r="AZ205" s="1401"/>
      <c r="BA205" s="1401"/>
      <c r="BB205" s="1401"/>
      <c r="BC205" s="1401"/>
      <c r="BD205" s="1401"/>
      <c r="BE205" s="1401"/>
      <c r="BF205" s="1401"/>
      <c r="BG205" s="1401"/>
      <c r="BH205" s="1401"/>
      <c r="BI205" s="1401"/>
      <c r="BJ205" s="1401"/>
      <c r="BK205" s="1401"/>
      <c r="BL205" s="1401"/>
      <c r="BM205" s="1401"/>
      <c r="BN205" s="1401"/>
      <c r="BO205" s="1401"/>
      <c r="BP205" s="1401"/>
      <c r="BQ205" s="1401"/>
      <c r="BR205" s="1401"/>
      <c r="BS205" s="1401"/>
      <c r="BT205" s="1401"/>
      <c r="BU205" s="1401"/>
      <c r="BV205" s="1401"/>
      <c r="BW205" s="1401"/>
      <c r="BX205" s="1401"/>
      <c r="BY205" s="1401"/>
      <c r="BZ205" s="1401"/>
      <c r="CA205" s="1401"/>
      <c r="CB205" s="1401"/>
      <c r="CC205" s="1401"/>
      <c r="CD205" s="1401"/>
      <c r="CE205" s="1401"/>
      <c r="CF205" s="1401"/>
      <c r="CG205" s="1401"/>
      <c r="CH205" s="1401"/>
      <c r="CI205" s="1401"/>
      <c r="CJ205" s="1401"/>
      <c r="CK205" s="1401"/>
      <c r="CL205" s="1401"/>
      <c r="CM205" s="1401"/>
      <c r="CN205" s="1401"/>
      <c r="CO205" s="1401"/>
    </row>
    <row r="206" spans="1:93" ht="12.75" customHeight="1">
      <c r="F206" s="1401"/>
      <c r="G206" s="1401"/>
      <c r="H206" s="1401"/>
      <c r="J206" s="2175"/>
      <c r="K206" s="2175"/>
      <c r="L206" s="1401"/>
      <c r="M206" s="1401"/>
      <c r="N206" s="1401"/>
      <c r="O206" s="1401"/>
      <c r="P206" s="1401"/>
      <c r="Q206" s="1401"/>
      <c r="R206" s="1401"/>
      <c r="S206" s="1401"/>
      <c r="T206" s="1401"/>
      <c r="U206" s="1401"/>
      <c r="V206" s="1401"/>
      <c r="W206" s="1401"/>
      <c r="X206" s="1401"/>
      <c r="Y206" s="1401"/>
      <c r="Z206" s="1401"/>
      <c r="AA206" s="1401"/>
      <c r="AB206" s="1401"/>
      <c r="AC206" s="1401"/>
      <c r="AD206" s="1401"/>
      <c r="AE206" s="1401"/>
      <c r="AF206" s="1401"/>
      <c r="AG206" s="1401"/>
      <c r="AH206" s="1401"/>
      <c r="AI206" s="1401"/>
      <c r="AJ206" s="1401"/>
      <c r="AK206" s="1401"/>
      <c r="AL206" s="1401"/>
      <c r="AM206" s="1401"/>
      <c r="AN206" s="1401"/>
      <c r="AO206" s="1401"/>
      <c r="AP206" s="1401"/>
      <c r="AQ206" s="1401"/>
      <c r="AR206" s="1401"/>
      <c r="AS206" s="1401"/>
      <c r="AT206" s="1401"/>
      <c r="AU206" s="1401"/>
      <c r="AV206" s="1401"/>
      <c r="AW206" s="1401"/>
      <c r="AX206" s="1401"/>
      <c r="AY206" s="1401"/>
      <c r="AZ206" s="1401"/>
      <c r="BA206" s="1401"/>
      <c r="BB206" s="1401"/>
      <c r="BC206" s="1401"/>
      <c r="BD206" s="1401"/>
      <c r="BE206" s="1401"/>
      <c r="BF206" s="1401"/>
      <c r="BG206" s="1401"/>
      <c r="BH206" s="1401"/>
      <c r="BI206" s="1401"/>
      <c r="BJ206" s="1401"/>
      <c r="BK206" s="1401"/>
      <c r="BL206" s="1401"/>
      <c r="BM206" s="1401"/>
      <c r="BN206" s="1401"/>
      <c r="BO206" s="1401"/>
      <c r="BP206" s="1401"/>
      <c r="BQ206" s="1401"/>
      <c r="BR206" s="1401"/>
      <c r="BS206" s="1401"/>
      <c r="BT206" s="1401"/>
      <c r="BU206" s="1401"/>
      <c r="BV206" s="1401"/>
      <c r="BW206" s="1401"/>
      <c r="BX206" s="1401"/>
      <c r="BY206" s="1401"/>
      <c r="BZ206" s="1401"/>
      <c r="CA206" s="1401"/>
      <c r="CB206" s="1401"/>
      <c r="CC206" s="1401"/>
      <c r="CD206" s="1401"/>
      <c r="CE206" s="1401"/>
      <c r="CF206" s="1401"/>
      <c r="CG206" s="1401"/>
      <c r="CH206" s="1401"/>
      <c r="CI206" s="1401"/>
      <c r="CJ206" s="1401"/>
      <c r="CK206" s="1401"/>
      <c r="CL206" s="1401"/>
      <c r="CM206" s="1401"/>
      <c r="CN206" s="1401"/>
      <c r="CO206" s="1401"/>
    </row>
    <row r="207" spans="1:93" ht="12.75" customHeight="1">
      <c r="F207" s="1401"/>
      <c r="G207" s="1401"/>
      <c r="H207" s="1401"/>
      <c r="J207" s="2175"/>
      <c r="K207" s="2175"/>
      <c r="L207" s="1401"/>
      <c r="M207" s="1401"/>
      <c r="N207" s="1401"/>
      <c r="O207" s="1401"/>
      <c r="P207" s="1401"/>
      <c r="Q207" s="1401"/>
      <c r="R207" s="1401"/>
      <c r="S207" s="1401"/>
      <c r="T207" s="1401"/>
      <c r="U207" s="1401"/>
      <c r="V207" s="1401"/>
      <c r="W207" s="1401"/>
      <c r="X207" s="1401"/>
      <c r="Y207" s="1401"/>
      <c r="Z207" s="1401"/>
      <c r="AA207" s="1401"/>
      <c r="AB207" s="1401"/>
      <c r="AC207" s="1401"/>
      <c r="AD207" s="1401"/>
      <c r="AE207" s="1401"/>
      <c r="AF207" s="1401"/>
      <c r="AG207" s="1401"/>
      <c r="AH207" s="1401"/>
      <c r="AI207" s="1401"/>
      <c r="AJ207" s="1401"/>
      <c r="AK207" s="1401"/>
      <c r="AL207" s="1401"/>
      <c r="AM207" s="1401"/>
      <c r="AN207" s="1401"/>
      <c r="AO207" s="1401"/>
      <c r="AP207" s="1401"/>
      <c r="AQ207" s="1401"/>
      <c r="AR207" s="1401"/>
      <c r="AS207" s="1401"/>
      <c r="AT207" s="1401"/>
      <c r="AU207" s="1401"/>
      <c r="AV207" s="1401"/>
      <c r="AW207" s="1401"/>
      <c r="AX207" s="1401"/>
      <c r="AY207" s="1401"/>
      <c r="AZ207" s="1401"/>
      <c r="BA207" s="1401"/>
      <c r="BB207" s="1401"/>
      <c r="BC207" s="1401"/>
      <c r="BD207" s="1401"/>
      <c r="BE207" s="1401"/>
      <c r="BF207" s="1401"/>
      <c r="BG207" s="1401"/>
      <c r="BH207" s="1401"/>
      <c r="BI207" s="1401"/>
      <c r="BJ207" s="1401"/>
      <c r="BK207" s="1401"/>
      <c r="BL207" s="1401"/>
      <c r="BM207" s="1401"/>
      <c r="BN207" s="1401"/>
      <c r="BO207" s="1401"/>
      <c r="BP207" s="1401"/>
      <c r="BQ207" s="1401"/>
      <c r="BR207" s="1401"/>
      <c r="BS207" s="1401"/>
      <c r="BT207" s="1401"/>
      <c r="BU207" s="1401"/>
      <c r="BV207" s="1401"/>
      <c r="BW207" s="1401"/>
      <c r="BX207" s="1401"/>
      <c r="BY207" s="1401"/>
      <c r="BZ207" s="1401"/>
      <c r="CA207" s="1401"/>
      <c r="CB207" s="1401"/>
      <c r="CC207" s="1401"/>
      <c r="CD207" s="1401"/>
      <c r="CE207" s="1401"/>
      <c r="CF207" s="1401"/>
      <c r="CG207" s="1401"/>
      <c r="CH207" s="1401"/>
      <c r="CI207" s="1401"/>
      <c r="CJ207" s="1401"/>
      <c r="CK207" s="1401"/>
      <c r="CL207" s="1401"/>
      <c r="CM207" s="1401"/>
      <c r="CN207" s="1401"/>
      <c r="CO207" s="1401"/>
    </row>
    <row r="208" spans="1:93" ht="12.75" customHeight="1">
      <c r="F208" s="1401"/>
      <c r="G208" s="1401"/>
      <c r="H208" s="1401"/>
      <c r="J208" s="2175"/>
      <c r="K208" s="2175"/>
      <c r="L208" s="1401"/>
      <c r="M208" s="1401"/>
      <c r="N208" s="1401"/>
      <c r="O208" s="1401"/>
      <c r="P208" s="1401"/>
      <c r="Q208" s="1401"/>
      <c r="R208" s="1401"/>
      <c r="S208" s="1401"/>
      <c r="T208" s="1401"/>
      <c r="U208" s="1401"/>
      <c r="V208" s="1401"/>
      <c r="W208" s="1401"/>
      <c r="X208" s="1401"/>
      <c r="Y208" s="1401"/>
      <c r="Z208" s="1401"/>
      <c r="AA208" s="1401"/>
      <c r="AB208" s="1401"/>
      <c r="AC208" s="1401"/>
      <c r="AD208" s="1401"/>
      <c r="AE208" s="1401"/>
      <c r="AF208" s="1401"/>
      <c r="AG208" s="1401"/>
      <c r="AH208" s="1401"/>
      <c r="AI208" s="1401"/>
      <c r="AJ208" s="1401"/>
      <c r="AK208" s="1401"/>
      <c r="AL208" s="1401"/>
      <c r="AM208" s="1401"/>
      <c r="AN208" s="1401"/>
      <c r="AO208" s="1401"/>
      <c r="AP208" s="1401"/>
      <c r="AQ208" s="1401"/>
      <c r="AR208" s="1401"/>
      <c r="AS208" s="1401"/>
      <c r="AT208" s="1401"/>
      <c r="AU208" s="1401"/>
      <c r="AV208" s="1401"/>
      <c r="AW208" s="1401"/>
      <c r="AX208" s="1401"/>
      <c r="AY208" s="1401"/>
      <c r="AZ208" s="1401"/>
      <c r="BA208" s="1401"/>
      <c r="BB208" s="1401"/>
      <c r="BC208" s="1401"/>
      <c r="BD208" s="1401"/>
      <c r="BE208" s="1401"/>
      <c r="BF208" s="1401"/>
      <c r="BG208" s="1401"/>
      <c r="BH208" s="1401"/>
      <c r="BI208" s="1401"/>
      <c r="BJ208" s="1401"/>
      <c r="BK208" s="1401"/>
      <c r="BL208" s="1401"/>
      <c r="BM208" s="1401"/>
      <c r="BN208" s="1401"/>
      <c r="BO208" s="1401"/>
      <c r="BP208" s="1401"/>
      <c r="BQ208" s="1401"/>
      <c r="BR208" s="1401"/>
      <c r="BS208" s="1401"/>
      <c r="BT208" s="1401"/>
      <c r="BU208" s="1401"/>
      <c r="BV208" s="1401"/>
      <c r="BW208" s="1401"/>
      <c r="BX208" s="1401"/>
      <c r="BY208" s="1401"/>
      <c r="BZ208" s="1401"/>
      <c r="CA208" s="1401"/>
      <c r="CB208" s="1401"/>
      <c r="CC208" s="1401"/>
      <c r="CD208" s="1401"/>
      <c r="CE208" s="1401"/>
      <c r="CF208" s="1401"/>
      <c r="CG208" s="1401"/>
      <c r="CH208" s="1401"/>
      <c r="CI208" s="1401"/>
      <c r="CJ208" s="1401"/>
      <c r="CK208" s="1401"/>
      <c r="CL208" s="1401"/>
      <c r="CM208" s="1401"/>
      <c r="CN208" s="1401"/>
      <c r="CO208" s="1401"/>
    </row>
    <row r="209" spans="6:93" ht="12.75" customHeight="1">
      <c r="F209" s="1401"/>
      <c r="G209" s="1401"/>
      <c r="H209" s="1401"/>
      <c r="J209" s="2175"/>
      <c r="K209" s="2175"/>
      <c r="L209" s="1401"/>
      <c r="M209" s="1401"/>
      <c r="N209" s="1401"/>
      <c r="O209" s="1401"/>
      <c r="P209" s="1401"/>
      <c r="Q209" s="1401"/>
      <c r="R209" s="1401"/>
      <c r="S209" s="1401"/>
      <c r="T209" s="1401"/>
      <c r="U209" s="1401"/>
      <c r="V209" s="1401"/>
      <c r="W209" s="1401"/>
      <c r="X209" s="1401"/>
      <c r="Y209" s="1401"/>
      <c r="Z209" s="1401"/>
      <c r="AA209" s="1401"/>
      <c r="AB209" s="1401"/>
      <c r="AC209" s="1401"/>
      <c r="AD209" s="1401"/>
      <c r="AE209" s="1401"/>
      <c r="AF209" s="1401"/>
      <c r="AG209" s="1401"/>
      <c r="AH209" s="1401"/>
      <c r="AI209" s="1401"/>
      <c r="AJ209" s="1401"/>
      <c r="AK209" s="1401"/>
      <c r="AL209" s="1401"/>
      <c r="AM209" s="1401"/>
      <c r="AN209" s="1401"/>
      <c r="AO209" s="1401"/>
      <c r="AP209" s="1401"/>
      <c r="AQ209" s="1401"/>
      <c r="AR209" s="1401"/>
      <c r="AS209" s="1401"/>
      <c r="AT209" s="1401"/>
      <c r="AU209" s="1401"/>
      <c r="AV209" s="1401"/>
      <c r="AW209" s="1401"/>
      <c r="AX209" s="1401"/>
      <c r="AY209" s="1401"/>
      <c r="AZ209" s="1401"/>
      <c r="BA209" s="1401"/>
      <c r="BB209" s="1401"/>
      <c r="BC209" s="1401"/>
      <c r="BD209" s="1401"/>
      <c r="BE209" s="1401"/>
      <c r="BF209" s="1401"/>
      <c r="BG209" s="1401"/>
      <c r="BH209" s="1401"/>
      <c r="BI209" s="1401"/>
      <c r="BJ209" s="1401"/>
      <c r="BK209" s="1401"/>
      <c r="BL209" s="1401"/>
      <c r="BM209" s="1401"/>
      <c r="BN209" s="1401"/>
      <c r="BO209" s="1401"/>
      <c r="BP209" s="1401"/>
      <c r="BQ209" s="1401"/>
      <c r="BR209" s="1401"/>
      <c r="BS209" s="1401"/>
      <c r="BT209" s="1401"/>
      <c r="BU209" s="1401"/>
      <c r="BV209" s="1401"/>
      <c r="BW209" s="1401"/>
      <c r="BX209" s="1401"/>
      <c r="BY209" s="1401"/>
      <c r="BZ209" s="1401"/>
      <c r="CA209" s="1401"/>
      <c r="CB209" s="1401"/>
      <c r="CC209" s="1401"/>
      <c r="CD209" s="1401"/>
      <c r="CE209" s="1401"/>
      <c r="CF209" s="1401"/>
      <c r="CG209" s="1401"/>
      <c r="CH209" s="1401"/>
      <c r="CI209" s="1401"/>
      <c r="CJ209" s="1401"/>
      <c r="CK209" s="1401"/>
      <c r="CL209" s="1401"/>
      <c r="CM209" s="1401"/>
      <c r="CN209" s="1401"/>
      <c r="CO209" s="1401"/>
    </row>
    <row r="210" spans="6:93" ht="12.75" customHeight="1">
      <c r="F210" s="1401"/>
      <c r="G210" s="1401"/>
      <c r="H210" s="1401"/>
      <c r="J210" s="2175"/>
      <c r="K210" s="2175"/>
      <c r="L210" s="1401"/>
      <c r="M210" s="1401"/>
      <c r="N210" s="1401"/>
      <c r="O210" s="1401"/>
      <c r="P210" s="1401"/>
      <c r="Q210" s="1401"/>
      <c r="R210" s="1401"/>
      <c r="S210" s="1401"/>
      <c r="T210" s="1401"/>
      <c r="U210" s="1401"/>
      <c r="V210" s="1401"/>
      <c r="W210" s="1401"/>
      <c r="X210" s="1401"/>
      <c r="Y210" s="1401"/>
      <c r="Z210" s="1401"/>
      <c r="AA210" s="1401"/>
      <c r="AB210" s="1401"/>
      <c r="AC210" s="1401"/>
      <c r="AD210" s="1401"/>
      <c r="AE210" s="1401"/>
      <c r="AF210" s="1401"/>
      <c r="AG210" s="1401"/>
      <c r="AH210" s="1401"/>
      <c r="AI210" s="1401"/>
      <c r="AJ210" s="1401"/>
      <c r="AK210" s="1401"/>
      <c r="AL210" s="1401"/>
      <c r="AM210" s="1401"/>
      <c r="AN210" s="1401"/>
      <c r="AO210" s="1401"/>
      <c r="AP210" s="1401"/>
      <c r="AQ210" s="1401"/>
      <c r="AR210" s="1401"/>
      <c r="AS210" s="1401"/>
      <c r="AT210" s="1401"/>
      <c r="AU210" s="1401"/>
      <c r="AV210" s="1401"/>
      <c r="AW210" s="1401"/>
      <c r="AX210" s="1401"/>
      <c r="AY210" s="1401"/>
      <c r="AZ210" s="1401"/>
      <c r="BA210" s="1401"/>
      <c r="BB210" s="1401"/>
      <c r="BC210" s="1401"/>
      <c r="BD210" s="1401"/>
      <c r="BE210" s="1401"/>
      <c r="BF210" s="1401"/>
      <c r="BG210" s="1401"/>
      <c r="BH210" s="1401"/>
      <c r="BI210" s="1401"/>
      <c r="BJ210" s="1401"/>
      <c r="BK210" s="1401"/>
      <c r="BL210" s="1401"/>
      <c r="BM210" s="1401"/>
      <c r="BN210" s="1401"/>
      <c r="BO210" s="1401"/>
      <c r="BP210" s="1401"/>
      <c r="BQ210" s="1401"/>
      <c r="BR210" s="1401"/>
      <c r="BS210" s="1401"/>
      <c r="BT210" s="1401"/>
      <c r="BU210" s="1401"/>
      <c r="BV210" s="1401"/>
      <c r="BW210" s="1401"/>
      <c r="BX210" s="1401"/>
      <c r="BY210" s="1401"/>
      <c r="BZ210" s="1401"/>
      <c r="CA210" s="1401"/>
      <c r="CB210" s="1401"/>
      <c r="CC210" s="1401"/>
      <c r="CD210" s="1401"/>
      <c r="CE210" s="1401"/>
      <c r="CF210" s="1401"/>
      <c r="CG210" s="1401"/>
      <c r="CH210" s="1401"/>
      <c r="CI210" s="1401"/>
      <c r="CJ210" s="1401"/>
      <c r="CK210" s="1401"/>
      <c r="CL210" s="1401"/>
      <c r="CM210" s="1401"/>
      <c r="CN210" s="1401"/>
      <c r="CO210" s="1401"/>
    </row>
    <row r="211" spans="6:93" ht="12.75" customHeight="1">
      <c r="F211" s="1401"/>
      <c r="G211" s="1401"/>
      <c r="H211" s="1401"/>
      <c r="J211" s="2175"/>
      <c r="K211" s="2175"/>
      <c r="L211" s="1401"/>
      <c r="M211" s="1401"/>
      <c r="N211" s="1401"/>
      <c r="O211" s="1401"/>
      <c r="P211" s="1401"/>
      <c r="Q211" s="1401"/>
      <c r="R211" s="1401"/>
      <c r="S211" s="1401"/>
      <c r="T211" s="1401"/>
      <c r="U211" s="1401"/>
      <c r="V211" s="1401"/>
      <c r="W211" s="1401"/>
      <c r="X211" s="1401"/>
      <c r="Y211" s="1401"/>
      <c r="Z211" s="1401"/>
      <c r="AA211" s="1401"/>
      <c r="AB211" s="1401"/>
      <c r="AC211" s="1401"/>
      <c r="AD211" s="1401"/>
      <c r="AE211" s="1401"/>
      <c r="AF211" s="1401"/>
      <c r="AG211" s="1401"/>
      <c r="AH211" s="1401"/>
      <c r="AI211" s="1401"/>
      <c r="AJ211" s="1401"/>
      <c r="AK211" s="1401"/>
      <c r="AL211" s="1401"/>
      <c r="AM211" s="1401"/>
      <c r="AN211" s="1401"/>
      <c r="AO211" s="1401"/>
      <c r="AP211" s="1401"/>
      <c r="AQ211" s="1401"/>
      <c r="AR211" s="1401"/>
      <c r="AS211" s="1401"/>
      <c r="AT211" s="1401"/>
      <c r="AU211" s="1401"/>
      <c r="AV211" s="1401"/>
      <c r="AW211" s="1401"/>
      <c r="AX211" s="1401"/>
      <c r="AY211" s="1401"/>
      <c r="AZ211" s="1401"/>
      <c r="BA211" s="1401"/>
      <c r="BB211" s="1401"/>
      <c r="BC211" s="1401"/>
      <c r="BD211" s="1401"/>
      <c r="BE211" s="1401"/>
      <c r="BF211" s="1401"/>
      <c r="BG211" s="1401"/>
      <c r="BH211" s="1401"/>
      <c r="BI211" s="1401"/>
      <c r="BJ211" s="1401"/>
      <c r="BK211" s="1401"/>
      <c r="BL211" s="1401"/>
      <c r="BM211" s="1401"/>
      <c r="BN211" s="1401"/>
      <c r="BO211" s="1401"/>
      <c r="BP211" s="1401"/>
      <c r="BQ211" s="1401"/>
      <c r="BR211" s="1401"/>
      <c r="BS211" s="1401"/>
      <c r="BT211" s="1401"/>
      <c r="BU211" s="1401"/>
      <c r="BV211" s="1401"/>
      <c r="BW211" s="1401"/>
      <c r="BX211" s="1401"/>
      <c r="BY211" s="1401"/>
      <c r="BZ211" s="1401"/>
      <c r="CA211" s="1401"/>
      <c r="CB211" s="1401"/>
      <c r="CC211" s="1401"/>
      <c r="CD211" s="1401"/>
      <c r="CE211" s="1401"/>
      <c r="CF211" s="1401"/>
      <c r="CG211" s="1401"/>
      <c r="CH211" s="1401"/>
      <c r="CI211" s="1401"/>
      <c r="CJ211" s="1401"/>
      <c r="CK211" s="1401"/>
      <c r="CL211" s="1401"/>
      <c r="CM211" s="1401"/>
      <c r="CN211" s="1401"/>
      <c r="CO211" s="1401"/>
    </row>
    <row r="212" spans="6:93" ht="12.75" customHeight="1">
      <c r="F212" s="1401"/>
      <c r="G212" s="1401"/>
      <c r="H212" s="1401"/>
      <c r="J212" s="2175"/>
      <c r="K212" s="2175"/>
      <c r="L212" s="1401"/>
      <c r="M212" s="1401"/>
      <c r="N212" s="1401"/>
      <c r="O212" s="1401"/>
      <c r="P212" s="1401"/>
      <c r="Q212" s="1401"/>
      <c r="R212" s="1401"/>
      <c r="S212" s="1401"/>
      <c r="T212" s="1401"/>
      <c r="U212" s="1401"/>
      <c r="V212" s="1401"/>
      <c r="W212" s="1401"/>
      <c r="X212" s="1401"/>
      <c r="Y212" s="1401"/>
      <c r="Z212" s="1401"/>
      <c r="AA212" s="1401"/>
      <c r="AB212" s="1401"/>
      <c r="AC212" s="1401"/>
      <c r="AD212" s="1401"/>
      <c r="AE212" s="1401"/>
      <c r="AF212" s="1401"/>
      <c r="AG212" s="1401"/>
      <c r="AH212" s="1401"/>
      <c r="AI212" s="1401"/>
      <c r="AJ212" s="1401"/>
      <c r="AK212" s="1401"/>
      <c r="AL212" s="1401"/>
      <c r="AM212" s="1401"/>
      <c r="AN212" s="1401"/>
      <c r="AO212" s="1401"/>
      <c r="AP212" s="1401"/>
      <c r="AQ212" s="1401"/>
      <c r="AR212" s="1401"/>
      <c r="AS212" s="1401"/>
      <c r="AT212" s="1401"/>
      <c r="AU212" s="1401"/>
      <c r="AV212" s="1401"/>
      <c r="AW212" s="1401"/>
      <c r="AX212" s="1401"/>
      <c r="AY212" s="1401"/>
      <c r="AZ212" s="1401"/>
      <c r="BA212" s="1401"/>
      <c r="BB212" s="1401"/>
      <c r="BC212" s="1401"/>
      <c r="BD212" s="1401"/>
      <c r="BE212" s="1401"/>
      <c r="BF212" s="1401"/>
      <c r="BG212" s="1401"/>
      <c r="BH212" s="1401"/>
      <c r="BI212" s="1401"/>
      <c r="BJ212" s="1401"/>
      <c r="BK212" s="1401"/>
      <c r="BL212" s="1401"/>
      <c r="BM212" s="1401"/>
      <c r="BN212" s="1401"/>
      <c r="BO212" s="1401"/>
      <c r="BP212" s="1401"/>
      <c r="BQ212" s="1401"/>
      <c r="BR212" s="1401"/>
      <c r="BS212" s="1401"/>
      <c r="BT212" s="1401"/>
      <c r="BU212" s="1401"/>
      <c r="BV212" s="1401"/>
      <c r="BW212" s="1401"/>
      <c r="BX212" s="1401"/>
      <c r="BY212" s="1401"/>
      <c r="BZ212" s="1401"/>
      <c r="CA212" s="1401"/>
      <c r="CB212" s="1401"/>
      <c r="CC212" s="1401"/>
      <c r="CD212" s="1401"/>
      <c r="CE212" s="1401"/>
      <c r="CF212" s="1401"/>
      <c r="CG212" s="1401"/>
      <c r="CH212" s="1401"/>
      <c r="CI212" s="1401"/>
      <c r="CJ212" s="1401"/>
      <c r="CK212" s="1401"/>
      <c r="CL212" s="1401"/>
      <c r="CM212" s="1401"/>
      <c r="CN212" s="1401"/>
      <c r="CO212" s="1401"/>
    </row>
    <row r="213" spans="6:93" ht="12.75" customHeight="1">
      <c r="F213" s="1401"/>
      <c r="G213" s="1401"/>
      <c r="H213" s="1401"/>
      <c r="J213" s="2175"/>
      <c r="K213" s="2175"/>
      <c r="L213" s="1401"/>
      <c r="M213" s="1401"/>
      <c r="N213" s="1401"/>
      <c r="O213" s="1401"/>
      <c r="P213" s="1401"/>
      <c r="Q213" s="1401"/>
      <c r="R213" s="1401"/>
      <c r="S213" s="1401"/>
      <c r="T213" s="1401"/>
      <c r="U213" s="1401"/>
      <c r="V213" s="1401"/>
      <c r="W213" s="1401"/>
      <c r="X213" s="1401"/>
      <c r="Y213" s="1401"/>
      <c r="Z213" s="1401"/>
      <c r="AA213" s="1401"/>
      <c r="AB213" s="1401"/>
      <c r="AC213" s="1401"/>
      <c r="AD213" s="1401"/>
      <c r="AE213" s="1401"/>
      <c r="AF213" s="1401"/>
      <c r="AG213" s="1401"/>
      <c r="AH213" s="1401"/>
      <c r="AI213" s="1401"/>
      <c r="AJ213" s="1401"/>
      <c r="AK213" s="1401"/>
      <c r="AL213" s="1401"/>
      <c r="AM213" s="1401"/>
      <c r="AN213" s="1401"/>
      <c r="AO213" s="1401"/>
      <c r="AP213" s="1401"/>
      <c r="AQ213" s="1401"/>
      <c r="AR213" s="1401"/>
      <c r="AS213" s="1401"/>
      <c r="AT213" s="1401"/>
      <c r="AU213" s="1401"/>
      <c r="AV213" s="1401"/>
      <c r="AW213" s="1401"/>
      <c r="AX213" s="1401"/>
      <c r="AY213" s="1401"/>
      <c r="AZ213" s="1401"/>
      <c r="BA213" s="1401"/>
      <c r="BB213" s="1401"/>
      <c r="BC213" s="1401"/>
      <c r="BD213" s="1401"/>
      <c r="BE213" s="1401"/>
      <c r="BF213" s="1401"/>
      <c r="BG213" s="1401"/>
      <c r="BH213" s="1401"/>
      <c r="BI213" s="1401"/>
      <c r="BJ213" s="1401"/>
      <c r="BK213" s="1401"/>
      <c r="BL213" s="1401"/>
      <c r="BM213" s="1401"/>
      <c r="BN213" s="1401"/>
      <c r="BO213" s="1401"/>
      <c r="BP213" s="1401"/>
      <c r="BQ213" s="1401"/>
      <c r="BR213" s="1401"/>
      <c r="BS213" s="1401"/>
      <c r="BT213" s="1401"/>
      <c r="BU213" s="1401"/>
      <c r="BV213" s="1401"/>
      <c r="BW213" s="1401"/>
      <c r="BX213" s="1401"/>
      <c r="BY213" s="1401"/>
      <c r="BZ213" s="1401"/>
      <c r="CA213" s="1401"/>
      <c r="CB213" s="1401"/>
      <c r="CC213" s="1401"/>
      <c r="CD213" s="1401"/>
      <c r="CE213" s="1401"/>
      <c r="CF213" s="1401"/>
      <c r="CG213" s="1401"/>
      <c r="CH213" s="1401"/>
      <c r="CI213" s="1401"/>
      <c r="CJ213" s="1401"/>
      <c r="CK213" s="1401"/>
      <c r="CL213" s="1401"/>
      <c r="CM213" s="1401"/>
      <c r="CN213" s="1401"/>
      <c r="CO213" s="1401"/>
    </row>
    <row r="214" spans="6:93" ht="12.75" customHeight="1">
      <c r="F214" s="1401"/>
      <c r="G214" s="1401"/>
      <c r="H214" s="1401"/>
      <c r="J214" s="2175"/>
      <c r="K214" s="2175"/>
      <c r="L214" s="1401"/>
      <c r="M214" s="1401"/>
      <c r="N214" s="1401"/>
      <c r="O214" s="1401"/>
      <c r="P214" s="1401"/>
      <c r="Q214" s="1401"/>
      <c r="R214" s="1401"/>
      <c r="S214" s="1401"/>
      <c r="T214" s="1401"/>
      <c r="U214" s="1401"/>
      <c r="V214" s="1401"/>
      <c r="W214" s="1401"/>
      <c r="X214" s="1401"/>
      <c r="Y214" s="1401"/>
      <c r="Z214" s="1401"/>
      <c r="AA214" s="1401"/>
      <c r="AB214" s="1401"/>
      <c r="AC214" s="1401"/>
      <c r="AD214" s="1401"/>
      <c r="AE214" s="1401"/>
      <c r="AF214" s="1401"/>
      <c r="AG214" s="1401"/>
      <c r="AH214" s="1401"/>
      <c r="AI214" s="1401"/>
      <c r="AJ214" s="1401"/>
      <c r="AK214" s="1401"/>
      <c r="AL214" s="1401"/>
      <c r="AM214" s="1401"/>
      <c r="AN214" s="1401"/>
      <c r="AO214" s="1401"/>
      <c r="AP214" s="1401"/>
      <c r="AQ214" s="1401"/>
      <c r="AR214" s="1401"/>
      <c r="AS214" s="1401"/>
      <c r="AT214" s="1401"/>
      <c r="AU214" s="1401"/>
      <c r="AV214" s="1401"/>
      <c r="AW214" s="1401"/>
      <c r="AX214" s="1401"/>
      <c r="AY214" s="1401"/>
      <c r="AZ214" s="1401"/>
      <c r="BA214" s="1401"/>
      <c r="BB214" s="1401"/>
      <c r="BC214" s="1401"/>
      <c r="BD214" s="1401"/>
      <c r="BE214" s="1401"/>
      <c r="BF214" s="1401"/>
      <c r="BG214" s="1401"/>
      <c r="BH214" s="1401"/>
      <c r="BI214" s="1401"/>
      <c r="BJ214" s="1401"/>
      <c r="BK214" s="1401"/>
      <c r="BL214" s="1401"/>
      <c r="BM214" s="1401"/>
      <c r="BN214" s="1401"/>
      <c r="BO214" s="1401"/>
      <c r="BP214" s="1401"/>
      <c r="BQ214" s="1401"/>
      <c r="BR214" s="1401"/>
      <c r="BS214" s="1401"/>
      <c r="BT214" s="1401"/>
      <c r="BU214" s="1401"/>
      <c r="BV214" s="1401"/>
      <c r="BW214" s="1401"/>
      <c r="BX214" s="1401"/>
      <c r="BY214" s="1401"/>
      <c r="BZ214" s="1401"/>
      <c r="CA214" s="1401"/>
      <c r="CB214" s="1401"/>
      <c r="CC214" s="1401"/>
      <c r="CD214" s="1401"/>
      <c r="CE214" s="1401"/>
      <c r="CF214" s="1401"/>
      <c r="CG214" s="1401"/>
      <c r="CH214" s="1401"/>
      <c r="CI214" s="1401"/>
      <c r="CJ214" s="1401"/>
      <c r="CK214" s="1401"/>
      <c r="CL214" s="1401"/>
      <c r="CM214" s="1401"/>
      <c r="CN214" s="1401"/>
      <c r="CO214" s="1401"/>
    </row>
    <row r="215" spans="6:93" ht="12.75" customHeight="1">
      <c r="F215" s="1401"/>
      <c r="G215" s="1401"/>
      <c r="H215" s="1401"/>
      <c r="J215" s="2175"/>
      <c r="K215" s="2175"/>
      <c r="L215" s="1401"/>
      <c r="M215" s="1401"/>
      <c r="N215" s="1401"/>
      <c r="O215" s="1401"/>
      <c r="P215" s="1401"/>
      <c r="Q215" s="1401"/>
      <c r="R215" s="1401"/>
      <c r="S215" s="1401"/>
      <c r="T215" s="1401"/>
      <c r="U215" s="1401"/>
      <c r="V215" s="1401"/>
      <c r="W215" s="1401"/>
      <c r="X215" s="1401"/>
      <c r="Y215" s="1401"/>
      <c r="Z215" s="1401"/>
      <c r="AA215" s="1401"/>
      <c r="AB215" s="1401"/>
      <c r="AC215" s="1401"/>
      <c r="AD215" s="1401"/>
      <c r="AE215" s="1401"/>
      <c r="AF215" s="1401"/>
      <c r="AG215" s="1401"/>
      <c r="AH215" s="1401"/>
      <c r="AI215" s="1401"/>
      <c r="AJ215" s="1401"/>
      <c r="AK215" s="1401"/>
      <c r="AL215" s="1401"/>
      <c r="AM215" s="1401"/>
      <c r="AN215" s="1401"/>
      <c r="AO215" s="1401"/>
      <c r="AP215" s="1401"/>
      <c r="AQ215" s="1401"/>
      <c r="AR215" s="1401"/>
      <c r="AS215" s="1401"/>
      <c r="AT215" s="1401"/>
      <c r="AU215" s="1401"/>
      <c r="AV215" s="1401"/>
      <c r="AW215" s="1401"/>
      <c r="AX215" s="1401"/>
      <c r="AY215" s="1401"/>
      <c r="AZ215" s="1401"/>
      <c r="BA215" s="1401"/>
      <c r="BB215" s="1401"/>
      <c r="BC215" s="1401"/>
      <c r="BD215" s="1401"/>
      <c r="BE215" s="1401"/>
      <c r="BF215" s="1401"/>
      <c r="BG215" s="1401"/>
      <c r="BH215" s="1401"/>
      <c r="BI215" s="1401"/>
      <c r="BJ215" s="1401"/>
      <c r="BK215" s="1401"/>
      <c r="BL215" s="1401"/>
      <c r="BM215" s="1401"/>
      <c r="BN215" s="1401"/>
      <c r="BO215" s="1401"/>
      <c r="BP215" s="1401"/>
      <c r="BQ215" s="1401"/>
      <c r="BR215" s="1401"/>
      <c r="BS215" s="1401"/>
      <c r="BT215" s="1401"/>
      <c r="BU215" s="1401"/>
      <c r="BV215" s="1401"/>
      <c r="BW215" s="1401"/>
      <c r="BX215" s="1401"/>
      <c r="BY215" s="1401"/>
      <c r="BZ215" s="1401"/>
      <c r="CA215" s="1401"/>
      <c r="CB215" s="1401"/>
      <c r="CC215" s="1401"/>
      <c r="CD215" s="1401"/>
      <c r="CE215" s="1401"/>
      <c r="CF215" s="1401"/>
      <c r="CG215" s="1401"/>
      <c r="CH215" s="1401"/>
      <c r="CI215" s="1401"/>
      <c r="CJ215" s="1401"/>
      <c r="CK215" s="1401"/>
      <c r="CL215" s="1401"/>
      <c r="CM215" s="1401"/>
      <c r="CN215" s="1401"/>
      <c r="CO215" s="1401"/>
    </row>
    <row r="216" spans="6:93" ht="12.75" customHeight="1">
      <c r="F216" s="1401"/>
      <c r="G216" s="1401"/>
      <c r="H216" s="1401"/>
      <c r="J216" s="2175"/>
      <c r="K216" s="2175"/>
      <c r="L216" s="1401"/>
      <c r="M216" s="1401"/>
      <c r="N216" s="1401"/>
      <c r="O216" s="1401"/>
      <c r="P216" s="1401"/>
      <c r="Q216" s="1401"/>
      <c r="R216" s="1401"/>
      <c r="S216" s="1401"/>
      <c r="T216" s="1401"/>
      <c r="U216" s="1401"/>
      <c r="V216" s="1401"/>
      <c r="W216" s="1401"/>
      <c r="X216" s="1401"/>
      <c r="Y216" s="1401"/>
      <c r="Z216" s="1401"/>
      <c r="AA216" s="1401"/>
      <c r="AB216" s="1401"/>
      <c r="AC216" s="1401"/>
      <c r="AD216" s="1401"/>
      <c r="AE216" s="1401"/>
      <c r="AF216" s="1401"/>
      <c r="AG216" s="1401"/>
      <c r="AH216" s="1401"/>
      <c r="AI216" s="1401"/>
      <c r="AJ216" s="1401"/>
      <c r="AK216" s="1401"/>
      <c r="AL216" s="1401"/>
      <c r="AM216" s="1401"/>
      <c r="AN216" s="1401"/>
      <c r="AO216" s="1401"/>
      <c r="AP216" s="1401"/>
      <c r="AQ216" s="1401"/>
      <c r="AR216" s="1401"/>
      <c r="AS216" s="1401"/>
      <c r="AT216" s="1401"/>
      <c r="AU216" s="1401"/>
      <c r="AV216" s="1401"/>
      <c r="AW216" s="1401"/>
      <c r="AX216" s="1401"/>
      <c r="AY216" s="1401"/>
      <c r="AZ216" s="1401"/>
      <c r="BA216" s="1401"/>
      <c r="BB216" s="1401"/>
      <c r="BC216" s="1401"/>
      <c r="BD216" s="1401"/>
      <c r="BE216" s="1401"/>
      <c r="BF216" s="1401"/>
      <c r="BG216" s="1401"/>
      <c r="BH216" s="1401"/>
      <c r="BI216" s="1401"/>
      <c r="BJ216" s="1401"/>
      <c r="BK216" s="1401"/>
      <c r="BL216" s="1401"/>
      <c r="BM216" s="1401"/>
      <c r="BN216" s="1401"/>
      <c r="BO216" s="1401"/>
      <c r="BP216" s="1401"/>
      <c r="BQ216" s="1401"/>
      <c r="BR216" s="1401"/>
      <c r="BS216" s="1401"/>
      <c r="BT216" s="1401"/>
      <c r="BU216" s="1401"/>
      <c r="BV216" s="1401"/>
      <c r="BW216" s="1401"/>
      <c r="BX216" s="1401"/>
      <c r="BY216" s="1401"/>
      <c r="BZ216" s="1401"/>
      <c r="CA216" s="1401"/>
      <c r="CB216" s="1401"/>
      <c r="CC216" s="1401"/>
      <c r="CD216" s="1401"/>
      <c r="CE216" s="1401"/>
      <c r="CF216" s="1401"/>
      <c r="CG216" s="1401"/>
      <c r="CH216" s="1401"/>
      <c r="CI216" s="1401"/>
      <c r="CJ216" s="1401"/>
      <c r="CK216" s="1401"/>
      <c r="CL216" s="1401"/>
      <c r="CM216" s="1401"/>
      <c r="CN216" s="1401"/>
      <c r="CO216" s="1401"/>
    </row>
    <row r="217" spans="6:93" ht="12.75" customHeight="1">
      <c r="F217" s="1401"/>
      <c r="G217" s="1401"/>
      <c r="H217" s="1401"/>
      <c r="J217" s="2175"/>
      <c r="K217" s="2175"/>
      <c r="L217" s="1401"/>
      <c r="M217" s="1401"/>
      <c r="N217" s="1401"/>
      <c r="O217" s="1401"/>
      <c r="P217" s="1401"/>
      <c r="Q217" s="1401"/>
      <c r="R217" s="1401"/>
      <c r="S217" s="1401"/>
      <c r="T217" s="1401"/>
      <c r="U217" s="1401"/>
      <c r="V217" s="1401"/>
      <c r="W217" s="1401"/>
      <c r="X217" s="1401"/>
      <c r="Y217" s="1401"/>
      <c r="Z217" s="1401"/>
      <c r="AA217" s="1401"/>
      <c r="AB217" s="1401"/>
      <c r="AC217" s="1401"/>
      <c r="AD217" s="1401"/>
      <c r="AE217" s="1401"/>
      <c r="AF217" s="1401"/>
      <c r="AG217" s="1401"/>
      <c r="AH217" s="1401"/>
      <c r="AI217" s="1401"/>
      <c r="AJ217" s="1401"/>
      <c r="AK217" s="1401"/>
      <c r="AL217" s="1401"/>
      <c r="AM217" s="1401"/>
      <c r="AN217" s="1401"/>
      <c r="AO217" s="1401"/>
      <c r="AP217" s="1401"/>
      <c r="AQ217" s="1401"/>
      <c r="AR217" s="1401"/>
      <c r="AS217" s="1401"/>
      <c r="AT217" s="1401"/>
      <c r="AU217" s="1401"/>
      <c r="AV217" s="1401"/>
      <c r="AW217" s="1401"/>
      <c r="AX217" s="1401"/>
      <c r="AY217" s="1401"/>
      <c r="AZ217" s="1401"/>
      <c r="BA217" s="1401"/>
      <c r="BB217" s="1401"/>
      <c r="BC217" s="1401"/>
      <c r="BD217" s="1401"/>
      <c r="BE217" s="1401"/>
      <c r="BF217" s="1401"/>
      <c r="BG217" s="1401"/>
      <c r="BH217" s="1401"/>
      <c r="BI217" s="1401"/>
      <c r="BJ217" s="1401"/>
      <c r="BK217" s="1401"/>
      <c r="BL217" s="1401"/>
      <c r="BM217" s="1401"/>
      <c r="BN217" s="1401"/>
      <c r="BO217" s="1401"/>
      <c r="BP217" s="1401"/>
      <c r="BQ217" s="1401"/>
      <c r="BR217" s="1401"/>
      <c r="BS217" s="1401"/>
      <c r="BT217" s="1401"/>
      <c r="BU217" s="1401"/>
      <c r="BV217" s="1401"/>
      <c r="BW217" s="1401"/>
      <c r="BX217" s="1401"/>
      <c r="BY217" s="1401"/>
      <c r="BZ217" s="1401"/>
      <c r="CA217" s="1401"/>
      <c r="CB217" s="1401"/>
      <c r="CC217" s="1401"/>
      <c r="CD217" s="1401"/>
      <c r="CE217" s="1401"/>
      <c r="CF217" s="1401"/>
      <c r="CG217" s="1401"/>
      <c r="CH217" s="1401"/>
      <c r="CI217" s="1401"/>
      <c r="CJ217" s="1401"/>
      <c r="CK217" s="1401"/>
      <c r="CL217" s="1401"/>
      <c r="CM217" s="1401"/>
      <c r="CN217" s="1401"/>
      <c r="CO217" s="1401"/>
    </row>
    <row r="218" spans="6:93" ht="12.75" customHeight="1">
      <c r="F218" s="1401"/>
      <c r="G218" s="1401"/>
      <c r="H218" s="1401"/>
      <c r="J218" s="2175"/>
      <c r="K218" s="2175"/>
      <c r="L218" s="1401"/>
      <c r="M218" s="1401"/>
      <c r="N218" s="1401"/>
      <c r="O218" s="1401"/>
      <c r="P218" s="1401"/>
      <c r="Q218" s="1401"/>
      <c r="R218" s="1401"/>
      <c r="S218" s="1401"/>
      <c r="T218" s="1401"/>
      <c r="U218" s="1401"/>
      <c r="V218" s="1401"/>
      <c r="W218" s="1401"/>
      <c r="X218" s="1401"/>
      <c r="Y218" s="1401"/>
      <c r="Z218" s="1401"/>
      <c r="AA218" s="1401"/>
      <c r="AB218" s="1401"/>
      <c r="AC218" s="1401"/>
      <c r="AD218" s="1401"/>
      <c r="AE218" s="1401"/>
      <c r="AF218" s="1401"/>
      <c r="AG218" s="1401"/>
      <c r="AH218" s="1401"/>
      <c r="AI218" s="1401"/>
      <c r="AJ218" s="1401"/>
      <c r="AK218" s="1401"/>
      <c r="AL218" s="1401"/>
      <c r="AM218" s="1401"/>
      <c r="AN218" s="1401"/>
      <c r="AO218" s="1401"/>
      <c r="AP218" s="1401"/>
      <c r="AQ218" s="1401"/>
      <c r="AR218" s="1401"/>
      <c r="AS218" s="1401"/>
      <c r="AT218" s="1401"/>
      <c r="AU218" s="1401"/>
      <c r="AV218" s="1401"/>
      <c r="AW218" s="1401"/>
      <c r="AX218" s="1401"/>
      <c r="AY218" s="1401"/>
      <c r="AZ218" s="1401"/>
      <c r="BA218" s="1401"/>
      <c r="BB218" s="1401"/>
      <c r="BC218" s="1401"/>
      <c r="BD218" s="1401"/>
      <c r="BE218" s="1401"/>
      <c r="BF218" s="1401"/>
      <c r="BG218" s="1401"/>
      <c r="BH218" s="1401"/>
      <c r="BI218" s="1401"/>
      <c r="BJ218" s="1401"/>
      <c r="BK218" s="1401"/>
      <c r="BL218" s="1401"/>
      <c r="BM218" s="1401"/>
      <c r="BN218" s="1401"/>
      <c r="BO218" s="1401"/>
      <c r="BP218" s="1401"/>
      <c r="BQ218" s="1401"/>
      <c r="BR218" s="1401"/>
      <c r="BS218" s="1401"/>
      <c r="BT218" s="1401"/>
      <c r="BU218" s="1401"/>
      <c r="BV218" s="1401"/>
      <c r="BW218" s="1401"/>
      <c r="BX218" s="1401"/>
      <c r="BY218" s="1401"/>
      <c r="BZ218" s="1401"/>
      <c r="CA218" s="1401"/>
      <c r="CB218" s="1401"/>
      <c r="CC218" s="1401"/>
      <c r="CD218" s="1401"/>
      <c r="CE218" s="1401"/>
      <c r="CF218" s="1401"/>
      <c r="CG218" s="1401"/>
      <c r="CH218" s="1401"/>
      <c r="CI218" s="1401"/>
      <c r="CJ218" s="1401"/>
      <c r="CK218" s="1401"/>
      <c r="CL218" s="1401"/>
      <c r="CM218" s="1401"/>
      <c r="CN218" s="1401"/>
      <c r="CO218" s="1401"/>
    </row>
    <row r="219" spans="6:93" ht="12.75" customHeight="1">
      <c r="F219" s="1401"/>
      <c r="G219" s="1401"/>
      <c r="H219" s="1401"/>
      <c r="J219" s="2175"/>
      <c r="K219" s="2175"/>
      <c r="L219" s="1401"/>
      <c r="M219" s="1401"/>
      <c r="N219" s="1401"/>
      <c r="O219" s="1401"/>
      <c r="P219" s="1401"/>
      <c r="Q219" s="1401"/>
      <c r="R219" s="1401"/>
      <c r="S219" s="1401"/>
      <c r="T219" s="1401"/>
      <c r="U219" s="1401"/>
      <c r="V219" s="1401"/>
      <c r="W219" s="1401"/>
      <c r="X219" s="1401"/>
      <c r="Y219" s="1401"/>
      <c r="Z219" s="1401"/>
      <c r="AA219" s="1401"/>
      <c r="AB219" s="1401"/>
      <c r="AC219" s="1401"/>
      <c r="AD219" s="1401"/>
      <c r="AE219" s="1401"/>
      <c r="AF219" s="1401"/>
      <c r="AG219" s="1401"/>
      <c r="AH219" s="1401"/>
      <c r="AI219" s="1401"/>
      <c r="AJ219" s="1401"/>
      <c r="AK219" s="1401"/>
      <c r="AL219" s="1401"/>
      <c r="AM219" s="1401"/>
      <c r="AN219" s="1401"/>
      <c r="AO219" s="1401"/>
      <c r="AP219" s="1401"/>
      <c r="AQ219" s="1401"/>
      <c r="AR219" s="1401"/>
      <c r="AS219" s="1401"/>
      <c r="AT219" s="1401"/>
      <c r="AU219" s="1401"/>
      <c r="AV219" s="1401"/>
      <c r="AW219" s="1401"/>
      <c r="AX219" s="1401"/>
      <c r="AY219" s="1401"/>
      <c r="AZ219" s="1401"/>
      <c r="BA219" s="1401"/>
      <c r="BB219" s="1401"/>
      <c r="BC219" s="1401"/>
      <c r="BD219" s="1401"/>
      <c r="BE219" s="1401"/>
      <c r="BF219" s="1401"/>
      <c r="BG219" s="1401"/>
      <c r="BH219" s="1401"/>
      <c r="BI219" s="1401"/>
      <c r="BJ219" s="1401"/>
      <c r="BK219" s="1401"/>
      <c r="BL219" s="1401"/>
      <c r="BM219" s="1401"/>
      <c r="BN219" s="1401"/>
      <c r="BO219" s="1401"/>
      <c r="BP219" s="1401"/>
      <c r="BQ219" s="1401"/>
      <c r="BR219" s="1401"/>
      <c r="BS219" s="1401"/>
      <c r="BT219" s="1401"/>
      <c r="BU219" s="1401"/>
      <c r="BV219" s="1401"/>
      <c r="BW219" s="1401"/>
      <c r="BX219" s="1401"/>
      <c r="BY219" s="1401"/>
      <c r="BZ219" s="1401"/>
      <c r="CA219" s="1401"/>
      <c r="CB219" s="1401"/>
      <c r="CC219" s="1401"/>
      <c r="CD219" s="1401"/>
      <c r="CE219" s="1401"/>
      <c r="CF219" s="1401"/>
      <c r="CG219" s="1401"/>
      <c r="CH219" s="1401"/>
      <c r="CI219" s="1401"/>
      <c r="CJ219" s="1401"/>
      <c r="CK219" s="1401"/>
      <c r="CL219" s="1401"/>
      <c r="CM219" s="1401"/>
      <c r="CN219" s="1401"/>
      <c r="CO219" s="1401"/>
    </row>
    <row r="220" spans="6:93" ht="12.75" customHeight="1">
      <c r="F220" s="1401"/>
      <c r="G220" s="1401"/>
      <c r="H220" s="1401"/>
      <c r="J220" s="2175"/>
      <c r="K220" s="2175"/>
      <c r="L220" s="1401"/>
      <c r="M220" s="1401"/>
      <c r="N220" s="1401"/>
      <c r="O220" s="1401"/>
      <c r="P220" s="1401"/>
      <c r="Q220" s="1401"/>
      <c r="R220" s="1401"/>
      <c r="S220" s="1401"/>
      <c r="T220" s="1401"/>
      <c r="U220" s="1401"/>
      <c r="V220" s="1401"/>
      <c r="W220" s="1401"/>
      <c r="X220" s="1401"/>
      <c r="Y220" s="1401"/>
      <c r="Z220" s="1401"/>
      <c r="AA220" s="1401"/>
      <c r="AB220" s="1401"/>
      <c r="AC220" s="1401"/>
      <c r="AD220" s="1401"/>
      <c r="AE220" s="1401"/>
      <c r="AF220" s="1401"/>
      <c r="AG220" s="1401"/>
      <c r="AH220" s="1401"/>
      <c r="AI220" s="1401"/>
      <c r="AJ220" s="1401"/>
      <c r="AK220" s="1401"/>
      <c r="AL220" s="1401"/>
      <c r="AM220" s="1401"/>
      <c r="AN220" s="1401"/>
      <c r="AO220" s="1401"/>
      <c r="AP220" s="1401"/>
      <c r="AQ220" s="1401"/>
      <c r="AR220" s="1401"/>
      <c r="AS220" s="1401"/>
      <c r="AT220" s="1401"/>
      <c r="AU220" s="1401"/>
      <c r="AV220" s="1401"/>
      <c r="AW220" s="1401"/>
      <c r="AX220" s="1401"/>
      <c r="AY220" s="1401"/>
      <c r="AZ220" s="1401"/>
      <c r="BA220" s="1401"/>
      <c r="BB220" s="1401"/>
      <c r="BC220" s="1401"/>
      <c r="BD220" s="1401"/>
      <c r="BE220" s="1401"/>
      <c r="BF220" s="1401"/>
      <c r="BG220" s="1401"/>
      <c r="BH220" s="1401"/>
      <c r="BI220" s="1401"/>
      <c r="BJ220" s="1401"/>
      <c r="BK220" s="1401"/>
      <c r="BL220" s="1401"/>
      <c r="BM220" s="1401"/>
      <c r="BN220" s="1401"/>
      <c r="BO220" s="1401"/>
      <c r="BP220" s="1401"/>
      <c r="BQ220" s="1401"/>
      <c r="BR220" s="1401"/>
      <c r="BS220" s="1401"/>
      <c r="BT220" s="1401"/>
      <c r="BU220" s="1401"/>
      <c r="BV220" s="1401"/>
      <c r="BW220" s="1401"/>
      <c r="BX220" s="1401"/>
      <c r="BY220" s="1401"/>
      <c r="BZ220" s="1401"/>
      <c r="CA220" s="1401"/>
      <c r="CB220" s="1401"/>
      <c r="CC220" s="1401"/>
      <c r="CD220" s="1401"/>
      <c r="CE220" s="1401"/>
      <c r="CF220" s="1401"/>
      <c r="CG220" s="1401"/>
      <c r="CH220" s="1401"/>
      <c r="CI220" s="1401"/>
      <c r="CJ220" s="1401"/>
      <c r="CK220" s="1401"/>
      <c r="CL220" s="1401"/>
      <c r="CM220" s="1401"/>
      <c r="CN220" s="1401"/>
      <c r="CO220" s="1401"/>
    </row>
    <row r="221" spans="6:93" ht="12.75" customHeight="1">
      <c r="F221" s="1401"/>
      <c r="G221" s="1401"/>
      <c r="H221" s="1401"/>
      <c r="J221" s="2175"/>
      <c r="K221" s="2175"/>
      <c r="L221" s="1401"/>
      <c r="M221" s="1401"/>
      <c r="N221" s="1401"/>
      <c r="O221" s="1401"/>
      <c r="P221" s="1401"/>
      <c r="Q221" s="1401"/>
      <c r="R221" s="1401"/>
      <c r="S221" s="1401"/>
      <c r="T221" s="1401"/>
      <c r="U221" s="1401"/>
      <c r="V221" s="1401"/>
      <c r="W221" s="1401"/>
      <c r="X221" s="1401"/>
      <c r="Y221" s="1401"/>
      <c r="Z221" s="1401"/>
      <c r="AA221" s="1401"/>
      <c r="AB221" s="1401"/>
      <c r="AC221" s="1401"/>
      <c r="AD221" s="1401"/>
      <c r="AE221" s="1401"/>
      <c r="AF221" s="1401"/>
      <c r="AG221" s="1401"/>
      <c r="AH221" s="1401"/>
      <c r="AI221" s="1401"/>
      <c r="AJ221" s="1401"/>
      <c r="AK221" s="1401"/>
      <c r="AL221" s="1401"/>
      <c r="AM221" s="1401"/>
      <c r="AN221" s="1401"/>
      <c r="AO221" s="1401"/>
      <c r="AP221" s="1401"/>
      <c r="AQ221" s="1401"/>
      <c r="AR221" s="1401"/>
      <c r="AS221" s="1401"/>
      <c r="AT221" s="1401"/>
      <c r="AU221" s="1401"/>
      <c r="AV221" s="1401"/>
      <c r="AW221" s="1401"/>
      <c r="AX221" s="1401"/>
      <c r="AY221" s="1401"/>
      <c r="AZ221" s="1401"/>
      <c r="BA221" s="1401"/>
      <c r="BB221" s="1401"/>
      <c r="BC221" s="1401"/>
      <c r="BD221" s="1401"/>
      <c r="BE221" s="1401"/>
      <c r="BF221" s="1401"/>
      <c r="BG221" s="1401"/>
      <c r="BH221" s="1401"/>
      <c r="BI221" s="1401"/>
      <c r="BJ221" s="1401"/>
      <c r="BK221" s="1401"/>
      <c r="BL221" s="1401"/>
      <c r="BM221" s="1401"/>
      <c r="BN221" s="1401"/>
      <c r="BO221" s="1401"/>
      <c r="BP221" s="1401"/>
      <c r="BQ221" s="1401"/>
      <c r="BR221" s="1401"/>
      <c r="BS221" s="1401"/>
      <c r="BT221" s="1401"/>
      <c r="BU221" s="1401"/>
      <c r="BV221" s="1401"/>
      <c r="BW221" s="1401"/>
      <c r="BX221" s="1401"/>
      <c r="BY221" s="1401"/>
      <c r="BZ221" s="1401"/>
      <c r="CA221" s="1401"/>
      <c r="CB221" s="1401"/>
      <c r="CC221" s="1401"/>
      <c r="CD221" s="1401"/>
      <c r="CE221" s="1401"/>
      <c r="CF221" s="1401"/>
      <c r="CG221" s="1401"/>
      <c r="CH221" s="1401"/>
      <c r="CI221" s="1401"/>
      <c r="CJ221" s="1401"/>
      <c r="CK221" s="1401"/>
      <c r="CL221" s="1401"/>
      <c r="CM221" s="1401"/>
      <c r="CN221" s="1401"/>
      <c r="CO221" s="1401"/>
    </row>
    <row r="222" spans="6:93" ht="12.75" customHeight="1">
      <c r="F222" s="1401"/>
      <c r="G222" s="1401"/>
      <c r="H222" s="1401"/>
      <c r="J222" s="2175"/>
      <c r="K222" s="2175"/>
      <c r="L222" s="1401"/>
      <c r="M222" s="1401"/>
      <c r="N222" s="1401"/>
      <c r="O222" s="1401"/>
      <c r="P222" s="1401"/>
      <c r="Q222" s="1401"/>
      <c r="R222" s="1401"/>
      <c r="S222" s="1401"/>
      <c r="T222" s="1401"/>
      <c r="U222" s="1401"/>
      <c r="V222" s="1401"/>
      <c r="W222" s="1401"/>
      <c r="X222" s="1401"/>
      <c r="Y222" s="1401"/>
      <c r="Z222" s="1401"/>
      <c r="AA222" s="1401"/>
      <c r="AB222" s="1401"/>
      <c r="AC222" s="1401"/>
      <c r="AD222" s="1401"/>
      <c r="AE222" s="1401"/>
      <c r="AF222" s="1401"/>
      <c r="AG222" s="1401"/>
      <c r="AH222" s="1401"/>
      <c r="AI222" s="1401"/>
      <c r="AJ222" s="1401"/>
      <c r="AK222" s="1401"/>
      <c r="AL222" s="1401"/>
      <c r="AM222" s="1401"/>
      <c r="AN222" s="1401"/>
      <c r="AO222" s="1401"/>
      <c r="AP222" s="1401"/>
      <c r="AQ222" s="1401"/>
      <c r="AR222" s="1401"/>
      <c r="AS222" s="1401"/>
      <c r="AT222" s="1401"/>
      <c r="AU222" s="1401"/>
      <c r="AV222" s="1401"/>
      <c r="AW222" s="1401"/>
      <c r="AX222" s="1401"/>
      <c r="AY222" s="1401"/>
      <c r="AZ222" s="1401"/>
      <c r="BA222" s="1401"/>
      <c r="BB222" s="1401"/>
      <c r="BC222" s="1401"/>
      <c r="BD222" s="1401"/>
      <c r="BE222" s="1401"/>
      <c r="BF222" s="1401"/>
      <c r="BG222" s="1401"/>
      <c r="BH222" s="1401"/>
      <c r="BI222" s="1401"/>
      <c r="BJ222" s="1401"/>
      <c r="BK222" s="1401"/>
      <c r="BL222" s="1401"/>
      <c r="BM222" s="1401"/>
      <c r="BN222" s="1401"/>
      <c r="BO222" s="1401"/>
      <c r="BP222" s="1401"/>
      <c r="BQ222" s="1401"/>
      <c r="BR222" s="1401"/>
      <c r="BS222" s="1401"/>
      <c r="BT222" s="1401"/>
      <c r="BU222" s="1401"/>
      <c r="BV222" s="1401"/>
      <c r="BW222" s="1401"/>
      <c r="BX222" s="1401"/>
      <c r="BY222" s="1401"/>
      <c r="BZ222" s="1401"/>
      <c r="CA222" s="1401"/>
      <c r="CB222" s="1401"/>
      <c r="CC222" s="1401"/>
      <c r="CD222" s="1401"/>
      <c r="CE222" s="1401"/>
      <c r="CF222" s="1401"/>
      <c r="CG222" s="1401"/>
      <c r="CH222" s="1401"/>
      <c r="CI222" s="1401"/>
      <c r="CJ222" s="1401"/>
      <c r="CK222" s="1401"/>
      <c r="CL222" s="1401"/>
      <c r="CM222" s="1401"/>
      <c r="CN222" s="1401"/>
      <c r="CO222" s="1401"/>
    </row>
    <row r="223" spans="6:93" ht="12.75" customHeight="1">
      <c r="F223" s="1401"/>
      <c r="G223" s="1401"/>
      <c r="H223" s="1401"/>
      <c r="J223" s="2175"/>
      <c r="K223" s="2175"/>
      <c r="L223" s="1401"/>
      <c r="M223" s="1401"/>
      <c r="N223" s="1401"/>
      <c r="O223" s="1401"/>
      <c r="P223" s="1401"/>
      <c r="Q223" s="1401"/>
      <c r="R223" s="1401"/>
      <c r="S223" s="1401"/>
      <c r="T223" s="1401"/>
      <c r="U223" s="1401"/>
      <c r="V223" s="1401"/>
      <c r="W223" s="1401"/>
      <c r="X223" s="1401"/>
      <c r="Y223" s="1401"/>
      <c r="Z223" s="1401"/>
      <c r="AA223" s="1401"/>
      <c r="AB223" s="1401"/>
      <c r="AC223" s="1401"/>
      <c r="AD223" s="1401"/>
      <c r="AE223" s="1401"/>
      <c r="AF223" s="1401"/>
      <c r="AG223" s="1401"/>
      <c r="AH223" s="1401"/>
      <c r="AI223" s="1401"/>
      <c r="AJ223" s="1401"/>
      <c r="AK223" s="1401"/>
      <c r="AL223" s="1401"/>
      <c r="AM223" s="1401"/>
      <c r="AN223" s="1401"/>
      <c r="AO223" s="1401"/>
      <c r="AP223" s="1401"/>
      <c r="AQ223" s="1401"/>
      <c r="AR223" s="1401"/>
      <c r="AS223" s="1401"/>
      <c r="AT223" s="1401"/>
      <c r="AU223" s="1401"/>
      <c r="AV223" s="1401"/>
      <c r="AW223" s="1401"/>
      <c r="AX223" s="1401"/>
      <c r="AY223" s="1401"/>
      <c r="AZ223" s="1401"/>
      <c r="BA223" s="1401"/>
      <c r="BB223" s="1401"/>
      <c r="BC223" s="1401"/>
      <c r="BD223" s="1401"/>
      <c r="BE223" s="1401"/>
      <c r="BF223" s="1401"/>
      <c r="BG223" s="1401"/>
      <c r="BH223" s="1401"/>
      <c r="BI223" s="1401"/>
      <c r="BJ223" s="1401"/>
      <c r="BK223" s="1401"/>
      <c r="BL223" s="1401"/>
      <c r="BM223" s="1401"/>
      <c r="BN223" s="1401"/>
      <c r="BO223" s="1401"/>
      <c r="BP223" s="1401"/>
      <c r="BQ223" s="1401"/>
      <c r="BR223" s="1401"/>
      <c r="BS223" s="1401"/>
      <c r="BT223" s="1401"/>
      <c r="BU223" s="1401"/>
      <c r="BV223" s="1401"/>
      <c r="BW223" s="1401"/>
      <c r="BX223" s="1401"/>
      <c r="BY223" s="1401"/>
      <c r="BZ223" s="1401"/>
      <c r="CA223" s="1401"/>
      <c r="CB223" s="1401"/>
      <c r="CC223" s="1401"/>
      <c r="CD223" s="1401"/>
      <c r="CE223" s="1401"/>
      <c r="CF223" s="1401"/>
      <c r="CG223" s="1401"/>
      <c r="CH223" s="1401"/>
      <c r="CI223" s="1401"/>
      <c r="CJ223" s="1401"/>
      <c r="CK223" s="1401"/>
      <c r="CL223" s="1401"/>
      <c r="CM223" s="1401"/>
      <c r="CN223" s="1401"/>
      <c r="CO223" s="1401"/>
    </row>
    <row r="224" spans="6:93" ht="12.75" customHeight="1">
      <c r="F224" s="1401"/>
      <c r="G224" s="1401"/>
      <c r="H224" s="1401"/>
      <c r="J224" s="2175"/>
      <c r="K224" s="2175"/>
      <c r="L224" s="1401"/>
      <c r="M224" s="1401"/>
      <c r="N224" s="1401"/>
      <c r="O224" s="1401"/>
      <c r="P224" s="1401"/>
      <c r="Q224" s="1401"/>
      <c r="R224" s="1401"/>
      <c r="S224" s="1401"/>
      <c r="T224" s="1401"/>
      <c r="U224" s="1401"/>
      <c r="V224" s="1401"/>
      <c r="W224" s="1401"/>
      <c r="X224" s="1401"/>
      <c r="Y224" s="1401"/>
      <c r="Z224" s="1401"/>
      <c r="AA224" s="1401"/>
      <c r="AB224" s="1401"/>
      <c r="AC224" s="1401"/>
      <c r="AD224" s="1401"/>
      <c r="AE224" s="1401"/>
      <c r="AF224" s="1401"/>
      <c r="AG224" s="1401"/>
      <c r="AH224" s="1401"/>
      <c r="AI224" s="1401"/>
      <c r="AJ224" s="1401"/>
      <c r="AK224" s="1401"/>
      <c r="AL224" s="1401"/>
      <c r="AM224" s="1401"/>
      <c r="AN224" s="1401"/>
      <c r="AO224" s="1401"/>
      <c r="AP224" s="1401"/>
      <c r="AQ224" s="1401"/>
      <c r="AR224" s="1401"/>
      <c r="AS224" s="1401"/>
      <c r="AT224" s="1401"/>
      <c r="AU224" s="1401"/>
      <c r="AV224" s="1401"/>
      <c r="AW224" s="1401"/>
      <c r="AX224" s="1401"/>
      <c r="AY224" s="1401"/>
      <c r="AZ224" s="1401"/>
      <c r="BA224" s="1401"/>
      <c r="BB224" s="1401"/>
      <c r="BC224" s="1401"/>
      <c r="BD224" s="1401"/>
      <c r="BE224" s="1401"/>
      <c r="BF224" s="1401"/>
      <c r="BG224" s="1401"/>
      <c r="BH224" s="1401"/>
      <c r="BI224" s="1401"/>
      <c r="BJ224" s="1401"/>
      <c r="BK224" s="1401"/>
      <c r="BL224" s="1401"/>
      <c r="BM224" s="1401"/>
      <c r="BN224" s="1401"/>
      <c r="BO224" s="1401"/>
      <c r="BP224" s="1401"/>
      <c r="BQ224" s="1401"/>
      <c r="BR224" s="1401"/>
      <c r="BS224" s="1401"/>
      <c r="BT224" s="1401"/>
      <c r="BU224" s="1401"/>
      <c r="BV224" s="1401"/>
      <c r="BW224" s="1401"/>
      <c r="BX224" s="1401"/>
      <c r="BY224" s="1401"/>
      <c r="BZ224" s="1401"/>
      <c r="CA224" s="1401"/>
      <c r="CB224" s="1401"/>
      <c r="CC224" s="1401"/>
      <c r="CD224" s="1401"/>
      <c r="CE224" s="1401"/>
      <c r="CF224" s="1401"/>
      <c r="CG224" s="1401"/>
      <c r="CH224" s="1401"/>
      <c r="CI224" s="1401"/>
      <c r="CJ224" s="1401"/>
      <c r="CK224" s="1401"/>
      <c r="CL224" s="1401"/>
      <c r="CM224" s="1401"/>
      <c r="CN224" s="1401"/>
      <c r="CO224" s="1401"/>
    </row>
    <row r="225" spans="6:93" ht="12.75" customHeight="1">
      <c r="F225" s="1401"/>
      <c r="G225" s="1401"/>
      <c r="H225" s="1401"/>
      <c r="J225" s="2175"/>
      <c r="K225" s="2175"/>
      <c r="L225" s="1401"/>
      <c r="M225" s="1401"/>
      <c r="N225" s="1401"/>
      <c r="O225" s="1401"/>
      <c r="P225" s="1401"/>
      <c r="Q225" s="1401"/>
      <c r="R225" s="1401"/>
      <c r="S225" s="1401"/>
      <c r="T225" s="1401"/>
      <c r="U225" s="1401"/>
      <c r="V225" s="1401"/>
      <c r="W225" s="1401"/>
      <c r="X225" s="1401"/>
      <c r="Y225" s="1401"/>
      <c r="Z225" s="1401"/>
      <c r="AA225" s="1401"/>
      <c r="AB225" s="1401"/>
      <c r="AC225" s="1401"/>
      <c r="AD225" s="1401"/>
      <c r="AE225" s="1401"/>
      <c r="AF225" s="1401"/>
      <c r="AG225" s="1401"/>
      <c r="AH225" s="1401"/>
      <c r="AI225" s="1401"/>
      <c r="AJ225" s="1401"/>
      <c r="AK225" s="1401"/>
      <c r="AL225" s="1401"/>
      <c r="AM225" s="1401"/>
      <c r="AN225" s="1401"/>
      <c r="AO225" s="1401"/>
      <c r="AP225" s="1401"/>
      <c r="AQ225" s="1401"/>
      <c r="AR225" s="1401"/>
      <c r="AS225" s="1401"/>
      <c r="AT225" s="1401"/>
      <c r="AU225" s="1401"/>
      <c r="AV225" s="1401"/>
      <c r="AW225" s="1401"/>
      <c r="AX225" s="1401"/>
      <c r="AY225" s="1401"/>
      <c r="AZ225" s="1401"/>
      <c r="BA225" s="1401"/>
      <c r="BB225" s="1401"/>
      <c r="BC225" s="1401"/>
      <c r="BD225" s="1401"/>
      <c r="BE225" s="1401"/>
      <c r="BF225" s="1401"/>
      <c r="BG225" s="1401"/>
      <c r="BH225" s="1401"/>
      <c r="BI225" s="1401"/>
      <c r="BJ225" s="1401"/>
      <c r="BK225" s="1401"/>
      <c r="BL225" s="1401"/>
      <c r="BM225" s="1401"/>
      <c r="BN225" s="1401"/>
      <c r="BO225" s="1401"/>
      <c r="BP225" s="1401"/>
      <c r="BQ225" s="1401"/>
      <c r="BR225" s="1401"/>
      <c r="BS225" s="1401"/>
      <c r="BT225" s="1401"/>
      <c r="BU225" s="1401"/>
      <c r="BV225" s="1401"/>
      <c r="BW225" s="1401"/>
      <c r="BX225" s="1401"/>
      <c r="BY225" s="1401"/>
      <c r="BZ225" s="1401"/>
      <c r="CA225" s="1401"/>
      <c r="CB225" s="1401"/>
      <c r="CC225" s="1401"/>
      <c r="CD225" s="1401"/>
      <c r="CE225" s="1401"/>
      <c r="CF225" s="1401"/>
      <c r="CG225" s="1401"/>
      <c r="CH225" s="1401"/>
      <c r="CI225" s="1401"/>
      <c r="CJ225" s="1401"/>
      <c r="CK225" s="1401"/>
      <c r="CL225" s="1401"/>
      <c r="CM225" s="1401"/>
      <c r="CN225" s="1401"/>
      <c r="CO225" s="1401"/>
    </row>
    <row r="226" spans="6:93" ht="12.75" customHeight="1">
      <c r="F226" s="1401"/>
      <c r="G226" s="1401"/>
      <c r="H226" s="1401"/>
      <c r="J226" s="2175"/>
      <c r="K226" s="2175"/>
      <c r="L226" s="1401"/>
      <c r="M226" s="1401"/>
      <c r="N226" s="1401"/>
      <c r="O226" s="1401"/>
      <c r="P226" s="1401"/>
      <c r="Q226" s="1401"/>
      <c r="R226" s="1401"/>
      <c r="S226" s="1401"/>
      <c r="T226" s="1401"/>
      <c r="U226" s="1401"/>
      <c r="V226" s="1401"/>
      <c r="W226" s="1401"/>
      <c r="X226" s="1401"/>
      <c r="Y226" s="1401"/>
      <c r="Z226" s="1401"/>
      <c r="AA226" s="1401"/>
      <c r="AB226" s="1401"/>
      <c r="AC226" s="1401"/>
      <c r="AD226" s="1401"/>
      <c r="AE226" s="1401"/>
      <c r="AF226" s="1401"/>
      <c r="AG226" s="1401"/>
      <c r="AH226" s="1401"/>
      <c r="AI226" s="1401"/>
      <c r="AJ226" s="1401"/>
      <c r="AK226" s="1401"/>
      <c r="AL226" s="1401"/>
      <c r="AM226" s="1401"/>
      <c r="AN226" s="1401"/>
      <c r="AO226" s="1401"/>
      <c r="AP226" s="1401"/>
      <c r="AQ226" s="1401"/>
      <c r="AR226" s="1401"/>
      <c r="AS226" s="1401"/>
      <c r="AT226" s="1401"/>
      <c r="AU226" s="1401"/>
      <c r="AV226" s="1401"/>
      <c r="AW226" s="1401"/>
      <c r="AX226" s="1401"/>
      <c r="AY226" s="1401"/>
      <c r="AZ226" s="1401"/>
      <c r="BA226" s="1401"/>
      <c r="BB226" s="1401"/>
      <c r="BC226" s="1401"/>
      <c r="BD226" s="1401"/>
      <c r="BE226" s="1401"/>
      <c r="BF226" s="1401"/>
      <c r="BG226" s="1401"/>
      <c r="BH226" s="1401"/>
      <c r="BI226" s="1401"/>
      <c r="BJ226" s="1401"/>
      <c r="BK226" s="1401"/>
      <c r="BL226" s="1401"/>
      <c r="BM226" s="1401"/>
      <c r="BN226" s="1401"/>
      <c r="BO226" s="1401"/>
      <c r="BP226" s="1401"/>
      <c r="BQ226" s="1401"/>
      <c r="BR226" s="1401"/>
      <c r="BS226" s="1401"/>
      <c r="BT226" s="1401"/>
      <c r="BU226" s="1401"/>
      <c r="BV226" s="1401"/>
      <c r="BW226" s="1401"/>
      <c r="BX226" s="1401"/>
      <c r="BY226" s="1401"/>
      <c r="BZ226" s="1401"/>
      <c r="CA226" s="1401"/>
      <c r="CB226" s="1401"/>
      <c r="CC226" s="1401"/>
      <c r="CD226" s="1401"/>
      <c r="CE226" s="1401"/>
      <c r="CF226" s="1401"/>
      <c r="CG226" s="1401"/>
      <c r="CH226" s="1401"/>
      <c r="CI226" s="1401"/>
      <c r="CJ226" s="1401"/>
      <c r="CK226" s="1401"/>
      <c r="CL226" s="1401"/>
      <c r="CM226" s="1401"/>
      <c r="CN226" s="1401"/>
      <c r="CO226" s="1401"/>
    </row>
    <row r="227" spans="6:93" ht="12.75" customHeight="1">
      <c r="F227" s="1401"/>
      <c r="G227" s="1401"/>
      <c r="H227" s="1401"/>
      <c r="J227" s="2175"/>
      <c r="K227" s="2175"/>
      <c r="L227" s="1401"/>
      <c r="M227" s="1401"/>
      <c r="N227" s="1401"/>
      <c r="O227" s="1401"/>
      <c r="P227" s="1401"/>
      <c r="Q227" s="1401"/>
      <c r="R227" s="1401"/>
      <c r="S227" s="1401"/>
      <c r="T227" s="1401"/>
      <c r="U227" s="1401"/>
      <c r="V227" s="1401"/>
      <c r="W227" s="1401"/>
      <c r="X227" s="1401"/>
      <c r="Y227" s="1401"/>
      <c r="Z227" s="1401"/>
      <c r="AA227" s="1401"/>
      <c r="AB227" s="1401"/>
      <c r="AC227" s="1401"/>
      <c r="AD227" s="1401"/>
      <c r="AE227" s="1401"/>
      <c r="AF227" s="1401"/>
      <c r="AG227" s="1401"/>
      <c r="AH227" s="1401"/>
      <c r="AI227" s="1401"/>
      <c r="AJ227" s="1401"/>
      <c r="AK227" s="1401"/>
      <c r="AL227" s="1401"/>
      <c r="AM227" s="1401"/>
      <c r="AN227" s="1401"/>
      <c r="AO227" s="1401"/>
      <c r="AP227" s="1401"/>
      <c r="AQ227" s="1401"/>
      <c r="AR227" s="1401"/>
      <c r="AS227" s="1401"/>
      <c r="AT227" s="1401"/>
      <c r="AU227" s="1401"/>
      <c r="AV227" s="1401"/>
      <c r="AW227" s="1401"/>
      <c r="AX227" s="1401"/>
      <c r="AY227" s="1401"/>
      <c r="AZ227" s="1401"/>
      <c r="BA227" s="1401"/>
      <c r="BB227" s="1401"/>
      <c r="BC227" s="1401"/>
      <c r="BD227" s="1401"/>
      <c r="BE227" s="1401"/>
      <c r="BF227" s="1401"/>
      <c r="BG227" s="1401"/>
      <c r="BH227" s="1401"/>
      <c r="BI227" s="1401"/>
      <c r="BJ227" s="1401"/>
      <c r="BK227" s="1401"/>
      <c r="BL227" s="1401"/>
      <c r="BM227" s="1401"/>
      <c r="BN227" s="1401"/>
      <c r="BO227" s="1401"/>
      <c r="BP227" s="1401"/>
      <c r="BQ227" s="1401"/>
      <c r="BR227" s="1401"/>
      <c r="BS227" s="1401"/>
      <c r="BT227" s="1401"/>
      <c r="BU227" s="1401"/>
      <c r="BV227" s="1401"/>
      <c r="BW227" s="1401"/>
      <c r="BX227" s="1401"/>
      <c r="BY227" s="1401"/>
      <c r="BZ227" s="1401"/>
      <c r="CA227" s="1401"/>
      <c r="CB227" s="1401"/>
      <c r="CC227" s="1401"/>
      <c r="CD227" s="1401"/>
      <c r="CE227" s="1401"/>
      <c r="CF227" s="1401"/>
      <c r="CG227" s="1401"/>
      <c r="CH227" s="1401"/>
      <c r="CI227" s="1401"/>
      <c r="CJ227" s="1401"/>
      <c r="CK227" s="1401"/>
      <c r="CL227" s="1401"/>
      <c r="CM227" s="1401"/>
      <c r="CN227" s="1401"/>
      <c r="CO227" s="1401"/>
    </row>
    <row r="228" spans="6:93" ht="12.75" customHeight="1">
      <c r="F228" s="1401"/>
      <c r="G228" s="1401"/>
      <c r="H228" s="1401"/>
      <c r="J228" s="2175"/>
      <c r="K228" s="2175"/>
      <c r="L228" s="1401"/>
      <c r="M228" s="1401"/>
      <c r="N228" s="1401"/>
      <c r="O228" s="1401"/>
      <c r="P228" s="1401"/>
      <c r="Q228" s="1401"/>
      <c r="R228" s="1401"/>
      <c r="S228" s="1401"/>
      <c r="T228" s="1401"/>
      <c r="U228" s="1401"/>
      <c r="V228" s="1401"/>
      <c r="W228" s="1401"/>
      <c r="X228" s="1401"/>
      <c r="Y228" s="1401"/>
      <c r="Z228" s="1401"/>
      <c r="AA228" s="1401"/>
      <c r="AB228" s="1401"/>
      <c r="AC228" s="1401"/>
      <c r="AD228" s="1401"/>
      <c r="AE228" s="1401"/>
      <c r="AF228" s="1401"/>
      <c r="AG228" s="1401"/>
      <c r="AH228" s="1401"/>
      <c r="AI228" s="1401"/>
      <c r="AJ228" s="1401"/>
      <c r="AK228" s="1401"/>
      <c r="AL228" s="1401"/>
      <c r="AM228" s="1401"/>
      <c r="AN228" s="1401"/>
      <c r="AO228" s="1401"/>
      <c r="AP228" s="1401"/>
      <c r="AQ228" s="1401"/>
      <c r="AR228" s="1401"/>
      <c r="AS228" s="1401"/>
      <c r="AT228" s="1401"/>
      <c r="AU228" s="1401"/>
      <c r="AV228" s="1401"/>
      <c r="AW228" s="1401"/>
      <c r="AX228" s="1401"/>
      <c r="AY228" s="1401"/>
      <c r="AZ228" s="1401"/>
      <c r="BA228" s="1401"/>
      <c r="BB228" s="1401"/>
      <c r="BC228" s="1401"/>
      <c r="BD228" s="1401"/>
      <c r="BE228" s="1401"/>
      <c r="BF228" s="1401"/>
      <c r="BG228" s="1401"/>
      <c r="BH228" s="1401"/>
      <c r="BI228" s="1401"/>
      <c r="BJ228" s="1401"/>
      <c r="BK228" s="1401"/>
      <c r="BL228" s="1401"/>
      <c r="BM228" s="1401"/>
      <c r="BN228" s="1401"/>
      <c r="BO228" s="1401"/>
      <c r="BP228" s="1401"/>
      <c r="BQ228" s="1401"/>
      <c r="BR228" s="1401"/>
      <c r="BS228" s="1401"/>
      <c r="BT228" s="1401"/>
      <c r="BU228" s="1401"/>
      <c r="BV228" s="1401"/>
      <c r="BW228" s="1401"/>
      <c r="BX228" s="1401"/>
      <c r="BY228" s="1401"/>
      <c r="BZ228" s="1401"/>
      <c r="CA228" s="1401"/>
      <c r="CB228" s="1401"/>
      <c r="CC228" s="1401"/>
      <c r="CD228" s="1401"/>
      <c r="CE228" s="1401"/>
      <c r="CF228" s="1401"/>
      <c r="CG228" s="1401"/>
      <c r="CH228" s="1401"/>
      <c r="CI228" s="1401"/>
      <c r="CJ228" s="1401"/>
      <c r="CK228" s="1401"/>
      <c r="CL228" s="1401"/>
      <c r="CM228" s="1401"/>
      <c r="CN228" s="1401"/>
      <c r="CO228" s="1401"/>
    </row>
    <row r="229" spans="6:93" ht="12.75" customHeight="1">
      <c r="F229" s="1401"/>
      <c r="G229" s="1401"/>
      <c r="H229" s="1401"/>
      <c r="J229" s="2175"/>
      <c r="K229" s="2175"/>
      <c r="L229" s="1401"/>
      <c r="M229" s="1401"/>
      <c r="N229" s="1401"/>
      <c r="O229" s="1401"/>
      <c r="P229" s="1401"/>
      <c r="Q229" s="1401"/>
      <c r="R229" s="1401"/>
      <c r="S229" s="1401"/>
      <c r="T229" s="1401"/>
      <c r="U229" s="1401"/>
      <c r="V229" s="1401"/>
      <c r="W229" s="1401"/>
      <c r="X229" s="1401"/>
      <c r="Y229" s="1401"/>
      <c r="Z229" s="1401"/>
      <c r="AA229" s="1401"/>
      <c r="AB229" s="1401"/>
      <c r="AC229" s="1401"/>
      <c r="AD229" s="1401"/>
      <c r="AE229" s="1401"/>
      <c r="AF229" s="1401"/>
      <c r="AG229" s="1401"/>
      <c r="AH229" s="1401"/>
      <c r="AI229" s="1401"/>
      <c r="AJ229" s="1401"/>
      <c r="AK229" s="1401"/>
      <c r="AL229" s="1401"/>
      <c r="AM229" s="1401"/>
      <c r="AN229" s="1401"/>
      <c r="AO229" s="1401"/>
      <c r="AP229" s="1401"/>
      <c r="AQ229" s="1401"/>
      <c r="AR229" s="1401"/>
      <c r="AS229" s="1401"/>
      <c r="AT229" s="1401"/>
      <c r="AU229" s="1401"/>
      <c r="AV229" s="1401"/>
      <c r="AW229" s="1401"/>
      <c r="AX229" s="1401"/>
      <c r="AY229" s="1401"/>
      <c r="AZ229" s="1401"/>
      <c r="BA229" s="1401"/>
      <c r="BB229" s="1401"/>
      <c r="BC229" s="1401"/>
      <c r="BD229" s="1401"/>
      <c r="BE229" s="1401"/>
      <c r="BF229" s="1401"/>
      <c r="BG229" s="1401"/>
      <c r="BH229" s="1401"/>
      <c r="BI229" s="1401"/>
      <c r="BJ229" s="1401"/>
      <c r="BK229" s="1401"/>
      <c r="BL229" s="1401"/>
      <c r="BM229" s="1401"/>
      <c r="BN229" s="1401"/>
      <c r="BO229" s="1401"/>
      <c r="BP229" s="1401"/>
      <c r="BQ229" s="1401"/>
      <c r="BR229" s="1401"/>
      <c r="BS229" s="1401"/>
      <c r="BT229" s="1401"/>
      <c r="BU229" s="1401"/>
      <c r="BV229" s="1401"/>
      <c r="BW229" s="1401"/>
      <c r="BX229" s="1401"/>
      <c r="BY229" s="1401"/>
      <c r="BZ229" s="1401"/>
      <c r="CA229" s="1401"/>
      <c r="CB229" s="1401"/>
      <c r="CC229" s="1401"/>
      <c r="CD229" s="1401"/>
      <c r="CE229" s="1401"/>
      <c r="CF229" s="1401"/>
      <c r="CG229" s="1401"/>
      <c r="CH229" s="1401"/>
      <c r="CI229" s="1401"/>
      <c r="CJ229" s="1401"/>
      <c r="CK229" s="1401"/>
      <c r="CL229" s="1401"/>
      <c r="CM229" s="1401"/>
      <c r="CN229" s="1401"/>
      <c r="CO229" s="1401"/>
    </row>
    <row r="230" spans="6:93" ht="12.75" customHeight="1">
      <c r="F230" s="1401"/>
      <c r="G230" s="1401"/>
      <c r="H230" s="1401"/>
      <c r="J230" s="2175"/>
      <c r="K230" s="2175"/>
      <c r="L230" s="1401"/>
      <c r="M230" s="1401"/>
      <c r="N230" s="1401"/>
      <c r="O230" s="1401"/>
      <c r="P230" s="1401"/>
      <c r="Q230" s="1401"/>
      <c r="R230" s="1401"/>
      <c r="S230" s="1401"/>
      <c r="T230" s="1401"/>
      <c r="U230" s="1401"/>
      <c r="V230" s="1401"/>
      <c r="W230" s="1401"/>
      <c r="X230" s="1401"/>
      <c r="Y230" s="1401"/>
      <c r="Z230" s="1401"/>
      <c r="AA230" s="1401"/>
      <c r="AB230" s="1401"/>
      <c r="AC230" s="1401"/>
      <c r="AD230" s="1401"/>
      <c r="AE230" s="1401"/>
      <c r="AF230" s="1401"/>
      <c r="AG230" s="1401"/>
      <c r="AH230" s="1401"/>
      <c r="AI230" s="1401"/>
      <c r="AJ230" s="1401"/>
      <c r="AK230" s="1401"/>
      <c r="AL230" s="1401"/>
      <c r="AM230" s="1401"/>
      <c r="AN230" s="1401"/>
      <c r="AO230" s="1401"/>
      <c r="AP230" s="1401"/>
      <c r="AQ230" s="1401"/>
      <c r="AR230" s="1401"/>
      <c r="AS230" s="1401"/>
      <c r="AT230" s="1401"/>
      <c r="AU230" s="1401"/>
      <c r="AV230" s="1401"/>
      <c r="AW230" s="1401"/>
      <c r="AX230" s="1401"/>
      <c r="AY230" s="1401"/>
      <c r="AZ230" s="1401"/>
      <c r="BA230" s="1401"/>
      <c r="BB230" s="1401"/>
      <c r="BC230" s="1401"/>
      <c r="BD230" s="1401"/>
      <c r="BE230" s="1401"/>
      <c r="BF230" s="1401"/>
      <c r="BG230" s="1401"/>
      <c r="BH230" s="1401"/>
      <c r="BI230" s="1401"/>
      <c r="BJ230" s="1401"/>
      <c r="BK230" s="1401"/>
      <c r="BL230" s="1401"/>
      <c r="BM230" s="1401"/>
      <c r="BN230" s="1401"/>
      <c r="BO230" s="1401"/>
      <c r="BP230" s="1401"/>
      <c r="BQ230" s="1401"/>
      <c r="BR230" s="1401"/>
      <c r="BS230" s="1401"/>
      <c r="BT230" s="1401"/>
      <c r="BU230" s="1401"/>
      <c r="BV230" s="1401"/>
      <c r="BW230" s="1401"/>
      <c r="BX230" s="1401"/>
      <c r="BY230" s="1401"/>
      <c r="BZ230" s="1401"/>
      <c r="CA230" s="1401"/>
      <c r="CB230" s="1401"/>
      <c r="CC230" s="1401"/>
      <c r="CD230" s="1401"/>
      <c r="CE230" s="1401"/>
      <c r="CF230" s="1401"/>
      <c r="CG230" s="1401"/>
      <c r="CH230" s="1401"/>
      <c r="CI230" s="1401"/>
      <c r="CJ230" s="1401"/>
      <c r="CK230" s="1401"/>
      <c r="CL230" s="1401"/>
      <c r="CM230" s="1401"/>
      <c r="CN230" s="1401"/>
      <c r="CO230" s="1401"/>
    </row>
    <row r="231" spans="6:93" ht="12.75" customHeight="1">
      <c r="F231" s="1401"/>
      <c r="G231" s="1401"/>
      <c r="H231" s="1401"/>
      <c r="J231" s="2175"/>
      <c r="K231" s="2175"/>
      <c r="L231" s="1401"/>
      <c r="M231" s="1401"/>
      <c r="N231" s="1401"/>
      <c r="O231" s="1401"/>
      <c r="P231" s="1401"/>
      <c r="Q231" s="1401"/>
      <c r="R231" s="1401"/>
      <c r="S231" s="1401"/>
      <c r="T231" s="1401"/>
      <c r="U231" s="1401"/>
      <c r="V231" s="1401"/>
      <c r="W231" s="1401"/>
      <c r="X231" s="1401"/>
      <c r="Y231" s="1401"/>
      <c r="Z231" s="1401"/>
      <c r="AA231" s="1401"/>
      <c r="AB231" s="1401"/>
      <c r="AC231" s="1401"/>
      <c r="AD231" s="1401"/>
      <c r="AE231" s="1401"/>
      <c r="AF231" s="1401"/>
      <c r="AG231" s="1401"/>
      <c r="AH231" s="1401"/>
      <c r="AI231" s="1401"/>
      <c r="AJ231" s="1401"/>
      <c r="AK231" s="1401"/>
      <c r="AL231" s="1401"/>
      <c r="AM231" s="1401"/>
      <c r="AN231" s="1401"/>
      <c r="AO231" s="1401"/>
      <c r="AP231" s="1401"/>
      <c r="AQ231" s="1401"/>
      <c r="AR231" s="1401"/>
      <c r="AS231" s="1401"/>
      <c r="AT231" s="1401"/>
      <c r="AU231" s="1401"/>
      <c r="AV231" s="1401"/>
      <c r="AW231" s="1401"/>
      <c r="AX231" s="1401"/>
      <c r="AY231" s="1401"/>
      <c r="AZ231" s="1401"/>
      <c r="BA231" s="1401"/>
      <c r="BB231" s="1401"/>
      <c r="BC231" s="1401"/>
      <c r="BD231" s="1401"/>
      <c r="BE231" s="1401"/>
      <c r="BF231" s="1401"/>
      <c r="BG231" s="1401"/>
      <c r="BH231" s="1401"/>
      <c r="BI231" s="1401"/>
      <c r="BJ231" s="1401"/>
      <c r="BK231" s="1401"/>
      <c r="BL231" s="1401"/>
      <c r="BM231" s="1401"/>
      <c r="BN231" s="1401"/>
      <c r="BO231" s="1401"/>
      <c r="BP231" s="1401"/>
      <c r="BQ231" s="1401"/>
      <c r="BR231" s="1401"/>
      <c r="BS231" s="1401"/>
      <c r="BT231" s="1401"/>
      <c r="BU231" s="1401"/>
      <c r="BV231" s="1401"/>
      <c r="BW231" s="1401"/>
      <c r="BX231" s="1401"/>
      <c r="BY231" s="1401"/>
      <c r="BZ231" s="1401"/>
      <c r="CA231" s="1401"/>
      <c r="CB231" s="1401"/>
      <c r="CC231" s="1401"/>
      <c r="CD231" s="1401"/>
      <c r="CE231" s="1401"/>
      <c r="CF231" s="1401"/>
      <c r="CG231" s="1401"/>
      <c r="CH231" s="1401"/>
      <c r="CI231" s="1401"/>
      <c r="CJ231" s="1401"/>
      <c r="CK231" s="1401"/>
      <c r="CL231" s="1401"/>
      <c r="CM231" s="1401"/>
      <c r="CN231" s="1401"/>
      <c r="CO231" s="1401"/>
    </row>
    <row r="232" spans="6:93" ht="12.75" customHeight="1">
      <c r="F232" s="1401"/>
      <c r="G232" s="1401"/>
      <c r="H232" s="1401"/>
      <c r="J232" s="2175"/>
      <c r="K232" s="2175"/>
      <c r="L232" s="1401"/>
      <c r="M232" s="1401"/>
      <c r="N232" s="1401"/>
      <c r="O232" s="1401"/>
      <c r="P232" s="1401"/>
      <c r="Q232" s="1401"/>
      <c r="R232" s="1401"/>
      <c r="S232" s="1401"/>
      <c r="T232" s="1401"/>
      <c r="U232" s="1401"/>
      <c r="V232" s="1401"/>
      <c r="W232" s="1401"/>
      <c r="X232" s="1401"/>
      <c r="Y232" s="1401"/>
      <c r="Z232" s="1401"/>
      <c r="AA232" s="1401"/>
      <c r="AB232" s="1401"/>
      <c r="AC232" s="1401"/>
      <c r="AD232" s="1401"/>
      <c r="AE232" s="1401"/>
      <c r="AF232" s="1401"/>
      <c r="AG232" s="1401"/>
      <c r="AH232" s="1401"/>
      <c r="AI232" s="1401"/>
      <c r="AJ232" s="1401"/>
      <c r="AK232" s="1401"/>
      <c r="AL232" s="1401"/>
      <c r="AM232" s="1401"/>
      <c r="AN232" s="1401"/>
      <c r="AO232" s="1401"/>
      <c r="AP232" s="1401"/>
      <c r="AQ232" s="1401"/>
      <c r="AR232" s="1401"/>
      <c r="AS232" s="1401"/>
      <c r="AT232" s="1401"/>
      <c r="AU232" s="1401"/>
      <c r="AV232" s="1401"/>
      <c r="AW232" s="1401"/>
      <c r="AX232" s="1401"/>
      <c r="AY232" s="1401"/>
      <c r="AZ232" s="1401"/>
      <c r="BA232" s="1401"/>
      <c r="BB232" s="1401"/>
      <c r="BC232" s="1401"/>
      <c r="BD232" s="1401"/>
      <c r="BE232" s="1401"/>
      <c r="BF232" s="1401"/>
      <c r="BG232" s="1401"/>
      <c r="BH232" s="1401"/>
      <c r="BI232" s="1401"/>
      <c r="BJ232" s="1401"/>
      <c r="BK232" s="1401"/>
      <c r="BL232" s="1401"/>
      <c r="BM232" s="1401"/>
      <c r="BN232" s="1401"/>
      <c r="BO232" s="1401"/>
      <c r="BP232" s="1401"/>
      <c r="BQ232" s="1401"/>
      <c r="BR232" s="1401"/>
      <c r="BS232" s="1401"/>
      <c r="BT232" s="1401"/>
      <c r="BU232" s="1401"/>
      <c r="BV232" s="1401"/>
      <c r="BW232" s="1401"/>
      <c r="BX232" s="1401"/>
      <c r="BY232" s="1401"/>
      <c r="BZ232" s="1401"/>
      <c r="CA232" s="1401"/>
      <c r="CB232" s="1401"/>
      <c r="CC232" s="1401"/>
      <c r="CD232" s="1401"/>
      <c r="CE232" s="1401"/>
      <c r="CF232" s="1401"/>
      <c r="CG232" s="1401"/>
      <c r="CH232" s="1401"/>
      <c r="CI232" s="1401"/>
      <c r="CJ232" s="1401"/>
      <c r="CK232" s="1401"/>
      <c r="CL232" s="1401"/>
      <c r="CM232" s="1401"/>
      <c r="CN232" s="1401"/>
      <c r="CO232" s="1401"/>
    </row>
    <row r="233" spans="6:93" ht="12.75" customHeight="1">
      <c r="F233" s="1401"/>
      <c r="G233" s="1401"/>
      <c r="H233" s="1401"/>
      <c r="J233" s="2175"/>
      <c r="K233" s="2175"/>
      <c r="L233" s="1401"/>
      <c r="M233" s="1401"/>
      <c r="N233" s="1401"/>
      <c r="O233" s="1401"/>
      <c r="P233" s="1401"/>
      <c r="Q233" s="1401"/>
      <c r="R233" s="1401"/>
      <c r="S233" s="1401"/>
      <c r="T233" s="1401"/>
      <c r="U233" s="1401"/>
      <c r="V233" s="1401"/>
      <c r="W233" s="1401"/>
      <c r="X233" s="1401"/>
      <c r="Y233" s="1401"/>
      <c r="Z233" s="1401"/>
      <c r="AA233" s="1401"/>
      <c r="AB233" s="1401"/>
      <c r="AC233" s="1401"/>
      <c r="AD233" s="1401"/>
      <c r="AE233" s="1401"/>
      <c r="AF233" s="1401"/>
      <c r="AG233" s="1401"/>
      <c r="AH233" s="1401"/>
      <c r="AI233" s="1401"/>
      <c r="AJ233" s="1401"/>
      <c r="AK233" s="1401"/>
      <c r="AL233" s="1401"/>
      <c r="AM233" s="1401"/>
      <c r="AN233" s="1401"/>
      <c r="AO233" s="1401"/>
      <c r="AP233" s="1401"/>
      <c r="AQ233" s="1401"/>
      <c r="AR233" s="1401"/>
      <c r="AS233" s="1401"/>
      <c r="AT233" s="1401"/>
      <c r="AU233" s="1401"/>
      <c r="AV233" s="1401"/>
      <c r="AW233" s="1401"/>
      <c r="AX233" s="1401"/>
      <c r="AY233" s="1401"/>
      <c r="AZ233" s="1401"/>
      <c r="BA233" s="1401"/>
      <c r="BB233" s="1401"/>
      <c r="BC233" s="1401"/>
      <c r="BD233" s="1401"/>
      <c r="BE233" s="1401"/>
      <c r="BF233" s="1401"/>
      <c r="BG233" s="1401"/>
      <c r="BH233" s="1401"/>
      <c r="BI233" s="1401"/>
      <c r="BJ233" s="1401"/>
      <c r="BK233" s="1401"/>
      <c r="BL233" s="1401"/>
      <c r="BM233" s="1401"/>
      <c r="BN233" s="1401"/>
      <c r="BO233" s="1401"/>
      <c r="BP233" s="1401"/>
      <c r="BQ233" s="1401"/>
      <c r="BR233" s="1401"/>
      <c r="BS233" s="1401"/>
      <c r="BT233" s="1401"/>
      <c r="BU233" s="1401"/>
      <c r="BV233" s="1401"/>
      <c r="BW233" s="1401"/>
      <c r="BX233" s="1401"/>
      <c r="BY233" s="1401"/>
      <c r="BZ233" s="1401"/>
      <c r="CA233" s="1401"/>
      <c r="CB233" s="1401"/>
      <c r="CC233" s="1401"/>
      <c r="CD233" s="1401"/>
      <c r="CE233" s="1401"/>
      <c r="CF233" s="1401"/>
      <c r="CG233" s="1401"/>
      <c r="CH233" s="1401"/>
      <c r="CI233" s="1401"/>
      <c r="CJ233" s="1401"/>
      <c r="CK233" s="1401"/>
      <c r="CL233" s="1401"/>
      <c r="CM233" s="1401"/>
      <c r="CN233" s="1401"/>
      <c r="CO233" s="1401"/>
    </row>
    <row r="234" spans="6:93" ht="12.75" customHeight="1">
      <c r="F234" s="1401"/>
      <c r="G234" s="1401"/>
      <c r="H234" s="1401"/>
      <c r="J234" s="2175"/>
      <c r="K234" s="2175"/>
      <c r="L234" s="1401"/>
      <c r="M234" s="1401"/>
      <c r="N234" s="1401"/>
      <c r="O234" s="1401"/>
      <c r="P234" s="1401"/>
      <c r="Q234" s="1401"/>
      <c r="R234" s="1401"/>
      <c r="S234" s="1401"/>
      <c r="T234" s="1401"/>
      <c r="U234" s="1401"/>
      <c r="V234" s="1401"/>
      <c r="W234" s="1401"/>
      <c r="X234" s="1401"/>
      <c r="Y234" s="1401"/>
      <c r="Z234" s="1401"/>
      <c r="AA234" s="1401"/>
      <c r="AB234" s="1401"/>
      <c r="AC234" s="1401"/>
      <c r="AD234" s="1401"/>
      <c r="AE234" s="1401"/>
      <c r="AF234" s="1401"/>
      <c r="AG234" s="1401"/>
      <c r="AH234" s="1401"/>
      <c r="AI234" s="1401"/>
      <c r="AJ234" s="1401"/>
      <c r="AK234" s="1401"/>
      <c r="AL234" s="1401"/>
      <c r="AM234" s="1401"/>
      <c r="AN234" s="1401"/>
      <c r="AO234" s="1401"/>
      <c r="AP234" s="1401"/>
      <c r="AQ234" s="1401"/>
      <c r="AR234" s="1401"/>
      <c r="AS234" s="1401"/>
      <c r="AT234" s="1401"/>
      <c r="AU234" s="1401"/>
      <c r="AV234" s="1401"/>
      <c r="AW234" s="1401"/>
      <c r="AX234" s="1401"/>
      <c r="AY234" s="1401"/>
      <c r="AZ234" s="1401"/>
      <c r="BA234" s="1401"/>
      <c r="BB234" s="1401"/>
      <c r="BC234" s="1401"/>
      <c r="BD234" s="1401"/>
      <c r="BE234" s="1401"/>
      <c r="BF234" s="1401"/>
      <c r="BG234" s="1401"/>
      <c r="BH234" s="1401"/>
      <c r="BI234" s="1401"/>
      <c r="BJ234" s="1401"/>
      <c r="BK234" s="1401"/>
      <c r="BL234" s="1401"/>
      <c r="BM234" s="1401"/>
      <c r="BN234" s="1401"/>
      <c r="BO234" s="1401"/>
      <c r="BP234" s="1401"/>
      <c r="BQ234" s="1401"/>
      <c r="BR234" s="1401"/>
      <c r="BS234" s="1401"/>
      <c r="BT234" s="1401"/>
      <c r="BU234" s="1401"/>
      <c r="BV234" s="1401"/>
      <c r="BW234" s="1401"/>
      <c r="BX234" s="1401"/>
      <c r="BY234" s="1401"/>
      <c r="BZ234" s="1401"/>
      <c r="CA234" s="1401"/>
      <c r="CB234" s="1401"/>
      <c r="CC234" s="1401"/>
      <c r="CD234" s="1401"/>
      <c r="CE234" s="1401"/>
      <c r="CF234" s="1401"/>
      <c r="CG234" s="1401"/>
      <c r="CH234" s="1401"/>
      <c r="CI234" s="1401"/>
      <c r="CJ234" s="1401"/>
      <c r="CK234" s="1401"/>
      <c r="CL234" s="1401"/>
      <c r="CM234" s="1401"/>
      <c r="CN234" s="1401"/>
      <c r="CO234" s="1401"/>
    </row>
    <row r="235" spans="6:93" ht="12.75" customHeight="1">
      <c r="F235" s="1401"/>
      <c r="G235" s="1401"/>
      <c r="H235" s="1401"/>
      <c r="J235" s="2175"/>
      <c r="K235" s="2175"/>
      <c r="L235" s="1401"/>
      <c r="M235" s="1401"/>
      <c r="N235" s="1401"/>
      <c r="O235" s="1401"/>
      <c r="P235" s="1401"/>
      <c r="Q235" s="1401"/>
      <c r="R235" s="1401"/>
      <c r="S235" s="1401"/>
      <c r="T235" s="1401"/>
      <c r="U235" s="1401"/>
      <c r="V235" s="1401"/>
      <c r="W235" s="1401"/>
      <c r="X235" s="1401"/>
      <c r="Y235" s="1401"/>
      <c r="Z235" s="1401"/>
      <c r="AA235" s="1401"/>
      <c r="AB235" s="1401"/>
      <c r="AC235" s="1401"/>
      <c r="AD235" s="1401"/>
      <c r="AE235" s="1401"/>
      <c r="AF235" s="1401"/>
      <c r="AG235" s="1401"/>
      <c r="AH235" s="1401"/>
      <c r="AI235" s="1401"/>
      <c r="AJ235" s="1401"/>
      <c r="AK235" s="1401"/>
      <c r="AL235" s="1401"/>
      <c r="AM235" s="1401"/>
      <c r="AN235" s="1401"/>
      <c r="AO235" s="1401"/>
      <c r="AP235" s="1401"/>
      <c r="AQ235" s="1401"/>
      <c r="AR235" s="1401"/>
      <c r="AS235" s="1401"/>
      <c r="AT235" s="1401"/>
      <c r="AU235" s="1401"/>
      <c r="AV235" s="1401"/>
      <c r="AW235" s="1401"/>
      <c r="AX235" s="1401"/>
      <c r="AY235" s="1401"/>
      <c r="AZ235" s="1401"/>
      <c r="BA235" s="1401"/>
      <c r="BB235" s="1401"/>
      <c r="BC235" s="1401"/>
      <c r="BD235" s="1401"/>
      <c r="BE235" s="1401"/>
      <c r="BF235" s="1401"/>
      <c r="BG235" s="1401"/>
      <c r="BH235" s="1401"/>
      <c r="BI235" s="1401"/>
      <c r="BJ235" s="1401"/>
      <c r="BK235" s="1401"/>
      <c r="BL235" s="1401"/>
      <c r="BM235" s="1401"/>
      <c r="BN235" s="1401"/>
      <c r="BO235" s="1401"/>
      <c r="BP235" s="1401"/>
      <c r="BQ235" s="1401"/>
      <c r="BR235" s="1401"/>
      <c r="BS235" s="1401"/>
      <c r="BT235" s="1401"/>
      <c r="BU235" s="1401"/>
      <c r="BV235" s="1401"/>
      <c r="BW235" s="1401"/>
      <c r="BX235" s="1401"/>
      <c r="BY235" s="1401"/>
      <c r="BZ235" s="1401"/>
      <c r="CA235" s="1401"/>
      <c r="CB235" s="1401"/>
      <c r="CC235" s="1401"/>
      <c r="CD235" s="1401"/>
      <c r="CE235" s="1401"/>
      <c r="CF235" s="1401"/>
      <c r="CG235" s="1401"/>
      <c r="CH235" s="1401"/>
      <c r="CI235" s="1401"/>
      <c r="CJ235" s="1401"/>
      <c r="CK235" s="1401"/>
      <c r="CL235" s="1401"/>
      <c r="CM235" s="1401"/>
      <c r="CN235" s="1401"/>
      <c r="CO235" s="1401"/>
    </row>
    <row r="236" spans="6:93" ht="12.75" customHeight="1">
      <c r="F236" s="1401"/>
      <c r="G236" s="1401"/>
      <c r="H236" s="1401"/>
      <c r="J236" s="2175"/>
      <c r="K236" s="2175"/>
      <c r="L236" s="1401"/>
      <c r="M236" s="1401"/>
      <c r="N236" s="1401"/>
      <c r="O236" s="1401"/>
      <c r="P236" s="1401"/>
      <c r="Q236" s="1401"/>
      <c r="R236" s="1401"/>
      <c r="S236" s="1401"/>
      <c r="T236" s="1401"/>
      <c r="U236" s="1401"/>
      <c r="V236" s="1401"/>
      <c r="W236" s="1401"/>
      <c r="X236" s="1401"/>
      <c r="Y236" s="1401"/>
      <c r="Z236" s="1401"/>
      <c r="AA236" s="1401"/>
      <c r="AB236" s="1401"/>
      <c r="AC236" s="1401"/>
      <c r="AD236" s="1401"/>
      <c r="AE236" s="1401"/>
      <c r="AF236" s="1401"/>
      <c r="AG236" s="1401"/>
      <c r="AH236" s="1401"/>
      <c r="AI236" s="1401"/>
      <c r="AJ236" s="1401"/>
      <c r="AK236" s="1401"/>
      <c r="AL236" s="1401"/>
      <c r="AM236" s="1401"/>
      <c r="AN236" s="1401"/>
      <c r="AO236" s="1401"/>
      <c r="AP236" s="1401"/>
      <c r="AQ236" s="1401"/>
      <c r="AR236" s="1401"/>
      <c r="AS236" s="1401"/>
      <c r="AT236" s="1401"/>
      <c r="AU236" s="1401"/>
      <c r="AV236" s="1401"/>
      <c r="AW236" s="1401"/>
      <c r="AX236" s="1401"/>
      <c r="AY236" s="1401"/>
      <c r="AZ236" s="1401"/>
      <c r="BA236" s="1401"/>
      <c r="BB236" s="1401"/>
      <c r="BC236" s="1401"/>
      <c r="BD236" s="1401"/>
      <c r="BE236" s="1401"/>
      <c r="BF236" s="1401"/>
      <c r="BG236" s="1401"/>
      <c r="BH236" s="1401"/>
      <c r="BI236" s="1401"/>
      <c r="BJ236" s="1401"/>
      <c r="BK236" s="1401"/>
      <c r="BL236" s="1401"/>
      <c r="BM236" s="1401"/>
      <c r="BN236" s="1401"/>
      <c r="BO236" s="1401"/>
      <c r="BP236" s="1401"/>
      <c r="BQ236" s="1401"/>
      <c r="BR236" s="1401"/>
      <c r="BS236" s="1401"/>
      <c r="BT236" s="1401"/>
      <c r="BU236" s="1401"/>
      <c r="BV236" s="1401"/>
      <c r="BW236" s="1401"/>
      <c r="BX236" s="1401"/>
      <c r="BY236" s="1401"/>
      <c r="BZ236" s="1401"/>
      <c r="CA236" s="1401"/>
      <c r="CB236" s="1401"/>
      <c r="CC236" s="1401"/>
      <c r="CD236" s="1401"/>
      <c r="CE236" s="1401"/>
      <c r="CF236" s="1401"/>
      <c r="CG236" s="1401"/>
      <c r="CH236" s="1401"/>
      <c r="CI236" s="1401"/>
      <c r="CJ236" s="1401"/>
      <c r="CK236" s="1401"/>
      <c r="CL236" s="1401"/>
      <c r="CM236" s="1401"/>
      <c r="CN236" s="1401"/>
      <c r="CO236" s="1401"/>
    </row>
    <row r="237" spans="6:93" ht="12.75" customHeight="1">
      <c r="F237" s="1401"/>
      <c r="G237" s="1401"/>
      <c r="H237" s="1401"/>
      <c r="J237" s="2175"/>
      <c r="K237" s="2175"/>
      <c r="L237" s="1401"/>
      <c r="M237" s="1401"/>
      <c r="N237" s="1401"/>
      <c r="O237" s="1401"/>
      <c r="P237" s="1401"/>
      <c r="Q237" s="1401"/>
      <c r="R237" s="1401"/>
      <c r="S237" s="1401"/>
      <c r="T237" s="1401"/>
      <c r="U237" s="1401"/>
      <c r="V237" s="1401"/>
      <c r="W237" s="1401"/>
      <c r="X237" s="1401"/>
      <c r="Y237" s="1401"/>
      <c r="Z237" s="1401"/>
      <c r="AA237" s="1401"/>
      <c r="AB237" s="1401"/>
      <c r="AC237" s="1401"/>
      <c r="AD237" s="1401"/>
      <c r="AE237" s="1401"/>
      <c r="AF237" s="1401"/>
      <c r="AG237" s="1401"/>
      <c r="AH237" s="1401"/>
      <c r="AI237" s="1401"/>
      <c r="AJ237" s="1401"/>
      <c r="AK237" s="1401"/>
      <c r="AL237" s="1401"/>
      <c r="AM237" s="1401"/>
      <c r="AN237" s="1401"/>
      <c r="AO237" s="1401"/>
      <c r="AP237" s="1401"/>
      <c r="AQ237" s="1401"/>
      <c r="AR237" s="1401"/>
      <c r="AS237" s="1401"/>
      <c r="AT237" s="1401"/>
      <c r="AU237" s="1401"/>
      <c r="AV237" s="1401"/>
      <c r="AW237" s="1401"/>
      <c r="AX237" s="1401"/>
      <c r="AY237" s="1401"/>
      <c r="AZ237" s="1401"/>
      <c r="BA237" s="1401"/>
      <c r="BB237" s="1401"/>
      <c r="BC237" s="1401"/>
      <c r="BD237" s="1401"/>
      <c r="BE237" s="1401"/>
      <c r="BF237" s="1401"/>
      <c r="BG237" s="1401"/>
      <c r="BH237" s="1401"/>
      <c r="BI237" s="1401"/>
      <c r="BJ237" s="1401"/>
      <c r="BK237" s="1401"/>
      <c r="BL237" s="1401"/>
      <c r="BM237" s="1401"/>
      <c r="BN237" s="1401"/>
      <c r="BO237" s="1401"/>
      <c r="BP237" s="1401"/>
      <c r="BQ237" s="1401"/>
      <c r="BR237" s="1401"/>
      <c r="BS237" s="1401"/>
      <c r="BT237" s="1401"/>
      <c r="BU237" s="1401"/>
      <c r="BV237" s="1401"/>
      <c r="BW237" s="1401"/>
      <c r="BX237" s="1401"/>
      <c r="BY237" s="1401"/>
      <c r="BZ237" s="1401"/>
      <c r="CA237" s="1401"/>
      <c r="CB237" s="1401"/>
      <c r="CC237" s="1401"/>
      <c r="CD237" s="1401"/>
      <c r="CE237" s="1401"/>
      <c r="CF237" s="1401"/>
      <c r="CG237" s="1401"/>
      <c r="CH237" s="1401"/>
      <c r="CI237" s="1401"/>
      <c r="CJ237" s="1401"/>
      <c r="CK237" s="1401"/>
      <c r="CL237" s="1401"/>
      <c r="CM237" s="1401"/>
      <c r="CN237" s="1401"/>
      <c r="CO237" s="1401"/>
    </row>
    <row r="238" spans="6:93" ht="12.75" customHeight="1">
      <c r="F238" s="1401"/>
      <c r="G238" s="1401"/>
      <c r="H238" s="1401"/>
      <c r="J238" s="2175"/>
      <c r="K238" s="2175"/>
      <c r="L238" s="1401"/>
      <c r="M238" s="1401"/>
      <c r="N238" s="1401"/>
      <c r="O238" s="1401"/>
      <c r="P238" s="1401"/>
      <c r="Q238" s="1401"/>
      <c r="R238" s="1401"/>
      <c r="S238" s="1401"/>
      <c r="T238" s="1401"/>
      <c r="U238" s="1401"/>
      <c r="V238" s="1401"/>
      <c r="W238" s="1401"/>
      <c r="X238" s="1401"/>
      <c r="Y238" s="1401"/>
      <c r="Z238" s="1401"/>
      <c r="AA238" s="1401"/>
      <c r="AB238" s="1401"/>
      <c r="AC238" s="1401"/>
      <c r="AD238" s="1401"/>
      <c r="AE238" s="1401"/>
      <c r="AF238" s="1401"/>
      <c r="AG238" s="1401"/>
      <c r="AH238" s="1401"/>
      <c r="AI238" s="1401"/>
      <c r="AJ238" s="1401"/>
      <c r="AK238" s="1401"/>
      <c r="AL238" s="1401"/>
      <c r="AM238" s="1401"/>
      <c r="AN238" s="1401"/>
      <c r="AO238" s="1401"/>
      <c r="AP238" s="1401"/>
      <c r="AQ238" s="1401"/>
      <c r="AR238" s="1401"/>
      <c r="AS238" s="1401"/>
      <c r="AT238" s="1401"/>
      <c r="AU238" s="1401"/>
      <c r="AV238" s="1401"/>
      <c r="AW238" s="1401"/>
      <c r="AX238" s="1401"/>
      <c r="AY238" s="1401"/>
      <c r="AZ238" s="1401"/>
      <c r="BA238" s="1401"/>
      <c r="BB238" s="1401"/>
      <c r="BC238" s="1401"/>
      <c r="BD238" s="1401"/>
      <c r="BE238" s="1401"/>
      <c r="BF238" s="1401"/>
      <c r="BG238" s="1401"/>
      <c r="BH238" s="1401"/>
      <c r="BI238" s="1401"/>
      <c r="BJ238" s="1401"/>
      <c r="BK238" s="1401"/>
      <c r="BL238" s="1401"/>
      <c r="BM238" s="1401"/>
      <c r="BN238" s="1401"/>
      <c r="BO238" s="1401"/>
      <c r="BP238" s="1401"/>
      <c r="BQ238" s="1401"/>
      <c r="BR238" s="1401"/>
      <c r="BS238" s="1401"/>
      <c r="BT238" s="1401"/>
      <c r="BU238" s="1401"/>
      <c r="BV238" s="1401"/>
      <c r="BW238" s="1401"/>
      <c r="BX238" s="1401"/>
      <c r="BY238" s="1401"/>
      <c r="BZ238" s="1401"/>
      <c r="CA238" s="1401"/>
      <c r="CB238" s="1401"/>
      <c r="CC238" s="1401"/>
      <c r="CD238" s="1401"/>
      <c r="CE238" s="1401"/>
      <c r="CF238" s="1401"/>
      <c r="CG238" s="1401"/>
      <c r="CH238" s="1401"/>
      <c r="CI238" s="1401"/>
      <c r="CJ238" s="1401"/>
      <c r="CK238" s="1401"/>
      <c r="CL238" s="1401"/>
      <c r="CM238" s="1401"/>
      <c r="CN238" s="1401"/>
      <c r="CO238" s="1401"/>
    </row>
    <row r="239" spans="6:93" ht="12.75" customHeight="1">
      <c r="F239" s="1401"/>
      <c r="G239" s="1401"/>
      <c r="H239" s="1401"/>
      <c r="J239" s="2175"/>
      <c r="K239" s="2175"/>
      <c r="L239" s="1401"/>
      <c r="M239" s="1401"/>
      <c r="N239" s="1401"/>
      <c r="O239" s="1401"/>
      <c r="P239" s="1401"/>
      <c r="Q239" s="1401"/>
      <c r="R239" s="1401"/>
      <c r="S239" s="1401"/>
      <c r="T239" s="1401"/>
      <c r="U239" s="1401"/>
      <c r="V239" s="1401"/>
      <c r="W239" s="1401"/>
      <c r="X239" s="1401"/>
      <c r="Y239" s="1401"/>
      <c r="Z239" s="1401"/>
      <c r="AA239" s="1401"/>
      <c r="AB239" s="1401"/>
      <c r="AC239" s="1401"/>
      <c r="AD239" s="1401"/>
      <c r="AE239" s="1401"/>
      <c r="AF239" s="1401"/>
      <c r="AG239" s="1401"/>
      <c r="AH239" s="1401"/>
      <c r="AI239" s="1401"/>
      <c r="AJ239" s="1401"/>
      <c r="AK239" s="1401"/>
      <c r="AL239" s="1401"/>
      <c r="AM239" s="1401"/>
      <c r="AN239" s="1401"/>
      <c r="AO239" s="1401"/>
      <c r="AP239" s="1401"/>
      <c r="AQ239" s="1401"/>
      <c r="AR239" s="1401"/>
      <c r="AS239" s="1401"/>
      <c r="AT239" s="1401"/>
      <c r="AU239" s="1401"/>
      <c r="AV239" s="1401"/>
      <c r="AW239" s="1401"/>
      <c r="AX239" s="1401"/>
      <c r="AY239" s="1401"/>
      <c r="AZ239" s="1401"/>
      <c r="BA239" s="1401"/>
      <c r="BB239" s="1401"/>
      <c r="BC239" s="1401"/>
      <c r="BD239" s="1401"/>
      <c r="BE239" s="1401"/>
      <c r="BF239" s="1401"/>
      <c r="BG239" s="1401"/>
      <c r="BH239" s="1401"/>
      <c r="BI239" s="1401"/>
      <c r="BJ239" s="1401"/>
      <c r="BK239" s="1401"/>
      <c r="BL239" s="1401"/>
      <c r="BM239" s="1401"/>
      <c r="BN239" s="1401"/>
      <c r="BO239" s="1401"/>
      <c r="BP239" s="1401"/>
      <c r="BQ239" s="1401"/>
      <c r="BR239" s="1401"/>
      <c r="BS239" s="1401"/>
      <c r="BT239" s="1401"/>
      <c r="BU239" s="1401"/>
      <c r="BV239" s="1401"/>
      <c r="BW239" s="1401"/>
      <c r="BX239" s="1401"/>
      <c r="BY239" s="1401"/>
      <c r="BZ239" s="1401"/>
      <c r="CA239" s="1401"/>
      <c r="CB239" s="1401"/>
      <c r="CC239" s="1401"/>
      <c r="CD239" s="1401"/>
      <c r="CE239" s="1401"/>
      <c r="CF239" s="1401"/>
      <c r="CG239" s="1401"/>
      <c r="CH239" s="1401"/>
      <c r="CI239" s="1401"/>
      <c r="CJ239" s="1401"/>
      <c r="CK239" s="1401"/>
      <c r="CL239" s="1401"/>
      <c r="CM239" s="1401"/>
      <c r="CN239" s="1401"/>
      <c r="CO239" s="1401"/>
    </row>
    <row r="240" spans="6:93" ht="12.75" customHeight="1">
      <c r="F240" s="1401"/>
      <c r="G240" s="1401"/>
      <c r="H240" s="1401"/>
      <c r="J240" s="2175"/>
      <c r="K240" s="2175"/>
      <c r="L240" s="1401"/>
      <c r="M240" s="1401"/>
      <c r="N240" s="1401"/>
      <c r="O240" s="1401"/>
      <c r="P240" s="1401"/>
      <c r="Q240" s="1401"/>
      <c r="R240" s="1401"/>
      <c r="S240" s="1401"/>
      <c r="T240" s="1401"/>
      <c r="U240" s="1401"/>
      <c r="V240" s="1401"/>
      <c r="W240" s="1401"/>
      <c r="X240" s="1401"/>
      <c r="Y240" s="1401"/>
      <c r="Z240" s="1401"/>
      <c r="AA240" s="1401"/>
      <c r="AB240" s="1401"/>
      <c r="AC240" s="1401"/>
      <c r="AD240" s="1401"/>
      <c r="AE240" s="1401"/>
      <c r="AF240" s="1401"/>
      <c r="AG240" s="1401"/>
      <c r="AH240" s="1401"/>
      <c r="AI240" s="1401"/>
      <c r="AJ240" s="1401"/>
      <c r="AK240" s="1401"/>
      <c r="AL240" s="1401"/>
      <c r="AM240" s="1401"/>
      <c r="AN240" s="1401"/>
      <c r="AO240" s="1401"/>
      <c r="AP240" s="1401"/>
      <c r="AQ240" s="1401"/>
      <c r="AR240" s="1401"/>
      <c r="AS240" s="1401"/>
      <c r="AT240" s="1401"/>
      <c r="AU240" s="1401"/>
      <c r="AV240" s="1401"/>
      <c r="AW240" s="1401"/>
      <c r="AX240" s="1401"/>
      <c r="AY240" s="1401"/>
      <c r="AZ240" s="1401"/>
      <c r="BA240" s="1401"/>
      <c r="BB240" s="1401"/>
      <c r="BC240" s="1401"/>
      <c r="BD240" s="1401"/>
      <c r="BE240" s="1401"/>
      <c r="BF240" s="1401"/>
      <c r="BG240" s="1401"/>
      <c r="BH240" s="1401"/>
      <c r="BI240" s="1401"/>
      <c r="BJ240" s="1401"/>
      <c r="BK240" s="1401"/>
      <c r="BL240" s="1401"/>
      <c r="BM240" s="1401"/>
      <c r="BN240" s="1401"/>
      <c r="BO240" s="1401"/>
      <c r="BP240" s="1401"/>
      <c r="BQ240" s="1401"/>
      <c r="BR240" s="1401"/>
      <c r="BS240" s="1401"/>
      <c r="BT240" s="1401"/>
      <c r="BU240" s="1401"/>
      <c r="BV240" s="1401"/>
      <c r="BW240" s="1401"/>
      <c r="BX240" s="1401"/>
      <c r="BY240" s="1401"/>
      <c r="BZ240" s="1401"/>
      <c r="CA240" s="1401"/>
      <c r="CB240" s="1401"/>
      <c r="CC240" s="1401"/>
      <c r="CD240" s="1401"/>
      <c r="CE240" s="1401"/>
      <c r="CF240" s="1401"/>
      <c r="CG240" s="1401"/>
      <c r="CH240" s="1401"/>
      <c r="CI240" s="1401"/>
      <c r="CJ240" s="1401"/>
      <c r="CK240" s="1401"/>
      <c r="CL240" s="1401"/>
      <c r="CM240" s="1401"/>
      <c r="CN240" s="1401"/>
      <c r="CO240" s="1401"/>
    </row>
    <row r="241" spans="6:93" ht="12.75" customHeight="1">
      <c r="F241" s="1401"/>
      <c r="G241" s="1401"/>
      <c r="H241" s="1401"/>
      <c r="J241" s="2175"/>
      <c r="K241" s="2175"/>
      <c r="L241" s="1401"/>
      <c r="M241" s="1401"/>
      <c r="N241" s="1401"/>
      <c r="O241" s="1401"/>
      <c r="P241" s="1401"/>
      <c r="Q241" s="1401"/>
      <c r="R241" s="1401"/>
      <c r="S241" s="1401"/>
      <c r="T241" s="1401"/>
      <c r="U241" s="1401"/>
      <c r="V241" s="1401"/>
      <c r="W241" s="1401"/>
      <c r="X241" s="1401"/>
      <c r="Y241" s="1401"/>
      <c r="Z241" s="1401"/>
      <c r="AA241" s="1401"/>
      <c r="AB241" s="1401"/>
      <c r="AC241" s="1401"/>
      <c r="AD241" s="1401"/>
      <c r="AE241" s="1401"/>
      <c r="AF241" s="1401"/>
      <c r="AG241" s="1401"/>
      <c r="AH241" s="1401"/>
      <c r="AI241" s="1401"/>
      <c r="AJ241" s="1401"/>
      <c r="AK241" s="1401"/>
      <c r="AL241" s="1401"/>
      <c r="AM241" s="1401"/>
      <c r="AN241" s="1401"/>
      <c r="AO241" s="1401"/>
      <c r="AP241" s="1401"/>
      <c r="AQ241" s="1401"/>
      <c r="AR241" s="1401"/>
      <c r="AS241" s="1401"/>
      <c r="AT241" s="1401"/>
      <c r="AU241" s="1401"/>
      <c r="AV241" s="1401"/>
      <c r="AW241" s="1401"/>
      <c r="AX241" s="1401"/>
      <c r="AY241" s="1401"/>
      <c r="AZ241" s="1401"/>
      <c r="BA241" s="1401"/>
      <c r="BB241" s="1401"/>
      <c r="BC241" s="1401"/>
      <c r="BD241" s="1401"/>
      <c r="BE241" s="1401"/>
      <c r="BF241" s="1401"/>
      <c r="BG241" s="1401"/>
      <c r="BH241" s="1401"/>
      <c r="BI241" s="1401"/>
      <c r="BJ241" s="1401"/>
      <c r="BK241" s="1401"/>
      <c r="BL241" s="1401"/>
      <c r="BM241" s="1401"/>
      <c r="BN241" s="1401"/>
      <c r="BO241" s="1401"/>
      <c r="BP241" s="1401"/>
      <c r="BQ241" s="1401"/>
      <c r="BR241" s="1401"/>
      <c r="BS241" s="1401"/>
      <c r="BT241" s="1401"/>
      <c r="BU241" s="1401"/>
      <c r="BV241" s="1401"/>
      <c r="BW241" s="1401"/>
      <c r="BX241" s="1401"/>
      <c r="BY241" s="1401"/>
      <c r="BZ241" s="1401"/>
      <c r="CA241" s="1401"/>
      <c r="CB241" s="1401"/>
      <c r="CC241" s="1401"/>
      <c r="CD241" s="1401"/>
      <c r="CE241" s="1401"/>
      <c r="CF241" s="1401"/>
      <c r="CG241" s="1401"/>
      <c r="CH241" s="1401"/>
      <c r="CI241" s="1401"/>
      <c r="CJ241" s="1401"/>
      <c r="CK241" s="1401"/>
      <c r="CL241" s="1401"/>
      <c r="CM241" s="1401"/>
      <c r="CN241" s="1401"/>
      <c r="CO241" s="1401"/>
    </row>
    <row r="242" spans="6:93" ht="12.75" customHeight="1">
      <c r="F242" s="1401"/>
      <c r="G242" s="1401"/>
      <c r="H242" s="1401"/>
      <c r="J242" s="2175"/>
      <c r="K242" s="2175"/>
      <c r="L242" s="1401"/>
      <c r="M242" s="1401"/>
      <c r="N242" s="1401"/>
      <c r="O242" s="1401"/>
      <c r="P242" s="1401"/>
      <c r="Q242" s="1401"/>
      <c r="R242" s="1401"/>
      <c r="S242" s="1401"/>
      <c r="T242" s="1401"/>
      <c r="U242" s="1401"/>
      <c r="V242" s="1401"/>
      <c r="W242" s="1401"/>
      <c r="X242" s="1401"/>
      <c r="Y242" s="1401"/>
      <c r="Z242" s="1401"/>
      <c r="AA242" s="1401"/>
      <c r="AB242" s="1401"/>
      <c r="AC242" s="1401"/>
      <c r="AD242" s="1401"/>
      <c r="AE242" s="1401"/>
      <c r="AF242" s="1401"/>
      <c r="AG242" s="1401"/>
      <c r="AH242" s="1401"/>
      <c r="AI242" s="1401"/>
      <c r="AJ242" s="1401"/>
      <c r="AK242" s="1401"/>
      <c r="AL242" s="1401"/>
      <c r="AM242" s="1401"/>
      <c r="AN242" s="1401"/>
      <c r="AO242" s="1401"/>
      <c r="AP242" s="1401"/>
      <c r="AQ242" s="1401"/>
      <c r="AR242" s="1401"/>
      <c r="AS242" s="1401"/>
      <c r="AT242" s="1401"/>
      <c r="AU242" s="1401"/>
      <c r="AV242" s="1401"/>
      <c r="AW242" s="1401"/>
      <c r="AX242" s="1401"/>
      <c r="AY242" s="1401"/>
      <c r="AZ242" s="1401"/>
      <c r="BA242" s="1401"/>
      <c r="BB242" s="1401"/>
      <c r="BC242" s="1401"/>
      <c r="BD242" s="1401"/>
      <c r="BE242" s="1401"/>
      <c r="BF242" s="1401"/>
      <c r="BG242" s="1401"/>
      <c r="BH242" s="1401"/>
      <c r="BI242" s="1401"/>
      <c r="BJ242" s="1401"/>
      <c r="BK242" s="1401"/>
      <c r="BL242" s="1401"/>
      <c r="BM242" s="1401"/>
      <c r="BN242" s="1401"/>
      <c r="BO242" s="1401"/>
      <c r="BP242" s="1401"/>
      <c r="BQ242" s="1401"/>
      <c r="BR242" s="1401"/>
      <c r="BS242" s="1401"/>
      <c r="BT242" s="1401"/>
      <c r="BU242" s="1401"/>
      <c r="BV242" s="1401"/>
      <c r="BW242" s="1401"/>
      <c r="BX242" s="1401"/>
      <c r="BY242" s="1401"/>
      <c r="BZ242" s="1401"/>
      <c r="CA242" s="1401"/>
      <c r="CB242" s="1401"/>
      <c r="CC242" s="1401"/>
      <c r="CD242" s="1401"/>
      <c r="CE242" s="1401"/>
      <c r="CF242" s="1401"/>
      <c r="CG242" s="1401"/>
      <c r="CH242" s="1401"/>
      <c r="CI242" s="1401"/>
      <c r="CJ242" s="1401"/>
      <c r="CK242" s="1401"/>
      <c r="CL242" s="1401"/>
      <c r="CM242" s="1401"/>
      <c r="CN242" s="1401"/>
      <c r="CO242" s="1401"/>
    </row>
    <row r="243" spans="6:93" ht="12.75" customHeight="1">
      <c r="F243" s="1401"/>
      <c r="G243" s="1401"/>
      <c r="H243" s="1401"/>
      <c r="J243" s="2175"/>
      <c r="K243" s="2175"/>
      <c r="L243" s="1401"/>
      <c r="M243" s="1401"/>
      <c r="N243" s="1401"/>
      <c r="O243" s="1401"/>
      <c r="P243" s="1401"/>
      <c r="Q243" s="1401"/>
      <c r="R243" s="1401"/>
      <c r="S243" s="1401"/>
      <c r="T243" s="1401"/>
      <c r="U243" s="1401"/>
      <c r="V243" s="1401"/>
      <c r="W243" s="1401"/>
      <c r="X243" s="1401"/>
      <c r="Y243" s="1401"/>
      <c r="Z243" s="1401"/>
      <c r="AA243" s="1401"/>
      <c r="AB243" s="1401"/>
      <c r="AC243" s="1401"/>
      <c r="AD243" s="1401"/>
      <c r="AE243" s="1401"/>
      <c r="AF243" s="1401"/>
      <c r="AG243" s="1401"/>
      <c r="AH243" s="1401"/>
      <c r="AI243" s="1401"/>
      <c r="AJ243" s="1401"/>
      <c r="AK243" s="1401"/>
      <c r="AL243" s="1401"/>
      <c r="AM243" s="1401"/>
      <c r="AN243" s="1401"/>
      <c r="AO243" s="1401"/>
      <c r="AP243" s="1401"/>
      <c r="AQ243" s="1401"/>
      <c r="AR243" s="1401"/>
      <c r="AS243" s="1401"/>
      <c r="AT243" s="1401"/>
      <c r="AU243" s="1401"/>
      <c r="AV243" s="1401"/>
      <c r="AW243" s="1401"/>
      <c r="AX243" s="1401"/>
      <c r="AY243" s="1401"/>
      <c r="AZ243" s="1401"/>
      <c r="BA243" s="1401"/>
      <c r="BB243" s="1401"/>
      <c r="BC243" s="1401"/>
      <c r="BD243" s="1401"/>
      <c r="BE243" s="1401"/>
      <c r="BF243" s="1401"/>
      <c r="BG243" s="1401"/>
      <c r="BH243" s="1401"/>
      <c r="BI243" s="1401"/>
      <c r="BJ243" s="1401"/>
      <c r="BK243" s="1401"/>
      <c r="BL243" s="1401"/>
      <c r="BM243" s="1401"/>
      <c r="BN243" s="1401"/>
      <c r="BO243" s="1401"/>
      <c r="BP243" s="1401"/>
      <c r="BQ243" s="1401"/>
      <c r="BR243" s="1401"/>
      <c r="BS243" s="1401"/>
      <c r="BT243" s="1401"/>
      <c r="BU243" s="1401"/>
      <c r="BV243" s="1401"/>
      <c r="BW243" s="1401"/>
      <c r="BX243" s="1401"/>
      <c r="BY243" s="1401"/>
      <c r="BZ243" s="1401"/>
      <c r="CA243" s="1401"/>
      <c r="CB243" s="1401"/>
      <c r="CC243" s="1401"/>
      <c r="CD243" s="1401"/>
      <c r="CE243" s="1401"/>
      <c r="CF243" s="1401"/>
      <c r="CG243" s="1401"/>
      <c r="CH243" s="1401"/>
      <c r="CI243" s="1401"/>
      <c r="CJ243" s="1401"/>
      <c r="CK243" s="1401"/>
      <c r="CL243" s="1401"/>
      <c r="CM243" s="1401"/>
      <c r="CN243" s="1401"/>
      <c r="CO243" s="1401"/>
    </row>
    <row r="244" spans="6:93" ht="12.75" customHeight="1">
      <c r="F244" s="1401"/>
      <c r="G244" s="1401"/>
      <c r="H244" s="1401"/>
      <c r="J244" s="2175"/>
      <c r="K244" s="2175"/>
      <c r="L244" s="1401"/>
      <c r="M244" s="1401"/>
      <c r="N244" s="1401"/>
      <c r="O244" s="1401"/>
      <c r="P244" s="1401"/>
      <c r="Q244" s="1401"/>
      <c r="R244" s="1401"/>
      <c r="S244" s="1401"/>
      <c r="T244" s="1401"/>
      <c r="U244" s="1401"/>
      <c r="V244" s="1401"/>
      <c r="W244" s="1401"/>
      <c r="X244" s="1401"/>
      <c r="Y244" s="1401"/>
      <c r="Z244" s="1401"/>
      <c r="AA244" s="1401"/>
      <c r="AB244" s="1401"/>
      <c r="AC244" s="1401"/>
      <c r="AD244" s="1401"/>
      <c r="AE244" s="1401"/>
      <c r="AF244" s="1401"/>
      <c r="AG244" s="1401"/>
      <c r="AH244" s="1401"/>
      <c r="AI244" s="1401"/>
      <c r="AJ244" s="1401"/>
      <c r="AK244" s="1401"/>
      <c r="AL244" s="1401"/>
      <c r="AM244" s="1401"/>
      <c r="AN244" s="1401"/>
      <c r="AO244" s="1401"/>
      <c r="AP244" s="1401"/>
      <c r="AQ244" s="1401"/>
      <c r="AR244" s="1401"/>
      <c r="AS244" s="1401"/>
      <c r="AT244" s="1401"/>
      <c r="AU244" s="1401"/>
      <c r="AV244" s="1401"/>
      <c r="AW244" s="1401"/>
      <c r="AX244" s="1401"/>
      <c r="AY244" s="1401"/>
      <c r="AZ244" s="1401"/>
      <c r="BA244" s="1401"/>
      <c r="BB244" s="1401"/>
      <c r="BC244" s="1401"/>
      <c r="BD244" s="1401"/>
      <c r="BE244" s="1401"/>
      <c r="BF244" s="1401"/>
      <c r="BG244" s="1401"/>
      <c r="BH244" s="1401"/>
      <c r="BI244" s="1401"/>
      <c r="BJ244" s="1401"/>
      <c r="BK244" s="1401"/>
      <c r="BL244" s="1401"/>
      <c r="BM244" s="1401"/>
      <c r="BN244" s="1401"/>
      <c r="BO244" s="1401"/>
      <c r="BP244" s="1401"/>
      <c r="BQ244" s="1401"/>
      <c r="BR244" s="1401"/>
      <c r="BS244" s="1401"/>
      <c r="BT244" s="1401"/>
      <c r="BU244" s="1401"/>
      <c r="BV244" s="1401"/>
      <c r="BW244" s="1401"/>
      <c r="BX244" s="1401"/>
      <c r="BY244" s="1401"/>
      <c r="BZ244" s="1401"/>
      <c r="CA244" s="1401"/>
      <c r="CB244" s="1401"/>
      <c r="CC244" s="1401"/>
      <c r="CD244" s="1401"/>
      <c r="CE244" s="1401"/>
      <c r="CF244" s="1401"/>
      <c r="CG244" s="1401"/>
      <c r="CH244" s="1401"/>
      <c r="CI244" s="1401"/>
      <c r="CJ244" s="1401"/>
      <c r="CK244" s="1401"/>
      <c r="CL244" s="1401"/>
      <c r="CM244" s="1401"/>
      <c r="CN244" s="1401"/>
      <c r="CO244" s="1401"/>
    </row>
    <row r="245" spans="6:93" ht="12.75" customHeight="1">
      <c r="F245" s="1401"/>
      <c r="G245" s="1401"/>
      <c r="H245" s="1401"/>
      <c r="J245" s="2175"/>
      <c r="K245" s="2175"/>
      <c r="L245" s="1401"/>
      <c r="M245" s="1401"/>
      <c r="N245" s="1401"/>
      <c r="O245" s="1401"/>
      <c r="P245" s="1401"/>
      <c r="Q245" s="1401"/>
      <c r="R245" s="1401"/>
      <c r="S245" s="1401"/>
      <c r="T245" s="1401"/>
      <c r="U245" s="1401"/>
      <c r="V245" s="1401"/>
      <c r="W245" s="1401"/>
      <c r="X245" s="1401"/>
      <c r="Y245" s="1401"/>
      <c r="Z245" s="1401"/>
      <c r="AA245" s="1401"/>
      <c r="AB245" s="1401"/>
      <c r="AC245" s="1401"/>
      <c r="AD245" s="1401"/>
      <c r="AE245" s="1401"/>
      <c r="AF245" s="1401"/>
      <c r="AG245" s="1401"/>
      <c r="AH245" s="1401"/>
      <c r="AI245" s="1401"/>
      <c r="AJ245" s="1401"/>
      <c r="AK245" s="1401"/>
      <c r="AL245" s="1401"/>
      <c r="AM245" s="1401"/>
      <c r="AN245" s="1401"/>
      <c r="AO245" s="1401"/>
      <c r="AP245" s="1401"/>
      <c r="AQ245" s="1401"/>
      <c r="AR245" s="1401"/>
      <c r="AS245" s="1401"/>
      <c r="AT245" s="1401"/>
      <c r="AU245" s="1401"/>
      <c r="AV245" s="1401"/>
      <c r="AW245" s="1401"/>
      <c r="AX245" s="1401"/>
      <c r="AY245" s="1401"/>
      <c r="AZ245" s="1401"/>
      <c r="BA245" s="1401"/>
      <c r="BB245" s="1401"/>
      <c r="BC245" s="1401"/>
      <c r="BD245" s="1401"/>
      <c r="BE245" s="1401"/>
      <c r="BF245" s="1401"/>
      <c r="BG245" s="1401"/>
      <c r="BH245" s="1401"/>
      <c r="BI245" s="1401"/>
      <c r="BJ245" s="1401"/>
      <c r="BK245" s="1401"/>
      <c r="BL245" s="1401"/>
      <c r="BM245" s="1401"/>
      <c r="BN245" s="1401"/>
      <c r="BO245" s="1401"/>
      <c r="BP245" s="1401"/>
      <c r="BQ245" s="1401"/>
      <c r="BR245" s="1401"/>
      <c r="BS245" s="1401"/>
      <c r="BT245" s="1401"/>
      <c r="BU245" s="1401"/>
      <c r="BV245" s="1401"/>
      <c r="BW245" s="1401"/>
      <c r="BX245" s="1401"/>
      <c r="BY245" s="1401"/>
      <c r="BZ245" s="1401"/>
      <c r="CA245" s="1401"/>
      <c r="CB245" s="1401"/>
      <c r="CC245" s="1401"/>
      <c r="CD245" s="1401"/>
      <c r="CE245" s="1401"/>
      <c r="CF245" s="1401"/>
      <c r="CG245" s="1401"/>
      <c r="CH245" s="1401"/>
      <c r="CI245" s="1401"/>
      <c r="CJ245" s="1401"/>
      <c r="CK245" s="1401"/>
      <c r="CL245" s="1401"/>
      <c r="CM245" s="1401"/>
      <c r="CN245" s="1401"/>
      <c r="CO245" s="1401"/>
    </row>
    <row r="246" spans="6:93" ht="12.75" customHeight="1">
      <c r="F246" s="1401"/>
      <c r="G246" s="1401"/>
      <c r="H246" s="1401"/>
      <c r="J246" s="2175"/>
      <c r="K246" s="2175"/>
      <c r="L246" s="1401"/>
      <c r="M246" s="1401"/>
      <c r="N246" s="1401"/>
      <c r="O246" s="1401"/>
      <c r="P246" s="1401"/>
      <c r="Q246" s="1401"/>
      <c r="R246" s="1401"/>
      <c r="S246" s="1401"/>
      <c r="T246" s="1401"/>
      <c r="U246" s="1401"/>
      <c r="V246" s="1401"/>
      <c r="W246" s="1401"/>
      <c r="X246" s="1401"/>
      <c r="Y246" s="1401"/>
      <c r="Z246" s="1401"/>
      <c r="AA246" s="1401"/>
      <c r="AB246" s="1401"/>
      <c r="AC246" s="1401"/>
      <c r="AD246" s="1401"/>
      <c r="AE246" s="1401"/>
      <c r="AF246" s="1401"/>
      <c r="AG246" s="1401"/>
      <c r="AH246" s="1401"/>
      <c r="AI246" s="1401"/>
      <c r="AJ246" s="1401"/>
      <c r="AK246" s="1401"/>
      <c r="AL246" s="1401"/>
      <c r="AM246" s="1401"/>
      <c r="AN246" s="1401"/>
      <c r="AO246" s="1401"/>
      <c r="AP246" s="1401"/>
      <c r="AQ246" s="1401"/>
      <c r="AR246" s="1401"/>
      <c r="AS246" s="1401"/>
      <c r="AT246" s="1401"/>
      <c r="AU246" s="1401"/>
      <c r="AV246" s="1401"/>
      <c r="AW246" s="1401"/>
      <c r="AX246" s="1401"/>
      <c r="AY246" s="1401"/>
      <c r="AZ246" s="1401"/>
      <c r="BA246" s="1401"/>
      <c r="BB246" s="1401"/>
      <c r="BC246" s="1401"/>
      <c r="BD246" s="1401"/>
      <c r="BE246" s="1401"/>
      <c r="BF246" s="1401"/>
      <c r="BG246" s="1401"/>
      <c r="BH246" s="1401"/>
      <c r="BI246" s="1401"/>
      <c r="BJ246" s="1401"/>
      <c r="BK246" s="1401"/>
      <c r="BL246" s="1401"/>
      <c r="BM246" s="1401"/>
      <c r="BN246" s="1401"/>
      <c r="BO246" s="1401"/>
      <c r="BP246" s="1401"/>
      <c r="BQ246" s="1401"/>
      <c r="BR246" s="1401"/>
      <c r="BS246" s="1401"/>
      <c r="BT246" s="1401"/>
      <c r="BU246" s="1401"/>
      <c r="BV246" s="1401"/>
      <c r="BW246" s="1401"/>
      <c r="BX246" s="1401"/>
      <c r="BY246" s="1401"/>
      <c r="BZ246" s="1401"/>
      <c r="CA246" s="1401"/>
      <c r="CB246" s="1401"/>
      <c r="CC246" s="1401"/>
      <c r="CD246" s="1401"/>
      <c r="CE246" s="1401"/>
      <c r="CF246" s="1401"/>
      <c r="CG246" s="1401"/>
      <c r="CH246" s="1401"/>
      <c r="CI246" s="1401"/>
      <c r="CJ246" s="1401"/>
      <c r="CK246" s="1401"/>
      <c r="CL246" s="1401"/>
      <c r="CM246" s="1401"/>
      <c r="CN246" s="1401"/>
      <c r="CO246" s="1401"/>
    </row>
    <row r="247" spans="6:93" ht="12.75" customHeight="1">
      <c r="F247" s="1401"/>
      <c r="G247" s="1401"/>
      <c r="H247" s="1401"/>
      <c r="J247" s="2175"/>
      <c r="K247" s="2175"/>
      <c r="L247" s="1401"/>
      <c r="M247" s="1401"/>
      <c r="N247" s="1401"/>
      <c r="O247" s="1401"/>
      <c r="P247" s="1401"/>
      <c r="Q247" s="1401"/>
      <c r="R247" s="1401"/>
      <c r="S247" s="1401"/>
      <c r="T247" s="1401"/>
      <c r="U247" s="1401"/>
      <c r="V247" s="1401"/>
      <c r="W247" s="1401"/>
      <c r="X247" s="1401"/>
      <c r="Y247" s="1401"/>
      <c r="Z247" s="1401"/>
      <c r="AA247" s="1401"/>
      <c r="AB247" s="1401"/>
      <c r="AC247" s="1401"/>
      <c r="AD247" s="1401"/>
      <c r="AE247" s="1401"/>
      <c r="AF247" s="1401"/>
      <c r="AG247" s="1401"/>
      <c r="AH247" s="1401"/>
      <c r="AI247" s="1401"/>
      <c r="AJ247" s="1401"/>
      <c r="AK247" s="1401"/>
      <c r="AL247" s="1401"/>
      <c r="AM247" s="1401"/>
      <c r="AN247" s="1401"/>
      <c r="AO247" s="1401"/>
      <c r="AP247" s="1401"/>
      <c r="AQ247" s="1401"/>
      <c r="AR247" s="1401"/>
      <c r="AS247" s="1401"/>
      <c r="AT247" s="1401"/>
      <c r="AU247" s="1401"/>
      <c r="AV247" s="1401"/>
      <c r="AW247" s="1401"/>
      <c r="AX247" s="1401"/>
      <c r="AY247" s="1401"/>
      <c r="AZ247" s="1401"/>
      <c r="BA247" s="1401"/>
      <c r="BB247" s="1401"/>
      <c r="BC247" s="1401"/>
      <c r="BD247" s="1401"/>
      <c r="BE247" s="1401"/>
      <c r="BF247" s="1401"/>
      <c r="BG247" s="1401"/>
      <c r="BH247" s="1401"/>
      <c r="BI247" s="1401"/>
      <c r="BJ247" s="1401"/>
      <c r="BK247" s="1401"/>
      <c r="BL247" s="1401"/>
      <c r="BM247" s="1401"/>
      <c r="BN247" s="1401"/>
      <c r="BO247" s="1401"/>
      <c r="BP247" s="1401"/>
      <c r="BQ247" s="1401"/>
      <c r="BR247" s="1401"/>
      <c r="BS247" s="1401"/>
      <c r="BT247" s="1401"/>
      <c r="BU247" s="1401"/>
      <c r="BV247" s="1401"/>
      <c r="BW247" s="1401"/>
      <c r="BX247" s="1401"/>
      <c r="BY247" s="1401"/>
      <c r="BZ247" s="1401"/>
      <c r="CA247" s="1401"/>
      <c r="CB247" s="1401"/>
      <c r="CC247" s="1401"/>
      <c r="CD247" s="1401"/>
      <c r="CE247" s="1401"/>
      <c r="CF247" s="1401"/>
      <c r="CG247" s="1401"/>
      <c r="CH247" s="1401"/>
      <c r="CI247" s="1401"/>
      <c r="CJ247" s="1401"/>
      <c r="CK247" s="1401"/>
      <c r="CL247" s="1401"/>
      <c r="CM247" s="1401"/>
      <c r="CN247" s="1401"/>
      <c r="CO247" s="1401"/>
    </row>
    <row r="248" spans="6:93" ht="12.75" customHeight="1">
      <c r="F248" s="1401"/>
      <c r="G248" s="1401"/>
      <c r="H248" s="1401"/>
      <c r="J248" s="2175"/>
      <c r="K248" s="2175"/>
      <c r="L248" s="1401"/>
      <c r="M248" s="1401"/>
      <c r="N248" s="1401"/>
      <c r="O248" s="1401"/>
      <c r="P248" s="1401"/>
      <c r="Q248" s="1401"/>
      <c r="R248" s="1401"/>
      <c r="S248" s="1401"/>
      <c r="T248" s="1401"/>
      <c r="U248" s="1401"/>
      <c r="V248" s="1401"/>
      <c r="W248" s="1401"/>
      <c r="X248" s="1401"/>
      <c r="Y248" s="1401"/>
      <c r="Z248" s="1401"/>
      <c r="AA248" s="1401"/>
      <c r="AB248" s="1401"/>
      <c r="AC248" s="1401"/>
      <c r="AD248" s="1401"/>
      <c r="AE248" s="1401"/>
      <c r="AF248" s="1401"/>
      <c r="AG248" s="1401"/>
      <c r="AH248" s="1401"/>
      <c r="AI248" s="1401"/>
      <c r="AJ248" s="1401"/>
      <c r="AK248" s="1401"/>
      <c r="AL248" s="1401"/>
      <c r="AM248" s="1401"/>
      <c r="AN248" s="1401"/>
      <c r="AO248" s="1401"/>
      <c r="AP248" s="1401"/>
      <c r="AQ248" s="1401"/>
      <c r="AR248" s="1401"/>
      <c r="AS248" s="1401"/>
      <c r="AT248" s="1401"/>
      <c r="AU248" s="1401"/>
      <c r="AV248" s="1401"/>
      <c r="AW248" s="1401"/>
      <c r="AX248" s="1401"/>
      <c r="AY248" s="1401"/>
      <c r="AZ248" s="1401"/>
      <c r="BA248" s="1401"/>
      <c r="BB248" s="1401"/>
      <c r="BC248" s="1401"/>
      <c r="BD248" s="1401"/>
      <c r="BE248" s="1401"/>
      <c r="BF248" s="1401"/>
      <c r="BG248" s="1401"/>
      <c r="BH248" s="1401"/>
      <c r="BI248" s="1401"/>
      <c r="BJ248" s="1401"/>
      <c r="BK248" s="1401"/>
      <c r="BL248" s="1401"/>
      <c r="BM248" s="1401"/>
      <c r="BN248" s="1401"/>
      <c r="BO248" s="1401"/>
      <c r="BP248" s="1401"/>
      <c r="BQ248" s="1401"/>
      <c r="BR248" s="1401"/>
      <c r="BS248" s="1401"/>
      <c r="BT248" s="1401"/>
      <c r="BU248" s="1401"/>
      <c r="BV248" s="1401"/>
      <c r="BW248" s="1401"/>
      <c r="BX248" s="1401"/>
      <c r="BY248" s="1401"/>
      <c r="BZ248" s="1401"/>
      <c r="CA248" s="1401"/>
      <c r="CB248" s="1401"/>
      <c r="CC248" s="1401"/>
      <c r="CD248" s="1401"/>
      <c r="CE248" s="1401"/>
      <c r="CF248" s="1401"/>
      <c r="CG248" s="1401"/>
      <c r="CH248" s="1401"/>
      <c r="CI248" s="1401"/>
      <c r="CJ248" s="1401"/>
      <c r="CK248" s="1401"/>
      <c r="CL248" s="1401"/>
      <c r="CM248" s="1401"/>
      <c r="CN248" s="1401"/>
      <c r="CO248" s="1401"/>
    </row>
    <row r="249" spans="6:93" ht="12.75" customHeight="1">
      <c r="F249" s="1401"/>
      <c r="G249" s="1401"/>
      <c r="H249" s="1401"/>
      <c r="J249" s="2175"/>
      <c r="K249" s="2175"/>
      <c r="L249" s="1401"/>
      <c r="M249" s="1401"/>
      <c r="N249" s="1401"/>
      <c r="O249" s="1401"/>
      <c r="P249" s="1401"/>
      <c r="Q249" s="1401"/>
      <c r="R249" s="1401"/>
      <c r="S249" s="1401"/>
      <c r="T249" s="1401"/>
      <c r="U249" s="1401"/>
      <c r="V249" s="1401"/>
      <c r="W249" s="1401"/>
      <c r="X249" s="1401"/>
      <c r="Y249" s="1401"/>
      <c r="Z249" s="1401"/>
      <c r="AA249" s="1401"/>
      <c r="AB249" s="1401"/>
      <c r="AC249" s="1401"/>
      <c r="AD249" s="1401"/>
      <c r="AE249" s="1401"/>
      <c r="AF249" s="1401"/>
      <c r="AG249" s="1401"/>
      <c r="AH249" s="1401"/>
      <c r="AI249" s="1401"/>
      <c r="AJ249" s="1401"/>
      <c r="AK249" s="1401"/>
      <c r="AL249" s="1401"/>
      <c r="AM249" s="1401"/>
      <c r="AN249" s="1401"/>
      <c r="AO249" s="1401"/>
      <c r="AP249" s="1401"/>
      <c r="AQ249" s="1401"/>
      <c r="AR249" s="1401"/>
      <c r="AS249" s="1401"/>
      <c r="AT249" s="1401"/>
      <c r="AU249" s="1401"/>
      <c r="AV249" s="1401"/>
      <c r="AW249" s="1401"/>
      <c r="AX249" s="1401"/>
      <c r="AY249" s="1401"/>
      <c r="AZ249" s="1401"/>
      <c r="BA249" s="1401"/>
      <c r="BB249" s="1401"/>
      <c r="BC249" s="1401"/>
      <c r="BD249" s="1401"/>
      <c r="BE249" s="1401"/>
      <c r="BF249" s="1401"/>
      <c r="BG249" s="1401"/>
      <c r="BH249" s="1401"/>
      <c r="BI249" s="1401"/>
      <c r="BJ249" s="1401"/>
      <c r="BK249" s="1401"/>
      <c r="BL249" s="1401"/>
      <c r="BM249" s="1401"/>
      <c r="BN249" s="1401"/>
      <c r="BO249" s="1401"/>
      <c r="BP249" s="1401"/>
      <c r="BQ249" s="1401"/>
      <c r="BR249" s="1401"/>
      <c r="BS249" s="1401"/>
      <c r="BT249" s="1401"/>
      <c r="BU249" s="1401"/>
      <c r="BV249" s="1401"/>
      <c r="BW249" s="1401"/>
      <c r="BX249" s="1401"/>
      <c r="BY249" s="1401"/>
      <c r="BZ249" s="1401"/>
      <c r="CA249" s="1401"/>
      <c r="CB249" s="1401"/>
      <c r="CC249" s="1401"/>
      <c r="CD249" s="1401"/>
      <c r="CE249" s="1401"/>
      <c r="CF249" s="1401"/>
      <c r="CG249" s="1401"/>
      <c r="CH249" s="1401"/>
      <c r="CI249" s="1401"/>
      <c r="CJ249" s="1401"/>
      <c r="CK249" s="1401"/>
      <c r="CL249" s="1401"/>
      <c r="CM249" s="1401"/>
      <c r="CN249" s="1401"/>
      <c r="CO249" s="1401"/>
    </row>
    <row r="250" spans="6:93" ht="12.75" customHeight="1">
      <c r="F250" s="1401"/>
      <c r="G250" s="1401"/>
      <c r="H250" s="1401"/>
      <c r="J250" s="2175"/>
      <c r="K250" s="2175"/>
      <c r="L250" s="1401"/>
      <c r="M250" s="1401"/>
      <c r="N250" s="1401"/>
      <c r="O250" s="1401"/>
      <c r="P250" s="1401"/>
      <c r="Q250" s="1401"/>
      <c r="R250" s="1401"/>
      <c r="S250" s="1401"/>
      <c r="T250" s="1401"/>
      <c r="U250" s="1401"/>
      <c r="V250" s="1401"/>
      <c r="W250" s="1401"/>
      <c r="X250" s="1401"/>
      <c r="Y250" s="1401"/>
      <c r="Z250" s="1401"/>
      <c r="AA250" s="1401"/>
      <c r="AB250" s="1401"/>
      <c r="AC250" s="1401"/>
      <c r="AD250" s="1401"/>
      <c r="AE250" s="1401"/>
      <c r="AF250" s="1401"/>
      <c r="AG250" s="1401"/>
      <c r="AH250" s="1401"/>
      <c r="AI250" s="1401"/>
      <c r="AJ250" s="1401"/>
      <c r="AK250" s="1401"/>
      <c r="AL250" s="1401"/>
      <c r="AM250" s="1401"/>
      <c r="AN250" s="1401"/>
      <c r="AO250" s="1401"/>
      <c r="AP250" s="1401"/>
      <c r="AQ250" s="1401"/>
      <c r="AR250" s="1401"/>
      <c r="AS250" s="1401"/>
      <c r="AT250" s="1401"/>
      <c r="AU250" s="1401"/>
      <c r="AV250" s="1401"/>
      <c r="AW250" s="1401"/>
      <c r="AX250" s="1401"/>
      <c r="AY250" s="1401"/>
      <c r="AZ250" s="1401"/>
      <c r="BA250" s="1401"/>
      <c r="BB250" s="1401"/>
      <c r="BC250" s="1401"/>
      <c r="BD250" s="1401"/>
      <c r="BE250" s="1401"/>
      <c r="BF250" s="1401"/>
      <c r="BG250" s="1401"/>
      <c r="BH250" s="1401"/>
      <c r="BI250" s="1401"/>
      <c r="BJ250" s="1401"/>
      <c r="BK250" s="1401"/>
      <c r="BL250" s="1401"/>
      <c r="BM250" s="1401"/>
      <c r="BN250" s="1401"/>
      <c r="BO250" s="1401"/>
      <c r="BP250" s="1401"/>
      <c r="BQ250" s="1401"/>
      <c r="BR250" s="1401"/>
      <c r="BS250" s="1401"/>
      <c r="BT250" s="1401"/>
      <c r="BU250" s="1401"/>
      <c r="BV250" s="1401"/>
      <c r="BW250" s="1401"/>
      <c r="BX250" s="1401"/>
      <c r="BY250" s="1401"/>
      <c r="BZ250" s="1401"/>
      <c r="CA250" s="1401"/>
      <c r="CB250" s="1401"/>
      <c r="CC250" s="1401"/>
      <c r="CD250" s="1401"/>
      <c r="CE250" s="1401"/>
      <c r="CF250" s="1401"/>
      <c r="CG250" s="1401"/>
      <c r="CH250" s="1401"/>
      <c r="CI250" s="1401"/>
      <c r="CJ250" s="1401"/>
      <c r="CK250" s="1401"/>
      <c r="CL250" s="1401"/>
      <c r="CM250" s="1401"/>
      <c r="CN250" s="1401"/>
      <c r="CO250" s="1401"/>
    </row>
    <row r="251" spans="6:93" ht="12.75" customHeight="1">
      <c r="F251" s="1401"/>
      <c r="G251" s="1401"/>
      <c r="H251" s="1401"/>
      <c r="J251" s="2175"/>
      <c r="K251" s="2175"/>
      <c r="L251" s="1401"/>
      <c r="M251" s="1401"/>
      <c r="N251" s="1401"/>
      <c r="O251" s="1401"/>
      <c r="P251" s="1401"/>
      <c r="Q251" s="1401"/>
      <c r="R251" s="1401"/>
      <c r="S251" s="1401"/>
      <c r="T251" s="1401"/>
      <c r="U251" s="1401"/>
      <c r="V251" s="1401"/>
      <c r="W251" s="1401"/>
      <c r="X251" s="1401"/>
      <c r="Y251" s="1401"/>
      <c r="Z251" s="1401"/>
      <c r="AA251" s="1401"/>
      <c r="AB251" s="1401"/>
      <c r="AC251" s="1401"/>
      <c r="AD251" s="1401"/>
      <c r="AE251" s="1401"/>
      <c r="AF251" s="1401"/>
      <c r="AG251" s="1401"/>
      <c r="AH251" s="1401"/>
      <c r="AI251" s="1401"/>
      <c r="AJ251" s="1401"/>
      <c r="AK251" s="1401"/>
      <c r="AL251" s="1401"/>
      <c r="AM251" s="1401"/>
      <c r="AN251" s="1401"/>
      <c r="AO251" s="1401"/>
      <c r="AP251" s="1401"/>
      <c r="AQ251" s="1401"/>
      <c r="AR251" s="1401"/>
      <c r="AS251" s="1401"/>
      <c r="AT251" s="1401"/>
      <c r="AU251" s="1401"/>
      <c r="AV251" s="1401"/>
      <c r="AW251" s="1401"/>
      <c r="AX251" s="1401"/>
      <c r="AY251" s="1401"/>
      <c r="AZ251" s="1401"/>
      <c r="BA251" s="1401"/>
      <c r="BB251" s="1401"/>
      <c r="BC251" s="1401"/>
      <c r="BD251" s="1401"/>
      <c r="BE251" s="1401"/>
      <c r="BF251" s="1401"/>
      <c r="BG251" s="1401"/>
      <c r="BH251" s="1401"/>
      <c r="BI251" s="1401"/>
      <c r="BJ251" s="1401"/>
      <c r="BK251" s="1401"/>
      <c r="BL251" s="1401"/>
      <c r="BM251" s="1401"/>
      <c r="BN251" s="1401"/>
      <c r="BO251" s="1401"/>
      <c r="BP251" s="1401"/>
      <c r="BQ251" s="1401"/>
      <c r="BR251" s="1401"/>
      <c r="BS251" s="1401"/>
      <c r="BT251" s="1401"/>
      <c r="BU251" s="1401"/>
      <c r="BV251" s="1401"/>
      <c r="BW251" s="1401"/>
      <c r="BX251" s="1401"/>
      <c r="BY251" s="1401"/>
      <c r="BZ251" s="1401"/>
      <c r="CA251" s="1401"/>
      <c r="CB251" s="1401"/>
      <c r="CC251" s="1401"/>
      <c r="CD251" s="1401"/>
      <c r="CE251" s="1401"/>
      <c r="CF251" s="1401"/>
      <c r="CG251" s="1401"/>
      <c r="CH251" s="1401"/>
      <c r="CI251" s="1401"/>
      <c r="CJ251" s="1401"/>
      <c r="CK251" s="1401"/>
      <c r="CL251" s="1401"/>
      <c r="CM251" s="1401"/>
      <c r="CN251" s="1401"/>
      <c r="CO251" s="1401"/>
    </row>
    <row r="252" spans="6:93" ht="12.75" customHeight="1">
      <c r="F252" s="1401"/>
      <c r="G252" s="1401"/>
      <c r="H252" s="1401"/>
      <c r="J252" s="2175"/>
      <c r="K252" s="2175"/>
      <c r="L252" s="1401"/>
      <c r="M252" s="1401"/>
      <c r="N252" s="1401"/>
      <c r="O252" s="1401"/>
      <c r="P252" s="1401"/>
      <c r="Q252" s="1401"/>
      <c r="R252" s="1401"/>
      <c r="S252" s="1401"/>
      <c r="T252" s="1401"/>
      <c r="U252" s="1401"/>
      <c r="V252" s="1401"/>
      <c r="W252" s="1401"/>
      <c r="X252" s="1401"/>
      <c r="Y252" s="1401"/>
      <c r="Z252" s="1401"/>
      <c r="AA252" s="1401"/>
      <c r="AB252" s="1401"/>
      <c r="AC252" s="1401"/>
      <c r="AD252" s="1401"/>
      <c r="AE252" s="1401"/>
      <c r="AF252" s="1401"/>
      <c r="AG252" s="1401"/>
      <c r="AH252" s="1401"/>
      <c r="AI252" s="1401"/>
      <c r="AJ252" s="1401"/>
      <c r="AK252" s="1401"/>
      <c r="AL252" s="1401"/>
      <c r="AM252" s="1401"/>
      <c r="AN252" s="1401"/>
      <c r="AO252" s="1401"/>
      <c r="AP252" s="1401"/>
      <c r="AQ252" s="1401"/>
      <c r="AR252" s="1401"/>
      <c r="AS252" s="1401"/>
      <c r="AT252" s="1401"/>
      <c r="AU252" s="1401"/>
      <c r="AV252" s="1401"/>
      <c r="AW252" s="1401"/>
      <c r="AX252" s="1401"/>
      <c r="AY252" s="1401"/>
      <c r="AZ252" s="1401"/>
      <c r="BA252" s="1401"/>
      <c r="BB252" s="1401"/>
      <c r="BC252" s="1401"/>
      <c r="BD252" s="1401"/>
      <c r="BE252" s="1401"/>
      <c r="BF252" s="1401"/>
      <c r="BG252" s="1401"/>
      <c r="BH252" s="1401"/>
      <c r="BI252" s="1401"/>
      <c r="BJ252" s="1401"/>
      <c r="BK252" s="1401"/>
      <c r="BL252" s="1401"/>
      <c r="BM252" s="1401"/>
      <c r="BN252" s="1401"/>
      <c r="BO252" s="1401"/>
      <c r="BP252" s="1401"/>
      <c r="BQ252" s="1401"/>
      <c r="BR252" s="1401"/>
      <c r="BS252" s="1401"/>
      <c r="BT252" s="1401"/>
      <c r="BU252" s="1401"/>
      <c r="BV252" s="1401"/>
      <c r="BW252" s="1401"/>
      <c r="BX252" s="1401"/>
      <c r="BY252" s="1401"/>
      <c r="BZ252" s="1401"/>
      <c r="CA252" s="1401"/>
      <c r="CB252" s="1401"/>
      <c r="CC252" s="1401"/>
      <c r="CD252" s="1401"/>
      <c r="CE252" s="1401"/>
      <c r="CF252" s="1401"/>
      <c r="CG252" s="1401"/>
      <c r="CH252" s="1401"/>
      <c r="CI252" s="1401"/>
      <c r="CJ252" s="1401"/>
      <c r="CK252" s="1401"/>
      <c r="CL252" s="1401"/>
      <c r="CM252" s="1401"/>
      <c r="CN252" s="1401"/>
      <c r="CO252" s="1401"/>
    </row>
    <row r="253" spans="6:93" ht="12.75" customHeight="1">
      <c r="F253" s="1401"/>
      <c r="G253" s="1401"/>
      <c r="H253" s="1401"/>
      <c r="J253" s="2175"/>
      <c r="K253" s="2175"/>
      <c r="L253" s="1401"/>
      <c r="M253" s="1401"/>
      <c r="N253" s="1401"/>
      <c r="O253" s="1401"/>
      <c r="P253" s="1401"/>
      <c r="Q253" s="1401"/>
      <c r="R253" s="1401"/>
      <c r="S253" s="1401"/>
      <c r="T253" s="1401"/>
      <c r="U253" s="1401"/>
      <c r="V253" s="1401"/>
      <c r="W253" s="1401"/>
      <c r="X253" s="1401"/>
      <c r="Y253" s="1401"/>
      <c r="Z253" s="1401"/>
      <c r="AA253" s="1401"/>
      <c r="AB253" s="1401"/>
      <c r="AC253" s="1401"/>
      <c r="AD253" s="1401"/>
      <c r="AE253" s="1401"/>
      <c r="AF253" s="1401"/>
      <c r="AG253" s="1401"/>
      <c r="AH253" s="1401"/>
      <c r="AI253" s="1401"/>
      <c r="AJ253" s="1401"/>
      <c r="AK253" s="1401"/>
      <c r="AL253" s="1401"/>
      <c r="AM253" s="1401"/>
      <c r="AN253" s="1401"/>
      <c r="AO253" s="1401"/>
      <c r="AP253" s="1401"/>
      <c r="AQ253" s="1401"/>
      <c r="AR253" s="1401"/>
      <c r="AS253" s="1401"/>
      <c r="AT253" s="1401"/>
      <c r="AU253" s="1401"/>
      <c r="AV253" s="1401"/>
      <c r="AW253" s="1401"/>
      <c r="AX253" s="1401"/>
      <c r="AY253" s="1401"/>
      <c r="AZ253" s="1401"/>
      <c r="BA253" s="1401"/>
      <c r="BB253" s="1401"/>
      <c r="BC253" s="1401"/>
      <c r="BD253" s="1401"/>
      <c r="BE253" s="1401"/>
      <c r="BF253" s="1401"/>
      <c r="BG253" s="1401"/>
      <c r="BH253" s="1401"/>
      <c r="BI253" s="1401"/>
      <c r="BJ253" s="1401"/>
      <c r="BK253" s="1401"/>
      <c r="BL253" s="1401"/>
      <c r="BM253" s="1401"/>
      <c r="BN253" s="1401"/>
      <c r="BO253" s="1401"/>
      <c r="BP253" s="1401"/>
      <c r="BQ253" s="1401"/>
      <c r="BR253" s="1401"/>
      <c r="BS253" s="1401"/>
      <c r="BT253" s="1401"/>
      <c r="BU253" s="1401"/>
      <c r="BV253" s="1401"/>
      <c r="BW253" s="1401"/>
      <c r="BX253" s="1401"/>
      <c r="BY253" s="1401"/>
      <c r="BZ253" s="1401"/>
      <c r="CA253" s="1401"/>
      <c r="CB253" s="1401"/>
      <c r="CC253" s="1401"/>
      <c r="CD253" s="1401"/>
      <c r="CE253" s="1401"/>
      <c r="CF253" s="1401"/>
      <c r="CG253" s="1401"/>
      <c r="CH253" s="1401"/>
      <c r="CI253" s="1401"/>
      <c r="CJ253" s="1401"/>
      <c r="CK253" s="1401"/>
      <c r="CL253" s="1401"/>
      <c r="CM253" s="1401"/>
      <c r="CN253" s="1401"/>
      <c r="CO253" s="1401"/>
    </row>
    <row r="254" spans="6:93" ht="12.75" customHeight="1">
      <c r="F254" s="1401"/>
      <c r="G254" s="1401"/>
      <c r="H254" s="1401"/>
      <c r="J254" s="2175"/>
      <c r="K254" s="2175"/>
      <c r="L254" s="1401"/>
      <c r="M254" s="1401"/>
      <c r="N254" s="1401"/>
      <c r="O254" s="1401"/>
      <c r="P254" s="1401"/>
      <c r="Q254" s="1401"/>
      <c r="R254" s="1401"/>
      <c r="S254" s="1401"/>
      <c r="T254" s="1401"/>
      <c r="U254" s="1401"/>
      <c r="V254" s="1401"/>
      <c r="W254" s="1401"/>
      <c r="X254" s="1401"/>
      <c r="Y254" s="1401"/>
      <c r="Z254" s="1401"/>
      <c r="AA254" s="1401"/>
      <c r="AB254" s="1401"/>
      <c r="AC254" s="1401"/>
      <c r="AD254" s="1401"/>
      <c r="AE254" s="1401"/>
      <c r="AF254" s="1401"/>
      <c r="AG254" s="1401"/>
      <c r="AH254" s="1401"/>
      <c r="AI254" s="1401"/>
      <c r="AJ254" s="1401"/>
      <c r="AK254" s="1401"/>
      <c r="AL254" s="1401"/>
      <c r="AM254" s="1401"/>
      <c r="AN254" s="1401"/>
      <c r="AO254" s="1401"/>
      <c r="AP254" s="1401"/>
      <c r="AQ254" s="1401"/>
      <c r="AR254" s="1401"/>
      <c r="AS254" s="1401"/>
      <c r="AT254" s="1401"/>
      <c r="AU254" s="1401"/>
      <c r="AV254" s="1401"/>
      <c r="AW254" s="1401"/>
      <c r="AX254" s="1401"/>
      <c r="AY254" s="1401"/>
      <c r="AZ254" s="1401"/>
      <c r="BA254" s="1401"/>
      <c r="BB254" s="1401"/>
      <c r="BC254" s="1401"/>
      <c r="BD254" s="1401"/>
      <c r="BE254" s="1401"/>
      <c r="BF254" s="1401"/>
      <c r="BG254" s="1401"/>
      <c r="BH254" s="1401"/>
      <c r="BI254" s="1401"/>
      <c r="BJ254" s="1401"/>
      <c r="BK254" s="1401"/>
      <c r="BL254" s="1401"/>
      <c r="BM254" s="1401"/>
      <c r="BN254" s="1401"/>
      <c r="BO254" s="1401"/>
      <c r="BP254" s="1401"/>
      <c r="BQ254" s="1401"/>
      <c r="BR254" s="1401"/>
      <c r="BS254" s="1401"/>
      <c r="BT254" s="1401"/>
      <c r="BU254" s="1401"/>
      <c r="BV254" s="1401"/>
      <c r="BW254" s="1401"/>
      <c r="BX254" s="1401"/>
      <c r="BY254" s="1401"/>
      <c r="BZ254" s="1401"/>
      <c r="CA254" s="1401"/>
      <c r="CB254" s="1401"/>
      <c r="CC254" s="1401"/>
      <c r="CD254" s="1401"/>
      <c r="CE254" s="1401"/>
      <c r="CF254" s="1401"/>
      <c r="CG254" s="1401"/>
      <c r="CH254" s="1401"/>
      <c r="CI254" s="1401"/>
      <c r="CJ254" s="1401"/>
      <c r="CK254" s="1401"/>
      <c r="CL254" s="1401"/>
      <c r="CM254" s="1401"/>
      <c r="CN254" s="1401"/>
      <c r="CO254" s="1401"/>
    </row>
    <row r="255" spans="6:93" ht="12.75" customHeight="1">
      <c r="F255" s="1401"/>
      <c r="G255" s="1401"/>
      <c r="H255" s="1401"/>
      <c r="J255" s="2175"/>
      <c r="K255" s="2175"/>
      <c r="L255" s="1401"/>
      <c r="M255" s="1401"/>
      <c r="N255" s="1401"/>
      <c r="O255" s="1401"/>
      <c r="P255" s="1401"/>
      <c r="Q255" s="1401"/>
      <c r="R255" s="1401"/>
      <c r="S255" s="1401"/>
      <c r="T255" s="1401"/>
      <c r="U255" s="1401"/>
      <c r="V255" s="1401"/>
      <c r="W255" s="1401"/>
      <c r="X255" s="1401"/>
      <c r="Y255" s="1401"/>
      <c r="Z255" s="1401"/>
      <c r="AA255" s="1401"/>
      <c r="AB255" s="1401"/>
      <c r="AC255" s="1401"/>
      <c r="AD255" s="1401"/>
      <c r="AE255" s="1401"/>
      <c r="AF255" s="1401"/>
      <c r="AG255" s="1401"/>
      <c r="AH255" s="1401"/>
      <c r="AI255" s="1401"/>
      <c r="AJ255" s="1401"/>
      <c r="AK255" s="1401"/>
      <c r="AL255" s="1401"/>
      <c r="AM255" s="1401"/>
      <c r="AN255" s="1401"/>
      <c r="AO255" s="1401"/>
      <c r="AP255" s="1401"/>
      <c r="AQ255" s="1401"/>
      <c r="AR255" s="1401"/>
      <c r="AS255" s="1401"/>
      <c r="AT255" s="1401"/>
      <c r="AU255" s="1401"/>
      <c r="AV255" s="1401"/>
      <c r="AW255" s="1401"/>
      <c r="AX255" s="1401"/>
      <c r="AY255" s="1401"/>
      <c r="AZ255" s="1401"/>
      <c r="BA255" s="1401"/>
      <c r="BB255" s="1401"/>
      <c r="BC255" s="1401"/>
      <c r="BD255" s="1401"/>
      <c r="BE255" s="1401"/>
      <c r="BF255" s="1401"/>
      <c r="BG255" s="1401"/>
      <c r="BH255" s="1401"/>
      <c r="BI255" s="1401"/>
      <c r="BJ255" s="1401"/>
      <c r="BK255" s="1401"/>
      <c r="BL255" s="1401"/>
      <c r="BM255" s="1401"/>
      <c r="BN255" s="1401"/>
      <c r="BO255" s="1401"/>
      <c r="BP255" s="1401"/>
      <c r="BQ255" s="1401"/>
      <c r="BR255" s="1401"/>
      <c r="BS255" s="1401"/>
      <c r="BT255" s="1401"/>
      <c r="BU255" s="1401"/>
      <c r="BV255" s="1401"/>
      <c r="BW255" s="1401"/>
      <c r="BX255" s="1401"/>
      <c r="BY255" s="1401"/>
      <c r="BZ255" s="1401"/>
      <c r="CA255" s="1401"/>
      <c r="CB255" s="1401"/>
      <c r="CC255" s="1401"/>
      <c r="CD255" s="1401"/>
      <c r="CE255" s="1401"/>
      <c r="CF255" s="1401"/>
      <c r="CG255" s="1401"/>
      <c r="CH255" s="1401"/>
      <c r="CI255" s="1401"/>
      <c r="CJ255" s="1401"/>
      <c r="CK255" s="1401"/>
      <c r="CL255" s="1401"/>
      <c r="CM255" s="1401"/>
      <c r="CN255" s="1401"/>
      <c r="CO255" s="1401"/>
    </row>
    <row r="256" spans="6:93" ht="12.75" customHeight="1">
      <c r="F256" s="1401"/>
      <c r="G256" s="1401"/>
      <c r="H256" s="1401"/>
      <c r="J256" s="2175"/>
      <c r="K256" s="2175"/>
      <c r="L256" s="1401"/>
      <c r="M256" s="1401"/>
      <c r="N256" s="1401"/>
      <c r="O256" s="1401"/>
      <c r="P256" s="1401"/>
      <c r="Q256" s="1401"/>
      <c r="R256" s="1401"/>
      <c r="S256" s="1401"/>
      <c r="T256" s="1401"/>
      <c r="U256" s="1401"/>
      <c r="V256" s="1401"/>
      <c r="W256" s="1401"/>
      <c r="X256" s="1401"/>
      <c r="Y256" s="1401"/>
      <c r="Z256" s="1401"/>
      <c r="AA256" s="1401"/>
      <c r="AB256" s="1401"/>
      <c r="AC256" s="1401"/>
      <c r="AD256" s="1401"/>
      <c r="AE256" s="1401"/>
      <c r="AF256" s="1401"/>
      <c r="AG256" s="1401"/>
      <c r="AH256" s="1401"/>
      <c r="AI256" s="1401"/>
      <c r="AJ256" s="1401"/>
      <c r="AK256" s="1401"/>
      <c r="AL256" s="1401"/>
      <c r="AM256" s="1401"/>
      <c r="AN256" s="1401"/>
      <c r="AO256" s="1401"/>
      <c r="AP256" s="1401"/>
      <c r="AQ256" s="1401"/>
      <c r="AR256" s="1401"/>
      <c r="AS256" s="1401"/>
      <c r="AT256" s="1401"/>
      <c r="AU256" s="1401"/>
      <c r="AV256" s="1401"/>
      <c r="AW256" s="1401"/>
      <c r="AX256" s="1401"/>
      <c r="AY256" s="1401"/>
      <c r="AZ256" s="1401"/>
      <c r="BA256" s="1401"/>
      <c r="BB256" s="1401"/>
      <c r="BC256" s="1401"/>
      <c r="BD256" s="1401"/>
      <c r="BE256" s="1401"/>
      <c r="BF256" s="1401"/>
      <c r="BG256" s="1401"/>
      <c r="BH256" s="1401"/>
      <c r="BI256" s="1401"/>
      <c r="BJ256" s="1401"/>
      <c r="BK256" s="1401"/>
      <c r="BL256" s="1401"/>
      <c r="BM256" s="1401"/>
      <c r="BN256" s="1401"/>
      <c r="BO256" s="1401"/>
      <c r="BP256" s="1401"/>
      <c r="BQ256" s="1401"/>
      <c r="BR256" s="1401"/>
      <c r="BS256" s="1401"/>
      <c r="BT256" s="1401"/>
      <c r="BU256" s="1401"/>
      <c r="BV256" s="1401"/>
      <c r="BW256" s="1401"/>
      <c r="BX256" s="1401"/>
      <c r="BY256" s="1401"/>
      <c r="BZ256" s="1401"/>
      <c r="CA256" s="1401"/>
      <c r="CB256" s="1401"/>
      <c r="CC256" s="1401"/>
      <c r="CD256" s="1401"/>
      <c r="CE256" s="1401"/>
      <c r="CF256" s="1401"/>
      <c r="CG256" s="1401"/>
      <c r="CH256" s="1401"/>
      <c r="CI256" s="1401"/>
      <c r="CJ256" s="1401"/>
      <c r="CK256" s="1401"/>
      <c r="CL256" s="1401"/>
      <c r="CM256" s="1401"/>
      <c r="CN256" s="1401"/>
      <c r="CO256" s="1401"/>
    </row>
    <row r="257" spans="6:93" ht="12.75" customHeight="1">
      <c r="F257" s="1401"/>
      <c r="G257" s="1401"/>
      <c r="H257" s="1401"/>
      <c r="J257" s="2175"/>
      <c r="K257" s="2175"/>
      <c r="L257" s="1401"/>
      <c r="M257" s="1401"/>
      <c r="N257" s="1401"/>
      <c r="O257" s="1401"/>
      <c r="P257" s="1401"/>
      <c r="Q257" s="1401"/>
      <c r="R257" s="1401"/>
      <c r="S257" s="1401"/>
      <c r="T257" s="1401"/>
      <c r="U257" s="1401"/>
      <c r="V257" s="1401"/>
      <c r="W257" s="1401"/>
      <c r="X257" s="1401"/>
      <c r="Y257" s="1401"/>
      <c r="Z257" s="1401"/>
      <c r="AA257" s="1401"/>
      <c r="AB257" s="1401"/>
      <c r="AC257" s="1401"/>
      <c r="AD257" s="1401"/>
      <c r="AE257" s="1401"/>
      <c r="AF257" s="1401"/>
      <c r="AG257" s="1401"/>
      <c r="AH257" s="1401"/>
      <c r="AI257" s="1401"/>
      <c r="AJ257" s="1401"/>
      <c r="AK257" s="1401"/>
      <c r="AL257" s="1401"/>
      <c r="AM257" s="1401"/>
      <c r="AN257" s="1401"/>
      <c r="AO257" s="1401"/>
      <c r="AP257" s="1401"/>
      <c r="AQ257" s="1401"/>
      <c r="AR257" s="1401"/>
      <c r="AS257" s="1401"/>
      <c r="AT257" s="1401"/>
      <c r="AU257" s="1401"/>
      <c r="AV257" s="1401"/>
      <c r="AW257" s="1401"/>
      <c r="AX257" s="1401"/>
      <c r="AY257" s="1401"/>
      <c r="AZ257" s="1401"/>
      <c r="BA257" s="1401"/>
      <c r="BB257" s="1401"/>
      <c r="BC257" s="1401"/>
      <c r="BD257" s="1401"/>
      <c r="BE257" s="1401"/>
      <c r="BF257" s="1401"/>
      <c r="BG257" s="1401"/>
      <c r="BH257" s="1401"/>
      <c r="BI257" s="1401"/>
      <c r="BJ257" s="1401"/>
      <c r="BK257" s="1401"/>
      <c r="BL257" s="1401"/>
      <c r="BM257" s="1401"/>
      <c r="BN257" s="1401"/>
      <c r="BO257" s="1401"/>
      <c r="BP257" s="1401"/>
      <c r="BQ257" s="1401"/>
      <c r="BR257" s="1401"/>
      <c r="BS257" s="1401"/>
      <c r="BT257" s="1401"/>
      <c r="BU257" s="1401"/>
      <c r="BV257" s="1401"/>
      <c r="BW257" s="1401"/>
      <c r="BX257" s="1401"/>
      <c r="BY257" s="1401"/>
      <c r="BZ257" s="1401"/>
      <c r="CA257" s="1401"/>
      <c r="CB257" s="1401"/>
      <c r="CC257" s="1401"/>
      <c r="CD257" s="1401"/>
      <c r="CE257" s="1401"/>
      <c r="CF257" s="1401"/>
      <c r="CG257" s="1401"/>
      <c r="CH257" s="1401"/>
      <c r="CI257" s="1401"/>
      <c r="CJ257" s="1401"/>
      <c r="CK257" s="1401"/>
      <c r="CL257" s="1401"/>
      <c r="CM257" s="1401"/>
      <c r="CN257" s="1401"/>
      <c r="CO257" s="1401"/>
    </row>
    <row r="258" spans="6:93" ht="12.75" customHeight="1">
      <c r="F258" s="1401"/>
      <c r="G258" s="1401"/>
      <c r="H258" s="1401"/>
      <c r="J258" s="2175"/>
      <c r="K258" s="2175"/>
      <c r="L258" s="1401"/>
      <c r="M258" s="1401"/>
      <c r="N258" s="1401"/>
      <c r="O258" s="1401"/>
      <c r="P258" s="1401"/>
      <c r="Q258" s="1401"/>
      <c r="R258" s="1401"/>
      <c r="S258" s="1401"/>
      <c r="T258" s="1401"/>
      <c r="U258" s="1401"/>
      <c r="V258" s="1401"/>
      <c r="W258" s="1401"/>
      <c r="X258" s="1401"/>
      <c r="Y258" s="1401"/>
      <c r="Z258" s="1401"/>
      <c r="AA258" s="1401"/>
      <c r="AB258" s="1401"/>
      <c r="AC258" s="1401"/>
      <c r="AD258" s="1401"/>
      <c r="AE258" s="1401"/>
      <c r="AF258" s="1401"/>
      <c r="AG258" s="1401"/>
      <c r="AH258" s="1401"/>
      <c r="AI258" s="1401"/>
      <c r="AJ258" s="1401"/>
      <c r="AK258" s="1401"/>
      <c r="AL258" s="1401"/>
      <c r="AM258" s="1401"/>
      <c r="AN258" s="1401"/>
      <c r="AO258" s="1401"/>
      <c r="AP258" s="1401"/>
      <c r="AQ258" s="1401"/>
      <c r="AR258" s="1401"/>
      <c r="AS258" s="1401"/>
      <c r="AT258" s="1401"/>
      <c r="AU258" s="1401"/>
      <c r="AV258" s="1401"/>
      <c r="AW258" s="1401"/>
      <c r="AX258" s="1401"/>
      <c r="AY258" s="1401"/>
      <c r="AZ258" s="1401"/>
      <c r="BA258" s="1401"/>
      <c r="BB258" s="1401"/>
      <c r="BC258" s="1401"/>
      <c r="BD258" s="1401"/>
      <c r="BE258" s="1401"/>
      <c r="BF258" s="1401"/>
      <c r="BG258" s="1401"/>
      <c r="BH258" s="1401"/>
      <c r="BI258" s="1401"/>
      <c r="BJ258" s="1401"/>
      <c r="BK258" s="1401"/>
      <c r="BL258" s="1401"/>
      <c r="BM258" s="1401"/>
      <c r="BN258" s="1401"/>
      <c r="BO258" s="1401"/>
      <c r="BP258" s="1401"/>
      <c r="BQ258" s="1401"/>
      <c r="BR258" s="1401"/>
      <c r="BS258" s="1401"/>
      <c r="BT258" s="1401"/>
      <c r="BU258" s="1401"/>
      <c r="BV258" s="1401"/>
      <c r="BW258" s="1401"/>
      <c r="BX258" s="1401"/>
      <c r="BY258" s="1401"/>
      <c r="BZ258" s="1401"/>
      <c r="CA258" s="1401"/>
      <c r="CB258" s="1401"/>
      <c r="CC258" s="1401"/>
      <c r="CD258" s="1401"/>
      <c r="CE258" s="1401"/>
      <c r="CF258" s="1401"/>
      <c r="CG258" s="1401"/>
      <c r="CH258" s="1401"/>
      <c r="CI258" s="1401"/>
      <c r="CJ258" s="1401"/>
      <c r="CK258" s="1401"/>
      <c r="CL258" s="1401"/>
      <c r="CM258" s="1401"/>
      <c r="CN258" s="1401"/>
      <c r="CO258" s="1401"/>
    </row>
    <row r="259" spans="6:93" ht="12.75" customHeight="1">
      <c r="F259" s="1401"/>
      <c r="G259" s="1401"/>
      <c r="H259" s="1401"/>
      <c r="J259" s="2175"/>
      <c r="K259" s="2175"/>
      <c r="L259" s="1401"/>
      <c r="M259" s="1401"/>
      <c r="N259" s="1401"/>
      <c r="O259" s="1401"/>
      <c r="P259" s="1401"/>
      <c r="Q259" s="1401"/>
      <c r="R259" s="1401"/>
      <c r="S259" s="1401"/>
      <c r="T259" s="1401"/>
      <c r="U259" s="1401"/>
      <c r="V259" s="1401"/>
      <c r="W259" s="1401"/>
      <c r="X259" s="1401"/>
      <c r="Y259" s="1401"/>
      <c r="Z259" s="1401"/>
      <c r="AA259" s="1401"/>
      <c r="AB259" s="1401"/>
      <c r="AC259" s="1401"/>
      <c r="AD259" s="1401"/>
      <c r="AE259" s="1401"/>
      <c r="AF259" s="1401"/>
      <c r="AG259" s="1401"/>
      <c r="AH259" s="1401"/>
      <c r="AI259" s="1401"/>
      <c r="AJ259" s="1401"/>
      <c r="AK259" s="1401"/>
      <c r="AL259" s="1401"/>
      <c r="AM259" s="1401"/>
      <c r="AN259" s="1401"/>
      <c r="AO259" s="1401"/>
      <c r="AP259" s="1401"/>
      <c r="AQ259" s="1401"/>
      <c r="AR259" s="1401"/>
      <c r="AS259" s="1401"/>
      <c r="AT259" s="1401"/>
      <c r="AU259" s="1401"/>
      <c r="AV259" s="1401"/>
      <c r="AW259" s="1401"/>
      <c r="AX259" s="1401"/>
      <c r="AY259" s="1401"/>
      <c r="AZ259" s="1401"/>
      <c r="BA259" s="1401"/>
      <c r="BB259" s="1401"/>
      <c r="BC259" s="1401"/>
      <c r="BD259" s="1401"/>
      <c r="BE259" s="1401"/>
      <c r="BF259" s="1401"/>
      <c r="BG259" s="1401"/>
      <c r="BH259" s="1401"/>
      <c r="BI259" s="1401"/>
      <c r="BJ259" s="1401"/>
      <c r="BK259" s="1401"/>
      <c r="BL259" s="1401"/>
      <c r="BM259" s="1401"/>
      <c r="BN259" s="1401"/>
      <c r="BO259" s="1401"/>
      <c r="BP259" s="1401"/>
      <c r="BQ259" s="1401"/>
      <c r="BR259" s="1401"/>
      <c r="BS259" s="1401"/>
      <c r="BT259" s="1401"/>
      <c r="BU259" s="1401"/>
      <c r="BV259" s="1401"/>
      <c r="BW259" s="1401"/>
      <c r="BX259" s="1401"/>
      <c r="BY259" s="1401"/>
      <c r="BZ259" s="1401"/>
      <c r="CA259" s="1401"/>
      <c r="CB259" s="1401"/>
      <c r="CC259" s="1401"/>
      <c r="CD259" s="1401"/>
      <c r="CE259" s="1401"/>
      <c r="CF259" s="1401"/>
      <c r="CG259" s="1401"/>
      <c r="CH259" s="1401"/>
      <c r="CI259" s="1401"/>
      <c r="CJ259" s="1401"/>
      <c r="CK259" s="1401"/>
      <c r="CL259" s="1401"/>
      <c r="CM259" s="1401"/>
      <c r="CN259" s="1401"/>
      <c r="CO259" s="1401"/>
    </row>
    <row r="260" spans="6:93" ht="12.75" customHeight="1">
      <c r="F260" s="1401"/>
      <c r="G260" s="1401"/>
      <c r="H260" s="1401"/>
      <c r="J260" s="2175"/>
      <c r="K260" s="2175"/>
      <c r="L260" s="1401"/>
      <c r="M260" s="1401"/>
      <c r="N260" s="1401"/>
      <c r="O260" s="1401"/>
      <c r="P260" s="1401"/>
      <c r="Q260" s="1401"/>
      <c r="R260" s="1401"/>
      <c r="S260" s="1401"/>
      <c r="T260" s="1401"/>
      <c r="U260" s="1401"/>
      <c r="V260" s="1401"/>
      <c r="W260" s="1401"/>
      <c r="X260" s="1401"/>
      <c r="Y260" s="1401"/>
      <c r="Z260" s="1401"/>
      <c r="AA260" s="1401"/>
      <c r="AB260" s="1401"/>
      <c r="AC260" s="1401"/>
      <c r="AD260" s="1401"/>
      <c r="AE260" s="1401"/>
      <c r="AF260" s="1401"/>
      <c r="AG260" s="1401"/>
      <c r="AH260" s="1401"/>
      <c r="AI260" s="1401"/>
      <c r="AJ260" s="1401"/>
      <c r="AK260" s="1401"/>
      <c r="AL260" s="1401"/>
      <c r="AM260" s="1401"/>
      <c r="AN260" s="1401"/>
      <c r="AO260" s="1401"/>
      <c r="AP260" s="1401"/>
      <c r="AQ260" s="1401"/>
      <c r="AR260" s="1401"/>
      <c r="AS260" s="1401"/>
      <c r="AT260" s="1401"/>
      <c r="AU260" s="1401"/>
      <c r="AV260" s="1401"/>
      <c r="AW260" s="1401"/>
      <c r="AX260" s="1401"/>
      <c r="AY260" s="1401"/>
      <c r="AZ260" s="1401"/>
      <c r="BA260" s="1401"/>
      <c r="BB260" s="1401"/>
      <c r="BC260" s="1401"/>
      <c r="BD260" s="1401"/>
      <c r="BE260" s="1401"/>
      <c r="BF260" s="1401"/>
      <c r="BG260" s="1401"/>
      <c r="BH260" s="1401"/>
      <c r="BI260" s="1401"/>
      <c r="BJ260" s="1401"/>
      <c r="BK260" s="1401"/>
      <c r="BL260" s="1401"/>
      <c r="BM260" s="1401"/>
      <c r="BN260" s="1401"/>
      <c r="BO260" s="1401"/>
      <c r="BP260" s="1401"/>
      <c r="BQ260" s="1401"/>
      <c r="BR260" s="1401"/>
      <c r="BS260" s="1401"/>
      <c r="BT260" s="1401"/>
      <c r="BU260" s="1401"/>
      <c r="BV260" s="1401"/>
      <c r="BW260" s="1401"/>
      <c r="BX260" s="1401"/>
      <c r="BY260" s="1401"/>
      <c r="BZ260" s="1401"/>
      <c r="CA260" s="1401"/>
      <c r="CB260" s="1401"/>
      <c r="CC260" s="1401"/>
      <c r="CD260" s="1401"/>
      <c r="CE260" s="1401"/>
      <c r="CF260" s="1401"/>
      <c r="CG260" s="1401"/>
      <c r="CH260" s="1401"/>
      <c r="CI260" s="1401"/>
      <c r="CJ260" s="1401"/>
      <c r="CK260" s="1401"/>
      <c r="CL260" s="1401"/>
      <c r="CM260" s="1401"/>
      <c r="CN260" s="1401"/>
      <c r="CO260" s="1401"/>
    </row>
    <row r="261" spans="6:93" ht="12.75" customHeight="1">
      <c r="F261" s="1401"/>
      <c r="G261" s="1401"/>
      <c r="H261" s="1401"/>
      <c r="J261" s="2175"/>
      <c r="K261" s="2175"/>
      <c r="L261" s="1401"/>
      <c r="M261" s="1401"/>
      <c r="N261" s="1401"/>
      <c r="O261" s="1401"/>
      <c r="P261" s="1401"/>
      <c r="Q261" s="1401"/>
      <c r="R261" s="1401"/>
      <c r="S261" s="1401"/>
      <c r="T261" s="1401"/>
      <c r="U261" s="1401"/>
      <c r="V261" s="1401"/>
      <c r="W261" s="1401"/>
      <c r="X261" s="1401"/>
      <c r="Y261" s="1401"/>
      <c r="Z261" s="1401"/>
      <c r="AA261" s="1401"/>
      <c r="AB261" s="1401"/>
      <c r="AC261" s="1401"/>
      <c r="AD261" s="1401"/>
      <c r="AE261" s="1401"/>
      <c r="AF261" s="1401"/>
      <c r="AG261" s="1401"/>
      <c r="AH261" s="1401"/>
      <c r="AI261" s="1401"/>
      <c r="AJ261" s="1401"/>
      <c r="AK261" s="1401"/>
      <c r="AL261" s="1401"/>
      <c r="AM261" s="1401"/>
      <c r="AN261" s="1401"/>
      <c r="AO261" s="1401"/>
      <c r="AP261" s="1401"/>
      <c r="AQ261" s="1401"/>
      <c r="AR261" s="1401"/>
      <c r="AS261" s="1401"/>
      <c r="AT261" s="1401"/>
      <c r="AU261" s="1401"/>
      <c r="AV261" s="1401"/>
      <c r="AW261" s="1401"/>
      <c r="AX261" s="1401"/>
      <c r="AY261" s="1401"/>
      <c r="AZ261" s="1401"/>
      <c r="BA261" s="1401"/>
      <c r="BB261" s="1401"/>
      <c r="BC261" s="1401"/>
      <c r="BD261" s="1401"/>
      <c r="BE261" s="1401"/>
      <c r="BF261" s="1401"/>
      <c r="BG261" s="1401"/>
      <c r="BH261" s="1401"/>
      <c r="BI261" s="1401"/>
      <c r="BJ261" s="1401"/>
      <c r="BK261" s="1401"/>
      <c r="BL261" s="1401"/>
      <c r="BM261" s="1401"/>
      <c r="BN261" s="1401"/>
      <c r="BO261" s="1401"/>
      <c r="BP261" s="1401"/>
      <c r="BQ261" s="1401"/>
      <c r="BR261" s="1401"/>
      <c r="BS261" s="1401"/>
      <c r="BT261" s="1401"/>
      <c r="BU261" s="1401"/>
      <c r="BV261" s="1401"/>
      <c r="BW261" s="1401"/>
      <c r="BX261" s="1401"/>
      <c r="BY261" s="1401"/>
      <c r="BZ261" s="1401"/>
      <c r="CA261" s="1401"/>
      <c r="CB261" s="1401"/>
      <c r="CC261" s="1401"/>
      <c r="CD261" s="1401"/>
      <c r="CE261" s="1401"/>
      <c r="CF261" s="1401"/>
      <c r="CG261" s="1401"/>
      <c r="CH261" s="1401"/>
      <c r="CI261" s="1401"/>
      <c r="CJ261" s="1401"/>
      <c r="CK261" s="1401"/>
      <c r="CL261" s="1401"/>
      <c r="CM261" s="1401"/>
      <c r="CN261" s="1401"/>
      <c r="CO261" s="1401"/>
    </row>
    <row r="262" spans="6:93" ht="12.75" customHeight="1">
      <c r="F262" s="1401"/>
      <c r="G262" s="1401"/>
      <c r="H262" s="1401"/>
      <c r="J262" s="2175"/>
      <c r="K262" s="2175"/>
      <c r="L262" s="1401"/>
      <c r="M262" s="1401"/>
      <c r="N262" s="1401"/>
      <c r="O262" s="1401"/>
      <c r="P262" s="1401"/>
      <c r="Q262" s="1401"/>
      <c r="R262" s="1401"/>
      <c r="S262" s="1401"/>
      <c r="T262" s="1401"/>
      <c r="U262" s="1401"/>
      <c r="V262" s="1401"/>
      <c r="W262" s="1401"/>
      <c r="X262" s="1401"/>
      <c r="Y262" s="1401"/>
      <c r="Z262" s="1401"/>
      <c r="AA262" s="1401"/>
      <c r="AB262" s="1401"/>
      <c r="AC262" s="1401"/>
      <c r="AD262" s="1401"/>
      <c r="AE262" s="1401"/>
      <c r="AF262" s="1401"/>
      <c r="AG262" s="1401"/>
      <c r="AH262" s="1401"/>
      <c r="AI262" s="1401"/>
      <c r="AJ262" s="1401"/>
      <c r="AK262" s="1401"/>
      <c r="AL262" s="1401"/>
      <c r="AM262" s="1401"/>
      <c r="AN262" s="1401"/>
      <c r="AO262" s="1401"/>
      <c r="AP262" s="1401"/>
      <c r="AQ262" s="1401"/>
      <c r="AR262" s="1401"/>
      <c r="AS262" s="1401"/>
      <c r="AT262" s="1401"/>
      <c r="AU262" s="1401"/>
      <c r="AV262" s="1401"/>
      <c r="AW262" s="1401"/>
      <c r="AX262" s="1401"/>
      <c r="AY262" s="1401"/>
      <c r="AZ262" s="1401"/>
      <c r="BA262" s="1401"/>
      <c r="BB262" s="1401"/>
      <c r="BC262" s="1401"/>
      <c r="BD262" s="1401"/>
      <c r="BE262" s="1401"/>
      <c r="BF262" s="1401"/>
      <c r="BG262" s="1401"/>
      <c r="BH262" s="1401"/>
      <c r="BI262" s="1401"/>
      <c r="BJ262" s="1401"/>
      <c r="BK262" s="1401"/>
      <c r="BL262" s="1401"/>
      <c r="BM262" s="1401"/>
      <c r="BN262" s="1401"/>
      <c r="BO262" s="1401"/>
      <c r="BP262" s="1401"/>
      <c r="BQ262" s="1401"/>
      <c r="BR262" s="1401"/>
      <c r="BS262" s="1401"/>
      <c r="BT262" s="1401"/>
      <c r="BU262" s="1401"/>
      <c r="BV262" s="1401"/>
      <c r="BW262" s="1401"/>
      <c r="BX262" s="1401"/>
      <c r="BY262" s="1401"/>
      <c r="BZ262" s="1401"/>
      <c r="CA262" s="1401"/>
      <c r="CB262" s="1401"/>
      <c r="CC262" s="1401"/>
      <c r="CD262" s="1401"/>
      <c r="CE262" s="1401"/>
      <c r="CF262" s="1401"/>
      <c r="CG262" s="1401"/>
      <c r="CH262" s="1401"/>
      <c r="CI262" s="1401"/>
      <c r="CJ262" s="1401"/>
      <c r="CK262" s="1401"/>
      <c r="CL262" s="1401"/>
      <c r="CM262" s="1401"/>
      <c r="CN262" s="1401"/>
      <c r="CO262" s="1401"/>
    </row>
    <row r="263" spans="6:93" ht="12.75" customHeight="1">
      <c r="F263" s="1401"/>
      <c r="G263" s="1401"/>
      <c r="H263" s="1401"/>
      <c r="J263" s="2175"/>
      <c r="K263" s="2175"/>
      <c r="L263" s="1401"/>
      <c r="M263" s="1401"/>
      <c r="N263" s="1401"/>
      <c r="O263" s="1401"/>
      <c r="P263" s="1401"/>
      <c r="Q263" s="1401"/>
      <c r="R263" s="1401"/>
      <c r="S263" s="1401"/>
      <c r="T263" s="1401"/>
      <c r="U263" s="1401"/>
      <c r="V263" s="1401"/>
      <c r="W263" s="1401"/>
      <c r="X263" s="1401"/>
      <c r="Y263" s="1401"/>
      <c r="Z263" s="1401"/>
      <c r="AA263" s="1401"/>
      <c r="AB263" s="1401"/>
      <c r="AC263" s="1401"/>
      <c r="AD263" s="1401"/>
      <c r="AE263" s="1401"/>
      <c r="AF263" s="1401"/>
      <c r="AG263" s="1401"/>
      <c r="AH263" s="1401"/>
      <c r="AI263" s="1401"/>
      <c r="AJ263" s="1401"/>
      <c r="AK263" s="1401"/>
      <c r="AL263" s="1401"/>
      <c r="AM263" s="1401"/>
      <c r="AN263" s="1401"/>
      <c r="AO263" s="1401"/>
      <c r="AP263" s="1401"/>
      <c r="AQ263" s="1401"/>
      <c r="AR263" s="1401"/>
      <c r="AS263" s="1401"/>
      <c r="AT263" s="1401"/>
      <c r="AU263" s="1401"/>
      <c r="AV263" s="1401"/>
      <c r="AW263" s="1401"/>
      <c r="AX263" s="1401"/>
      <c r="AY263" s="1401"/>
      <c r="AZ263" s="1401"/>
      <c r="BA263" s="1401"/>
      <c r="BB263" s="1401"/>
      <c r="BC263" s="1401"/>
      <c r="BD263" s="1401"/>
      <c r="BE263" s="1401"/>
      <c r="BF263" s="1401"/>
      <c r="BG263" s="1401"/>
      <c r="BH263" s="1401"/>
      <c r="BI263" s="1401"/>
      <c r="BJ263" s="1401"/>
      <c r="BK263" s="1401"/>
      <c r="BL263" s="1401"/>
      <c r="BM263" s="1401"/>
      <c r="BN263" s="1401"/>
      <c r="BO263" s="1401"/>
      <c r="BP263" s="1401"/>
      <c r="BQ263" s="1401"/>
      <c r="BR263" s="1401"/>
      <c r="BS263" s="1401"/>
      <c r="BT263" s="1401"/>
      <c r="BU263" s="1401"/>
      <c r="BV263" s="1401"/>
      <c r="BW263" s="1401"/>
      <c r="BX263" s="1401"/>
      <c r="BY263" s="1401"/>
      <c r="BZ263" s="1401"/>
      <c r="CA263" s="1401"/>
      <c r="CB263" s="1401"/>
      <c r="CC263" s="1401"/>
      <c r="CD263" s="1401"/>
      <c r="CE263" s="1401"/>
      <c r="CF263" s="1401"/>
      <c r="CG263" s="1401"/>
      <c r="CH263" s="1401"/>
      <c r="CI263" s="1401"/>
      <c r="CJ263" s="1401"/>
      <c r="CK263" s="1401"/>
      <c r="CL263" s="1401"/>
      <c r="CM263" s="1401"/>
      <c r="CN263" s="1401"/>
      <c r="CO263" s="1401"/>
    </row>
    <row r="264" spans="6:93" ht="12.75" customHeight="1">
      <c r="F264" s="1401"/>
      <c r="G264" s="1401"/>
      <c r="H264" s="1401"/>
      <c r="J264" s="2175"/>
      <c r="K264" s="2175"/>
      <c r="L264" s="1401"/>
      <c r="M264" s="1401"/>
      <c r="N264" s="1401"/>
      <c r="O264" s="1401"/>
      <c r="P264" s="1401"/>
      <c r="Q264" s="1401"/>
      <c r="R264" s="1401"/>
      <c r="S264" s="1401"/>
      <c r="T264" s="1401"/>
      <c r="U264" s="1401"/>
      <c r="V264" s="1401"/>
      <c r="W264" s="1401"/>
      <c r="X264" s="1401"/>
      <c r="Y264" s="1401"/>
      <c r="Z264" s="1401"/>
      <c r="AA264" s="1401"/>
      <c r="AB264" s="1401"/>
      <c r="AC264" s="1401"/>
      <c r="AD264" s="1401"/>
      <c r="AE264" s="1401"/>
      <c r="AF264" s="1401"/>
      <c r="AG264" s="1401"/>
      <c r="AH264" s="1401"/>
      <c r="AI264" s="1401"/>
      <c r="AJ264" s="1401"/>
      <c r="AK264" s="1401"/>
      <c r="AL264" s="1401"/>
      <c r="AM264" s="1401"/>
      <c r="AN264" s="1401"/>
      <c r="AO264" s="1401"/>
      <c r="AP264" s="1401"/>
      <c r="AQ264" s="1401"/>
      <c r="AR264" s="1401"/>
      <c r="AS264" s="1401"/>
      <c r="AT264" s="1401"/>
      <c r="AU264" s="1401"/>
      <c r="AV264" s="1401"/>
      <c r="AW264" s="1401"/>
      <c r="AX264" s="1401"/>
      <c r="AY264" s="1401"/>
      <c r="AZ264" s="1401"/>
      <c r="BA264" s="1401"/>
      <c r="BB264" s="1401"/>
      <c r="BC264" s="1401"/>
      <c r="BD264" s="1401"/>
      <c r="BE264" s="1401"/>
      <c r="BF264" s="1401"/>
      <c r="BG264" s="1401"/>
      <c r="BH264" s="1401"/>
      <c r="BI264" s="1401"/>
      <c r="BJ264" s="1401"/>
      <c r="BK264" s="1401"/>
      <c r="BL264" s="1401"/>
      <c r="BM264" s="1401"/>
      <c r="BN264" s="1401"/>
      <c r="BO264" s="1401"/>
      <c r="BP264" s="1401"/>
      <c r="BQ264" s="1401"/>
      <c r="BR264" s="1401"/>
      <c r="BS264" s="1401"/>
      <c r="BT264" s="1401"/>
      <c r="BU264" s="1401"/>
      <c r="BV264" s="1401"/>
      <c r="BW264" s="1401"/>
      <c r="BX264" s="1401"/>
      <c r="BY264" s="1401"/>
      <c r="BZ264" s="1401"/>
      <c r="CA264" s="1401"/>
      <c r="CB264" s="1401"/>
      <c r="CC264" s="1401"/>
      <c r="CD264" s="1401"/>
      <c r="CE264" s="1401"/>
      <c r="CF264" s="1401"/>
      <c r="CG264" s="1401"/>
      <c r="CH264" s="1401"/>
      <c r="CI264" s="1401"/>
      <c r="CJ264" s="1401"/>
      <c r="CK264" s="1401"/>
      <c r="CL264" s="1401"/>
      <c r="CM264" s="1401"/>
      <c r="CN264" s="1401"/>
      <c r="CO264" s="1401"/>
    </row>
    <row r="265" spans="6:93" ht="12.75" customHeight="1">
      <c r="F265" s="1401"/>
      <c r="G265" s="1401"/>
      <c r="H265" s="1401"/>
      <c r="J265" s="2175"/>
      <c r="K265" s="2175"/>
      <c r="L265" s="1401"/>
      <c r="M265" s="1401"/>
      <c r="N265" s="1401"/>
      <c r="O265" s="1401"/>
      <c r="P265" s="1401"/>
      <c r="Q265" s="1401"/>
      <c r="R265" s="1401"/>
      <c r="S265" s="1401"/>
      <c r="T265" s="1401"/>
      <c r="U265" s="1401"/>
      <c r="V265" s="1401"/>
      <c r="W265" s="1401"/>
      <c r="X265" s="1401"/>
      <c r="Y265" s="1401"/>
      <c r="Z265" s="1401"/>
      <c r="AA265" s="1401"/>
      <c r="AB265" s="1401"/>
      <c r="AC265" s="1401"/>
      <c r="AD265" s="1401"/>
      <c r="AE265" s="1401"/>
      <c r="AF265" s="1401"/>
      <c r="AG265" s="1401"/>
      <c r="AH265" s="1401"/>
      <c r="AI265" s="1401"/>
      <c r="AJ265" s="1401"/>
      <c r="AK265" s="1401"/>
      <c r="AL265" s="1401"/>
      <c r="AM265" s="1401"/>
      <c r="AN265" s="1401"/>
      <c r="AO265" s="1401"/>
      <c r="AP265" s="1401"/>
      <c r="AQ265" s="1401"/>
      <c r="AR265" s="1401"/>
      <c r="AS265" s="1401"/>
      <c r="AT265" s="1401"/>
      <c r="AU265" s="1401"/>
      <c r="AV265" s="1401"/>
      <c r="AW265" s="1401"/>
      <c r="AX265" s="1401"/>
      <c r="AY265" s="1401"/>
      <c r="AZ265" s="1401"/>
      <c r="BA265" s="1401"/>
      <c r="BB265" s="1401"/>
      <c r="BC265" s="1401"/>
      <c r="BD265" s="1401"/>
      <c r="BE265" s="1401"/>
      <c r="BF265" s="1401"/>
      <c r="BG265" s="1401"/>
      <c r="BH265" s="1401"/>
      <c r="BI265" s="1401"/>
      <c r="BJ265" s="1401"/>
      <c r="BK265" s="1401"/>
      <c r="BL265" s="1401"/>
      <c r="BM265" s="1401"/>
      <c r="BN265" s="1401"/>
      <c r="BO265" s="1401"/>
      <c r="BP265" s="1401"/>
      <c r="BQ265" s="1401"/>
      <c r="BR265" s="1401"/>
      <c r="BS265" s="1401"/>
      <c r="BT265" s="1401"/>
      <c r="BU265" s="1401"/>
      <c r="BV265" s="1401"/>
      <c r="BW265" s="1401"/>
      <c r="BX265" s="1401"/>
      <c r="BY265" s="1401"/>
      <c r="BZ265" s="1401"/>
      <c r="CA265" s="1401"/>
      <c r="CB265" s="1401"/>
      <c r="CC265" s="1401"/>
      <c r="CD265" s="1401"/>
      <c r="CE265" s="1401"/>
      <c r="CF265" s="1401"/>
      <c r="CG265" s="1401"/>
      <c r="CH265" s="1401"/>
      <c r="CI265" s="1401"/>
      <c r="CJ265" s="1401"/>
      <c r="CK265" s="1401"/>
      <c r="CL265" s="1401"/>
      <c r="CM265" s="1401"/>
      <c r="CN265" s="1401"/>
      <c r="CO265" s="1401"/>
    </row>
    <row r="266" spans="6:93" ht="12.75" customHeight="1">
      <c r="F266" s="1401"/>
      <c r="G266" s="1401"/>
      <c r="H266" s="1401"/>
      <c r="J266" s="2175"/>
      <c r="K266" s="2175"/>
      <c r="L266" s="1401"/>
      <c r="M266" s="1401"/>
      <c r="N266" s="1401"/>
      <c r="O266" s="1401"/>
      <c r="P266" s="1401"/>
      <c r="Q266" s="1401"/>
      <c r="R266" s="1401"/>
      <c r="S266" s="1401"/>
      <c r="T266" s="1401"/>
      <c r="U266" s="1401"/>
      <c r="V266" s="1401"/>
      <c r="W266" s="1401"/>
      <c r="X266" s="1401"/>
      <c r="Y266" s="1401"/>
      <c r="Z266" s="1401"/>
      <c r="AA266" s="1401"/>
      <c r="AB266" s="1401"/>
      <c r="AC266" s="1401"/>
      <c r="AD266" s="1401"/>
      <c r="AE266" s="1401"/>
      <c r="AF266" s="1401"/>
      <c r="AG266" s="1401"/>
      <c r="AH266" s="1401"/>
      <c r="AI266" s="1401"/>
      <c r="AJ266" s="1401"/>
      <c r="AK266" s="1401"/>
      <c r="AL266" s="1401"/>
      <c r="AM266" s="1401"/>
      <c r="AN266" s="1401"/>
      <c r="AO266" s="1401"/>
      <c r="AP266" s="1401"/>
      <c r="AQ266" s="1401"/>
      <c r="AR266" s="1401"/>
      <c r="AS266" s="1401"/>
      <c r="AT266" s="1401"/>
      <c r="AU266" s="1401"/>
      <c r="AV266" s="1401"/>
      <c r="AW266" s="1401"/>
      <c r="AX266" s="1401"/>
      <c r="AY266" s="1401"/>
      <c r="AZ266" s="1401"/>
      <c r="BA266" s="1401"/>
      <c r="BB266" s="1401"/>
      <c r="BC266" s="1401"/>
      <c r="BD266" s="1401"/>
      <c r="BE266" s="1401"/>
      <c r="BF266" s="1401"/>
      <c r="BG266" s="1401"/>
      <c r="BH266" s="1401"/>
      <c r="BI266" s="1401"/>
      <c r="BJ266" s="1401"/>
      <c r="BK266" s="1401"/>
      <c r="BL266" s="1401"/>
      <c r="BM266" s="1401"/>
      <c r="BN266" s="1401"/>
      <c r="BO266" s="1401"/>
      <c r="BP266" s="1401"/>
      <c r="BQ266" s="1401"/>
      <c r="BR266" s="1401"/>
      <c r="BS266" s="1401"/>
      <c r="BT266" s="1401"/>
      <c r="BU266" s="1401"/>
      <c r="BV266" s="1401"/>
      <c r="BW266" s="1401"/>
      <c r="BX266" s="1401"/>
      <c r="BY266" s="1401"/>
      <c r="BZ266" s="1401"/>
      <c r="CA266" s="1401"/>
      <c r="CB266" s="1401"/>
      <c r="CC266" s="1401"/>
      <c r="CD266" s="1401"/>
      <c r="CE266" s="1401"/>
      <c r="CF266" s="1401"/>
      <c r="CG266" s="1401"/>
      <c r="CH266" s="1401"/>
      <c r="CI266" s="1401"/>
      <c r="CJ266" s="1401"/>
      <c r="CK266" s="1401"/>
      <c r="CL266" s="1401"/>
      <c r="CM266" s="1401"/>
      <c r="CN266" s="1401"/>
      <c r="CO266" s="1401"/>
    </row>
    <row r="267" spans="6:93" ht="12.75" customHeight="1">
      <c r="F267" s="1401"/>
      <c r="G267" s="1401"/>
      <c r="H267" s="1401"/>
      <c r="J267" s="2175"/>
      <c r="K267" s="2175"/>
      <c r="L267" s="1401"/>
      <c r="M267" s="1401"/>
      <c r="N267" s="1401"/>
      <c r="O267" s="1401"/>
      <c r="P267" s="1401"/>
      <c r="Q267" s="1401"/>
      <c r="R267" s="1401"/>
      <c r="S267" s="1401"/>
      <c r="T267" s="1401"/>
      <c r="U267" s="1401"/>
      <c r="V267" s="1401"/>
      <c r="W267" s="1401"/>
      <c r="X267" s="1401"/>
      <c r="Y267" s="1401"/>
      <c r="Z267" s="1401"/>
      <c r="AA267" s="1401"/>
      <c r="AB267" s="1401"/>
      <c r="AC267" s="1401"/>
      <c r="AD267" s="1401"/>
      <c r="AE267" s="1401"/>
      <c r="AF267" s="1401"/>
      <c r="AG267" s="1401"/>
      <c r="AH267" s="1401"/>
      <c r="AI267" s="1401"/>
      <c r="AJ267" s="1401"/>
      <c r="AK267" s="1401"/>
      <c r="AL267" s="1401"/>
      <c r="AM267" s="1401"/>
      <c r="AN267" s="1401"/>
      <c r="AO267" s="1401"/>
      <c r="AP267" s="1401"/>
      <c r="AQ267" s="1401"/>
      <c r="AR267" s="1401"/>
      <c r="AS267" s="1401"/>
      <c r="AT267" s="1401"/>
      <c r="AU267" s="1401"/>
      <c r="AV267" s="1401"/>
      <c r="AW267" s="1401"/>
      <c r="AX267" s="1401"/>
      <c r="AY267" s="1401"/>
      <c r="AZ267" s="1401"/>
      <c r="BA267" s="1401"/>
      <c r="BB267" s="1401"/>
      <c r="BC267" s="1401"/>
      <c r="BD267" s="1401"/>
      <c r="BE267" s="1401"/>
      <c r="BF267" s="1401"/>
      <c r="BG267" s="1401"/>
      <c r="BH267" s="1401"/>
      <c r="BI267" s="1401"/>
      <c r="BJ267" s="1401"/>
      <c r="BK267" s="1401"/>
      <c r="BL267" s="1401"/>
      <c r="BM267" s="1401"/>
      <c r="BN267" s="1401"/>
      <c r="BO267" s="1401"/>
      <c r="BP267" s="1401"/>
      <c r="BQ267" s="1401"/>
      <c r="BR267" s="1401"/>
      <c r="BS267" s="1401"/>
      <c r="BT267" s="1401"/>
      <c r="BU267" s="1401"/>
      <c r="BV267" s="1401"/>
      <c r="BW267" s="1401"/>
      <c r="BX267" s="1401"/>
      <c r="BY267" s="1401"/>
      <c r="BZ267" s="1401"/>
      <c r="CA267" s="1401"/>
      <c r="CB267" s="1401"/>
      <c r="CC267" s="1401"/>
      <c r="CD267" s="1401"/>
      <c r="CE267" s="1401"/>
      <c r="CF267" s="1401"/>
      <c r="CG267" s="1401"/>
      <c r="CH267" s="1401"/>
      <c r="CI267" s="1401"/>
      <c r="CJ267" s="1401"/>
      <c r="CK267" s="1401"/>
      <c r="CL267" s="1401"/>
      <c r="CM267" s="1401"/>
      <c r="CN267" s="1401"/>
      <c r="CO267" s="1401"/>
    </row>
    <row r="268" spans="6:93" ht="12.75" customHeight="1">
      <c r="F268" s="1401"/>
      <c r="G268" s="1401"/>
      <c r="H268" s="1401"/>
      <c r="J268" s="2175"/>
      <c r="K268" s="2175"/>
      <c r="L268" s="1401"/>
      <c r="M268" s="1401"/>
      <c r="N268" s="1401"/>
      <c r="O268" s="1401"/>
      <c r="P268" s="1401"/>
      <c r="Q268" s="1401"/>
      <c r="R268" s="1401"/>
      <c r="S268" s="1401"/>
      <c r="T268" s="1401"/>
      <c r="U268" s="1401"/>
      <c r="V268" s="1401"/>
      <c r="W268" s="1401"/>
      <c r="X268" s="1401"/>
      <c r="Y268" s="1401"/>
      <c r="Z268" s="1401"/>
      <c r="AA268" s="1401"/>
      <c r="AB268" s="1401"/>
      <c r="AC268" s="1401"/>
      <c r="AD268" s="1401"/>
      <c r="AE268" s="1401"/>
      <c r="AF268" s="1401"/>
      <c r="AG268" s="1401"/>
      <c r="AH268" s="1401"/>
      <c r="AI268" s="1401"/>
      <c r="AJ268" s="1401"/>
      <c r="AK268" s="1401"/>
      <c r="AL268" s="1401"/>
      <c r="AM268" s="1401"/>
      <c r="AN268" s="1401"/>
      <c r="AO268" s="1401"/>
      <c r="AP268" s="1401"/>
      <c r="AQ268" s="1401"/>
      <c r="AR268" s="1401"/>
      <c r="AS268" s="1401"/>
      <c r="AT268" s="1401"/>
      <c r="AU268" s="1401"/>
      <c r="AV268" s="1401"/>
      <c r="AW268" s="1401"/>
      <c r="AX268" s="1401"/>
      <c r="AY268" s="1401"/>
      <c r="AZ268" s="1401"/>
      <c r="BA268" s="1401"/>
      <c r="BB268" s="1401"/>
      <c r="BC268" s="1401"/>
      <c r="BD268" s="1401"/>
      <c r="BE268" s="1401"/>
      <c r="BF268" s="1401"/>
      <c r="BG268" s="1401"/>
      <c r="BH268" s="1401"/>
      <c r="BI268" s="1401"/>
      <c r="BJ268" s="1401"/>
      <c r="BK268" s="1401"/>
      <c r="BL268" s="1401"/>
      <c r="BM268" s="1401"/>
      <c r="BN268" s="1401"/>
      <c r="BO268" s="1401"/>
      <c r="BP268" s="1401"/>
      <c r="BQ268" s="1401"/>
      <c r="BR268" s="1401"/>
      <c r="BS268" s="1401"/>
      <c r="BT268" s="1401"/>
      <c r="BU268" s="1401"/>
      <c r="BV268" s="1401"/>
      <c r="BW268" s="1401"/>
      <c r="BX268" s="1401"/>
      <c r="BY268" s="1401"/>
      <c r="BZ268" s="1401"/>
      <c r="CA268" s="1401"/>
      <c r="CB268" s="1401"/>
      <c r="CC268" s="1401"/>
      <c r="CD268" s="1401"/>
      <c r="CE268" s="1401"/>
      <c r="CF268" s="1401"/>
      <c r="CG268" s="1401"/>
      <c r="CH268" s="1401"/>
      <c r="CI268" s="1401"/>
      <c r="CJ268" s="1401"/>
      <c r="CK268" s="1401"/>
      <c r="CL268" s="1401"/>
      <c r="CM268" s="1401"/>
      <c r="CN268" s="1401"/>
      <c r="CO268" s="1401"/>
    </row>
    <row r="269" spans="6:93" ht="12.75" customHeight="1">
      <c r="F269" s="1401"/>
      <c r="G269" s="1401"/>
      <c r="H269" s="1401"/>
      <c r="J269" s="2175"/>
      <c r="K269" s="2175"/>
      <c r="L269" s="1401"/>
      <c r="M269" s="1401"/>
      <c r="N269" s="1401"/>
      <c r="O269" s="1401"/>
      <c r="P269" s="1401"/>
      <c r="Q269" s="1401"/>
      <c r="R269" s="1401"/>
      <c r="S269" s="1401"/>
      <c r="T269" s="1401"/>
      <c r="U269" s="1401"/>
      <c r="V269" s="1401"/>
      <c r="W269" s="1401"/>
      <c r="X269" s="1401"/>
      <c r="Y269" s="1401"/>
      <c r="Z269" s="1401"/>
      <c r="AA269" s="1401"/>
      <c r="AB269" s="1401"/>
      <c r="AC269" s="1401"/>
      <c r="AD269" s="1401"/>
      <c r="AE269" s="1401"/>
      <c r="AF269" s="1401"/>
      <c r="AG269" s="1401"/>
      <c r="AH269" s="1401"/>
      <c r="AI269" s="1401"/>
      <c r="AJ269" s="1401"/>
      <c r="AK269" s="1401"/>
      <c r="AL269" s="1401"/>
      <c r="AM269" s="1401"/>
      <c r="AN269" s="1401"/>
      <c r="AO269" s="1401"/>
      <c r="AP269" s="1401"/>
      <c r="AQ269" s="1401"/>
      <c r="AR269" s="1401"/>
      <c r="AS269" s="1401"/>
      <c r="AT269" s="1401"/>
      <c r="AU269" s="1401"/>
      <c r="AV269" s="1401"/>
      <c r="AW269" s="1401"/>
      <c r="AX269" s="1401"/>
      <c r="AY269" s="1401"/>
      <c r="AZ269" s="1401"/>
      <c r="BA269" s="1401"/>
      <c r="BB269" s="1401"/>
      <c r="BC269" s="1401"/>
      <c r="BD269" s="1401"/>
      <c r="BE269" s="1401"/>
      <c r="BF269" s="1401"/>
      <c r="BG269" s="1401"/>
      <c r="BH269" s="1401"/>
      <c r="BI269" s="1401"/>
      <c r="BJ269" s="1401"/>
      <c r="BK269" s="1401"/>
      <c r="BL269" s="1401"/>
      <c r="BM269" s="1401"/>
      <c r="BN269" s="1401"/>
      <c r="BO269" s="1401"/>
      <c r="BP269" s="1401"/>
      <c r="BQ269" s="1401"/>
      <c r="BR269" s="1401"/>
      <c r="BS269" s="1401"/>
      <c r="BT269" s="1401"/>
      <c r="BU269" s="1401"/>
      <c r="BV269" s="1401"/>
      <c r="BW269" s="1401"/>
      <c r="BX269" s="1401"/>
      <c r="BY269" s="1401"/>
      <c r="BZ269" s="1401"/>
      <c r="CA269" s="1401"/>
      <c r="CB269" s="1401"/>
      <c r="CC269" s="1401"/>
      <c r="CD269" s="1401"/>
      <c r="CE269" s="1401"/>
      <c r="CF269" s="1401"/>
      <c r="CG269" s="1401"/>
      <c r="CH269" s="1401"/>
      <c r="CI269" s="1401"/>
      <c r="CJ269" s="1401"/>
      <c r="CK269" s="1401"/>
      <c r="CL269" s="1401"/>
      <c r="CM269" s="1401"/>
      <c r="CN269" s="1401"/>
      <c r="CO269" s="1401"/>
    </row>
    <row r="270" spans="6:93" ht="12.75" customHeight="1">
      <c r="F270" s="1401"/>
      <c r="G270" s="1401"/>
      <c r="H270" s="1401"/>
      <c r="J270" s="2175"/>
      <c r="K270" s="2175"/>
      <c r="L270" s="1401"/>
      <c r="M270" s="1401"/>
      <c r="N270" s="1401"/>
      <c r="O270" s="1401"/>
      <c r="P270" s="1401"/>
      <c r="Q270" s="1401"/>
      <c r="R270" s="1401"/>
      <c r="S270" s="1401"/>
      <c r="T270" s="1401"/>
      <c r="U270" s="1401"/>
      <c r="V270" s="1401"/>
      <c r="W270" s="1401"/>
      <c r="X270" s="1401"/>
      <c r="Y270" s="1401"/>
      <c r="Z270" s="1401"/>
      <c r="AA270" s="1401"/>
      <c r="AB270" s="1401"/>
      <c r="AC270" s="1401"/>
      <c r="AD270" s="1401"/>
      <c r="AE270" s="1401"/>
      <c r="AF270" s="1401"/>
      <c r="AG270" s="1401"/>
      <c r="AH270" s="1401"/>
      <c r="AI270" s="1401"/>
      <c r="AJ270" s="1401"/>
      <c r="AK270" s="1401"/>
      <c r="AL270" s="1401"/>
      <c r="AM270" s="1401"/>
      <c r="AN270" s="1401"/>
      <c r="AO270" s="1401"/>
      <c r="AP270" s="1401"/>
      <c r="AQ270" s="1401"/>
      <c r="AR270" s="1401"/>
      <c r="AS270" s="1401"/>
      <c r="AT270" s="1401"/>
      <c r="AU270" s="1401"/>
      <c r="AV270" s="1401"/>
      <c r="AW270" s="1401"/>
      <c r="AX270" s="1401"/>
      <c r="AY270" s="1401"/>
      <c r="AZ270" s="1401"/>
      <c r="BA270" s="1401"/>
      <c r="BB270" s="1401"/>
      <c r="BC270" s="1401"/>
      <c r="BD270" s="1401"/>
      <c r="BE270" s="1401"/>
      <c r="BF270" s="1401"/>
      <c r="BG270" s="1401"/>
      <c r="BH270" s="1401"/>
      <c r="BI270" s="1401"/>
      <c r="BJ270" s="1401"/>
      <c r="BK270" s="1401"/>
      <c r="BL270" s="1401"/>
      <c r="BM270" s="1401"/>
      <c r="BN270" s="1401"/>
      <c r="BO270" s="1401"/>
      <c r="BP270" s="1401"/>
      <c r="BQ270" s="1401"/>
      <c r="BR270" s="1401"/>
      <c r="BS270" s="1401"/>
      <c r="BT270" s="1401"/>
      <c r="BU270" s="1401"/>
      <c r="BV270" s="1401"/>
      <c r="BW270" s="1401"/>
      <c r="BX270" s="1401"/>
      <c r="BY270" s="1401"/>
      <c r="BZ270" s="1401"/>
      <c r="CA270" s="1401"/>
      <c r="CB270" s="1401"/>
      <c r="CC270" s="1401"/>
      <c r="CD270" s="1401"/>
      <c r="CE270" s="1401"/>
      <c r="CF270" s="1401"/>
      <c r="CG270" s="1401"/>
      <c r="CH270" s="1401"/>
      <c r="CI270" s="1401"/>
      <c r="CJ270" s="1401"/>
      <c r="CK270" s="1401"/>
      <c r="CL270" s="1401"/>
      <c r="CM270" s="1401"/>
      <c r="CN270" s="1401"/>
      <c r="CO270" s="1401"/>
    </row>
    <row r="271" spans="6:93" ht="12.75" customHeight="1">
      <c r="F271" s="1401"/>
      <c r="G271" s="1401"/>
      <c r="H271" s="1401"/>
      <c r="J271" s="2175"/>
      <c r="K271" s="2175"/>
      <c r="L271" s="1401"/>
      <c r="M271" s="1401"/>
      <c r="N271" s="1401"/>
      <c r="O271" s="1401"/>
      <c r="P271" s="1401"/>
      <c r="Q271" s="1401"/>
      <c r="R271" s="1401"/>
      <c r="S271" s="1401"/>
      <c r="T271" s="1401"/>
      <c r="U271" s="1401"/>
      <c r="V271" s="1401"/>
      <c r="W271" s="1401"/>
      <c r="X271" s="1401"/>
      <c r="Y271" s="1401"/>
      <c r="Z271" s="1401"/>
      <c r="AA271" s="1401"/>
      <c r="AB271" s="1401"/>
      <c r="AC271" s="1401"/>
      <c r="AD271" s="1401"/>
      <c r="AE271" s="1401"/>
      <c r="AF271" s="1401"/>
      <c r="AG271" s="1401"/>
      <c r="AH271" s="1401"/>
      <c r="AI271" s="1401"/>
      <c r="AJ271" s="1401"/>
      <c r="AK271" s="1401"/>
      <c r="AL271" s="1401"/>
      <c r="AM271" s="1401"/>
      <c r="AN271" s="1401"/>
      <c r="AO271" s="1401"/>
      <c r="AP271" s="1401"/>
      <c r="AQ271" s="1401"/>
      <c r="AR271" s="1401"/>
      <c r="AS271" s="1401"/>
      <c r="AT271" s="1401"/>
      <c r="AU271" s="1401"/>
      <c r="AV271" s="1401"/>
      <c r="AW271" s="1401"/>
      <c r="AX271" s="1401"/>
      <c r="AY271" s="1401"/>
      <c r="AZ271" s="1401"/>
      <c r="BA271" s="1401"/>
      <c r="BB271" s="1401"/>
      <c r="BC271" s="1401"/>
      <c r="BD271" s="1401"/>
      <c r="BE271" s="1401"/>
      <c r="BF271" s="1401"/>
      <c r="BG271" s="1401"/>
      <c r="BH271" s="1401"/>
      <c r="BI271" s="1401"/>
      <c r="BJ271" s="1401"/>
      <c r="BK271" s="1401"/>
      <c r="BL271" s="1401"/>
      <c r="BM271" s="1401"/>
      <c r="BN271" s="1401"/>
      <c r="BO271" s="1401"/>
      <c r="BP271" s="1401"/>
      <c r="BQ271" s="1401"/>
      <c r="BR271" s="1401"/>
      <c r="BS271" s="1401"/>
      <c r="BT271" s="1401"/>
      <c r="BU271" s="1401"/>
      <c r="BV271" s="1401"/>
      <c r="BW271" s="1401"/>
      <c r="BX271" s="1401"/>
      <c r="BY271" s="1401"/>
      <c r="BZ271" s="1401"/>
      <c r="CA271" s="1401"/>
      <c r="CB271" s="1401"/>
      <c r="CC271" s="1401"/>
      <c r="CD271" s="1401"/>
      <c r="CE271" s="1401"/>
      <c r="CF271" s="1401"/>
      <c r="CG271" s="1401"/>
      <c r="CH271" s="1401"/>
      <c r="CI271" s="1401"/>
      <c r="CJ271" s="1401"/>
      <c r="CK271" s="1401"/>
      <c r="CL271" s="1401"/>
      <c r="CM271" s="1401"/>
      <c r="CN271" s="1401"/>
      <c r="CO271" s="1401"/>
    </row>
    <row r="272" spans="6:93" ht="12.75" customHeight="1">
      <c r="F272" s="1401"/>
      <c r="G272" s="1401"/>
      <c r="H272" s="1401"/>
      <c r="J272" s="2175"/>
      <c r="K272" s="2175"/>
      <c r="L272" s="1401"/>
      <c r="M272" s="1401"/>
      <c r="N272" s="1401"/>
      <c r="O272" s="1401"/>
      <c r="P272" s="1401"/>
      <c r="Q272" s="1401"/>
      <c r="R272" s="1401"/>
      <c r="S272" s="1401"/>
      <c r="T272" s="1401"/>
      <c r="U272" s="1401"/>
      <c r="V272" s="1401"/>
      <c r="W272" s="1401"/>
      <c r="X272" s="1401"/>
      <c r="Y272" s="1401"/>
      <c r="Z272" s="1401"/>
      <c r="AA272" s="1401"/>
      <c r="AB272" s="1401"/>
      <c r="AC272" s="1401"/>
      <c r="AD272" s="1401"/>
      <c r="AE272" s="1401"/>
      <c r="AF272" s="1401"/>
      <c r="AG272" s="1401"/>
      <c r="AH272" s="1401"/>
      <c r="AI272" s="1401"/>
      <c r="AJ272" s="1401"/>
      <c r="AK272" s="1401"/>
      <c r="AL272" s="1401"/>
      <c r="AM272" s="1401"/>
      <c r="AN272" s="1401"/>
      <c r="AO272" s="1401"/>
      <c r="AP272" s="1401"/>
      <c r="AQ272" s="1401"/>
      <c r="AR272" s="1401"/>
      <c r="AS272" s="1401"/>
      <c r="AT272" s="1401"/>
      <c r="AU272" s="1401"/>
      <c r="AV272" s="1401"/>
      <c r="AW272" s="1401"/>
      <c r="AX272" s="1401"/>
      <c r="AY272" s="1401"/>
      <c r="AZ272" s="1401"/>
      <c r="BA272" s="1401"/>
      <c r="BB272" s="1401"/>
      <c r="BC272" s="1401"/>
      <c r="BD272" s="1401"/>
      <c r="BE272" s="1401"/>
      <c r="BF272" s="1401"/>
      <c r="BG272" s="1401"/>
      <c r="BH272" s="1401"/>
      <c r="BI272" s="1401"/>
      <c r="BJ272" s="1401"/>
      <c r="BK272" s="1401"/>
      <c r="BL272" s="1401"/>
      <c r="BM272" s="1401"/>
      <c r="BN272" s="1401"/>
      <c r="BO272" s="1401"/>
      <c r="BP272" s="1401"/>
      <c r="BQ272" s="1401"/>
      <c r="BR272" s="1401"/>
      <c r="BS272" s="1401"/>
      <c r="BT272" s="1401"/>
      <c r="BU272" s="1401"/>
      <c r="BV272" s="1401"/>
      <c r="BW272" s="1401"/>
      <c r="BX272" s="1401"/>
      <c r="BY272" s="1401"/>
      <c r="BZ272" s="1401"/>
      <c r="CA272" s="1401"/>
      <c r="CB272" s="1401"/>
      <c r="CC272" s="1401"/>
      <c r="CD272" s="1401"/>
      <c r="CE272" s="1401"/>
      <c r="CF272" s="1401"/>
      <c r="CG272" s="1401"/>
      <c r="CH272" s="1401"/>
      <c r="CI272" s="1401"/>
      <c r="CJ272" s="1401"/>
      <c r="CK272" s="1401"/>
      <c r="CL272" s="1401"/>
      <c r="CM272" s="1401"/>
      <c r="CN272" s="1401"/>
      <c r="CO272" s="1401"/>
    </row>
    <row r="273" spans="6:93" ht="12.75" customHeight="1">
      <c r="F273" s="1401"/>
      <c r="G273" s="1401"/>
      <c r="H273" s="1401"/>
      <c r="J273" s="2175"/>
      <c r="K273" s="2175"/>
      <c r="L273" s="1401"/>
      <c r="M273" s="1401"/>
      <c r="N273" s="1401"/>
      <c r="O273" s="1401"/>
      <c r="P273" s="1401"/>
      <c r="Q273" s="1401"/>
      <c r="R273" s="1401"/>
      <c r="S273" s="1401"/>
      <c r="T273" s="1401"/>
      <c r="U273" s="1401"/>
      <c r="V273" s="1401"/>
      <c r="W273" s="1401"/>
      <c r="X273" s="1401"/>
      <c r="Y273" s="1401"/>
      <c r="Z273" s="1401"/>
      <c r="AA273" s="1401"/>
      <c r="AB273" s="1401"/>
      <c r="AC273" s="1401"/>
      <c r="AD273" s="1401"/>
      <c r="AE273" s="1401"/>
      <c r="AF273" s="1401"/>
      <c r="AG273" s="1401"/>
      <c r="AH273" s="1401"/>
      <c r="AI273" s="1401"/>
      <c r="AJ273" s="1401"/>
      <c r="AK273" s="1401"/>
      <c r="AL273" s="1401"/>
      <c r="AM273" s="1401"/>
      <c r="AN273" s="1401"/>
      <c r="AO273" s="1401"/>
      <c r="AP273" s="1401"/>
      <c r="AQ273" s="1401"/>
      <c r="AR273" s="1401"/>
      <c r="AS273" s="1401"/>
      <c r="AT273" s="1401"/>
      <c r="AU273" s="1401"/>
      <c r="AV273" s="1401"/>
      <c r="AW273" s="1401"/>
      <c r="AX273" s="1401"/>
      <c r="AY273" s="1401"/>
      <c r="AZ273" s="1401"/>
      <c r="BA273" s="1401"/>
      <c r="BB273" s="1401"/>
      <c r="BC273" s="1401"/>
      <c r="BD273" s="1401"/>
      <c r="BE273" s="1401"/>
      <c r="BF273" s="1401"/>
      <c r="BG273" s="1401"/>
      <c r="BH273" s="1401"/>
      <c r="BI273" s="1401"/>
      <c r="BJ273" s="1401"/>
      <c r="BK273" s="1401"/>
      <c r="BL273" s="1401"/>
      <c r="BM273" s="1401"/>
      <c r="BN273" s="1401"/>
      <c r="BO273" s="1401"/>
      <c r="BP273" s="1401"/>
      <c r="BQ273" s="1401"/>
      <c r="BR273" s="1401"/>
      <c r="BS273" s="1401"/>
      <c r="BT273" s="1401"/>
      <c r="BU273" s="1401"/>
      <c r="BV273" s="1401"/>
      <c r="BW273" s="1401"/>
      <c r="BX273" s="1401"/>
      <c r="BY273" s="1401"/>
      <c r="BZ273" s="1401"/>
      <c r="CA273" s="1401"/>
      <c r="CB273" s="1401"/>
      <c r="CC273" s="1401"/>
      <c r="CD273" s="1401"/>
      <c r="CE273" s="1401"/>
      <c r="CF273" s="1401"/>
      <c r="CG273" s="1401"/>
      <c r="CH273" s="1401"/>
      <c r="CI273" s="1401"/>
      <c r="CJ273" s="1401"/>
      <c r="CK273" s="1401"/>
      <c r="CL273" s="1401"/>
      <c r="CM273" s="1401"/>
      <c r="CN273" s="1401"/>
      <c r="CO273" s="1401"/>
    </row>
    <row r="274" spans="6:93" ht="12.75" customHeight="1">
      <c r="F274" s="1401"/>
      <c r="G274" s="1401"/>
      <c r="H274" s="1401"/>
      <c r="J274" s="2175"/>
      <c r="K274" s="2175"/>
      <c r="L274" s="1401"/>
      <c r="M274" s="1401"/>
      <c r="N274" s="1401"/>
      <c r="O274" s="1401"/>
      <c r="P274" s="1401"/>
      <c r="Q274" s="1401"/>
      <c r="R274" s="1401"/>
      <c r="S274" s="1401"/>
      <c r="T274" s="1401"/>
      <c r="U274" s="1401"/>
      <c r="V274" s="1401"/>
      <c r="W274" s="1401"/>
      <c r="X274" s="1401"/>
      <c r="Y274" s="1401"/>
      <c r="Z274" s="1401"/>
      <c r="AA274" s="1401"/>
      <c r="AB274" s="1401"/>
      <c r="AC274" s="1401"/>
      <c r="AD274" s="1401"/>
      <c r="AE274" s="1401"/>
      <c r="AF274" s="1401"/>
      <c r="AG274" s="1401"/>
      <c r="AH274" s="1401"/>
      <c r="AI274" s="1401"/>
      <c r="AJ274" s="1401"/>
      <c r="AK274" s="1401"/>
      <c r="AL274" s="1401"/>
      <c r="AM274" s="1401"/>
      <c r="AN274" s="1401"/>
      <c r="AO274" s="1401"/>
      <c r="AP274" s="1401"/>
      <c r="AQ274" s="1401"/>
      <c r="AR274" s="1401"/>
      <c r="AS274" s="1401"/>
      <c r="AT274" s="1401"/>
      <c r="AU274" s="1401"/>
      <c r="AV274" s="1401"/>
      <c r="AW274" s="1401"/>
      <c r="AX274" s="1401"/>
      <c r="AY274" s="1401"/>
      <c r="AZ274" s="1401"/>
      <c r="BA274" s="1401"/>
      <c r="BB274" s="1401"/>
      <c r="BC274" s="1401"/>
      <c r="BD274" s="1401"/>
      <c r="BE274" s="1401"/>
      <c r="BF274" s="1401"/>
      <c r="BG274" s="1401"/>
      <c r="BH274" s="1401"/>
      <c r="BI274" s="1401"/>
      <c r="BJ274" s="1401"/>
      <c r="BK274" s="1401"/>
      <c r="BL274" s="1401"/>
      <c r="BM274" s="1401"/>
      <c r="BN274" s="1401"/>
      <c r="BO274" s="1401"/>
      <c r="BP274" s="1401"/>
      <c r="BQ274" s="1401"/>
      <c r="BR274" s="1401"/>
      <c r="BS274" s="1401"/>
      <c r="BT274" s="1401"/>
      <c r="BU274" s="1401"/>
      <c r="BV274" s="1401"/>
      <c r="BW274" s="1401"/>
      <c r="BX274" s="1401"/>
      <c r="BY274" s="1401"/>
      <c r="BZ274" s="1401"/>
      <c r="CA274" s="1401"/>
      <c r="CB274" s="1401"/>
      <c r="CC274" s="1401"/>
      <c r="CD274" s="1401"/>
      <c r="CE274" s="1401"/>
      <c r="CF274" s="1401"/>
      <c r="CG274" s="1401"/>
      <c r="CH274" s="1401"/>
      <c r="CI274" s="1401"/>
      <c r="CJ274" s="1401"/>
      <c r="CK274" s="1401"/>
      <c r="CL274" s="1401"/>
      <c r="CM274" s="1401"/>
      <c r="CN274" s="1401"/>
      <c r="CO274" s="1401"/>
    </row>
    <row r="275" spans="6:93" ht="12.75" customHeight="1">
      <c r="F275" s="1401"/>
      <c r="G275" s="1401"/>
      <c r="H275" s="1401"/>
      <c r="J275" s="2175"/>
      <c r="K275" s="2175"/>
      <c r="L275" s="1401"/>
      <c r="M275" s="1401"/>
      <c r="N275" s="1401"/>
      <c r="O275" s="1401"/>
      <c r="P275" s="1401"/>
      <c r="Q275" s="1401"/>
      <c r="R275" s="1401"/>
      <c r="S275" s="1401"/>
      <c r="T275" s="1401"/>
      <c r="U275" s="1401"/>
      <c r="V275" s="1401"/>
      <c r="W275" s="1401"/>
      <c r="X275" s="1401"/>
      <c r="Y275" s="1401"/>
      <c r="Z275" s="1401"/>
      <c r="AA275" s="1401"/>
      <c r="AB275" s="1401"/>
      <c r="AC275" s="1401"/>
      <c r="AD275" s="1401"/>
      <c r="AE275" s="1401"/>
      <c r="AF275" s="1401"/>
      <c r="AG275" s="1401"/>
      <c r="AH275" s="1401"/>
      <c r="AI275" s="1401"/>
      <c r="AJ275" s="1401"/>
      <c r="AK275" s="1401"/>
      <c r="AL275" s="1401"/>
      <c r="AM275" s="1401"/>
      <c r="AN275" s="1401"/>
      <c r="AO275" s="1401"/>
      <c r="AP275" s="1401"/>
      <c r="AQ275" s="1401"/>
      <c r="AR275" s="1401"/>
      <c r="AS275" s="1401"/>
      <c r="AT275" s="1401"/>
      <c r="AU275" s="1401"/>
      <c r="AV275" s="1401"/>
      <c r="AW275" s="1401"/>
      <c r="AX275" s="1401"/>
      <c r="AY275" s="1401"/>
      <c r="AZ275" s="1401"/>
      <c r="BA275" s="1401"/>
      <c r="BB275" s="1401"/>
      <c r="BC275" s="1401"/>
      <c r="BD275" s="1401"/>
      <c r="BE275" s="1401"/>
      <c r="BF275" s="1401"/>
      <c r="BG275" s="1401"/>
      <c r="BH275" s="1401"/>
      <c r="BI275" s="1401"/>
      <c r="BJ275" s="1401"/>
      <c r="BK275" s="1401"/>
      <c r="BL275" s="1401"/>
      <c r="BM275" s="1401"/>
      <c r="BN275" s="1401"/>
      <c r="BO275" s="1401"/>
      <c r="BP275" s="1401"/>
      <c r="BQ275" s="1401"/>
      <c r="BR275" s="1401"/>
      <c r="BS275" s="1401"/>
      <c r="BT275" s="1401"/>
      <c r="BU275" s="1401"/>
      <c r="BV275" s="1401"/>
      <c r="BW275" s="1401"/>
      <c r="BX275" s="1401"/>
      <c r="BY275" s="1401"/>
      <c r="BZ275" s="1401"/>
      <c r="CA275" s="1401"/>
      <c r="CB275" s="1401"/>
      <c r="CC275" s="1401"/>
      <c r="CD275" s="1401"/>
      <c r="CE275" s="1401"/>
      <c r="CF275" s="1401"/>
      <c r="CG275" s="1401"/>
      <c r="CH275" s="1401"/>
      <c r="CI275" s="1401"/>
      <c r="CJ275" s="1401"/>
      <c r="CK275" s="1401"/>
      <c r="CL275" s="1401"/>
      <c r="CM275" s="1401"/>
      <c r="CN275" s="1401"/>
      <c r="CO275" s="1401"/>
    </row>
    <row r="276" spans="6:93" ht="12.75" customHeight="1">
      <c r="F276" s="1401"/>
      <c r="G276" s="1401"/>
      <c r="H276" s="1401"/>
      <c r="J276" s="2175"/>
      <c r="K276" s="2175"/>
      <c r="L276" s="1401"/>
      <c r="M276" s="1401"/>
      <c r="N276" s="1401"/>
      <c r="O276" s="1401"/>
      <c r="P276" s="1401"/>
      <c r="Q276" s="1401"/>
      <c r="R276" s="1401"/>
      <c r="S276" s="1401"/>
      <c r="T276" s="1401"/>
      <c r="U276" s="1401"/>
      <c r="V276" s="1401"/>
      <c r="W276" s="1401"/>
      <c r="X276" s="1401"/>
      <c r="Y276" s="1401"/>
      <c r="Z276" s="1401"/>
      <c r="AA276" s="1401"/>
      <c r="AB276" s="1401"/>
      <c r="AC276" s="1401"/>
      <c r="AD276" s="1401"/>
      <c r="AE276" s="1401"/>
      <c r="AF276" s="1401"/>
      <c r="AG276" s="1401"/>
      <c r="AH276" s="1401"/>
      <c r="AI276" s="1401"/>
      <c r="AJ276" s="1401"/>
      <c r="AK276" s="1401"/>
      <c r="AL276" s="1401"/>
      <c r="AM276" s="1401"/>
      <c r="AN276" s="1401"/>
      <c r="AO276" s="1401"/>
      <c r="AP276" s="1401"/>
      <c r="AQ276" s="1401"/>
      <c r="AR276" s="1401"/>
      <c r="AS276" s="1401"/>
      <c r="AT276" s="1401"/>
      <c r="AU276" s="1401"/>
      <c r="AV276" s="1401"/>
      <c r="AW276" s="1401"/>
      <c r="AX276" s="1401"/>
      <c r="AY276" s="1401"/>
      <c r="AZ276" s="1401"/>
      <c r="BA276" s="1401"/>
      <c r="BB276" s="1401"/>
      <c r="BC276" s="1401"/>
      <c r="BD276" s="1401"/>
      <c r="BE276" s="1401"/>
      <c r="BF276" s="1401"/>
      <c r="BG276" s="1401"/>
      <c r="BH276" s="1401"/>
      <c r="BI276" s="1401"/>
      <c r="BJ276" s="1401"/>
      <c r="BK276" s="1401"/>
      <c r="BL276" s="1401"/>
      <c r="BM276" s="1401"/>
      <c r="BN276" s="1401"/>
      <c r="BO276" s="1401"/>
      <c r="BP276" s="1401"/>
      <c r="BQ276" s="1401"/>
      <c r="BR276" s="1401"/>
      <c r="BS276" s="1401"/>
      <c r="BT276" s="1401"/>
      <c r="BU276" s="1401"/>
      <c r="BV276" s="1401"/>
      <c r="BW276" s="1401"/>
      <c r="BX276" s="1401"/>
      <c r="BY276" s="1401"/>
      <c r="BZ276" s="1401"/>
      <c r="CA276" s="1401"/>
      <c r="CB276" s="1401"/>
      <c r="CC276" s="1401"/>
      <c r="CD276" s="1401"/>
      <c r="CE276" s="1401"/>
      <c r="CF276" s="1401"/>
      <c r="CG276" s="1401"/>
      <c r="CH276" s="1401"/>
      <c r="CI276" s="1401"/>
      <c r="CJ276" s="1401"/>
      <c r="CK276" s="1401"/>
      <c r="CL276" s="1401"/>
      <c r="CM276" s="1401"/>
      <c r="CN276" s="1401"/>
      <c r="CO276" s="1401"/>
    </row>
    <row r="277" spans="6:93" ht="12.75" customHeight="1">
      <c r="F277" s="1401"/>
      <c r="G277" s="1401"/>
      <c r="H277" s="1401"/>
      <c r="J277" s="2175"/>
      <c r="K277" s="2175"/>
      <c r="L277" s="1401"/>
      <c r="M277" s="1401"/>
      <c r="N277" s="1401"/>
      <c r="O277" s="1401"/>
      <c r="P277" s="1401"/>
      <c r="Q277" s="1401"/>
      <c r="R277" s="1401"/>
      <c r="S277" s="1401"/>
      <c r="T277" s="1401"/>
      <c r="U277" s="1401"/>
      <c r="V277" s="1401"/>
      <c r="W277" s="1401"/>
      <c r="X277" s="1401"/>
      <c r="Y277" s="1401"/>
      <c r="Z277" s="1401"/>
      <c r="AA277" s="1401"/>
      <c r="AB277" s="1401"/>
      <c r="AC277" s="1401"/>
      <c r="AD277" s="1401"/>
      <c r="AE277" s="1401"/>
      <c r="AF277" s="1401"/>
      <c r="AG277" s="1401"/>
      <c r="AH277" s="1401"/>
      <c r="AI277" s="1401"/>
      <c r="AJ277" s="1401"/>
      <c r="AK277" s="1401"/>
      <c r="AL277" s="1401"/>
      <c r="AM277" s="1401"/>
      <c r="AN277" s="1401"/>
      <c r="AO277" s="1401"/>
      <c r="AP277" s="1401"/>
      <c r="AQ277" s="1401"/>
      <c r="AR277" s="1401"/>
      <c r="AS277" s="1401"/>
      <c r="AT277" s="1401"/>
      <c r="AU277" s="1401"/>
      <c r="AV277" s="1401"/>
      <c r="AW277" s="1401"/>
      <c r="AX277" s="1401"/>
      <c r="AY277" s="1401"/>
      <c r="AZ277" s="1401"/>
      <c r="BA277" s="1401"/>
      <c r="BB277" s="1401"/>
      <c r="BC277" s="1401"/>
      <c r="BD277" s="1401"/>
      <c r="BE277" s="1401"/>
      <c r="BF277" s="1401"/>
      <c r="BG277" s="1401"/>
      <c r="BH277" s="1401"/>
      <c r="BI277" s="1401"/>
      <c r="BJ277" s="1401"/>
      <c r="BK277" s="1401"/>
      <c r="BL277" s="1401"/>
      <c r="BM277" s="1401"/>
      <c r="BN277" s="1401"/>
      <c r="BO277" s="1401"/>
      <c r="BP277" s="1401"/>
      <c r="BQ277" s="1401"/>
      <c r="BR277" s="1401"/>
      <c r="BS277" s="1401"/>
      <c r="BT277" s="1401"/>
      <c r="BU277" s="1401"/>
      <c r="BV277" s="1401"/>
      <c r="BW277" s="1401"/>
      <c r="BX277" s="1401"/>
      <c r="BY277" s="1401"/>
      <c r="BZ277" s="1401"/>
      <c r="CA277" s="1401"/>
      <c r="CB277" s="1401"/>
      <c r="CC277" s="1401"/>
      <c r="CD277" s="1401"/>
      <c r="CE277" s="1401"/>
      <c r="CF277" s="1401"/>
      <c r="CG277" s="1401"/>
      <c r="CH277" s="1401"/>
      <c r="CI277" s="1401"/>
      <c r="CJ277" s="1401"/>
      <c r="CK277" s="1401"/>
      <c r="CL277" s="1401"/>
      <c r="CM277" s="1401"/>
      <c r="CN277" s="1401"/>
      <c r="CO277" s="1401"/>
    </row>
    <row r="278" spans="6:93" ht="12.75" customHeight="1">
      <c r="F278" s="1401"/>
      <c r="G278" s="1401"/>
      <c r="H278" s="1401"/>
      <c r="J278" s="2175"/>
      <c r="K278" s="2175"/>
      <c r="L278" s="1401"/>
      <c r="M278" s="1401"/>
      <c r="N278" s="1401"/>
      <c r="O278" s="1401"/>
      <c r="P278" s="1401"/>
      <c r="Q278" s="1401"/>
      <c r="R278" s="1401"/>
      <c r="S278" s="1401"/>
      <c r="T278" s="1401"/>
      <c r="U278" s="1401"/>
      <c r="V278" s="1401"/>
      <c r="W278" s="1401"/>
      <c r="X278" s="1401"/>
      <c r="Y278" s="1401"/>
      <c r="Z278" s="1401"/>
      <c r="AA278" s="1401"/>
      <c r="AB278" s="1401"/>
      <c r="AC278" s="1401"/>
      <c r="AD278" s="1401"/>
      <c r="AE278" s="1401"/>
      <c r="AF278" s="1401"/>
      <c r="AG278" s="1401"/>
      <c r="AH278" s="1401"/>
      <c r="AI278" s="1401"/>
      <c r="AJ278" s="1401"/>
      <c r="AK278" s="1401"/>
      <c r="AL278" s="1401"/>
      <c r="AM278" s="1401"/>
      <c r="AN278" s="1401"/>
      <c r="AO278" s="1401"/>
      <c r="AP278" s="1401"/>
      <c r="AQ278" s="1401"/>
      <c r="AR278" s="1401"/>
      <c r="AS278" s="1401"/>
      <c r="AT278" s="1401"/>
      <c r="AU278" s="1401"/>
      <c r="AV278" s="1401"/>
      <c r="AW278" s="1401"/>
      <c r="AX278" s="1401"/>
      <c r="AY278" s="1401"/>
      <c r="AZ278" s="1401"/>
      <c r="BA278" s="1401"/>
      <c r="BB278" s="1401"/>
      <c r="BC278" s="1401"/>
      <c r="BD278" s="1401"/>
      <c r="BE278" s="1401"/>
      <c r="BF278" s="1401"/>
      <c r="BG278" s="1401"/>
      <c r="BH278" s="1401"/>
      <c r="BI278" s="1401"/>
      <c r="BJ278" s="1401"/>
      <c r="BK278" s="1401"/>
      <c r="BL278" s="1401"/>
      <c r="BM278" s="1401"/>
      <c r="BN278" s="1401"/>
      <c r="BO278" s="1401"/>
      <c r="BP278" s="1401"/>
      <c r="BQ278" s="1401"/>
      <c r="BR278" s="1401"/>
      <c r="BS278" s="1401"/>
      <c r="BT278" s="1401"/>
      <c r="BU278" s="1401"/>
      <c r="BV278" s="1401"/>
      <c r="BW278" s="1401"/>
      <c r="BX278" s="1401"/>
      <c r="BY278" s="1401"/>
      <c r="BZ278" s="1401"/>
      <c r="CA278" s="1401"/>
      <c r="CB278" s="1401"/>
      <c r="CC278" s="1401"/>
      <c r="CD278" s="1401"/>
      <c r="CE278" s="1401"/>
      <c r="CF278" s="1401"/>
      <c r="CG278" s="1401"/>
      <c r="CH278" s="1401"/>
      <c r="CI278" s="1401"/>
      <c r="CJ278" s="1401"/>
      <c r="CK278" s="1401"/>
      <c r="CL278" s="1401"/>
      <c r="CM278" s="1401"/>
      <c r="CN278" s="1401"/>
      <c r="CO278" s="1401"/>
    </row>
    <row r="279" spans="6:93" ht="12.75" customHeight="1">
      <c r="F279" s="1401"/>
      <c r="G279" s="1401"/>
      <c r="H279" s="1401"/>
      <c r="J279" s="2175"/>
      <c r="K279" s="2175"/>
      <c r="L279" s="1401"/>
      <c r="M279" s="1401"/>
      <c r="N279" s="1401"/>
      <c r="O279" s="1401"/>
      <c r="P279" s="1401"/>
      <c r="Q279" s="1401"/>
      <c r="R279" s="1401"/>
      <c r="S279" s="1401"/>
      <c r="T279" s="1401"/>
      <c r="U279" s="1401"/>
      <c r="V279" s="1401"/>
      <c r="W279" s="1401"/>
      <c r="X279" s="1401"/>
      <c r="Y279" s="1401"/>
      <c r="Z279" s="1401"/>
      <c r="AA279" s="1401"/>
      <c r="AB279" s="1401"/>
      <c r="AC279" s="1401"/>
      <c r="AD279" s="1401"/>
      <c r="AE279" s="1401"/>
      <c r="AF279" s="1401"/>
      <c r="AG279" s="1401"/>
      <c r="AH279" s="1401"/>
      <c r="AI279" s="1401"/>
      <c r="AJ279" s="1401"/>
      <c r="AK279" s="1401"/>
      <c r="AL279" s="1401"/>
      <c r="AM279" s="1401"/>
      <c r="AN279" s="1401"/>
      <c r="AO279" s="1401"/>
      <c r="AP279" s="1401"/>
      <c r="AQ279" s="1401"/>
      <c r="AR279" s="1401"/>
      <c r="AS279" s="1401"/>
      <c r="AT279" s="1401"/>
      <c r="AU279" s="1401"/>
      <c r="AV279" s="1401"/>
      <c r="AW279" s="1401"/>
      <c r="AX279" s="1401"/>
      <c r="AY279" s="1401"/>
      <c r="AZ279" s="1401"/>
      <c r="BA279" s="1401"/>
      <c r="BB279" s="1401"/>
      <c r="BC279" s="1401"/>
      <c r="BD279" s="1401"/>
      <c r="BE279" s="1401"/>
      <c r="BF279" s="1401"/>
      <c r="BG279" s="1401"/>
      <c r="BH279" s="1401"/>
      <c r="BI279" s="1401"/>
      <c r="BJ279" s="1401"/>
      <c r="BK279" s="1401"/>
      <c r="BL279" s="1401"/>
      <c r="BM279" s="1401"/>
      <c r="BN279" s="1401"/>
      <c r="BO279" s="1401"/>
      <c r="BP279" s="1401"/>
      <c r="BQ279" s="1401"/>
      <c r="BR279" s="1401"/>
      <c r="BS279" s="1401"/>
      <c r="BT279" s="1401"/>
      <c r="BU279" s="1401"/>
      <c r="BV279" s="1401"/>
      <c r="BW279" s="1401"/>
      <c r="BX279" s="1401"/>
      <c r="BY279" s="1401"/>
      <c r="BZ279" s="1401"/>
      <c r="CA279" s="1401"/>
      <c r="CB279" s="1401"/>
      <c r="CC279" s="1401"/>
      <c r="CD279" s="1401"/>
      <c r="CE279" s="1401"/>
      <c r="CF279" s="1401"/>
      <c r="CG279" s="1401"/>
      <c r="CH279" s="1401"/>
      <c r="CI279" s="1401"/>
      <c r="CJ279" s="1401"/>
      <c r="CK279" s="1401"/>
      <c r="CL279" s="1401"/>
      <c r="CM279" s="1401"/>
      <c r="CN279" s="1401"/>
      <c r="CO279" s="1401"/>
    </row>
    <row r="280" spans="6:93" ht="12.75" customHeight="1">
      <c r="F280" s="1401"/>
      <c r="G280" s="1401"/>
      <c r="H280" s="1401"/>
      <c r="J280" s="2175"/>
      <c r="K280" s="2175"/>
      <c r="L280" s="1401"/>
      <c r="M280" s="1401"/>
      <c r="N280" s="1401"/>
      <c r="O280" s="1401"/>
      <c r="P280" s="1401"/>
      <c r="Q280" s="1401"/>
      <c r="R280" s="1401"/>
      <c r="S280" s="1401"/>
      <c r="T280" s="1401"/>
      <c r="U280" s="1401"/>
      <c r="V280" s="1401"/>
      <c r="W280" s="1401"/>
      <c r="X280" s="1401"/>
      <c r="Y280" s="1401"/>
      <c r="Z280" s="1401"/>
      <c r="AA280" s="1401"/>
      <c r="AB280" s="1401"/>
      <c r="AC280" s="1401"/>
      <c r="AD280" s="1401"/>
      <c r="AE280" s="1401"/>
      <c r="AF280" s="1401"/>
      <c r="AG280" s="1401"/>
      <c r="AH280" s="1401"/>
      <c r="AI280" s="1401"/>
      <c r="AJ280" s="1401"/>
      <c r="AK280" s="1401"/>
      <c r="AL280" s="1401"/>
      <c r="AM280" s="1401"/>
      <c r="AN280" s="1401"/>
      <c r="AO280" s="1401"/>
      <c r="AP280" s="1401"/>
      <c r="AQ280" s="1401"/>
      <c r="AR280" s="1401"/>
      <c r="AS280" s="1401"/>
      <c r="AT280" s="1401"/>
      <c r="AU280" s="1401"/>
      <c r="AV280" s="1401"/>
      <c r="AW280" s="1401"/>
      <c r="AX280" s="1401"/>
      <c r="AY280" s="1401"/>
      <c r="AZ280" s="1401"/>
      <c r="BA280" s="1401"/>
      <c r="BB280" s="1401"/>
      <c r="BC280" s="1401"/>
      <c r="BD280" s="1401"/>
      <c r="BE280" s="1401"/>
      <c r="BF280" s="1401"/>
      <c r="BG280" s="1401"/>
      <c r="BH280" s="1401"/>
      <c r="BI280" s="1401"/>
      <c r="BJ280" s="1401"/>
      <c r="BK280" s="1401"/>
      <c r="BL280" s="1401"/>
      <c r="BM280" s="1401"/>
      <c r="BN280" s="1401"/>
      <c r="BO280" s="1401"/>
      <c r="BP280" s="1401"/>
      <c r="BQ280" s="1401"/>
      <c r="BR280" s="1401"/>
      <c r="BS280" s="1401"/>
      <c r="BT280" s="1401"/>
      <c r="BU280" s="1401"/>
      <c r="BV280" s="1401"/>
      <c r="BW280" s="1401"/>
      <c r="BX280" s="1401"/>
      <c r="BY280" s="1401"/>
      <c r="BZ280" s="1401"/>
      <c r="CA280" s="1401"/>
      <c r="CB280" s="1401"/>
      <c r="CC280" s="1401"/>
      <c r="CD280" s="1401"/>
      <c r="CE280" s="1401"/>
      <c r="CF280" s="1401"/>
      <c r="CG280" s="1401"/>
      <c r="CH280" s="1401"/>
      <c r="CI280" s="1401"/>
      <c r="CJ280" s="1401"/>
      <c r="CK280" s="1401"/>
      <c r="CL280" s="1401"/>
      <c r="CM280" s="1401"/>
      <c r="CN280" s="1401"/>
      <c r="CO280" s="1401"/>
    </row>
    <row r="281" spans="6:93" ht="12.75" customHeight="1">
      <c r="F281" s="1401"/>
      <c r="G281" s="1401"/>
      <c r="H281" s="1401"/>
      <c r="J281" s="2175"/>
      <c r="K281" s="2175"/>
      <c r="L281" s="1401"/>
      <c r="M281" s="1401"/>
      <c r="N281" s="1401"/>
      <c r="O281" s="1401"/>
      <c r="P281" s="1401"/>
      <c r="Q281" s="1401"/>
      <c r="R281" s="1401"/>
      <c r="S281" s="1401"/>
      <c r="T281" s="1401"/>
      <c r="U281" s="1401"/>
      <c r="V281" s="1401"/>
      <c r="W281" s="1401"/>
      <c r="X281" s="1401"/>
      <c r="Y281" s="1401"/>
      <c r="Z281" s="1401"/>
      <c r="AA281" s="1401"/>
      <c r="AB281" s="1401"/>
      <c r="AC281" s="1401"/>
      <c r="AD281" s="1401"/>
      <c r="AE281" s="1401"/>
      <c r="AF281" s="1401"/>
      <c r="AG281" s="1401"/>
      <c r="AH281" s="1401"/>
      <c r="AI281" s="1401"/>
      <c r="AJ281" s="1401"/>
      <c r="AK281" s="1401"/>
      <c r="AL281" s="1401"/>
      <c r="AM281" s="1401"/>
      <c r="AN281" s="1401"/>
      <c r="AO281" s="1401"/>
      <c r="AP281" s="1401"/>
      <c r="AQ281" s="1401"/>
      <c r="AR281" s="1401"/>
      <c r="AS281" s="1401"/>
      <c r="AT281" s="1401"/>
      <c r="AU281" s="1401"/>
      <c r="AV281" s="1401"/>
      <c r="AW281" s="1401"/>
      <c r="AX281" s="1401"/>
      <c r="AY281" s="1401"/>
      <c r="AZ281" s="1401"/>
      <c r="BA281" s="1401"/>
      <c r="BB281" s="1401"/>
      <c r="BC281" s="1401"/>
      <c r="BD281" s="1401"/>
      <c r="BE281" s="1401"/>
      <c r="BF281" s="1401"/>
      <c r="BG281" s="1401"/>
      <c r="BH281" s="1401"/>
      <c r="BI281" s="1401"/>
      <c r="BJ281" s="1401"/>
      <c r="BK281" s="1401"/>
      <c r="BL281" s="1401"/>
      <c r="BM281" s="1401"/>
      <c r="BN281" s="1401"/>
      <c r="BO281" s="1401"/>
      <c r="BP281" s="1401"/>
      <c r="BQ281" s="1401"/>
      <c r="BR281" s="1401"/>
      <c r="BS281" s="1401"/>
      <c r="BT281" s="1401"/>
      <c r="BU281" s="1401"/>
      <c r="BV281" s="1401"/>
      <c r="BW281" s="1401"/>
      <c r="BX281" s="1401"/>
      <c r="BY281" s="1401"/>
      <c r="BZ281" s="1401"/>
      <c r="CA281" s="1401"/>
      <c r="CB281" s="1401"/>
      <c r="CC281" s="1401"/>
      <c r="CD281" s="1401"/>
      <c r="CE281" s="1401"/>
      <c r="CF281" s="1401"/>
      <c r="CG281" s="1401"/>
      <c r="CH281" s="1401"/>
      <c r="CI281" s="1401"/>
      <c r="CJ281" s="1401"/>
      <c r="CK281" s="1401"/>
      <c r="CL281" s="1401"/>
      <c r="CM281" s="1401"/>
      <c r="CN281" s="1401"/>
      <c r="CO281" s="1401"/>
    </row>
    <row r="282" spans="6:93" ht="12.75" customHeight="1">
      <c r="F282" s="1401"/>
      <c r="G282" s="1401"/>
      <c r="H282" s="1401"/>
      <c r="J282" s="2175"/>
      <c r="K282" s="2175"/>
      <c r="L282" s="1401"/>
      <c r="M282" s="1401"/>
      <c r="N282" s="1401"/>
      <c r="O282" s="1401"/>
      <c r="P282" s="1401"/>
      <c r="Q282" s="1401"/>
      <c r="R282" s="1401"/>
      <c r="S282" s="1401"/>
      <c r="T282" s="1401"/>
      <c r="U282" s="1401"/>
      <c r="V282" s="1401"/>
      <c r="W282" s="1401"/>
      <c r="X282" s="1401"/>
      <c r="Y282" s="1401"/>
      <c r="Z282" s="1401"/>
      <c r="AA282" s="1401"/>
      <c r="AB282" s="1401"/>
      <c r="AC282" s="1401"/>
      <c r="AD282" s="1401"/>
      <c r="AE282" s="1401"/>
      <c r="AF282" s="1401"/>
      <c r="AG282" s="1401"/>
      <c r="AH282" s="1401"/>
      <c r="AI282" s="1401"/>
      <c r="AJ282" s="1401"/>
      <c r="AK282" s="1401"/>
      <c r="AL282" s="1401"/>
      <c r="AM282" s="1401"/>
      <c r="AN282" s="1401"/>
      <c r="AO282" s="1401"/>
      <c r="AP282" s="1401"/>
      <c r="AQ282" s="1401"/>
      <c r="AR282" s="1401"/>
      <c r="AS282" s="1401"/>
      <c r="AT282" s="1401"/>
      <c r="AU282" s="1401"/>
      <c r="AV282" s="1401"/>
      <c r="AW282" s="1401"/>
      <c r="AX282" s="1401"/>
      <c r="AY282" s="1401"/>
      <c r="AZ282" s="1401"/>
      <c r="BA282" s="1401"/>
      <c r="BB282" s="1401"/>
      <c r="BC282" s="1401"/>
      <c r="BD282" s="1401"/>
      <c r="BE282" s="1401"/>
      <c r="BF282" s="1401"/>
      <c r="BG282" s="1401"/>
      <c r="BH282" s="1401"/>
      <c r="BI282" s="1401"/>
      <c r="BJ282" s="1401"/>
      <c r="BK282" s="1401"/>
      <c r="BL282" s="1401"/>
      <c r="BM282" s="1401"/>
      <c r="BN282" s="1401"/>
      <c r="BO282" s="1401"/>
      <c r="BP282" s="1401"/>
      <c r="BQ282" s="1401"/>
      <c r="BR282" s="1401"/>
      <c r="BS282" s="1401"/>
      <c r="BT282" s="1401"/>
      <c r="BU282" s="1401"/>
      <c r="BV282" s="1401"/>
      <c r="BW282" s="1401"/>
      <c r="BX282" s="1401"/>
      <c r="BY282" s="1401"/>
      <c r="BZ282" s="1401"/>
      <c r="CA282" s="1401"/>
      <c r="CB282" s="1401"/>
      <c r="CC282" s="1401"/>
      <c r="CD282" s="1401"/>
      <c r="CE282" s="1401"/>
      <c r="CF282" s="1401"/>
      <c r="CG282" s="1401"/>
      <c r="CH282" s="1401"/>
      <c r="CI282" s="1401"/>
      <c r="CJ282" s="1401"/>
      <c r="CK282" s="1401"/>
      <c r="CL282" s="1401"/>
      <c r="CM282" s="1401"/>
      <c r="CN282" s="1401"/>
      <c r="CO282" s="1401"/>
    </row>
    <row r="283" spans="6:93" ht="12.75" customHeight="1">
      <c r="F283" s="1401"/>
      <c r="G283" s="1401"/>
      <c r="H283" s="1401"/>
      <c r="J283" s="2175"/>
      <c r="K283" s="2175"/>
      <c r="L283" s="1401"/>
      <c r="M283" s="1401"/>
      <c r="N283" s="1401"/>
      <c r="O283" s="1401"/>
      <c r="P283" s="1401"/>
      <c r="Q283" s="1401"/>
      <c r="R283" s="1401"/>
      <c r="S283" s="1401"/>
      <c r="T283" s="1401"/>
      <c r="U283" s="1401"/>
      <c r="V283" s="1401"/>
      <c r="W283" s="1401"/>
      <c r="X283" s="1401"/>
      <c r="Y283" s="1401"/>
      <c r="Z283" s="1401"/>
      <c r="AA283" s="1401"/>
      <c r="AB283" s="1401"/>
      <c r="AC283" s="1401"/>
      <c r="AD283" s="1401"/>
      <c r="AE283" s="1401"/>
      <c r="AF283" s="1401"/>
      <c r="AG283" s="1401"/>
      <c r="AH283" s="1401"/>
      <c r="AI283" s="1401"/>
      <c r="AJ283" s="1401"/>
      <c r="AK283" s="1401"/>
      <c r="AL283" s="1401"/>
      <c r="AM283" s="1401"/>
      <c r="AN283" s="1401"/>
      <c r="AO283" s="1401"/>
      <c r="AP283" s="1401"/>
      <c r="AQ283" s="1401"/>
      <c r="AR283" s="1401"/>
      <c r="AS283" s="1401"/>
      <c r="AT283" s="1401"/>
      <c r="AU283" s="1401"/>
      <c r="AV283" s="1401"/>
      <c r="AW283" s="1401"/>
      <c r="AX283" s="1401"/>
      <c r="AY283" s="1401"/>
      <c r="AZ283" s="1401"/>
      <c r="BA283" s="1401"/>
      <c r="BB283" s="1401"/>
      <c r="BC283" s="1401"/>
      <c r="BD283" s="1401"/>
      <c r="BE283" s="1401"/>
      <c r="BF283" s="1401"/>
      <c r="BG283" s="1401"/>
      <c r="BH283" s="1401"/>
      <c r="BI283" s="1401"/>
      <c r="BJ283" s="1401"/>
      <c r="BK283" s="1401"/>
      <c r="BL283" s="1401"/>
      <c r="BM283" s="1401"/>
      <c r="BN283" s="1401"/>
      <c r="BO283" s="1401"/>
      <c r="BP283" s="1401"/>
      <c r="BQ283" s="1401"/>
      <c r="BR283" s="1401"/>
      <c r="BS283" s="1401"/>
      <c r="BT283" s="1401"/>
      <c r="BU283" s="1401"/>
      <c r="BV283" s="1401"/>
      <c r="BW283" s="1401"/>
      <c r="BX283" s="1401"/>
      <c r="BY283" s="1401"/>
      <c r="BZ283" s="1401"/>
      <c r="CA283" s="1401"/>
      <c r="CB283" s="1401"/>
      <c r="CC283" s="1401"/>
      <c r="CD283" s="1401"/>
      <c r="CE283" s="1401"/>
      <c r="CF283" s="1401"/>
      <c r="CG283" s="1401"/>
      <c r="CH283" s="1401"/>
      <c r="CI283" s="1401"/>
      <c r="CJ283" s="1401"/>
      <c r="CK283" s="1401"/>
      <c r="CL283" s="1401"/>
      <c r="CM283" s="1401"/>
      <c r="CN283" s="1401"/>
      <c r="CO283" s="1401"/>
    </row>
    <row r="284" spans="6:93" ht="12.75" customHeight="1">
      <c r="F284" s="1401"/>
      <c r="G284" s="1401"/>
      <c r="H284" s="1401"/>
      <c r="J284" s="2175"/>
      <c r="K284" s="2175"/>
      <c r="L284" s="1401"/>
      <c r="M284" s="1401"/>
      <c r="N284" s="1401"/>
      <c r="O284" s="1401"/>
      <c r="P284" s="1401"/>
      <c r="Q284" s="1401"/>
      <c r="R284" s="1401"/>
      <c r="S284" s="1401"/>
      <c r="T284" s="1401"/>
      <c r="U284" s="1401"/>
      <c r="V284" s="1401"/>
      <c r="W284" s="1401"/>
      <c r="X284" s="1401"/>
      <c r="Y284" s="1401"/>
      <c r="Z284" s="1401"/>
      <c r="AA284" s="1401"/>
      <c r="AB284" s="1401"/>
      <c r="AC284" s="1401"/>
      <c r="AD284" s="1401"/>
      <c r="AE284" s="1401"/>
      <c r="AF284" s="1401"/>
      <c r="AG284" s="1401"/>
      <c r="AH284" s="1401"/>
      <c r="AI284" s="1401"/>
      <c r="AJ284" s="1401"/>
      <c r="AK284" s="1401"/>
      <c r="AL284" s="1401"/>
      <c r="AM284" s="1401"/>
      <c r="AN284" s="1401"/>
      <c r="AO284" s="1401"/>
      <c r="AP284" s="1401"/>
      <c r="AQ284" s="1401"/>
      <c r="AR284" s="1401"/>
      <c r="AS284" s="1401"/>
      <c r="AT284" s="1401"/>
      <c r="AU284" s="1401"/>
      <c r="AV284" s="1401"/>
      <c r="AW284" s="1401"/>
      <c r="AX284" s="1401"/>
      <c r="AY284" s="1401"/>
      <c r="AZ284" s="1401"/>
      <c r="BA284" s="1401"/>
      <c r="BB284" s="1401"/>
      <c r="BC284" s="1401"/>
      <c r="BD284" s="1401"/>
      <c r="BE284" s="1401"/>
      <c r="BF284" s="1401"/>
      <c r="BG284" s="1401"/>
      <c r="BH284" s="1401"/>
      <c r="BI284" s="1401"/>
      <c r="BJ284" s="1401"/>
      <c r="BK284" s="1401"/>
      <c r="BL284" s="1401"/>
      <c r="BM284" s="1401"/>
      <c r="BN284" s="1401"/>
      <c r="BO284" s="1401"/>
      <c r="BP284" s="1401"/>
      <c r="BQ284" s="1401"/>
      <c r="BR284" s="1401"/>
      <c r="BS284" s="1401"/>
      <c r="BT284" s="1401"/>
      <c r="BU284" s="1401"/>
      <c r="BV284" s="1401"/>
      <c r="BW284" s="1401"/>
      <c r="BX284" s="1401"/>
      <c r="BY284" s="1401"/>
      <c r="BZ284" s="1401"/>
      <c r="CA284" s="1401"/>
      <c r="CB284" s="1401"/>
      <c r="CC284" s="1401"/>
      <c r="CD284" s="1401"/>
      <c r="CE284" s="1401"/>
      <c r="CF284" s="1401"/>
      <c r="CG284" s="1401"/>
      <c r="CH284" s="1401"/>
      <c r="CI284" s="1401"/>
      <c r="CJ284" s="1401"/>
      <c r="CK284" s="1401"/>
      <c r="CL284" s="1401"/>
      <c r="CM284" s="1401"/>
      <c r="CN284" s="1401"/>
      <c r="CO284" s="1401"/>
    </row>
    <row r="285" spans="6:93" ht="12.75" customHeight="1">
      <c r="F285" s="1401"/>
      <c r="G285" s="1401"/>
      <c r="H285" s="1401"/>
      <c r="J285" s="2175"/>
      <c r="K285" s="2175"/>
      <c r="L285" s="1401"/>
      <c r="M285" s="1401"/>
      <c r="N285" s="1401"/>
      <c r="O285" s="1401"/>
      <c r="P285" s="1401"/>
      <c r="Q285" s="1401"/>
      <c r="R285" s="1401"/>
      <c r="S285" s="1401"/>
      <c r="T285" s="1401"/>
      <c r="U285" s="1401"/>
      <c r="V285" s="1401"/>
      <c r="W285" s="1401"/>
      <c r="X285" s="1401"/>
      <c r="Y285" s="1401"/>
      <c r="Z285" s="1401"/>
      <c r="AA285" s="1401"/>
      <c r="AB285" s="1401"/>
      <c r="AC285" s="1401"/>
      <c r="AD285" s="1401"/>
      <c r="AE285" s="1401"/>
      <c r="AF285" s="1401"/>
      <c r="AG285" s="1401"/>
      <c r="AH285" s="1401"/>
      <c r="AI285" s="1401"/>
      <c r="AJ285" s="1401"/>
      <c r="AK285" s="1401"/>
      <c r="AL285" s="1401"/>
      <c r="AM285" s="1401"/>
      <c r="AN285" s="1401"/>
      <c r="AO285" s="1401"/>
      <c r="AP285" s="1401"/>
      <c r="AQ285" s="1401"/>
      <c r="AR285" s="1401"/>
      <c r="AS285" s="1401"/>
      <c r="AT285" s="1401"/>
      <c r="AU285" s="1401"/>
      <c r="AV285" s="1401"/>
      <c r="AW285" s="1401"/>
      <c r="AX285" s="1401"/>
      <c r="AY285" s="1401"/>
      <c r="AZ285" s="1401"/>
      <c r="BA285" s="1401"/>
      <c r="BB285" s="1401"/>
      <c r="BC285" s="1401"/>
      <c r="BD285" s="1401"/>
      <c r="BE285" s="1401"/>
      <c r="BF285" s="1401"/>
      <c r="BG285" s="1401"/>
      <c r="BH285" s="1401"/>
      <c r="BI285" s="1401"/>
      <c r="BJ285" s="1401"/>
      <c r="BK285" s="1401"/>
      <c r="BL285" s="1401"/>
      <c r="BM285" s="1401"/>
      <c r="BN285" s="1401"/>
      <c r="BO285" s="1401"/>
      <c r="BP285" s="1401"/>
      <c r="BQ285" s="1401"/>
      <c r="BR285" s="1401"/>
      <c r="BS285" s="1401"/>
      <c r="BT285" s="1401"/>
      <c r="BU285" s="1401"/>
      <c r="BV285" s="1401"/>
      <c r="BW285" s="1401"/>
      <c r="BX285" s="1401"/>
      <c r="BY285" s="1401"/>
      <c r="BZ285" s="1401"/>
      <c r="CA285" s="1401"/>
      <c r="CB285" s="1401"/>
      <c r="CC285" s="1401"/>
      <c r="CD285" s="1401"/>
      <c r="CE285" s="1401"/>
      <c r="CF285" s="1401"/>
      <c r="CG285" s="1401"/>
      <c r="CH285" s="1401"/>
      <c r="CI285" s="1401"/>
      <c r="CJ285" s="1401"/>
      <c r="CK285" s="1401"/>
      <c r="CL285" s="1401"/>
      <c r="CM285" s="1401"/>
      <c r="CN285" s="1401"/>
      <c r="CO285" s="1401"/>
    </row>
    <row r="286" spans="6:93" ht="12.75" customHeight="1">
      <c r="F286" s="1401"/>
      <c r="G286" s="1401"/>
      <c r="H286" s="1401"/>
      <c r="J286" s="2175"/>
      <c r="K286" s="2175"/>
      <c r="L286" s="1401"/>
      <c r="M286" s="1401"/>
      <c r="N286" s="1401"/>
      <c r="O286" s="1401"/>
      <c r="P286" s="1401"/>
      <c r="Q286" s="1401"/>
      <c r="R286" s="1401"/>
      <c r="S286" s="1401"/>
      <c r="T286" s="1401"/>
      <c r="U286" s="1401"/>
      <c r="V286" s="1401"/>
      <c r="W286" s="1401"/>
      <c r="X286" s="1401"/>
      <c r="Y286" s="1401"/>
      <c r="Z286" s="1401"/>
      <c r="AA286" s="1401"/>
      <c r="AB286" s="1401"/>
      <c r="AC286" s="1401"/>
      <c r="AD286" s="1401"/>
      <c r="AE286" s="1401"/>
      <c r="AF286" s="1401"/>
      <c r="AG286" s="1401"/>
      <c r="AH286" s="1401"/>
      <c r="AI286" s="1401"/>
      <c r="AJ286" s="1401"/>
      <c r="AK286" s="1401"/>
      <c r="AL286" s="1401"/>
      <c r="AM286" s="1401"/>
      <c r="AN286" s="1401"/>
      <c r="AO286" s="1401"/>
      <c r="AP286" s="1401"/>
      <c r="AQ286" s="1401"/>
      <c r="AR286" s="1401"/>
      <c r="AS286" s="1401"/>
      <c r="AT286" s="1401"/>
      <c r="AU286" s="1401"/>
      <c r="AV286" s="1401"/>
      <c r="AW286" s="1401"/>
      <c r="AX286" s="1401"/>
      <c r="AY286" s="1401"/>
      <c r="AZ286" s="1401"/>
      <c r="BA286" s="1401"/>
      <c r="BB286" s="1401"/>
      <c r="BC286" s="1401"/>
      <c r="BD286" s="1401"/>
      <c r="BE286" s="1401"/>
      <c r="BF286" s="1401"/>
      <c r="BG286" s="1401"/>
      <c r="BH286" s="1401"/>
      <c r="BI286" s="1401"/>
      <c r="BJ286" s="1401"/>
      <c r="BK286" s="1401"/>
      <c r="BL286" s="1401"/>
      <c r="BM286" s="1401"/>
      <c r="BN286" s="1401"/>
      <c r="BO286" s="1401"/>
      <c r="BP286" s="1401"/>
      <c r="BQ286" s="1401"/>
      <c r="BR286" s="1401"/>
      <c r="BS286" s="1401"/>
      <c r="BT286" s="1401"/>
      <c r="BU286" s="1401"/>
      <c r="BV286" s="1401"/>
      <c r="BW286" s="1401"/>
      <c r="BX286" s="1401"/>
      <c r="BY286" s="1401"/>
      <c r="BZ286" s="1401"/>
      <c r="CA286" s="1401"/>
      <c r="CB286" s="1401"/>
      <c r="CC286" s="1401"/>
      <c r="CD286" s="1401"/>
      <c r="CE286" s="1401"/>
      <c r="CF286" s="1401"/>
      <c r="CG286" s="1401"/>
      <c r="CH286" s="1401"/>
      <c r="CI286" s="1401"/>
      <c r="CJ286" s="1401"/>
      <c r="CK286" s="1401"/>
      <c r="CL286" s="1401"/>
      <c r="CM286" s="1401"/>
      <c r="CN286" s="1401"/>
      <c r="CO286" s="1401"/>
    </row>
    <row r="287" spans="6:93" ht="12.75" customHeight="1">
      <c r="F287" s="1401"/>
      <c r="G287" s="1401"/>
      <c r="H287" s="1401"/>
      <c r="J287" s="2175"/>
      <c r="K287" s="2175"/>
      <c r="L287" s="1401"/>
      <c r="M287" s="1401"/>
      <c r="N287" s="1401"/>
      <c r="O287" s="1401"/>
      <c r="P287" s="1401"/>
      <c r="Q287" s="1401"/>
      <c r="R287" s="1401"/>
      <c r="S287" s="1401"/>
      <c r="T287" s="1401"/>
      <c r="U287" s="1401"/>
      <c r="V287" s="1401"/>
      <c r="W287" s="1401"/>
      <c r="X287" s="1401"/>
      <c r="Y287" s="1401"/>
      <c r="Z287" s="1401"/>
      <c r="AA287" s="1401"/>
      <c r="AB287" s="1401"/>
      <c r="AC287" s="1401"/>
      <c r="AD287" s="1401"/>
      <c r="AE287" s="1401"/>
      <c r="AF287" s="1401"/>
      <c r="AG287" s="1401"/>
      <c r="AH287" s="1401"/>
      <c r="AI287" s="1401"/>
      <c r="AJ287" s="1401"/>
      <c r="AK287" s="1401"/>
      <c r="AL287" s="1401"/>
      <c r="AM287" s="1401"/>
      <c r="AN287" s="1401"/>
      <c r="AO287" s="1401"/>
      <c r="AP287" s="1401"/>
      <c r="AQ287" s="1401"/>
      <c r="AR287" s="1401"/>
      <c r="AS287" s="1401"/>
      <c r="AT287" s="1401"/>
      <c r="AU287" s="1401"/>
      <c r="AV287" s="1401"/>
      <c r="AW287" s="1401"/>
      <c r="AX287" s="1401"/>
      <c r="AY287" s="1401"/>
      <c r="AZ287" s="1401"/>
      <c r="BA287" s="1401"/>
      <c r="BB287" s="1401"/>
      <c r="BC287" s="1401"/>
      <c r="BD287" s="1401"/>
      <c r="BE287" s="1401"/>
      <c r="BF287" s="1401"/>
      <c r="BG287" s="1401"/>
      <c r="BH287" s="1401"/>
      <c r="BI287" s="1401"/>
      <c r="BJ287" s="1401"/>
      <c r="BK287" s="1401"/>
      <c r="BL287" s="1401"/>
      <c r="BM287" s="1401"/>
      <c r="BN287" s="1401"/>
      <c r="BO287" s="1401"/>
      <c r="BP287" s="1401"/>
      <c r="BQ287" s="1401"/>
      <c r="BR287" s="1401"/>
      <c r="BS287" s="1401"/>
      <c r="BT287" s="1401"/>
      <c r="BU287" s="1401"/>
      <c r="BV287" s="1401"/>
      <c r="BW287" s="1401"/>
      <c r="BX287" s="1401"/>
      <c r="BY287" s="1401"/>
      <c r="BZ287" s="1401"/>
      <c r="CA287" s="1401"/>
      <c r="CB287" s="1401"/>
      <c r="CC287" s="1401"/>
      <c r="CD287" s="1401"/>
      <c r="CE287" s="1401"/>
      <c r="CF287" s="1401"/>
      <c r="CG287" s="1401"/>
      <c r="CH287" s="1401"/>
      <c r="CI287" s="1401"/>
      <c r="CJ287" s="1401"/>
      <c r="CK287" s="1401"/>
      <c r="CL287" s="1401"/>
      <c r="CM287" s="1401"/>
      <c r="CN287" s="1401"/>
      <c r="CO287" s="1401"/>
    </row>
    <row r="288" spans="6:93" ht="12.75" customHeight="1">
      <c r="F288" s="1401"/>
      <c r="G288" s="1401"/>
      <c r="H288" s="1401"/>
      <c r="J288" s="2175"/>
      <c r="K288" s="2175"/>
      <c r="L288" s="1401"/>
      <c r="M288" s="1401"/>
      <c r="N288" s="1401"/>
      <c r="O288" s="1401"/>
      <c r="P288" s="1401"/>
      <c r="Q288" s="1401"/>
      <c r="R288" s="1401"/>
      <c r="S288" s="1401"/>
      <c r="T288" s="1401"/>
      <c r="U288" s="1401"/>
      <c r="V288" s="1401"/>
      <c r="W288" s="1401"/>
      <c r="X288" s="1401"/>
      <c r="Y288" s="1401"/>
      <c r="Z288" s="1401"/>
      <c r="AA288" s="1401"/>
      <c r="AB288" s="1401"/>
      <c r="AC288" s="1401"/>
      <c r="AD288" s="1401"/>
      <c r="AE288" s="1401"/>
      <c r="AF288" s="1401"/>
      <c r="AG288" s="1401"/>
      <c r="AH288" s="1401"/>
      <c r="AI288" s="1401"/>
      <c r="AJ288" s="1401"/>
      <c r="AK288" s="1401"/>
      <c r="AL288" s="1401"/>
      <c r="AM288" s="1401"/>
      <c r="AN288" s="1401"/>
      <c r="AO288" s="1401"/>
      <c r="AP288" s="1401"/>
      <c r="AQ288" s="1401"/>
      <c r="AR288" s="1401"/>
      <c r="AS288" s="1401"/>
      <c r="AT288" s="1401"/>
      <c r="AU288" s="1401"/>
      <c r="AV288" s="1401"/>
      <c r="AW288" s="1401"/>
      <c r="AX288" s="1401"/>
      <c r="AY288" s="1401"/>
      <c r="AZ288" s="1401"/>
      <c r="BA288" s="1401"/>
      <c r="BB288" s="1401"/>
      <c r="BC288" s="1401"/>
      <c r="BD288" s="1401"/>
      <c r="BE288" s="1401"/>
      <c r="BF288" s="1401"/>
      <c r="BG288" s="1401"/>
      <c r="BH288" s="1401"/>
      <c r="BI288" s="1401"/>
      <c r="BJ288" s="1401"/>
      <c r="BK288" s="1401"/>
      <c r="BL288" s="1401"/>
      <c r="BM288" s="1401"/>
      <c r="BN288" s="1401"/>
      <c r="BO288" s="1401"/>
      <c r="BP288" s="1401"/>
      <c r="BQ288" s="1401"/>
      <c r="BR288" s="1401"/>
      <c r="BS288" s="1401"/>
      <c r="BT288" s="1401"/>
      <c r="BU288" s="1401"/>
      <c r="BV288" s="1401"/>
      <c r="BW288" s="1401"/>
      <c r="BX288" s="1401"/>
      <c r="BY288" s="1401"/>
      <c r="BZ288" s="1401"/>
      <c r="CA288" s="1401"/>
      <c r="CB288" s="1401"/>
      <c r="CC288" s="1401"/>
      <c r="CD288" s="1401"/>
      <c r="CE288" s="1401"/>
      <c r="CF288" s="1401"/>
      <c r="CG288" s="1401"/>
      <c r="CH288" s="1401"/>
      <c r="CI288" s="1401"/>
      <c r="CJ288" s="1401"/>
      <c r="CK288" s="1401"/>
      <c r="CL288" s="1401"/>
      <c r="CM288" s="1401"/>
      <c r="CN288" s="1401"/>
      <c r="CO288" s="1401"/>
    </row>
    <row r="289" spans="6:93" ht="12.75" customHeight="1">
      <c r="F289" s="1401"/>
      <c r="G289" s="1401"/>
      <c r="H289" s="1401"/>
      <c r="J289" s="2175"/>
      <c r="K289" s="2175"/>
      <c r="L289" s="1401"/>
      <c r="M289" s="1401"/>
      <c r="N289" s="1401"/>
      <c r="O289" s="1401"/>
      <c r="P289" s="1401"/>
      <c r="Q289" s="1401"/>
      <c r="R289" s="1401"/>
      <c r="S289" s="1401"/>
      <c r="T289" s="1401"/>
      <c r="U289" s="1401"/>
      <c r="V289" s="1401"/>
      <c r="W289" s="1401"/>
      <c r="X289" s="1401"/>
      <c r="Y289" s="1401"/>
      <c r="Z289" s="1401"/>
      <c r="AA289" s="1401"/>
      <c r="AB289" s="1401"/>
      <c r="AC289" s="1401"/>
      <c r="AD289" s="1401"/>
      <c r="AE289" s="1401"/>
      <c r="AF289" s="1401"/>
      <c r="AG289" s="1401"/>
      <c r="AH289" s="1401"/>
      <c r="AI289" s="1401"/>
      <c r="AJ289" s="1401"/>
      <c r="AK289" s="1401"/>
      <c r="AL289" s="1401"/>
      <c r="AM289" s="1401"/>
      <c r="AN289" s="1401"/>
      <c r="AO289" s="1401"/>
      <c r="AP289" s="1401"/>
      <c r="AQ289" s="1401"/>
      <c r="AR289" s="1401"/>
      <c r="AS289" s="1401"/>
      <c r="AT289" s="1401"/>
      <c r="AU289" s="1401"/>
      <c r="AV289" s="1401"/>
      <c r="AW289" s="1401"/>
      <c r="AX289" s="1401"/>
      <c r="AY289" s="1401"/>
      <c r="AZ289" s="1401"/>
      <c r="BA289" s="1401"/>
      <c r="BB289" s="1401"/>
      <c r="BC289" s="1401"/>
      <c r="BD289" s="1401"/>
      <c r="BE289" s="1401"/>
      <c r="BF289" s="1401"/>
      <c r="BG289" s="1401"/>
      <c r="BH289" s="1401"/>
      <c r="BI289" s="1401"/>
      <c r="BJ289" s="1401"/>
      <c r="BK289" s="1401"/>
      <c r="BL289" s="1401"/>
      <c r="BM289" s="1401"/>
      <c r="BN289" s="1401"/>
      <c r="BO289" s="1401"/>
      <c r="BP289" s="1401"/>
      <c r="BQ289" s="1401"/>
      <c r="BR289" s="1401"/>
      <c r="BS289" s="1401"/>
      <c r="BT289" s="1401"/>
      <c r="BU289" s="1401"/>
      <c r="BV289" s="1401"/>
      <c r="BW289" s="1401"/>
      <c r="BX289" s="1401"/>
      <c r="BY289" s="1401"/>
      <c r="BZ289" s="1401"/>
      <c r="CA289" s="1401"/>
      <c r="CB289" s="1401"/>
      <c r="CC289" s="1401"/>
      <c r="CD289" s="1401"/>
      <c r="CE289" s="1401"/>
      <c r="CF289" s="1401"/>
      <c r="CG289" s="1401"/>
      <c r="CH289" s="1401"/>
      <c r="CI289" s="1401"/>
      <c r="CJ289" s="1401"/>
      <c r="CK289" s="1401"/>
      <c r="CL289" s="1401"/>
      <c r="CM289" s="1401"/>
      <c r="CN289" s="1401"/>
      <c r="CO289" s="1401"/>
    </row>
    <row r="290" spans="6:93" ht="12.75" customHeight="1">
      <c r="F290" s="1401"/>
      <c r="G290" s="1401"/>
      <c r="H290" s="1401"/>
      <c r="J290" s="2175"/>
      <c r="K290" s="2175"/>
      <c r="L290" s="1401"/>
      <c r="M290" s="1401"/>
      <c r="N290" s="1401"/>
      <c r="O290" s="1401"/>
      <c r="P290" s="1401"/>
      <c r="Q290" s="1401"/>
      <c r="R290" s="1401"/>
      <c r="S290" s="1401"/>
      <c r="T290" s="1401"/>
      <c r="U290" s="1401"/>
      <c r="V290" s="1401"/>
      <c r="W290" s="1401"/>
      <c r="X290" s="1401"/>
      <c r="Y290" s="1401"/>
      <c r="Z290" s="1401"/>
      <c r="AA290" s="1401"/>
      <c r="AB290" s="1401"/>
      <c r="AC290" s="1401"/>
      <c r="AD290" s="1401"/>
      <c r="AE290" s="1401"/>
      <c r="AF290" s="1401"/>
      <c r="AG290" s="1401"/>
      <c r="AH290" s="1401"/>
      <c r="AI290" s="1401"/>
      <c r="AJ290" s="1401"/>
      <c r="AK290" s="1401"/>
      <c r="AL290" s="1401"/>
      <c r="AM290" s="1401"/>
      <c r="AN290" s="1401"/>
      <c r="AO290" s="1401"/>
      <c r="AP290" s="1401"/>
      <c r="AQ290" s="1401"/>
      <c r="AR290" s="1401"/>
      <c r="AS290" s="1401"/>
      <c r="AT290" s="1401"/>
      <c r="AU290" s="1401"/>
      <c r="AV290" s="1401"/>
      <c r="AW290" s="1401"/>
      <c r="AX290" s="1401"/>
      <c r="AY290" s="1401"/>
      <c r="AZ290" s="1401"/>
      <c r="BA290" s="1401"/>
      <c r="BB290" s="1401"/>
      <c r="BC290" s="1401"/>
      <c r="BD290" s="1401"/>
      <c r="BE290" s="1401"/>
      <c r="BF290" s="1401"/>
      <c r="BG290" s="1401"/>
      <c r="BH290" s="1401"/>
      <c r="BI290" s="1401"/>
      <c r="BJ290" s="1401"/>
      <c r="BK290" s="1401"/>
      <c r="BL290" s="1401"/>
      <c r="BM290" s="1401"/>
      <c r="BN290" s="1401"/>
      <c r="BO290" s="1401"/>
      <c r="BP290" s="1401"/>
      <c r="BQ290" s="1401"/>
      <c r="BR290" s="1401"/>
      <c r="BS290" s="1401"/>
      <c r="BT290" s="1401"/>
      <c r="BU290" s="1401"/>
      <c r="BV290" s="1401"/>
      <c r="BW290" s="1401"/>
      <c r="BX290" s="1401"/>
      <c r="BY290" s="1401"/>
      <c r="BZ290" s="1401"/>
      <c r="CA290" s="1401"/>
      <c r="CB290" s="1401"/>
      <c r="CC290" s="1401"/>
      <c r="CD290" s="1401"/>
      <c r="CE290" s="1401"/>
      <c r="CF290" s="1401"/>
      <c r="CG290" s="1401"/>
      <c r="CH290" s="1401"/>
      <c r="CI290" s="1401"/>
      <c r="CJ290" s="1401"/>
      <c r="CK290" s="1401"/>
      <c r="CL290" s="1401"/>
      <c r="CM290" s="1401"/>
      <c r="CN290" s="1401"/>
      <c r="CO290" s="1401"/>
    </row>
    <row r="291" spans="6:93" ht="12.75" customHeight="1">
      <c r="F291" s="1401"/>
      <c r="G291" s="1401"/>
      <c r="H291" s="1401"/>
      <c r="J291" s="2175"/>
      <c r="K291" s="2175"/>
      <c r="L291" s="1401"/>
      <c r="M291" s="1401"/>
      <c r="N291" s="1401"/>
      <c r="O291" s="1401"/>
      <c r="P291" s="1401"/>
      <c r="Q291" s="1401"/>
      <c r="R291" s="1401"/>
      <c r="S291" s="1401"/>
      <c r="T291" s="1401"/>
      <c r="U291" s="1401"/>
      <c r="V291" s="1401"/>
      <c r="W291" s="1401"/>
      <c r="X291" s="1401"/>
      <c r="Y291" s="1401"/>
      <c r="Z291" s="1401"/>
      <c r="AA291" s="1401"/>
      <c r="AB291" s="1401"/>
      <c r="AC291" s="1401"/>
      <c r="AD291" s="1401"/>
      <c r="AE291" s="1401"/>
      <c r="AF291" s="1401"/>
      <c r="AG291" s="1401"/>
      <c r="AH291" s="1401"/>
      <c r="AI291" s="1401"/>
      <c r="AJ291" s="1401"/>
      <c r="AK291" s="1401"/>
      <c r="AL291" s="1401"/>
      <c r="AM291" s="1401"/>
      <c r="AN291" s="1401"/>
      <c r="AO291" s="1401"/>
      <c r="AP291" s="1401"/>
      <c r="AQ291" s="1401"/>
      <c r="AR291" s="1401"/>
      <c r="AS291" s="1401"/>
      <c r="AT291" s="1401"/>
      <c r="AU291" s="1401"/>
      <c r="AV291" s="1401"/>
      <c r="AW291" s="1401"/>
      <c r="AX291" s="1401"/>
      <c r="AY291" s="1401"/>
      <c r="AZ291" s="1401"/>
      <c r="BA291" s="1401"/>
      <c r="BB291" s="1401"/>
      <c r="BC291" s="1401"/>
      <c r="BD291" s="1401"/>
      <c r="BE291" s="1401"/>
      <c r="BF291" s="1401"/>
      <c r="BG291" s="1401"/>
      <c r="BH291" s="1401"/>
      <c r="BI291" s="1401"/>
      <c r="BJ291" s="1401"/>
      <c r="BK291" s="1401"/>
      <c r="BL291" s="1401"/>
      <c r="BM291" s="1401"/>
      <c r="BN291" s="1401"/>
      <c r="BO291" s="1401"/>
      <c r="BP291" s="1401"/>
      <c r="BQ291" s="1401"/>
      <c r="BR291" s="1401"/>
      <c r="BS291" s="1401"/>
      <c r="BT291" s="1401"/>
      <c r="BU291" s="1401"/>
      <c r="BV291" s="1401"/>
      <c r="BW291" s="1401"/>
      <c r="BX291" s="1401"/>
      <c r="BY291" s="1401"/>
      <c r="BZ291" s="1401"/>
      <c r="CA291" s="1401"/>
      <c r="CB291" s="1401"/>
      <c r="CC291" s="1401"/>
      <c r="CD291" s="1401"/>
      <c r="CE291" s="1401"/>
      <c r="CF291" s="1401"/>
      <c r="CG291" s="1401"/>
      <c r="CH291" s="1401"/>
      <c r="CI291" s="1401"/>
      <c r="CJ291" s="1401"/>
      <c r="CK291" s="1401"/>
      <c r="CL291" s="1401"/>
      <c r="CM291" s="1401"/>
      <c r="CN291" s="1401"/>
      <c r="CO291" s="1401"/>
    </row>
    <row r="292" spans="6:93" ht="12.75" customHeight="1">
      <c r="F292" s="1401"/>
      <c r="G292" s="1401"/>
      <c r="H292" s="1401"/>
      <c r="J292" s="2175"/>
      <c r="K292" s="2175"/>
      <c r="L292" s="1401"/>
      <c r="M292" s="1401"/>
      <c r="N292" s="1401"/>
      <c r="O292" s="1401"/>
      <c r="P292" s="1401"/>
      <c r="Q292" s="1401"/>
      <c r="R292" s="1401"/>
      <c r="S292" s="1401"/>
      <c r="T292" s="1401"/>
      <c r="U292" s="1401"/>
      <c r="V292" s="1401"/>
      <c r="W292" s="1401"/>
      <c r="X292" s="1401"/>
      <c r="Y292" s="1401"/>
      <c r="Z292" s="1401"/>
      <c r="AA292" s="1401"/>
      <c r="AB292" s="1401"/>
      <c r="AC292" s="1401"/>
      <c r="AD292" s="1401"/>
      <c r="AE292" s="1401"/>
      <c r="AF292" s="1401"/>
      <c r="AG292" s="1401"/>
      <c r="AH292" s="1401"/>
      <c r="AI292" s="1401"/>
      <c r="AJ292" s="1401"/>
      <c r="AK292" s="1401"/>
      <c r="AL292" s="1401"/>
      <c r="AM292" s="1401"/>
      <c r="AN292" s="1401"/>
      <c r="AO292" s="1401"/>
      <c r="AP292" s="1401"/>
      <c r="AQ292" s="1401"/>
      <c r="AR292" s="1401"/>
      <c r="AS292" s="1401"/>
      <c r="AT292" s="1401"/>
      <c r="AU292" s="1401"/>
      <c r="AV292" s="1401"/>
      <c r="AW292" s="1401"/>
      <c r="AX292" s="1401"/>
      <c r="AY292" s="1401"/>
      <c r="AZ292" s="1401"/>
      <c r="BA292" s="1401"/>
      <c r="BB292" s="1401"/>
      <c r="BC292" s="1401"/>
      <c r="BD292" s="1401"/>
      <c r="BE292" s="1401"/>
      <c r="BF292" s="1401"/>
      <c r="BG292" s="1401"/>
      <c r="BH292" s="1401"/>
      <c r="BI292" s="1401"/>
      <c r="BJ292" s="1401"/>
      <c r="BK292" s="1401"/>
      <c r="BL292" s="1401"/>
      <c r="BM292" s="1401"/>
      <c r="BN292" s="1401"/>
      <c r="BO292" s="1401"/>
      <c r="BP292" s="1401"/>
      <c r="BQ292" s="1401"/>
      <c r="BR292" s="1401"/>
      <c r="BS292" s="1401"/>
      <c r="BT292" s="1401"/>
      <c r="BU292" s="1401"/>
      <c r="BV292" s="1401"/>
      <c r="BW292" s="1401"/>
      <c r="BX292" s="1401"/>
      <c r="BY292" s="1401"/>
      <c r="BZ292" s="1401"/>
      <c r="CA292" s="1401"/>
      <c r="CB292" s="1401"/>
      <c r="CC292" s="1401"/>
      <c r="CD292" s="1401"/>
      <c r="CE292" s="1401"/>
      <c r="CF292" s="1401"/>
      <c r="CG292" s="1401"/>
      <c r="CH292" s="1401"/>
      <c r="CI292" s="1401"/>
      <c r="CJ292" s="1401"/>
      <c r="CK292" s="1401"/>
      <c r="CL292" s="1401"/>
      <c r="CM292" s="1401"/>
      <c r="CN292" s="1401"/>
      <c r="CO292" s="1401"/>
    </row>
    <row r="293" spans="6:93" ht="12.75" customHeight="1">
      <c r="F293" s="1401"/>
      <c r="G293" s="1401"/>
      <c r="H293" s="1401"/>
      <c r="J293" s="2175"/>
      <c r="K293" s="2175"/>
      <c r="L293" s="1401"/>
      <c r="M293" s="1401"/>
      <c r="N293" s="1401"/>
      <c r="O293" s="1401"/>
      <c r="P293" s="1401"/>
      <c r="Q293" s="1401"/>
      <c r="R293" s="1401"/>
      <c r="S293" s="1401"/>
      <c r="T293" s="1401"/>
      <c r="U293" s="1401"/>
      <c r="V293" s="1401"/>
      <c r="W293" s="1401"/>
      <c r="X293" s="1401"/>
      <c r="Y293" s="1401"/>
      <c r="Z293" s="1401"/>
      <c r="AA293" s="1401"/>
      <c r="AB293" s="1401"/>
      <c r="AC293" s="1401"/>
      <c r="AD293" s="1401"/>
      <c r="AE293" s="1401"/>
      <c r="AF293" s="1401"/>
      <c r="AG293" s="1401"/>
      <c r="AH293" s="1401"/>
      <c r="AI293" s="1401"/>
      <c r="AJ293" s="1401"/>
      <c r="AK293" s="1401"/>
      <c r="AL293" s="1401"/>
      <c r="AM293" s="1401"/>
      <c r="AN293" s="1401"/>
      <c r="AO293" s="1401"/>
      <c r="AP293" s="1401"/>
      <c r="AQ293" s="1401"/>
      <c r="AR293" s="1401"/>
      <c r="AS293" s="1401"/>
      <c r="AT293" s="1401"/>
      <c r="AU293" s="1401"/>
      <c r="AV293" s="1401"/>
      <c r="AW293" s="1401"/>
      <c r="AX293" s="1401"/>
      <c r="AY293" s="1401"/>
      <c r="AZ293" s="1401"/>
      <c r="BA293" s="1401"/>
      <c r="BB293" s="1401"/>
      <c r="BC293" s="1401"/>
      <c r="BD293" s="1401"/>
      <c r="BE293" s="1401"/>
      <c r="BF293" s="1401"/>
      <c r="BG293" s="1401"/>
      <c r="BH293" s="1401"/>
      <c r="BI293" s="1401"/>
      <c r="BJ293" s="1401"/>
      <c r="BK293" s="1401"/>
      <c r="BL293" s="1401"/>
      <c r="BM293" s="1401"/>
      <c r="BN293" s="1401"/>
      <c r="BO293" s="1401"/>
      <c r="BP293" s="1401"/>
      <c r="BQ293" s="1401"/>
      <c r="BR293" s="1401"/>
      <c r="BS293" s="1401"/>
      <c r="BT293" s="1401"/>
      <c r="BU293" s="1401"/>
      <c r="BV293" s="1401"/>
      <c r="BW293" s="1401"/>
      <c r="BX293" s="1401"/>
      <c r="BY293" s="1401"/>
      <c r="BZ293" s="1401"/>
      <c r="CA293" s="1401"/>
      <c r="CB293" s="1401"/>
      <c r="CC293" s="1401"/>
      <c r="CD293" s="1401"/>
      <c r="CE293" s="1401"/>
      <c r="CF293" s="1401"/>
      <c r="CG293" s="1401"/>
      <c r="CH293" s="1401"/>
      <c r="CI293" s="1401"/>
      <c r="CJ293" s="1401"/>
      <c r="CK293" s="1401"/>
      <c r="CL293" s="1401"/>
      <c r="CM293" s="1401"/>
      <c r="CN293" s="1401"/>
      <c r="CO293" s="1401"/>
    </row>
    <row r="294" spans="6:93" ht="12.75" customHeight="1">
      <c r="F294" s="1401"/>
      <c r="G294" s="1401"/>
      <c r="H294" s="1401"/>
      <c r="J294" s="2175"/>
      <c r="K294" s="2175"/>
      <c r="L294" s="1401"/>
      <c r="M294" s="1401"/>
      <c r="N294" s="1401"/>
      <c r="O294" s="1401"/>
      <c r="P294" s="1401"/>
      <c r="Q294" s="1401"/>
      <c r="R294" s="1401"/>
      <c r="S294" s="1401"/>
      <c r="T294" s="1401"/>
      <c r="U294" s="1401"/>
      <c r="V294" s="1401"/>
      <c r="W294" s="1401"/>
      <c r="X294" s="1401"/>
      <c r="Y294" s="1401"/>
      <c r="Z294" s="1401"/>
      <c r="AA294" s="1401"/>
      <c r="AB294" s="1401"/>
      <c r="AC294" s="1401"/>
      <c r="AD294" s="1401"/>
      <c r="AE294" s="1401"/>
      <c r="AF294" s="1401"/>
      <c r="AG294" s="1401"/>
      <c r="AH294" s="1401"/>
      <c r="AI294" s="1401"/>
      <c r="AJ294" s="1401"/>
      <c r="AK294" s="1401"/>
      <c r="AL294" s="1401"/>
      <c r="AM294" s="1401"/>
      <c r="AN294" s="1401"/>
      <c r="AO294" s="1401"/>
      <c r="AP294" s="1401"/>
      <c r="AQ294" s="1401"/>
      <c r="AR294" s="1401"/>
      <c r="AS294" s="1401"/>
      <c r="AT294" s="1401"/>
      <c r="AU294" s="1401"/>
      <c r="AV294" s="1401"/>
      <c r="AW294" s="1401"/>
      <c r="AX294" s="1401"/>
      <c r="AY294" s="1401"/>
      <c r="AZ294" s="1401"/>
      <c r="BA294" s="1401"/>
      <c r="BB294" s="1401"/>
      <c r="BC294" s="1401"/>
      <c r="BD294" s="1401"/>
      <c r="BE294" s="1401"/>
      <c r="BF294" s="1401"/>
      <c r="BG294" s="1401"/>
      <c r="BH294" s="1401"/>
      <c r="BI294" s="1401"/>
      <c r="BJ294" s="1401"/>
      <c r="BK294" s="1401"/>
      <c r="BL294" s="1401"/>
      <c r="BM294" s="1401"/>
      <c r="BN294" s="1401"/>
      <c r="BO294" s="1401"/>
      <c r="BP294" s="1401"/>
      <c r="BQ294" s="1401"/>
      <c r="BR294" s="1401"/>
      <c r="BS294" s="1401"/>
      <c r="BT294" s="1401"/>
      <c r="BU294" s="1401"/>
      <c r="BV294" s="1401"/>
      <c r="BW294" s="1401"/>
      <c r="BX294" s="1401"/>
      <c r="BY294" s="1401"/>
      <c r="BZ294" s="1401"/>
      <c r="CA294" s="1401"/>
      <c r="CB294" s="1401"/>
      <c r="CC294" s="1401"/>
      <c r="CD294" s="1401"/>
      <c r="CE294" s="1401"/>
      <c r="CF294" s="1401"/>
      <c r="CG294" s="1401"/>
      <c r="CH294" s="1401"/>
      <c r="CI294" s="1401"/>
      <c r="CJ294" s="1401"/>
      <c r="CK294" s="1401"/>
      <c r="CL294" s="1401"/>
      <c r="CM294" s="1401"/>
      <c r="CN294" s="1401"/>
      <c r="CO294" s="1401"/>
    </row>
    <row r="295" spans="6:93" ht="12.75" customHeight="1">
      <c r="F295" s="1401"/>
      <c r="G295" s="1401"/>
      <c r="H295" s="1401"/>
      <c r="J295" s="2175"/>
      <c r="K295" s="2175"/>
      <c r="L295" s="1401"/>
      <c r="M295" s="1401"/>
      <c r="N295" s="1401"/>
      <c r="O295" s="1401"/>
      <c r="P295" s="1401"/>
      <c r="Q295" s="1401"/>
      <c r="R295" s="1401"/>
      <c r="S295" s="1401"/>
      <c r="T295" s="1401"/>
      <c r="U295" s="1401"/>
      <c r="V295" s="1401"/>
      <c r="W295" s="1401"/>
      <c r="X295" s="1401"/>
      <c r="Y295" s="1401"/>
      <c r="Z295" s="1401"/>
      <c r="AA295" s="1401"/>
      <c r="AB295" s="1401"/>
      <c r="AC295" s="1401"/>
      <c r="AD295" s="1401"/>
      <c r="AE295" s="1401"/>
      <c r="AF295" s="1401"/>
      <c r="AG295" s="1401"/>
      <c r="AH295" s="1401"/>
      <c r="AI295" s="1401"/>
      <c r="AJ295" s="1401"/>
      <c r="AK295" s="1401"/>
      <c r="AL295" s="1401"/>
      <c r="AM295" s="1401"/>
      <c r="AN295" s="1401"/>
      <c r="AO295" s="1401"/>
      <c r="AP295" s="1401"/>
      <c r="AQ295" s="1401"/>
      <c r="AR295" s="1401"/>
      <c r="AS295" s="1401"/>
      <c r="AT295" s="1401"/>
      <c r="AU295" s="1401"/>
      <c r="AV295" s="1401"/>
      <c r="AW295" s="1401"/>
      <c r="AX295" s="1401"/>
      <c r="AY295" s="1401"/>
      <c r="AZ295" s="1401"/>
      <c r="BA295" s="1401"/>
      <c r="BB295" s="1401"/>
      <c r="BC295" s="1401"/>
      <c r="BD295" s="1401"/>
      <c r="BE295" s="1401"/>
      <c r="BF295" s="1401"/>
      <c r="BG295" s="1401"/>
      <c r="BH295" s="1401"/>
      <c r="BI295" s="1401"/>
      <c r="BJ295" s="1401"/>
      <c r="BK295" s="1401"/>
      <c r="BL295" s="1401"/>
      <c r="BM295" s="1401"/>
      <c r="BN295" s="1401"/>
      <c r="BO295" s="1401"/>
      <c r="BP295" s="1401"/>
      <c r="BQ295" s="1401"/>
      <c r="BR295" s="1401"/>
      <c r="BS295" s="1401"/>
      <c r="BT295" s="1401"/>
      <c r="BU295" s="1401"/>
      <c r="BV295" s="1401"/>
      <c r="BW295" s="1401"/>
      <c r="BX295" s="1401"/>
      <c r="BY295" s="1401"/>
      <c r="BZ295" s="1401"/>
      <c r="CA295" s="1401"/>
      <c r="CB295" s="1401"/>
      <c r="CC295" s="1401"/>
      <c r="CD295" s="1401"/>
      <c r="CE295" s="1401"/>
      <c r="CF295" s="1401"/>
      <c r="CG295" s="1401"/>
      <c r="CH295" s="1401"/>
      <c r="CI295" s="1401"/>
      <c r="CJ295" s="1401"/>
      <c r="CK295" s="1401"/>
      <c r="CL295" s="1401"/>
      <c r="CM295" s="1401"/>
      <c r="CN295" s="1401"/>
      <c r="CO295" s="1401"/>
    </row>
    <row r="296" spans="6:93" ht="12.75" customHeight="1">
      <c r="F296" s="1401"/>
      <c r="G296" s="1401"/>
      <c r="H296" s="1401"/>
      <c r="J296" s="2175"/>
      <c r="K296" s="2175"/>
      <c r="L296" s="1401"/>
      <c r="M296" s="1401"/>
      <c r="N296" s="1401"/>
      <c r="O296" s="1401"/>
      <c r="P296" s="1401"/>
      <c r="Q296" s="1401"/>
      <c r="R296" s="1401"/>
      <c r="S296" s="1401"/>
      <c r="T296" s="1401"/>
      <c r="U296" s="1401"/>
      <c r="V296" s="1401"/>
      <c r="W296" s="1401"/>
      <c r="X296" s="1401"/>
      <c r="Y296" s="1401"/>
      <c r="Z296" s="1401"/>
      <c r="AA296" s="1401"/>
      <c r="AB296" s="1401"/>
      <c r="AC296" s="1401"/>
      <c r="AD296" s="1401"/>
      <c r="AE296" s="1401"/>
      <c r="AF296" s="1401"/>
      <c r="AG296" s="1401"/>
      <c r="AH296" s="1401"/>
      <c r="AI296" s="1401"/>
      <c r="AJ296" s="1401"/>
      <c r="AK296" s="1401"/>
      <c r="AL296" s="1401"/>
      <c r="AM296" s="1401"/>
      <c r="AN296" s="1401"/>
      <c r="AO296" s="1401"/>
      <c r="AP296" s="1401"/>
      <c r="AQ296" s="1401"/>
      <c r="AR296" s="1401"/>
      <c r="AS296" s="1401"/>
      <c r="AT296" s="1401"/>
      <c r="AU296" s="1401"/>
      <c r="AV296" s="1401"/>
      <c r="AW296" s="1401"/>
      <c r="AX296" s="1401"/>
      <c r="AY296" s="1401"/>
      <c r="AZ296" s="1401"/>
      <c r="BA296" s="1401"/>
      <c r="BB296" s="1401"/>
      <c r="BC296" s="1401"/>
      <c r="BD296" s="1401"/>
      <c r="BE296" s="1401"/>
      <c r="BF296" s="1401"/>
      <c r="BG296" s="1401"/>
      <c r="BH296" s="1401"/>
      <c r="BI296" s="1401"/>
      <c r="BJ296" s="1401"/>
      <c r="BK296" s="1401"/>
      <c r="BL296" s="1401"/>
      <c r="BM296" s="1401"/>
      <c r="BN296" s="1401"/>
      <c r="BO296" s="1401"/>
      <c r="BP296" s="1401"/>
      <c r="BQ296" s="1401"/>
      <c r="BR296" s="1401"/>
      <c r="BS296" s="1401"/>
      <c r="BT296" s="1401"/>
      <c r="BU296" s="1401"/>
      <c r="BV296" s="1401"/>
      <c r="BW296" s="1401"/>
      <c r="BX296" s="1401"/>
      <c r="BY296" s="1401"/>
      <c r="BZ296" s="1401"/>
      <c r="CA296" s="1401"/>
      <c r="CB296" s="1401"/>
      <c r="CC296" s="1401"/>
      <c r="CD296" s="1401"/>
      <c r="CE296" s="1401"/>
      <c r="CF296" s="1401"/>
      <c r="CG296" s="1401"/>
      <c r="CH296" s="1401"/>
      <c r="CI296" s="1401"/>
      <c r="CJ296" s="1401"/>
      <c r="CK296" s="1401"/>
      <c r="CL296" s="1401"/>
      <c r="CM296" s="1401"/>
      <c r="CN296" s="1401"/>
      <c r="CO296" s="1401"/>
    </row>
    <row r="297" spans="6:93" ht="12.75" customHeight="1">
      <c r="F297" s="1401"/>
      <c r="G297" s="1401"/>
      <c r="H297" s="1401"/>
      <c r="J297" s="2175"/>
      <c r="K297" s="2175"/>
      <c r="L297" s="1401"/>
      <c r="M297" s="1401"/>
      <c r="N297" s="1401"/>
      <c r="O297" s="1401"/>
      <c r="P297" s="1401"/>
      <c r="Q297" s="1401"/>
      <c r="R297" s="1401"/>
      <c r="S297" s="1401"/>
      <c r="T297" s="1401"/>
      <c r="U297" s="1401"/>
      <c r="V297" s="1401"/>
      <c r="W297" s="1401"/>
      <c r="X297" s="1401"/>
      <c r="Y297" s="1401"/>
      <c r="Z297" s="1401"/>
      <c r="AA297" s="1401"/>
      <c r="AB297" s="1401"/>
      <c r="AC297" s="1401"/>
      <c r="AD297" s="1401"/>
      <c r="AE297" s="1401"/>
      <c r="AF297" s="1401"/>
      <c r="AG297" s="1401"/>
      <c r="AH297" s="1401"/>
      <c r="AI297" s="1401"/>
      <c r="AJ297" s="1401"/>
      <c r="AK297" s="1401"/>
      <c r="AL297" s="1401"/>
      <c r="AM297" s="1401"/>
      <c r="AN297" s="1401"/>
      <c r="AO297" s="1401"/>
      <c r="AP297" s="1401"/>
      <c r="AQ297" s="1401"/>
      <c r="AR297" s="1401"/>
      <c r="AS297" s="1401"/>
      <c r="AT297" s="1401"/>
      <c r="AU297" s="1401"/>
      <c r="AV297" s="1401"/>
      <c r="AW297" s="1401"/>
      <c r="AX297" s="1401"/>
      <c r="AY297" s="1401"/>
      <c r="AZ297" s="1401"/>
      <c r="BA297" s="1401"/>
      <c r="BB297" s="1401"/>
      <c r="BC297" s="1401"/>
      <c r="BD297" s="1401"/>
      <c r="BE297" s="1401"/>
      <c r="BF297" s="1401"/>
      <c r="BG297" s="1401"/>
      <c r="BH297" s="1401"/>
      <c r="BI297" s="1401"/>
      <c r="BJ297" s="1401"/>
      <c r="BK297" s="1401"/>
      <c r="BL297" s="1401"/>
      <c r="BM297" s="1401"/>
      <c r="BN297" s="1401"/>
      <c r="BO297" s="1401"/>
      <c r="BP297" s="1401"/>
      <c r="BQ297" s="1401"/>
      <c r="BR297" s="1401"/>
      <c r="BS297" s="1401"/>
      <c r="BT297" s="1401"/>
      <c r="BU297" s="1401"/>
      <c r="BV297" s="1401"/>
      <c r="BW297" s="1401"/>
      <c r="BX297" s="1401"/>
      <c r="BY297" s="1401"/>
      <c r="BZ297" s="1401"/>
      <c r="CA297" s="1401"/>
      <c r="CB297" s="1401"/>
      <c r="CC297" s="1401"/>
      <c r="CD297" s="1401"/>
      <c r="CE297" s="1401"/>
      <c r="CF297" s="1401"/>
      <c r="CG297" s="1401"/>
      <c r="CH297" s="1401"/>
      <c r="CI297" s="1401"/>
      <c r="CJ297" s="1401"/>
      <c r="CK297" s="1401"/>
      <c r="CL297" s="1401"/>
      <c r="CM297" s="1401"/>
      <c r="CN297" s="1401"/>
      <c r="CO297" s="1401"/>
    </row>
    <row r="298" spans="6:93" ht="12.75" customHeight="1">
      <c r="F298" s="1401"/>
      <c r="G298" s="1401"/>
      <c r="H298" s="1401"/>
      <c r="J298" s="2175"/>
      <c r="K298" s="2175"/>
      <c r="L298" s="1401"/>
      <c r="M298" s="1401"/>
      <c r="N298" s="1401"/>
      <c r="O298" s="1401"/>
      <c r="P298" s="1401"/>
      <c r="Q298" s="1401"/>
      <c r="R298" s="1401"/>
      <c r="S298" s="1401"/>
      <c r="T298" s="1401"/>
      <c r="U298" s="1401"/>
      <c r="V298" s="1401"/>
      <c r="W298" s="1401"/>
      <c r="X298" s="1401"/>
      <c r="Y298" s="1401"/>
      <c r="Z298" s="1401"/>
      <c r="AA298" s="1401"/>
      <c r="AB298" s="1401"/>
      <c r="AC298" s="1401"/>
      <c r="AD298" s="1401"/>
      <c r="AE298" s="1401"/>
      <c r="AF298" s="1401"/>
      <c r="AG298" s="1401"/>
      <c r="AH298" s="1401"/>
      <c r="AI298" s="1401"/>
      <c r="AJ298" s="1401"/>
      <c r="AK298" s="1401"/>
      <c r="AL298" s="1401"/>
      <c r="AM298" s="1401"/>
      <c r="AN298" s="1401"/>
      <c r="AO298" s="1401"/>
      <c r="AP298" s="1401"/>
      <c r="AQ298" s="1401"/>
      <c r="AR298" s="1401"/>
      <c r="AS298" s="1401"/>
      <c r="AT298" s="1401"/>
      <c r="AU298" s="1401"/>
      <c r="AV298" s="1401"/>
      <c r="AW298" s="1401"/>
      <c r="AX298" s="1401"/>
      <c r="AY298" s="1401"/>
      <c r="AZ298" s="1401"/>
      <c r="BA298" s="1401"/>
      <c r="BB298" s="1401"/>
      <c r="BC298" s="1401"/>
      <c r="BD298" s="1401"/>
      <c r="BE298" s="1401"/>
      <c r="BF298" s="1401"/>
      <c r="BG298" s="1401"/>
      <c r="BH298" s="1401"/>
      <c r="BI298" s="1401"/>
      <c r="BJ298" s="1401"/>
      <c r="BK298" s="1401"/>
      <c r="BL298" s="1401"/>
      <c r="BM298" s="1401"/>
      <c r="BN298" s="1401"/>
      <c r="BO298" s="1401"/>
      <c r="BP298" s="1401"/>
      <c r="BQ298" s="1401"/>
      <c r="BR298" s="1401"/>
      <c r="BS298" s="1401"/>
      <c r="BT298" s="1401"/>
      <c r="BU298" s="1401"/>
      <c r="BV298" s="1401"/>
      <c r="BW298" s="1401"/>
      <c r="BX298" s="1401"/>
      <c r="BY298" s="1401"/>
      <c r="BZ298" s="1401"/>
      <c r="CA298" s="1401"/>
      <c r="CB298" s="1401"/>
      <c r="CC298" s="1401"/>
      <c r="CD298" s="1401"/>
      <c r="CE298" s="1401"/>
      <c r="CF298" s="1401"/>
      <c r="CG298" s="1401"/>
      <c r="CH298" s="1401"/>
      <c r="CI298" s="1401"/>
      <c r="CJ298" s="1401"/>
      <c r="CK298" s="1401"/>
      <c r="CL298" s="1401"/>
      <c r="CM298" s="1401"/>
      <c r="CN298" s="1401"/>
      <c r="CO298" s="1401"/>
    </row>
    <row r="299" spans="6:93" ht="12.75" customHeight="1">
      <c r="F299" s="1401"/>
      <c r="G299" s="1401"/>
      <c r="H299" s="1401"/>
      <c r="J299" s="2175"/>
      <c r="K299" s="2175"/>
      <c r="L299" s="1401"/>
      <c r="M299" s="1401"/>
      <c r="N299" s="1401"/>
      <c r="O299" s="1401"/>
      <c r="P299" s="1401"/>
      <c r="Q299" s="1401"/>
      <c r="R299" s="1401"/>
      <c r="S299" s="1401"/>
      <c r="T299" s="1401"/>
      <c r="U299" s="1401"/>
      <c r="V299" s="1401"/>
      <c r="W299" s="1401"/>
      <c r="X299" s="1401"/>
      <c r="Y299" s="1401"/>
      <c r="Z299" s="1401"/>
      <c r="AA299" s="1401"/>
      <c r="AB299" s="1401"/>
      <c r="AC299" s="1401"/>
      <c r="AD299" s="1401"/>
      <c r="AE299" s="1401"/>
      <c r="AF299" s="1401"/>
      <c r="AG299" s="1401"/>
      <c r="AH299" s="1401"/>
      <c r="AI299" s="1401"/>
      <c r="AJ299" s="1401"/>
      <c r="AK299" s="1401"/>
      <c r="AL299" s="1401"/>
      <c r="AM299" s="1401"/>
      <c r="AN299" s="1401"/>
      <c r="AO299" s="1401"/>
      <c r="AP299" s="1401"/>
      <c r="AQ299" s="1401"/>
      <c r="AR299" s="1401"/>
      <c r="AS299" s="1401"/>
      <c r="AT299" s="1401"/>
      <c r="AU299" s="1401"/>
      <c r="AV299" s="1401"/>
      <c r="AW299" s="1401"/>
      <c r="AX299" s="1401"/>
      <c r="AY299" s="1401"/>
      <c r="AZ299" s="1401"/>
      <c r="BA299" s="1401"/>
      <c r="BB299" s="1401"/>
      <c r="BC299" s="1401"/>
      <c r="BD299" s="1401"/>
      <c r="BE299" s="1401"/>
      <c r="BF299" s="1401"/>
      <c r="BG299" s="1401"/>
      <c r="BH299" s="1401"/>
      <c r="BI299" s="1401"/>
      <c r="BJ299" s="1401"/>
      <c r="BK299" s="1401"/>
      <c r="BL299" s="1401"/>
      <c r="BM299" s="1401"/>
      <c r="BN299" s="1401"/>
      <c r="BO299" s="1401"/>
      <c r="BP299" s="1401"/>
      <c r="BQ299" s="1401"/>
      <c r="BR299" s="1401"/>
      <c r="BS299" s="1401"/>
      <c r="BT299" s="1401"/>
      <c r="BU299" s="1401"/>
      <c r="BV299" s="1401"/>
      <c r="BW299" s="1401"/>
      <c r="BX299" s="1401"/>
      <c r="BY299" s="1401"/>
      <c r="BZ299" s="1401"/>
      <c r="CA299" s="1401"/>
      <c r="CB299" s="1401"/>
      <c r="CC299" s="1401"/>
      <c r="CD299" s="1401"/>
      <c r="CE299" s="1401"/>
      <c r="CF299" s="1401"/>
      <c r="CG299" s="1401"/>
      <c r="CH299" s="1401"/>
      <c r="CI299" s="1401"/>
      <c r="CJ299" s="1401"/>
      <c r="CK299" s="1401"/>
      <c r="CL299" s="1401"/>
      <c r="CM299" s="1401"/>
      <c r="CN299" s="1401"/>
      <c r="CO299" s="1401"/>
    </row>
    <row r="300" spans="6:93" ht="12.75" customHeight="1">
      <c r="F300" s="1401"/>
      <c r="G300" s="1401"/>
      <c r="H300" s="1401"/>
      <c r="J300" s="2175"/>
      <c r="K300" s="2175"/>
      <c r="L300" s="1401"/>
      <c r="M300" s="1401"/>
      <c r="N300" s="1401"/>
      <c r="O300" s="1401"/>
      <c r="P300" s="1401"/>
      <c r="Q300" s="1401"/>
      <c r="R300" s="1401"/>
      <c r="S300" s="1401"/>
      <c r="T300" s="1401"/>
      <c r="U300" s="1401"/>
      <c r="V300" s="1401"/>
      <c r="W300" s="1401"/>
      <c r="X300" s="1401"/>
      <c r="Y300" s="1401"/>
      <c r="Z300" s="1401"/>
      <c r="AA300" s="1401"/>
      <c r="AB300" s="1401"/>
      <c r="AC300" s="1401"/>
      <c r="AD300" s="1401"/>
      <c r="AE300" s="1401"/>
      <c r="AF300" s="1401"/>
      <c r="AG300" s="1401"/>
      <c r="AH300" s="1401"/>
      <c r="AI300" s="1401"/>
      <c r="AJ300" s="1401"/>
      <c r="AK300" s="1401"/>
      <c r="AL300" s="1401"/>
      <c r="AM300" s="1401"/>
      <c r="AN300" s="1401"/>
      <c r="AO300" s="1401"/>
      <c r="AP300" s="1401"/>
      <c r="AQ300" s="1401"/>
      <c r="AR300" s="1401"/>
      <c r="AS300" s="1401"/>
      <c r="AT300" s="1401"/>
      <c r="AU300" s="1401"/>
      <c r="AV300" s="1401"/>
      <c r="AW300" s="1401"/>
      <c r="AX300" s="1401"/>
      <c r="AY300" s="1401"/>
      <c r="AZ300" s="1401"/>
      <c r="BA300" s="1401"/>
      <c r="BB300" s="1401"/>
      <c r="BC300" s="1401"/>
      <c r="BD300" s="1401"/>
      <c r="BE300" s="1401"/>
      <c r="BF300" s="1401"/>
      <c r="BG300" s="1401"/>
      <c r="BH300" s="1401"/>
      <c r="BI300" s="1401"/>
      <c r="BJ300" s="1401"/>
      <c r="BK300" s="1401"/>
      <c r="BL300" s="1401"/>
      <c r="BM300" s="1401"/>
      <c r="BN300" s="1401"/>
      <c r="BO300" s="1401"/>
      <c r="BP300" s="1401"/>
      <c r="BQ300" s="1401"/>
      <c r="BR300" s="1401"/>
      <c r="BS300" s="1401"/>
      <c r="BT300" s="1401"/>
      <c r="BU300" s="1401"/>
      <c r="BV300" s="1401"/>
      <c r="BW300" s="1401"/>
      <c r="BX300" s="1401"/>
      <c r="BY300" s="1401"/>
      <c r="BZ300" s="1401"/>
      <c r="CA300" s="1401"/>
      <c r="CB300" s="1401"/>
      <c r="CC300" s="1401"/>
      <c r="CD300" s="1401"/>
      <c r="CE300" s="1401"/>
      <c r="CF300" s="1401"/>
      <c r="CG300" s="1401"/>
      <c r="CH300" s="1401"/>
      <c r="CI300" s="1401"/>
      <c r="CJ300" s="1401"/>
      <c r="CK300" s="1401"/>
      <c r="CL300" s="1401"/>
      <c r="CM300" s="1401"/>
      <c r="CN300" s="1401"/>
      <c r="CO300" s="1401"/>
    </row>
  </sheetData>
  <mergeCells count="22">
    <mergeCell ref="B198:D198"/>
    <mergeCell ref="B199:D199"/>
    <mergeCell ref="A181:M181"/>
    <mergeCell ref="A183:M183"/>
    <mergeCell ref="A185:M185"/>
    <mergeCell ref="A187:M187"/>
    <mergeCell ref="A191:M191"/>
    <mergeCell ref="A93:M93"/>
    <mergeCell ref="A97:M97"/>
    <mergeCell ref="A167:M167"/>
    <mergeCell ref="A169:M169"/>
    <mergeCell ref="A178:M179"/>
    <mergeCell ref="A34:M34"/>
    <mergeCell ref="A38:M38"/>
    <mergeCell ref="A40:M40"/>
    <mergeCell ref="A56:M56"/>
    <mergeCell ref="A87:M87"/>
    <mergeCell ref="A1:M1"/>
    <mergeCell ref="B2:L2"/>
    <mergeCell ref="A5:M5"/>
    <mergeCell ref="A13:M13"/>
    <mergeCell ref="A26:M26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E0D1E3"/>
  </sheetPr>
  <dimension ref="A1:AP274"/>
  <sheetViews>
    <sheetView topLeftCell="E105" zoomScale="80" workbookViewId="0">
      <selection sqref="A1:M1"/>
    </sheetView>
  </sheetViews>
  <sheetFormatPr defaultRowHeight="12.75" customHeight="1"/>
  <cols>
    <col min="1" max="1" width="7.7109375" bestFit="1" customWidth="1"/>
    <col min="2" max="2" width="42.28515625" bestFit="1" customWidth="1"/>
    <col min="3" max="3" width="25.7109375" customWidth="1"/>
    <col min="4" max="4" width="29.28515625" bestFit="1" customWidth="1"/>
    <col min="5" max="5" width="25.140625" bestFit="1" customWidth="1"/>
    <col min="6" max="6" width="14" bestFit="1" customWidth="1"/>
    <col min="7" max="7" width="14.28515625" bestFit="1" customWidth="1"/>
    <col min="8" max="8" width="15.42578125" bestFit="1" customWidth="1"/>
    <col min="9" max="9" width="23.140625" bestFit="1" customWidth="1"/>
    <col min="10" max="10" width="20.42578125" style="2" bestFit="1" customWidth="1"/>
    <col min="11" max="11" width="9.42578125" style="2" customWidth="1"/>
    <col min="12" max="12" width="11.7109375" bestFit="1" customWidth="1"/>
    <col min="13" max="13" width="12.5703125" bestFit="1" customWidth="1"/>
  </cols>
  <sheetData>
    <row r="1" spans="1:42" ht="32.25" customHeight="1">
      <c r="A1" s="2366" t="s">
        <v>18066</v>
      </c>
      <c r="B1" s="2366"/>
      <c r="C1" s="2366"/>
      <c r="D1" s="2366"/>
      <c r="E1" s="2366"/>
      <c r="F1" s="2366"/>
      <c r="G1" s="2366"/>
      <c r="H1" s="2366"/>
      <c r="I1" s="2366"/>
      <c r="J1" s="2366"/>
      <c r="K1" s="2366"/>
      <c r="L1" s="2366"/>
      <c r="M1" s="2366"/>
      <c r="N1" s="1"/>
      <c r="O1" s="1"/>
    </row>
    <row r="2" spans="1:42" ht="15.75" customHeight="1">
      <c r="A2" s="10"/>
      <c r="B2" s="2323"/>
      <c r="C2" s="2702"/>
      <c r="D2" s="2323"/>
      <c r="E2" s="2323"/>
      <c r="F2" s="2323"/>
      <c r="G2" s="2323"/>
      <c r="H2" s="2323"/>
      <c r="I2" s="2323"/>
      <c r="J2" s="2323"/>
      <c r="K2" s="2323"/>
      <c r="L2" s="2323"/>
      <c r="M2" s="10"/>
      <c r="N2" s="1"/>
      <c r="O2" s="1"/>
    </row>
    <row r="3" spans="1:42" ht="16.5" customHeight="1">
      <c r="A3" s="10"/>
      <c r="B3" s="10"/>
      <c r="C3" s="11"/>
      <c r="D3" s="10"/>
      <c r="E3" s="10"/>
      <c r="F3" s="10"/>
      <c r="G3" s="10"/>
      <c r="H3" s="10"/>
      <c r="I3" s="10"/>
      <c r="J3" s="2176"/>
      <c r="K3" s="2176"/>
      <c r="L3" s="10"/>
      <c r="M3" s="10"/>
      <c r="N3" s="1"/>
      <c r="O3" s="1"/>
    </row>
    <row r="4" spans="1:42" ht="62.25" customHeight="1">
      <c r="A4" s="509" t="s">
        <v>1</v>
      </c>
      <c r="B4" s="16" t="s">
        <v>2</v>
      </c>
      <c r="C4" s="510" t="s">
        <v>3</v>
      </c>
      <c r="D4" s="16" t="s">
        <v>4</v>
      </c>
      <c r="E4" s="16" t="s">
        <v>5</v>
      </c>
      <c r="F4" s="16" t="s">
        <v>6</v>
      </c>
      <c r="G4" s="16" t="s">
        <v>7</v>
      </c>
      <c r="H4" s="16" t="s">
        <v>8</v>
      </c>
      <c r="I4" s="16" t="s">
        <v>9</v>
      </c>
      <c r="J4" s="16" t="s">
        <v>10</v>
      </c>
      <c r="K4" s="16" t="s">
        <v>11</v>
      </c>
      <c r="L4" s="16" t="s">
        <v>12</v>
      </c>
      <c r="M4" s="16" t="s">
        <v>13</v>
      </c>
      <c r="N4" s="1"/>
      <c r="O4" s="1"/>
    </row>
    <row r="5" spans="1:42" ht="18.75" customHeight="1">
      <c r="A5" s="2177">
        <v>1</v>
      </c>
      <c r="B5" s="1346">
        <v>2</v>
      </c>
      <c r="C5" s="2178"/>
      <c r="D5" s="1346">
        <v>3</v>
      </c>
      <c r="E5" s="1346">
        <v>4</v>
      </c>
      <c r="F5" s="1346">
        <v>5</v>
      </c>
      <c r="G5" s="1346">
        <v>7</v>
      </c>
      <c r="H5" s="1346">
        <v>8</v>
      </c>
      <c r="I5" s="1346">
        <v>9</v>
      </c>
      <c r="J5" s="1346">
        <v>10</v>
      </c>
      <c r="K5" s="1346">
        <v>11</v>
      </c>
      <c r="L5" s="1346">
        <v>12</v>
      </c>
      <c r="M5" s="2179">
        <v>13</v>
      </c>
      <c r="N5" s="1"/>
      <c r="O5" s="1"/>
    </row>
    <row r="6" spans="1:42" ht="27" customHeight="1">
      <c r="A6" s="2703" t="s">
        <v>5285</v>
      </c>
      <c r="B6" s="2704"/>
      <c r="C6" s="2704"/>
      <c r="D6" s="2704"/>
      <c r="E6" s="2705"/>
      <c r="F6" s="2705"/>
      <c r="G6" s="2705"/>
      <c r="H6" s="2705"/>
      <c r="I6" s="2705"/>
      <c r="J6" s="2705"/>
      <c r="K6" s="2705"/>
      <c r="L6" s="2705"/>
      <c r="M6" s="2706"/>
      <c r="N6" s="1"/>
      <c r="O6" s="1"/>
    </row>
    <row r="7" spans="1:42" ht="33.75" customHeight="1">
      <c r="A7" s="2180">
        <v>1</v>
      </c>
      <c r="B7" s="387" t="s">
        <v>18067</v>
      </c>
      <c r="C7" s="388"/>
      <c r="D7" s="388" t="s">
        <v>36</v>
      </c>
      <c r="E7" s="387" t="s">
        <v>18068</v>
      </c>
      <c r="F7" s="387">
        <v>15</v>
      </c>
      <c r="G7" s="387">
        <v>15</v>
      </c>
      <c r="H7" s="387" t="s">
        <v>18069</v>
      </c>
      <c r="I7" s="387" t="s">
        <v>18070</v>
      </c>
      <c r="J7" s="387" t="s">
        <v>18071</v>
      </c>
      <c r="K7" s="387">
        <v>1</v>
      </c>
      <c r="L7" s="387">
        <v>1</v>
      </c>
      <c r="M7" s="387">
        <v>0</v>
      </c>
      <c r="N7" s="130"/>
      <c r="O7" s="130"/>
    </row>
    <row r="8" spans="1:42" ht="45" customHeight="1">
      <c r="A8" s="2180">
        <v>2</v>
      </c>
      <c r="B8" s="387" t="s">
        <v>18072</v>
      </c>
      <c r="C8" s="388"/>
      <c r="D8" s="388" t="s">
        <v>36</v>
      </c>
      <c r="E8" s="387" t="s">
        <v>18073</v>
      </c>
      <c r="F8" s="387">
        <v>12</v>
      </c>
      <c r="G8" s="387">
        <v>12</v>
      </c>
      <c r="H8" s="387" t="s">
        <v>18074</v>
      </c>
      <c r="I8" s="57" t="s">
        <v>18075</v>
      </c>
      <c r="J8" s="387" t="s">
        <v>21</v>
      </c>
      <c r="K8" s="387">
        <v>1</v>
      </c>
      <c r="L8" s="387">
        <v>1</v>
      </c>
      <c r="M8" s="387">
        <v>0</v>
      </c>
      <c r="N8" s="130"/>
      <c r="O8" s="130"/>
    </row>
    <row r="9" spans="1:42" ht="48" customHeight="1">
      <c r="A9" s="2180">
        <v>3</v>
      </c>
      <c r="B9" s="387" t="s">
        <v>18076</v>
      </c>
      <c r="C9" s="388"/>
      <c r="D9" s="388" t="s">
        <v>36</v>
      </c>
      <c r="E9" s="387" t="s">
        <v>18077</v>
      </c>
      <c r="F9" s="387">
        <v>17</v>
      </c>
      <c r="G9" s="387">
        <v>17</v>
      </c>
      <c r="H9" s="387" t="s">
        <v>18078</v>
      </c>
      <c r="I9" s="57" t="s">
        <v>18079</v>
      </c>
      <c r="J9" s="387" t="s">
        <v>18080</v>
      </c>
      <c r="K9" s="387">
        <v>1</v>
      </c>
      <c r="L9" s="387">
        <v>1</v>
      </c>
      <c r="M9" s="387">
        <v>0</v>
      </c>
      <c r="N9" s="130"/>
      <c r="O9" s="130"/>
    </row>
    <row r="10" spans="1:42" ht="48" customHeight="1">
      <c r="A10" s="2181">
        <v>4</v>
      </c>
      <c r="B10" s="387" t="s">
        <v>18081</v>
      </c>
      <c r="C10" s="388">
        <v>312002188878</v>
      </c>
      <c r="D10" s="388" t="s">
        <v>36</v>
      </c>
      <c r="E10" s="387" t="s">
        <v>18082</v>
      </c>
      <c r="F10" s="387">
        <v>40</v>
      </c>
      <c r="G10" s="387">
        <v>10</v>
      </c>
      <c r="H10" s="387" t="s">
        <v>18083</v>
      </c>
      <c r="I10" s="57" t="s">
        <v>18084</v>
      </c>
      <c r="J10" s="387">
        <v>89205669669</v>
      </c>
      <c r="K10" s="387">
        <v>1</v>
      </c>
      <c r="L10" s="387">
        <v>1</v>
      </c>
      <c r="M10" s="934">
        <v>0</v>
      </c>
      <c r="N10" s="1"/>
      <c r="O10" s="1"/>
    </row>
    <row r="11" spans="1:42" ht="48" customHeight="1">
      <c r="A11" s="2182">
        <v>5</v>
      </c>
      <c r="B11" s="285" t="s">
        <v>18085</v>
      </c>
      <c r="C11" s="388">
        <v>312002104229</v>
      </c>
      <c r="D11" s="388" t="s">
        <v>36</v>
      </c>
      <c r="E11" s="387" t="s">
        <v>18086</v>
      </c>
      <c r="F11" s="387">
        <v>8</v>
      </c>
      <c r="G11" s="387">
        <v>8</v>
      </c>
      <c r="H11" s="387" t="s">
        <v>18087</v>
      </c>
      <c r="I11" s="57" t="s">
        <v>18088</v>
      </c>
      <c r="J11" s="387">
        <v>89045307555</v>
      </c>
      <c r="K11" s="387">
        <v>1</v>
      </c>
      <c r="L11" s="387">
        <v>1</v>
      </c>
      <c r="M11" s="937">
        <v>0</v>
      </c>
      <c r="N11" s="1"/>
      <c r="O11" s="1"/>
    </row>
    <row r="12" spans="1:42" s="275" customFormat="1" ht="21" customHeight="1">
      <c r="A12" s="2183"/>
      <c r="B12" s="2184" t="s">
        <v>408</v>
      </c>
      <c r="C12" s="2184"/>
      <c r="D12" s="2185"/>
      <c r="E12" s="2185">
        <v>5</v>
      </c>
      <c r="F12" s="2185">
        <f>SUM(F7:F11)</f>
        <v>92</v>
      </c>
      <c r="G12" s="2186">
        <f>SUM(G7:G11)</f>
        <v>62</v>
      </c>
      <c r="H12" s="1558"/>
      <c r="I12" s="1555"/>
      <c r="J12" s="1558"/>
      <c r="K12" s="2186">
        <f>K7+K8+K9+K10+K11</f>
        <v>5</v>
      </c>
      <c r="L12" s="2186">
        <f>K7+K8+K9+K10+K11</f>
        <v>5</v>
      </c>
      <c r="M12" s="2186">
        <f>K7+K8+K9+K10+K11</f>
        <v>5</v>
      </c>
      <c r="N12" s="840"/>
      <c r="O12" s="840"/>
    </row>
    <row r="13" spans="1:42" ht="27" customHeight="1">
      <c r="A13" s="2703" t="s">
        <v>5299</v>
      </c>
      <c r="B13" s="2707"/>
      <c r="C13" s="2707"/>
      <c r="D13" s="2707"/>
      <c r="E13" s="2707"/>
      <c r="F13" s="2705"/>
      <c r="G13" s="2705"/>
      <c r="H13" s="2705"/>
      <c r="I13" s="2705"/>
      <c r="J13" s="2705"/>
      <c r="K13" s="2705"/>
      <c r="L13" s="2705"/>
      <c r="M13" s="2708"/>
      <c r="N13" s="1"/>
      <c r="O13" s="1"/>
    </row>
    <row r="14" spans="1:42" ht="41.25" customHeight="1">
      <c r="A14" s="908">
        <v>1</v>
      </c>
      <c r="B14" s="387" t="s">
        <v>18089</v>
      </c>
      <c r="C14" s="388"/>
      <c r="D14" s="387" t="s">
        <v>36</v>
      </c>
      <c r="E14" s="285" t="s">
        <v>18090</v>
      </c>
      <c r="F14" s="387">
        <v>60</v>
      </c>
      <c r="G14" s="387">
        <v>40</v>
      </c>
      <c r="H14" s="387" t="s">
        <v>18091</v>
      </c>
      <c r="I14" s="387" t="s">
        <v>18092</v>
      </c>
      <c r="J14" s="387">
        <v>89205572252</v>
      </c>
      <c r="K14" s="387">
        <v>7</v>
      </c>
      <c r="L14" s="387">
        <v>7</v>
      </c>
      <c r="M14" s="387">
        <v>0</v>
      </c>
      <c r="N14" s="840"/>
      <c r="O14" s="840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75"/>
      <c r="AH14" s="275"/>
      <c r="AI14" s="275"/>
      <c r="AJ14" s="275"/>
      <c r="AK14" s="275"/>
      <c r="AL14" s="275"/>
      <c r="AM14" s="275"/>
      <c r="AN14" s="275"/>
      <c r="AO14" s="275"/>
      <c r="AP14" s="275"/>
    </row>
    <row r="15" spans="1:42" ht="42" customHeight="1">
      <c r="A15" s="908">
        <v>2</v>
      </c>
      <c r="B15" s="387" t="s">
        <v>18093</v>
      </c>
      <c r="C15" s="1628">
        <v>312000890464</v>
      </c>
      <c r="D15" s="387" t="s">
        <v>36</v>
      </c>
      <c r="E15" s="387" t="s">
        <v>18094</v>
      </c>
      <c r="F15" s="387">
        <v>135.69999999999999</v>
      </c>
      <c r="G15" s="387">
        <v>130</v>
      </c>
      <c r="H15" s="387" t="s">
        <v>18095</v>
      </c>
      <c r="I15" s="387" t="s">
        <v>18096</v>
      </c>
      <c r="J15" s="387" t="s">
        <v>18097</v>
      </c>
      <c r="K15" s="387">
        <v>3</v>
      </c>
      <c r="L15" s="387">
        <v>3</v>
      </c>
      <c r="M15" s="387">
        <v>0</v>
      </c>
      <c r="N15" s="840"/>
      <c r="O15" s="840"/>
      <c r="P15" s="275"/>
      <c r="Q15" s="275"/>
      <c r="R15" s="275"/>
      <c r="S15" s="275"/>
      <c r="T15" s="275"/>
      <c r="U15" s="275"/>
      <c r="V15" s="275"/>
      <c r="W15" s="275"/>
      <c r="X15" s="275"/>
      <c r="Y15" s="275"/>
      <c r="Z15" s="275"/>
      <c r="AA15" s="275"/>
      <c r="AB15" s="275"/>
      <c r="AC15" s="275"/>
      <c r="AD15" s="275"/>
      <c r="AE15" s="275"/>
      <c r="AF15" s="275"/>
      <c r="AG15" s="275"/>
      <c r="AH15" s="275"/>
      <c r="AI15" s="275"/>
      <c r="AJ15" s="275"/>
      <c r="AK15" s="275"/>
      <c r="AL15" s="275"/>
      <c r="AM15" s="275"/>
      <c r="AN15" s="275"/>
      <c r="AO15" s="275"/>
      <c r="AP15" s="275"/>
    </row>
    <row r="16" spans="1:42" ht="37.5" customHeight="1">
      <c r="A16" s="908">
        <v>3</v>
      </c>
      <c r="B16" s="387" t="s">
        <v>18098</v>
      </c>
      <c r="C16" s="1628">
        <v>312000375840</v>
      </c>
      <c r="D16" s="387" t="s">
        <v>36</v>
      </c>
      <c r="E16" s="387" t="s">
        <v>18099</v>
      </c>
      <c r="F16" s="387">
        <v>54</v>
      </c>
      <c r="G16" s="387">
        <v>46</v>
      </c>
      <c r="H16" s="387" t="s">
        <v>18100</v>
      </c>
      <c r="I16" s="387" t="s">
        <v>18101</v>
      </c>
      <c r="J16" s="387">
        <v>89051716008</v>
      </c>
      <c r="K16" s="387">
        <v>5</v>
      </c>
      <c r="L16" s="387">
        <v>5</v>
      </c>
      <c r="M16" s="387">
        <v>0</v>
      </c>
      <c r="N16" s="840"/>
      <c r="O16" s="840"/>
      <c r="P16" s="275"/>
      <c r="Q16" s="275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  <c r="AE16" s="275"/>
      <c r="AF16" s="275"/>
      <c r="AG16" s="275"/>
      <c r="AH16" s="275"/>
      <c r="AI16" s="275"/>
      <c r="AJ16" s="275"/>
      <c r="AK16" s="275"/>
      <c r="AL16" s="275"/>
      <c r="AM16" s="275"/>
      <c r="AN16" s="275"/>
      <c r="AO16" s="275"/>
      <c r="AP16" s="275"/>
    </row>
    <row r="17" spans="1:42" ht="47.25" customHeight="1">
      <c r="A17" s="908">
        <v>4</v>
      </c>
      <c r="B17" s="387" t="s">
        <v>18102</v>
      </c>
      <c r="C17" s="388"/>
      <c r="D17" s="387" t="s">
        <v>36</v>
      </c>
      <c r="E17" s="934" t="s">
        <v>18103</v>
      </c>
      <c r="F17" s="387">
        <v>10</v>
      </c>
      <c r="G17" s="387">
        <v>10</v>
      </c>
      <c r="H17" s="387" t="s">
        <v>18104</v>
      </c>
      <c r="I17" s="387" t="s">
        <v>18105</v>
      </c>
      <c r="J17" s="387">
        <v>89511370337</v>
      </c>
      <c r="K17" s="387">
        <v>1</v>
      </c>
      <c r="L17" s="387">
        <v>1</v>
      </c>
      <c r="M17" s="387">
        <v>0</v>
      </c>
      <c r="N17" s="840"/>
      <c r="O17" s="840"/>
      <c r="P17" s="275"/>
      <c r="Q17" s="275"/>
      <c r="R17" s="275"/>
      <c r="S17" s="275"/>
      <c r="T17" s="275"/>
      <c r="U17" s="275"/>
      <c r="V17" s="275"/>
      <c r="W17" s="275"/>
      <c r="X17" s="275"/>
      <c r="Y17" s="275"/>
      <c r="Z17" s="275"/>
      <c r="AA17" s="275"/>
      <c r="AB17" s="275"/>
      <c r="AC17" s="275"/>
      <c r="AD17" s="275"/>
      <c r="AE17" s="275"/>
      <c r="AF17" s="275"/>
      <c r="AG17" s="275"/>
      <c r="AH17" s="275"/>
      <c r="AI17" s="275"/>
      <c r="AJ17" s="275"/>
      <c r="AK17" s="275"/>
      <c r="AL17" s="275"/>
      <c r="AM17" s="275"/>
      <c r="AN17" s="275"/>
      <c r="AO17" s="275"/>
      <c r="AP17" s="275"/>
    </row>
    <row r="18" spans="1:42" ht="41.25" customHeight="1">
      <c r="A18" s="908">
        <v>5</v>
      </c>
      <c r="B18" s="934" t="s">
        <v>18106</v>
      </c>
      <c r="C18" s="2187">
        <v>312322575040</v>
      </c>
      <c r="D18" s="473" t="s">
        <v>36</v>
      </c>
      <c r="E18" s="939" t="s">
        <v>18107</v>
      </c>
      <c r="F18" s="934">
        <v>23</v>
      </c>
      <c r="G18" s="934">
        <v>23</v>
      </c>
      <c r="H18" s="934" t="s">
        <v>18108</v>
      </c>
      <c r="I18" s="934" t="s">
        <v>18109</v>
      </c>
      <c r="J18" s="934">
        <v>89511383662</v>
      </c>
      <c r="K18" s="942">
        <v>1</v>
      </c>
      <c r="L18" s="939">
        <v>1</v>
      </c>
      <c r="M18" s="934">
        <v>0</v>
      </c>
      <c r="N18" s="840"/>
      <c r="O18" s="840"/>
      <c r="P18" s="275"/>
      <c r="Q18" s="275"/>
      <c r="R18" s="275"/>
      <c r="S18" s="275"/>
      <c r="T18" s="275"/>
      <c r="U18" s="275"/>
      <c r="V18" s="275"/>
      <c r="W18" s="275"/>
      <c r="X18" s="275"/>
      <c r="Y18" s="275"/>
      <c r="Z18" s="275"/>
      <c r="AA18" s="275"/>
      <c r="AB18" s="275"/>
      <c r="AC18" s="275"/>
      <c r="AD18" s="275"/>
      <c r="AE18" s="275"/>
      <c r="AF18" s="275"/>
      <c r="AG18" s="275"/>
      <c r="AH18" s="275"/>
      <c r="AI18" s="275"/>
      <c r="AJ18" s="275"/>
      <c r="AK18" s="275"/>
      <c r="AL18" s="275"/>
      <c r="AM18" s="275"/>
      <c r="AN18" s="275"/>
      <c r="AO18" s="275"/>
      <c r="AP18" s="275"/>
    </row>
    <row r="19" spans="1:42" ht="33.75" customHeight="1">
      <c r="A19" s="908">
        <v>6</v>
      </c>
      <c r="B19" s="939" t="s">
        <v>18110</v>
      </c>
      <c r="C19" s="2188">
        <v>312011165740</v>
      </c>
      <c r="D19" s="939" t="s">
        <v>36</v>
      </c>
      <c r="E19" s="939" t="s">
        <v>18111</v>
      </c>
      <c r="F19" s="387">
        <v>20</v>
      </c>
      <c r="G19" s="387">
        <v>20</v>
      </c>
      <c r="H19" s="387" t="s">
        <v>18112</v>
      </c>
      <c r="I19" s="387" t="s">
        <v>18113</v>
      </c>
      <c r="J19" s="387" t="s">
        <v>21</v>
      </c>
      <c r="K19" s="222" t="s">
        <v>2676</v>
      </c>
      <c r="L19" s="150">
        <v>1</v>
      </c>
      <c r="M19" s="387">
        <v>0</v>
      </c>
      <c r="N19" s="840"/>
      <c r="O19" s="840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</row>
    <row r="20" spans="1:42" ht="33.75" customHeight="1">
      <c r="A20" s="908">
        <v>7</v>
      </c>
      <c r="B20" s="387" t="s">
        <v>18114</v>
      </c>
      <c r="C20" s="2188">
        <v>433200027206</v>
      </c>
      <c r="D20" s="387"/>
      <c r="E20" s="387" t="s">
        <v>18115</v>
      </c>
      <c r="F20" s="387">
        <v>30</v>
      </c>
      <c r="G20" s="387">
        <v>30</v>
      </c>
      <c r="H20" s="387" t="s">
        <v>18116</v>
      </c>
      <c r="I20" s="387" t="s">
        <v>18117</v>
      </c>
      <c r="J20" s="387">
        <v>89205762306</v>
      </c>
      <c r="K20" s="859" t="s">
        <v>2598</v>
      </c>
      <c r="L20" s="150">
        <v>2</v>
      </c>
      <c r="M20" s="150">
        <v>0</v>
      </c>
      <c r="N20" s="840"/>
      <c r="O20" s="840"/>
      <c r="P20" s="275"/>
      <c r="Q20" s="275"/>
      <c r="R20" s="275"/>
      <c r="S20" s="275"/>
      <c r="T20" s="275"/>
      <c r="U20" s="275"/>
      <c r="V20" s="275"/>
      <c r="W20" s="275"/>
      <c r="X20" s="275"/>
      <c r="Y20" s="275"/>
      <c r="Z20" s="275"/>
      <c r="AA20" s="275"/>
      <c r="AB20" s="275"/>
      <c r="AC20" s="275"/>
      <c r="AD20" s="275"/>
      <c r="AE20" s="275"/>
      <c r="AF20" s="275"/>
      <c r="AG20" s="275"/>
      <c r="AH20" s="275"/>
      <c r="AI20" s="275"/>
      <c r="AJ20" s="275"/>
      <c r="AK20" s="275"/>
      <c r="AL20" s="275"/>
      <c r="AM20" s="275"/>
      <c r="AN20" s="275"/>
      <c r="AO20" s="275"/>
      <c r="AP20" s="275"/>
    </row>
    <row r="21" spans="1:42" ht="30.75" customHeight="1">
      <c r="A21" s="908">
        <v>8</v>
      </c>
      <c r="B21" s="23" t="s">
        <v>18118</v>
      </c>
      <c r="C21" s="2189"/>
      <c r="D21" s="23" t="s">
        <v>36</v>
      </c>
      <c r="E21" s="23" t="s">
        <v>18119</v>
      </c>
      <c r="F21" s="23">
        <v>9</v>
      </c>
      <c r="G21" s="23">
        <v>9</v>
      </c>
      <c r="H21" s="23" t="s">
        <v>18120</v>
      </c>
      <c r="I21" s="23" t="s">
        <v>18121</v>
      </c>
      <c r="J21" s="23">
        <v>89517635456</v>
      </c>
      <c r="K21" s="1006">
        <v>1</v>
      </c>
      <c r="L21" s="2190">
        <v>1</v>
      </c>
      <c r="M21" s="2190">
        <v>0</v>
      </c>
      <c r="N21" s="840"/>
      <c r="O21" s="840"/>
      <c r="P21" s="275"/>
      <c r="Q21" s="275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5"/>
      <c r="AG21" s="275"/>
      <c r="AH21" s="275"/>
      <c r="AI21" s="275"/>
      <c r="AJ21" s="275"/>
      <c r="AK21" s="275"/>
      <c r="AL21" s="275"/>
      <c r="AM21" s="275"/>
      <c r="AN21" s="275"/>
      <c r="AO21" s="275"/>
      <c r="AP21" s="275"/>
    </row>
    <row r="22" spans="1:42" ht="33.75" customHeight="1">
      <c r="A22" s="908">
        <v>9</v>
      </c>
      <c r="B22" s="23" t="s">
        <v>18122</v>
      </c>
      <c r="C22" s="2191"/>
      <c r="D22" s="2192" t="s">
        <v>36</v>
      </c>
      <c r="E22" s="23" t="s">
        <v>18119</v>
      </c>
      <c r="F22" s="23">
        <v>9</v>
      </c>
      <c r="G22" s="23">
        <v>9</v>
      </c>
      <c r="H22" s="23" t="s">
        <v>18120</v>
      </c>
      <c r="I22" s="23" t="s">
        <v>18123</v>
      </c>
      <c r="J22" s="23" t="s">
        <v>21</v>
      </c>
      <c r="K22" s="1006">
        <v>1</v>
      </c>
      <c r="L22" s="23">
        <v>1</v>
      </c>
      <c r="M22" s="23">
        <v>0</v>
      </c>
      <c r="N22" s="840"/>
      <c r="O22" s="840"/>
      <c r="P22" s="275"/>
      <c r="Q22" s="275"/>
      <c r="R22" s="275"/>
      <c r="S22" s="275"/>
      <c r="T22" s="275"/>
      <c r="U22" s="275"/>
      <c r="V22" s="275"/>
      <c r="W22" s="275"/>
      <c r="X22" s="275"/>
      <c r="Y22" s="275"/>
      <c r="Z22" s="275"/>
      <c r="AA22" s="275"/>
      <c r="AB22" s="275"/>
      <c r="AC22" s="275"/>
      <c r="AD22" s="275"/>
      <c r="AE22" s="275"/>
      <c r="AF22" s="275"/>
      <c r="AG22" s="275"/>
      <c r="AH22" s="275"/>
      <c r="AI22" s="275"/>
      <c r="AJ22" s="275"/>
      <c r="AK22" s="275"/>
      <c r="AL22" s="275"/>
      <c r="AM22" s="275"/>
      <c r="AN22" s="275"/>
      <c r="AO22" s="275"/>
      <c r="AP22" s="275"/>
    </row>
    <row r="23" spans="1:42" ht="21" customHeight="1">
      <c r="A23" s="2183"/>
      <c r="B23" s="2709" t="s">
        <v>408</v>
      </c>
      <c r="C23" s="2709"/>
      <c r="D23" s="2710"/>
      <c r="E23" s="2186">
        <v>9</v>
      </c>
      <c r="F23" s="2186">
        <f>SUM(F14:F22)</f>
        <v>350.7</v>
      </c>
      <c r="G23" s="2186">
        <f>SUM(F14:F22)</f>
        <v>350.7</v>
      </c>
      <c r="H23" s="1558" t="s">
        <v>21</v>
      </c>
      <c r="I23" s="1555" t="s">
        <v>21</v>
      </c>
      <c r="J23" s="1558" t="s">
        <v>21</v>
      </c>
      <c r="K23" s="2186">
        <f>K14+K15+K16+K17+K18+K19+K20+K21+K22</f>
        <v>22</v>
      </c>
      <c r="L23" s="2186">
        <f>SUM(K14:K22)</f>
        <v>19</v>
      </c>
      <c r="M23" s="2186">
        <f>SUM(M14:M22)</f>
        <v>0</v>
      </c>
      <c r="N23" s="840"/>
      <c r="O23" s="840"/>
      <c r="P23" s="275"/>
      <c r="Q23" s="275"/>
      <c r="R23" s="275"/>
      <c r="S23" s="275"/>
      <c r="T23" s="275"/>
      <c r="U23" s="275"/>
      <c r="V23" s="275"/>
      <c r="W23" s="275"/>
      <c r="X23" s="275"/>
      <c r="Y23" s="275"/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5"/>
      <c r="AK23" s="275"/>
      <c r="AL23" s="275"/>
      <c r="AM23" s="275"/>
      <c r="AN23" s="275"/>
      <c r="AO23" s="275"/>
      <c r="AP23" s="275"/>
    </row>
    <row r="24" spans="1:42" ht="27" customHeight="1">
      <c r="A24" s="2703" t="s">
        <v>5340</v>
      </c>
      <c r="B24" s="2707"/>
      <c r="C24" s="2707"/>
      <c r="D24" s="2707"/>
      <c r="E24" s="2705"/>
      <c r="F24" s="2705"/>
      <c r="G24" s="2705"/>
      <c r="H24" s="2705"/>
      <c r="I24" s="2705"/>
      <c r="J24" s="2705"/>
      <c r="K24" s="2705"/>
      <c r="L24" s="2705"/>
      <c r="M24" s="2706"/>
      <c r="N24" s="1"/>
      <c r="O24" s="1"/>
    </row>
    <row r="25" spans="1:42" ht="56.25" customHeight="1">
      <c r="A25" s="314">
        <v>1</v>
      </c>
      <c r="B25" s="150" t="s">
        <v>18124</v>
      </c>
      <c r="C25" s="2193">
        <v>312006124508</v>
      </c>
      <c r="D25" s="150"/>
      <c r="E25" s="150" t="s">
        <v>18125</v>
      </c>
      <c r="F25" s="150">
        <v>28</v>
      </c>
      <c r="G25" s="150">
        <v>28</v>
      </c>
      <c r="H25" s="150" t="s">
        <v>18126</v>
      </c>
      <c r="I25" s="150" t="s">
        <v>18127</v>
      </c>
      <c r="J25" s="150">
        <v>89202011892</v>
      </c>
      <c r="K25" s="150">
        <v>1</v>
      </c>
      <c r="L25" s="150">
        <v>1</v>
      </c>
      <c r="M25" s="150">
        <v>0</v>
      </c>
      <c r="N25" s="1"/>
      <c r="O25" s="1"/>
    </row>
    <row r="26" spans="1:42" ht="48" customHeight="1">
      <c r="A26" s="152">
        <v>2</v>
      </c>
      <c r="B26" s="153" t="s">
        <v>18128</v>
      </c>
      <c r="C26" s="2194">
        <v>3120098593</v>
      </c>
      <c r="D26" s="150" t="s">
        <v>18129</v>
      </c>
      <c r="E26" s="150" t="s">
        <v>18130</v>
      </c>
      <c r="F26" s="150">
        <v>15</v>
      </c>
      <c r="G26" s="150">
        <v>10</v>
      </c>
      <c r="H26" s="150" t="s">
        <v>18126</v>
      </c>
      <c r="I26" s="150" t="s">
        <v>18131</v>
      </c>
      <c r="J26" s="150" t="s">
        <v>18132</v>
      </c>
      <c r="K26" s="150">
        <v>1</v>
      </c>
      <c r="L26" s="150">
        <v>1</v>
      </c>
      <c r="M26" s="150">
        <v>0</v>
      </c>
      <c r="N26" s="1"/>
      <c r="O26" s="1"/>
    </row>
    <row r="27" spans="1:42" ht="42.75" customHeight="1">
      <c r="A27" s="72">
        <v>3</v>
      </c>
      <c r="B27" s="72" t="s">
        <v>18133</v>
      </c>
      <c r="C27" s="2195">
        <v>312000560650</v>
      </c>
      <c r="D27" s="150"/>
      <c r="E27" s="150" t="s">
        <v>18134</v>
      </c>
      <c r="F27" s="150">
        <v>10</v>
      </c>
      <c r="G27" s="150">
        <v>10</v>
      </c>
      <c r="H27" s="150" t="s">
        <v>18135</v>
      </c>
      <c r="I27" s="150" t="s">
        <v>18136</v>
      </c>
      <c r="J27" s="150">
        <v>89202011969.892059</v>
      </c>
      <c r="K27" s="150">
        <v>1</v>
      </c>
      <c r="L27" s="150">
        <v>1</v>
      </c>
      <c r="M27" s="150">
        <v>0</v>
      </c>
      <c r="N27" s="1"/>
      <c r="O27" s="1"/>
    </row>
    <row r="28" spans="1:42" ht="21" customHeight="1">
      <c r="A28" s="2196"/>
      <c r="B28" s="2711" t="s">
        <v>408</v>
      </c>
      <c r="C28" s="2712"/>
      <c r="D28" s="2713"/>
      <c r="E28" s="1354">
        <v>3</v>
      </c>
      <c r="F28" s="1354">
        <f>SUM(F25:F27)</f>
        <v>53</v>
      </c>
      <c r="G28" s="1354">
        <f>SUM(G25:G27)</f>
        <v>48</v>
      </c>
      <c r="H28" s="1346" t="s">
        <v>21</v>
      </c>
      <c r="I28" s="1347" t="s">
        <v>21</v>
      </c>
      <c r="J28" s="2197" t="s">
        <v>21</v>
      </c>
      <c r="K28" s="1354">
        <f>SUM(K25:K27)</f>
        <v>3</v>
      </c>
      <c r="L28" s="1354">
        <f>SUM(L25:L27)</f>
        <v>3</v>
      </c>
      <c r="M28" s="1354">
        <v>0</v>
      </c>
      <c r="N28" s="1"/>
      <c r="O28" s="1"/>
    </row>
    <row r="29" spans="1:42" ht="27" customHeight="1">
      <c r="A29" s="2714" t="s">
        <v>5402</v>
      </c>
      <c r="B29" s="2715"/>
      <c r="C29" s="2715"/>
      <c r="D29" s="2715"/>
      <c r="E29" s="2715"/>
      <c r="F29" s="2715"/>
      <c r="G29" s="2715"/>
      <c r="H29" s="2715"/>
      <c r="I29" s="2715"/>
      <c r="J29" s="2715"/>
      <c r="K29" s="2715"/>
      <c r="L29" s="2715"/>
      <c r="M29" s="2716"/>
      <c r="N29" s="1"/>
      <c r="O29" s="1"/>
    </row>
    <row r="30" spans="1:42" ht="32.25" customHeight="1">
      <c r="A30" s="291" t="s">
        <v>7438</v>
      </c>
      <c r="B30" s="1344" t="s">
        <v>18137</v>
      </c>
      <c r="C30" s="2198">
        <v>312300132609</v>
      </c>
      <c r="D30" s="1344" t="s">
        <v>18138</v>
      </c>
      <c r="E30" s="1344" t="s">
        <v>18139</v>
      </c>
      <c r="F30" s="1344">
        <v>50</v>
      </c>
      <c r="G30" s="1344">
        <v>50</v>
      </c>
      <c r="H30" s="1344" t="s">
        <v>18140</v>
      </c>
      <c r="I30" s="1342" t="s">
        <v>18141</v>
      </c>
      <c r="J30" s="2199" t="s">
        <v>18142</v>
      </c>
      <c r="K30" s="2199" t="s">
        <v>2676</v>
      </c>
      <c r="L30" s="1344">
        <v>1</v>
      </c>
      <c r="M30" s="1344">
        <v>0</v>
      </c>
      <c r="N30" s="1"/>
      <c r="O30" s="1"/>
    </row>
    <row r="31" spans="1:42" ht="21" customHeight="1">
      <c r="A31" s="2200"/>
      <c r="B31" s="2717" t="s">
        <v>408</v>
      </c>
      <c r="C31" s="2718"/>
      <c r="D31" s="2719"/>
      <c r="E31" s="1354">
        <v>1</v>
      </c>
      <c r="F31" s="1354">
        <v>50</v>
      </c>
      <c r="G31" s="1354">
        <v>50</v>
      </c>
      <c r="H31" s="1346" t="s">
        <v>21</v>
      </c>
      <c r="I31" s="1347" t="s">
        <v>21</v>
      </c>
      <c r="J31" s="2197" t="s">
        <v>21</v>
      </c>
      <c r="K31" s="2201" t="s">
        <v>2676</v>
      </c>
      <c r="L31" s="1354">
        <v>1</v>
      </c>
      <c r="M31" s="1346">
        <v>0</v>
      </c>
      <c r="N31" s="1"/>
      <c r="O31" s="1"/>
    </row>
    <row r="32" spans="1:42" ht="27" customHeight="1">
      <c r="A32" s="2720" t="s">
        <v>10640</v>
      </c>
      <c r="B32" s="2721"/>
      <c r="C32" s="2721"/>
      <c r="D32" s="2721"/>
      <c r="E32" s="2721"/>
      <c r="F32" s="2721"/>
      <c r="G32" s="2721"/>
      <c r="H32" s="2721"/>
      <c r="I32" s="2721"/>
      <c r="J32" s="2721"/>
      <c r="K32" s="2721"/>
      <c r="L32" s="2202" t="s">
        <v>21</v>
      </c>
      <c r="M32" s="866" t="s">
        <v>21</v>
      </c>
      <c r="N32" s="1"/>
      <c r="O32" s="1"/>
    </row>
    <row r="33" spans="1:15" ht="48.75" customHeight="1">
      <c r="A33" s="314">
        <v>1</v>
      </c>
      <c r="B33" s="269" t="s">
        <v>18143</v>
      </c>
      <c r="C33" s="2193">
        <v>312005868590</v>
      </c>
      <c r="D33" s="269" t="s">
        <v>18144</v>
      </c>
      <c r="E33" s="269" t="s">
        <v>18145</v>
      </c>
      <c r="F33" s="269">
        <v>401.6</v>
      </c>
      <c r="G33" s="269">
        <v>380</v>
      </c>
      <c r="H33" s="269" t="s">
        <v>18146</v>
      </c>
      <c r="I33" s="269" t="s">
        <v>18147</v>
      </c>
      <c r="J33" s="542" t="s">
        <v>18148</v>
      </c>
      <c r="K33" s="542" t="s">
        <v>2764</v>
      </c>
      <c r="L33" s="269">
        <v>5</v>
      </c>
      <c r="M33" s="269">
        <v>0</v>
      </c>
      <c r="N33" s="1"/>
      <c r="O33" s="1"/>
    </row>
    <row r="34" spans="1:15" ht="33.75" customHeight="1">
      <c r="A34" s="314">
        <v>2</v>
      </c>
      <c r="B34" s="269" t="s">
        <v>18149</v>
      </c>
      <c r="C34" s="2193">
        <v>312005868590</v>
      </c>
      <c r="D34" s="269" t="s">
        <v>18144</v>
      </c>
      <c r="E34" s="269" t="s">
        <v>18150</v>
      </c>
      <c r="F34" s="269">
        <v>25</v>
      </c>
      <c r="G34" s="269">
        <v>4</v>
      </c>
      <c r="H34" s="269" t="s">
        <v>18151</v>
      </c>
      <c r="I34" s="269" t="s">
        <v>18147</v>
      </c>
      <c r="J34" s="542" t="s">
        <v>18152</v>
      </c>
      <c r="K34" s="542" t="s">
        <v>2676</v>
      </c>
      <c r="L34" s="269">
        <v>1</v>
      </c>
      <c r="M34" s="269">
        <v>0</v>
      </c>
      <c r="N34" s="1"/>
      <c r="O34" s="1"/>
    </row>
    <row r="35" spans="1:15" ht="40.5" customHeight="1">
      <c r="A35" s="314">
        <v>3</v>
      </c>
      <c r="B35" s="269" t="s">
        <v>18153</v>
      </c>
      <c r="C35" s="2193">
        <v>312005868590</v>
      </c>
      <c r="D35" s="269" t="s">
        <v>18154</v>
      </c>
      <c r="E35" s="269" t="s">
        <v>18155</v>
      </c>
      <c r="F35" s="269">
        <v>28</v>
      </c>
      <c r="G35" s="269">
        <v>28</v>
      </c>
      <c r="H35" s="269" t="s">
        <v>18156</v>
      </c>
      <c r="I35" s="269" t="s">
        <v>18147</v>
      </c>
      <c r="J35" s="542" t="s">
        <v>18157</v>
      </c>
      <c r="K35" s="542" t="s">
        <v>2676</v>
      </c>
      <c r="L35" s="269">
        <v>1</v>
      </c>
      <c r="M35" s="269">
        <v>0</v>
      </c>
      <c r="N35" s="1"/>
      <c r="O35" s="1"/>
    </row>
    <row r="36" spans="1:15" ht="21" customHeight="1">
      <c r="A36" s="2200"/>
      <c r="B36" s="1354" t="s">
        <v>408</v>
      </c>
      <c r="C36" s="1354"/>
      <c r="D36" s="1355" t="s">
        <v>21</v>
      </c>
      <c r="E36" s="1354" t="s">
        <v>18158</v>
      </c>
      <c r="F36" s="1354">
        <v>454.6</v>
      </c>
      <c r="G36" s="1354">
        <v>412</v>
      </c>
      <c r="H36" s="1346" t="s">
        <v>21</v>
      </c>
      <c r="I36" s="1347" t="s">
        <v>21</v>
      </c>
      <c r="J36" s="2197" t="s">
        <v>21</v>
      </c>
      <c r="K36" s="2201" t="s">
        <v>2756</v>
      </c>
      <c r="L36" s="1354">
        <v>7</v>
      </c>
      <c r="M36" s="1346">
        <v>0</v>
      </c>
      <c r="N36" s="1"/>
      <c r="O36" s="1"/>
    </row>
    <row r="37" spans="1:15" ht="27" customHeight="1">
      <c r="A37" s="2722" t="s">
        <v>10256</v>
      </c>
      <c r="B37" s="2723"/>
      <c r="C37" s="2723"/>
      <c r="D37" s="2723"/>
      <c r="E37" s="2723"/>
      <c r="F37" s="2723"/>
      <c r="G37" s="2723"/>
      <c r="H37" s="2723"/>
      <c r="I37" s="2723"/>
      <c r="J37" s="2723"/>
      <c r="K37" s="2723"/>
      <c r="L37" s="2203" t="s">
        <v>21</v>
      </c>
      <c r="M37" s="2204" t="s">
        <v>21</v>
      </c>
      <c r="N37" s="1"/>
      <c r="O37" s="1"/>
    </row>
    <row r="38" spans="1:15" ht="31.5" customHeight="1">
      <c r="A38" s="291" t="s">
        <v>7438</v>
      </c>
      <c r="B38" s="1344"/>
      <c r="C38" s="871"/>
      <c r="D38" s="1344"/>
      <c r="E38" s="1344"/>
      <c r="F38" s="1344"/>
      <c r="G38" s="1344"/>
      <c r="H38" s="269"/>
      <c r="I38" s="1344"/>
      <c r="J38" s="2199"/>
      <c r="K38" s="2199"/>
      <c r="L38" s="1344"/>
      <c r="M38" s="1344"/>
      <c r="N38" s="1"/>
      <c r="O38" s="1"/>
    </row>
    <row r="39" spans="1:15" ht="21" customHeight="1">
      <c r="A39" s="2200"/>
      <c r="B39" s="2717" t="s">
        <v>408</v>
      </c>
      <c r="C39" s="2718"/>
      <c r="D39" s="2719"/>
      <c r="E39" s="1354">
        <v>0</v>
      </c>
      <c r="F39" s="1354">
        <v>0</v>
      </c>
      <c r="G39" s="1354">
        <v>0</v>
      </c>
      <c r="H39" s="1346" t="s">
        <v>21</v>
      </c>
      <c r="I39" s="1347" t="s">
        <v>21</v>
      </c>
      <c r="J39" s="2197" t="s">
        <v>21</v>
      </c>
      <c r="K39" s="2201" t="s">
        <v>6407</v>
      </c>
      <c r="L39" s="1354">
        <v>0</v>
      </c>
      <c r="M39" s="1346">
        <v>0</v>
      </c>
      <c r="N39" s="1"/>
      <c r="O39" s="1"/>
    </row>
    <row r="40" spans="1:15" ht="27" customHeight="1">
      <c r="A40" s="2205" t="s">
        <v>21</v>
      </c>
      <c r="B40" s="2707" t="s">
        <v>5425</v>
      </c>
      <c r="C40" s="2707"/>
      <c r="D40" s="2707"/>
      <c r="E40" s="2707"/>
      <c r="F40" s="2707"/>
      <c r="G40" s="2707"/>
      <c r="H40" s="2707"/>
      <c r="I40" s="2206" t="s">
        <v>21</v>
      </c>
      <c r="J40" s="2207" t="s">
        <v>21</v>
      </c>
      <c r="K40" s="2208" t="s">
        <v>21</v>
      </c>
      <c r="L40" s="2202" t="s">
        <v>21</v>
      </c>
      <c r="M40" s="866" t="s">
        <v>21</v>
      </c>
      <c r="N40" s="1"/>
      <c r="O40" s="1"/>
    </row>
    <row r="41" spans="1:15" ht="42.75" customHeight="1">
      <c r="A41" s="868">
        <v>1</v>
      </c>
      <c r="B41" s="150" t="s">
        <v>18159</v>
      </c>
      <c r="C41" s="1379">
        <v>31200037778</v>
      </c>
      <c r="D41" s="150" t="s">
        <v>36</v>
      </c>
      <c r="E41" s="150" t="s">
        <v>18160</v>
      </c>
      <c r="F41" s="150">
        <v>40</v>
      </c>
      <c r="G41" s="150">
        <v>15</v>
      </c>
      <c r="H41" s="150" t="s">
        <v>18161</v>
      </c>
      <c r="I41" s="150" t="s">
        <v>18162</v>
      </c>
      <c r="J41" s="222" t="s">
        <v>18163</v>
      </c>
      <c r="K41" s="150">
        <v>1</v>
      </c>
      <c r="L41" s="150">
        <v>1</v>
      </c>
      <c r="M41" s="150">
        <v>0</v>
      </c>
      <c r="N41" s="1"/>
      <c r="O41" s="1"/>
    </row>
    <row r="42" spans="1:15" ht="39" customHeight="1">
      <c r="A42" s="868">
        <v>2</v>
      </c>
      <c r="B42" s="150" t="s">
        <v>18164</v>
      </c>
      <c r="C42" s="150"/>
      <c r="D42" s="150" t="s">
        <v>36</v>
      </c>
      <c r="E42" s="150" t="s">
        <v>18165</v>
      </c>
      <c r="F42" s="150">
        <v>20</v>
      </c>
      <c r="G42" s="150">
        <v>20</v>
      </c>
      <c r="H42" s="150" t="s">
        <v>18166</v>
      </c>
      <c r="I42" s="150" t="s">
        <v>18167</v>
      </c>
      <c r="J42" s="222" t="s">
        <v>18168</v>
      </c>
      <c r="K42" s="222" t="s">
        <v>2598</v>
      </c>
      <c r="L42" s="150">
        <v>2</v>
      </c>
      <c r="M42" s="150">
        <v>0</v>
      </c>
      <c r="N42" s="1"/>
      <c r="O42" s="1"/>
    </row>
    <row r="43" spans="1:15" ht="34.5" customHeight="1">
      <c r="A43" s="868">
        <v>3</v>
      </c>
      <c r="B43" s="150" t="s">
        <v>18169</v>
      </c>
      <c r="C43" s="2193">
        <v>312000198038</v>
      </c>
      <c r="D43" s="150" t="s">
        <v>36</v>
      </c>
      <c r="E43" s="150" t="s">
        <v>18170</v>
      </c>
      <c r="F43" s="150">
        <v>68.7</v>
      </c>
      <c r="G43" s="150">
        <v>22.2</v>
      </c>
      <c r="H43" s="150" t="s">
        <v>18091</v>
      </c>
      <c r="I43" s="150" t="s">
        <v>18171</v>
      </c>
      <c r="J43" s="222" t="s">
        <v>18172</v>
      </c>
      <c r="K43" s="222" t="s">
        <v>2598</v>
      </c>
      <c r="L43" s="150">
        <v>1</v>
      </c>
      <c r="M43" s="150">
        <v>0</v>
      </c>
      <c r="N43" s="1"/>
      <c r="O43" s="1"/>
    </row>
    <row r="44" spans="1:15" ht="36" customHeight="1">
      <c r="A44" s="868">
        <v>4</v>
      </c>
      <c r="B44" s="150" t="s">
        <v>18173</v>
      </c>
      <c r="C44" s="2193">
        <v>312000199169</v>
      </c>
      <c r="D44" s="150" t="s">
        <v>36</v>
      </c>
      <c r="E44" s="150" t="s">
        <v>18174</v>
      </c>
      <c r="F44" s="150">
        <v>60</v>
      </c>
      <c r="G44" s="150">
        <v>60</v>
      </c>
      <c r="H44" s="150" t="s">
        <v>18175</v>
      </c>
      <c r="I44" s="150" t="s">
        <v>18176</v>
      </c>
      <c r="J44" s="222" t="s">
        <v>18177</v>
      </c>
      <c r="K44" s="222" t="s">
        <v>2598</v>
      </c>
      <c r="L44" s="150">
        <v>1</v>
      </c>
      <c r="M44" s="150">
        <v>0</v>
      </c>
      <c r="N44" s="1"/>
      <c r="O44" s="1"/>
    </row>
    <row r="45" spans="1:15" ht="38.25" customHeight="1">
      <c r="A45" s="868">
        <v>5</v>
      </c>
      <c r="B45" s="150" t="s">
        <v>18178</v>
      </c>
      <c r="C45" s="2193">
        <v>312000073328</v>
      </c>
      <c r="D45" s="150" t="s">
        <v>36</v>
      </c>
      <c r="E45" s="150" t="s">
        <v>18179</v>
      </c>
      <c r="F45" s="150">
        <v>12</v>
      </c>
      <c r="G45" s="150">
        <v>12</v>
      </c>
      <c r="H45" s="150" t="s">
        <v>18180</v>
      </c>
      <c r="I45" s="150" t="s">
        <v>18181</v>
      </c>
      <c r="J45" s="222" t="s">
        <v>18182</v>
      </c>
      <c r="K45" s="222" t="s">
        <v>2676</v>
      </c>
      <c r="L45" s="150">
        <v>1</v>
      </c>
      <c r="M45" s="150">
        <v>0</v>
      </c>
      <c r="N45" s="1"/>
      <c r="O45" s="1"/>
    </row>
    <row r="46" spans="1:15" ht="36" customHeight="1">
      <c r="A46" s="868">
        <v>6</v>
      </c>
      <c r="B46" s="150" t="s">
        <v>18183</v>
      </c>
      <c r="C46" s="2193">
        <v>312010799006</v>
      </c>
      <c r="D46" s="150" t="s">
        <v>36</v>
      </c>
      <c r="E46" s="150" t="s">
        <v>18184</v>
      </c>
      <c r="F46" s="150">
        <v>114.4</v>
      </c>
      <c r="G46" s="150">
        <v>114.4</v>
      </c>
      <c r="H46" s="150" t="s">
        <v>18185</v>
      </c>
      <c r="I46" s="150" t="s">
        <v>18186</v>
      </c>
      <c r="J46" s="222" t="s">
        <v>18187</v>
      </c>
      <c r="K46" s="222" t="s">
        <v>2676</v>
      </c>
      <c r="L46" s="150">
        <v>1</v>
      </c>
      <c r="M46" s="150">
        <v>0</v>
      </c>
      <c r="N46" s="1"/>
      <c r="O46" s="1"/>
    </row>
    <row r="47" spans="1:15" ht="42" customHeight="1">
      <c r="A47" s="868">
        <v>7</v>
      </c>
      <c r="B47" s="150" t="s">
        <v>18188</v>
      </c>
      <c r="C47" s="2193">
        <v>312000137388</v>
      </c>
      <c r="D47" s="150" t="s">
        <v>36</v>
      </c>
      <c r="E47" s="150" t="s">
        <v>18189</v>
      </c>
      <c r="F47" s="150">
        <v>45</v>
      </c>
      <c r="G47" s="150">
        <v>45</v>
      </c>
      <c r="H47" s="150" t="s">
        <v>18190</v>
      </c>
      <c r="I47" s="150" t="s">
        <v>18191</v>
      </c>
      <c r="J47" s="222" t="s">
        <v>18192</v>
      </c>
      <c r="K47" s="222" t="s">
        <v>2676</v>
      </c>
      <c r="L47" s="150">
        <v>1</v>
      </c>
      <c r="M47" s="150">
        <v>0</v>
      </c>
      <c r="N47" s="1"/>
      <c r="O47" s="1"/>
    </row>
    <row r="48" spans="1:15" ht="48" customHeight="1">
      <c r="A48" s="868">
        <v>8</v>
      </c>
      <c r="B48" s="150" t="s">
        <v>18193</v>
      </c>
      <c r="C48" s="2193">
        <v>312001115806</v>
      </c>
      <c r="D48" s="150" t="s">
        <v>36</v>
      </c>
      <c r="E48" s="150" t="s">
        <v>18194</v>
      </c>
      <c r="F48" s="150">
        <v>26</v>
      </c>
      <c r="G48" s="150">
        <v>26</v>
      </c>
      <c r="H48" s="150" t="s">
        <v>18195</v>
      </c>
      <c r="I48" s="150" t="s">
        <v>18196</v>
      </c>
      <c r="J48" s="222" t="s">
        <v>18197</v>
      </c>
      <c r="K48" s="222" t="s">
        <v>2676</v>
      </c>
      <c r="L48" s="150">
        <v>1</v>
      </c>
      <c r="M48" s="150">
        <v>0</v>
      </c>
      <c r="N48" s="1"/>
      <c r="O48" s="1"/>
    </row>
    <row r="49" spans="1:34" ht="39.75" customHeight="1">
      <c r="A49" s="868">
        <v>9</v>
      </c>
      <c r="B49" s="150" t="s">
        <v>18198</v>
      </c>
      <c r="C49" s="2193">
        <v>312000046910</v>
      </c>
      <c r="D49" s="150" t="s">
        <v>36</v>
      </c>
      <c r="E49" s="150" t="s">
        <v>18199</v>
      </c>
      <c r="F49" s="150">
        <v>17.600000000000001</v>
      </c>
      <c r="G49" s="150">
        <v>17.600000000000001</v>
      </c>
      <c r="H49" s="150" t="s">
        <v>18200</v>
      </c>
      <c r="I49" s="150" t="s">
        <v>18201</v>
      </c>
      <c r="J49" s="222" t="s">
        <v>18202</v>
      </c>
      <c r="K49" s="222" t="s">
        <v>2676</v>
      </c>
      <c r="L49" s="150">
        <v>1</v>
      </c>
      <c r="M49" s="150">
        <v>0</v>
      </c>
      <c r="N49" s="1"/>
      <c r="O49" s="1"/>
    </row>
    <row r="50" spans="1:34" ht="37.5" customHeight="1">
      <c r="A50" s="868">
        <v>10</v>
      </c>
      <c r="B50" s="150" t="s">
        <v>18203</v>
      </c>
      <c r="C50" s="2193"/>
      <c r="D50" s="150" t="s">
        <v>36</v>
      </c>
      <c r="E50" s="150" t="s">
        <v>18204</v>
      </c>
      <c r="F50" s="150">
        <v>192</v>
      </c>
      <c r="G50" s="150">
        <v>192</v>
      </c>
      <c r="H50" s="150" t="s">
        <v>18205</v>
      </c>
      <c r="I50" s="150" t="s">
        <v>18206</v>
      </c>
      <c r="J50" s="222" t="s">
        <v>18207</v>
      </c>
      <c r="K50" s="222" t="s">
        <v>2613</v>
      </c>
      <c r="L50" s="150">
        <v>2</v>
      </c>
      <c r="M50" s="150">
        <v>0</v>
      </c>
      <c r="N50" s="1"/>
      <c r="O50" s="1"/>
    </row>
    <row r="51" spans="1:34" ht="45" customHeight="1">
      <c r="A51" s="868">
        <v>11</v>
      </c>
      <c r="B51" s="150" t="s">
        <v>18208</v>
      </c>
      <c r="C51" s="2193">
        <v>312010388704</v>
      </c>
      <c r="D51" s="150" t="s">
        <v>36</v>
      </c>
      <c r="E51" s="150" t="s">
        <v>18209</v>
      </c>
      <c r="F51" s="150">
        <v>40.9</v>
      </c>
      <c r="G51" s="150">
        <v>40.9</v>
      </c>
      <c r="H51" s="150" t="s">
        <v>18210</v>
      </c>
      <c r="I51" s="150" t="s">
        <v>18211</v>
      </c>
      <c r="J51" s="222" t="s">
        <v>18212</v>
      </c>
      <c r="K51" s="222" t="s">
        <v>2676</v>
      </c>
      <c r="L51" s="150">
        <v>1</v>
      </c>
      <c r="M51" s="150">
        <v>0</v>
      </c>
      <c r="N51" s="1"/>
      <c r="O51" s="1"/>
    </row>
    <row r="52" spans="1:34" ht="45" customHeight="1">
      <c r="A52" s="868">
        <v>12</v>
      </c>
      <c r="B52" s="413" t="s">
        <v>18213</v>
      </c>
      <c r="C52" s="2209">
        <v>312000561928</v>
      </c>
      <c r="D52" s="413" t="s">
        <v>36</v>
      </c>
      <c r="E52" s="413" t="s">
        <v>18214</v>
      </c>
      <c r="F52" s="413">
        <v>115</v>
      </c>
      <c r="G52" s="413">
        <v>115</v>
      </c>
      <c r="H52" s="413" t="s">
        <v>18210</v>
      </c>
      <c r="I52" s="413" t="s">
        <v>18215</v>
      </c>
      <c r="J52" s="566" t="s">
        <v>18216</v>
      </c>
      <c r="K52" s="566" t="s">
        <v>2598</v>
      </c>
      <c r="L52" s="413">
        <v>2</v>
      </c>
      <c r="M52" s="413">
        <v>0</v>
      </c>
      <c r="N52" s="1401"/>
      <c r="O52" s="1401"/>
      <c r="P52" s="1286"/>
      <c r="Q52" s="1286"/>
      <c r="R52" s="1286"/>
      <c r="S52" s="1286"/>
      <c r="T52" s="1286"/>
      <c r="U52" s="1286"/>
      <c r="V52" s="1286"/>
      <c r="W52" s="1286"/>
      <c r="X52" s="1286"/>
      <c r="Y52" s="1286"/>
      <c r="Z52" s="1286"/>
      <c r="AA52" s="1286"/>
      <c r="AB52" s="1286"/>
      <c r="AC52" s="1286"/>
      <c r="AD52" s="1286"/>
      <c r="AE52" s="1286"/>
      <c r="AF52" s="1286"/>
      <c r="AG52" s="1286"/>
      <c r="AH52" s="1286"/>
    </row>
    <row r="53" spans="1:34" ht="45" customHeight="1">
      <c r="A53" s="868">
        <v>13</v>
      </c>
      <c r="B53" s="413" t="s">
        <v>18217</v>
      </c>
      <c r="C53" s="2209">
        <v>312000561854</v>
      </c>
      <c r="D53" s="569" t="s">
        <v>36</v>
      </c>
      <c r="E53" s="413" t="s">
        <v>18214</v>
      </c>
      <c r="F53" s="413">
        <v>190</v>
      </c>
      <c r="G53" s="413">
        <v>190</v>
      </c>
      <c r="H53" s="413" t="s">
        <v>18210</v>
      </c>
      <c r="I53" s="413" t="s">
        <v>18218</v>
      </c>
      <c r="J53" s="566" t="s">
        <v>18219</v>
      </c>
      <c r="K53" s="566" t="s">
        <v>2598</v>
      </c>
      <c r="L53" s="413">
        <v>2</v>
      </c>
      <c r="M53" s="413">
        <v>0</v>
      </c>
      <c r="N53" s="1401"/>
      <c r="O53" s="1401"/>
      <c r="P53" s="1286"/>
      <c r="Q53" s="1286"/>
      <c r="R53" s="1286"/>
      <c r="S53" s="1286"/>
      <c r="T53" s="1286"/>
      <c r="U53" s="1286"/>
      <c r="V53" s="1286"/>
      <c r="W53" s="1286"/>
      <c r="X53" s="1286"/>
      <c r="Y53" s="1286"/>
      <c r="Z53" s="1286"/>
      <c r="AA53" s="1286"/>
      <c r="AB53" s="1286"/>
      <c r="AC53" s="1286"/>
      <c r="AD53" s="1286"/>
      <c r="AE53" s="1286"/>
      <c r="AF53" s="1286"/>
      <c r="AG53" s="1286"/>
      <c r="AH53" s="1286"/>
    </row>
    <row r="54" spans="1:34" s="1286" customFormat="1" ht="45" customHeight="1">
      <c r="A54" s="868">
        <v>14</v>
      </c>
      <c r="B54" s="413" t="s">
        <v>18220</v>
      </c>
      <c r="C54" s="2209"/>
      <c r="D54" s="569" t="s">
        <v>36</v>
      </c>
      <c r="E54" s="412" t="s">
        <v>18221</v>
      </c>
      <c r="F54" s="413">
        <v>50</v>
      </c>
      <c r="G54" s="413">
        <v>50</v>
      </c>
      <c r="H54" s="413" t="s">
        <v>18222</v>
      </c>
      <c r="I54" s="413" t="s">
        <v>18223</v>
      </c>
      <c r="J54" s="566" t="s">
        <v>18224</v>
      </c>
      <c r="K54" s="2210" t="s">
        <v>2676</v>
      </c>
      <c r="L54" s="413">
        <v>1</v>
      </c>
      <c r="M54" s="413">
        <v>0</v>
      </c>
      <c r="N54" s="1401"/>
      <c r="O54" s="1401"/>
    </row>
    <row r="55" spans="1:34" ht="45" customHeight="1">
      <c r="A55" s="868">
        <v>15</v>
      </c>
      <c r="B55" s="150" t="s">
        <v>18225</v>
      </c>
      <c r="C55" s="2211">
        <v>312010529708</v>
      </c>
      <c r="D55" s="203" t="s">
        <v>36</v>
      </c>
      <c r="E55" s="203" t="s">
        <v>18226</v>
      </c>
      <c r="F55" s="203">
        <v>126.3</v>
      </c>
      <c r="G55" s="203">
        <v>126.3</v>
      </c>
      <c r="H55" s="203" t="s">
        <v>18227</v>
      </c>
      <c r="I55" s="203" t="s">
        <v>18228</v>
      </c>
      <c r="J55" s="567" t="s">
        <v>18229</v>
      </c>
      <c r="K55" s="222" t="s">
        <v>2598</v>
      </c>
      <c r="L55" s="150">
        <v>2</v>
      </c>
      <c r="M55" s="203">
        <v>0</v>
      </c>
      <c r="N55" s="130"/>
      <c r="O55" s="130"/>
    </row>
    <row r="56" spans="1:34" ht="45" customHeight="1">
      <c r="A56" s="868">
        <v>16</v>
      </c>
      <c r="B56" s="99" t="s">
        <v>18230</v>
      </c>
      <c r="C56" s="2212">
        <v>312003223660</v>
      </c>
      <c r="D56" s="98" t="s">
        <v>36</v>
      </c>
      <c r="E56" s="98" t="s">
        <v>18231</v>
      </c>
      <c r="F56" s="98">
        <v>2000</v>
      </c>
      <c r="G56" s="98">
        <v>120</v>
      </c>
      <c r="H56" s="98" t="s">
        <v>1996</v>
      </c>
      <c r="I56" s="98" t="s">
        <v>18232</v>
      </c>
      <c r="J56" s="564" t="s">
        <v>18233</v>
      </c>
      <c r="K56" s="222" t="s">
        <v>2613</v>
      </c>
      <c r="L56" s="150">
        <v>3</v>
      </c>
      <c r="M56" s="98">
        <v>0</v>
      </c>
      <c r="N56" s="130"/>
      <c r="O56" s="130"/>
    </row>
    <row r="57" spans="1:34" ht="45" customHeight="1">
      <c r="A57" s="868">
        <v>17</v>
      </c>
      <c r="B57" s="99" t="s">
        <v>18234</v>
      </c>
      <c r="C57" s="2212">
        <v>3102002010</v>
      </c>
      <c r="D57" s="98" t="s">
        <v>18235</v>
      </c>
      <c r="E57" s="98" t="s">
        <v>18236</v>
      </c>
      <c r="F57" s="98">
        <v>205</v>
      </c>
      <c r="G57" s="98">
        <v>150</v>
      </c>
      <c r="H57" s="98" t="s">
        <v>1996</v>
      </c>
      <c r="I57" s="2213" t="s">
        <v>18237</v>
      </c>
      <c r="J57" s="564" t="s">
        <v>18238</v>
      </c>
      <c r="K57" s="222" t="s">
        <v>2613</v>
      </c>
      <c r="L57" s="150">
        <v>2</v>
      </c>
      <c r="M57" s="98">
        <v>0</v>
      </c>
      <c r="N57" s="130"/>
      <c r="O57" s="130"/>
    </row>
    <row r="58" spans="1:34" ht="45" customHeight="1">
      <c r="A58" s="868">
        <v>18</v>
      </c>
      <c r="B58" s="99" t="s">
        <v>18239</v>
      </c>
      <c r="C58" s="2212">
        <v>312000181010</v>
      </c>
      <c r="D58" s="98" t="s">
        <v>36</v>
      </c>
      <c r="E58" s="98" t="s">
        <v>18240</v>
      </c>
      <c r="F58" s="98">
        <v>22.1</v>
      </c>
      <c r="G58" s="98">
        <v>22.1</v>
      </c>
      <c r="H58" s="98" t="s">
        <v>18241</v>
      </c>
      <c r="I58" s="98" t="s">
        <v>18242</v>
      </c>
      <c r="J58" s="564" t="s">
        <v>18243</v>
      </c>
      <c r="K58" s="222" t="s">
        <v>2676</v>
      </c>
      <c r="L58" s="150">
        <v>1</v>
      </c>
      <c r="M58" s="98">
        <v>0</v>
      </c>
      <c r="N58" s="130"/>
      <c r="O58" s="130"/>
    </row>
    <row r="59" spans="1:34" ht="45" customHeight="1">
      <c r="A59" s="868">
        <v>19</v>
      </c>
      <c r="B59" s="99" t="s">
        <v>18244</v>
      </c>
      <c r="C59" s="2212">
        <v>312003233202</v>
      </c>
      <c r="D59" s="98" t="s">
        <v>36</v>
      </c>
      <c r="E59" s="98" t="s">
        <v>18245</v>
      </c>
      <c r="F59" s="98">
        <v>114</v>
      </c>
      <c r="G59" s="98">
        <v>114</v>
      </c>
      <c r="H59" s="98" t="s">
        <v>18246</v>
      </c>
      <c r="I59" s="98" t="s">
        <v>18247</v>
      </c>
      <c r="J59" s="564" t="s">
        <v>18248</v>
      </c>
      <c r="K59" s="222" t="s">
        <v>2676</v>
      </c>
      <c r="L59" s="150">
        <v>1</v>
      </c>
      <c r="M59" s="98">
        <v>0</v>
      </c>
      <c r="N59" s="130"/>
      <c r="O59" s="130"/>
    </row>
    <row r="60" spans="1:34" ht="45" customHeight="1">
      <c r="A60" s="868">
        <v>20</v>
      </c>
      <c r="B60" s="99" t="s">
        <v>8803</v>
      </c>
      <c r="C60" s="2214"/>
      <c r="D60" s="98"/>
      <c r="E60" s="98" t="s">
        <v>18249</v>
      </c>
      <c r="F60" s="98">
        <v>50</v>
      </c>
      <c r="G60" s="98">
        <v>50</v>
      </c>
      <c r="H60" s="98" t="s">
        <v>18195</v>
      </c>
      <c r="I60" s="98" t="s">
        <v>18250</v>
      </c>
      <c r="J60" s="564" t="s">
        <v>36</v>
      </c>
      <c r="K60" s="222" t="s">
        <v>2598</v>
      </c>
      <c r="L60" s="150">
        <v>2</v>
      </c>
      <c r="M60" s="98">
        <v>0</v>
      </c>
      <c r="N60" s="130"/>
      <c r="O60" s="130"/>
    </row>
    <row r="61" spans="1:34" ht="45" customHeight="1">
      <c r="A61" s="868">
        <v>21</v>
      </c>
      <c r="B61" s="99" t="s">
        <v>18251</v>
      </c>
      <c r="C61" s="2212">
        <v>312007283980</v>
      </c>
      <c r="D61" s="98" t="s">
        <v>36</v>
      </c>
      <c r="E61" s="98" t="s">
        <v>18252</v>
      </c>
      <c r="F61" s="98">
        <v>100</v>
      </c>
      <c r="G61" s="98">
        <v>40</v>
      </c>
      <c r="H61" s="98" t="s">
        <v>1996</v>
      </c>
      <c r="I61" s="98" t="s">
        <v>18253</v>
      </c>
      <c r="J61" s="564" t="s">
        <v>18254</v>
      </c>
      <c r="K61" s="567" t="s">
        <v>2598</v>
      </c>
      <c r="L61" s="150">
        <v>1</v>
      </c>
      <c r="M61" s="98">
        <v>0</v>
      </c>
      <c r="N61" s="130"/>
      <c r="O61" s="130"/>
    </row>
    <row r="62" spans="1:34" ht="45" customHeight="1">
      <c r="A62" s="868">
        <v>22</v>
      </c>
      <c r="B62" s="99" t="s">
        <v>18255</v>
      </c>
      <c r="C62" s="2212">
        <v>312010236268</v>
      </c>
      <c r="D62" s="98" t="s">
        <v>36</v>
      </c>
      <c r="E62" s="98" t="s">
        <v>18256</v>
      </c>
      <c r="F62" s="98">
        <v>50</v>
      </c>
      <c r="G62" s="98">
        <v>20</v>
      </c>
      <c r="H62" s="98" t="s">
        <v>18257</v>
      </c>
      <c r="I62" s="98" t="s">
        <v>18258</v>
      </c>
      <c r="J62" s="564" t="s">
        <v>18259</v>
      </c>
      <c r="K62" s="567" t="s">
        <v>2676</v>
      </c>
      <c r="L62" s="150">
        <v>1</v>
      </c>
      <c r="M62" s="98">
        <v>0</v>
      </c>
      <c r="N62" s="130"/>
      <c r="O62" s="130"/>
    </row>
    <row r="63" spans="1:34" ht="45" customHeight="1">
      <c r="A63" s="868">
        <v>23</v>
      </c>
      <c r="B63" s="150" t="s">
        <v>18260</v>
      </c>
      <c r="C63" s="2212"/>
      <c r="D63" s="98" t="s">
        <v>36</v>
      </c>
      <c r="E63" s="98" t="s">
        <v>18221</v>
      </c>
      <c r="F63" s="98">
        <v>20</v>
      </c>
      <c r="G63" s="98">
        <v>20</v>
      </c>
      <c r="H63" s="98" t="s">
        <v>18222</v>
      </c>
      <c r="I63" s="150" t="s">
        <v>18223</v>
      </c>
      <c r="J63" s="222" t="s">
        <v>18224</v>
      </c>
      <c r="K63" s="567" t="s">
        <v>2676</v>
      </c>
      <c r="L63" s="150">
        <v>1</v>
      </c>
      <c r="M63" s="98">
        <v>0</v>
      </c>
      <c r="N63" s="130"/>
      <c r="O63" s="130"/>
    </row>
    <row r="64" spans="1:34" ht="75" customHeight="1">
      <c r="A64" s="868">
        <v>24</v>
      </c>
      <c r="B64" s="150" t="s">
        <v>18261</v>
      </c>
      <c r="C64" s="1007"/>
      <c r="D64" s="150" t="s">
        <v>36</v>
      </c>
      <c r="E64" s="150" t="s">
        <v>18262</v>
      </c>
      <c r="F64" s="150">
        <v>110</v>
      </c>
      <c r="G64" s="150">
        <v>110</v>
      </c>
      <c r="H64" s="150" t="s">
        <v>18263</v>
      </c>
      <c r="I64" s="150" t="s">
        <v>18264</v>
      </c>
      <c r="J64" s="222" t="s">
        <v>18265</v>
      </c>
      <c r="K64" s="222" t="s">
        <v>2676</v>
      </c>
      <c r="L64" s="150">
        <v>1</v>
      </c>
      <c r="M64" s="150">
        <v>0</v>
      </c>
      <c r="N64" s="1329"/>
      <c r="O64" s="1"/>
    </row>
    <row r="65" spans="1:15" ht="40.5" customHeight="1">
      <c r="A65" s="868">
        <v>25</v>
      </c>
      <c r="B65" s="150" t="s">
        <v>18266</v>
      </c>
      <c r="C65" s="2193">
        <v>312009408843</v>
      </c>
      <c r="D65" s="150" t="s">
        <v>36</v>
      </c>
      <c r="E65" s="150" t="s">
        <v>18267</v>
      </c>
      <c r="F65" s="150">
        <v>142.6</v>
      </c>
      <c r="G65" s="150">
        <v>142.6</v>
      </c>
      <c r="H65" s="150" t="s">
        <v>18268</v>
      </c>
      <c r="I65" s="150" t="s">
        <v>18269</v>
      </c>
      <c r="J65" s="222" t="s">
        <v>18270</v>
      </c>
      <c r="K65" s="222" t="s">
        <v>2676</v>
      </c>
      <c r="L65" s="150">
        <v>1</v>
      </c>
      <c r="M65" s="150">
        <v>0</v>
      </c>
      <c r="N65" s="1329"/>
      <c r="O65" s="1"/>
    </row>
    <row r="66" spans="1:15" ht="40.5" customHeight="1">
      <c r="A66" s="868">
        <v>26</v>
      </c>
      <c r="B66" s="150" t="s">
        <v>18271</v>
      </c>
      <c r="C66" s="2215">
        <v>312009694506</v>
      </c>
      <c r="D66" s="150" t="s">
        <v>36</v>
      </c>
      <c r="E66" s="150" t="s">
        <v>18272</v>
      </c>
      <c r="F66" s="150">
        <v>50</v>
      </c>
      <c r="G66" s="150">
        <v>50</v>
      </c>
      <c r="H66" s="150" t="s">
        <v>18268</v>
      </c>
      <c r="I66" s="150" t="s">
        <v>18273</v>
      </c>
      <c r="J66" s="222"/>
      <c r="K66" s="222" t="s">
        <v>2676</v>
      </c>
      <c r="L66" s="150">
        <v>1</v>
      </c>
      <c r="M66" s="150">
        <v>0</v>
      </c>
      <c r="N66" s="2216"/>
      <c r="O66" s="130"/>
    </row>
    <row r="67" spans="1:15" ht="40.5" customHeight="1">
      <c r="A67" s="868">
        <v>27</v>
      </c>
      <c r="B67" s="150" t="s">
        <v>18274</v>
      </c>
      <c r="C67" s="2193">
        <v>312001535102</v>
      </c>
      <c r="D67" s="150" t="s">
        <v>36</v>
      </c>
      <c r="E67" s="150" t="s">
        <v>18275</v>
      </c>
      <c r="F67" s="150">
        <v>133.69999999999999</v>
      </c>
      <c r="G67" s="150">
        <v>133.69999999999999</v>
      </c>
      <c r="H67" s="150" t="s">
        <v>18276</v>
      </c>
      <c r="I67" s="150" t="s">
        <v>18277</v>
      </c>
      <c r="J67" s="222" t="s">
        <v>18278</v>
      </c>
      <c r="K67" s="566" t="s">
        <v>2676</v>
      </c>
      <c r="L67" s="413">
        <v>1</v>
      </c>
      <c r="M67" s="150">
        <v>0</v>
      </c>
      <c r="N67" s="2216"/>
      <c r="O67" s="130"/>
    </row>
    <row r="68" spans="1:15" ht="45" customHeight="1">
      <c r="A68" s="868">
        <v>28</v>
      </c>
      <c r="B68" s="150" t="s">
        <v>18279</v>
      </c>
      <c r="C68" s="2193">
        <v>312002677325</v>
      </c>
      <c r="D68" s="150" t="s">
        <v>36</v>
      </c>
      <c r="E68" s="150" t="s">
        <v>18280</v>
      </c>
      <c r="F68" s="150">
        <v>119.9</v>
      </c>
      <c r="G68" s="150">
        <v>119.9</v>
      </c>
      <c r="H68" s="150" t="s">
        <v>18281</v>
      </c>
      <c r="I68" s="150" t="s">
        <v>18282</v>
      </c>
      <c r="J68" s="222" t="s">
        <v>18283</v>
      </c>
      <c r="K68" s="222" t="s">
        <v>2676</v>
      </c>
      <c r="L68" s="150">
        <v>1</v>
      </c>
      <c r="M68" s="150">
        <v>0</v>
      </c>
      <c r="N68" s="1329"/>
      <c r="O68" s="1"/>
    </row>
    <row r="69" spans="1:15" s="275" customFormat="1" ht="51" customHeight="1">
      <c r="A69" s="868">
        <v>29</v>
      </c>
      <c r="B69" s="285" t="s">
        <v>18284</v>
      </c>
      <c r="C69" s="2217">
        <v>312011711981</v>
      </c>
      <c r="D69" s="285" t="s">
        <v>36</v>
      </c>
      <c r="E69" s="285" t="s">
        <v>18285</v>
      </c>
      <c r="F69" s="285">
        <v>50</v>
      </c>
      <c r="G69" s="285">
        <v>50</v>
      </c>
      <c r="H69" s="285" t="s">
        <v>18286</v>
      </c>
      <c r="I69" s="285" t="s">
        <v>18287</v>
      </c>
      <c r="J69" s="532" t="s">
        <v>18288</v>
      </c>
      <c r="K69" s="532" t="s">
        <v>2676</v>
      </c>
      <c r="L69" s="285">
        <v>1</v>
      </c>
      <c r="M69" s="285">
        <v>0</v>
      </c>
      <c r="N69" s="2218"/>
      <c r="O69" s="840"/>
    </row>
    <row r="70" spans="1:15" s="275" customFormat="1" ht="51" customHeight="1">
      <c r="A70" s="868">
        <v>30</v>
      </c>
      <c r="B70" s="150" t="s">
        <v>18289</v>
      </c>
      <c r="C70" s="2211">
        <v>312011296936</v>
      </c>
      <c r="D70" s="203" t="s">
        <v>36</v>
      </c>
      <c r="E70" s="203" t="s">
        <v>18290</v>
      </c>
      <c r="F70" s="203">
        <v>18</v>
      </c>
      <c r="G70" s="203">
        <v>18</v>
      </c>
      <c r="H70" s="203" t="s">
        <v>18291</v>
      </c>
      <c r="I70" s="203" t="s">
        <v>18292</v>
      </c>
      <c r="J70" s="567" t="s">
        <v>18293</v>
      </c>
      <c r="K70" s="222" t="s">
        <v>2676</v>
      </c>
      <c r="L70" s="150">
        <v>1</v>
      </c>
      <c r="M70" s="203">
        <v>0</v>
      </c>
      <c r="N70" s="2216"/>
      <c r="O70" s="130"/>
    </row>
    <row r="71" spans="1:15" ht="40.5" customHeight="1">
      <c r="A71" s="868">
        <v>31</v>
      </c>
      <c r="B71" s="98" t="s">
        <v>18294</v>
      </c>
      <c r="C71" s="2193">
        <v>312009378677</v>
      </c>
      <c r="D71" s="150" t="s">
        <v>36</v>
      </c>
      <c r="E71" s="150" t="s">
        <v>18295</v>
      </c>
      <c r="F71" s="150">
        <v>36</v>
      </c>
      <c r="G71" s="150">
        <v>36</v>
      </c>
      <c r="H71" s="150" t="s">
        <v>18296</v>
      </c>
      <c r="I71" s="150" t="s">
        <v>18297</v>
      </c>
      <c r="J71" s="100" t="s">
        <v>18298</v>
      </c>
      <c r="K71" s="222" t="s">
        <v>2676</v>
      </c>
      <c r="L71" s="150">
        <v>1</v>
      </c>
      <c r="M71" s="150">
        <v>0</v>
      </c>
      <c r="N71" s="1329"/>
      <c r="O71" s="1"/>
    </row>
    <row r="72" spans="1:15" ht="21" customHeight="1">
      <c r="A72" s="2219"/>
      <c r="B72" s="2724" t="s">
        <v>408</v>
      </c>
      <c r="C72" s="2725"/>
      <c r="D72" s="2726"/>
      <c r="E72" s="2220">
        <v>31</v>
      </c>
      <c r="F72" s="2220">
        <f>SUM(F41:F71)</f>
        <v>4339.2</v>
      </c>
      <c r="G72" s="2220">
        <f>SUM(G41:G71)</f>
        <v>2242.6999999999998</v>
      </c>
      <c r="H72" s="2221" t="s">
        <v>21</v>
      </c>
      <c r="I72" s="2221" t="s">
        <v>21</v>
      </c>
      <c r="J72" s="2222" t="s">
        <v>21</v>
      </c>
      <c r="K72" s="2220">
        <f>K41+K42+K43+K44+K45+K46+K47+K48+K49+K50+K51+K52+K53+K54+K55+K56+K57+K58+K59+K60+K61+K62+K63+K64+K65+K66+K67+K68+K69+K70+K71</f>
        <v>45</v>
      </c>
      <c r="L72" s="2220">
        <f>K41+K42+K43+K44+K45+K46+K47+K48+K49+K50+K51+K52+K53+K54+K55+K56+K57+K58+K59+K60+K61+K62+K63+K64+K65+K66+K67+K68+K69+K70+K71</f>
        <v>45</v>
      </c>
      <c r="M72" s="2223" t="s">
        <v>6407</v>
      </c>
      <c r="N72" s="1329"/>
      <c r="O72" s="1"/>
    </row>
    <row r="73" spans="1:15" ht="27" customHeight="1">
      <c r="A73" s="2703" t="s">
        <v>5524</v>
      </c>
      <c r="B73" s="2705"/>
      <c r="C73" s="2705"/>
      <c r="D73" s="2705"/>
      <c r="E73" s="2705"/>
      <c r="F73" s="2705"/>
      <c r="G73" s="2705"/>
      <c r="H73" s="2705"/>
      <c r="I73" s="2705"/>
      <c r="J73" s="2705"/>
      <c r="K73" s="2706"/>
      <c r="L73" s="2224" t="s">
        <v>21</v>
      </c>
      <c r="M73" s="2225" t="s">
        <v>21</v>
      </c>
      <c r="N73" s="1329"/>
      <c r="O73" s="1"/>
    </row>
    <row r="74" spans="1:15" ht="33.75" customHeight="1">
      <c r="A74" s="314">
        <v>1</v>
      </c>
      <c r="B74" s="269" t="s">
        <v>18299</v>
      </c>
      <c r="C74" s="2193">
        <v>312002605112</v>
      </c>
      <c r="D74" s="269" t="s">
        <v>36</v>
      </c>
      <c r="E74" s="269" t="s">
        <v>18300</v>
      </c>
      <c r="F74" s="269">
        <v>25.4</v>
      </c>
      <c r="G74" s="269">
        <v>25.4</v>
      </c>
      <c r="H74" s="269" t="s">
        <v>18210</v>
      </c>
      <c r="I74" s="269" t="s">
        <v>18301</v>
      </c>
      <c r="J74" s="542" t="s">
        <v>18302</v>
      </c>
      <c r="K74" s="269">
        <v>2</v>
      </c>
      <c r="L74" s="269">
        <v>1</v>
      </c>
      <c r="M74" s="269">
        <v>0</v>
      </c>
      <c r="N74" s="1329"/>
      <c r="O74" s="1"/>
    </row>
    <row r="75" spans="1:15" ht="38.25" customHeight="1">
      <c r="A75" s="314">
        <v>2</v>
      </c>
      <c r="B75" s="269" t="s">
        <v>18303</v>
      </c>
      <c r="C75" s="2193">
        <v>312326677269</v>
      </c>
      <c r="D75" s="269" t="s">
        <v>36</v>
      </c>
      <c r="E75" s="269" t="s">
        <v>18304</v>
      </c>
      <c r="F75" s="269">
        <v>12</v>
      </c>
      <c r="G75" s="269">
        <v>12</v>
      </c>
      <c r="H75" s="269" t="s">
        <v>18305</v>
      </c>
      <c r="I75" s="269" t="s">
        <v>18306</v>
      </c>
      <c r="J75" s="542" t="s">
        <v>18307</v>
      </c>
      <c r="K75" s="542" t="s">
        <v>2676</v>
      </c>
      <c r="L75" s="269">
        <v>1</v>
      </c>
      <c r="M75" s="269">
        <v>0</v>
      </c>
      <c r="N75" s="1329"/>
      <c r="O75" s="1"/>
    </row>
    <row r="76" spans="1:15" ht="33.75" customHeight="1">
      <c r="A76" s="314">
        <v>3</v>
      </c>
      <c r="B76" s="153" t="s">
        <v>18308</v>
      </c>
      <c r="C76" s="2226"/>
      <c r="D76" s="269" t="s">
        <v>36</v>
      </c>
      <c r="E76" s="269" t="s">
        <v>18309</v>
      </c>
      <c r="F76" s="269">
        <v>5</v>
      </c>
      <c r="G76" s="269">
        <v>5</v>
      </c>
      <c r="H76" s="269" t="s">
        <v>18310</v>
      </c>
      <c r="I76" s="269" t="s">
        <v>18311</v>
      </c>
      <c r="J76" s="542" t="s">
        <v>21</v>
      </c>
      <c r="K76" s="542" t="s">
        <v>2676</v>
      </c>
      <c r="L76" s="269">
        <v>1</v>
      </c>
      <c r="M76" s="269">
        <v>0</v>
      </c>
      <c r="N76" s="1329"/>
      <c r="O76" s="1"/>
    </row>
    <row r="77" spans="1:15" ht="46.5" customHeight="1">
      <c r="A77" s="223">
        <v>4</v>
      </c>
      <c r="B77" s="72" t="s">
        <v>18312</v>
      </c>
      <c r="C77" s="2195">
        <v>312320436860</v>
      </c>
      <c r="D77" s="153" t="s">
        <v>36</v>
      </c>
      <c r="E77" s="150" t="s">
        <v>18313</v>
      </c>
      <c r="F77" s="150">
        <v>6</v>
      </c>
      <c r="G77" s="150">
        <v>6</v>
      </c>
      <c r="H77" s="150" t="s">
        <v>18314</v>
      </c>
      <c r="I77" s="150" t="s">
        <v>18315</v>
      </c>
      <c r="J77" s="222" t="s">
        <v>18316</v>
      </c>
      <c r="K77" s="222" t="s">
        <v>2676</v>
      </c>
      <c r="L77" s="150">
        <v>1</v>
      </c>
      <c r="M77" s="150">
        <v>0</v>
      </c>
      <c r="N77" s="1329"/>
      <c r="O77" s="1"/>
    </row>
    <row r="78" spans="1:15" s="1286" customFormat="1" ht="46.5" customHeight="1">
      <c r="A78" s="2227">
        <v>5</v>
      </c>
      <c r="B78" s="2227" t="s">
        <v>18317</v>
      </c>
      <c r="C78" s="2228">
        <v>312001563734</v>
      </c>
      <c r="D78" s="72" t="s">
        <v>36</v>
      </c>
      <c r="E78" s="413" t="s">
        <v>18318</v>
      </c>
      <c r="F78" s="413">
        <v>6</v>
      </c>
      <c r="G78" s="413">
        <v>6</v>
      </c>
      <c r="H78" s="413" t="s">
        <v>18314</v>
      </c>
      <c r="I78" s="413" t="s">
        <v>18319</v>
      </c>
      <c r="J78" s="566"/>
      <c r="K78" s="566" t="s">
        <v>2676</v>
      </c>
      <c r="L78" s="413">
        <v>1</v>
      </c>
      <c r="M78" s="413">
        <v>0</v>
      </c>
      <c r="N78" s="1402"/>
      <c r="O78" s="1401"/>
    </row>
    <row r="79" spans="1:15" ht="21" customHeight="1">
      <c r="A79" s="2229"/>
      <c r="B79" s="2727" t="s">
        <v>408</v>
      </c>
      <c r="C79" s="2728"/>
      <c r="D79" s="2729"/>
      <c r="E79" s="1354">
        <v>5</v>
      </c>
      <c r="F79" s="1354">
        <f>F74+F75+F76+F77+F78</f>
        <v>54.4</v>
      </c>
      <c r="G79" s="1354">
        <f>G74+G75+G76+G77+G78</f>
        <v>54.4</v>
      </c>
      <c r="H79" s="1346" t="s">
        <v>21</v>
      </c>
      <c r="I79" s="1347" t="s">
        <v>21</v>
      </c>
      <c r="J79" s="2197" t="s">
        <v>21</v>
      </c>
      <c r="K79" s="1354">
        <f>K74+K75+K76+K77+K78</f>
        <v>6</v>
      </c>
      <c r="L79" s="1354">
        <f>L74+L75+L76+L77+L78</f>
        <v>5</v>
      </c>
      <c r="M79" s="1346">
        <v>0</v>
      </c>
      <c r="N79" s="1329"/>
      <c r="O79" s="1"/>
    </row>
    <row r="80" spans="1:15" ht="27" customHeight="1">
      <c r="A80" s="2730" t="s">
        <v>8876</v>
      </c>
      <c r="B80" s="2707"/>
      <c r="C80" s="2707"/>
      <c r="D80" s="2707"/>
      <c r="E80" s="2707"/>
      <c r="F80" s="2707"/>
      <c r="G80" s="2707"/>
      <c r="H80" s="2707"/>
      <c r="I80" s="2707"/>
      <c r="J80" s="2707"/>
      <c r="K80" s="2708"/>
      <c r="L80" s="866" t="s">
        <v>21</v>
      </c>
      <c r="M80" s="866" t="s">
        <v>21</v>
      </c>
      <c r="N80" s="1329"/>
      <c r="O80" s="1"/>
    </row>
    <row r="81" spans="1:17" ht="40.5" customHeight="1">
      <c r="A81" s="291" t="s">
        <v>7438</v>
      </c>
      <c r="B81" s="871" t="s">
        <v>18320</v>
      </c>
      <c r="C81" s="869">
        <v>3123075883</v>
      </c>
      <c r="D81" s="1344" t="s">
        <v>18321</v>
      </c>
      <c r="E81" s="1344" t="s">
        <v>18322</v>
      </c>
      <c r="F81" s="1344">
        <v>99</v>
      </c>
      <c r="G81" s="1344">
        <v>99</v>
      </c>
      <c r="H81" s="1344" t="s">
        <v>18323</v>
      </c>
      <c r="I81" s="1344" t="s">
        <v>10007</v>
      </c>
      <c r="J81" s="2199" t="s">
        <v>18324</v>
      </c>
      <c r="K81" s="2199" t="s">
        <v>2613</v>
      </c>
      <c r="L81" s="1344">
        <v>3</v>
      </c>
      <c r="M81" s="1344">
        <v>0</v>
      </c>
      <c r="N81" s="1329"/>
      <c r="O81" s="1"/>
    </row>
    <row r="82" spans="1:17" ht="21" customHeight="1">
      <c r="A82" s="2229"/>
      <c r="B82" s="2731" t="s">
        <v>408</v>
      </c>
      <c r="C82" s="2732"/>
      <c r="D82" s="2733"/>
      <c r="E82" s="1354">
        <v>1</v>
      </c>
      <c r="F82" s="1354">
        <v>99</v>
      </c>
      <c r="G82" s="1354">
        <v>99</v>
      </c>
      <c r="H82" s="1346" t="s">
        <v>21</v>
      </c>
      <c r="I82" s="1346" t="s">
        <v>21</v>
      </c>
      <c r="J82" s="2197" t="s">
        <v>21</v>
      </c>
      <c r="K82" s="2201" t="s">
        <v>2613</v>
      </c>
      <c r="L82" s="1354">
        <v>3</v>
      </c>
      <c r="M82" s="1346">
        <v>0</v>
      </c>
      <c r="N82" s="1329"/>
      <c r="O82" s="1"/>
    </row>
    <row r="83" spans="1:17" ht="27" customHeight="1">
      <c r="A83" s="2730" t="s">
        <v>5554</v>
      </c>
      <c r="B83" s="2707"/>
      <c r="C83" s="2707"/>
      <c r="D83" s="2707"/>
      <c r="E83" s="2707"/>
      <c r="F83" s="2707"/>
      <c r="G83" s="2707"/>
      <c r="H83" s="2707"/>
      <c r="I83" s="2707"/>
      <c r="J83" s="2707"/>
      <c r="K83" s="2708"/>
      <c r="L83" s="866" t="s">
        <v>21</v>
      </c>
      <c r="M83" s="866" t="s">
        <v>21</v>
      </c>
      <c r="N83" s="1329"/>
      <c r="O83" s="1401"/>
      <c r="P83" s="1286"/>
      <c r="Q83" s="1286"/>
    </row>
    <row r="84" spans="1:17" ht="42.75" customHeight="1">
      <c r="A84" s="203">
        <v>1</v>
      </c>
      <c r="B84" s="150" t="s">
        <v>18325</v>
      </c>
      <c r="C84" s="150"/>
      <c r="D84" s="150" t="s">
        <v>36</v>
      </c>
      <c r="E84" s="150" t="s">
        <v>18326</v>
      </c>
      <c r="F84" s="150">
        <v>119.7</v>
      </c>
      <c r="G84" s="150">
        <v>98.7</v>
      </c>
      <c r="H84" s="150" t="s">
        <v>18327</v>
      </c>
      <c r="I84" s="150" t="s">
        <v>18328</v>
      </c>
      <c r="J84" s="222" t="s">
        <v>18329</v>
      </c>
      <c r="K84" s="222" t="s">
        <v>2764</v>
      </c>
      <c r="L84" s="150">
        <v>5</v>
      </c>
      <c r="M84" s="150">
        <v>0</v>
      </c>
      <c r="N84" s="1329"/>
      <c r="O84" s="2230"/>
      <c r="P84" s="481"/>
      <c r="Q84" s="1286"/>
    </row>
    <row r="85" spans="1:17" ht="31.5" customHeight="1">
      <c r="A85" s="203">
        <v>2</v>
      </c>
      <c r="B85" s="150" t="s">
        <v>18330</v>
      </c>
      <c r="C85" s="1379">
        <v>3129002803</v>
      </c>
      <c r="D85" s="150" t="s">
        <v>18331</v>
      </c>
      <c r="E85" s="150" t="s">
        <v>18332</v>
      </c>
      <c r="F85" s="150">
        <v>70.8</v>
      </c>
      <c r="G85" s="150">
        <v>39.299999999999997</v>
      </c>
      <c r="H85" s="150" t="s">
        <v>18161</v>
      </c>
      <c r="I85" s="150" t="s">
        <v>18333</v>
      </c>
      <c r="J85" s="222" t="s">
        <v>18334</v>
      </c>
      <c r="K85" s="222" t="s">
        <v>2982</v>
      </c>
      <c r="L85" s="150">
        <v>6</v>
      </c>
      <c r="M85" s="150">
        <v>0</v>
      </c>
      <c r="N85" s="1329"/>
      <c r="O85" s="2230"/>
      <c r="P85" s="481"/>
      <c r="Q85" s="1286"/>
    </row>
    <row r="86" spans="1:17" ht="38.25" customHeight="1">
      <c r="A86" s="203">
        <v>3</v>
      </c>
      <c r="B86" s="150" t="s">
        <v>18335</v>
      </c>
      <c r="C86" s="1379">
        <v>3129001221</v>
      </c>
      <c r="D86" s="150" t="s">
        <v>18336</v>
      </c>
      <c r="E86" s="150" t="s">
        <v>18337</v>
      </c>
      <c r="F86" s="150">
        <v>133.5</v>
      </c>
      <c r="G86" s="150">
        <v>130</v>
      </c>
      <c r="H86" s="150" t="s">
        <v>18338</v>
      </c>
      <c r="I86" s="150" t="s">
        <v>18339</v>
      </c>
      <c r="J86" s="222" t="s">
        <v>18340</v>
      </c>
      <c r="K86" s="222" t="s">
        <v>2747</v>
      </c>
      <c r="L86" s="150">
        <v>6</v>
      </c>
      <c r="M86" s="150">
        <v>0</v>
      </c>
      <c r="N86" s="1329"/>
      <c r="O86" s="2230"/>
      <c r="P86" s="481"/>
      <c r="Q86" s="1286"/>
    </row>
    <row r="87" spans="1:17" ht="49.5" customHeight="1">
      <c r="A87" s="203">
        <v>4</v>
      </c>
      <c r="B87" s="150" t="s">
        <v>18341</v>
      </c>
      <c r="C87" s="2193">
        <v>312005136677</v>
      </c>
      <c r="D87" s="150" t="s">
        <v>36</v>
      </c>
      <c r="E87" s="150" t="s">
        <v>18342</v>
      </c>
      <c r="F87" s="150">
        <v>23</v>
      </c>
      <c r="G87" s="150">
        <v>23</v>
      </c>
      <c r="H87" s="150" t="s">
        <v>18166</v>
      </c>
      <c r="I87" s="150" t="s">
        <v>18343</v>
      </c>
      <c r="J87" s="222" t="s">
        <v>18344</v>
      </c>
      <c r="K87" s="222" t="s">
        <v>2613</v>
      </c>
      <c r="L87" s="150">
        <v>2</v>
      </c>
      <c r="M87" s="150">
        <v>0</v>
      </c>
      <c r="N87" s="1329"/>
      <c r="O87" s="2230"/>
      <c r="P87" s="481"/>
      <c r="Q87" s="1286"/>
    </row>
    <row r="88" spans="1:17" ht="34.5" customHeight="1">
      <c r="A88" s="203">
        <v>5</v>
      </c>
      <c r="B88" s="150" t="s">
        <v>18345</v>
      </c>
      <c r="C88" s="2193">
        <v>312000121885</v>
      </c>
      <c r="D88" s="150" t="s">
        <v>36</v>
      </c>
      <c r="E88" s="150" t="s">
        <v>18346</v>
      </c>
      <c r="F88" s="150">
        <v>51.8</v>
      </c>
      <c r="G88" s="150">
        <v>39.200000000000003</v>
      </c>
      <c r="H88" s="150" t="s">
        <v>18222</v>
      </c>
      <c r="I88" s="150" t="s">
        <v>18347</v>
      </c>
      <c r="J88" s="222" t="s">
        <v>18348</v>
      </c>
      <c r="K88" s="222" t="s">
        <v>2764</v>
      </c>
      <c r="L88" s="150">
        <v>2</v>
      </c>
      <c r="M88" s="150">
        <v>0</v>
      </c>
      <c r="N88" s="1329"/>
      <c r="O88" s="2230"/>
      <c r="P88" s="481"/>
      <c r="Q88" s="1286"/>
    </row>
    <row r="89" spans="1:17" ht="37.5" customHeight="1">
      <c r="A89" s="203">
        <v>6</v>
      </c>
      <c r="B89" s="150" t="s">
        <v>18349</v>
      </c>
      <c r="C89" s="1007"/>
      <c r="D89" s="150" t="s">
        <v>36</v>
      </c>
      <c r="E89" s="150" t="s">
        <v>18350</v>
      </c>
      <c r="F89" s="150">
        <v>61.5</v>
      </c>
      <c r="G89" s="150">
        <v>42</v>
      </c>
      <c r="H89" s="150" t="s">
        <v>18195</v>
      </c>
      <c r="I89" s="150" t="s">
        <v>18351</v>
      </c>
      <c r="J89" s="222" t="s">
        <v>18352</v>
      </c>
      <c r="K89" s="222" t="s">
        <v>2676</v>
      </c>
      <c r="L89" s="150">
        <v>1</v>
      </c>
      <c r="M89" s="150">
        <v>0</v>
      </c>
      <c r="N89" s="1329"/>
      <c r="O89" s="2230"/>
      <c r="P89" s="481"/>
      <c r="Q89" s="1286"/>
    </row>
    <row r="90" spans="1:17" ht="61.5" customHeight="1">
      <c r="A90" s="203">
        <v>7</v>
      </c>
      <c r="B90" s="150" t="s">
        <v>18353</v>
      </c>
      <c r="C90" s="1007"/>
      <c r="D90" s="150" t="s">
        <v>36</v>
      </c>
      <c r="E90" s="150" t="s">
        <v>18354</v>
      </c>
      <c r="F90" s="150">
        <v>43</v>
      </c>
      <c r="G90" s="150">
        <v>40</v>
      </c>
      <c r="H90" s="150" t="s">
        <v>18126</v>
      </c>
      <c r="I90" s="150" t="s">
        <v>18355</v>
      </c>
      <c r="J90" s="222" t="s">
        <v>18212</v>
      </c>
      <c r="K90" s="222" t="s">
        <v>2598</v>
      </c>
      <c r="L90" s="150">
        <v>1</v>
      </c>
      <c r="M90" s="150">
        <v>0</v>
      </c>
      <c r="N90" s="1329"/>
      <c r="O90" s="2230"/>
      <c r="P90" s="481"/>
      <c r="Q90" s="1286"/>
    </row>
    <row r="91" spans="1:17" ht="33.75" customHeight="1">
      <c r="A91" s="203">
        <v>8</v>
      </c>
      <c r="B91" s="150" t="s">
        <v>18356</v>
      </c>
      <c r="C91" s="1007"/>
      <c r="D91" s="150" t="s">
        <v>36</v>
      </c>
      <c r="E91" s="150" t="s">
        <v>18357</v>
      </c>
      <c r="F91" s="150">
        <v>42.4</v>
      </c>
      <c r="G91" s="150">
        <v>28.1</v>
      </c>
      <c r="H91" s="150" t="s">
        <v>18358</v>
      </c>
      <c r="I91" s="150" t="s">
        <v>18359</v>
      </c>
      <c r="J91" s="222" t="s">
        <v>18360</v>
      </c>
      <c r="K91" s="222" t="s">
        <v>2676</v>
      </c>
      <c r="L91" s="150">
        <v>1</v>
      </c>
      <c r="M91" s="150">
        <v>0</v>
      </c>
      <c r="N91" s="1329"/>
      <c r="O91" s="2230"/>
      <c r="P91" s="481"/>
      <c r="Q91" s="1286"/>
    </row>
    <row r="92" spans="1:17" ht="41.25" customHeight="1">
      <c r="A92" s="203">
        <v>9</v>
      </c>
      <c r="B92" s="150" t="s">
        <v>18361</v>
      </c>
      <c r="C92" s="2193">
        <v>312013143822</v>
      </c>
      <c r="D92" s="150" t="s">
        <v>36</v>
      </c>
      <c r="E92" s="150" t="s">
        <v>18362</v>
      </c>
      <c r="F92" s="150">
        <v>50</v>
      </c>
      <c r="G92" s="150">
        <v>18</v>
      </c>
      <c r="H92" s="150" t="s">
        <v>18363</v>
      </c>
      <c r="I92" s="150" t="s">
        <v>18364</v>
      </c>
      <c r="J92" s="222" t="s">
        <v>18365</v>
      </c>
      <c r="K92" s="222" t="s">
        <v>2598</v>
      </c>
      <c r="L92" s="150">
        <v>2</v>
      </c>
      <c r="M92" s="150">
        <v>0</v>
      </c>
      <c r="N92" s="1329"/>
      <c r="O92" s="2230"/>
      <c r="P92" s="481"/>
      <c r="Q92" s="1286"/>
    </row>
    <row r="93" spans="1:17" ht="35.25" customHeight="1">
      <c r="A93" s="203">
        <v>10</v>
      </c>
      <c r="B93" s="150" t="s">
        <v>18366</v>
      </c>
      <c r="C93" s="2193">
        <v>312000333255</v>
      </c>
      <c r="D93" s="150" t="s">
        <v>36</v>
      </c>
      <c r="E93" s="150" t="s">
        <v>18367</v>
      </c>
      <c r="F93" s="150">
        <v>57.4</v>
      </c>
      <c r="G93" s="150">
        <v>32.799999999999997</v>
      </c>
      <c r="H93" s="150" t="s">
        <v>18368</v>
      </c>
      <c r="I93" s="150" t="s">
        <v>18369</v>
      </c>
      <c r="J93" s="222" t="s">
        <v>18370</v>
      </c>
      <c r="K93" s="222" t="s">
        <v>2764</v>
      </c>
      <c r="L93" s="150">
        <v>3</v>
      </c>
      <c r="M93" s="150">
        <v>0</v>
      </c>
      <c r="N93" s="1329"/>
      <c r="O93" s="2230"/>
      <c r="P93" s="481"/>
      <c r="Q93" s="1286"/>
    </row>
    <row r="94" spans="1:17" ht="39.75" customHeight="1">
      <c r="A94" s="203">
        <v>11</v>
      </c>
      <c r="B94" s="150" t="s">
        <v>18371</v>
      </c>
      <c r="C94" s="2193">
        <v>312000174365</v>
      </c>
      <c r="D94" s="150" t="s">
        <v>36</v>
      </c>
      <c r="E94" s="150" t="s">
        <v>18372</v>
      </c>
      <c r="F94" s="193">
        <v>134</v>
      </c>
      <c r="G94" s="2231">
        <v>69</v>
      </c>
      <c r="H94" s="150" t="s">
        <v>18373</v>
      </c>
      <c r="I94" s="150" t="s">
        <v>18374</v>
      </c>
      <c r="J94" s="222" t="s">
        <v>18375</v>
      </c>
      <c r="K94" s="222" t="s">
        <v>2593</v>
      </c>
      <c r="L94" s="150">
        <v>3</v>
      </c>
      <c r="M94" s="150">
        <v>0</v>
      </c>
      <c r="N94" s="1329"/>
      <c r="O94" s="2232"/>
      <c r="P94" s="2233"/>
      <c r="Q94" s="1286"/>
    </row>
    <row r="95" spans="1:17" ht="33.75" customHeight="1">
      <c r="A95" s="203">
        <v>12</v>
      </c>
      <c r="B95" s="150" t="s">
        <v>18371</v>
      </c>
      <c r="C95" s="2193">
        <v>312000174365</v>
      </c>
      <c r="D95" s="150" t="s">
        <v>36</v>
      </c>
      <c r="E95" s="150" t="s">
        <v>18376</v>
      </c>
      <c r="F95" s="150">
        <v>50</v>
      </c>
      <c r="G95" s="150">
        <v>38</v>
      </c>
      <c r="H95" s="150" t="s">
        <v>18377</v>
      </c>
      <c r="I95" s="150" t="s">
        <v>18374</v>
      </c>
      <c r="J95" s="222" t="s">
        <v>18375</v>
      </c>
      <c r="K95" s="222" t="s">
        <v>2593</v>
      </c>
      <c r="L95" s="150">
        <v>3</v>
      </c>
      <c r="M95" s="150">
        <v>0</v>
      </c>
      <c r="N95" s="1329"/>
      <c r="O95" s="2230"/>
      <c r="P95" s="481"/>
      <c r="Q95" s="1286"/>
    </row>
    <row r="96" spans="1:17" ht="33" customHeight="1">
      <c r="A96" s="203">
        <v>13</v>
      </c>
      <c r="B96" s="150" t="s">
        <v>18378</v>
      </c>
      <c r="C96" s="2193">
        <v>312002811274</v>
      </c>
      <c r="D96" s="150" t="s">
        <v>36</v>
      </c>
      <c r="E96" s="150" t="s">
        <v>18379</v>
      </c>
      <c r="F96" s="150">
        <v>88.5</v>
      </c>
      <c r="G96" s="150">
        <v>72.3</v>
      </c>
      <c r="H96" s="150" t="s">
        <v>18161</v>
      </c>
      <c r="I96" s="150" t="s">
        <v>18380</v>
      </c>
      <c r="J96" s="222" t="s">
        <v>18381</v>
      </c>
      <c r="K96" s="222" t="s">
        <v>2756</v>
      </c>
      <c r="L96" s="150">
        <v>3</v>
      </c>
      <c r="M96" s="150">
        <v>0</v>
      </c>
      <c r="N96" s="1329"/>
      <c r="O96" s="2230"/>
      <c r="P96" s="481"/>
      <c r="Q96" s="1286"/>
    </row>
    <row r="97" spans="1:17" ht="41.25" customHeight="1">
      <c r="A97" s="203">
        <v>14</v>
      </c>
      <c r="B97" s="150" t="s">
        <v>18382</v>
      </c>
      <c r="C97" s="2193">
        <v>312000296405</v>
      </c>
      <c r="D97" s="150" t="s">
        <v>36</v>
      </c>
      <c r="E97" s="150" t="s">
        <v>18300</v>
      </c>
      <c r="F97" s="150">
        <v>88.2</v>
      </c>
      <c r="G97" s="150">
        <v>33</v>
      </c>
      <c r="H97" s="150" t="s">
        <v>18383</v>
      </c>
      <c r="I97" s="150" t="s">
        <v>18384</v>
      </c>
      <c r="J97" s="222" t="s">
        <v>18385</v>
      </c>
      <c r="K97" s="222" t="s">
        <v>2598</v>
      </c>
      <c r="L97" s="150">
        <v>2</v>
      </c>
      <c r="M97" s="150">
        <v>0</v>
      </c>
      <c r="N97" s="1329"/>
      <c r="O97" s="2230"/>
      <c r="P97" s="481"/>
      <c r="Q97" s="1286"/>
    </row>
    <row r="98" spans="1:17" ht="41.25" customHeight="1">
      <c r="A98" s="203">
        <v>15</v>
      </c>
      <c r="B98" s="150" t="s">
        <v>18386</v>
      </c>
      <c r="C98" s="1007"/>
      <c r="D98" s="150" t="s">
        <v>36</v>
      </c>
      <c r="E98" s="150" t="s">
        <v>18387</v>
      </c>
      <c r="F98" s="150">
        <v>59.9</v>
      </c>
      <c r="G98" s="150">
        <v>45.6</v>
      </c>
      <c r="H98" s="150" t="s">
        <v>18388</v>
      </c>
      <c r="I98" s="150" t="s">
        <v>18389</v>
      </c>
      <c r="J98" s="222" t="s">
        <v>18390</v>
      </c>
      <c r="K98" s="222" t="s">
        <v>2598</v>
      </c>
      <c r="L98" s="150">
        <v>2</v>
      </c>
      <c r="M98" s="150">
        <v>0</v>
      </c>
      <c r="N98" s="1329"/>
      <c r="O98" s="2230"/>
      <c r="P98" s="481"/>
      <c r="Q98" s="1286"/>
    </row>
    <row r="99" spans="1:17" ht="41.25" customHeight="1">
      <c r="A99" s="203">
        <v>16</v>
      </c>
      <c r="B99" s="150" t="s">
        <v>18391</v>
      </c>
      <c r="C99" s="2193">
        <v>312005489270</v>
      </c>
      <c r="D99" s="150" t="s">
        <v>36</v>
      </c>
      <c r="E99" s="150" t="s">
        <v>18392</v>
      </c>
      <c r="F99" s="150">
        <v>80</v>
      </c>
      <c r="G99" s="150">
        <v>60</v>
      </c>
      <c r="H99" s="150" t="s">
        <v>18393</v>
      </c>
      <c r="I99" s="150" t="s">
        <v>18394</v>
      </c>
      <c r="J99" s="222" t="s">
        <v>18395</v>
      </c>
      <c r="K99" s="222" t="s">
        <v>2598</v>
      </c>
      <c r="L99" s="150">
        <v>2</v>
      </c>
      <c r="M99" s="150">
        <v>0</v>
      </c>
      <c r="N99" s="1329"/>
      <c r="O99" s="2230"/>
      <c r="P99" s="481"/>
      <c r="Q99" s="1286"/>
    </row>
    <row r="100" spans="1:17" ht="41.25" customHeight="1">
      <c r="A100" s="203">
        <v>17</v>
      </c>
      <c r="B100" s="98" t="s">
        <v>18396</v>
      </c>
      <c r="C100" s="1007"/>
      <c r="D100" s="150" t="s">
        <v>36</v>
      </c>
      <c r="E100" s="150" t="s">
        <v>18397</v>
      </c>
      <c r="F100" s="150">
        <v>37</v>
      </c>
      <c r="G100" s="150">
        <v>30</v>
      </c>
      <c r="H100" s="150" t="s">
        <v>18393</v>
      </c>
      <c r="I100" s="150" t="s">
        <v>18398</v>
      </c>
      <c r="J100" s="222" t="s">
        <v>18399</v>
      </c>
      <c r="K100" s="222" t="s">
        <v>2676</v>
      </c>
      <c r="L100" s="150">
        <v>1</v>
      </c>
      <c r="M100" s="150">
        <v>0</v>
      </c>
      <c r="N100" s="2216"/>
      <c r="O100" s="2230"/>
      <c r="P100" s="481"/>
      <c r="Q100" s="1286"/>
    </row>
    <row r="101" spans="1:17" ht="34.5" customHeight="1">
      <c r="A101" s="203">
        <v>18</v>
      </c>
      <c r="B101" s="150" t="s">
        <v>18400</v>
      </c>
      <c r="C101" s="1007"/>
      <c r="D101" s="150" t="s">
        <v>36</v>
      </c>
      <c r="E101" s="150" t="s">
        <v>18401</v>
      </c>
      <c r="F101" s="150">
        <v>10.9</v>
      </c>
      <c r="G101" s="150">
        <v>10.9</v>
      </c>
      <c r="H101" s="150" t="s">
        <v>18402</v>
      </c>
      <c r="I101" s="150" t="s">
        <v>18403</v>
      </c>
      <c r="J101" s="222" t="s">
        <v>18404</v>
      </c>
      <c r="K101" s="222" t="s">
        <v>2676</v>
      </c>
      <c r="L101" s="150">
        <v>1</v>
      </c>
      <c r="M101" s="150">
        <v>0</v>
      </c>
      <c r="N101" s="1329"/>
      <c r="O101" s="2230"/>
      <c r="P101" s="481"/>
      <c r="Q101" s="1286"/>
    </row>
    <row r="102" spans="1:17" ht="30.75" customHeight="1">
      <c r="A102" s="203">
        <v>19</v>
      </c>
      <c r="B102" s="150" t="s">
        <v>18405</v>
      </c>
      <c r="C102" s="1007"/>
      <c r="D102" s="150" t="s">
        <v>36</v>
      </c>
      <c r="E102" s="150" t="s">
        <v>18406</v>
      </c>
      <c r="F102" s="150">
        <v>26</v>
      </c>
      <c r="G102" s="150">
        <v>15</v>
      </c>
      <c r="H102" s="150" t="s">
        <v>18305</v>
      </c>
      <c r="I102" s="150" t="s">
        <v>18407</v>
      </c>
      <c r="J102" s="222" t="s">
        <v>21</v>
      </c>
      <c r="K102" s="222" t="s">
        <v>2676</v>
      </c>
      <c r="L102" s="150">
        <v>1</v>
      </c>
      <c r="M102" s="150">
        <v>0</v>
      </c>
      <c r="N102" s="1329"/>
      <c r="O102" s="2230"/>
      <c r="P102" s="481"/>
      <c r="Q102" s="1286"/>
    </row>
    <row r="103" spans="1:17" ht="35.25" customHeight="1">
      <c r="A103" s="203">
        <v>20</v>
      </c>
      <c r="B103" s="150" t="s">
        <v>18408</v>
      </c>
      <c r="C103" s="1007"/>
      <c r="D103" s="150" t="s">
        <v>36</v>
      </c>
      <c r="E103" s="150" t="s">
        <v>18409</v>
      </c>
      <c r="F103" s="150">
        <v>40</v>
      </c>
      <c r="G103" s="150">
        <v>40</v>
      </c>
      <c r="H103" s="150" t="s">
        <v>18410</v>
      </c>
      <c r="I103" s="150" t="s">
        <v>18411</v>
      </c>
      <c r="J103" s="222" t="s">
        <v>18412</v>
      </c>
      <c r="K103" s="222" t="s">
        <v>2613</v>
      </c>
      <c r="L103" s="150">
        <v>2</v>
      </c>
      <c r="M103" s="150">
        <v>0</v>
      </c>
      <c r="N103" s="1329"/>
      <c r="O103" s="2230"/>
      <c r="P103" s="481"/>
      <c r="Q103" s="1286"/>
    </row>
    <row r="104" spans="1:17" ht="39" customHeight="1">
      <c r="A104" s="203">
        <v>21</v>
      </c>
      <c r="B104" s="150" t="s">
        <v>18413</v>
      </c>
      <c r="C104" s="2193">
        <v>312000162955</v>
      </c>
      <c r="D104" s="150" t="s">
        <v>36</v>
      </c>
      <c r="E104" s="150" t="s">
        <v>18414</v>
      </c>
      <c r="F104" s="150">
        <v>10</v>
      </c>
      <c r="G104" s="150">
        <v>10</v>
      </c>
      <c r="H104" s="150" t="s">
        <v>18415</v>
      </c>
      <c r="I104" s="150" t="s">
        <v>18416</v>
      </c>
      <c r="J104" s="222" t="s">
        <v>18417</v>
      </c>
      <c r="K104" s="222" t="s">
        <v>2676</v>
      </c>
      <c r="L104" s="150">
        <v>1</v>
      </c>
      <c r="M104" s="150">
        <v>0</v>
      </c>
      <c r="N104" s="1329"/>
      <c r="O104" s="2230"/>
      <c r="P104" s="481"/>
      <c r="Q104" s="1286"/>
    </row>
    <row r="105" spans="1:17" ht="41.25" customHeight="1">
      <c r="A105" s="203">
        <v>22</v>
      </c>
      <c r="B105" s="150" t="s">
        <v>18418</v>
      </c>
      <c r="C105" s="2193">
        <v>312007174847</v>
      </c>
      <c r="D105" s="150" t="s">
        <v>36</v>
      </c>
      <c r="E105" s="150" t="s">
        <v>18419</v>
      </c>
      <c r="F105" s="150">
        <v>56</v>
      </c>
      <c r="G105" s="150">
        <v>56</v>
      </c>
      <c r="H105" s="150" t="s">
        <v>18420</v>
      </c>
      <c r="I105" s="150" t="s">
        <v>18421</v>
      </c>
      <c r="J105" s="222" t="s">
        <v>18422</v>
      </c>
      <c r="K105" s="222" t="s">
        <v>2613</v>
      </c>
      <c r="L105" s="150">
        <v>3</v>
      </c>
      <c r="M105" s="150">
        <v>0</v>
      </c>
      <c r="N105" s="1329"/>
      <c r="O105" s="2230"/>
      <c r="P105" s="481"/>
      <c r="Q105" s="1286"/>
    </row>
    <row r="106" spans="1:17" ht="45" customHeight="1">
      <c r="A106" s="203">
        <v>23</v>
      </c>
      <c r="B106" s="150" t="s">
        <v>18423</v>
      </c>
      <c r="C106" s="2193">
        <v>312005575057</v>
      </c>
      <c r="D106" s="150" t="s">
        <v>36</v>
      </c>
      <c r="E106" s="150" t="s">
        <v>18424</v>
      </c>
      <c r="F106" s="150">
        <v>15</v>
      </c>
      <c r="G106" s="150">
        <v>10</v>
      </c>
      <c r="H106" s="150" t="s">
        <v>18425</v>
      </c>
      <c r="I106" s="150" t="s">
        <v>18426</v>
      </c>
      <c r="J106" s="222" t="s">
        <v>18427</v>
      </c>
      <c r="K106" s="222" t="s">
        <v>2676</v>
      </c>
      <c r="L106" s="150">
        <v>1</v>
      </c>
      <c r="M106" s="150">
        <v>0</v>
      </c>
      <c r="N106" s="1329"/>
      <c r="O106" s="2230"/>
      <c r="P106" s="481"/>
      <c r="Q106" s="1286"/>
    </row>
    <row r="107" spans="1:17" ht="33.75" customHeight="1">
      <c r="A107" s="203">
        <v>24</v>
      </c>
      <c r="B107" s="150" t="s">
        <v>18428</v>
      </c>
      <c r="C107" s="1007"/>
      <c r="D107" s="150" t="s">
        <v>36</v>
      </c>
      <c r="E107" s="150" t="s">
        <v>18401</v>
      </c>
      <c r="F107" s="150">
        <v>25</v>
      </c>
      <c r="G107" s="150">
        <v>15</v>
      </c>
      <c r="H107" s="150" t="s">
        <v>18429</v>
      </c>
      <c r="I107" s="150" t="s">
        <v>18430</v>
      </c>
      <c r="J107" s="222" t="s">
        <v>18431</v>
      </c>
      <c r="K107" s="222" t="s">
        <v>2676</v>
      </c>
      <c r="L107" s="150">
        <v>1</v>
      </c>
      <c r="M107" s="150">
        <v>0</v>
      </c>
      <c r="N107" s="1329"/>
      <c r="O107" s="2230"/>
      <c r="P107" s="481"/>
      <c r="Q107" s="1286"/>
    </row>
    <row r="108" spans="1:17" ht="33.75" customHeight="1">
      <c r="A108" s="203">
        <v>25</v>
      </c>
      <c r="B108" s="150" t="s">
        <v>18432</v>
      </c>
      <c r="C108" s="2193">
        <v>312003467835</v>
      </c>
      <c r="D108" s="150" t="s">
        <v>36</v>
      </c>
      <c r="E108" s="150" t="s">
        <v>18433</v>
      </c>
      <c r="F108" s="150">
        <v>9.8000000000000007</v>
      </c>
      <c r="G108" s="150">
        <v>9.8000000000000007</v>
      </c>
      <c r="H108" s="150" t="s">
        <v>18434</v>
      </c>
      <c r="I108" s="150" t="s">
        <v>18435</v>
      </c>
      <c r="J108" s="222" t="s">
        <v>18436</v>
      </c>
      <c r="K108" s="222" t="s">
        <v>2676</v>
      </c>
      <c r="L108" s="150">
        <v>1</v>
      </c>
      <c r="M108" s="150">
        <v>0</v>
      </c>
      <c r="N108" s="2216"/>
      <c r="O108" s="2230"/>
      <c r="P108" s="481"/>
      <c r="Q108" s="1286"/>
    </row>
    <row r="109" spans="1:17" ht="41.25" customHeight="1">
      <c r="A109" s="203">
        <v>26</v>
      </c>
      <c r="B109" s="150" t="s">
        <v>18437</v>
      </c>
      <c r="C109" s="2193">
        <v>311500047677</v>
      </c>
      <c r="D109" s="150" t="s">
        <v>36</v>
      </c>
      <c r="E109" s="150" t="s">
        <v>18438</v>
      </c>
      <c r="F109" s="150">
        <v>15.1</v>
      </c>
      <c r="G109" s="150">
        <v>15.1</v>
      </c>
      <c r="H109" s="150" t="s">
        <v>18439</v>
      </c>
      <c r="I109" s="150" t="s">
        <v>18440</v>
      </c>
      <c r="J109" s="222" t="s">
        <v>18441</v>
      </c>
      <c r="K109" s="222" t="s">
        <v>2598</v>
      </c>
      <c r="L109" s="150">
        <v>2</v>
      </c>
      <c r="M109" s="150">
        <v>0</v>
      </c>
      <c r="N109" s="1329"/>
      <c r="O109" s="2230"/>
      <c r="P109" s="481"/>
      <c r="Q109" s="1286"/>
    </row>
    <row r="110" spans="1:17" ht="42" customHeight="1">
      <c r="A110" s="203">
        <v>27</v>
      </c>
      <c r="B110" s="150" t="s">
        <v>18442</v>
      </c>
      <c r="C110" s="2193">
        <v>312005212416</v>
      </c>
      <c r="D110" s="150" t="s">
        <v>36</v>
      </c>
      <c r="E110" s="150" t="s">
        <v>18443</v>
      </c>
      <c r="F110" s="150">
        <v>41.4</v>
      </c>
      <c r="G110" s="150">
        <v>41.4</v>
      </c>
      <c r="H110" s="150" t="s">
        <v>18444</v>
      </c>
      <c r="I110" s="150" t="s">
        <v>18445</v>
      </c>
      <c r="J110" s="222" t="s">
        <v>18446</v>
      </c>
      <c r="K110" s="222" t="s">
        <v>2676</v>
      </c>
      <c r="L110" s="150">
        <v>1</v>
      </c>
      <c r="M110" s="150">
        <v>0</v>
      </c>
      <c r="N110" s="1329"/>
      <c r="O110" s="2230"/>
      <c r="P110" s="481"/>
      <c r="Q110" s="1286"/>
    </row>
    <row r="111" spans="1:17" ht="45" customHeight="1">
      <c r="A111" s="203">
        <v>28</v>
      </c>
      <c r="B111" s="150" t="s">
        <v>18447</v>
      </c>
      <c r="C111" s="2193">
        <v>3129004230</v>
      </c>
      <c r="D111" s="150" t="s">
        <v>18448</v>
      </c>
      <c r="E111" s="150" t="s">
        <v>18449</v>
      </c>
      <c r="F111" s="150">
        <v>85</v>
      </c>
      <c r="G111" s="150">
        <v>85</v>
      </c>
      <c r="H111" s="150" t="s">
        <v>8924</v>
      </c>
      <c r="I111" s="150" t="s">
        <v>18450</v>
      </c>
      <c r="J111" s="222" t="s">
        <v>18451</v>
      </c>
      <c r="K111" s="222" t="s">
        <v>8290</v>
      </c>
      <c r="L111" s="150">
        <v>15</v>
      </c>
      <c r="M111" s="150">
        <v>0</v>
      </c>
      <c r="N111" s="1329"/>
      <c r="O111" s="2230"/>
      <c r="P111" s="481"/>
      <c r="Q111" s="1286"/>
    </row>
    <row r="112" spans="1:17" ht="37.5" customHeight="1">
      <c r="A112" s="203">
        <v>29</v>
      </c>
      <c r="B112" s="150" t="s">
        <v>18452</v>
      </c>
      <c r="C112" s="2193">
        <v>312203098399</v>
      </c>
      <c r="D112" s="150" t="s">
        <v>36</v>
      </c>
      <c r="E112" s="150" t="s">
        <v>18453</v>
      </c>
      <c r="F112" s="150">
        <v>10</v>
      </c>
      <c r="G112" s="150">
        <v>10</v>
      </c>
      <c r="H112" s="150" t="s">
        <v>18454</v>
      </c>
      <c r="I112" s="150" t="s">
        <v>18455</v>
      </c>
      <c r="J112" s="222" t="s">
        <v>18456</v>
      </c>
      <c r="K112" s="222" t="s">
        <v>2676</v>
      </c>
      <c r="L112" s="150">
        <v>2</v>
      </c>
      <c r="M112" s="150">
        <v>0</v>
      </c>
      <c r="N112" s="1329"/>
      <c r="O112" s="2230"/>
      <c r="P112" s="481"/>
      <c r="Q112" s="1286"/>
    </row>
    <row r="113" spans="1:39" ht="48.75" customHeight="1">
      <c r="A113" s="203">
        <v>30</v>
      </c>
      <c r="B113" s="150" t="s">
        <v>18457</v>
      </c>
      <c r="C113" s="2193">
        <v>312000956813</v>
      </c>
      <c r="D113" s="150" t="s">
        <v>36</v>
      </c>
      <c r="E113" s="150" t="s">
        <v>18458</v>
      </c>
      <c r="F113" s="150">
        <v>5</v>
      </c>
      <c r="G113" s="150">
        <v>5</v>
      </c>
      <c r="H113" s="150" t="s">
        <v>18257</v>
      </c>
      <c r="I113" s="150" t="s">
        <v>18459</v>
      </c>
      <c r="J113" s="222" t="s">
        <v>18460</v>
      </c>
      <c r="K113" s="222" t="s">
        <v>2676</v>
      </c>
      <c r="L113" s="150">
        <v>1</v>
      </c>
      <c r="M113" s="150">
        <v>0</v>
      </c>
      <c r="N113" s="1329"/>
      <c r="O113" s="2230"/>
      <c r="P113" s="481"/>
      <c r="Q113" s="1286"/>
    </row>
    <row r="114" spans="1:39" ht="47.25" customHeight="1">
      <c r="A114" s="203">
        <v>31</v>
      </c>
      <c r="B114" s="150" t="s">
        <v>18461</v>
      </c>
      <c r="C114" s="1007"/>
      <c r="D114" s="150" t="s">
        <v>36</v>
      </c>
      <c r="E114" s="150" t="s">
        <v>18458</v>
      </c>
      <c r="F114" s="150">
        <v>1</v>
      </c>
      <c r="G114" s="150">
        <v>1</v>
      </c>
      <c r="H114" s="150" t="s">
        <v>18462</v>
      </c>
      <c r="I114" s="150" t="s">
        <v>18463</v>
      </c>
      <c r="J114" s="222" t="s">
        <v>18464</v>
      </c>
      <c r="K114" s="222" t="s">
        <v>2676</v>
      </c>
      <c r="L114" s="150">
        <v>1</v>
      </c>
      <c r="M114" s="150">
        <v>0</v>
      </c>
      <c r="N114" s="1329"/>
      <c r="O114" s="2230"/>
      <c r="P114" s="481"/>
      <c r="Q114" s="1286"/>
    </row>
    <row r="115" spans="1:39" ht="47.25" customHeight="1">
      <c r="A115" s="203">
        <v>32</v>
      </c>
      <c r="B115" s="150" t="s">
        <v>18465</v>
      </c>
      <c r="C115" s="1007"/>
      <c r="D115" s="150" t="s">
        <v>36</v>
      </c>
      <c r="E115" s="413" t="s">
        <v>18397</v>
      </c>
      <c r="F115" s="413">
        <v>22</v>
      </c>
      <c r="G115" s="413">
        <v>22</v>
      </c>
      <c r="H115" s="413" t="s">
        <v>18466</v>
      </c>
      <c r="I115" s="413" t="s">
        <v>18467</v>
      </c>
      <c r="J115" s="566" t="s">
        <v>18468</v>
      </c>
      <c r="K115" s="566" t="s">
        <v>2676</v>
      </c>
      <c r="L115" s="413">
        <v>1</v>
      </c>
      <c r="M115" s="413">
        <v>0</v>
      </c>
      <c r="N115" s="1402"/>
      <c r="O115" s="2230"/>
      <c r="P115" s="481"/>
      <c r="Q115" s="1286"/>
      <c r="R115" s="1286"/>
      <c r="S115" s="1286"/>
      <c r="T115" s="1286"/>
      <c r="U115" s="1286"/>
      <c r="V115" s="1286"/>
      <c r="W115" s="1286"/>
      <c r="X115" s="1286"/>
      <c r="Y115" s="1286"/>
      <c r="Z115" s="1286"/>
      <c r="AA115" s="1286"/>
      <c r="AB115" s="1286"/>
      <c r="AC115" s="1286"/>
      <c r="AD115" s="1286"/>
      <c r="AE115" s="1286"/>
      <c r="AF115" s="1286"/>
      <c r="AG115" s="1286"/>
      <c r="AH115" s="1286"/>
      <c r="AI115" s="1286"/>
      <c r="AJ115" s="1286"/>
      <c r="AK115" s="1286"/>
      <c r="AL115" s="1286"/>
      <c r="AM115" s="1286"/>
    </row>
    <row r="116" spans="1:39" s="1286" customFormat="1" ht="47.25" customHeight="1">
      <c r="A116" s="412">
        <v>33</v>
      </c>
      <c r="B116" s="413" t="s">
        <v>18469</v>
      </c>
      <c r="C116" s="2209">
        <v>312011917809</v>
      </c>
      <c r="D116" s="150" t="s">
        <v>36</v>
      </c>
      <c r="E116" s="413" t="s">
        <v>18470</v>
      </c>
      <c r="F116" s="413">
        <v>20</v>
      </c>
      <c r="G116" s="413">
        <v>20</v>
      </c>
      <c r="H116" s="413" t="s">
        <v>18466</v>
      </c>
      <c r="I116" s="413" t="s">
        <v>18471</v>
      </c>
      <c r="J116" s="413" t="s">
        <v>18472</v>
      </c>
      <c r="K116" s="566" t="s">
        <v>2676</v>
      </c>
      <c r="L116" s="413">
        <v>1</v>
      </c>
      <c r="M116" s="413">
        <v>0</v>
      </c>
      <c r="N116" s="1402"/>
      <c r="O116" s="2230"/>
      <c r="P116" s="481"/>
    </row>
    <row r="117" spans="1:39" ht="33.75" customHeight="1">
      <c r="A117" s="203">
        <v>34</v>
      </c>
      <c r="B117" s="150" t="s">
        <v>18473</v>
      </c>
      <c r="C117" s="1007"/>
      <c r="D117" s="150" t="s">
        <v>36</v>
      </c>
      <c r="E117" s="150" t="s">
        <v>18474</v>
      </c>
      <c r="F117" s="150">
        <v>15</v>
      </c>
      <c r="G117" s="150">
        <v>15</v>
      </c>
      <c r="H117" s="150" t="s">
        <v>18195</v>
      </c>
      <c r="I117" s="150" t="s">
        <v>18475</v>
      </c>
      <c r="J117" s="222" t="s">
        <v>18476</v>
      </c>
      <c r="K117" s="222" t="s">
        <v>2676</v>
      </c>
      <c r="L117" s="150">
        <v>1</v>
      </c>
      <c r="M117" s="150">
        <v>0</v>
      </c>
      <c r="N117" s="1329"/>
      <c r="O117" s="2230"/>
      <c r="P117" s="481"/>
      <c r="Q117" s="1286"/>
    </row>
    <row r="118" spans="1:39" ht="33" customHeight="1">
      <c r="A118" s="203">
        <v>35</v>
      </c>
      <c r="B118" s="150" t="s">
        <v>18477</v>
      </c>
      <c r="C118" s="2193">
        <v>312006210066</v>
      </c>
      <c r="D118" s="150" t="s">
        <v>36</v>
      </c>
      <c r="E118" s="150" t="s">
        <v>18478</v>
      </c>
      <c r="F118" s="150">
        <v>10</v>
      </c>
      <c r="G118" s="150">
        <v>10</v>
      </c>
      <c r="H118" s="150" t="s">
        <v>18479</v>
      </c>
      <c r="I118" s="150" t="s">
        <v>18480</v>
      </c>
      <c r="J118" s="222" t="s">
        <v>18481</v>
      </c>
      <c r="K118" s="222" t="s">
        <v>2676</v>
      </c>
      <c r="L118" s="150">
        <v>1</v>
      </c>
      <c r="M118" s="150">
        <v>0</v>
      </c>
      <c r="N118" s="2216"/>
      <c r="O118" s="2230"/>
      <c r="P118" s="481"/>
      <c r="Q118" s="1286"/>
    </row>
    <row r="119" spans="1:39" ht="33" customHeight="1">
      <c r="A119" s="203">
        <v>36</v>
      </c>
      <c r="B119" s="150" t="s">
        <v>18482</v>
      </c>
      <c r="C119" s="2193">
        <v>312332885203</v>
      </c>
      <c r="D119" s="150" t="s">
        <v>36</v>
      </c>
      <c r="E119" s="150" t="s">
        <v>18483</v>
      </c>
      <c r="F119" s="150">
        <v>57</v>
      </c>
      <c r="G119" s="150">
        <v>57</v>
      </c>
      <c r="H119" s="150" t="s">
        <v>18466</v>
      </c>
      <c r="I119" s="150" t="s">
        <v>18484</v>
      </c>
      <c r="J119" s="222" t="s">
        <v>21</v>
      </c>
      <c r="K119" s="222" t="s">
        <v>2676</v>
      </c>
      <c r="L119" s="150">
        <v>1</v>
      </c>
      <c r="M119" s="150">
        <v>0</v>
      </c>
      <c r="N119" s="2216"/>
      <c r="O119" s="2230"/>
      <c r="P119" s="481"/>
      <c r="Q119" s="1286"/>
    </row>
    <row r="120" spans="1:39" ht="26.25" customHeight="1">
      <c r="A120" s="203">
        <v>37</v>
      </c>
      <c r="B120" s="387" t="s">
        <v>18485</v>
      </c>
      <c r="C120" s="388"/>
      <c r="D120" s="150" t="s">
        <v>36</v>
      </c>
      <c r="E120" s="150" t="s">
        <v>18486</v>
      </c>
      <c r="F120" s="150">
        <v>30</v>
      </c>
      <c r="G120" s="150">
        <v>15</v>
      </c>
      <c r="H120" s="150" t="s">
        <v>18487</v>
      </c>
      <c r="I120" s="150" t="s">
        <v>18488</v>
      </c>
      <c r="J120" s="222" t="s">
        <v>18489</v>
      </c>
      <c r="K120" s="222" t="s">
        <v>2676</v>
      </c>
      <c r="L120" s="150">
        <v>1</v>
      </c>
      <c r="M120" s="150">
        <v>0</v>
      </c>
      <c r="N120" s="1329"/>
      <c r="O120" s="2230"/>
      <c r="P120" s="481"/>
      <c r="Q120" s="1286"/>
    </row>
    <row r="121" spans="1:39" ht="25.5" customHeight="1">
      <c r="A121" s="203">
        <v>38</v>
      </c>
      <c r="B121" s="387" t="s">
        <v>18490</v>
      </c>
      <c r="C121" s="388"/>
      <c r="D121" s="150" t="s">
        <v>36</v>
      </c>
      <c r="E121" s="150" t="s">
        <v>18491</v>
      </c>
      <c r="F121" s="150">
        <v>30</v>
      </c>
      <c r="G121" s="150">
        <v>15</v>
      </c>
      <c r="H121" s="150" t="s">
        <v>18487</v>
      </c>
      <c r="I121" s="150" t="s">
        <v>18492</v>
      </c>
      <c r="J121" s="222" t="s">
        <v>18493</v>
      </c>
      <c r="K121" s="222" t="s">
        <v>2676</v>
      </c>
      <c r="L121" s="150">
        <v>1</v>
      </c>
      <c r="M121" s="150">
        <v>0</v>
      </c>
      <c r="N121" s="1329"/>
      <c r="O121" s="2230"/>
      <c r="P121" s="481"/>
      <c r="Q121" s="1286"/>
    </row>
    <row r="122" spans="1:39" ht="34.5" customHeight="1">
      <c r="A122" s="203">
        <v>39</v>
      </c>
      <c r="B122" s="387" t="s">
        <v>18494</v>
      </c>
      <c r="C122" s="388"/>
      <c r="D122" s="150" t="s">
        <v>36</v>
      </c>
      <c r="E122" s="150" t="s">
        <v>18491</v>
      </c>
      <c r="F122" s="150">
        <v>20</v>
      </c>
      <c r="G122" s="150">
        <v>20</v>
      </c>
      <c r="H122" s="150" t="s">
        <v>18487</v>
      </c>
      <c r="I122" s="150" t="s">
        <v>18495</v>
      </c>
      <c r="J122" s="222" t="s">
        <v>18496</v>
      </c>
      <c r="K122" s="222" t="s">
        <v>2676</v>
      </c>
      <c r="L122" s="150">
        <v>1</v>
      </c>
      <c r="M122" s="150">
        <v>0</v>
      </c>
      <c r="N122" s="1329"/>
      <c r="O122" s="2230"/>
      <c r="P122" s="481"/>
      <c r="Q122" s="1286"/>
    </row>
    <row r="123" spans="1:39" ht="39" customHeight="1">
      <c r="A123" s="203">
        <v>40</v>
      </c>
      <c r="B123" s="387" t="s">
        <v>18497</v>
      </c>
      <c r="C123" s="1628">
        <v>312001248796</v>
      </c>
      <c r="D123" s="150" t="s">
        <v>36</v>
      </c>
      <c r="E123" s="150" t="s">
        <v>18498</v>
      </c>
      <c r="F123" s="150">
        <v>20</v>
      </c>
      <c r="G123" s="150">
        <v>20</v>
      </c>
      <c r="H123" s="150" t="s">
        <v>18499</v>
      </c>
      <c r="I123" s="150" t="s">
        <v>18500</v>
      </c>
      <c r="J123" s="222" t="s">
        <v>18501</v>
      </c>
      <c r="K123" s="222" t="s">
        <v>2676</v>
      </c>
      <c r="L123" s="150">
        <v>1</v>
      </c>
      <c r="M123" s="150">
        <v>0</v>
      </c>
      <c r="N123" s="1329"/>
      <c r="O123" s="2230"/>
      <c r="P123" s="481"/>
      <c r="Q123" s="1286"/>
    </row>
    <row r="124" spans="1:39" ht="74.25" customHeight="1">
      <c r="A124" s="203">
        <v>41</v>
      </c>
      <c r="B124" s="387" t="s">
        <v>18502</v>
      </c>
      <c r="C124" s="1628">
        <v>312001382939</v>
      </c>
      <c r="D124" s="150" t="s">
        <v>36</v>
      </c>
      <c r="E124" s="150" t="s">
        <v>18503</v>
      </c>
      <c r="F124" s="150">
        <v>23.3</v>
      </c>
      <c r="G124" s="150">
        <v>23.3</v>
      </c>
      <c r="H124" s="150" t="s">
        <v>18504</v>
      </c>
      <c r="I124" s="150" t="s">
        <v>18505</v>
      </c>
      <c r="J124" s="222" t="s">
        <v>18506</v>
      </c>
      <c r="K124" s="222" t="s">
        <v>2676</v>
      </c>
      <c r="L124" s="150">
        <v>1</v>
      </c>
      <c r="M124" s="150">
        <v>0</v>
      </c>
      <c r="N124" s="1329"/>
      <c r="O124" s="2230"/>
      <c r="P124" s="481"/>
      <c r="Q124" s="1286"/>
    </row>
    <row r="125" spans="1:39" ht="36" customHeight="1">
      <c r="A125" s="203">
        <v>42</v>
      </c>
      <c r="B125" s="387" t="s">
        <v>18507</v>
      </c>
      <c r="C125" s="1628">
        <v>312009602008</v>
      </c>
      <c r="D125" s="150" t="s">
        <v>36</v>
      </c>
      <c r="E125" s="150" t="s">
        <v>18508</v>
      </c>
      <c r="F125" s="150">
        <v>20</v>
      </c>
      <c r="G125" s="150">
        <v>20</v>
      </c>
      <c r="H125" s="150" t="s">
        <v>18479</v>
      </c>
      <c r="I125" s="150" t="s">
        <v>18509</v>
      </c>
      <c r="J125" s="222" t="s">
        <v>18510</v>
      </c>
      <c r="K125" s="222" t="s">
        <v>2676</v>
      </c>
      <c r="L125" s="150">
        <v>1</v>
      </c>
      <c r="M125" s="150">
        <v>0</v>
      </c>
      <c r="N125" s="1329"/>
      <c r="O125" s="2230"/>
      <c r="P125" s="481"/>
      <c r="Q125" s="1286"/>
    </row>
    <row r="126" spans="1:39" ht="56.25" customHeight="1">
      <c r="A126" s="203">
        <v>43</v>
      </c>
      <c r="B126" s="387" t="s">
        <v>18511</v>
      </c>
      <c r="C126" s="1628">
        <v>312001554049</v>
      </c>
      <c r="D126" s="150" t="s">
        <v>36</v>
      </c>
      <c r="E126" s="150" t="s">
        <v>18512</v>
      </c>
      <c r="F126" s="150">
        <v>12</v>
      </c>
      <c r="G126" s="150">
        <v>12</v>
      </c>
      <c r="H126" s="150" t="s">
        <v>18513</v>
      </c>
      <c r="I126" s="150" t="s">
        <v>18514</v>
      </c>
      <c r="J126" s="222" t="s">
        <v>18515</v>
      </c>
      <c r="K126" s="222" t="s">
        <v>2598</v>
      </c>
      <c r="L126" s="150">
        <v>1</v>
      </c>
      <c r="M126" s="150">
        <v>0</v>
      </c>
      <c r="N126" s="1329"/>
      <c r="O126" s="2230"/>
      <c r="P126" s="481"/>
      <c r="Q126" s="1286"/>
    </row>
    <row r="127" spans="1:39" ht="30" customHeight="1">
      <c r="A127" s="203">
        <v>44</v>
      </c>
      <c r="B127" s="150" t="s">
        <v>18516</v>
      </c>
      <c r="C127" s="2193">
        <v>312007155509</v>
      </c>
      <c r="D127" s="150" t="s">
        <v>36</v>
      </c>
      <c r="E127" s="150" t="s">
        <v>18517</v>
      </c>
      <c r="F127" s="150">
        <v>21.6</v>
      </c>
      <c r="G127" s="150">
        <v>21.6</v>
      </c>
      <c r="H127" s="150" t="s">
        <v>18518</v>
      </c>
      <c r="I127" s="150" t="s">
        <v>18519</v>
      </c>
      <c r="J127" s="222" t="s">
        <v>18520</v>
      </c>
      <c r="K127" s="222" t="s">
        <v>2676</v>
      </c>
      <c r="L127" s="150">
        <v>1</v>
      </c>
      <c r="M127" s="150">
        <v>0</v>
      </c>
      <c r="N127" s="1329"/>
      <c r="O127" s="2234"/>
      <c r="P127" s="474"/>
      <c r="Q127" s="1286"/>
    </row>
    <row r="128" spans="1:39" ht="30" customHeight="1">
      <c r="A128" s="203">
        <v>45</v>
      </c>
      <c r="B128" s="98" t="s">
        <v>18521</v>
      </c>
      <c r="C128" s="1007"/>
      <c r="D128" s="150" t="s">
        <v>36</v>
      </c>
      <c r="E128" s="99" t="s">
        <v>18522</v>
      </c>
      <c r="F128" s="203">
        <v>10</v>
      </c>
      <c r="G128" s="150">
        <v>10</v>
      </c>
      <c r="H128" s="99" t="s">
        <v>18523</v>
      </c>
      <c r="I128" s="2235" t="s">
        <v>18524</v>
      </c>
      <c r="J128" s="100" t="s">
        <v>18525</v>
      </c>
      <c r="K128" s="567" t="s">
        <v>2676</v>
      </c>
      <c r="L128" s="150">
        <v>1</v>
      </c>
      <c r="M128" s="150">
        <v>0</v>
      </c>
      <c r="N128" s="2216"/>
      <c r="O128" s="2230"/>
      <c r="P128" s="481"/>
      <c r="Q128" s="1286"/>
    </row>
    <row r="129" spans="1:17" ht="34.5" customHeight="1">
      <c r="A129" s="203">
        <v>46</v>
      </c>
      <c r="B129" s="387" t="s">
        <v>18526</v>
      </c>
      <c r="C129" s="1628">
        <v>312009132881</v>
      </c>
      <c r="D129" s="150" t="s">
        <v>36</v>
      </c>
      <c r="E129" s="150" t="s">
        <v>18527</v>
      </c>
      <c r="F129" s="150">
        <v>28</v>
      </c>
      <c r="G129" s="150">
        <v>28</v>
      </c>
      <c r="H129" s="150" t="s">
        <v>18528</v>
      </c>
      <c r="I129" s="150" t="s">
        <v>18529</v>
      </c>
      <c r="J129" s="222" t="s">
        <v>18530</v>
      </c>
      <c r="K129" s="222" t="s">
        <v>2613</v>
      </c>
      <c r="L129" s="150">
        <v>3</v>
      </c>
      <c r="M129" s="150">
        <v>0</v>
      </c>
      <c r="N129" s="1329"/>
      <c r="O129" s="2230"/>
      <c r="P129" s="481"/>
      <c r="Q129" s="1286"/>
    </row>
    <row r="130" spans="1:17" ht="34.5" customHeight="1">
      <c r="A130" s="203">
        <v>47</v>
      </c>
      <c r="B130" s="387" t="s">
        <v>18531</v>
      </c>
      <c r="C130" s="1628">
        <v>312008933776</v>
      </c>
      <c r="D130" s="150" t="s">
        <v>36</v>
      </c>
      <c r="E130" s="150" t="s">
        <v>18119</v>
      </c>
      <c r="F130" s="150">
        <v>23</v>
      </c>
      <c r="G130" s="150">
        <v>23</v>
      </c>
      <c r="H130" s="150" t="s">
        <v>18532</v>
      </c>
      <c r="I130" s="150" t="s">
        <v>18533</v>
      </c>
      <c r="J130" s="222" t="s">
        <v>18534</v>
      </c>
      <c r="K130" s="222" t="s">
        <v>2676</v>
      </c>
      <c r="L130" s="150">
        <v>1</v>
      </c>
      <c r="M130" s="150">
        <v>0</v>
      </c>
      <c r="N130" s="1329"/>
      <c r="O130" s="2230"/>
      <c r="P130" s="481"/>
      <c r="Q130" s="1286"/>
    </row>
    <row r="131" spans="1:17" ht="33" customHeight="1">
      <c r="A131" s="203">
        <v>48</v>
      </c>
      <c r="B131" s="387" t="s">
        <v>18535</v>
      </c>
      <c r="C131" s="388"/>
      <c r="D131" s="150" t="s">
        <v>36</v>
      </c>
      <c r="E131" s="150" t="s">
        <v>18313</v>
      </c>
      <c r="F131" s="150">
        <v>25</v>
      </c>
      <c r="G131" s="150">
        <v>25</v>
      </c>
      <c r="H131" s="150" t="s">
        <v>18536</v>
      </c>
      <c r="I131" s="150" t="s">
        <v>18537</v>
      </c>
      <c r="J131" s="222" t="s">
        <v>18538</v>
      </c>
      <c r="K131" s="222" t="s">
        <v>2676</v>
      </c>
      <c r="L131" s="150">
        <v>1</v>
      </c>
      <c r="M131" s="150">
        <v>0</v>
      </c>
      <c r="N131" s="1329"/>
      <c r="O131" s="2230"/>
      <c r="P131" s="481"/>
      <c r="Q131" s="1286"/>
    </row>
    <row r="132" spans="1:17" ht="37.5" customHeight="1">
      <c r="A132" s="203">
        <v>49</v>
      </c>
      <c r="B132" s="387" t="s">
        <v>18539</v>
      </c>
      <c r="C132" s="388"/>
      <c r="D132" s="150" t="s">
        <v>36</v>
      </c>
      <c r="E132" s="150" t="s">
        <v>18313</v>
      </c>
      <c r="F132" s="150">
        <v>12</v>
      </c>
      <c r="G132" s="150">
        <v>12</v>
      </c>
      <c r="H132" s="150" t="s">
        <v>18540</v>
      </c>
      <c r="I132" s="150" t="s">
        <v>18541</v>
      </c>
      <c r="J132" s="222" t="s">
        <v>18542</v>
      </c>
      <c r="K132" s="222" t="s">
        <v>2676</v>
      </c>
      <c r="L132" s="150">
        <v>1</v>
      </c>
      <c r="M132" s="150">
        <v>0</v>
      </c>
      <c r="N132" s="1329"/>
      <c r="O132" s="2230"/>
      <c r="P132" s="481"/>
      <c r="Q132" s="1286"/>
    </row>
    <row r="133" spans="1:17" ht="48" customHeight="1">
      <c r="A133" s="203">
        <v>50</v>
      </c>
      <c r="B133" s="387" t="s">
        <v>18543</v>
      </c>
      <c r="C133" s="388"/>
      <c r="D133" s="150" t="s">
        <v>36</v>
      </c>
      <c r="E133" s="150" t="s">
        <v>18544</v>
      </c>
      <c r="F133" s="150">
        <v>52</v>
      </c>
      <c r="G133" s="150">
        <v>52</v>
      </c>
      <c r="H133" s="150" t="s">
        <v>18532</v>
      </c>
      <c r="I133" s="150" t="s">
        <v>18545</v>
      </c>
      <c r="J133" s="222" t="s">
        <v>21</v>
      </c>
      <c r="K133" s="222" t="s">
        <v>2676</v>
      </c>
      <c r="L133" s="150">
        <v>1</v>
      </c>
      <c r="M133" s="150">
        <v>0</v>
      </c>
      <c r="N133" s="2216"/>
      <c r="O133" s="2230"/>
      <c r="P133" s="481"/>
      <c r="Q133" s="1286"/>
    </row>
    <row r="134" spans="1:17" ht="42.75" customHeight="1">
      <c r="A134" s="203">
        <v>51</v>
      </c>
      <c r="B134" s="387" t="s">
        <v>18546</v>
      </c>
      <c r="C134" s="1628">
        <v>312005867148</v>
      </c>
      <c r="D134" s="150" t="s">
        <v>36</v>
      </c>
      <c r="E134" s="150" t="s">
        <v>18547</v>
      </c>
      <c r="F134" s="150">
        <v>22.3</v>
      </c>
      <c r="G134" s="150">
        <v>22.3</v>
      </c>
      <c r="H134" s="150" t="s">
        <v>18548</v>
      </c>
      <c r="I134" s="150" t="s">
        <v>18549</v>
      </c>
      <c r="J134" s="222" t="s">
        <v>18550</v>
      </c>
      <c r="K134" s="222" t="s">
        <v>2676</v>
      </c>
      <c r="L134" s="150">
        <v>1</v>
      </c>
      <c r="M134" s="150">
        <v>0</v>
      </c>
      <c r="N134" s="2216"/>
      <c r="O134" s="2230"/>
      <c r="P134" s="481"/>
      <c r="Q134" s="1286"/>
    </row>
    <row r="135" spans="1:17" ht="48.75" customHeight="1">
      <c r="A135" s="203">
        <v>52</v>
      </c>
      <c r="B135" s="387" t="s">
        <v>18551</v>
      </c>
      <c r="C135" s="388"/>
      <c r="D135" s="150" t="s">
        <v>36</v>
      </c>
      <c r="E135" s="150" t="s">
        <v>18552</v>
      </c>
      <c r="F135" s="203">
        <v>25</v>
      </c>
      <c r="G135" s="150">
        <v>25</v>
      </c>
      <c r="H135" s="150" t="s">
        <v>18296</v>
      </c>
      <c r="I135" s="150" t="s">
        <v>18553</v>
      </c>
      <c r="J135" s="222" t="s">
        <v>18554</v>
      </c>
      <c r="K135" s="567" t="s">
        <v>2676</v>
      </c>
      <c r="L135" s="150">
        <v>1</v>
      </c>
      <c r="M135" s="150">
        <v>0</v>
      </c>
      <c r="N135" s="1329"/>
      <c r="O135" s="2230"/>
      <c r="P135" s="481"/>
      <c r="Q135" s="1286"/>
    </row>
    <row r="136" spans="1:17" ht="21" customHeight="1">
      <c r="A136" s="2236"/>
      <c r="B136" s="2734" t="s">
        <v>408</v>
      </c>
      <c r="C136" s="2735"/>
      <c r="D136" s="2736"/>
      <c r="E136" s="2237">
        <v>52</v>
      </c>
      <c r="F136" s="2237">
        <f>SUM(F84:F135)</f>
        <v>2039.1</v>
      </c>
      <c r="G136" s="2237">
        <v>1631.4</v>
      </c>
      <c r="H136" s="2238"/>
      <c r="I136" s="2238"/>
      <c r="J136" s="2239"/>
      <c r="K136" s="2240" t="s">
        <v>18555</v>
      </c>
      <c r="L136" s="2201" t="s">
        <v>18556</v>
      </c>
      <c r="M136" s="2201" t="s">
        <v>6407</v>
      </c>
      <c r="N136" s="1329"/>
      <c r="O136" s="1401"/>
      <c r="P136" s="1286"/>
      <c r="Q136" s="1286"/>
    </row>
    <row r="137" spans="1:17" ht="27" customHeight="1">
      <c r="A137" s="2737" t="s">
        <v>5783</v>
      </c>
      <c r="B137" s="2737"/>
      <c r="C137" s="2737"/>
      <c r="D137" s="2737"/>
      <c r="E137" s="2737"/>
      <c r="F137" s="2737"/>
      <c r="G137" s="2737"/>
      <c r="H137" s="2737"/>
      <c r="I137" s="2737"/>
      <c r="J137" s="2737"/>
      <c r="K137" s="2737"/>
      <c r="L137" s="2202" t="s">
        <v>21</v>
      </c>
      <c r="M137" s="866" t="s">
        <v>21</v>
      </c>
      <c r="N137" s="1"/>
      <c r="O137" s="1401"/>
      <c r="P137" s="1286"/>
      <c r="Q137" s="1286"/>
    </row>
    <row r="138" spans="1:17" ht="47.25" customHeight="1">
      <c r="A138" s="291" t="s">
        <v>7438</v>
      </c>
      <c r="B138" s="2241"/>
      <c r="C138" s="2242"/>
      <c r="D138" s="291" t="s">
        <v>21</v>
      </c>
      <c r="E138" s="1344"/>
      <c r="F138" s="1344">
        <v>0</v>
      </c>
      <c r="G138" s="1344">
        <v>0</v>
      </c>
      <c r="H138" s="1344" t="s">
        <v>21</v>
      </c>
      <c r="I138" s="1344" t="s">
        <v>21</v>
      </c>
      <c r="J138" s="2199" t="s">
        <v>21</v>
      </c>
      <c r="K138" s="2199" t="s">
        <v>6407</v>
      </c>
      <c r="L138" s="1344">
        <v>0</v>
      </c>
      <c r="M138" s="1344">
        <v>0</v>
      </c>
      <c r="N138" s="1"/>
      <c r="O138" s="1401"/>
      <c r="P138" s="1286"/>
      <c r="Q138" s="1286"/>
    </row>
    <row r="139" spans="1:17" ht="21" customHeight="1">
      <c r="A139" s="2229"/>
      <c r="B139" s="2717" t="s">
        <v>408</v>
      </c>
      <c r="C139" s="2718"/>
      <c r="D139" s="2719"/>
      <c r="E139" s="1354">
        <v>0</v>
      </c>
      <c r="F139" s="1354">
        <v>0</v>
      </c>
      <c r="G139" s="1354">
        <v>0</v>
      </c>
      <c r="H139" s="1344" t="s">
        <v>21</v>
      </c>
      <c r="I139" s="1344" t="s">
        <v>21</v>
      </c>
      <c r="J139" s="2199" t="s">
        <v>21</v>
      </c>
      <c r="K139" s="2201" t="s">
        <v>6407</v>
      </c>
      <c r="L139" s="1354">
        <v>0</v>
      </c>
      <c r="M139" s="1354">
        <v>0</v>
      </c>
      <c r="N139" s="1"/>
      <c r="O139" s="1401"/>
      <c r="P139" s="1286"/>
      <c r="Q139" s="1286"/>
    </row>
    <row r="140" spans="1:17" ht="27" customHeight="1">
      <c r="A140" s="2730" t="s">
        <v>5789</v>
      </c>
      <c r="B140" s="2707"/>
      <c r="C140" s="2707"/>
      <c r="D140" s="2707"/>
      <c r="E140" s="2707"/>
      <c r="F140" s="2707"/>
      <c r="G140" s="2707"/>
      <c r="H140" s="2707"/>
      <c r="I140" s="2707"/>
      <c r="J140" s="2707"/>
      <c r="K140" s="2707"/>
      <c r="L140" s="2202" t="s">
        <v>21</v>
      </c>
      <c r="M140" s="866" t="s">
        <v>21</v>
      </c>
      <c r="N140" s="1"/>
      <c r="O140" s="1401"/>
      <c r="P140" s="1286"/>
      <c r="Q140" s="1286"/>
    </row>
    <row r="141" spans="1:17" ht="27" customHeight="1">
      <c r="A141" s="314">
        <v>1</v>
      </c>
      <c r="B141" s="269" t="s">
        <v>18557</v>
      </c>
      <c r="C141" s="2193">
        <v>312321460181</v>
      </c>
      <c r="D141" s="269" t="s">
        <v>36</v>
      </c>
      <c r="E141" s="269" t="s">
        <v>18558</v>
      </c>
      <c r="F141" s="150">
        <v>153</v>
      </c>
      <c r="G141" s="150">
        <v>16</v>
      </c>
      <c r="H141" s="269" t="s">
        <v>18559</v>
      </c>
      <c r="I141" s="269" t="s">
        <v>18560</v>
      </c>
      <c r="J141" s="542" t="s">
        <v>18561</v>
      </c>
      <c r="K141" s="222" t="s">
        <v>2613</v>
      </c>
      <c r="L141" s="269">
        <v>3</v>
      </c>
      <c r="M141" s="269">
        <v>0</v>
      </c>
      <c r="N141" s="1"/>
      <c r="O141" s="1401"/>
      <c r="P141" s="1286"/>
      <c r="Q141" s="1286"/>
    </row>
    <row r="142" spans="1:17" ht="27.75" customHeight="1">
      <c r="A142" s="314">
        <v>2</v>
      </c>
      <c r="B142" s="269" t="s">
        <v>18557</v>
      </c>
      <c r="C142" s="2193">
        <v>312321460181</v>
      </c>
      <c r="D142" s="269" t="s">
        <v>36</v>
      </c>
      <c r="E142" s="269" t="s">
        <v>18562</v>
      </c>
      <c r="F142" s="150">
        <v>50</v>
      </c>
      <c r="G142" s="150">
        <v>50</v>
      </c>
      <c r="H142" s="269" t="s">
        <v>18563</v>
      </c>
      <c r="I142" s="269" t="s">
        <v>18560</v>
      </c>
      <c r="J142" s="542" t="s">
        <v>18564</v>
      </c>
      <c r="K142" s="222" t="s">
        <v>2598</v>
      </c>
      <c r="L142" s="269">
        <v>2</v>
      </c>
      <c r="M142" s="269">
        <v>0</v>
      </c>
      <c r="N142" s="1"/>
      <c r="O142" s="1401"/>
      <c r="P142" s="1286"/>
      <c r="Q142" s="1286"/>
    </row>
    <row r="143" spans="1:17" ht="29.25" customHeight="1">
      <c r="A143" s="314">
        <v>3</v>
      </c>
      <c r="B143" s="269" t="s">
        <v>18565</v>
      </c>
      <c r="C143" s="2193">
        <v>312011815349</v>
      </c>
      <c r="D143" s="269" t="s">
        <v>36</v>
      </c>
      <c r="E143" s="269" t="s">
        <v>18566</v>
      </c>
      <c r="F143" s="150">
        <v>20</v>
      </c>
      <c r="G143" s="150">
        <v>20</v>
      </c>
      <c r="H143" s="269" t="s">
        <v>18567</v>
      </c>
      <c r="I143" s="269" t="s">
        <v>18568</v>
      </c>
      <c r="J143" s="542" t="s">
        <v>18569</v>
      </c>
      <c r="K143" s="222" t="s">
        <v>2613</v>
      </c>
      <c r="L143" s="269">
        <v>2</v>
      </c>
      <c r="M143" s="269">
        <v>0</v>
      </c>
      <c r="N143" s="1"/>
      <c r="O143" s="1401"/>
      <c r="P143" s="1286"/>
      <c r="Q143" s="1286"/>
    </row>
    <row r="144" spans="1:17" ht="37.5" customHeight="1">
      <c r="A144" s="314">
        <v>4</v>
      </c>
      <c r="B144" s="269" t="s">
        <v>18570</v>
      </c>
      <c r="C144" s="2194">
        <v>312006360022</v>
      </c>
      <c r="D144" s="269" t="s">
        <v>36</v>
      </c>
      <c r="E144" s="269" t="s">
        <v>18571</v>
      </c>
      <c r="F144" s="150">
        <v>30</v>
      </c>
      <c r="G144" s="150">
        <v>30</v>
      </c>
      <c r="H144" s="269" t="s">
        <v>18572</v>
      </c>
      <c r="I144" s="337" t="s">
        <v>18573</v>
      </c>
      <c r="J144" s="554" t="s">
        <v>18574</v>
      </c>
      <c r="K144" s="224" t="s">
        <v>2598</v>
      </c>
      <c r="L144" s="274">
        <v>1</v>
      </c>
      <c r="M144" s="274">
        <v>0</v>
      </c>
      <c r="N144" s="1"/>
      <c r="O144" s="1401"/>
      <c r="P144" s="1286"/>
      <c r="Q144" s="1286"/>
    </row>
    <row r="145" spans="1:17" ht="33.75" customHeight="1">
      <c r="A145" s="314">
        <v>5</v>
      </c>
      <c r="B145" s="1005" t="s">
        <v>18575</v>
      </c>
      <c r="C145" s="2243"/>
      <c r="D145" s="274" t="s">
        <v>36</v>
      </c>
      <c r="E145" s="274" t="s">
        <v>18576</v>
      </c>
      <c r="F145" s="150">
        <v>20</v>
      </c>
      <c r="G145" s="150">
        <v>20</v>
      </c>
      <c r="H145" s="274" t="s">
        <v>18074</v>
      </c>
      <c r="I145" s="274" t="s">
        <v>18577</v>
      </c>
      <c r="J145" s="2244" t="s">
        <v>18578</v>
      </c>
      <c r="K145" s="173" t="s">
        <v>2676</v>
      </c>
      <c r="L145" s="296">
        <v>1</v>
      </c>
      <c r="M145" s="296">
        <v>0</v>
      </c>
      <c r="N145" s="1"/>
      <c r="O145" s="1401"/>
      <c r="P145" s="1286"/>
      <c r="Q145" s="1286"/>
    </row>
    <row r="146" spans="1:17" ht="34.5" customHeight="1">
      <c r="A146" s="992">
        <v>6</v>
      </c>
      <c r="B146" s="2245" t="s">
        <v>18579</v>
      </c>
      <c r="C146" s="2195">
        <v>312003474984</v>
      </c>
      <c r="D146" s="99" t="s">
        <v>36</v>
      </c>
      <c r="E146" s="296" t="s">
        <v>18580</v>
      </c>
      <c r="F146" s="153">
        <v>15</v>
      </c>
      <c r="G146" s="153">
        <v>15</v>
      </c>
      <c r="H146" s="296" t="s">
        <v>18074</v>
      </c>
      <c r="I146" s="296" t="s">
        <v>18581</v>
      </c>
      <c r="J146" s="2246" t="s">
        <v>18582</v>
      </c>
      <c r="K146" s="173" t="s">
        <v>2676</v>
      </c>
      <c r="L146" s="269">
        <v>1</v>
      </c>
      <c r="M146" s="269">
        <v>0</v>
      </c>
      <c r="N146" s="1"/>
      <c r="O146" s="1401"/>
      <c r="P146" s="1286"/>
      <c r="Q146" s="1286"/>
    </row>
    <row r="147" spans="1:17" ht="36" customHeight="1">
      <c r="A147" s="294">
        <v>7</v>
      </c>
      <c r="B147" s="269" t="s">
        <v>18583</v>
      </c>
      <c r="C147" s="2193">
        <v>312000723495</v>
      </c>
      <c r="D147" s="269" t="s">
        <v>36</v>
      </c>
      <c r="E147" s="269" t="s">
        <v>18584</v>
      </c>
      <c r="F147" s="99">
        <v>62</v>
      </c>
      <c r="G147" s="99">
        <v>62</v>
      </c>
      <c r="H147" s="269" t="s">
        <v>18161</v>
      </c>
      <c r="I147" s="269" t="s">
        <v>18585</v>
      </c>
      <c r="J147" s="2247" t="s">
        <v>18586</v>
      </c>
      <c r="K147" s="173" t="s">
        <v>2676</v>
      </c>
      <c r="L147" s="269">
        <v>1</v>
      </c>
      <c r="M147" s="269">
        <v>0</v>
      </c>
      <c r="N147" s="1"/>
      <c r="O147" s="1401"/>
      <c r="P147" s="1286"/>
      <c r="Q147" s="1286"/>
    </row>
    <row r="148" spans="1:17" ht="39" customHeight="1">
      <c r="A148" s="314">
        <v>8</v>
      </c>
      <c r="B148" s="269" t="s">
        <v>18587</v>
      </c>
      <c r="C148" s="2193">
        <v>312000367670</v>
      </c>
      <c r="D148" s="269" t="s">
        <v>36</v>
      </c>
      <c r="E148" s="269" t="s">
        <v>18588</v>
      </c>
      <c r="F148" s="150">
        <v>64.8</v>
      </c>
      <c r="G148" s="150">
        <v>18</v>
      </c>
      <c r="H148" s="269" t="s">
        <v>18589</v>
      </c>
      <c r="I148" s="269" t="s">
        <v>18590</v>
      </c>
      <c r="J148" s="232" t="s">
        <v>18574</v>
      </c>
      <c r="K148" s="173" t="s">
        <v>2676</v>
      </c>
      <c r="L148" s="269">
        <v>1</v>
      </c>
      <c r="M148" s="269">
        <v>0</v>
      </c>
      <c r="N148" s="1"/>
      <c r="O148" s="1401"/>
      <c r="P148" s="1286"/>
      <c r="Q148" s="1286"/>
    </row>
    <row r="149" spans="1:17" ht="36.75" customHeight="1">
      <c r="A149" s="314">
        <v>9</v>
      </c>
      <c r="B149" s="269" t="s">
        <v>18591</v>
      </c>
      <c r="C149" s="2193">
        <v>312003221408</v>
      </c>
      <c r="D149" s="269" t="s">
        <v>36</v>
      </c>
      <c r="E149" s="269" t="s">
        <v>18592</v>
      </c>
      <c r="F149" s="150">
        <v>40</v>
      </c>
      <c r="G149" s="150">
        <v>40</v>
      </c>
      <c r="H149" s="269" t="s">
        <v>18593</v>
      </c>
      <c r="I149" s="269" t="s">
        <v>18594</v>
      </c>
      <c r="J149" s="542" t="s">
        <v>18595</v>
      </c>
      <c r="K149" s="222" t="s">
        <v>2676</v>
      </c>
      <c r="L149" s="269">
        <v>1</v>
      </c>
      <c r="M149" s="269">
        <v>0</v>
      </c>
      <c r="N149" s="1"/>
      <c r="O149" s="1401"/>
      <c r="P149" s="1286"/>
      <c r="Q149" s="1286"/>
    </row>
    <row r="150" spans="1:17" ht="21" customHeight="1">
      <c r="A150" s="2248"/>
      <c r="B150" s="2738" t="s">
        <v>408</v>
      </c>
      <c r="C150" s="2739"/>
      <c r="D150" s="2740"/>
      <c r="E150" s="2249" t="s">
        <v>18596</v>
      </c>
      <c r="F150" s="2250">
        <f>F141+F142+F143+F144+F145+F146+F147+F148+F149</f>
        <v>454.8</v>
      </c>
      <c r="G150" s="2250">
        <f>G141+G142+G143+G144+G145+G146+G147+G148+G149</f>
        <v>271</v>
      </c>
      <c r="H150" s="2250" t="s">
        <v>21</v>
      </c>
      <c r="I150" s="2250" t="s">
        <v>21</v>
      </c>
      <c r="J150" s="2251" t="s">
        <v>21</v>
      </c>
      <c r="K150" s="2250">
        <v>15</v>
      </c>
      <c r="L150" s="2250">
        <f>SUM(L141:L149)</f>
        <v>13</v>
      </c>
      <c r="M150" s="2250">
        <v>0</v>
      </c>
      <c r="N150" s="1"/>
      <c r="O150" s="1401"/>
      <c r="P150" s="1286"/>
      <c r="Q150" s="1286"/>
    </row>
    <row r="151" spans="1:17" ht="27" customHeight="1">
      <c r="A151" s="2741" t="s">
        <v>18597</v>
      </c>
      <c r="B151" s="2741"/>
      <c r="C151" s="2741"/>
      <c r="D151" s="2741"/>
      <c r="E151" s="2741"/>
      <c r="F151" s="2741"/>
      <c r="G151" s="2741"/>
      <c r="H151" s="2741"/>
      <c r="I151" s="2741"/>
      <c r="J151" s="2741"/>
      <c r="K151" s="2741"/>
      <c r="L151" s="2252" t="s">
        <v>21</v>
      </c>
      <c r="M151" s="2253" t="s">
        <v>21</v>
      </c>
      <c r="N151" s="1"/>
      <c r="O151" s="1401"/>
      <c r="P151" s="1286"/>
      <c r="Q151" s="1286"/>
    </row>
    <row r="152" spans="1:17" ht="41.25" customHeight="1">
      <c r="A152" s="203">
        <v>1</v>
      </c>
      <c r="B152" s="150" t="s">
        <v>18598</v>
      </c>
      <c r="C152" s="2193">
        <v>312000103678</v>
      </c>
      <c r="D152" s="150" t="s">
        <v>36</v>
      </c>
      <c r="E152" s="150" t="s">
        <v>18599</v>
      </c>
      <c r="F152" s="150">
        <v>30.6</v>
      </c>
      <c r="G152" s="150">
        <v>30.6</v>
      </c>
      <c r="H152" s="150" t="s">
        <v>18600</v>
      </c>
      <c r="I152" s="150" t="s">
        <v>18601</v>
      </c>
      <c r="J152" s="222" t="s">
        <v>18602</v>
      </c>
      <c r="K152" s="222" t="s">
        <v>2676</v>
      </c>
      <c r="L152" s="150">
        <v>1</v>
      </c>
      <c r="M152" s="150">
        <v>0</v>
      </c>
      <c r="N152" s="1331"/>
      <c r="O152" s="1403"/>
      <c r="P152" s="1286"/>
      <c r="Q152" s="1286"/>
    </row>
    <row r="153" spans="1:17" ht="45.75" customHeight="1">
      <c r="A153" s="203">
        <v>2</v>
      </c>
      <c r="B153" s="150" t="s">
        <v>18603</v>
      </c>
      <c r="C153" s="2193">
        <v>312005868590</v>
      </c>
      <c r="D153" s="150" t="s">
        <v>36</v>
      </c>
      <c r="E153" s="150" t="s">
        <v>18155</v>
      </c>
      <c r="F153" s="150">
        <v>8</v>
      </c>
      <c r="G153" s="150">
        <v>8</v>
      </c>
      <c r="H153" s="150" t="s">
        <v>18589</v>
      </c>
      <c r="I153" s="150" t="s">
        <v>18147</v>
      </c>
      <c r="J153" s="222" t="s">
        <v>18604</v>
      </c>
      <c r="K153" s="222" t="s">
        <v>2676</v>
      </c>
      <c r="L153" s="150">
        <v>1</v>
      </c>
      <c r="M153" s="150">
        <v>0</v>
      </c>
      <c r="N153" s="1331"/>
      <c r="O153" s="1403"/>
      <c r="P153" s="1286"/>
      <c r="Q153" s="1286"/>
    </row>
    <row r="154" spans="1:17" ht="21" customHeight="1">
      <c r="A154" s="2254"/>
      <c r="B154" s="2255" t="s">
        <v>408</v>
      </c>
      <c r="C154" s="2255"/>
      <c r="D154" s="2256" t="s">
        <v>21</v>
      </c>
      <c r="E154" s="2257">
        <v>2</v>
      </c>
      <c r="F154" s="2258">
        <f>F152+F153</f>
        <v>38.6</v>
      </c>
      <c r="G154" s="2258">
        <f>G152+G153</f>
        <v>38.6</v>
      </c>
      <c r="H154" s="2258" t="s">
        <v>21</v>
      </c>
      <c r="I154" s="2258" t="s">
        <v>21</v>
      </c>
      <c r="J154" s="2259" t="s">
        <v>21</v>
      </c>
      <c r="K154" s="2260" t="s">
        <v>2598</v>
      </c>
      <c r="L154" s="2260" t="s">
        <v>2598</v>
      </c>
      <c r="M154" s="2258">
        <v>0</v>
      </c>
      <c r="N154" s="1"/>
      <c r="O154" s="1401"/>
      <c r="P154" s="1286"/>
      <c r="Q154" s="1286"/>
    </row>
    <row r="155" spans="1:17" ht="27.75" customHeight="1">
      <c r="A155" s="2261" t="s">
        <v>21</v>
      </c>
      <c r="B155" s="2262" t="s">
        <v>18605</v>
      </c>
      <c r="C155" s="2262"/>
      <c r="D155" s="2263"/>
      <c r="E155" s="2264" t="e">
        <f>E12+E23+E28+E31+E36+E39+E72+E79+E82+E136+E139+E150+E154</f>
        <v>#VALUE!</v>
      </c>
      <c r="F155" s="2264">
        <f>F12+F23+F28+F31+F36+F39+F72+F79+F82+F136+F139+F150+F154</f>
        <v>8025.4000000000005</v>
      </c>
      <c r="G155" s="2264">
        <f>G12+G23+G28+G31+G36+G39+G72+G79+G82+G136+G139+G150+G154</f>
        <v>5259.8</v>
      </c>
      <c r="H155" s="2265"/>
      <c r="I155" s="2265"/>
      <c r="J155" s="2266"/>
      <c r="K155" s="2264">
        <f>K12+K23+K28+K31+K36+K39+K72+K79+K82+K136+K139+K150+K154</f>
        <v>250</v>
      </c>
      <c r="L155" s="2264">
        <f>L12+L23+L28+L31+L36+L39+L72+L79+L82+L136+L139+L150+L154</f>
        <v>205</v>
      </c>
      <c r="M155" s="2264">
        <v>0</v>
      </c>
      <c r="N155" s="1"/>
      <c r="O155" s="1401"/>
      <c r="P155" s="1286"/>
      <c r="Q155" s="1286"/>
    </row>
    <row r="156" spans="1:17" ht="12.75" customHeight="1">
      <c r="A156" s="1"/>
      <c r="B156" s="1"/>
      <c r="C156" s="130"/>
      <c r="D156" s="1329"/>
      <c r="E156" s="1329"/>
      <c r="F156" s="1"/>
      <c r="G156" s="1"/>
      <c r="H156" s="1329"/>
      <c r="I156" s="1329"/>
      <c r="J156" s="2267"/>
      <c r="K156" s="2267"/>
      <c r="L156" s="1329"/>
      <c r="M156" s="1"/>
      <c r="N156" s="1"/>
      <c r="O156" s="1401"/>
      <c r="P156" s="1286"/>
      <c r="Q156" s="1286"/>
    </row>
    <row r="157" spans="1:17" ht="12.75" customHeight="1">
      <c r="A157" s="2742" t="s">
        <v>18606</v>
      </c>
      <c r="B157" s="2742"/>
      <c r="C157" s="2743"/>
      <c r="D157" s="2742"/>
      <c r="E157" s="2742"/>
      <c r="F157" s="2742"/>
      <c r="G157" s="2742"/>
      <c r="H157" s="2742"/>
      <c r="I157" s="2742"/>
      <c r="J157" s="2742"/>
      <c r="K157" s="2742"/>
      <c r="L157" s="2742"/>
      <c r="M157" s="1"/>
      <c r="N157" s="1"/>
      <c r="O157" s="1"/>
    </row>
    <row r="158" spans="1:17" ht="12.75" customHeight="1">
      <c r="A158" s="1"/>
      <c r="B158" s="1"/>
      <c r="C158" s="130"/>
      <c r="D158" s="1329"/>
      <c r="E158" s="1329"/>
      <c r="F158" s="1"/>
      <c r="G158" s="1"/>
      <c r="H158" s="1329"/>
      <c r="I158" s="1329"/>
      <c r="J158" s="2267"/>
      <c r="K158" s="2267"/>
      <c r="L158" s="1329"/>
      <c r="M158" s="1"/>
      <c r="N158" s="1"/>
      <c r="O158" s="1"/>
    </row>
    <row r="159" spans="1:17" ht="12.75" customHeight="1">
      <c r="A159" s="1"/>
      <c r="B159" s="1"/>
      <c r="C159" s="130"/>
      <c r="D159" s="1329"/>
      <c r="E159" s="1329"/>
      <c r="F159" s="1"/>
      <c r="G159" s="1"/>
      <c r="H159" s="1329"/>
      <c r="I159" s="1329"/>
      <c r="J159" s="2267"/>
      <c r="K159" s="2267"/>
      <c r="L159" s="1329"/>
      <c r="M159" s="1"/>
      <c r="N159" s="1"/>
      <c r="O159" s="1"/>
    </row>
    <row r="160" spans="1:17" ht="12.75" customHeight="1">
      <c r="A160" s="1"/>
      <c r="B160" s="1"/>
      <c r="C160" s="130"/>
      <c r="D160" s="1329"/>
      <c r="E160" s="1329"/>
      <c r="F160" s="1"/>
      <c r="G160" s="1"/>
      <c r="H160" s="1329"/>
      <c r="I160" s="1329"/>
      <c r="J160" s="2267"/>
      <c r="K160" s="2267"/>
      <c r="L160" s="1329"/>
      <c r="M160" s="1"/>
      <c r="N160" s="1"/>
      <c r="O160" s="1"/>
    </row>
    <row r="161" spans="1:15" ht="12.75" customHeight="1">
      <c r="A161" s="1"/>
      <c r="B161" s="2404" t="s">
        <v>18607</v>
      </c>
      <c r="C161" s="2405"/>
      <c r="D161" s="2404"/>
      <c r="E161" s="2404"/>
      <c r="F161" s="2404"/>
      <c r="G161" s="1329"/>
      <c r="H161" s="1329"/>
      <c r="I161" s="1329"/>
      <c r="J161" s="2267"/>
      <c r="K161" s="2267"/>
      <c r="L161" s="1329"/>
      <c r="M161" s="1"/>
      <c r="N161" s="1"/>
      <c r="O161" s="1"/>
    </row>
    <row r="162" spans="1:15" ht="12.75" customHeight="1">
      <c r="A162" s="1"/>
      <c r="B162" s="2404" t="s">
        <v>18608</v>
      </c>
      <c r="C162" s="2405"/>
      <c r="D162" s="2404"/>
      <c r="E162" s="1"/>
      <c r="F162" s="1"/>
      <c r="G162" s="1329"/>
      <c r="H162" s="1329"/>
      <c r="I162" s="1329"/>
      <c r="J162" s="2267"/>
      <c r="K162" s="2267"/>
      <c r="L162" s="1"/>
      <c r="M162" s="1"/>
      <c r="N162" s="1"/>
      <c r="O162" s="1"/>
    </row>
    <row r="163" spans="1:15" ht="12.75" customHeight="1">
      <c r="A163" s="1"/>
      <c r="B163" s="1"/>
      <c r="C163" s="130"/>
      <c r="D163" s="1"/>
      <c r="E163" s="1"/>
      <c r="F163" s="1"/>
      <c r="G163" s="1"/>
      <c r="H163" s="1"/>
      <c r="I163" s="1"/>
      <c r="J163" s="2268"/>
      <c r="K163" s="2268"/>
      <c r="L163" s="1"/>
      <c r="M163" s="1"/>
      <c r="N163" s="1"/>
      <c r="O163" s="1"/>
    </row>
    <row r="164" spans="1:15" ht="12.75" customHeight="1">
      <c r="A164" s="1"/>
      <c r="B164" s="1"/>
      <c r="C164" s="130"/>
      <c r="D164" s="1"/>
      <c r="E164" s="1"/>
      <c r="F164" s="2744"/>
      <c r="G164" s="2744"/>
      <c r="H164" s="2744"/>
      <c r="I164" s="2744"/>
      <c r="J164" s="2744"/>
      <c r="K164" s="2268"/>
      <c r="L164" s="1"/>
      <c r="M164" s="1"/>
      <c r="N164" s="1"/>
      <c r="O164" s="1"/>
    </row>
    <row r="165" spans="1:15" ht="12.75" customHeight="1">
      <c r="A165" s="1"/>
      <c r="B165" s="1"/>
      <c r="C165" s="130"/>
      <c r="D165" s="1"/>
      <c r="E165" s="1"/>
      <c r="F165" s="2744"/>
      <c r="G165" s="2744"/>
      <c r="H165" s="2744"/>
      <c r="I165" s="2744"/>
      <c r="J165" s="2268"/>
      <c r="K165" s="2268"/>
      <c r="L165" s="1"/>
      <c r="M165" s="1"/>
      <c r="N165" s="1"/>
      <c r="O165" s="1"/>
    </row>
    <row r="166" spans="1:15" ht="12.75" customHeight="1">
      <c r="A166" s="1"/>
      <c r="B166" s="1"/>
      <c r="C166" s="130"/>
      <c r="D166" s="1"/>
      <c r="E166" s="1"/>
      <c r="F166" s="1"/>
      <c r="G166" s="1"/>
      <c r="H166" s="1"/>
      <c r="I166" s="1"/>
      <c r="J166" s="2268"/>
      <c r="K166" s="2268"/>
      <c r="L166" s="1"/>
      <c r="M166" s="1"/>
      <c r="N166" s="1"/>
      <c r="O166" s="1"/>
    </row>
    <row r="167" spans="1:15" ht="12.75" customHeight="1">
      <c r="A167" s="1"/>
      <c r="B167" s="1"/>
      <c r="C167" s="130"/>
      <c r="D167" s="1"/>
      <c r="E167" s="1"/>
      <c r="F167" s="1"/>
      <c r="G167" s="1"/>
      <c r="H167" s="1"/>
      <c r="I167" s="1"/>
      <c r="J167" s="2268"/>
      <c r="K167" s="2268"/>
      <c r="L167" s="1"/>
      <c r="M167" s="1"/>
      <c r="N167" s="1"/>
      <c r="O167" s="1"/>
    </row>
    <row r="168" spans="1:15" ht="12.75" customHeight="1">
      <c r="A168" s="1"/>
      <c r="B168" s="1"/>
      <c r="C168" s="130"/>
      <c r="D168" s="1"/>
      <c r="E168" s="1"/>
      <c r="F168" s="1"/>
      <c r="G168" s="1"/>
      <c r="H168" s="1"/>
      <c r="I168" s="1"/>
      <c r="J168" s="2268"/>
      <c r="K168" s="2268"/>
      <c r="L168" s="1"/>
      <c r="M168" s="1"/>
      <c r="N168" s="1"/>
      <c r="O168" s="1"/>
    </row>
    <row r="169" spans="1:15" ht="12.75" customHeight="1">
      <c r="A169" s="1"/>
      <c r="B169" s="1"/>
      <c r="C169" s="130"/>
      <c r="D169" s="1"/>
      <c r="E169" s="1"/>
      <c r="F169" s="1"/>
      <c r="G169" s="1"/>
      <c r="H169" s="1"/>
      <c r="I169" s="1"/>
      <c r="J169" s="2268"/>
      <c r="K169" s="2268"/>
      <c r="L169" s="1"/>
      <c r="M169" s="1"/>
      <c r="N169" s="1"/>
      <c r="O169" s="1"/>
    </row>
    <row r="170" spans="1:15" ht="12.75" customHeight="1">
      <c r="A170" s="1"/>
      <c r="B170" s="1"/>
      <c r="C170" s="130"/>
      <c r="D170" s="1"/>
      <c r="E170" s="1"/>
      <c r="F170" s="1"/>
      <c r="G170" s="1"/>
      <c r="H170" s="1"/>
      <c r="I170" s="1"/>
      <c r="J170" s="2268"/>
      <c r="K170" s="2268"/>
      <c r="L170" s="1"/>
      <c r="M170" s="1"/>
      <c r="N170" s="1"/>
      <c r="O170" s="1"/>
    </row>
    <row r="171" spans="1:15" ht="12.75" customHeight="1">
      <c r="A171" s="1"/>
      <c r="B171" s="1"/>
      <c r="C171" s="130"/>
      <c r="D171" s="1"/>
      <c r="E171" s="1"/>
      <c r="F171" s="1"/>
      <c r="G171" s="1"/>
      <c r="H171" s="1"/>
      <c r="I171" s="1"/>
      <c r="J171" s="2268"/>
      <c r="K171" s="2268"/>
      <c r="L171" s="1"/>
      <c r="M171" s="1"/>
      <c r="N171" s="1"/>
      <c r="O171" s="1"/>
    </row>
    <row r="172" spans="1:15" ht="12.75" customHeight="1">
      <c r="A172" s="1"/>
      <c r="B172" s="1"/>
      <c r="C172" s="130"/>
      <c r="D172" s="1"/>
      <c r="E172" s="1"/>
      <c r="F172" s="1"/>
      <c r="G172" s="1"/>
      <c r="H172" s="1"/>
      <c r="I172" s="1"/>
      <c r="J172" s="2268"/>
      <c r="K172" s="2268"/>
      <c r="L172" s="1"/>
      <c r="M172" s="1"/>
      <c r="N172" s="1"/>
      <c r="O172" s="1"/>
    </row>
    <row r="173" spans="1:15" ht="12.75" customHeight="1">
      <c r="A173" s="1"/>
      <c r="B173" s="1"/>
      <c r="C173" s="130"/>
      <c r="D173" s="1"/>
      <c r="E173" s="1"/>
      <c r="F173" s="1"/>
      <c r="G173" s="1"/>
      <c r="H173" s="1"/>
      <c r="I173" s="1"/>
      <c r="J173" s="2268"/>
      <c r="K173" s="2268"/>
      <c r="L173" s="1"/>
      <c r="M173" s="1"/>
      <c r="N173" s="1"/>
      <c r="O173" s="1"/>
    </row>
    <row r="174" spans="1:15" ht="12.75" customHeight="1">
      <c r="A174" s="1"/>
      <c r="B174" s="1"/>
      <c r="C174" s="130"/>
      <c r="D174" s="1"/>
      <c r="E174" s="1"/>
      <c r="F174" s="1"/>
      <c r="G174" s="1"/>
      <c r="H174" s="1"/>
      <c r="I174" s="1"/>
      <c r="J174" s="2268"/>
      <c r="K174" s="2268"/>
      <c r="L174" s="1"/>
      <c r="M174" s="1"/>
      <c r="N174" s="1"/>
      <c r="O174" s="1"/>
    </row>
    <row r="175" spans="1:15" ht="12.75" customHeight="1">
      <c r="A175" s="1"/>
      <c r="B175" s="1"/>
      <c r="C175" s="130"/>
      <c r="D175" s="1"/>
      <c r="E175" s="1"/>
      <c r="F175" s="1"/>
      <c r="G175" s="1"/>
      <c r="H175" s="1"/>
      <c r="I175" s="1"/>
      <c r="J175" s="2268"/>
      <c r="K175" s="2268"/>
      <c r="L175" s="1"/>
      <c r="M175" s="1"/>
      <c r="N175" s="1"/>
      <c r="O175" s="1"/>
    </row>
    <row r="176" spans="1:15" ht="12.75" customHeight="1">
      <c r="A176" s="1"/>
      <c r="B176" s="1"/>
      <c r="C176" s="130"/>
      <c r="D176" s="1"/>
      <c r="E176" s="1"/>
      <c r="F176" s="1"/>
      <c r="G176" s="1"/>
      <c r="H176" s="1"/>
      <c r="I176" s="1"/>
      <c r="J176" s="2268"/>
      <c r="K176" s="2268"/>
      <c r="L176" s="1"/>
      <c r="M176" s="1"/>
      <c r="N176" s="1"/>
      <c r="O176" s="1"/>
    </row>
    <row r="177" spans="1:15" ht="12.75" customHeight="1">
      <c r="A177" s="1"/>
      <c r="B177" s="1"/>
      <c r="C177" s="130"/>
      <c r="D177" s="1"/>
      <c r="E177" s="1"/>
      <c r="F177" s="1"/>
      <c r="G177" s="1"/>
      <c r="H177" s="1"/>
      <c r="I177" s="1"/>
      <c r="J177" s="2268"/>
      <c r="K177" s="2268"/>
      <c r="L177" s="1"/>
      <c r="M177" s="1"/>
      <c r="N177" s="1"/>
      <c r="O177" s="1"/>
    </row>
    <row r="178" spans="1:15" ht="12.75" customHeight="1">
      <c r="A178" s="1"/>
      <c r="B178" s="1"/>
      <c r="C178" s="130"/>
      <c r="D178" s="1"/>
      <c r="E178" s="1"/>
      <c r="F178" s="1"/>
      <c r="G178" s="1"/>
      <c r="H178" s="1"/>
      <c r="I178" s="1"/>
      <c r="J178" s="2268"/>
      <c r="K178" s="2268"/>
      <c r="L178" s="1"/>
      <c r="M178" s="1"/>
      <c r="N178" s="1"/>
      <c r="O178" s="1"/>
    </row>
    <row r="179" spans="1:15" ht="12.75" customHeight="1">
      <c r="A179" s="1"/>
      <c r="B179" s="1"/>
      <c r="C179" s="130"/>
      <c r="D179" s="1"/>
      <c r="E179" s="1"/>
      <c r="F179" s="1"/>
      <c r="G179" s="1"/>
      <c r="H179" s="1"/>
      <c r="I179" s="1"/>
      <c r="J179" s="2268"/>
      <c r="K179" s="2268"/>
      <c r="L179" s="1"/>
      <c r="M179" s="1"/>
      <c r="N179" s="1"/>
      <c r="O179" s="1"/>
    </row>
    <row r="180" spans="1:15" ht="12.75" customHeight="1">
      <c r="A180" s="1"/>
      <c r="B180" s="1"/>
      <c r="C180" s="130"/>
      <c r="D180" s="1"/>
      <c r="E180" s="1"/>
      <c r="F180" s="1"/>
      <c r="G180" s="1"/>
      <c r="H180" s="1"/>
      <c r="I180" s="1"/>
      <c r="J180" s="2268"/>
      <c r="K180" s="2268"/>
      <c r="L180" s="1"/>
      <c r="M180" s="1"/>
      <c r="N180" s="1"/>
      <c r="O180" s="1"/>
    </row>
    <row r="181" spans="1:15" ht="12.75" customHeight="1">
      <c r="A181" s="1"/>
      <c r="B181" s="1"/>
      <c r="C181" s="130"/>
      <c r="D181" s="1"/>
      <c r="E181" s="1"/>
      <c r="F181" s="1"/>
      <c r="G181" s="1"/>
      <c r="H181" s="1"/>
      <c r="I181" s="1"/>
      <c r="J181" s="2268"/>
      <c r="K181" s="2268"/>
      <c r="L181" s="1"/>
      <c r="M181" s="1"/>
      <c r="N181" s="1"/>
      <c r="O181" s="1"/>
    </row>
    <row r="182" spans="1:15" ht="12.75" customHeight="1">
      <c r="A182" s="1"/>
      <c r="B182" s="1"/>
      <c r="C182" s="130"/>
      <c r="D182" s="1"/>
      <c r="E182" s="1"/>
      <c r="F182" s="1"/>
      <c r="G182" s="1"/>
      <c r="H182" s="1"/>
      <c r="I182" s="1"/>
      <c r="J182" s="2268"/>
      <c r="K182" s="2268"/>
      <c r="L182" s="1"/>
      <c r="M182" s="1"/>
      <c r="N182" s="1"/>
      <c r="O182" s="1"/>
    </row>
    <row r="183" spans="1:15" ht="12.75" customHeight="1">
      <c r="A183" s="1"/>
      <c r="B183" s="1"/>
      <c r="C183" s="130"/>
      <c r="D183" s="1"/>
      <c r="E183" s="1"/>
      <c r="F183" s="1"/>
      <c r="G183" s="1"/>
      <c r="H183" s="1"/>
      <c r="I183" s="1"/>
      <c r="J183" s="2268"/>
      <c r="K183" s="2268"/>
      <c r="L183" s="1"/>
      <c r="M183" s="1"/>
      <c r="N183" s="1"/>
      <c r="O183" s="1"/>
    </row>
    <row r="184" spans="1:15" ht="12.75" customHeight="1">
      <c r="A184" s="1"/>
      <c r="B184" s="1"/>
      <c r="C184" s="130"/>
      <c r="D184" s="1"/>
      <c r="E184" s="1"/>
      <c r="F184" s="1"/>
      <c r="G184" s="1"/>
      <c r="H184" s="1"/>
      <c r="I184" s="1"/>
      <c r="J184" s="2268"/>
      <c r="K184" s="2268"/>
      <c r="L184" s="1"/>
      <c r="M184" s="1"/>
      <c r="N184" s="1"/>
      <c r="O184" s="1"/>
    </row>
    <row r="185" spans="1:15" ht="12.75" customHeight="1">
      <c r="A185" s="1"/>
      <c r="B185" s="1"/>
      <c r="C185" s="130"/>
      <c r="D185" s="1"/>
      <c r="E185" s="1"/>
      <c r="F185" s="1"/>
      <c r="G185" s="1"/>
      <c r="H185" s="1"/>
      <c r="I185" s="1"/>
      <c r="J185" s="2268"/>
      <c r="K185" s="2268"/>
      <c r="L185" s="1"/>
      <c r="M185" s="1"/>
      <c r="N185" s="1"/>
      <c r="O185" s="1"/>
    </row>
    <row r="186" spans="1:15" ht="12.75" customHeight="1">
      <c r="A186" s="1"/>
      <c r="B186" s="1"/>
      <c r="C186" s="130"/>
      <c r="D186" s="1"/>
      <c r="E186" s="1"/>
      <c r="F186" s="1"/>
      <c r="G186" s="1"/>
      <c r="H186" s="1"/>
      <c r="I186" s="1"/>
      <c r="J186" s="2268"/>
      <c r="K186" s="2268"/>
      <c r="L186" s="1"/>
      <c r="M186" s="1"/>
      <c r="N186" s="1"/>
      <c r="O186" s="1"/>
    </row>
    <row r="187" spans="1:15" ht="12.75" customHeight="1">
      <c r="A187" s="1"/>
      <c r="B187" s="1"/>
      <c r="C187" s="130"/>
      <c r="D187" s="1"/>
      <c r="E187" s="1"/>
      <c r="F187" s="1"/>
      <c r="G187" s="1"/>
      <c r="H187" s="1"/>
      <c r="I187" s="1"/>
      <c r="J187" s="2268"/>
      <c r="K187" s="2268"/>
      <c r="L187" s="1"/>
      <c r="M187" s="1"/>
      <c r="N187" s="1"/>
      <c r="O187" s="1"/>
    </row>
    <row r="188" spans="1:15" ht="12.75" customHeight="1">
      <c r="A188" s="1"/>
      <c r="B188" s="1"/>
      <c r="C188" s="130"/>
      <c r="D188" s="1"/>
      <c r="E188" s="1"/>
      <c r="F188" s="1"/>
      <c r="G188" s="1"/>
      <c r="H188" s="1"/>
      <c r="I188" s="1"/>
      <c r="J188" s="2268"/>
      <c r="K188" s="2268"/>
      <c r="L188" s="1"/>
      <c r="M188" s="1"/>
      <c r="N188" s="1"/>
      <c r="O188" s="1"/>
    </row>
    <row r="189" spans="1:15" ht="12.75" customHeight="1">
      <c r="A189" s="1"/>
      <c r="B189" s="1"/>
      <c r="C189" s="130"/>
      <c r="D189" s="1"/>
      <c r="E189" s="1"/>
      <c r="F189" s="1"/>
      <c r="G189" s="1"/>
      <c r="H189" s="1"/>
      <c r="I189" s="1"/>
      <c r="J189" s="2268"/>
      <c r="K189" s="2268"/>
      <c r="L189" s="1"/>
      <c r="M189" s="1"/>
      <c r="N189" s="1"/>
      <c r="O189" s="1"/>
    </row>
    <row r="190" spans="1:15" ht="12.75" customHeight="1">
      <c r="A190" s="1"/>
      <c r="B190" s="1"/>
      <c r="C190" s="130"/>
      <c r="D190" s="1"/>
      <c r="E190" s="1"/>
      <c r="F190" s="1"/>
      <c r="G190" s="1"/>
      <c r="H190" s="1"/>
      <c r="I190" s="1"/>
      <c r="J190" s="2268"/>
      <c r="K190" s="2268"/>
      <c r="L190" s="1"/>
      <c r="M190" s="1"/>
      <c r="N190" s="1"/>
      <c r="O190" s="1"/>
    </row>
    <row r="191" spans="1:15" ht="12.75" customHeight="1">
      <c r="A191" s="1"/>
      <c r="B191" s="1"/>
      <c r="C191" s="130"/>
      <c r="D191" s="1"/>
      <c r="E191" s="1"/>
      <c r="F191" s="1"/>
      <c r="G191" s="1"/>
      <c r="H191" s="1"/>
      <c r="I191" s="1"/>
      <c r="J191" s="2268"/>
      <c r="K191" s="2268"/>
      <c r="L191" s="1"/>
      <c r="M191" s="1"/>
      <c r="N191" s="1"/>
      <c r="O191" s="1"/>
    </row>
    <row r="192" spans="1:15" ht="12.75" customHeight="1">
      <c r="A192" s="1"/>
      <c r="B192" s="1"/>
      <c r="C192" s="130"/>
      <c r="D192" s="1"/>
      <c r="E192" s="1"/>
      <c r="F192" s="1"/>
      <c r="G192" s="1"/>
      <c r="H192" s="1"/>
      <c r="I192" s="1"/>
      <c r="J192" s="2268"/>
      <c r="K192" s="2268"/>
      <c r="L192" s="1"/>
      <c r="M192" s="1"/>
      <c r="N192" s="1"/>
      <c r="O192" s="1"/>
    </row>
    <row r="193" spans="1:15" ht="12.75" customHeight="1">
      <c r="A193" s="1"/>
      <c r="B193" s="1"/>
      <c r="C193" s="130"/>
      <c r="D193" s="1"/>
      <c r="E193" s="1"/>
      <c r="F193" s="1"/>
      <c r="G193" s="1"/>
      <c r="H193" s="1"/>
      <c r="I193" s="1"/>
      <c r="J193" s="2268"/>
      <c r="K193" s="2268"/>
      <c r="L193" s="1"/>
      <c r="M193" s="1"/>
      <c r="N193" s="1"/>
      <c r="O193" s="1"/>
    </row>
    <row r="194" spans="1:15" ht="12.75" customHeight="1">
      <c r="A194" s="1"/>
      <c r="B194" s="1"/>
      <c r="C194" s="130"/>
      <c r="D194" s="1"/>
      <c r="E194" s="1"/>
      <c r="F194" s="1"/>
      <c r="G194" s="1"/>
      <c r="H194" s="1"/>
      <c r="I194" s="1"/>
      <c r="J194" s="2268"/>
      <c r="K194" s="2268"/>
      <c r="L194" s="1"/>
      <c r="M194" s="1"/>
      <c r="N194" s="1"/>
      <c r="O194" s="1"/>
    </row>
    <row r="195" spans="1:15" ht="12.75" customHeight="1">
      <c r="A195" s="1"/>
      <c r="B195" s="1"/>
      <c r="C195" s="130"/>
      <c r="D195" s="1"/>
      <c r="E195" s="1"/>
      <c r="F195" s="1"/>
      <c r="G195" s="1"/>
      <c r="H195" s="1"/>
      <c r="I195" s="1"/>
      <c r="J195" s="2268"/>
      <c r="K195" s="2268"/>
      <c r="L195" s="1"/>
      <c r="M195" s="1"/>
      <c r="N195" s="1"/>
      <c r="O195" s="1"/>
    </row>
    <row r="196" spans="1:15" ht="12.75" customHeight="1">
      <c r="A196" s="1"/>
      <c r="B196" s="1"/>
      <c r="C196" s="130"/>
      <c r="D196" s="1"/>
      <c r="E196" s="1"/>
      <c r="F196" s="1"/>
      <c r="G196" s="1"/>
      <c r="H196" s="1"/>
      <c r="I196" s="1"/>
      <c r="J196" s="2268"/>
      <c r="K196" s="2268"/>
      <c r="L196" s="1"/>
      <c r="M196" s="1"/>
      <c r="N196" s="1"/>
      <c r="O196" s="1"/>
    </row>
    <row r="197" spans="1:15" ht="12.75" customHeight="1">
      <c r="A197" s="1"/>
      <c r="B197" s="1"/>
      <c r="C197" s="130"/>
      <c r="D197" s="1"/>
      <c r="E197" s="1"/>
      <c r="F197" s="1"/>
      <c r="G197" s="1"/>
      <c r="H197" s="1"/>
      <c r="I197" s="1"/>
      <c r="J197" s="2268"/>
      <c r="K197" s="2268"/>
      <c r="L197" s="1"/>
      <c r="M197" s="1"/>
      <c r="N197" s="1"/>
      <c r="O197" s="1"/>
    </row>
    <row r="198" spans="1:15" ht="12.75" customHeight="1">
      <c r="A198" s="1"/>
      <c r="B198" s="1"/>
      <c r="C198" s="130"/>
      <c r="D198" s="1"/>
      <c r="E198" s="1"/>
      <c r="F198" s="1"/>
      <c r="G198" s="1"/>
      <c r="H198" s="1"/>
      <c r="I198" s="1"/>
      <c r="J198" s="2268"/>
      <c r="K198" s="2268"/>
      <c r="L198" s="1"/>
      <c r="M198" s="1"/>
      <c r="N198" s="1"/>
      <c r="O198" s="1"/>
    </row>
    <row r="199" spans="1:15" ht="12.75" customHeight="1">
      <c r="A199" s="1"/>
      <c r="B199" s="1"/>
      <c r="C199" s="130"/>
      <c r="D199" s="1"/>
      <c r="E199" s="1"/>
      <c r="F199" s="1"/>
      <c r="G199" s="1"/>
      <c r="H199" s="1"/>
      <c r="I199" s="1"/>
      <c r="J199" s="2268"/>
      <c r="K199" s="2268"/>
      <c r="L199" s="1"/>
      <c r="M199" s="1"/>
      <c r="N199" s="1"/>
      <c r="O199" s="1"/>
    </row>
    <row r="200" spans="1:15" ht="12.75" customHeight="1">
      <c r="A200" s="1"/>
      <c r="B200" s="1"/>
      <c r="C200" s="130"/>
      <c r="D200" s="1"/>
      <c r="E200" s="1"/>
      <c r="F200" s="1"/>
      <c r="G200" s="1"/>
      <c r="H200" s="1"/>
      <c r="I200" s="1"/>
      <c r="J200" s="2268"/>
      <c r="K200" s="2268"/>
      <c r="L200" s="1"/>
      <c r="M200" s="1"/>
      <c r="N200" s="1"/>
      <c r="O200" s="1"/>
    </row>
    <row r="201" spans="1:15" ht="12.75" customHeight="1">
      <c r="A201" s="1"/>
      <c r="B201" s="1"/>
      <c r="C201" s="130"/>
      <c r="D201" s="1"/>
      <c r="E201" s="1"/>
      <c r="F201" s="1"/>
      <c r="G201" s="1"/>
      <c r="H201" s="1"/>
      <c r="I201" s="1"/>
      <c r="J201" s="2268"/>
      <c r="K201" s="2268"/>
      <c r="L201" s="1"/>
      <c r="M201" s="1"/>
      <c r="N201" s="1"/>
      <c r="O201" s="1"/>
    </row>
    <row r="202" spans="1:15" ht="12.75" customHeight="1">
      <c r="A202" s="1"/>
      <c r="B202" s="1"/>
      <c r="C202" s="130"/>
      <c r="D202" s="1"/>
      <c r="E202" s="1"/>
      <c r="F202" s="1"/>
      <c r="G202" s="1"/>
      <c r="H202" s="1"/>
      <c r="I202" s="1"/>
      <c r="J202" s="2268"/>
      <c r="K202" s="2268"/>
      <c r="L202" s="1"/>
      <c r="M202" s="1"/>
      <c r="N202" s="1"/>
      <c r="O202" s="1"/>
    </row>
    <row r="203" spans="1:15" ht="12.75" customHeight="1">
      <c r="A203" s="1"/>
      <c r="B203" s="1"/>
      <c r="C203" s="130"/>
      <c r="D203" s="1"/>
      <c r="E203" s="1"/>
      <c r="F203" s="1"/>
      <c r="G203" s="1"/>
      <c r="H203" s="1"/>
      <c r="I203" s="1"/>
      <c r="J203" s="2268"/>
      <c r="K203" s="2268"/>
      <c r="L203" s="1"/>
      <c r="M203" s="1"/>
      <c r="N203" s="1"/>
      <c r="O203" s="1"/>
    </row>
    <row r="204" spans="1:15" ht="12.75" customHeight="1">
      <c r="A204" s="1"/>
      <c r="B204" s="1"/>
      <c r="C204" s="130"/>
      <c r="D204" s="1"/>
      <c r="E204" s="1"/>
      <c r="F204" s="1"/>
      <c r="G204" s="1"/>
      <c r="H204" s="1"/>
      <c r="I204" s="1"/>
      <c r="J204" s="2268"/>
      <c r="K204" s="2268"/>
      <c r="L204" s="1"/>
      <c r="M204" s="1"/>
      <c r="N204" s="1"/>
      <c r="O204" s="1"/>
    </row>
    <row r="205" spans="1:15" ht="12.75" customHeight="1">
      <c r="A205" s="1"/>
      <c r="B205" s="1"/>
      <c r="C205" s="130"/>
      <c r="D205" s="1"/>
      <c r="E205" s="1"/>
      <c r="F205" s="1"/>
      <c r="G205" s="1"/>
      <c r="H205" s="1"/>
      <c r="I205" s="1"/>
      <c r="J205" s="2268"/>
      <c r="K205" s="2268"/>
      <c r="L205" s="1"/>
      <c r="M205" s="1"/>
      <c r="N205" s="1"/>
      <c r="O205" s="1"/>
    </row>
    <row r="206" spans="1:15" ht="12.75" customHeight="1">
      <c r="A206" s="1"/>
      <c r="B206" s="1"/>
      <c r="C206" s="130"/>
      <c r="D206" s="1"/>
      <c r="E206" s="1"/>
      <c r="F206" s="1"/>
      <c r="G206" s="1"/>
      <c r="H206" s="1"/>
      <c r="I206" s="1"/>
      <c r="J206" s="2268"/>
      <c r="K206" s="2268"/>
      <c r="L206" s="1"/>
      <c r="M206" s="1"/>
      <c r="N206" s="1"/>
      <c r="O206" s="1"/>
    </row>
    <row r="207" spans="1:15" ht="12.75" customHeight="1">
      <c r="A207" s="1"/>
      <c r="B207" s="1"/>
      <c r="C207" s="130"/>
      <c r="D207" s="1"/>
      <c r="E207" s="1"/>
      <c r="F207" s="1"/>
      <c r="G207" s="1"/>
      <c r="H207" s="1"/>
      <c r="I207" s="1"/>
      <c r="J207" s="2268"/>
      <c r="K207" s="2268"/>
      <c r="L207" s="1"/>
      <c r="M207" s="1"/>
      <c r="N207" s="1"/>
      <c r="O207" s="1"/>
    </row>
    <row r="208" spans="1:15" ht="12.75" customHeight="1">
      <c r="A208" s="1"/>
      <c r="B208" s="1"/>
      <c r="C208" s="130"/>
      <c r="D208" s="1"/>
      <c r="E208" s="1"/>
      <c r="F208" s="1"/>
      <c r="G208" s="1"/>
      <c r="H208" s="1"/>
      <c r="I208" s="1"/>
      <c r="J208" s="2268"/>
      <c r="K208" s="2268"/>
      <c r="L208" s="1"/>
      <c r="M208" s="1"/>
      <c r="N208" s="1"/>
      <c r="O208" s="1"/>
    </row>
    <row r="209" spans="1:15" ht="12.75" customHeight="1">
      <c r="A209" s="1"/>
      <c r="B209" s="1"/>
      <c r="C209" s="130"/>
      <c r="D209" s="1"/>
      <c r="E209" s="1"/>
      <c r="F209" s="1"/>
      <c r="G209" s="1"/>
      <c r="H209" s="1"/>
      <c r="I209" s="1"/>
      <c r="J209" s="2268"/>
      <c r="K209" s="2268"/>
      <c r="L209" s="1"/>
      <c r="M209" s="1"/>
      <c r="N209" s="1"/>
      <c r="O209" s="1"/>
    </row>
    <row r="210" spans="1:15" ht="12.75" customHeight="1">
      <c r="A210" s="1"/>
      <c r="B210" s="1"/>
      <c r="C210" s="130"/>
      <c r="D210" s="1"/>
      <c r="E210" s="1"/>
      <c r="F210" s="1"/>
      <c r="G210" s="1"/>
      <c r="H210" s="1"/>
      <c r="I210" s="1"/>
      <c r="J210" s="2268"/>
      <c r="K210" s="2268"/>
      <c r="L210" s="1"/>
      <c r="M210" s="1"/>
      <c r="N210" s="1"/>
      <c r="O210" s="1"/>
    </row>
    <row r="211" spans="1:15" ht="12.75" customHeight="1">
      <c r="A211" s="1"/>
      <c r="B211" s="1"/>
      <c r="C211" s="130"/>
      <c r="D211" s="1"/>
      <c r="E211" s="1"/>
      <c r="F211" s="1"/>
      <c r="G211" s="1"/>
      <c r="H211" s="1"/>
      <c r="I211" s="1"/>
      <c r="J211" s="2268"/>
      <c r="K211" s="2268"/>
      <c r="L211" s="1"/>
      <c r="M211" s="1"/>
      <c r="N211" s="1"/>
      <c r="O211" s="1"/>
    </row>
    <row r="212" spans="1:15" ht="12.75" customHeight="1">
      <c r="A212" s="1"/>
      <c r="B212" s="1"/>
      <c r="C212" s="130"/>
      <c r="D212" s="1"/>
      <c r="E212" s="1"/>
      <c r="F212" s="1"/>
      <c r="G212" s="1"/>
      <c r="H212" s="1"/>
      <c r="I212" s="1"/>
      <c r="J212" s="2268"/>
      <c r="K212" s="2268"/>
      <c r="L212" s="1"/>
      <c r="M212" s="1"/>
      <c r="N212" s="1"/>
      <c r="O212" s="1"/>
    </row>
    <row r="213" spans="1:15" ht="12.75" customHeight="1">
      <c r="A213" s="1"/>
      <c r="B213" s="1"/>
      <c r="C213" s="130"/>
      <c r="D213" s="1"/>
      <c r="E213" s="1"/>
      <c r="F213" s="1"/>
      <c r="G213" s="1"/>
      <c r="H213" s="1"/>
      <c r="I213" s="1"/>
      <c r="J213" s="2268"/>
      <c r="K213" s="2268"/>
      <c r="L213" s="1"/>
      <c r="M213" s="1"/>
      <c r="N213" s="1"/>
      <c r="O213" s="1"/>
    </row>
    <row r="214" spans="1:15" ht="12.75" customHeight="1">
      <c r="A214" s="1"/>
      <c r="B214" s="1"/>
      <c r="C214" s="130"/>
      <c r="D214" s="1"/>
      <c r="E214" s="1"/>
      <c r="F214" s="1"/>
      <c r="G214" s="1"/>
      <c r="H214" s="1"/>
      <c r="I214" s="1"/>
      <c r="J214" s="2268"/>
      <c r="K214" s="2268"/>
      <c r="L214" s="1"/>
      <c r="M214" s="1"/>
      <c r="N214" s="1"/>
      <c r="O214" s="1"/>
    </row>
    <row r="215" spans="1:15" ht="12.75" customHeight="1">
      <c r="A215" s="1"/>
      <c r="B215" s="1"/>
      <c r="C215" s="130"/>
      <c r="D215" s="1"/>
      <c r="E215" s="1"/>
      <c r="F215" s="1"/>
      <c r="G215" s="1"/>
      <c r="H215" s="1"/>
      <c r="I215" s="1"/>
      <c r="J215" s="2268"/>
      <c r="K215" s="2268"/>
      <c r="L215" s="1"/>
      <c r="M215" s="1"/>
      <c r="N215" s="1"/>
      <c r="O215" s="1"/>
    </row>
    <row r="216" spans="1:15" ht="12.75" customHeight="1">
      <c r="A216" s="1"/>
      <c r="B216" s="1"/>
      <c r="C216" s="130"/>
      <c r="D216" s="1"/>
      <c r="E216" s="1"/>
      <c r="F216" s="1"/>
      <c r="G216" s="1"/>
      <c r="H216" s="1"/>
      <c r="I216" s="1"/>
      <c r="J216" s="2268"/>
      <c r="K216" s="2268"/>
      <c r="L216" s="1"/>
      <c r="M216" s="1"/>
      <c r="N216" s="1"/>
      <c r="O216" s="1"/>
    </row>
    <row r="217" spans="1:15" ht="12.75" customHeight="1">
      <c r="A217" s="1"/>
      <c r="B217" s="1"/>
      <c r="C217" s="130"/>
      <c r="D217" s="1"/>
      <c r="E217" s="1"/>
      <c r="F217" s="1"/>
      <c r="G217" s="1"/>
      <c r="H217" s="1"/>
      <c r="I217" s="1"/>
      <c r="J217" s="2268"/>
      <c r="K217" s="2268"/>
      <c r="L217" s="1"/>
      <c r="M217" s="1"/>
      <c r="N217" s="1"/>
      <c r="O217" s="1"/>
    </row>
    <row r="218" spans="1:15" ht="12.75" customHeight="1">
      <c r="A218" s="1"/>
      <c r="B218" s="1"/>
      <c r="C218" s="130"/>
      <c r="D218" s="1"/>
      <c r="E218" s="1"/>
      <c r="F218" s="1"/>
      <c r="G218" s="1"/>
      <c r="H218" s="1"/>
      <c r="I218" s="1"/>
      <c r="J218" s="2268"/>
      <c r="K218" s="2268"/>
      <c r="L218" s="1"/>
      <c r="M218" s="1"/>
      <c r="N218" s="1"/>
      <c r="O218" s="1"/>
    </row>
    <row r="219" spans="1:15" ht="12.75" customHeight="1">
      <c r="A219" s="1"/>
      <c r="B219" s="1"/>
      <c r="C219" s="130"/>
      <c r="D219" s="1"/>
      <c r="E219" s="1"/>
      <c r="F219" s="1"/>
      <c r="G219" s="1"/>
      <c r="H219" s="1"/>
      <c r="I219" s="1"/>
      <c r="J219" s="2268"/>
      <c r="K219" s="2268"/>
      <c r="L219" s="1"/>
      <c r="M219" s="1"/>
      <c r="N219" s="1"/>
      <c r="O219" s="1"/>
    </row>
    <row r="220" spans="1:15" ht="12.75" customHeight="1">
      <c r="A220" s="1"/>
      <c r="B220" s="1"/>
      <c r="C220" s="130"/>
      <c r="D220" s="1"/>
      <c r="E220" s="1"/>
      <c r="F220" s="1"/>
      <c r="G220" s="1"/>
      <c r="H220" s="1"/>
      <c r="I220" s="1"/>
      <c r="J220" s="2268"/>
      <c r="K220" s="2268"/>
      <c r="L220" s="1"/>
      <c r="M220" s="1"/>
      <c r="N220" s="1"/>
      <c r="O220" s="1"/>
    </row>
    <row r="221" spans="1:15" ht="12.75" customHeight="1">
      <c r="A221" s="1"/>
      <c r="B221" s="1"/>
      <c r="C221" s="130"/>
      <c r="D221" s="1"/>
      <c r="E221" s="1"/>
      <c r="F221" s="1"/>
      <c r="G221" s="1"/>
      <c r="H221" s="1"/>
      <c r="I221" s="1"/>
      <c r="J221" s="2268"/>
      <c r="K221" s="2268"/>
      <c r="L221" s="1"/>
      <c r="M221" s="1"/>
      <c r="N221" s="1"/>
      <c r="O221" s="1"/>
    </row>
    <row r="222" spans="1:15" ht="12.75" customHeight="1">
      <c r="A222" s="1"/>
      <c r="B222" s="1"/>
      <c r="C222" s="130"/>
      <c r="D222" s="1"/>
      <c r="E222" s="1"/>
      <c r="F222" s="1"/>
      <c r="G222" s="1"/>
      <c r="H222" s="1"/>
      <c r="I222" s="1"/>
      <c r="J222" s="2268"/>
      <c r="K222" s="2268"/>
      <c r="L222" s="1"/>
      <c r="M222" s="1"/>
      <c r="N222" s="1"/>
      <c r="O222" s="1"/>
    </row>
    <row r="223" spans="1:15" ht="12.75" customHeight="1">
      <c r="A223" s="1"/>
      <c r="B223" s="1"/>
      <c r="C223" s="130"/>
      <c r="D223" s="1"/>
      <c r="E223" s="1"/>
      <c r="F223" s="1"/>
      <c r="G223" s="1"/>
      <c r="H223" s="1"/>
      <c r="I223" s="1"/>
      <c r="J223" s="2268"/>
      <c r="K223" s="2268"/>
      <c r="L223" s="1"/>
      <c r="M223" s="1"/>
      <c r="N223" s="1"/>
      <c r="O223" s="1"/>
    </row>
    <row r="224" spans="1:15" ht="12.75" customHeight="1">
      <c r="A224" s="1"/>
      <c r="B224" s="1"/>
      <c r="C224" s="130"/>
      <c r="D224" s="1"/>
      <c r="E224" s="1"/>
      <c r="F224" s="1"/>
      <c r="G224" s="1"/>
      <c r="H224" s="1"/>
      <c r="I224" s="1"/>
      <c r="J224" s="2268"/>
      <c r="K224" s="2268"/>
      <c r="L224" s="1"/>
      <c r="M224" s="1"/>
      <c r="N224" s="1"/>
      <c r="O224" s="1"/>
    </row>
    <row r="225" spans="1:15" ht="12.75" customHeight="1">
      <c r="A225" s="1"/>
      <c r="B225" s="1"/>
      <c r="C225" s="130"/>
      <c r="D225" s="1"/>
      <c r="E225" s="1"/>
      <c r="F225" s="1"/>
      <c r="G225" s="1"/>
      <c r="H225" s="1"/>
      <c r="I225" s="1"/>
      <c r="J225" s="2268"/>
      <c r="K225" s="2268"/>
      <c r="L225" s="1"/>
      <c r="M225" s="1"/>
      <c r="N225" s="1"/>
      <c r="O225" s="1"/>
    </row>
    <row r="226" spans="1:15" ht="12.75" customHeight="1">
      <c r="A226" s="1"/>
      <c r="B226" s="1"/>
      <c r="C226" s="130"/>
      <c r="D226" s="1"/>
      <c r="E226" s="1"/>
      <c r="F226" s="1"/>
      <c r="G226" s="1"/>
      <c r="H226" s="1"/>
      <c r="I226" s="1"/>
      <c r="J226" s="2268"/>
      <c r="K226" s="2268"/>
      <c r="L226" s="1"/>
      <c r="M226" s="1"/>
      <c r="N226" s="1"/>
      <c r="O226" s="1"/>
    </row>
    <row r="227" spans="1:15" ht="12.75" customHeight="1">
      <c r="A227" s="1"/>
      <c r="B227" s="1"/>
      <c r="C227" s="130"/>
      <c r="D227" s="1"/>
      <c r="E227" s="1"/>
      <c r="F227" s="1"/>
      <c r="G227" s="1"/>
      <c r="H227" s="1"/>
      <c r="I227" s="1"/>
      <c r="J227" s="2268"/>
      <c r="K227" s="2268"/>
      <c r="L227" s="1"/>
      <c r="M227" s="1"/>
      <c r="N227" s="1"/>
      <c r="O227" s="1"/>
    </row>
    <row r="228" spans="1:15" ht="12.75" customHeight="1">
      <c r="A228" s="1"/>
      <c r="B228" s="1"/>
      <c r="C228" s="130"/>
      <c r="D228" s="1"/>
      <c r="E228" s="1"/>
      <c r="F228" s="1"/>
      <c r="G228" s="1"/>
      <c r="H228" s="1"/>
      <c r="I228" s="1"/>
      <c r="J228" s="2268"/>
      <c r="K228" s="2268"/>
      <c r="L228" s="1"/>
      <c r="M228" s="1"/>
      <c r="N228" s="1"/>
      <c r="O228" s="1"/>
    </row>
    <row r="229" spans="1:15" ht="12.75" customHeight="1">
      <c r="A229" s="1"/>
      <c r="B229" s="1"/>
      <c r="C229" s="130"/>
      <c r="D229" s="1"/>
      <c r="E229" s="1"/>
      <c r="F229" s="1"/>
      <c r="G229" s="1"/>
      <c r="H229" s="1"/>
      <c r="I229" s="1"/>
      <c r="J229" s="2268"/>
      <c r="K229" s="2268"/>
      <c r="L229" s="1"/>
      <c r="M229" s="1"/>
      <c r="N229" s="1"/>
      <c r="O229" s="1"/>
    </row>
    <row r="230" spans="1:15" ht="12.75" customHeight="1">
      <c r="A230" s="1"/>
      <c r="B230" s="1"/>
      <c r="C230" s="130"/>
      <c r="D230" s="1"/>
      <c r="E230" s="1"/>
      <c r="F230" s="1"/>
      <c r="G230" s="1"/>
      <c r="H230" s="1"/>
      <c r="I230" s="1"/>
      <c r="J230" s="2268"/>
      <c r="K230" s="2268"/>
      <c r="L230" s="1"/>
      <c r="M230" s="1"/>
      <c r="N230" s="1"/>
      <c r="O230" s="1"/>
    </row>
    <row r="231" spans="1:15" ht="12.75" customHeight="1">
      <c r="A231" s="1"/>
      <c r="B231" s="1"/>
      <c r="C231" s="130"/>
      <c r="D231" s="1"/>
      <c r="E231" s="1"/>
      <c r="F231" s="1"/>
      <c r="G231" s="1"/>
      <c r="H231" s="1"/>
      <c r="I231" s="1"/>
      <c r="J231" s="2268"/>
      <c r="K231" s="2268"/>
      <c r="L231" s="1"/>
      <c r="M231" s="1"/>
      <c r="N231" s="1"/>
      <c r="O231" s="1"/>
    </row>
    <row r="232" spans="1:15" ht="12.75" customHeight="1">
      <c r="A232" s="1"/>
      <c r="B232" s="1"/>
      <c r="C232" s="130"/>
      <c r="D232" s="1"/>
      <c r="E232" s="1"/>
      <c r="F232" s="1"/>
      <c r="G232" s="1"/>
      <c r="H232" s="1"/>
      <c r="I232" s="1"/>
      <c r="J232" s="2268"/>
      <c r="K232" s="2268"/>
      <c r="L232" s="1"/>
      <c r="M232" s="1"/>
      <c r="N232" s="1"/>
      <c r="O232" s="1"/>
    </row>
    <row r="233" spans="1:15" ht="12.75" customHeight="1">
      <c r="A233" s="1"/>
      <c r="B233" s="1"/>
      <c r="C233" s="130"/>
      <c r="D233" s="1"/>
      <c r="E233" s="1"/>
      <c r="F233" s="1"/>
      <c r="G233" s="1"/>
      <c r="H233" s="1"/>
      <c r="I233" s="1"/>
      <c r="J233" s="2268"/>
      <c r="K233" s="2268"/>
      <c r="L233" s="1"/>
      <c r="M233" s="1"/>
      <c r="N233" s="1"/>
      <c r="O233" s="1"/>
    </row>
    <row r="234" spans="1:15" ht="12.75" customHeight="1">
      <c r="A234" s="1"/>
      <c r="B234" s="1"/>
      <c r="C234" s="130"/>
      <c r="D234" s="1"/>
      <c r="E234" s="1"/>
      <c r="F234" s="1"/>
      <c r="G234" s="1"/>
      <c r="H234" s="1"/>
      <c r="I234" s="1"/>
      <c r="J234" s="2268"/>
      <c r="K234" s="2268"/>
      <c r="L234" s="1"/>
      <c r="M234" s="1"/>
      <c r="N234" s="1"/>
      <c r="O234" s="1"/>
    </row>
    <row r="235" spans="1:15" ht="12.75" customHeight="1">
      <c r="A235" s="1"/>
      <c r="B235" s="1"/>
      <c r="C235" s="130"/>
      <c r="D235" s="1"/>
      <c r="E235" s="1"/>
      <c r="F235" s="1"/>
      <c r="G235" s="1"/>
      <c r="H235" s="1"/>
      <c r="I235" s="1"/>
      <c r="J235" s="2268"/>
      <c r="K235" s="2268"/>
      <c r="L235" s="1"/>
      <c r="M235" s="1"/>
      <c r="N235" s="1"/>
      <c r="O235" s="1"/>
    </row>
    <row r="236" spans="1:15" ht="12.75" customHeight="1">
      <c r="A236" s="1"/>
      <c r="B236" s="1"/>
      <c r="C236" s="130"/>
      <c r="D236" s="1"/>
      <c r="E236" s="1"/>
      <c r="F236" s="1"/>
      <c r="G236" s="1"/>
      <c r="H236" s="1"/>
      <c r="I236" s="1"/>
      <c r="J236" s="2268"/>
      <c r="K236" s="2268"/>
      <c r="L236" s="1"/>
      <c r="M236" s="1"/>
      <c r="N236" s="1"/>
      <c r="O236" s="1"/>
    </row>
    <row r="237" spans="1:15" ht="12.75" customHeight="1">
      <c r="A237" s="1"/>
      <c r="B237" s="1"/>
      <c r="C237" s="130"/>
      <c r="D237" s="1"/>
      <c r="E237" s="1"/>
      <c r="F237" s="1"/>
      <c r="G237" s="1"/>
      <c r="H237" s="1"/>
      <c r="I237" s="1"/>
      <c r="J237" s="2268"/>
      <c r="K237" s="2268"/>
      <c r="L237" s="1"/>
      <c r="M237" s="1"/>
      <c r="N237" s="1"/>
      <c r="O237" s="1"/>
    </row>
    <row r="238" spans="1:15" ht="12.75" customHeight="1">
      <c r="A238" s="1"/>
      <c r="B238" s="1"/>
      <c r="C238" s="130"/>
      <c r="D238" s="1"/>
      <c r="E238" s="1"/>
      <c r="F238" s="1"/>
      <c r="G238" s="1"/>
      <c r="H238" s="1"/>
      <c r="I238" s="1"/>
      <c r="J238" s="2268"/>
      <c r="K238" s="2268"/>
      <c r="L238" s="1"/>
      <c r="M238" s="1"/>
      <c r="N238" s="1"/>
      <c r="O238" s="1"/>
    </row>
    <row r="239" spans="1:15" ht="12.75" customHeight="1">
      <c r="A239" s="1"/>
      <c r="B239" s="1"/>
      <c r="C239" s="130"/>
      <c r="D239" s="1"/>
      <c r="E239" s="1"/>
      <c r="F239" s="1"/>
      <c r="G239" s="1"/>
      <c r="H239" s="1"/>
      <c r="I239" s="1"/>
      <c r="J239" s="2268"/>
      <c r="K239" s="2268"/>
      <c r="L239" s="1"/>
      <c r="M239" s="1"/>
      <c r="N239" s="1"/>
      <c r="O239" s="1"/>
    </row>
    <row r="240" spans="1:15" ht="12.75" customHeight="1">
      <c r="A240" s="1"/>
      <c r="B240" s="1"/>
      <c r="C240" s="130"/>
      <c r="D240" s="1"/>
      <c r="E240" s="1"/>
      <c r="F240" s="1"/>
      <c r="G240" s="1"/>
      <c r="H240" s="1"/>
      <c r="I240" s="1"/>
      <c r="J240" s="2268"/>
      <c r="K240" s="2268"/>
      <c r="L240" s="1"/>
      <c r="M240" s="1"/>
      <c r="N240" s="1"/>
      <c r="O240" s="1"/>
    </row>
    <row r="241" spans="1:15" ht="12.75" customHeight="1">
      <c r="A241" s="1"/>
      <c r="B241" s="1"/>
      <c r="C241" s="130"/>
      <c r="D241" s="1"/>
      <c r="E241" s="1"/>
      <c r="F241" s="1"/>
      <c r="G241" s="1"/>
      <c r="H241" s="1"/>
      <c r="I241" s="1"/>
      <c r="J241" s="2268"/>
      <c r="K241" s="2268"/>
      <c r="L241" s="1"/>
      <c r="M241" s="1"/>
      <c r="N241" s="1"/>
      <c r="O241" s="1"/>
    </row>
    <row r="242" spans="1:15" ht="12.75" customHeight="1">
      <c r="A242" s="1"/>
      <c r="B242" s="1"/>
      <c r="C242" s="130"/>
      <c r="D242" s="1"/>
      <c r="E242" s="1"/>
      <c r="F242" s="1"/>
      <c r="G242" s="1"/>
      <c r="H242" s="1"/>
      <c r="I242" s="1"/>
      <c r="J242" s="2268"/>
      <c r="K242" s="2268"/>
      <c r="L242" s="1"/>
      <c r="M242" s="1"/>
      <c r="N242" s="1"/>
      <c r="O242" s="1"/>
    </row>
    <row r="243" spans="1:15" ht="12.75" customHeight="1">
      <c r="A243" s="1"/>
      <c r="B243" s="1"/>
      <c r="C243" s="130"/>
      <c r="D243" s="1"/>
      <c r="E243" s="1"/>
      <c r="F243" s="1"/>
      <c r="G243" s="1"/>
      <c r="H243" s="1"/>
      <c r="I243" s="1"/>
      <c r="J243" s="2268"/>
      <c r="K243" s="2268"/>
      <c r="L243" s="1"/>
      <c r="M243" s="1"/>
      <c r="N243" s="1"/>
      <c r="O243" s="1"/>
    </row>
    <row r="244" spans="1:15" ht="12.75" customHeight="1">
      <c r="A244" s="1"/>
      <c r="B244" s="1"/>
      <c r="C244" s="130"/>
      <c r="D244" s="1"/>
      <c r="E244" s="1"/>
      <c r="F244" s="1"/>
      <c r="G244" s="1"/>
      <c r="H244" s="1"/>
      <c r="I244" s="1"/>
      <c r="J244" s="2268"/>
      <c r="K244" s="2268"/>
      <c r="L244" s="1"/>
      <c r="M244" s="1"/>
      <c r="N244" s="1"/>
      <c r="O244" s="1"/>
    </row>
    <row r="245" spans="1:15" ht="12.75" customHeight="1">
      <c r="A245" s="1"/>
      <c r="B245" s="1"/>
      <c r="C245" s="130"/>
      <c r="D245" s="1"/>
      <c r="E245" s="1"/>
      <c r="F245" s="1"/>
      <c r="G245" s="1"/>
      <c r="H245" s="1"/>
      <c r="I245" s="1"/>
      <c r="J245" s="2268"/>
      <c r="K245" s="2268"/>
      <c r="L245" s="1"/>
      <c r="M245" s="1"/>
      <c r="N245" s="1"/>
      <c r="O245" s="1"/>
    </row>
    <row r="246" spans="1:15" ht="12.75" customHeight="1">
      <c r="A246" s="1"/>
      <c r="B246" s="1"/>
      <c r="C246" s="130"/>
      <c r="D246" s="1"/>
      <c r="E246" s="1"/>
      <c r="F246" s="1"/>
      <c r="G246" s="1"/>
      <c r="H246" s="1"/>
      <c r="I246" s="1"/>
      <c r="J246" s="2268"/>
      <c r="K246" s="2268"/>
      <c r="L246" s="1"/>
      <c r="M246" s="1"/>
      <c r="N246" s="1"/>
      <c r="O246" s="1"/>
    </row>
    <row r="247" spans="1:15" ht="12.75" customHeight="1">
      <c r="A247" s="1"/>
      <c r="B247" s="1"/>
      <c r="C247" s="130"/>
      <c r="D247" s="1"/>
      <c r="E247" s="1"/>
      <c r="F247" s="1"/>
      <c r="G247" s="1"/>
      <c r="H247" s="1"/>
      <c r="I247" s="1"/>
      <c r="J247" s="2268"/>
      <c r="K247" s="2268"/>
      <c r="L247" s="1"/>
      <c r="M247" s="1"/>
      <c r="N247" s="1"/>
      <c r="O247" s="1"/>
    </row>
    <row r="248" spans="1:15" ht="12.75" customHeight="1">
      <c r="A248" s="1"/>
      <c r="B248" s="1"/>
      <c r="C248" s="130"/>
      <c r="D248" s="1"/>
      <c r="E248" s="1"/>
      <c r="F248" s="1"/>
      <c r="G248" s="1"/>
      <c r="H248" s="1"/>
      <c r="I248" s="1"/>
      <c r="J248" s="2268"/>
      <c r="K248" s="2268"/>
      <c r="L248" s="1"/>
      <c r="M248" s="1"/>
      <c r="N248" s="1"/>
      <c r="O248" s="1"/>
    </row>
    <row r="249" spans="1:15" ht="12.75" customHeight="1">
      <c r="A249" s="1"/>
      <c r="B249" s="1"/>
      <c r="C249" s="130"/>
      <c r="D249" s="1"/>
      <c r="E249" s="1"/>
      <c r="F249" s="1"/>
      <c r="G249" s="1"/>
      <c r="H249" s="1"/>
      <c r="I249" s="1"/>
      <c r="J249" s="2268"/>
      <c r="K249" s="2268"/>
      <c r="L249" s="1"/>
      <c r="M249" s="1"/>
      <c r="N249" s="1"/>
      <c r="O249" s="1"/>
    </row>
    <row r="250" spans="1:15" ht="12.75" customHeight="1">
      <c r="A250" s="1"/>
      <c r="B250" s="1"/>
      <c r="C250" s="130"/>
      <c r="D250" s="1"/>
      <c r="E250" s="1"/>
      <c r="F250" s="1"/>
      <c r="G250" s="1"/>
      <c r="H250" s="1"/>
      <c r="I250" s="1"/>
      <c r="J250" s="2268"/>
      <c r="K250" s="2268"/>
      <c r="L250" s="1"/>
      <c r="M250" s="1"/>
      <c r="N250" s="1"/>
      <c r="O250" s="1"/>
    </row>
    <row r="251" spans="1:15" ht="12.75" customHeight="1">
      <c r="A251" s="1"/>
      <c r="B251" s="1"/>
      <c r="C251" s="130"/>
      <c r="D251" s="1"/>
      <c r="E251" s="1"/>
      <c r="F251" s="1"/>
      <c r="G251" s="1"/>
      <c r="H251" s="1"/>
      <c r="I251" s="1"/>
      <c r="J251" s="2268"/>
      <c r="K251" s="2268"/>
      <c r="L251" s="1"/>
      <c r="M251" s="1"/>
      <c r="N251" s="1"/>
      <c r="O251" s="1"/>
    </row>
    <row r="252" spans="1:15" ht="12.75" customHeight="1">
      <c r="A252" s="1"/>
      <c r="B252" s="1"/>
      <c r="C252" s="130"/>
      <c r="D252" s="1"/>
      <c r="E252" s="1"/>
      <c r="F252" s="1"/>
      <c r="G252" s="1"/>
      <c r="H252" s="1"/>
      <c r="I252" s="1"/>
      <c r="J252" s="2268"/>
      <c r="K252" s="2268"/>
      <c r="L252" s="1"/>
      <c r="M252" s="1"/>
      <c r="N252" s="1"/>
      <c r="O252" s="1"/>
    </row>
    <row r="253" spans="1:15" ht="12.75" customHeight="1">
      <c r="A253" s="1"/>
      <c r="B253" s="1"/>
      <c r="C253" s="130"/>
      <c r="D253" s="1"/>
      <c r="E253" s="1"/>
      <c r="F253" s="1"/>
      <c r="G253" s="1"/>
      <c r="H253" s="1"/>
      <c r="I253" s="1"/>
      <c r="J253" s="2268"/>
      <c r="K253" s="2268"/>
      <c r="L253" s="1"/>
      <c r="M253" s="1"/>
      <c r="N253" s="1"/>
      <c r="O253" s="1"/>
    </row>
    <row r="254" spans="1:15" ht="12.75" customHeight="1">
      <c r="A254" s="1"/>
      <c r="B254" s="1"/>
      <c r="C254" s="130"/>
      <c r="D254" s="1"/>
      <c r="E254" s="1"/>
      <c r="F254" s="1"/>
      <c r="G254" s="1"/>
      <c r="H254" s="1"/>
      <c r="I254" s="1"/>
      <c r="J254" s="2268"/>
      <c r="K254" s="2268"/>
      <c r="L254" s="1"/>
      <c r="M254" s="1"/>
      <c r="N254" s="1"/>
      <c r="O254" s="1"/>
    </row>
    <row r="255" spans="1:15" ht="12.75" customHeight="1">
      <c r="A255" s="1"/>
      <c r="B255" s="1"/>
      <c r="C255" s="130"/>
      <c r="D255" s="1"/>
      <c r="E255" s="1"/>
      <c r="F255" s="1"/>
      <c r="G255" s="1"/>
      <c r="H255" s="1"/>
      <c r="I255" s="1"/>
      <c r="J255" s="2268"/>
      <c r="K255" s="2268"/>
      <c r="L255" s="1"/>
      <c r="M255" s="1"/>
      <c r="N255" s="1"/>
      <c r="O255" s="1"/>
    </row>
    <row r="256" spans="1:15" ht="12.75" customHeight="1">
      <c r="A256" s="1"/>
      <c r="B256" s="1"/>
      <c r="C256" s="130"/>
      <c r="D256" s="1"/>
      <c r="E256" s="1"/>
      <c r="F256" s="1"/>
      <c r="G256" s="1"/>
      <c r="H256" s="1"/>
      <c r="I256" s="1"/>
      <c r="J256" s="2268"/>
      <c r="K256" s="2268"/>
      <c r="L256" s="1"/>
      <c r="M256" s="1"/>
      <c r="N256" s="1"/>
      <c r="O256" s="1"/>
    </row>
    <row r="257" spans="1:15" ht="12.75" customHeight="1">
      <c r="A257" s="1"/>
      <c r="B257" s="1"/>
      <c r="C257" s="130"/>
      <c r="D257" s="1"/>
      <c r="E257" s="1"/>
      <c r="F257" s="1"/>
      <c r="G257" s="1"/>
      <c r="H257" s="1"/>
      <c r="I257" s="1"/>
      <c r="J257" s="2268"/>
      <c r="K257" s="2268"/>
      <c r="L257" s="1"/>
      <c r="M257" s="1"/>
      <c r="N257" s="1"/>
      <c r="O257" s="1"/>
    </row>
    <row r="258" spans="1:15" ht="12.75" customHeight="1">
      <c r="A258" s="1"/>
      <c r="B258" s="1"/>
      <c r="C258" s="130"/>
      <c r="D258" s="1"/>
      <c r="E258" s="1"/>
      <c r="F258" s="1"/>
      <c r="G258" s="1"/>
      <c r="H258" s="1"/>
      <c r="I258" s="1"/>
      <c r="J258" s="2268"/>
      <c r="K258" s="2268"/>
      <c r="L258" s="1"/>
      <c r="M258" s="1"/>
      <c r="N258" s="1"/>
      <c r="O258" s="1"/>
    </row>
    <row r="259" spans="1:15" ht="12.75" customHeight="1">
      <c r="A259" s="1"/>
      <c r="B259" s="1"/>
      <c r="C259" s="130"/>
      <c r="D259" s="1"/>
      <c r="E259" s="1"/>
      <c r="F259" s="1"/>
      <c r="G259" s="1"/>
      <c r="H259" s="1"/>
      <c r="I259" s="1"/>
      <c r="J259" s="2268"/>
      <c r="K259" s="2268"/>
      <c r="L259" s="1"/>
      <c r="M259" s="1"/>
      <c r="N259" s="1"/>
      <c r="O259" s="1"/>
    </row>
    <row r="260" spans="1:15" ht="12.75" customHeight="1">
      <c r="A260" s="1"/>
      <c r="B260" s="1"/>
      <c r="C260" s="130"/>
      <c r="D260" s="1"/>
      <c r="E260" s="1"/>
      <c r="F260" s="1"/>
      <c r="G260" s="1"/>
      <c r="H260" s="1"/>
      <c r="I260" s="1"/>
      <c r="J260" s="2268"/>
      <c r="K260" s="2268"/>
      <c r="L260" s="1"/>
      <c r="M260" s="1"/>
      <c r="N260" s="1"/>
      <c r="O260" s="1"/>
    </row>
    <row r="261" spans="1:15" ht="12.75" customHeight="1">
      <c r="A261" s="1"/>
      <c r="B261" s="1"/>
      <c r="C261" s="130"/>
      <c r="D261" s="1"/>
      <c r="E261" s="1"/>
      <c r="F261" s="1"/>
      <c r="G261" s="1"/>
      <c r="H261" s="1"/>
      <c r="I261" s="1"/>
      <c r="J261" s="2268"/>
      <c r="K261" s="2268"/>
      <c r="L261" s="1"/>
      <c r="M261" s="1"/>
      <c r="N261" s="1"/>
      <c r="O261" s="1"/>
    </row>
    <row r="262" spans="1:15" ht="12.75" customHeight="1">
      <c r="A262" s="1"/>
      <c r="B262" s="1"/>
      <c r="C262" s="130"/>
      <c r="D262" s="1"/>
      <c r="E262" s="1"/>
      <c r="F262" s="1"/>
      <c r="G262" s="1"/>
      <c r="H262" s="1"/>
      <c r="I262" s="1"/>
      <c r="J262" s="2268"/>
      <c r="K262" s="2268"/>
      <c r="L262" s="1"/>
      <c r="M262" s="1"/>
      <c r="N262" s="1"/>
      <c r="O262" s="1"/>
    </row>
    <row r="263" spans="1:15" ht="12.75" customHeight="1">
      <c r="A263" s="1"/>
      <c r="B263" s="1"/>
      <c r="C263" s="130"/>
      <c r="D263" s="1"/>
      <c r="E263" s="1"/>
      <c r="F263" s="1"/>
      <c r="G263" s="1"/>
      <c r="H263" s="1"/>
      <c r="I263" s="1"/>
      <c r="J263" s="2268"/>
      <c r="K263" s="2268"/>
      <c r="L263" s="1"/>
      <c r="M263" s="1"/>
      <c r="N263" s="1"/>
      <c r="O263" s="1"/>
    </row>
    <row r="264" spans="1:15" ht="12.75" customHeight="1">
      <c r="A264" s="1"/>
      <c r="B264" s="1"/>
      <c r="C264" s="130"/>
      <c r="D264" s="1"/>
      <c r="E264" s="1"/>
      <c r="F264" s="1"/>
      <c r="G264" s="1"/>
      <c r="H264" s="1"/>
      <c r="I264" s="1"/>
      <c r="J264" s="2268"/>
      <c r="K264" s="2268"/>
      <c r="L264" s="1"/>
      <c r="M264" s="1"/>
      <c r="N264" s="1"/>
      <c r="O264" s="1"/>
    </row>
    <row r="265" spans="1:15" ht="12.75" customHeight="1">
      <c r="A265" s="1"/>
      <c r="B265" s="1"/>
      <c r="C265" s="130"/>
      <c r="D265" s="1"/>
      <c r="E265" s="1"/>
      <c r="F265" s="1"/>
      <c r="G265" s="1"/>
      <c r="H265" s="1"/>
      <c r="I265" s="1"/>
      <c r="J265" s="2268"/>
      <c r="K265" s="2268"/>
      <c r="L265" s="1"/>
      <c r="M265" s="1"/>
      <c r="N265" s="1"/>
      <c r="O265" s="1"/>
    </row>
    <row r="266" spans="1:15" ht="12.75" customHeight="1">
      <c r="A266" s="1"/>
      <c r="B266" s="1"/>
      <c r="C266" s="130"/>
      <c r="D266" s="1"/>
      <c r="E266" s="1"/>
      <c r="F266" s="1"/>
      <c r="G266" s="1"/>
      <c r="H266" s="1"/>
      <c r="I266" s="1"/>
      <c r="J266" s="2268"/>
      <c r="K266" s="2268"/>
      <c r="L266" s="1"/>
      <c r="M266" s="1"/>
      <c r="N266" s="1"/>
      <c r="O266" s="1"/>
    </row>
    <row r="267" spans="1:15" ht="12.75" customHeight="1">
      <c r="A267" s="1"/>
      <c r="B267" s="1"/>
      <c r="C267" s="130"/>
      <c r="D267" s="1"/>
      <c r="E267" s="1"/>
      <c r="F267" s="1"/>
      <c r="G267" s="1"/>
      <c r="H267" s="1"/>
      <c r="I267" s="1"/>
      <c r="J267" s="2268"/>
      <c r="K267" s="2268"/>
      <c r="L267" s="1"/>
      <c r="M267" s="1"/>
      <c r="N267" s="1"/>
      <c r="O267" s="1"/>
    </row>
    <row r="268" spans="1:15" ht="12.75" customHeight="1">
      <c r="A268" s="1"/>
      <c r="B268" s="1"/>
      <c r="C268" s="130"/>
      <c r="D268" s="1"/>
      <c r="E268" s="1"/>
      <c r="F268" s="1"/>
      <c r="G268" s="1"/>
      <c r="H268" s="1"/>
      <c r="I268" s="1"/>
      <c r="J268" s="2268"/>
      <c r="K268" s="2268"/>
      <c r="L268" s="1"/>
      <c r="M268" s="1"/>
      <c r="N268" s="1"/>
      <c r="O268" s="1"/>
    </row>
    <row r="269" spans="1:15" ht="12.75" customHeight="1">
      <c r="A269" s="1"/>
      <c r="B269" s="1"/>
      <c r="C269" s="130"/>
      <c r="D269" s="1"/>
      <c r="E269" s="1"/>
      <c r="F269" s="1"/>
      <c r="G269" s="1"/>
      <c r="H269" s="1"/>
      <c r="I269" s="1"/>
      <c r="J269" s="2268"/>
      <c r="K269" s="2268"/>
      <c r="L269" s="1"/>
      <c r="M269" s="1"/>
      <c r="N269" s="1"/>
      <c r="O269" s="1"/>
    </row>
    <row r="270" spans="1:15" ht="12.75" customHeight="1">
      <c r="A270" s="1"/>
      <c r="B270" s="1"/>
      <c r="C270" s="130"/>
      <c r="D270" s="1"/>
      <c r="E270" s="1"/>
      <c r="F270" s="1"/>
      <c r="G270" s="1"/>
      <c r="H270" s="1"/>
      <c r="I270" s="1"/>
      <c r="J270" s="2268"/>
      <c r="K270" s="2268"/>
      <c r="L270" s="1"/>
      <c r="M270" s="1"/>
      <c r="N270" s="1"/>
      <c r="O270" s="1"/>
    </row>
    <row r="271" spans="1:15" ht="12.75" customHeight="1">
      <c r="A271" s="1"/>
      <c r="B271" s="1"/>
      <c r="C271" s="130"/>
      <c r="D271" s="1"/>
      <c r="E271" s="1"/>
      <c r="F271" s="1"/>
      <c r="G271" s="1"/>
      <c r="H271" s="1"/>
      <c r="I271" s="1"/>
      <c r="J271" s="2268"/>
      <c r="K271" s="2268"/>
      <c r="L271" s="1"/>
      <c r="M271" s="1"/>
      <c r="N271" s="1"/>
      <c r="O271" s="1"/>
    </row>
    <row r="272" spans="1:15" ht="12.75" customHeight="1">
      <c r="A272" s="1"/>
      <c r="B272" s="1"/>
      <c r="C272" s="130"/>
      <c r="D272" s="1"/>
      <c r="E272" s="1"/>
      <c r="F272" s="1"/>
      <c r="G272" s="1"/>
      <c r="H272" s="1"/>
      <c r="I272" s="1"/>
      <c r="J272" s="2268"/>
      <c r="K272" s="2268"/>
      <c r="L272" s="1"/>
      <c r="M272" s="1"/>
      <c r="N272" s="1"/>
      <c r="O272" s="1"/>
    </row>
    <row r="273" spans="1:15" ht="12.75" customHeight="1">
      <c r="A273" s="1"/>
      <c r="B273" s="1"/>
      <c r="C273" s="130"/>
      <c r="D273" s="1"/>
      <c r="E273" s="1"/>
      <c r="F273" s="1"/>
      <c r="G273" s="1"/>
      <c r="H273" s="1"/>
      <c r="I273" s="1"/>
      <c r="J273" s="2268"/>
      <c r="K273" s="2268"/>
      <c r="L273" s="1"/>
      <c r="M273" s="1"/>
      <c r="N273" s="1"/>
      <c r="O273" s="1"/>
    </row>
    <row r="274" spans="1:15" ht="12.75" customHeight="1">
      <c r="A274" s="1"/>
      <c r="B274" s="1"/>
      <c r="C274" s="130"/>
      <c r="D274" s="1"/>
      <c r="E274" s="1"/>
      <c r="F274" s="1"/>
      <c r="G274" s="1"/>
      <c r="H274" s="1"/>
      <c r="I274" s="1"/>
      <c r="J274" s="2268"/>
      <c r="K274" s="2268"/>
      <c r="L274" s="1"/>
      <c r="M274" s="1"/>
      <c r="N274" s="1"/>
      <c r="O274" s="1"/>
    </row>
  </sheetData>
  <mergeCells count="30">
    <mergeCell ref="A157:L157"/>
    <mergeCell ref="B161:F161"/>
    <mergeCell ref="B162:D162"/>
    <mergeCell ref="F164:J164"/>
    <mergeCell ref="F165:I165"/>
    <mergeCell ref="A137:K137"/>
    <mergeCell ref="B139:D139"/>
    <mergeCell ref="A140:K140"/>
    <mergeCell ref="B150:D150"/>
    <mergeCell ref="A151:K151"/>
    <mergeCell ref="B79:D79"/>
    <mergeCell ref="A80:K80"/>
    <mergeCell ref="B82:D82"/>
    <mergeCell ref="A83:K83"/>
    <mergeCell ref="B136:D136"/>
    <mergeCell ref="A37:K37"/>
    <mergeCell ref="B39:D39"/>
    <mergeCell ref="B40:H40"/>
    <mergeCell ref="B72:D72"/>
    <mergeCell ref="A73:K73"/>
    <mergeCell ref="A24:M24"/>
    <mergeCell ref="B28:D28"/>
    <mergeCell ref="A29:M29"/>
    <mergeCell ref="B31:D31"/>
    <mergeCell ref="A32:K32"/>
    <mergeCell ref="A1:M1"/>
    <mergeCell ref="B2:L2"/>
    <mergeCell ref="A6:M6"/>
    <mergeCell ref="A13:M13"/>
    <mergeCell ref="B23:D23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S423"/>
  <sheetViews>
    <sheetView workbookViewId="0">
      <selection sqref="A1:M1"/>
    </sheetView>
  </sheetViews>
  <sheetFormatPr defaultRowHeight="12.75" customHeight="1"/>
  <cols>
    <col min="1" max="1" width="5.140625" bestFit="1" customWidth="1"/>
    <col min="2" max="2" width="23.42578125" bestFit="1" customWidth="1"/>
    <col min="3" max="3" width="23.42578125" customWidth="1"/>
    <col min="4" max="4" width="10" bestFit="1" customWidth="1"/>
    <col min="5" max="5" width="23.5703125" bestFit="1" customWidth="1"/>
    <col min="6" max="6" width="14" bestFit="1" customWidth="1"/>
    <col min="7" max="7" width="14.28515625" bestFit="1" customWidth="1"/>
    <col min="8" max="8" width="17" bestFit="1" customWidth="1"/>
    <col min="9" max="9" width="24.7109375" bestFit="1" customWidth="1"/>
    <col min="10" max="10" width="24.140625" style="2" bestFit="1" customWidth="1"/>
    <col min="11" max="11" width="9.28515625" style="2" bestFit="1" customWidth="1"/>
    <col min="12" max="12" width="8.140625" bestFit="1" customWidth="1"/>
    <col min="13" max="13" width="10.28515625" bestFit="1" customWidth="1"/>
    <col min="16" max="16" width="18.140625" bestFit="1" customWidth="1"/>
  </cols>
  <sheetData>
    <row r="1" spans="1:13" ht="28.5" customHeight="1">
      <c r="A1" s="2745" t="s">
        <v>18609</v>
      </c>
      <c r="B1" s="2745"/>
      <c r="C1" s="2745"/>
      <c r="D1" s="2745"/>
      <c r="E1" s="2745"/>
      <c r="F1" s="2745"/>
      <c r="G1" s="2745"/>
      <c r="H1" s="2745"/>
      <c r="I1" s="2745"/>
      <c r="J1" s="2745"/>
      <c r="K1" s="2745"/>
      <c r="L1" s="2745"/>
      <c r="M1" s="2745"/>
    </row>
    <row r="2" spans="1:13" ht="15.75" customHeight="1">
      <c r="A2" s="5"/>
      <c r="B2" s="2323"/>
      <c r="C2" s="2702"/>
      <c r="D2" s="2323"/>
      <c r="E2" s="2323"/>
      <c r="F2" s="2323"/>
      <c r="G2" s="2323"/>
      <c r="H2" s="2323"/>
      <c r="I2" s="2323"/>
      <c r="J2" s="2323"/>
      <c r="K2" s="2323"/>
      <c r="L2" s="2323"/>
      <c r="M2" s="5"/>
    </row>
    <row r="3" spans="1:13" ht="16.5" customHeight="1">
      <c r="A3" s="5"/>
      <c r="B3" s="256"/>
      <c r="C3" s="1404"/>
      <c r="D3" s="5"/>
      <c r="E3" s="5"/>
      <c r="F3" s="5"/>
      <c r="G3" s="5"/>
      <c r="H3" s="5"/>
      <c r="I3" s="256"/>
      <c r="J3" s="12"/>
      <c r="K3" s="12"/>
      <c r="L3" s="5"/>
      <c r="M3" s="5"/>
    </row>
    <row r="4" spans="1:13" ht="12.75" customHeight="1">
      <c r="A4" s="13"/>
      <c r="B4" s="13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 ht="75.75" customHeight="1">
      <c r="A5" s="509" t="s">
        <v>1</v>
      </c>
      <c r="B5" s="16" t="s">
        <v>2</v>
      </c>
      <c r="C5" s="510" t="s">
        <v>18610</v>
      </c>
      <c r="D5" s="509" t="s">
        <v>4</v>
      </c>
      <c r="E5" s="509" t="s">
        <v>5</v>
      </c>
      <c r="F5" s="509" t="s">
        <v>6</v>
      </c>
      <c r="G5" s="509" t="s">
        <v>7</v>
      </c>
      <c r="H5" s="509" t="s">
        <v>8</v>
      </c>
      <c r="I5" s="509" t="s">
        <v>9</v>
      </c>
      <c r="J5" s="509" t="s">
        <v>10</v>
      </c>
      <c r="K5" s="509" t="s">
        <v>11</v>
      </c>
      <c r="L5" s="509" t="s">
        <v>12</v>
      </c>
      <c r="M5" s="509" t="s">
        <v>13</v>
      </c>
    </row>
    <row r="6" spans="1:13" ht="27" customHeight="1">
      <c r="A6" s="2456" t="s">
        <v>5285</v>
      </c>
      <c r="B6" s="2457"/>
      <c r="C6" s="2457"/>
      <c r="D6" s="2457"/>
      <c r="E6" s="2457"/>
      <c r="F6" s="2457"/>
      <c r="G6" s="2457"/>
      <c r="H6" s="2457"/>
      <c r="I6" s="2457"/>
      <c r="J6" s="2457"/>
      <c r="K6" s="2457"/>
      <c r="L6" s="2457"/>
      <c r="M6" s="2458"/>
    </row>
    <row r="7" spans="1:13" s="1286" customFormat="1" ht="41.25" customHeight="1">
      <c r="A7" s="2269">
        <v>1</v>
      </c>
      <c r="B7" s="827" t="s">
        <v>18611</v>
      </c>
      <c r="C7" s="2270" t="s">
        <v>18612</v>
      </c>
      <c r="D7" s="827" t="s">
        <v>21</v>
      </c>
      <c r="E7" s="827" t="s">
        <v>18613</v>
      </c>
      <c r="F7" s="827">
        <v>30</v>
      </c>
      <c r="G7" s="827">
        <v>30</v>
      </c>
      <c r="H7" s="827" t="s">
        <v>18614</v>
      </c>
      <c r="I7" s="827" t="s">
        <v>18615</v>
      </c>
      <c r="J7" s="827" t="s">
        <v>18616</v>
      </c>
      <c r="K7" s="827">
        <v>1</v>
      </c>
      <c r="L7" s="827">
        <v>1</v>
      </c>
      <c r="M7" s="827">
        <v>0</v>
      </c>
    </row>
    <row r="8" spans="1:13" s="1286" customFormat="1" ht="33.75" customHeight="1">
      <c r="A8" s="2269">
        <v>2</v>
      </c>
      <c r="B8" s="2271" t="s">
        <v>18617</v>
      </c>
      <c r="C8" s="2272" t="s">
        <v>18618</v>
      </c>
      <c r="D8" s="2111" t="s">
        <v>21</v>
      </c>
      <c r="E8" s="2111" t="s">
        <v>18619</v>
      </c>
      <c r="F8" s="2111">
        <v>8</v>
      </c>
      <c r="G8" s="2111">
        <v>8</v>
      </c>
      <c r="H8" s="2111" t="s">
        <v>18620</v>
      </c>
      <c r="I8" s="2111" t="s">
        <v>18621</v>
      </c>
      <c r="J8" s="2111" t="s">
        <v>18622</v>
      </c>
      <c r="K8" s="2273">
        <v>1</v>
      </c>
      <c r="L8" s="2273">
        <v>1</v>
      </c>
      <c r="M8" s="2111">
        <v>0</v>
      </c>
    </row>
    <row r="9" spans="1:13" s="1286" customFormat="1" ht="34.5" customHeight="1">
      <c r="A9" s="2269">
        <v>3</v>
      </c>
      <c r="B9" s="2111" t="s">
        <v>18623</v>
      </c>
      <c r="C9" s="2272" t="s">
        <v>18624</v>
      </c>
      <c r="D9" s="2111" t="s">
        <v>21</v>
      </c>
      <c r="E9" s="2111" t="s">
        <v>18625</v>
      </c>
      <c r="F9" s="2111">
        <v>20</v>
      </c>
      <c r="G9" s="2111">
        <v>20</v>
      </c>
      <c r="H9" s="2111" t="s">
        <v>18626</v>
      </c>
      <c r="I9" s="2111" t="s">
        <v>18627</v>
      </c>
      <c r="J9" s="2111" t="s">
        <v>18628</v>
      </c>
      <c r="K9" s="2111">
        <v>2</v>
      </c>
      <c r="L9" s="2111">
        <v>2</v>
      </c>
      <c r="M9" s="2111">
        <v>0</v>
      </c>
    </row>
    <row r="10" spans="1:13" s="1286" customFormat="1" ht="33" customHeight="1">
      <c r="A10" s="2269">
        <v>4</v>
      </c>
      <c r="B10" s="2271" t="s">
        <v>18629</v>
      </c>
      <c r="C10" s="2272">
        <v>312118530096</v>
      </c>
      <c r="D10" s="2111" t="s">
        <v>21</v>
      </c>
      <c r="E10" s="2111" t="s">
        <v>18630</v>
      </c>
      <c r="F10" s="2111">
        <v>5</v>
      </c>
      <c r="G10" s="2111">
        <v>5</v>
      </c>
      <c r="H10" s="2111" t="s">
        <v>21</v>
      </c>
      <c r="I10" s="2111" t="s">
        <v>18631</v>
      </c>
      <c r="J10" s="2111" t="s">
        <v>18632</v>
      </c>
      <c r="K10" s="2273">
        <v>1</v>
      </c>
      <c r="L10" s="2273">
        <v>1</v>
      </c>
      <c r="M10" s="2111">
        <v>0</v>
      </c>
    </row>
    <row r="11" spans="1:13" s="1286" customFormat="1" ht="34.5" customHeight="1">
      <c r="A11" s="2269">
        <v>5</v>
      </c>
      <c r="B11" s="2111" t="s">
        <v>18633</v>
      </c>
      <c r="C11" s="2272">
        <v>400102817970</v>
      </c>
      <c r="D11" s="2111" t="s">
        <v>21</v>
      </c>
      <c r="E11" s="2111" t="s">
        <v>18634</v>
      </c>
      <c r="F11" s="2111">
        <v>14</v>
      </c>
      <c r="G11" s="2111">
        <v>14</v>
      </c>
      <c r="H11" s="2111" t="s">
        <v>699</v>
      </c>
      <c r="I11" s="2111" t="s">
        <v>18635</v>
      </c>
      <c r="J11" s="2111" t="s">
        <v>18636</v>
      </c>
      <c r="K11" s="2111">
        <v>1</v>
      </c>
      <c r="L11" s="2111">
        <v>1</v>
      </c>
      <c r="M11" s="2111">
        <v>0</v>
      </c>
    </row>
    <row r="12" spans="1:13" ht="21" customHeight="1">
      <c r="A12" s="2274">
        <v>5</v>
      </c>
      <c r="B12" s="2746" t="s">
        <v>408</v>
      </c>
      <c r="C12" s="2747"/>
      <c r="D12" s="2748"/>
      <c r="E12" s="2275"/>
      <c r="F12" s="2275">
        <f>SUM(F7:F11)</f>
        <v>77</v>
      </c>
      <c r="G12" s="2275">
        <f>SUM(G7:G11)</f>
        <v>77</v>
      </c>
      <c r="H12" s="2276" t="s">
        <v>21</v>
      </c>
      <c r="I12" s="2276" t="s">
        <v>21</v>
      </c>
      <c r="J12" s="2276" t="s">
        <v>21</v>
      </c>
      <c r="K12" s="2275">
        <f>SUM(K7:K11)</f>
        <v>6</v>
      </c>
      <c r="L12" s="2275">
        <f>SUM(L7:L11)</f>
        <v>6</v>
      </c>
      <c r="M12" s="2275">
        <f>SUM(M7:M11)</f>
        <v>0</v>
      </c>
    </row>
    <row r="13" spans="1:13" ht="27" customHeight="1">
      <c r="A13" s="2456" t="s">
        <v>5299</v>
      </c>
      <c r="B13" s="2457"/>
      <c r="C13" s="2457"/>
      <c r="D13" s="2457"/>
      <c r="E13" s="2457"/>
      <c r="F13" s="2457"/>
      <c r="G13" s="2457"/>
      <c r="H13" s="2457"/>
      <c r="I13" s="2457"/>
      <c r="J13" s="2457"/>
      <c r="K13" s="2457"/>
      <c r="L13" s="2457"/>
      <c r="M13" s="2458"/>
    </row>
    <row r="14" spans="1:13" s="1286" customFormat="1" ht="36.75" customHeight="1">
      <c r="A14" s="2277">
        <v>1</v>
      </c>
      <c r="B14" s="2277" t="s">
        <v>18637</v>
      </c>
      <c r="C14" s="2278" t="s">
        <v>18638</v>
      </c>
      <c r="D14" s="2277" t="s">
        <v>21</v>
      </c>
      <c r="E14" s="2277" t="s">
        <v>18639</v>
      </c>
      <c r="F14" s="2277">
        <v>5</v>
      </c>
      <c r="G14" s="2277">
        <v>5</v>
      </c>
      <c r="H14" s="2277" t="s">
        <v>694</v>
      </c>
      <c r="I14" s="2277" t="s">
        <v>18640</v>
      </c>
      <c r="J14" s="2277" t="s">
        <v>18641</v>
      </c>
      <c r="K14" s="2277">
        <v>1</v>
      </c>
      <c r="L14" s="2277">
        <v>1</v>
      </c>
      <c r="M14" s="2277">
        <v>0</v>
      </c>
    </row>
    <row r="15" spans="1:13" s="1286" customFormat="1" ht="44.25" customHeight="1">
      <c r="A15" s="2277">
        <v>2</v>
      </c>
      <c r="B15" s="2277" t="s">
        <v>18642</v>
      </c>
      <c r="C15" s="2278" t="s">
        <v>18643</v>
      </c>
      <c r="D15" s="2277" t="s">
        <v>21</v>
      </c>
      <c r="E15" s="2277" t="s">
        <v>18644</v>
      </c>
      <c r="F15" s="2277">
        <v>15.8</v>
      </c>
      <c r="G15" s="2277">
        <v>15.8</v>
      </c>
      <c r="H15" s="2277" t="s">
        <v>699</v>
      </c>
      <c r="I15" s="2277" t="s">
        <v>18645</v>
      </c>
      <c r="J15" s="2277" t="s">
        <v>18646</v>
      </c>
      <c r="K15" s="2269">
        <v>1</v>
      </c>
      <c r="L15" s="2269">
        <v>1</v>
      </c>
      <c r="M15" s="2277">
        <v>0</v>
      </c>
    </row>
    <row r="16" spans="1:13" s="1286" customFormat="1" ht="36.75" customHeight="1">
      <c r="A16" s="2277">
        <v>3</v>
      </c>
      <c r="B16" s="2277" t="s">
        <v>18647</v>
      </c>
      <c r="C16" s="2278" t="s">
        <v>18648</v>
      </c>
      <c r="D16" s="2277"/>
      <c r="E16" s="2277" t="s">
        <v>18649</v>
      </c>
      <c r="F16" s="2277">
        <v>20</v>
      </c>
      <c r="G16" s="2277">
        <v>20</v>
      </c>
      <c r="H16" s="2277" t="s">
        <v>699</v>
      </c>
      <c r="I16" s="2277" t="s">
        <v>18647</v>
      </c>
      <c r="J16" s="2277" t="s">
        <v>18650</v>
      </c>
      <c r="K16" s="2269">
        <v>1</v>
      </c>
      <c r="L16" s="2269">
        <v>1</v>
      </c>
      <c r="M16" s="2277">
        <v>0</v>
      </c>
    </row>
    <row r="17" spans="1:13" s="1286" customFormat="1" ht="36.75" customHeight="1">
      <c r="A17" s="2277">
        <v>4</v>
      </c>
      <c r="B17" s="2277" t="s">
        <v>18651</v>
      </c>
      <c r="C17" s="2278" t="s">
        <v>18652</v>
      </c>
      <c r="D17" s="2277" t="s">
        <v>21</v>
      </c>
      <c r="E17" s="2277" t="s">
        <v>18653</v>
      </c>
      <c r="F17" s="2277">
        <v>15</v>
      </c>
      <c r="G17" s="2277">
        <v>15</v>
      </c>
      <c r="H17" s="2277" t="s">
        <v>787</v>
      </c>
      <c r="I17" s="2277" t="s">
        <v>18654</v>
      </c>
      <c r="J17" s="2277" t="s">
        <v>18655</v>
      </c>
      <c r="K17" s="2269">
        <v>1</v>
      </c>
      <c r="L17" s="2269">
        <v>1</v>
      </c>
      <c r="M17" s="2277">
        <v>0</v>
      </c>
    </row>
    <row r="18" spans="1:13" s="1286" customFormat="1" ht="36.75" customHeight="1">
      <c r="A18" s="2277">
        <v>5</v>
      </c>
      <c r="B18" s="2277" t="s">
        <v>18656</v>
      </c>
      <c r="C18" s="2278" t="s">
        <v>18657</v>
      </c>
      <c r="D18" s="2277" t="s">
        <v>21</v>
      </c>
      <c r="E18" s="2277" t="s">
        <v>18658</v>
      </c>
      <c r="F18" s="2277">
        <v>12</v>
      </c>
      <c r="G18" s="2277">
        <v>12</v>
      </c>
      <c r="H18" s="2277" t="s">
        <v>1785</v>
      </c>
      <c r="I18" s="2277" t="s">
        <v>18656</v>
      </c>
      <c r="J18" s="2277" t="s">
        <v>18659</v>
      </c>
      <c r="K18" s="2269">
        <v>1</v>
      </c>
      <c r="L18" s="2269">
        <v>1</v>
      </c>
      <c r="M18" s="2277">
        <v>0</v>
      </c>
    </row>
    <row r="19" spans="1:13" s="1286" customFormat="1" ht="36.75" customHeight="1">
      <c r="A19" s="2277">
        <v>6</v>
      </c>
      <c r="B19" s="2277" t="s">
        <v>18660</v>
      </c>
      <c r="C19" s="2278" t="s">
        <v>18661</v>
      </c>
      <c r="D19" s="2277" t="s">
        <v>21</v>
      </c>
      <c r="E19" s="2277" t="s">
        <v>18634</v>
      </c>
      <c r="F19" s="2277">
        <v>17.3</v>
      </c>
      <c r="G19" s="2277">
        <v>17.3</v>
      </c>
      <c r="H19" s="2277" t="s">
        <v>748</v>
      </c>
      <c r="I19" s="2277" t="s">
        <v>18662</v>
      </c>
      <c r="J19" s="2277" t="s">
        <v>18663</v>
      </c>
      <c r="K19" s="2269">
        <v>1</v>
      </c>
      <c r="L19" s="2269">
        <v>1</v>
      </c>
      <c r="M19" s="2277">
        <v>0</v>
      </c>
    </row>
    <row r="20" spans="1:13" s="1286" customFormat="1" ht="36.75" customHeight="1">
      <c r="A20" s="2277">
        <v>7</v>
      </c>
      <c r="B20" s="2277" t="s">
        <v>18664</v>
      </c>
      <c r="C20" s="2278" t="s">
        <v>18665</v>
      </c>
      <c r="D20" s="2277" t="s">
        <v>21</v>
      </c>
      <c r="E20" s="2277" t="s">
        <v>18666</v>
      </c>
      <c r="F20" s="2277">
        <v>6</v>
      </c>
      <c r="G20" s="2277">
        <v>6</v>
      </c>
      <c r="H20" s="2277" t="s">
        <v>787</v>
      </c>
      <c r="I20" s="2277" t="s">
        <v>18667</v>
      </c>
      <c r="J20" s="2277" t="s">
        <v>18668</v>
      </c>
      <c r="K20" s="2269">
        <v>1</v>
      </c>
      <c r="L20" s="2269">
        <v>1</v>
      </c>
      <c r="M20" s="2277">
        <v>0</v>
      </c>
    </row>
    <row r="21" spans="1:13" s="1286" customFormat="1" ht="36.75" customHeight="1">
      <c r="A21" s="2277">
        <v>8</v>
      </c>
      <c r="B21" s="2277" t="s">
        <v>18664</v>
      </c>
      <c r="C21" s="2278"/>
      <c r="D21" s="2277"/>
      <c r="E21" s="2277" t="s">
        <v>18666</v>
      </c>
      <c r="F21" s="2277">
        <v>6</v>
      </c>
      <c r="G21" s="2277">
        <v>6</v>
      </c>
      <c r="H21" s="2277" t="s">
        <v>787</v>
      </c>
      <c r="I21" s="2277" t="s">
        <v>18669</v>
      </c>
      <c r="J21" s="2277" t="s">
        <v>18668</v>
      </c>
      <c r="K21" s="2269">
        <v>1</v>
      </c>
      <c r="L21" s="2269">
        <v>1</v>
      </c>
      <c r="M21" s="2277">
        <v>0</v>
      </c>
    </row>
    <row r="22" spans="1:13" s="1286" customFormat="1" ht="36.75" customHeight="1">
      <c r="A22" s="2277">
        <v>9</v>
      </c>
      <c r="B22" s="2277" t="s">
        <v>18664</v>
      </c>
      <c r="C22" s="2278"/>
      <c r="D22" s="2277"/>
      <c r="E22" s="2277" t="s">
        <v>18666</v>
      </c>
      <c r="F22" s="2277">
        <v>6</v>
      </c>
      <c r="G22" s="2277">
        <v>6</v>
      </c>
      <c r="H22" s="2277" t="s">
        <v>787</v>
      </c>
      <c r="I22" s="2277" t="s">
        <v>18670</v>
      </c>
      <c r="J22" s="2277" t="s">
        <v>18671</v>
      </c>
      <c r="K22" s="2269">
        <v>1</v>
      </c>
      <c r="L22" s="2269">
        <v>1</v>
      </c>
      <c r="M22" s="2277">
        <v>0</v>
      </c>
    </row>
    <row r="23" spans="1:13" s="1286" customFormat="1" ht="36.75" customHeight="1">
      <c r="A23" s="2277">
        <v>10</v>
      </c>
      <c r="B23" s="2277" t="s">
        <v>18672</v>
      </c>
      <c r="C23" s="2278" t="s">
        <v>18673</v>
      </c>
      <c r="D23" s="2277" t="s">
        <v>21</v>
      </c>
      <c r="E23" s="2277" t="s">
        <v>18674</v>
      </c>
      <c r="F23" s="2277">
        <v>9</v>
      </c>
      <c r="G23" s="2277">
        <v>9</v>
      </c>
      <c r="H23" s="2277" t="s">
        <v>748</v>
      </c>
      <c r="I23" s="2277" t="s">
        <v>18675</v>
      </c>
      <c r="J23" s="2277" t="s">
        <v>18676</v>
      </c>
      <c r="K23" s="2269">
        <v>1</v>
      </c>
      <c r="L23" s="2269">
        <v>1</v>
      </c>
      <c r="M23" s="2277">
        <v>0</v>
      </c>
    </row>
    <row r="24" spans="1:13" s="1286" customFormat="1" ht="36.75" customHeight="1">
      <c r="A24" s="2277">
        <v>11</v>
      </c>
      <c r="B24" s="2277" t="s">
        <v>18677</v>
      </c>
      <c r="C24" s="2278" t="s">
        <v>18678</v>
      </c>
      <c r="D24" s="2277" t="s">
        <v>21</v>
      </c>
      <c r="E24" s="2277" t="s">
        <v>18674</v>
      </c>
      <c r="F24" s="2277">
        <v>9</v>
      </c>
      <c r="G24" s="2277">
        <v>9</v>
      </c>
      <c r="H24" s="2277" t="s">
        <v>748</v>
      </c>
      <c r="I24" s="2277" t="s">
        <v>18679</v>
      </c>
      <c r="J24" s="2277" t="s">
        <v>18680</v>
      </c>
      <c r="K24" s="2269">
        <v>1</v>
      </c>
      <c r="L24" s="2269">
        <v>1</v>
      </c>
      <c r="M24" s="2277">
        <v>0</v>
      </c>
    </row>
    <row r="25" spans="1:13" s="1286" customFormat="1" ht="36.75" customHeight="1">
      <c r="A25" s="2277">
        <v>12</v>
      </c>
      <c r="B25" s="2277" t="s">
        <v>18681</v>
      </c>
      <c r="C25" s="2278" t="s">
        <v>18682</v>
      </c>
      <c r="D25" s="2277" t="s">
        <v>21</v>
      </c>
      <c r="E25" s="2277" t="s">
        <v>18683</v>
      </c>
      <c r="F25" s="2277">
        <v>8</v>
      </c>
      <c r="G25" s="2277">
        <v>8</v>
      </c>
      <c r="H25" s="2277" t="s">
        <v>18684</v>
      </c>
      <c r="I25" s="2277" t="s">
        <v>18685</v>
      </c>
      <c r="J25" s="2277" t="s">
        <v>18686</v>
      </c>
      <c r="K25" s="2269">
        <v>1</v>
      </c>
      <c r="L25" s="2269">
        <v>1</v>
      </c>
      <c r="M25" s="2277">
        <v>0</v>
      </c>
    </row>
    <row r="26" spans="1:13" s="1286" customFormat="1" ht="36.75" customHeight="1">
      <c r="A26" s="2277">
        <v>13</v>
      </c>
      <c r="B26" s="2277" t="s">
        <v>18687</v>
      </c>
      <c r="C26" s="2278">
        <v>312323978476</v>
      </c>
      <c r="D26" s="2277" t="s">
        <v>21</v>
      </c>
      <c r="E26" s="2277" t="s">
        <v>18688</v>
      </c>
      <c r="F26" s="2277">
        <v>10.8</v>
      </c>
      <c r="G26" s="2277">
        <v>10.8</v>
      </c>
      <c r="H26" s="2277" t="s">
        <v>18684</v>
      </c>
      <c r="I26" s="2277" t="s">
        <v>18687</v>
      </c>
      <c r="J26" s="2277" t="s">
        <v>18689</v>
      </c>
      <c r="K26" s="2269">
        <v>1</v>
      </c>
      <c r="L26" s="2269">
        <v>1</v>
      </c>
      <c r="M26" s="2277">
        <v>0</v>
      </c>
    </row>
    <row r="27" spans="1:13" s="1286" customFormat="1" ht="36.75" customHeight="1">
      <c r="A27" s="2277">
        <v>14</v>
      </c>
      <c r="B27" s="2277" t="s">
        <v>18690</v>
      </c>
      <c r="C27" s="2278" t="s">
        <v>18691</v>
      </c>
      <c r="D27" s="2277" t="s">
        <v>21</v>
      </c>
      <c r="E27" s="2277" t="s">
        <v>18692</v>
      </c>
      <c r="F27" s="2277">
        <v>15.1</v>
      </c>
      <c r="G27" s="2277">
        <v>15.1</v>
      </c>
      <c r="H27" s="2277" t="s">
        <v>18693</v>
      </c>
      <c r="I27" s="2277" t="s">
        <v>18694</v>
      </c>
      <c r="J27" s="2277" t="s">
        <v>18695</v>
      </c>
      <c r="K27" s="2269">
        <v>2</v>
      </c>
      <c r="L27" s="2269">
        <v>2</v>
      </c>
      <c r="M27" s="2277">
        <v>0</v>
      </c>
    </row>
    <row r="28" spans="1:13" s="1286" customFormat="1" ht="36.75" customHeight="1">
      <c r="A28" s="2277">
        <v>15</v>
      </c>
      <c r="B28" s="2277" t="s">
        <v>18696</v>
      </c>
      <c r="C28" s="2278" t="s">
        <v>18697</v>
      </c>
      <c r="D28" s="2277" t="s">
        <v>21</v>
      </c>
      <c r="E28" s="2277" t="s">
        <v>18698</v>
      </c>
      <c r="F28" s="2277">
        <v>14.7</v>
      </c>
      <c r="G28" s="2277">
        <v>14.7</v>
      </c>
      <c r="H28" s="2277" t="s">
        <v>694</v>
      </c>
      <c r="I28" s="2277" t="s">
        <v>18699</v>
      </c>
      <c r="J28" s="2277" t="s">
        <v>18700</v>
      </c>
      <c r="K28" s="2269">
        <v>3</v>
      </c>
      <c r="L28" s="2269">
        <v>3</v>
      </c>
      <c r="M28" s="2277">
        <v>0</v>
      </c>
    </row>
    <row r="29" spans="1:13" s="1286" customFormat="1" ht="36.75" customHeight="1">
      <c r="A29" s="2277">
        <v>16</v>
      </c>
      <c r="B29" s="2277" t="s">
        <v>18701</v>
      </c>
      <c r="C29" s="2278" t="s">
        <v>18702</v>
      </c>
      <c r="D29" s="2277" t="s">
        <v>21</v>
      </c>
      <c r="E29" s="2277" t="s">
        <v>18703</v>
      </c>
      <c r="F29" s="2277">
        <v>72</v>
      </c>
      <c r="G29" s="2277">
        <v>72</v>
      </c>
      <c r="H29" s="2277" t="s">
        <v>18704</v>
      </c>
      <c r="I29" s="2277" t="s">
        <v>18705</v>
      </c>
      <c r="J29" s="2277" t="s">
        <v>18706</v>
      </c>
      <c r="K29" s="2269">
        <v>2</v>
      </c>
      <c r="L29" s="2269">
        <v>2</v>
      </c>
      <c r="M29" s="2277">
        <v>0</v>
      </c>
    </row>
    <row r="30" spans="1:13" s="1286" customFormat="1" ht="45" customHeight="1">
      <c r="A30" s="2277">
        <v>17</v>
      </c>
      <c r="B30" s="2277" t="s">
        <v>18707</v>
      </c>
      <c r="C30" s="2278">
        <v>312101070933</v>
      </c>
      <c r="D30" s="2277" t="s">
        <v>21</v>
      </c>
      <c r="E30" s="2277" t="s">
        <v>18708</v>
      </c>
      <c r="F30" s="2277">
        <v>6</v>
      </c>
      <c r="G30" s="2277">
        <v>6</v>
      </c>
      <c r="H30" s="2277" t="s">
        <v>8561</v>
      </c>
      <c r="I30" s="2277" t="s">
        <v>18709</v>
      </c>
      <c r="J30" s="2277" t="s">
        <v>18710</v>
      </c>
      <c r="K30" s="2269">
        <v>1</v>
      </c>
      <c r="L30" s="2269">
        <v>1</v>
      </c>
      <c r="M30" s="2277">
        <v>0</v>
      </c>
    </row>
    <row r="31" spans="1:13" s="1286" customFormat="1" ht="36.75" customHeight="1">
      <c r="A31" s="2277">
        <v>18</v>
      </c>
      <c r="B31" s="2277" t="s">
        <v>18711</v>
      </c>
      <c r="C31" s="2278" t="s">
        <v>18702</v>
      </c>
      <c r="D31" s="2277"/>
      <c r="E31" s="2277" t="s">
        <v>18703</v>
      </c>
      <c r="F31" s="2277">
        <v>72</v>
      </c>
      <c r="G31" s="2277">
        <v>72</v>
      </c>
      <c r="H31" s="2277" t="s">
        <v>18712</v>
      </c>
      <c r="I31" s="2277" t="s">
        <v>18711</v>
      </c>
      <c r="J31" s="2277" t="s">
        <v>18706</v>
      </c>
      <c r="K31" s="2269">
        <v>1</v>
      </c>
      <c r="L31" s="2269">
        <v>1</v>
      </c>
      <c r="M31" s="2277">
        <v>0</v>
      </c>
    </row>
    <row r="32" spans="1:13" s="1286" customFormat="1" ht="36.75" customHeight="1">
      <c r="A32" s="2277">
        <v>19</v>
      </c>
      <c r="B32" s="2277" t="s">
        <v>18713</v>
      </c>
      <c r="C32" s="2278">
        <v>312101722794</v>
      </c>
      <c r="D32" s="2277" t="s">
        <v>21</v>
      </c>
      <c r="E32" s="2277" t="s">
        <v>18714</v>
      </c>
      <c r="F32" s="2277">
        <v>30</v>
      </c>
      <c r="G32" s="2277">
        <v>30</v>
      </c>
      <c r="H32" s="2277" t="s">
        <v>18693</v>
      </c>
      <c r="I32" s="2277" t="s">
        <v>18713</v>
      </c>
      <c r="J32" s="2277" t="s">
        <v>18715</v>
      </c>
      <c r="K32" s="2269">
        <v>1</v>
      </c>
      <c r="L32" s="2269">
        <v>1</v>
      </c>
      <c r="M32" s="2277">
        <v>0</v>
      </c>
    </row>
    <row r="33" spans="1:13" s="1286" customFormat="1" ht="36.75" customHeight="1">
      <c r="A33" s="2277">
        <v>20</v>
      </c>
      <c r="B33" s="2277" t="s">
        <v>18716</v>
      </c>
      <c r="C33" s="2278" t="s">
        <v>18717</v>
      </c>
      <c r="D33" s="2277" t="s">
        <v>21</v>
      </c>
      <c r="E33" s="2277" t="s">
        <v>18718</v>
      </c>
      <c r="F33" s="2277">
        <v>8</v>
      </c>
      <c r="G33" s="2277">
        <v>8</v>
      </c>
      <c r="H33" s="2277" t="s">
        <v>694</v>
      </c>
      <c r="I33" s="2277" t="s">
        <v>18716</v>
      </c>
      <c r="J33" s="2277" t="s">
        <v>18719</v>
      </c>
      <c r="K33" s="2269">
        <v>1</v>
      </c>
      <c r="L33" s="2269">
        <v>1</v>
      </c>
      <c r="M33" s="2277">
        <v>0</v>
      </c>
    </row>
    <row r="34" spans="1:13" s="1286" customFormat="1" ht="36.75" customHeight="1">
      <c r="A34" s="2277">
        <v>21</v>
      </c>
      <c r="B34" s="2277" t="s">
        <v>18720</v>
      </c>
      <c r="C34" s="2278"/>
      <c r="D34" s="2277" t="s">
        <v>21</v>
      </c>
      <c r="E34" s="2277" t="s">
        <v>18721</v>
      </c>
      <c r="F34" s="2277">
        <v>10</v>
      </c>
      <c r="G34" s="2277">
        <v>10</v>
      </c>
      <c r="H34" s="2277" t="s">
        <v>694</v>
      </c>
      <c r="I34" s="2277" t="s">
        <v>18722</v>
      </c>
      <c r="J34" s="2277" t="s">
        <v>18723</v>
      </c>
      <c r="K34" s="2269">
        <v>1</v>
      </c>
      <c r="L34" s="2269">
        <v>1</v>
      </c>
      <c r="M34" s="2277">
        <v>0</v>
      </c>
    </row>
    <row r="35" spans="1:13" s="1286" customFormat="1" ht="36.75" customHeight="1">
      <c r="A35" s="2277">
        <v>22</v>
      </c>
      <c r="B35" s="2277" t="s">
        <v>18724</v>
      </c>
      <c r="C35" s="2278">
        <v>311512881340</v>
      </c>
      <c r="D35" s="2277" t="s">
        <v>21</v>
      </c>
      <c r="E35" s="2277" t="s">
        <v>18725</v>
      </c>
      <c r="F35" s="2277">
        <v>10</v>
      </c>
      <c r="G35" s="2277">
        <v>10</v>
      </c>
      <c r="H35" s="2277" t="s">
        <v>699</v>
      </c>
      <c r="I35" s="2277" t="s">
        <v>18724</v>
      </c>
      <c r="J35" s="2277" t="s">
        <v>18726</v>
      </c>
      <c r="K35" s="2269">
        <v>1</v>
      </c>
      <c r="L35" s="2269">
        <v>1</v>
      </c>
      <c r="M35" s="2277">
        <v>0</v>
      </c>
    </row>
    <row r="36" spans="1:13" s="1286" customFormat="1" ht="36.75" customHeight="1">
      <c r="A36" s="2277">
        <v>23</v>
      </c>
      <c r="B36" s="2277" t="s">
        <v>18727</v>
      </c>
      <c r="C36" s="2278">
        <v>312181513698</v>
      </c>
      <c r="D36" s="2277"/>
      <c r="E36" s="2277" t="s">
        <v>18728</v>
      </c>
      <c r="F36" s="2277">
        <v>10</v>
      </c>
      <c r="G36" s="2277">
        <v>10</v>
      </c>
      <c r="H36" s="2277" t="s">
        <v>18729</v>
      </c>
      <c r="I36" s="2277" t="s">
        <v>18727</v>
      </c>
      <c r="J36" s="2277" t="s">
        <v>18730</v>
      </c>
      <c r="K36" s="2269">
        <v>1</v>
      </c>
      <c r="L36" s="2269">
        <v>1</v>
      </c>
      <c r="M36" s="2277">
        <v>0</v>
      </c>
    </row>
    <row r="37" spans="1:13" s="1286" customFormat="1" ht="36.75" customHeight="1">
      <c r="A37" s="2277">
        <v>24</v>
      </c>
      <c r="B37" s="2277" t="s">
        <v>18731</v>
      </c>
      <c r="C37" s="2278" t="s">
        <v>18732</v>
      </c>
      <c r="D37" s="2277" t="s">
        <v>21</v>
      </c>
      <c r="E37" s="2277" t="s">
        <v>18733</v>
      </c>
      <c r="F37" s="2277">
        <v>20</v>
      </c>
      <c r="G37" s="2277">
        <v>20</v>
      </c>
      <c r="H37" s="2277" t="s">
        <v>9262</v>
      </c>
      <c r="I37" s="2277" t="s">
        <v>18734</v>
      </c>
      <c r="J37" s="2277" t="s">
        <v>18735</v>
      </c>
      <c r="K37" s="2277">
        <v>1</v>
      </c>
      <c r="L37" s="2277">
        <v>1</v>
      </c>
      <c r="M37" s="2277">
        <v>0</v>
      </c>
    </row>
    <row r="38" spans="1:13" ht="21" customHeight="1">
      <c r="A38" s="2279">
        <v>24</v>
      </c>
      <c r="B38" s="2749" t="s">
        <v>408</v>
      </c>
      <c r="C38" s="2750"/>
      <c r="D38" s="2751"/>
      <c r="E38" s="2280"/>
      <c r="F38" s="2281">
        <f>SUM(F14:F37)</f>
        <v>407.7</v>
      </c>
      <c r="G38" s="2281">
        <f>SUM(G14:G37)</f>
        <v>407.7</v>
      </c>
      <c r="H38" s="2282" t="s">
        <v>21</v>
      </c>
      <c r="I38" s="2282" t="s">
        <v>21</v>
      </c>
      <c r="J38" s="2282" t="s">
        <v>21</v>
      </c>
      <c r="K38" s="2281">
        <f>SUM(K14:K37)</f>
        <v>28</v>
      </c>
      <c r="L38" s="2281">
        <f>SUM(L14:L37)</f>
        <v>28</v>
      </c>
      <c r="M38" s="2281">
        <f>SUM(M14:M37)</f>
        <v>0</v>
      </c>
    </row>
    <row r="39" spans="1:13" ht="27" customHeight="1">
      <c r="A39" s="2456" t="s">
        <v>5340</v>
      </c>
      <c r="B39" s="2457"/>
      <c r="C39" s="2457"/>
      <c r="D39" s="2457"/>
      <c r="E39" s="2457"/>
      <c r="F39" s="2457"/>
      <c r="G39" s="2457"/>
      <c r="H39" s="2457"/>
      <c r="I39" s="2457"/>
      <c r="J39" s="2457"/>
      <c r="K39" s="2457"/>
      <c r="L39" s="2457"/>
      <c r="M39" s="2458"/>
    </row>
    <row r="40" spans="1:13" s="1286" customFormat="1" ht="33" customHeight="1">
      <c r="A40" s="2277">
        <v>1</v>
      </c>
      <c r="B40" s="2277" t="s">
        <v>18736</v>
      </c>
      <c r="C40" s="2278" t="s">
        <v>18737</v>
      </c>
      <c r="D40" s="2277" t="s">
        <v>21</v>
      </c>
      <c r="E40" s="2277" t="s">
        <v>18738</v>
      </c>
      <c r="F40" s="2277">
        <v>16</v>
      </c>
      <c r="G40" s="2277">
        <v>16</v>
      </c>
      <c r="H40" s="2277" t="s">
        <v>787</v>
      </c>
      <c r="I40" s="2277" t="s">
        <v>18739</v>
      </c>
      <c r="J40" s="2277" t="s">
        <v>18740</v>
      </c>
      <c r="K40" s="2277">
        <v>1</v>
      </c>
      <c r="L40" s="2277">
        <v>1</v>
      </c>
      <c r="M40" s="2277">
        <v>0</v>
      </c>
    </row>
    <row r="41" spans="1:13" s="1286" customFormat="1" ht="33" customHeight="1">
      <c r="A41" s="2277">
        <v>2</v>
      </c>
      <c r="B41" s="2277" t="s">
        <v>18736</v>
      </c>
      <c r="C41" s="2278">
        <v>312102927603</v>
      </c>
      <c r="D41" s="2277" t="s">
        <v>21</v>
      </c>
      <c r="E41" s="2277" t="s">
        <v>18741</v>
      </c>
      <c r="F41" s="2277">
        <v>5</v>
      </c>
      <c r="G41" s="2277">
        <v>5</v>
      </c>
      <c r="H41" s="2277" t="s">
        <v>748</v>
      </c>
      <c r="I41" s="2277" t="s">
        <v>18742</v>
      </c>
      <c r="J41" s="2277" t="s">
        <v>18743</v>
      </c>
      <c r="K41" s="2277">
        <v>2</v>
      </c>
      <c r="L41" s="2277">
        <v>2</v>
      </c>
      <c r="M41" s="2277">
        <v>0</v>
      </c>
    </row>
    <row r="42" spans="1:13" s="1286" customFormat="1" ht="33" customHeight="1">
      <c r="A42" s="2277">
        <v>3</v>
      </c>
      <c r="B42" s="2277" t="s">
        <v>18744</v>
      </c>
      <c r="C42" s="2278">
        <v>312100103022</v>
      </c>
      <c r="D42" s="2277" t="s">
        <v>21</v>
      </c>
      <c r="E42" s="2277" t="s">
        <v>18745</v>
      </c>
      <c r="F42" s="2277">
        <v>12</v>
      </c>
      <c r="G42" s="2277">
        <v>12</v>
      </c>
      <c r="H42" s="2277" t="s">
        <v>5327</v>
      </c>
      <c r="I42" s="2277" t="s">
        <v>18746</v>
      </c>
      <c r="J42" s="2277" t="s">
        <v>18747</v>
      </c>
      <c r="K42" s="2277">
        <v>2</v>
      </c>
      <c r="L42" s="2277">
        <v>2</v>
      </c>
      <c r="M42" s="2277">
        <v>0</v>
      </c>
    </row>
    <row r="43" spans="1:13" s="1286" customFormat="1" ht="33" customHeight="1">
      <c r="A43" s="2277">
        <v>4</v>
      </c>
      <c r="B43" s="2277" t="s">
        <v>18748</v>
      </c>
      <c r="C43" s="2278" t="s">
        <v>18749</v>
      </c>
      <c r="D43" s="2277" t="s">
        <v>21</v>
      </c>
      <c r="E43" s="2277" t="s">
        <v>18750</v>
      </c>
      <c r="F43" s="2277">
        <v>18</v>
      </c>
      <c r="G43" s="2277">
        <v>18</v>
      </c>
      <c r="H43" s="2277" t="s">
        <v>699</v>
      </c>
      <c r="I43" s="2277" t="s">
        <v>18751</v>
      </c>
      <c r="J43" s="2277" t="s">
        <v>18752</v>
      </c>
      <c r="K43" s="2277">
        <v>2</v>
      </c>
      <c r="L43" s="2277">
        <v>2</v>
      </c>
      <c r="M43" s="2277">
        <v>0</v>
      </c>
    </row>
    <row r="44" spans="1:13" s="1286" customFormat="1" ht="33" customHeight="1">
      <c r="A44" s="2277">
        <v>5</v>
      </c>
      <c r="B44" s="2277" t="s">
        <v>18753</v>
      </c>
      <c r="C44" s="2278" t="s">
        <v>18754</v>
      </c>
      <c r="D44" s="2277" t="s">
        <v>21</v>
      </c>
      <c r="E44" s="2277" t="s">
        <v>18755</v>
      </c>
      <c r="F44" s="2277">
        <v>650</v>
      </c>
      <c r="G44" s="2277">
        <v>650</v>
      </c>
      <c r="H44" s="2277" t="s">
        <v>1482</v>
      </c>
      <c r="I44" s="2277" t="s">
        <v>18756</v>
      </c>
      <c r="J44" s="2277" t="s">
        <v>18757</v>
      </c>
      <c r="K44" s="2277">
        <v>26</v>
      </c>
      <c r="L44" s="2277">
        <v>26</v>
      </c>
      <c r="M44" s="2277">
        <v>0</v>
      </c>
    </row>
    <row r="45" spans="1:13" s="1286" customFormat="1" ht="33" customHeight="1">
      <c r="A45" s="2277">
        <v>6</v>
      </c>
      <c r="B45" s="2277" t="s">
        <v>18758</v>
      </c>
      <c r="C45" s="2278" t="s">
        <v>18759</v>
      </c>
      <c r="D45" s="2277" t="s">
        <v>21</v>
      </c>
      <c r="E45" s="2277" t="s">
        <v>18760</v>
      </c>
      <c r="F45" s="2277">
        <v>35</v>
      </c>
      <c r="G45" s="2277">
        <v>35</v>
      </c>
      <c r="H45" s="2277" t="s">
        <v>18761</v>
      </c>
      <c r="I45" s="2277" t="s">
        <v>18762</v>
      </c>
      <c r="J45" s="2277" t="s">
        <v>18763</v>
      </c>
      <c r="K45" s="2277">
        <v>1</v>
      </c>
      <c r="L45" s="2277">
        <v>1</v>
      </c>
      <c r="M45" s="2277">
        <v>0</v>
      </c>
    </row>
    <row r="46" spans="1:13" s="1286" customFormat="1" ht="33" customHeight="1">
      <c r="A46" s="2277">
        <v>7</v>
      </c>
      <c r="B46" s="2277" t="s">
        <v>18764</v>
      </c>
      <c r="C46" s="2278" t="s">
        <v>18765</v>
      </c>
      <c r="D46" s="2277" t="s">
        <v>21</v>
      </c>
      <c r="E46" s="2277" t="s">
        <v>18766</v>
      </c>
      <c r="F46" s="2277">
        <v>16</v>
      </c>
      <c r="G46" s="2277">
        <v>16</v>
      </c>
      <c r="H46" s="2277" t="s">
        <v>787</v>
      </c>
      <c r="I46" s="2277" t="s">
        <v>18767</v>
      </c>
      <c r="J46" s="2277" t="s">
        <v>18768</v>
      </c>
      <c r="K46" s="2277">
        <v>2</v>
      </c>
      <c r="L46" s="2277">
        <v>2</v>
      </c>
      <c r="M46" s="2277">
        <v>0</v>
      </c>
    </row>
    <row r="47" spans="1:13" s="1286" customFormat="1" ht="33" customHeight="1">
      <c r="A47" s="2277">
        <v>8</v>
      </c>
      <c r="B47" s="2277" t="s">
        <v>18769</v>
      </c>
      <c r="C47" s="2278" t="s">
        <v>18770</v>
      </c>
      <c r="D47" s="2277" t="s">
        <v>21</v>
      </c>
      <c r="E47" s="2277" t="s">
        <v>18771</v>
      </c>
      <c r="F47" s="2277">
        <v>50</v>
      </c>
      <c r="G47" s="2277">
        <v>50</v>
      </c>
      <c r="H47" s="2277" t="s">
        <v>18772</v>
      </c>
      <c r="I47" s="2277" t="s">
        <v>18773</v>
      </c>
      <c r="J47" s="2277" t="s">
        <v>18774</v>
      </c>
      <c r="K47" s="2277">
        <v>5</v>
      </c>
      <c r="L47" s="2277">
        <v>5</v>
      </c>
      <c r="M47" s="2277">
        <v>0</v>
      </c>
    </row>
    <row r="48" spans="1:13" s="1286" customFormat="1" ht="33" customHeight="1">
      <c r="A48" s="2277">
        <v>9</v>
      </c>
      <c r="B48" s="2277" t="s">
        <v>18775</v>
      </c>
      <c r="C48" s="2278" t="s">
        <v>18776</v>
      </c>
      <c r="D48" s="2277" t="s">
        <v>21</v>
      </c>
      <c r="E48" s="2277" t="s">
        <v>18777</v>
      </c>
      <c r="F48" s="2277">
        <v>20</v>
      </c>
      <c r="G48" s="2277">
        <v>20</v>
      </c>
      <c r="H48" s="2277" t="s">
        <v>18693</v>
      </c>
      <c r="I48" s="2277" t="s">
        <v>18778</v>
      </c>
      <c r="J48" s="2277" t="s">
        <v>18779</v>
      </c>
      <c r="K48" s="2277">
        <v>2</v>
      </c>
      <c r="L48" s="2277">
        <v>2</v>
      </c>
      <c r="M48" s="2277">
        <v>0</v>
      </c>
    </row>
    <row r="49" spans="1:13" s="1286" customFormat="1" ht="33" customHeight="1">
      <c r="A49" s="2277">
        <v>10</v>
      </c>
      <c r="B49" s="2277" t="s">
        <v>18780</v>
      </c>
      <c r="C49" s="2278" t="s">
        <v>18781</v>
      </c>
      <c r="D49" s="2277" t="s">
        <v>21</v>
      </c>
      <c r="E49" s="2277" t="s">
        <v>18782</v>
      </c>
      <c r="F49" s="2277">
        <v>10</v>
      </c>
      <c r="G49" s="2277">
        <v>10</v>
      </c>
      <c r="H49" s="2277" t="s">
        <v>18620</v>
      </c>
      <c r="I49" s="2277" t="s">
        <v>18783</v>
      </c>
      <c r="J49" s="2277" t="s">
        <v>18784</v>
      </c>
      <c r="K49" s="2277">
        <v>1</v>
      </c>
      <c r="L49" s="2277">
        <v>1</v>
      </c>
      <c r="M49" s="2277">
        <v>0</v>
      </c>
    </row>
    <row r="50" spans="1:13" s="1286" customFormat="1" ht="33" customHeight="1">
      <c r="A50" s="2277">
        <v>11</v>
      </c>
      <c r="B50" s="2277" t="s">
        <v>18785</v>
      </c>
      <c r="C50" s="2278" t="s">
        <v>18786</v>
      </c>
      <c r="D50" s="2277" t="s">
        <v>21</v>
      </c>
      <c r="E50" s="2277" t="s">
        <v>18787</v>
      </c>
      <c r="F50" s="2277">
        <v>25</v>
      </c>
      <c r="G50" s="2277">
        <v>25</v>
      </c>
      <c r="H50" s="2277" t="s">
        <v>694</v>
      </c>
      <c r="I50" s="2277" t="s">
        <v>18788</v>
      </c>
      <c r="J50" s="2277" t="s">
        <v>18789</v>
      </c>
      <c r="K50" s="2277">
        <v>1</v>
      </c>
      <c r="L50" s="2277">
        <v>1</v>
      </c>
      <c r="M50" s="2277">
        <v>0</v>
      </c>
    </row>
    <row r="51" spans="1:13" s="1286" customFormat="1" ht="33" customHeight="1">
      <c r="A51" s="2277">
        <v>12</v>
      </c>
      <c r="B51" s="2277" t="s">
        <v>18790</v>
      </c>
      <c r="C51" s="2278" t="s">
        <v>18791</v>
      </c>
      <c r="D51" s="2277"/>
      <c r="E51" s="2277" t="s">
        <v>18792</v>
      </c>
      <c r="F51" s="2277">
        <v>65</v>
      </c>
      <c r="G51" s="2277">
        <v>65</v>
      </c>
      <c r="H51" s="2277" t="s">
        <v>18693</v>
      </c>
      <c r="I51" s="2277" t="s">
        <v>18793</v>
      </c>
      <c r="J51" s="2277" t="s">
        <v>18794</v>
      </c>
      <c r="K51" s="2277">
        <v>1</v>
      </c>
      <c r="L51" s="2277">
        <v>1</v>
      </c>
      <c r="M51" s="2277">
        <v>0</v>
      </c>
    </row>
    <row r="52" spans="1:13" s="1286" customFormat="1" ht="33" customHeight="1">
      <c r="A52" s="2277">
        <v>13</v>
      </c>
      <c r="B52" s="2277" t="s">
        <v>18795</v>
      </c>
      <c r="C52" s="2278" t="s">
        <v>18796</v>
      </c>
      <c r="D52" s="2277" t="s">
        <v>21</v>
      </c>
      <c r="E52" s="2277" t="s">
        <v>18792</v>
      </c>
      <c r="F52" s="2277">
        <v>140</v>
      </c>
      <c r="G52" s="2277">
        <v>140</v>
      </c>
      <c r="H52" s="2277" t="s">
        <v>699</v>
      </c>
      <c r="I52" s="2277" t="s">
        <v>18797</v>
      </c>
      <c r="J52" s="2277" t="s">
        <v>18798</v>
      </c>
      <c r="K52" s="2277">
        <v>3</v>
      </c>
      <c r="L52" s="2277">
        <v>3</v>
      </c>
      <c r="M52" s="2277">
        <v>0</v>
      </c>
    </row>
    <row r="53" spans="1:13" s="1286" customFormat="1" ht="33" customHeight="1">
      <c r="A53" s="2277">
        <v>14</v>
      </c>
      <c r="B53" s="2277" t="s">
        <v>18799</v>
      </c>
      <c r="C53" s="2278" t="s">
        <v>18800</v>
      </c>
      <c r="D53" s="2277" t="s">
        <v>21</v>
      </c>
      <c r="E53" s="2277" t="s">
        <v>18801</v>
      </c>
      <c r="F53" s="2277">
        <v>5</v>
      </c>
      <c r="G53" s="2277">
        <v>5</v>
      </c>
      <c r="H53" s="2277" t="s">
        <v>18620</v>
      </c>
      <c r="I53" s="2277" t="s">
        <v>18802</v>
      </c>
      <c r="J53" s="2277" t="s">
        <v>18803</v>
      </c>
      <c r="K53" s="2277">
        <v>1</v>
      </c>
      <c r="L53" s="2277">
        <v>1</v>
      </c>
      <c r="M53" s="2277">
        <v>0</v>
      </c>
    </row>
    <row r="54" spans="1:13" s="1286" customFormat="1" ht="33" customHeight="1">
      <c r="A54" s="2277">
        <v>15</v>
      </c>
      <c r="B54" s="2277" t="s">
        <v>18804</v>
      </c>
      <c r="C54" s="2278" t="s">
        <v>18805</v>
      </c>
      <c r="D54" s="2277"/>
      <c r="E54" s="2277" t="s">
        <v>18806</v>
      </c>
      <c r="F54" s="2277">
        <v>5</v>
      </c>
      <c r="G54" s="2277">
        <v>5</v>
      </c>
      <c r="H54" s="2277" t="s">
        <v>18807</v>
      </c>
      <c r="I54" s="2277" t="s">
        <v>18808</v>
      </c>
      <c r="J54" s="2277" t="s">
        <v>18809</v>
      </c>
      <c r="K54" s="2277">
        <v>1</v>
      </c>
      <c r="L54" s="2277">
        <v>1</v>
      </c>
      <c r="M54" s="2277">
        <v>0</v>
      </c>
    </row>
    <row r="55" spans="1:13" s="1286" customFormat="1" ht="33" customHeight="1">
      <c r="A55" s="2277">
        <v>16</v>
      </c>
      <c r="B55" s="2277" t="s">
        <v>18810</v>
      </c>
      <c r="C55" s="2278" t="s">
        <v>18741</v>
      </c>
      <c r="D55" s="2277" t="s">
        <v>21</v>
      </c>
      <c r="E55" s="2277" t="s">
        <v>18811</v>
      </c>
      <c r="F55" s="2277">
        <v>126</v>
      </c>
      <c r="G55" s="2277">
        <v>126</v>
      </c>
      <c r="H55" s="2277" t="s">
        <v>699</v>
      </c>
      <c r="I55" s="2277" t="s">
        <v>18812</v>
      </c>
      <c r="J55" s="2277" t="s">
        <v>18813</v>
      </c>
      <c r="K55" s="2277">
        <v>13</v>
      </c>
      <c r="L55" s="2277">
        <v>13</v>
      </c>
      <c r="M55" s="2277">
        <v>0</v>
      </c>
    </row>
    <row r="56" spans="1:13" s="1286" customFormat="1" ht="33" customHeight="1">
      <c r="A56" s="2277">
        <v>17</v>
      </c>
      <c r="B56" s="2277" t="s">
        <v>18736</v>
      </c>
      <c r="C56" s="2278">
        <v>310801768409</v>
      </c>
      <c r="D56" s="2277"/>
      <c r="E56" s="2277" t="s">
        <v>18814</v>
      </c>
      <c r="F56" s="2277">
        <v>6</v>
      </c>
      <c r="G56" s="2277">
        <v>6</v>
      </c>
      <c r="H56" s="2277" t="s">
        <v>18815</v>
      </c>
      <c r="I56" s="2277" t="s">
        <v>18816</v>
      </c>
      <c r="J56" s="2277" t="s">
        <v>18817</v>
      </c>
      <c r="K56" s="2277">
        <v>1</v>
      </c>
      <c r="L56" s="2277">
        <v>1</v>
      </c>
      <c r="M56" s="2277">
        <v>0</v>
      </c>
    </row>
    <row r="57" spans="1:13" s="1286" customFormat="1" ht="33" customHeight="1">
      <c r="A57" s="2277">
        <v>18</v>
      </c>
      <c r="B57" s="2277" t="s">
        <v>18818</v>
      </c>
      <c r="C57" s="2278" t="s">
        <v>18819</v>
      </c>
      <c r="D57" s="2277"/>
      <c r="E57" s="2277" t="s">
        <v>18820</v>
      </c>
      <c r="F57" s="2277">
        <v>150</v>
      </c>
      <c r="G57" s="2277">
        <v>150</v>
      </c>
      <c r="H57" s="2277" t="s">
        <v>699</v>
      </c>
      <c r="I57" s="2277" t="s">
        <v>18818</v>
      </c>
      <c r="J57" s="2277" t="s">
        <v>18821</v>
      </c>
      <c r="K57" s="2277">
        <v>1</v>
      </c>
      <c r="L57" s="2277">
        <v>1</v>
      </c>
      <c r="M57" s="2277">
        <v>0</v>
      </c>
    </row>
    <row r="58" spans="1:13" s="1286" customFormat="1" ht="33" customHeight="1">
      <c r="A58" s="2277">
        <v>19</v>
      </c>
      <c r="B58" s="2277" t="s">
        <v>18822</v>
      </c>
      <c r="C58" s="2278">
        <v>270607273182</v>
      </c>
      <c r="D58" s="2277"/>
      <c r="E58" s="2277" t="s">
        <v>18658</v>
      </c>
      <c r="F58" s="2277">
        <v>15</v>
      </c>
      <c r="G58" s="2277">
        <v>15</v>
      </c>
      <c r="H58" s="2277" t="s">
        <v>699</v>
      </c>
      <c r="I58" s="2277" t="s">
        <v>18823</v>
      </c>
      <c r="J58" s="2277" t="s">
        <v>18824</v>
      </c>
      <c r="K58" s="2277">
        <v>1</v>
      </c>
      <c r="L58" s="2277">
        <v>1</v>
      </c>
      <c r="M58" s="2277">
        <v>0</v>
      </c>
    </row>
    <row r="59" spans="1:13" s="1286" customFormat="1" ht="33" customHeight="1">
      <c r="A59" s="2277">
        <v>20</v>
      </c>
      <c r="B59" s="2277" t="s">
        <v>18758</v>
      </c>
      <c r="C59" s="2278">
        <v>311404937412</v>
      </c>
      <c r="D59" s="2277"/>
      <c r="E59" s="2277" t="s">
        <v>18825</v>
      </c>
      <c r="F59" s="2277">
        <v>60</v>
      </c>
      <c r="G59" s="2277">
        <v>60</v>
      </c>
      <c r="H59" s="2111" t="s">
        <v>1571</v>
      </c>
      <c r="I59" s="2277" t="s">
        <v>18826</v>
      </c>
      <c r="J59" s="2277" t="s">
        <v>18827</v>
      </c>
      <c r="K59" s="2277">
        <v>1</v>
      </c>
      <c r="L59" s="2277">
        <v>1</v>
      </c>
      <c r="M59" s="2277">
        <v>0</v>
      </c>
    </row>
    <row r="60" spans="1:13" ht="21" customHeight="1">
      <c r="A60" s="2283">
        <v>20</v>
      </c>
      <c r="B60" s="2746" t="s">
        <v>408</v>
      </c>
      <c r="C60" s="2747"/>
      <c r="D60" s="2748"/>
      <c r="E60" s="2284"/>
      <c r="F60" s="2284">
        <f>SUM(F40:F59)</f>
        <v>1429</v>
      </c>
      <c r="G60" s="2284">
        <f>SUM(G40:G59)</f>
        <v>1429</v>
      </c>
      <c r="H60" s="2285" t="s">
        <v>21</v>
      </c>
      <c r="I60" s="2285" t="s">
        <v>21</v>
      </c>
      <c r="J60" s="2285" t="s">
        <v>21</v>
      </c>
      <c r="K60" s="2284">
        <f>SUM(K40:K59)</f>
        <v>68</v>
      </c>
      <c r="L60" s="2284">
        <f>SUM(L40:L59)</f>
        <v>68</v>
      </c>
      <c r="M60" s="2284">
        <f>SUM(M40:M59)</f>
        <v>0</v>
      </c>
    </row>
    <row r="61" spans="1:13" ht="27" customHeight="1">
      <c r="A61" s="2456" t="s">
        <v>5402</v>
      </c>
      <c r="B61" s="2457"/>
      <c r="C61" s="2457"/>
      <c r="D61" s="2457"/>
      <c r="E61" s="2457"/>
      <c r="F61" s="2457"/>
      <c r="G61" s="2457"/>
      <c r="H61" s="2457"/>
      <c r="I61" s="2457"/>
      <c r="J61" s="2457"/>
      <c r="K61" s="2457"/>
      <c r="L61" s="2457"/>
      <c r="M61" s="2458"/>
    </row>
    <row r="62" spans="1:13" s="1286" customFormat="1" ht="29.25" customHeight="1">
      <c r="A62" s="2277"/>
      <c r="B62" s="2271"/>
      <c r="C62" s="2111"/>
      <c r="D62" s="2111"/>
      <c r="E62" s="2111"/>
      <c r="F62" s="2111"/>
      <c r="G62" s="2111"/>
      <c r="H62" s="2111"/>
      <c r="I62" s="2111"/>
      <c r="J62" s="2111"/>
      <c r="K62" s="2111"/>
      <c r="L62" s="2111"/>
      <c r="M62" s="2111"/>
    </row>
    <row r="63" spans="1:13" ht="12.75" customHeight="1">
      <c r="A63" s="2286">
        <v>0</v>
      </c>
      <c r="B63" s="2746" t="s">
        <v>408</v>
      </c>
      <c r="C63" s="2747"/>
      <c r="D63" s="2748"/>
      <c r="E63" s="2275"/>
      <c r="F63" s="2275"/>
      <c r="G63" s="2275"/>
      <c r="H63" s="2276"/>
      <c r="I63" s="2276"/>
      <c r="J63" s="2276"/>
      <c r="K63" s="2275"/>
      <c r="L63" s="2275"/>
      <c r="M63" s="2276"/>
    </row>
    <row r="64" spans="1:13" ht="27" customHeight="1">
      <c r="A64" s="2456" t="s">
        <v>5415</v>
      </c>
      <c r="B64" s="2457"/>
      <c r="C64" s="2457"/>
      <c r="D64" s="2457"/>
      <c r="E64" s="2457"/>
      <c r="F64" s="2457"/>
      <c r="G64" s="2457"/>
      <c r="H64" s="2457"/>
      <c r="I64" s="2457"/>
      <c r="J64" s="2457"/>
      <c r="K64" s="2457"/>
      <c r="L64" s="2457"/>
      <c r="M64" s="2458"/>
    </row>
    <row r="65" spans="1:19" s="1286" customFormat="1" ht="39" customHeight="1">
      <c r="A65" s="2277">
        <v>1</v>
      </c>
      <c r="B65" s="2277" t="s">
        <v>18828</v>
      </c>
      <c r="C65" s="827" t="s">
        <v>18829</v>
      </c>
      <c r="D65" s="827" t="s">
        <v>21</v>
      </c>
      <c r="E65" s="827" t="s">
        <v>18830</v>
      </c>
      <c r="F65" s="827">
        <v>53.4</v>
      </c>
      <c r="G65" s="827">
        <v>53.4</v>
      </c>
      <c r="H65" s="827" t="s">
        <v>694</v>
      </c>
      <c r="I65" s="827" t="s">
        <v>18831</v>
      </c>
      <c r="J65" s="827" t="s">
        <v>18832</v>
      </c>
      <c r="K65" s="827">
        <v>1</v>
      </c>
      <c r="L65" s="827">
        <v>1</v>
      </c>
      <c r="M65" s="827">
        <v>0</v>
      </c>
    </row>
    <row r="66" spans="1:19" ht="12.75" customHeight="1">
      <c r="A66" s="2283">
        <v>1</v>
      </c>
      <c r="B66" s="2746" t="s">
        <v>408</v>
      </c>
      <c r="C66" s="2747"/>
      <c r="D66" s="2748"/>
      <c r="E66" s="2275"/>
      <c r="F66" s="2275">
        <v>53.4</v>
      </c>
      <c r="G66" s="2275">
        <v>53.4</v>
      </c>
      <c r="H66" s="2276" t="s">
        <v>21</v>
      </c>
      <c r="I66" s="2276" t="s">
        <v>21</v>
      </c>
      <c r="J66" s="2276" t="s">
        <v>21</v>
      </c>
      <c r="K66" s="2275">
        <v>1</v>
      </c>
      <c r="L66" s="2275">
        <v>1</v>
      </c>
      <c r="M66" s="2276">
        <v>0</v>
      </c>
    </row>
    <row r="67" spans="1:19" ht="27" customHeight="1">
      <c r="A67" s="2385" t="s">
        <v>5420</v>
      </c>
      <c r="B67" s="2386"/>
      <c r="C67" s="2386"/>
      <c r="D67" s="2386"/>
      <c r="E67" s="2386"/>
      <c r="F67" s="2386"/>
      <c r="G67" s="2386"/>
      <c r="H67" s="2386"/>
      <c r="I67" s="2386"/>
      <c r="J67" s="2386"/>
      <c r="K67" s="2386"/>
      <c r="L67" s="2386"/>
      <c r="M67" s="2387"/>
    </row>
    <row r="68" spans="1:19" s="1286" customFormat="1" ht="30.75" customHeight="1">
      <c r="A68" s="2287">
        <v>1</v>
      </c>
      <c r="B68" s="2277" t="s">
        <v>18833</v>
      </c>
      <c r="C68" s="2277"/>
      <c r="D68" s="2277" t="s">
        <v>21</v>
      </c>
      <c r="E68" s="2277" t="s">
        <v>18834</v>
      </c>
      <c r="F68" s="2277">
        <v>37</v>
      </c>
      <c r="G68" s="2277">
        <v>37</v>
      </c>
      <c r="H68" s="2277" t="s">
        <v>1482</v>
      </c>
      <c r="I68" s="2277" t="s">
        <v>18835</v>
      </c>
      <c r="J68" s="2277" t="s">
        <v>18836</v>
      </c>
      <c r="K68" s="2277">
        <v>25</v>
      </c>
      <c r="L68" s="2277">
        <v>25</v>
      </c>
      <c r="M68" s="2277">
        <v>0</v>
      </c>
    </row>
    <row r="69" spans="1:19" s="1286" customFormat="1" ht="30.75" customHeight="1">
      <c r="A69" s="2288">
        <v>2</v>
      </c>
      <c r="B69" s="2277" t="s">
        <v>18837</v>
      </c>
      <c r="C69" s="2277" t="s">
        <v>18838</v>
      </c>
      <c r="D69" s="2277" t="s">
        <v>21</v>
      </c>
      <c r="E69" s="2277" t="s">
        <v>18839</v>
      </c>
      <c r="F69" s="2277">
        <v>30</v>
      </c>
      <c r="G69" s="2277">
        <v>30</v>
      </c>
      <c r="H69" s="2277" t="s">
        <v>1571</v>
      </c>
      <c r="I69" s="2277" t="s">
        <v>18837</v>
      </c>
      <c r="J69" s="2277" t="s">
        <v>18840</v>
      </c>
      <c r="K69" s="2277">
        <v>2</v>
      </c>
      <c r="L69" s="2277">
        <v>2</v>
      </c>
      <c r="M69" s="2277">
        <v>0</v>
      </c>
    </row>
    <row r="70" spans="1:19" s="1286" customFormat="1" ht="30.75" customHeight="1">
      <c r="A70" s="2287">
        <v>3</v>
      </c>
      <c r="B70" s="2277" t="s">
        <v>18841</v>
      </c>
      <c r="C70" s="2277"/>
      <c r="D70" s="2277" t="s">
        <v>21</v>
      </c>
      <c r="E70" s="2277" t="s">
        <v>18842</v>
      </c>
      <c r="F70" s="2277">
        <v>20</v>
      </c>
      <c r="G70" s="2277">
        <v>20</v>
      </c>
      <c r="H70" s="2277" t="s">
        <v>699</v>
      </c>
      <c r="I70" s="2277" t="s">
        <v>18843</v>
      </c>
      <c r="J70" s="2277" t="s">
        <v>18844</v>
      </c>
      <c r="K70" s="2277">
        <v>3</v>
      </c>
      <c r="L70" s="2277">
        <v>3</v>
      </c>
      <c r="M70" s="2277">
        <v>0</v>
      </c>
      <c r="O70" s="1286" t="s">
        <v>7436</v>
      </c>
    </row>
    <row r="71" spans="1:19" s="1286" customFormat="1" ht="30.75" customHeight="1">
      <c r="A71" s="2288">
        <v>4</v>
      </c>
      <c r="B71" s="2277" t="s">
        <v>18845</v>
      </c>
      <c r="C71" s="2277" t="s">
        <v>18846</v>
      </c>
      <c r="D71" s="2277" t="s">
        <v>21</v>
      </c>
      <c r="E71" s="2277" t="s">
        <v>18847</v>
      </c>
      <c r="F71" s="2277">
        <v>5</v>
      </c>
      <c r="G71" s="2277">
        <v>5</v>
      </c>
      <c r="H71" s="2277" t="s">
        <v>699</v>
      </c>
      <c r="I71" s="2277" t="s">
        <v>18848</v>
      </c>
      <c r="J71" s="2277" t="s">
        <v>18849</v>
      </c>
      <c r="K71" s="2277">
        <v>1</v>
      </c>
      <c r="L71" s="2277">
        <v>1</v>
      </c>
      <c r="M71" s="2277">
        <v>0</v>
      </c>
    </row>
    <row r="72" spans="1:19" s="1286" customFormat="1" ht="30.75" customHeight="1">
      <c r="A72" s="2287">
        <v>5</v>
      </c>
      <c r="B72" s="2277" t="s">
        <v>18850</v>
      </c>
      <c r="C72" s="2277">
        <v>3123144449</v>
      </c>
      <c r="D72" s="2277" t="s">
        <v>21</v>
      </c>
      <c r="E72" s="2277" t="s">
        <v>18851</v>
      </c>
      <c r="F72" s="2277">
        <v>50</v>
      </c>
      <c r="G72" s="2277">
        <v>20</v>
      </c>
      <c r="H72" s="2277" t="s">
        <v>1482</v>
      </c>
      <c r="I72" s="2277" t="s">
        <v>18852</v>
      </c>
      <c r="J72" s="2277" t="s">
        <v>18853</v>
      </c>
      <c r="K72" s="2277">
        <v>4</v>
      </c>
      <c r="L72" s="2277">
        <v>4</v>
      </c>
      <c r="M72" s="2277">
        <v>0</v>
      </c>
    </row>
    <row r="73" spans="1:19" s="1286" customFormat="1" ht="30.75" customHeight="1">
      <c r="A73" s="2288">
        <v>6</v>
      </c>
      <c r="B73" s="2277" t="s">
        <v>18854</v>
      </c>
      <c r="C73" s="2277"/>
      <c r="D73" s="2277"/>
      <c r="E73" s="2277" t="s">
        <v>18855</v>
      </c>
      <c r="F73" s="2277">
        <v>32000</v>
      </c>
      <c r="G73" s="2277">
        <v>32000</v>
      </c>
      <c r="H73" s="2277" t="s">
        <v>1482</v>
      </c>
      <c r="I73" s="2277" t="s">
        <v>18856</v>
      </c>
      <c r="J73" s="2277" t="s">
        <v>18857</v>
      </c>
      <c r="K73" s="2277">
        <v>8</v>
      </c>
      <c r="L73" s="2277">
        <v>8</v>
      </c>
      <c r="M73" s="2277">
        <v>0</v>
      </c>
    </row>
    <row r="74" spans="1:19" s="1286" customFormat="1" ht="30.75" customHeight="1">
      <c r="A74" s="2287">
        <v>7</v>
      </c>
      <c r="B74" s="2277" t="s">
        <v>18858</v>
      </c>
      <c r="C74" s="2277" t="s">
        <v>18859</v>
      </c>
      <c r="D74" s="2277"/>
      <c r="E74" s="2277" t="s">
        <v>18860</v>
      </c>
      <c r="F74" s="2277">
        <v>15</v>
      </c>
      <c r="G74" s="2277">
        <v>15</v>
      </c>
      <c r="H74" s="2277" t="s">
        <v>699</v>
      </c>
      <c r="I74" s="2277" t="s">
        <v>18861</v>
      </c>
      <c r="J74" s="2277" t="s">
        <v>18862</v>
      </c>
      <c r="K74" s="2277">
        <v>1</v>
      </c>
      <c r="L74" s="2277">
        <v>1</v>
      </c>
      <c r="M74" s="2277">
        <v>0</v>
      </c>
    </row>
    <row r="75" spans="1:19" s="1286" customFormat="1" ht="30.75" customHeight="1">
      <c r="A75" s="2288">
        <v>8</v>
      </c>
      <c r="B75" s="2277" t="s">
        <v>18863</v>
      </c>
      <c r="C75" s="2277" t="s">
        <v>18864</v>
      </c>
      <c r="D75" s="2277"/>
      <c r="E75" s="2277" t="s">
        <v>18851</v>
      </c>
      <c r="F75" s="2277">
        <v>32</v>
      </c>
      <c r="G75" s="2277">
        <v>32</v>
      </c>
      <c r="H75" s="2277" t="s">
        <v>1482</v>
      </c>
      <c r="I75" s="2277" t="s">
        <v>18865</v>
      </c>
      <c r="J75" s="2277" t="s">
        <v>18866</v>
      </c>
      <c r="K75" s="2277">
        <v>1</v>
      </c>
      <c r="L75" s="2277">
        <v>1</v>
      </c>
      <c r="M75" s="2277">
        <v>0</v>
      </c>
    </row>
    <row r="76" spans="1:19" s="1286" customFormat="1" ht="30.75" customHeight="1">
      <c r="A76" s="2287">
        <v>9</v>
      </c>
      <c r="B76" s="2277" t="s">
        <v>18867</v>
      </c>
      <c r="C76" s="2277" t="s">
        <v>18868</v>
      </c>
      <c r="D76" s="2277"/>
      <c r="E76" s="2277" t="s">
        <v>18869</v>
      </c>
      <c r="F76" s="2277">
        <v>2000</v>
      </c>
      <c r="G76" s="2277">
        <v>2000</v>
      </c>
      <c r="H76" s="2277" t="s">
        <v>18870</v>
      </c>
      <c r="I76" s="2277" t="s">
        <v>18871</v>
      </c>
      <c r="J76" s="2277" t="s">
        <v>18872</v>
      </c>
      <c r="K76" s="2277">
        <v>4</v>
      </c>
      <c r="L76" s="2277">
        <v>4</v>
      </c>
      <c r="M76" s="2277">
        <v>0</v>
      </c>
    </row>
    <row r="77" spans="1:19" s="1286" customFormat="1" ht="30.75" customHeight="1">
      <c r="A77" s="2288">
        <v>10</v>
      </c>
      <c r="B77" s="2277" t="s">
        <v>18873</v>
      </c>
      <c r="C77" s="2277">
        <v>3121009821</v>
      </c>
      <c r="D77" s="2277"/>
      <c r="E77" s="2277" t="s">
        <v>18658</v>
      </c>
      <c r="F77" s="2277">
        <v>20</v>
      </c>
      <c r="G77" s="2277">
        <v>20</v>
      </c>
      <c r="H77" s="2277" t="s">
        <v>1571</v>
      </c>
      <c r="I77" s="2277" t="s">
        <v>18874</v>
      </c>
      <c r="J77" s="2277" t="s">
        <v>18875</v>
      </c>
      <c r="K77" s="2277">
        <v>2</v>
      </c>
      <c r="L77" s="2277">
        <v>2</v>
      </c>
      <c r="M77" s="2277">
        <v>0</v>
      </c>
    </row>
    <row r="78" spans="1:19" s="1286" customFormat="1" ht="30.75" customHeight="1">
      <c r="A78" s="2287">
        <v>11</v>
      </c>
      <c r="B78" s="2277" t="s">
        <v>18876</v>
      </c>
      <c r="C78" s="2277">
        <v>3121009003</v>
      </c>
      <c r="D78" s="2277"/>
      <c r="E78" s="2277" t="s">
        <v>18877</v>
      </c>
      <c r="F78" s="2277">
        <v>20</v>
      </c>
      <c r="G78" s="2277">
        <v>20</v>
      </c>
      <c r="H78" s="2277" t="s">
        <v>699</v>
      </c>
      <c r="I78" s="2277" t="s">
        <v>18878</v>
      </c>
      <c r="J78" s="2277" t="s">
        <v>18879</v>
      </c>
      <c r="K78" s="2277">
        <v>12</v>
      </c>
      <c r="L78" s="2277">
        <v>12</v>
      </c>
      <c r="M78" s="2277">
        <v>0</v>
      </c>
    </row>
    <row r="79" spans="1:19" s="1286" customFormat="1" ht="37.5" customHeight="1">
      <c r="A79" s="2288">
        <v>12</v>
      </c>
      <c r="B79" s="2277" t="s">
        <v>18880</v>
      </c>
      <c r="C79" s="2277">
        <v>312101001</v>
      </c>
      <c r="D79" s="2277"/>
      <c r="E79" s="2277" t="s">
        <v>18881</v>
      </c>
      <c r="F79" s="2277">
        <v>50</v>
      </c>
      <c r="G79" s="2277">
        <v>50</v>
      </c>
      <c r="H79" s="2289" t="s">
        <v>699</v>
      </c>
      <c r="I79" s="2277" t="s">
        <v>18882</v>
      </c>
      <c r="J79" s="2277" t="s">
        <v>18883</v>
      </c>
      <c r="K79" s="2277">
        <v>5</v>
      </c>
      <c r="L79" s="2277">
        <v>5</v>
      </c>
      <c r="M79" s="2277">
        <v>0</v>
      </c>
      <c r="N79" s="2277"/>
      <c r="O79" s="2277"/>
      <c r="P79" s="2277"/>
      <c r="Q79" s="2277"/>
      <c r="R79" s="2277"/>
      <c r="S79" s="2277"/>
    </row>
    <row r="80" spans="1:19" s="1286" customFormat="1" ht="30.75" customHeight="1">
      <c r="A80" s="2287">
        <v>13</v>
      </c>
      <c r="B80" s="2277" t="s">
        <v>18884</v>
      </c>
      <c r="C80" s="2277" t="s">
        <v>18885</v>
      </c>
      <c r="D80" s="2277"/>
      <c r="E80" s="2277" t="s">
        <v>18886</v>
      </c>
      <c r="F80" s="2277">
        <v>25</v>
      </c>
      <c r="G80" s="2277">
        <v>25</v>
      </c>
      <c r="H80" s="2277" t="s">
        <v>18887</v>
      </c>
      <c r="I80" s="2277" t="s">
        <v>18888</v>
      </c>
      <c r="J80" s="2277" t="s">
        <v>18889</v>
      </c>
      <c r="K80" s="2277">
        <v>1</v>
      </c>
      <c r="L80" s="2277">
        <v>1</v>
      </c>
      <c r="M80" s="2277">
        <v>0</v>
      </c>
    </row>
    <row r="81" spans="1:13" s="1286" customFormat="1" ht="30.75" customHeight="1">
      <c r="A81" s="2288">
        <v>14</v>
      </c>
      <c r="B81" s="2277" t="s">
        <v>18890</v>
      </c>
      <c r="C81" s="2277">
        <v>3121007341</v>
      </c>
      <c r="D81" s="2277"/>
      <c r="E81" s="2277" t="s">
        <v>18891</v>
      </c>
      <c r="F81" s="2277">
        <v>10</v>
      </c>
      <c r="G81" s="2277">
        <v>10</v>
      </c>
      <c r="H81" s="2277" t="s">
        <v>5921</v>
      </c>
      <c r="I81" s="2277" t="s">
        <v>18892</v>
      </c>
      <c r="J81" s="2277" t="s">
        <v>18893</v>
      </c>
      <c r="K81" s="2277">
        <v>2</v>
      </c>
      <c r="L81" s="2277">
        <v>2</v>
      </c>
      <c r="M81" s="2277">
        <v>0</v>
      </c>
    </row>
    <row r="82" spans="1:13" s="1286" customFormat="1" ht="30.75" customHeight="1">
      <c r="A82" s="2287">
        <v>15</v>
      </c>
      <c r="B82" s="2277" t="s">
        <v>18894</v>
      </c>
      <c r="C82" s="2277">
        <v>312103463418</v>
      </c>
      <c r="D82" s="2277"/>
      <c r="E82" s="2277" t="s">
        <v>18895</v>
      </c>
      <c r="F82" s="2277">
        <v>30</v>
      </c>
      <c r="G82" s="2277">
        <v>30</v>
      </c>
      <c r="H82" s="2277" t="s">
        <v>5921</v>
      </c>
      <c r="I82" s="2277" t="s">
        <v>18896</v>
      </c>
      <c r="J82" s="2277" t="s">
        <v>18897</v>
      </c>
      <c r="K82" s="2277">
        <v>1</v>
      </c>
      <c r="L82" s="2277">
        <v>1</v>
      </c>
      <c r="M82" s="2277">
        <v>0</v>
      </c>
    </row>
    <row r="83" spans="1:13" s="1286" customFormat="1" ht="30.75" customHeight="1">
      <c r="A83" s="2288">
        <v>16</v>
      </c>
      <c r="B83" s="2277" t="s">
        <v>18898</v>
      </c>
      <c r="C83" s="2277" t="s">
        <v>18899</v>
      </c>
      <c r="D83" s="2277" t="s">
        <v>21</v>
      </c>
      <c r="E83" s="2277" t="s">
        <v>18900</v>
      </c>
      <c r="F83" s="2277">
        <v>400</v>
      </c>
      <c r="G83" s="2277">
        <v>400</v>
      </c>
      <c r="H83" s="2277" t="s">
        <v>699</v>
      </c>
      <c r="I83" s="2277" t="s">
        <v>18901</v>
      </c>
      <c r="J83" s="2277" t="s">
        <v>18902</v>
      </c>
      <c r="K83" s="2277">
        <v>2</v>
      </c>
      <c r="L83" s="2277">
        <v>2</v>
      </c>
      <c r="M83" s="2277">
        <v>0</v>
      </c>
    </row>
    <row r="84" spans="1:13" ht="12.75" customHeight="1">
      <c r="A84" s="2283">
        <v>16</v>
      </c>
      <c r="B84" s="2746" t="s">
        <v>408</v>
      </c>
      <c r="C84" s="2747"/>
      <c r="D84" s="2748"/>
      <c r="E84" s="2290"/>
      <c r="F84" s="2291">
        <f>SUM(F68:F83)</f>
        <v>34744</v>
      </c>
      <c r="G84" s="2291">
        <f>SUM(G68:G83)</f>
        <v>34714</v>
      </c>
      <c r="H84" s="2292" t="s">
        <v>21</v>
      </c>
      <c r="I84" s="2292" t="s">
        <v>21</v>
      </c>
      <c r="J84" s="2292" t="s">
        <v>21</v>
      </c>
      <c r="K84" s="2291">
        <f>SUM(K68:K83)</f>
        <v>74</v>
      </c>
      <c r="L84" s="2291">
        <f>SUM(L68:L83)</f>
        <v>74</v>
      </c>
      <c r="M84" s="2291">
        <f>SUM(M68:M83)</f>
        <v>0</v>
      </c>
    </row>
    <row r="85" spans="1:13" ht="27" customHeight="1">
      <c r="A85" s="2486" t="s">
        <v>5425</v>
      </c>
      <c r="B85" s="2457"/>
      <c r="C85" s="2457"/>
      <c r="D85" s="2457"/>
      <c r="E85" s="2457"/>
      <c r="F85" s="2457"/>
      <c r="G85" s="2457"/>
      <c r="H85" s="2457"/>
      <c r="I85" s="2457"/>
      <c r="J85" s="2457"/>
      <c r="K85" s="2457"/>
      <c r="L85" s="2457"/>
      <c r="M85" s="2458"/>
    </row>
    <row r="86" spans="1:13" s="1286" customFormat="1" ht="36" customHeight="1">
      <c r="A86" s="2293">
        <v>1</v>
      </c>
      <c r="B86" s="2277" t="s">
        <v>18903</v>
      </c>
      <c r="C86" s="2278" t="s">
        <v>18904</v>
      </c>
      <c r="D86" s="2277" t="s">
        <v>21</v>
      </c>
      <c r="E86" s="2277" t="s">
        <v>18905</v>
      </c>
      <c r="F86" s="2277">
        <v>450</v>
      </c>
      <c r="G86" s="2277">
        <v>450</v>
      </c>
      <c r="H86" s="2277" t="s">
        <v>5327</v>
      </c>
      <c r="I86" s="2277" t="s">
        <v>18906</v>
      </c>
      <c r="J86" s="2277" t="s">
        <v>18907</v>
      </c>
      <c r="K86" s="2277">
        <v>4</v>
      </c>
      <c r="L86" s="2277">
        <v>4</v>
      </c>
      <c r="M86" s="2277">
        <v>0</v>
      </c>
    </row>
    <row r="87" spans="1:13" s="1286" customFormat="1" ht="36" customHeight="1">
      <c r="A87" s="2294">
        <v>2</v>
      </c>
      <c r="B87" s="2277" t="s">
        <v>18903</v>
      </c>
      <c r="C87" s="2278">
        <v>110309811807</v>
      </c>
      <c r="D87" s="2277"/>
      <c r="E87" s="2277" t="s">
        <v>18908</v>
      </c>
      <c r="F87" s="2277">
        <v>90</v>
      </c>
      <c r="G87" s="2277">
        <v>90</v>
      </c>
      <c r="H87" s="2277" t="s">
        <v>18909</v>
      </c>
      <c r="I87" s="2277" t="s">
        <v>18910</v>
      </c>
      <c r="J87" s="2277" t="s">
        <v>18911</v>
      </c>
      <c r="K87" s="2277">
        <v>1</v>
      </c>
      <c r="L87" s="2277">
        <v>1</v>
      </c>
      <c r="M87" s="2277">
        <v>0</v>
      </c>
    </row>
    <row r="88" spans="1:13" s="1286" customFormat="1" ht="36" customHeight="1">
      <c r="A88" s="2293">
        <v>3</v>
      </c>
      <c r="B88" s="2277" t="s">
        <v>18912</v>
      </c>
      <c r="C88" s="2278">
        <v>310259725062</v>
      </c>
      <c r="D88" s="2277"/>
      <c r="E88" s="2277" t="s">
        <v>18913</v>
      </c>
      <c r="F88" s="2277">
        <v>100</v>
      </c>
      <c r="G88" s="2277">
        <v>100</v>
      </c>
      <c r="H88" s="2277" t="s">
        <v>694</v>
      </c>
      <c r="I88" s="2277" t="s">
        <v>18914</v>
      </c>
      <c r="J88" s="2277" t="s">
        <v>18915</v>
      </c>
      <c r="K88" s="2277">
        <v>1</v>
      </c>
      <c r="L88" s="2277">
        <v>1</v>
      </c>
      <c r="M88" s="2277">
        <v>0</v>
      </c>
    </row>
    <row r="89" spans="1:13" s="1286" customFormat="1" ht="36" customHeight="1">
      <c r="A89" s="2294">
        <v>4</v>
      </c>
      <c r="B89" s="2277" t="s">
        <v>18916</v>
      </c>
      <c r="C89" s="2278" t="s">
        <v>18917</v>
      </c>
      <c r="D89" s="2277"/>
      <c r="E89" s="2277" t="s">
        <v>18918</v>
      </c>
      <c r="F89" s="2277">
        <v>300</v>
      </c>
      <c r="G89" s="2277">
        <v>300</v>
      </c>
      <c r="H89" s="2277" t="s">
        <v>1996</v>
      </c>
      <c r="I89" s="2277" t="s">
        <v>18919</v>
      </c>
      <c r="J89" s="2277" t="s">
        <v>18920</v>
      </c>
      <c r="K89" s="2277">
        <v>1</v>
      </c>
      <c r="L89" s="2277">
        <v>1</v>
      </c>
      <c r="M89" s="2277">
        <v>0</v>
      </c>
    </row>
    <row r="90" spans="1:13" s="1286" customFormat="1" ht="45.75" customHeight="1">
      <c r="A90" s="2293">
        <v>5</v>
      </c>
      <c r="B90" s="2277" t="s">
        <v>18903</v>
      </c>
      <c r="C90" s="2278" t="s">
        <v>18921</v>
      </c>
      <c r="D90" s="2277" t="s">
        <v>21</v>
      </c>
      <c r="E90" s="2277" t="s">
        <v>18922</v>
      </c>
      <c r="F90" s="2277">
        <v>35</v>
      </c>
      <c r="G90" s="2277">
        <v>35</v>
      </c>
      <c r="H90" s="2277" t="s">
        <v>5428</v>
      </c>
      <c r="I90" s="2277" t="s">
        <v>18923</v>
      </c>
      <c r="J90" s="2277" t="s">
        <v>18924</v>
      </c>
      <c r="K90" s="2277">
        <v>3</v>
      </c>
      <c r="L90" s="2277">
        <v>3</v>
      </c>
      <c r="M90" s="2277">
        <v>0</v>
      </c>
    </row>
    <row r="91" spans="1:13" s="1286" customFormat="1" ht="36" customHeight="1">
      <c r="A91" s="2294">
        <v>6</v>
      </c>
      <c r="B91" s="2277" t="s">
        <v>18903</v>
      </c>
      <c r="C91" s="2278" t="s">
        <v>18925</v>
      </c>
      <c r="D91" s="2277" t="s">
        <v>21</v>
      </c>
      <c r="E91" s="2277" t="s">
        <v>18926</v>
      </c>
      <c r="F91" s="2277">
        <v>45</v>
      </c>
      <c r="G91" s="2277">
        <v>45</v>
      </c>
      <c r="H91" s="2277" t="s">
        <v>18620</v>
      </c>
      <c r="I91" s="2277" t="s">
        <v>18927</v>
      </c>
      <c r="J91" s="2277" t="s">
        <v>18928</v>
      </c>
      <c r="K91" s="2277">
        <v>3</v>
      </c>
      <c r="L91" s="2277">
        <v>3</v>
      </c>
      <c r="M91" s="2277">
        <v>0</v>
      </c>
    </row>
    <row r="92" spans="1:13" s="1286" customFormat="1" ht="36" customHeight="1">
      <c r="A92" s="2293">
        <v>7</v>
      </c>
      <c r="B92" s="2277" t="s">
        <v>18903</v>
      </c>
      <c r="C92" s="2278" t="s">
        <v>18929</v>
      </c>
      <c r="D92" s="2277" t="s">
        <v>21</v>
      </c>
      <c r="E92" s="2277" t="s">
        <v>18930</v>
      </c>
      <c r="F92" s="2277">
        <v>200</v>
      </c>
      <c r="G92" s="2277">
        <v>200</v>
      </c>
      <c r="H92" s="2277" t="s">
        <v>5502</v>
      </c>
      <c r="I92" s="2277" t="s">
        <v>18931</v>
      </c>
      <c r="J92" s="2277" t="s">
        <v>18932</v>
      </c>
      <c r="K92" s="2277">
        <v>1</v>
      </c>
      <c r="L92" s="2277">
        <v>1</v>
      </c>
      <c r="M92" s="2277">
        <v>0</v>
      </c>
    </row>
    <row r="93" spans="1:13" s="1286" customFormat="1" ht="36" customHeight="1">
      <c r="A93" s="2294">
        <v>8</v>
      </c>
      <c r="B93" s="2277" t="s">
        <v>18933</v>
      </c>
      <c r="C93" s="2278" t="s">
        <v>18934</v>
      </c>
      <c r="D93" s="2277"/>
      <c r="E93" s="2277" t="s">
        <v>18935</v>
      </c>
      <c r="F93" s="2277"/>
      <c r="G93" s="2277"/>
      <c r="H93" s="2277"/>
      <c r="I93" s="2277" t="s">
        <v>18936</v>
      </c>
      <c r="J93" s="2277"/>
      <c r="K93" s="2277">
        <v>2</v>
      </c>
      <c r="L93" s="2277">
        <v>2</v>
      </c>
      <c r="M93" s="2277"/>
    </row>
    <row r="94" spans="1:13" s="1286" customFormat="1" ht="36" customHeight="1">
      <c r="A94" s="2293">
        <v>9</v>
      </c>
      <c r="B94" s="2277" t="s">
        <v>18937</v>
      </c>
      <c r="C94" s="2278" t="s">
        <v>18934</v>
      </c>
      <c r="D94" s="2277"/>
      <c r="E94" s="2277" t="s">
        <v>18938</v>
      </c>
      <c r="F94" s="2277">
        <v>80</v>
      </c>
      <c r="G94" s="2277">
        <v>80</v>
      </c>
      <c r="H94" s="2277" t="s">
        <v>699</v>
      </c>
      <c r="I94" s="2277" t="s">
        <v>18939</v>
      </c>
      <c r="J94" s="2277" t="s">
        <v>18940</v>
      </c>
      <c r="K94" s="2277">
        <v>2</v>
      </c>
      <c r="L94" s="2277">
        <v>2</v>
      </c>
      <c r="M94" s="2277">
        <v>0</v>
      </c>
    </row>
    <row r="95" spans="1:13" s="1286" customFormat="1" ht="36" customHeight="1">
      <c r="A95" s="2294">
        <v>10</v>
      </c>
      <c r="B95" s="2277" t="s">
        <v>18941</v>
      </c>
      <c r="C95" s="2278" t="s">
        <v>18942</v>
      </c>
      <c r="D95" s="2277" t="s">
        <v>21</v>
      </c>
      <c r="E95" s="2277" t="s">
        <v>18943</v>
      </c>
      <c r="F95" s="2277">
        <v>716</v>
      </c>
      <c r="G95" s="2277">
        <v>716</v>
      </c>
      <c r="H95" s="2277" t="s">
        <v>1571</v>
      </c>
      <c r="I95" s="2277" t="s">
        <v>18944</v>
      </c>
      <c r="J95" s="2277" t="s">
        <v>18945</v>
      </c>
      <c r="K95" s="2277">
        <v>4</v>
      </c>
      <c r="L95" s="2277">
        <v>4</v>
      </c>
      <c r="M95" s="2277">
        <v>0</v>
      </c>
    </row>
    <row r="96" spans="1:13" s="1286" customFormat="1" ht="35.25" customHeight="1">
      <c r="A96" s="2293">
        <v>11</v>
      </c>
      <c r="B96" s="2277" t="s">
        <v>18903</v>
      </c>
      <c r="C96" s="2278">
        <v>310200536435</v>
      </c>
      <c r="D96" s="2277" t="s">
        <v>21</v>
      </c>
      <c r="E96" s="2277" t="s">
        <v>18946</v>
      </c>
      <c r="F96" s="2277">
        <v>60</v>
      </c>
      <c r="G96" s="2277">
        <v>60</v>
      </c>
      <c r="H96" s="2277" t="s">
        <v>694</v>
      </c>
      <c r="I96" s="2277" t="s">
        <v>18947</v>
      </c>
      <c r="J96" s="2277" t="s">
        <v>18948</v>
      </c>
      <c r="K96" s="2277">
        <v>2</v>
      </c>
      <c r="L96" s="2277">
        <v>2</v>
      </c>
      <c r="M96" s="2277">
        <v>0</v>
      </c>
    </row>
    <row r="97" spans="1:13" s="1286" customFormat="1" ht="45" customHeight="1">
      <c r="A97" s="2294">
        <v>12</v>
      </c>
      <c r="B97" s="2277" t="s">
        <v>10263</v>
      </c>
      <c r="C97" s="2278" t="s">
        <v>18949</v>
      </c>
      <c r="D97" s="2277" t="s">
        <v>21</v>
      </c>
      <c r="E97" s="2277" t="s">
        <v>18950</v>
      </c>
      <c r="F97" s="2277">
        <v>150</v>
      </c>
      <c r="G97" s="2277">
        <v>150</v>
      </c>
      <c r="H97" s="2277" t="s">
        <v>1602</v>
      </c>
      <c r="I97" s="2277" t="s">
        <v>18951</v>
      </c>
      <c r="J97" s="2277" t="s">
        <v>18952</v>
      </c>
      <c r="K97" s="2277">
        <v>1</v>
      </c>
      <c r="L97" s="2277">
        <v>1</v>
      </c>
      <c r="M97" s="2277">
        <v>0</v>
      </c>
    </row>
    <row r="98" spans="1:13" s="1286" customFormat="1" ht="36" customHeight="1">
      <c r="A98" s="2293">
        <v>13</v>
      </c>
      <c r="B98" s="2277" t="s">
        <v>2302</v>
      </c>
      <c r="C98" s="2278" t="s">
        <v>18953</v>
      </c>
      <c r="D98" s="2277"/>
      <c r="E98" s="2277" t="s">
        <v>18950</v>
      </c>
      <c r="F98" s="2277">
        <v>40</v>
      </c>
      <c r="G98" s="2277">
        <v>40</v>
      </c>
      <c r="H98" s="2277" t="s">
        <v>1785</v>
      </c>
      <c r="I98" s="2277" t="s">
        <v>18951</v>
      </c>
      <c r="J98" s="2277" t="s">
        <v>18954</v>
      </c>
      <c r="K98" s="2277">
        <v>2</v>
      </c>
      <c r="L98" s="2277">
        <v>2</v>
      </c>
      <c r="M98" s="2277">
        <v>0</v>
      </c>
    </row>
    <row r="99" spans="1:13" s="1286" customFormat="1" ht="36" customHeight="1">
      <c r="A99" s="2294">
        <v>14</v>
      </c>
      <c r="B99" s="2277" t="s">
        <v>10263</v>
      </c>
      <c r="C99" s="2278" t="s">
        <v>18955</v>
      </c>
      <c r="D99" s="2277" t="s">
        <v>21</v>
      </c>
      <c r="E99" s="2277" t="s">
        <v>18956</v>
      </c>
      <c r="F99" s="2277">
        <v>215</v>
      </c>
      <c r="G99" s="2277">
        <v>200</v>
      </c>
      <c r="H99" s="2277" t="s">
        <v>699</v>
      </c>
      <c r="I99" s="2277" t="s">
        <v>18957</v>
      </c>
      <c r="J99" s="2277" t="s">
        <v>18958</v>
      </c>
      <c r="K99" s="2277">
        <v>1</v>
      </c>
      <c r="L99" s="2277">
        <v>1</v>
      </c>
      <c r="M99" s="2277">
        <v>0</v>
      </c>
    </row>
    <row r="100" spans="1:13" s="1286" customFormat="1" ht="36" customHeight="1">
      <c r="A100" s="2293">
        <v>15</v>
      </c>
      <c r="B100" s="2277" t="s">
        <v>10263</v>
      </c>
      <c r="C100" s="2278"/>
      <c r="D100" s="2277" t="s">
        <v>21</v>
      </c>
      <c r="E100" s="2277" t="s">
        <v>18959</v>
      </c>
      <c r="F100" s="2277">
        <v>50</v>
      </c>
      <c r="G100" s="2277">
        <v>50</v>
      </c>
      <c r="H100" s="2277" t="s">
        <v>1785</v>
      </c>
      <c r="I100" s="2277" t="s">
        <v>18960</v>
      </c>
      <c r="J100" s="2277" t="s">
        <v>18961</v>
      </c>
      <c r="K100" s="2277">
        <v>2</v>
      </c>
      <c r="L100" s="2277">
        <v>2</v>
      </c>
      <c r="M100" s="2277">
        <v>0</v>
      </c>
    </row>
    <row r="101" spans="1:13" s="1286" customFormat="1" ht="36" customHeight="1">
      <c r="A101" s="2294">
        <v>16</v>
      </c>
      <c r="B101" s="2277" t="s">
        <v>18962</v>
      </c>
      <c r="C101" s="2278" t="s">
        <v>18963</v>
      </c>
      <c r="D101" s="2277"/>
      <c r="E101" s="2277" t="s">
        <v>18964</v>
      </c>
      <c r="F101" s="2277">
        <v>500</v>
      </c>
      <c r="G101" s="2277">
        <v>500</v>
      </c>
      <c r="H101" s="2277" t="s">
        <v>1996</v>
      </c>
      <c r="I101" s="2277" t="s">
        <v>18965</v>
      </c>
      <c r="J101" s="2277" t="s">
        <v>18966</v>
      </c>
      <c r="K101" s="2277">
        <v>2</v>
      </c>
      <c r="L101" s="2277">
        <v>2</v>
      </c>
      <c r="M101" s="2277">
        <v>0</v>
      </c>
    </row>
    <row r="102" spans="1:13" s="1286" customFormat="1" ht="36" customHeight="1">
      <c r="A102" s="2293">
        <v>17</v>
      </c>
      <c r="B102" s="2277" t="s">
        <v>2302</v>
      </c>
      <c r="C102" s="2278" t="s">
        <v>18967</v>
      </c>
      <c r="D102" s="2277" t="s">
        <v>21</v>
      </c>
      <c r="E102" s="2277" t="s">
        <v>18968</v>
      </c>
      <c r="F102" s="2277">
        <v>105</v>
      </c>
      <c r="G102" s="2277">
        <v>105</v>
      </c>
      <c r="H102" s="2277" t="s">
        <v>694</v>
      </c>
      <c r="I102" s="2277" t="s">
        <v>18969</v>
      </c>
      <c r="J102" s="2277" t="s">
        <v>18970</v>
      </c>
      <c r="K102" s="2277">
        <v>2</v>
      </c>
      <c r="L102" s="2277">
        <v>2</v>
      </c>
      <c r="M102" s="2277">
        <v>0</v>
      </c>
    </row>
    <row r="103" spans="1:13" s="1286" customFormat="1" ht="36" customHeight="1">
      <c r="A103" s="2294">
        <v>18</v>
      </c>
      <c r="B103" s="2277" t="s">
        <v>2302</v>
      </c>
      <c r="C103" s="2278">
        <v>312100761021</v>
      </c>
      <c r="D103" s="2277" t="s">
        <v>21</v>
      </c>
      <c r="E103" s="2277" t="s">
        <v>18971</v>
      </c>
      <c r="F103" s="2277">
        <v>400</v>
      </c>
      <c r="G103" s="2277">
        <v>400</v>
      </c>
      <c r="H103" s="2277" t="s">
        <v>18693</v>
      </c>
      <c r="I103" s="2277" t="s">
        <v>18972</v>
      </c>
      <c r="J103" s="2277" t="s">
        <v>18973</v>
      </c>
      <c r="K103" s="2277">
        <v>8</v>
      </c>
      <c r="L103" s="2277">
        <v>8</v>
      </c>
      <c r="M103" s="2277">
        <v>0</v>
      </c>
    </row>
    <row r="104" spans="1:13" s="1286" customFormat="1" ht="36" customHeight="1">
      <c r="A104" s="2293">
        <v>19</v>
      </c>
      <c r="B104" s="2277" t="s">
        <v>2302</v>
      </c>
      <c r="C104" s="2278"/>
      <c r="D104" s="2277" t="s">
        <v>21</v>
      </c>
      <c r="E104" s="2277" t="s">
        <v>18974</v>
      </c>
      <c r="F104" s="2277">
        <v>25</v>
      </c>
      <c r="G104" s="2277">
        <v>25</v>
      </c>
      <c r="H104" s="2277" t="s">
        <v>5327</v>
      </c>
      <c r="I104" s="2277" t="s">
        <v>18975</v>
      </c>
      <c r="J104" s="2277" t="s">
        <v>18976</v>
      </c>
      <c r="K104" s="2277">
        <v>1</v>
      </c>
      <c r="L104" s="2277">
        <v>1</v>
      </c>
      <c r="M104" s="2277">
        <v>0</v>
      </c>
    </row>
    <row r="105" spans="1:13" s="1286" customFormat="1" ht="36" customHeight="1">
      <c r="A105" s="2294">
        <v>20</v>
      </c>
      <c r="B105" s="2277" t="s">
        <v>10263</v>
      </c>
      <c r="C105" s="2278" t="s">
        <v>18977</v>
      </c>
      <c r="D105" s="2277" t="s">
        <v>21</v>
      </c>
      <c r="E105" s="2277" t="s">
        <v>18974</v>
      </c>
      <c r="F105" s="2277">
        <v>25</v>
      </c>
      <c r="G105" s="2277">
        <v>25</v>
      </c>
      <c r="H105" s="2277" t="s">
        <v>1602</v>
      </c>
      <c r="I105" s="2277" t="s">
        <v>18978</v>
      </c>
      <c r="J105" s="2277" t="s">
        <v>18979</v>
      </c>
      <c r="K105" s="2277">
        <v>1</v>
      </c>
      <c r="L105" s="2277">
        <v>1</v>
      </c>
      <c r="M105" s="2277">
        <v>0</v>
      </c>
    </row>
    <row r="106" spans="1:13" s="1286" customFormat="1" ht="36" customHeight="1">
      <c r="A106" s="2293">
        <v>21</v>
      </c>
      <c r="B106" s="2277" t="s">
        <v>10263</v>
      </c>
      <c r="C106" s="2278"/>
      <c r="D106" s="2277" t="s">
        <v>21</v>
      </c>
      <c r="E106" s="2277" t="s">
        <v>18980</v>
      </c>
      <c r="F106" s="2277">
        <v>12</v>
      </c>
      <c r="G106" s="2277">
        <v>12</v>
      </c>
      <c r="H106" s="2277" t="s">
        <v>18981</v>
      </c>
      <c r="I106" s="2277" t="s">
        <v>18982</v>
      </c>
      <c r="J106" s="2277" t="s">
        <v>18983</v>
      </c>
      <c r="K106" s="2277">
        <v>1</v>
      </c>
      <c r="L106" s="2277">
        <v>1</v>
      </c>
      <c r="M106" s="2277">
        <v>0</v>
      </c>
    </row>
    <row r="107" spans="1:13" s="1286" customFormat="1" ht="36" customHeight="1">
      <c r="A107" s="2294">
        <v>22</v>
      </c>
      <c r="B107" s="2277" t="s">
        <v>10263</v>
      </c>
      <c r="C107" s="2278" t="s">
        <v>18984</v>
      </c>
      <c r="D107" s="2277" t="s">
        <v>21</v>
      </c>
      <c r="E107" s="2277" t="s">
        <v>18985</v>
      </c>
      <c r="F107" s="2277">
        <v>24</v>
      </c>
      <c r="G107" s="2277">
        <v>24</v>
      </c>
      <c r="H107" s="2277" t="s">
        <v>699</v>
      </c>
      <c r="I107" s="2277" t="s">
        <v>18986</v>
      </c>
      <c r="J107" s="2277" t="s">
        <v>18983</v>
      </c>
      <c r="K107" s="2277">
        <v>1</v>
      </c>
      <c r="L107" s="2277">
        <v>1</v>
      </c>
      <c r="M107" s="2277">
        <v>0</v>
      </c>
    </row>
    <row r="108" spans="1:13" s="1286" customFormat="1" ht="33.75" customHeight="1">
      <c r="A108" s="2293">
        <v>23</v>
      </c>
      <c r="B108" s="2277" t="s">
        <v>2302</v>
      </c>
      <c r="C108" s="2278" t="s">
        <v>18987</v>
      </c>
      <c r="D108" s="2277" t="s">
        <v>21</v>
      </c>
      <c r="E108" s="2277" t="s">
        <v>18988</v>
      </c>
      <c r="F108" s="2277">
        <v>120</v>
      </c>
      <c r="G108" s="2277">
        <v>120</v>
      </c>
      <c r="H108" s="2277" t="s">
        <v>1602</v>
      </c>
      <c r="I108" s="2277" t="s">
        <v>18989</v>
      </c>
      <c r="J108" s="2277" t="s">
        <v>18990</v>
      </c>
      <c r="K108" s="2277">
        <v>3</v>
      </c>
      <c r="L108" s="2277">
        <v>3</v>
      </c>
      <c r="M108" s="2277">
        <v>0</v>
      </c>
    </row>
    <row r="109" spans="1:13" s="1286" customFormat="1" ht="36" customHeight="1">
      <c r="A109" s="2294">
        <v>24</v>
      </c>
      <c r="B109" s="2277" t="s">
        <v>2302</v>
      </c>
      <c r="C109" s="2278" t="s">
        <v>18991</v>
      </c>
      <c r="D109" s="2277" t="s">
        <v>21</v>
      </c>
      <c r="E109" s="2277" t="s">
        <v>18992</v>
      </c>
      <c r="F109" s="2277">
        <v>50</v>
      </c>
      <c r="G109" s="2277">
        <v>50</v>
      </c>
      <c r="H109" s="2277" t="s">
        <v>5327</v>
      </c>
      <c r="I109" s="2277" t="s">
        <v>18993</v>
      </c>
      <c r="J109" s="2277" t="s">
        <v>18994</v>
      </c>
      <c r="K109" s="2277">
        <v>1</v>
      </c>
      <c r="L109" s="2277">
        <v>1</v>
      </c>
      <c r="M109" s="2277">
        <v>0</v>
      </c>
    </row>
    <row r="110" spans="1:13" s="1286" customFormat="1" ht="36" customHeight="1">
      <c r="A110" s="2293">
        <v>25</v>
      </c>
      <c r="B110" s="2277" t="s">
        <v>10263</v>
      </c>
      <c r="C110" s="2278" t="s">
        <v>18995</v>
      </c>
      <c r="D110" s="2277" t="s">
        <v>21</v>
      </c>
      <c r="E110" s="2277" t="s">
        <v>18996</v>
      </c>
      <c r="F110" s="2277">
        <v>50</v>
      </c>
      <c r="G110" s="2277">
        <v>45</v>
      </c>
      <c r="H110" s="2277" t="s">
        <v>1602</v>
      </c>
      <c r="I110" s="2277" t="s">
        <v>18997</v>
      </c>
      <c r="J110" s="2277" t="s">
        <v>18998</v>
      </c>
      <c r="K110" s="2277">
        <v>2</v>
      </c>
      <c r="L110" s="2277">
        <v>2</v>
      </c>
      <c r="M110" s="2277">
        <v>0</v>
      </c>
    </row>
    <row r="111" spans="1:13" s="1286" customFormat="1" ht="36" customHeight="1">
      <c r="A111" s="2294">
        <v>26</v>
      </c>
      <c r="B111" s="2277" t="s">
        <v>18999</v>
      </c>
      <c r="C111" s="2278"/>
      <c r="D111" s="2277" t="s">
        <v>21</v>
      </c>
      <c r="E111" s="2277" t="s">
        <v>18771</v>
      </c>
      <c r="F111" s="2277">
        <v>50</v>
      </c>
      <c r="G111" s="2277">
        <v>50</v>
      </c>
      <c r="H111" s="2277" t="s">
        <v>5327</v>
      </c>
      <c r="I111" s="2277" t="s">
        <v>19000</v>
      </c>
      <c r="J111" s="2277" t="s">
        <v>19001</v>
      </c>
      <c r="K111" s="2277">
        <v>2</v>
      </c>
      <c r="L111" s="2277">
        <v>2</v>
      </c>
      <c r="M111" s="2277">
        <v>0</v>
      </c>
    </row>
    <row r="112" spans="1:13" s="1286" customFormat="1" ht="36" customHeight="1">
      <c r="A112" s="2293">
        <v>27</v>
      </c>
      <c r="B112" s="2277" t="s">
        <v>19002</v>
      </c>
      <c r="C112" s="2278" t="s">
        <v>19003</v>
      </c>
      <c r="D112" s="2277" t="s">
        <v>21</v>
      </c>
      <c r="E112" s="2277" t="s">
        <v>19004</v>
      </c>
      <c r="F112" s="2277" t="s">
        <v>19005</v>
      </c>
      <c r="G112" s="2277" t="s">
        <v>19005</v>
      </c>
      <c r="H112" s="2277" t="s">
        <v>1996</v>
      </c>
      <c r="I112" s="2277" t="s">
        <v>19006</v>
      </c>
      <c r="J112" s="2277" t="s">
        <v>19007</v>
      </c>
      <c r="K112" s="2277">
        <v>2</v>
      </c>
      <c r="L112" s="2277">
        <v>2</v>
      </c>
      <c r="M112" s="2277">
        <v>0</v>
      </c>
    </row>
    <row r="113" spans="1:13" s="1286" customFormat="1" ht="36" customHeight="1">
      <c r="A113" s="2294">
        <v>28</v>
      </c>
      <c r="B113" s="2277" t="s">
        <v>19008</v>
      </c>
      <c r="C113" s="2278" t="s">
        <v>19009</v>
      </c>
      <c r="D113" s="2277" t="s">
        <v>21</v>
      </c>
      <c r="E113" s="2277" t="s">
        <v>19010</v>
      </c>
      <c r="F113" s="2277">
        <v>40</v>
      </c>
      <c r="G113" s="2277">
        <v>40</v>
      </c>
      <c r="H113" s="2277" t="s">
        <v>694</v>
      </c>
      <c r="I113" s="2277" t="s">
        <v>19011</v>
      </c>
      <c r="J113" s="2277" t="s">
        <v>19012</v>
      </c>
      <c r="K113" s="2277">
        <v>2</v>
      </c>
      <c r="L113" s="2277">
        <v>2</v>
      </c>
      <c r="M113" s="2277">
        <v>0</v>
      </c>
    </row>
    <row r="114" spans="1:13" s="1286" customFormat="1" ht="36" customHeight="1">
      <c r="A114" s="2293">
        <v>29</v>
      </c>
      <c r="B114" s="2277" t="s">
        <v>10263</v>
      </c>
      <c r="C114" s="2278" t="s">
        <v>19013</v>
      </c>
      <c r="D114" s="2277"/>
      <c r="E114" s="2277" t="s">
        <v>19014</v>
      </c>
      <c r="F114" s="2277">
        <v>515</v>
      </c>
      <c r="G114" s="2277">
        <v>500</v>
      </c>
      <c r="H114" s="2277" t="s">
        <v>1996</v>
      </c>
      <c r="I114" s="2277" t="s">
        <v>19015</v>
      </c>
      <c r="J114" s="2277" t="s">
        <v>19016</v>
      </c>
      <c r="K114" s="2277">
        <v>1</v>
      </c>
      <c r="L114" s="2277">
        <v>1</v>
      </c>
      <c r="M114" s="2277">
        <v>0</v>
      </c>
    </row>
    <row r="115" spans="1:13" s="1286" customFormat="1" ht="36" customHeight="1">
      <c r="A115" s="2294">
        <v>30</v>
      </c>
      <c r="B115" s="2277" t="s">
        <v>19017</v>
      </c>
      <c r="C115" s="2278" t="s">
        <v>19013</v>
      </c>
      <c r="D115" s="2277" t="s">
        <v>21</v>
      </c>
      <c r="E115" s="2277" t="s">
        <v>19014</v>
      </c>
      <c r="F115" s="2277">
        <v>121.5</v>
      </c>
      <c r="G115" s="2277">
        <v>121.5</v>
      </c>
      <c r="H115" s="2277" t="s">
        <v>1996</v>
      </c>
      <c r="I115" s="2277" t="s">
        <v>19015</v>
      </c>
      <c r="J115" s="2277" t="s">
        <v>19016</v>
      </c>
      <c r="K115" s="2277">
        <v>2</v>
      </c>
      <c r="L115" s="2277">
        <v>2</v>
      </c>
      <c r="M115" s="2277">
        <v>0</v>
      </c>
    </row>
    <row r="116" spans="1:13" s="1286" customFormat="1" ht="36" customHeight="1">
      <c r="A116" s="2293">
        <v>31</v>
      </c>
      <c r="B116" s="2277" t="s">
        <v>10263</v>
      </c>
      <c r="C116" s="2278" t="s">
        <v>19018</v>
      </c>
      <c r="D116" s="2277" t="s">
        <v>21</v>
      </c>
      <c r="E116" s="2277" t="s">
        <v>19019</v>
      </c>
      <c r="F116" s="2277">
        <v>80</v>
      </c>
      <c r="G116" s="2277">
        <v>80</v>
      </c>
      <c r="H116" s="2277" t="s">
        <v>5428</v>
      </c>
      <c r="I116" s="2277" t="s">
        <v>19020</v>
      </c>
      <c r="J116" s="2277" t="s">
        <v>19021</v>
      </c>
      <c r="K116" s="2277">
        <v>1</v>
      </c>
      <c r="L116" s="2277">
        <v>1</v>
      </c>
      <c r="M116" s="2295">
        <v>0</v>
      </c>
    </row>
    <row r="117" spans="1:13" s="1286" customFormat="1" ht="36" customHeight="1">
      <c r="A117" s="2294">
        <v>32</v>
      </c>
      <c r="B117" s="2277" t="s">
        <v>10263</v>
      </c>
      <c r="C117" s="2278" t="s">
        <v>19022</v>
      </c>
      <c r="D117" s="2277"/>
      <c r="E117" s="2277" t="s">
        <v>19023</v>
      </c>
      <c r="F117" s="2277">
        <v>200</v>
      </c>
      <c r="G117" s="2277">
        <v>180</v>
      </c>
      <c r="H117" s="2277" t="s">
        <v>1996</v>
      </c>
      <c r="I117" s="2277" t="s">
        <v>19024</v>
      </c>
      <c r="J117" s="2277" t="s">
        <v>19025</v>
      </c>
      <c r="K117" s="2277">
        <v>1</v>
      </c>
      <c r="L117" s="2277">
        <v>1</v>
      </c>
      <c r="M117" s="2295">
        <v>0</v>
      </c>
    </row>
    <row r="118" spans="1:13" s="1286" customFormat="1" ht="36" customHeight="1">
      <c r="A118" s="2293">
        <v>33</v>
      </c>
      <c r="B118" s="2277" t="s">
        <v>10263</v>
      </c>
      <c r="C118" s="2278" t="s">
        <v>19026</v>
      </c>
      <c r="D118" s="2277" t="s">
        <v>21</v>
      </c>
      <c r="E118" s="2277" t="s">
        <v>19027</v>
      </c>
      <c r="F118" s="2277">
        <v>70</v>
      </c>
      <c r="G118" s="2277">
        <v>70</v>
      </c>
      <c r="H118" s="2277" t="s">
        <v>19028</v>
      </c>
      <c r="I118" s="2277" t="s">
        <v>19029</v>
      </c>
      <c r="J118" s="2277" t="s">
        <v>19030</v>
      </c>
      <c r="K118" s="2277">
        <v>2</v>
      </c>
      <c r="L118" s="2277">
        <v>2</v>
      </c>
      <c r="M118" s="2277">
        <v>0</v>
      </c>
    </row>
    <row r="119" spans="1:13" s="1286" customFormat="1" ht="36" customHeight="1">
      <c r="A119" s="2294">
        <v>34</v>
      </c>
      <c r="B119" s="2277" t="s">
        <v>19031</v>
      </c>
      <c r="C119" s="2278">
        <v>312103325256</v>
      </c>
      <c r="D119" s="2277"/>
      <c r="E119" s="2277" t="s">
        <v>19032</v>
      </c>
      <c r="F119" s="2277">
        <v>50</v>
      </c>
      <c r="G119" s="2277">
        <v>50</v>
      </c>
      <c r="H119" s="2277" t="s">
        <v>6136</v>
      </c>
      <c r="I119" s="2277" t="s">
        <v>19033</v>
      </c>
      <c r="J119" s="2277" t="s">
        <v>19034</v>
      </c>
      <c r="K119" s="2277">
        <v>1</v>
      </c>
      <c r="L119" s="2277">
        <v>1</v>
      </c>
      <c r="M119" s="2277">
        <v>0</v>
      </c>
    </row>
    <row r="120" spans="1:13" s="1286" customFormat="1" ht="36" customHeight="1">
      <c r="A120" s="2293">
        <v>35</v>
      </c>
      <c r="B120" s="2277" t="s">
        <v>2302</v>
      </c>
      <c r="C120" s="2278" t="s">
        <v>19035</v>
      </c>
      <c r="D120" s="2277" t="s">
        <v>21</v>
      </c>
      <c r="E120" s="2277" t="s">
        <v>19036</v>
      </c>
      <c r="F120" s="2277">
        <v>50</v>
      </c>
      <c r="G120" s="2277">
        <v>50</v>
      </c>
      <c r="H120" s="2277" t="s">
        <v>694</v>
      </c>
      <c r="I120" s="2277" t="s">
        <v>19037</v>
      </c>
      <c r="J120" s="2277" t="s">
        <v>19038</v>
      </c>
      <c r="K120" s="2277">
        <v>2</v>
      </c>
      <c r="L120" s="2277">
        <v>2</v>
      </c>
      <c r="M120" s="2277">
        <v>0</v>
      </c>
    </row>
    <row r="121" spans="1:13" ht="12.75" customHeight="1">
      <c r="A121" s="2296">
        <v>35</v>
      </c>
      <c r="B121" s="2752" t="s">
        <v>408</v>
      </c>
      <c r="C121" s="2747"/>
      <c r="D121" s="2748"/>
      <c r="E121" s="2297"/>
      <c r="F121" s="2298">
        <f>SUM(F86:F120)</f>
        <v>5018.5</v>
      </c>
      <c r="G121" s="2298">
        <f>SUM(G86:G120)</f>
        <v>4963.5</v>
      </c>
      <c r="H121" s="2299" t="s">
        <v>21</v>
      </c>
      <c r="I121" s="2299" t="s">
        <v>21</v>
      </c>
      <c r="J121" s="2299" t="s">
        <v>21</v>
      </c>
      <c r="K121" s="2298">
        <f>SUM(K86:K120)</f>
        <v>68</v>
      </c>
      <c r="L121" s="2298">
        <f>SUM(L86:L120)</f>
        <v>68</v>
      </c>
      <c r="M121" s="2298">
        <f>SUM(M86:M120)</f>
        <v>0</v>
      </c>
    </row>
    <row r="122" spans="1:13" ht="27" customHeight="1">
      <c r="A122" s="2472" t="s">
        <v>5524</v>
      </c>
      <c r="B122" s="2470"/>
      <c r="C122" s="2470"/>
      <c r="D122" s="2470"/>
      <c r="E122" s="2470"/>
      <c r="F122" s="2470"/>
      <c r="G122" s="2470"/>
      <c r="H122" s="2470"/>
      <c r="I122" s="2470"/>
      <c r="J122" s="2470"/>
      <c r="K122" s="2470"/>
      <c r="L122" s="2470"/>
      <c r="M122" s="2471"/>
    </row>
    <row r="123" spans="1:13" s="1286" customFormat="1" ht="33" customHeight="1">
      <c r="A123" s="2289">
        <v>1</v>
      </c>
      <c r="B123" s="2277" t="s">
        <v>19039</v>
      </c>
      <c r="C123" s="2277" t="s">
        <v>19040</v>
      </c>
      <c r="D123" s="2277" t="s">
        <v>21</v>
      </c>
      <c r="E123" s="2277" t="s">
        <v>19041</v>
      </c>
      <c r="F123" s="2277">
        <v>0</v>
      </c>
      <c r="G123" s="2277">
        <v>0</v>
      </c>
      <c r="H123" s="2277" t="s">
        <v>19042</v>
      </c>
      <c r="I123" s="2277" t="s">
        <v>19043</v>
      </c>
      <c r="J123" s="2277" t="s">
        <v>19044</v>
      </c>
      <c r="K123" s="2277">
        <v>1</v>
      </c>
      <c r="L123" s="2277">
        <v>1</v>
      </c>
      <c r="M123" s="2277">
        <v>0</v>
      </c>
    </row>
    <row r="124" spans="1:13" s="1286" customFormat="1" ht="33" customHeight="1">
      <c r="A124" s="2289">
        <v>2</v>
      </c>
      <c r="B124" s="2277" t="s">
        <v>19045</v>
      </c>
      <c r="C124" s="2277" t="s">
        <v>19046</v>
      </c>
      <c r="D124" s="2277" t="s">
        <v>21</v>
      </c>
      <c r="E124" s="2277" t="s">
        <v>19047</v>
      </c>
      <c r="F124" s="2277">
        <v>0</v>
      </c>
      <c r="G124" s="2277">
        <v>0</v>
      </c>
      <c r="H124" s="2277" t="s">
        <v>19042</v>
      </c>
      <c r="I124" s="2277" t="s">
        <v>19048</v>
      </c>
      <c r="J124" s="2277" t="s">
        <v>19049</v>
      </c>
      <c r="K124" s="2277">
        <v>2</v>
      </c>
      <c r="L124" s="2277">
        <v>2</v>
      </c>
      <c r="M124" s="2277">
        <v>0</v>
      </c>
    </row>
    <row r="125" spans="1:13" s="1286" customFormat="1" ht="33" customHeight="1">
      <c r="A125" s="2289">
        <v>3</v>
      </c>
      <c r="B125" s="2277" t="s">
        <v>19045</v>
      </c>
      <c r="C125" s="2277" t="s">
        <v>19050</v>
      </c>
      <c r="D125" s="2277" t="s">
        <v>21</v>
      </c>
      <c r="E125" s="2277" t="s">
        <v>19051</v>
      </c>
      <c r="F125" s="2277">
        <v>45</v>
      </c>
      <c r="G125" s="2277">
        <v>45</v>
      </c>
      <c r="H125" s="2277" t="s">
        <v>19042</v>
      </c>
      <c r="I125" s="2277" t="s">
        <v>19052</v>
      </c>
      <c r="J125" s="2277" t="s">
        <v>21</v>
      </c>
      <c r="K125" s="2277">
        <v>1</v>
      </c>
      <c r="L125" s="2277">
        <v>1</v>
      </c>
      <c r="M125" s="2277">
        <v>0</v>
      </c>
    </row>
    <row r="126" spans="1:13" s="1286" customFormat="1" ht="33" customHeight="1">
      <c r="A126" s="2289">
        <v>4</v>
      </c>
      <c r="B126" s="2277" t="s">
        <v>19053</v>
      </c>
      <c r="C126" s="2277" t="s">
        <v>19054</v>
      </c>
      <c r="D126" s="2277" t="s">
        <v>21</v>
      </c>
      <c r="E126" s="2277" t="s">
        <v>19055</v>
      </c>
      <c r="F126" s="2277">
        <v>30</v>
      </c>
      <c r="G126" s="2277">
        <v>30</v>
      </c>
      <c r="H126" s="2277" t="s">
        <v>694</v>
      </c>
      <c r="I126" s="2277" t="s">
        <v>19056</v>
      </c>
      <c r="J126" s="2277" t="s">
        <v>19057</v>
      </c>
      <c r="K126" s="2277">
        <v>1</v>
      </c>
      <c r="L126" s="2277">
        <v>1</v>
      </c>
      <c r="M126" s="2277">
        <v>0</v>
      </c>
    </row>
    <row r="127" spans="1:13" s="1286" customFormat="1" ht="33" customHeight="1">
      <c r="A127" s="2289">
        <v>5</v>
      </c>
      <c r="B127" s="2277" t="s">
        <v>19045</v>
      </c>
      <c r="C127" s="2277" t="s">
        <v>19058</v>
      </c>
      <c r="D127" s="2277" t="s">
        <v>21</v>
      </c>
      <c r="E127" s="2277" t="s">
        <v>19059</v>
      </c>
      <c r="F127" s="2277">
        <v>0</v>
      </c>
      <c r="G127" s="2277">
        <v>0</v>
      </c>
      <c r="H127" s="2277" t="s">
        <v>19042</v>
      </c>
      <c r="I127" s="2277" t="s">
        <v>19060</v>
      </c>
      <c r="J127" s="2277" t="s">
        <v>19061</v>
      </c>
      <c r="K127" s="2277">
        <v>1</v>
      </c>
      <c r="L127" s="2277">
        <v>1</v>
      </c>
      <c r="M127" s="2277">
        <v>0</v>
      </c>
    </row>
    <row r="128" spans="1:13" s="1286" customFormat="1" ht="33" customHeight="1">
      <c r="A128" s="2289">
        <v>6</v>
      </c>
      <c r="B128" s="2277" t="s">
        <v>19045</v>
      </c>
      <c r="C128" s="2277" t="s">
        <v>19062</v>
      </c>
      <c r="D128" s="2277" t="s">
        <v>21</v>
      </c>
      <c r="E128" s="2277" t="s">
        <v>19063</v>
      </c>
      <c r="F128" s="2277">
        <v>0</v>
      </c>
      <c r="G128" s="2277">
        <v>0</v>
      </c>
      <c r="H128" s="2277" t="s">
        <v>19042</v>
      </c>
      <c r="I128" s="2277" t="s">
        <v>19064</v>
      </c>
      <c r="J128" s="2277" t="s">
        <v>19065</v>
      </c>
      <c r="K128" s="2277">
        <v>1</v>
      </c>
      <c r="L128" s="2277">
        <v>1</v>
      </c>
      <c r="M128" s="2277">
        <v>0</v>
      </c>
    </row>
    <row r="129" spans="1:13" s="1286" customFormat="1" ht="33" customHeight="1">
      <c r="A129" s="2289">
        <v>7</v>
      </c>
      <c r="B129" s="2277" t="s">
        <v>19066</v>
      </c>
      <c r="C129" s="2277" t="s">
        <v>19067</v>
      </c>
      <c r="D129" s="2277" t="s">
        <v>21</v>
      </c>
      <c r="E129" s="2277" t="s">
        <v>19068</v>
      </c>
      <c r="F129" s="2277">
        <v>60</v>
      </c>
      <c r="G129" s="2277">
        <v>60</v>
      </c>
      <c r="H129" s="2277" t="s">
        <v>19069</v>
      </c>
      <c r="I129" s="2277" t="s">
        <v>19070</v>
      </c>
      <c r="J129" s="2277" t="s">
        <v>19071</v>
      </c>
      <c r="K129" s="2277">
        <v>2</v>
      </c>
      <c r="L129" s="2277">
        <v>2</v>
      </c>
      <c r="M129" s="2277">
        <v>0</v>
      </c>
    </row>
    <row r="130" spans="1:13" s="1286" customFormat="1" ht="33" customHeight="1">
      <c r="A130" s="2289">
        <v>8</v>
      </c>
      <c r="B130" s="2277" t="s">
        <v>19072</v>
      </c>
      <c r="C130" s="2277" t="s">
        <v>19073</v>
      </c>
      <c r="D130" s="2277" t="s">
        <v>21</v>
      </c>
      <c r="E130" s="2277" t="s">
        <v>19074</v>
      </c>
      <c r="F130" s="2277">
        <v>10</v>
      </c>
      <c r="G130" s="2277">
        <v>10</v>
      </c>
      <c r="H130" s="2277" t="s">
        <v>18693</v>
      </c>
      <c r="I130" s="2277" t="s">
        <v>19075</v>
      </c>
      <c r="J130" s="2277" t="s">
        <v>19076</v>
      </c>
      <c r="K130" s="2277">
        <v>1</v>
      </c>
      <c r="L130" s="2277">
        <v>1</v>
      </c>
      <c r="M130" s="2277">
        <v>0</v>
      </c>
    </row>
    <row r="131" spans="1:13" s="1286" customFormat="1" ht="33" customHeight="1">
      <c r="A131" s="2289">
        <v>9</v>
      </c>
      <c r="B131" s="2277" t="s">
        <v>19077</v>
      </c>
      <c r="C131" s="2277" t="s">
        <v>19078</v>
      </c>
      <c r="D131" s="2277" t="s">
        <v>21</v>
      </c>
      <c r="E131" s="2277" t="s">
        <v>19079</v>
      </c>
      <c r="F131" s="2277">
        <v>500</v>
      </c>
      <c r="G131" s="2277">
        <v>500</v>
      </c>
      <c r="H131" s="2277" t="s">
        <v>19042</v>
      </c>
      <c r="I131" s="2277" t="s">
        <v>19080</v>
      </c>
      <c r="J131" s="2277" t="s">
        <v>19081</v>
      </c>
      <c r="K131" s="2277">
        <v>1</v>
      </c>
      <c r="L131" s="2277">
        <v>1</v>
      </c>
      <c r="M131" s="2277">
        <v>0</v>
      </c>
    </row>
    <row r="132" spans="1:13" s="1286" customFormat="1" ht="33" customHeight="1">
      <c r="A132" s="2289">
        <v>10</v>
      </c>
      <c r="B132" s="2277" t="s">
        <v>19082</v>
      </c>
      <c r="C132" s="2277" t="s">
        <v>19083</v>
      </c>
      <c r="D132" s="2277" t="s">
        <v>21</v>
      </c>
      <c r="E132" s="2277" t="s">
        <v>19084</v>
      </c>
      <c r="F132" s="2277">
        <v>0</v>
      </c>
      <c r="G132" s="2277">
        <v>0</v>
      </c>
      <c r="H132" s="2277" t="s">
        <v>19042</v>
      </c>
      <c r="I132" s="2277" t="s">
        <v>19085</v>
      </c>
      <c r="J132" s="2277" t="s">
        <v>19086</v>
      </c>
      <c r="K132" s="2277">
        <v>1</v>
      </c>
      <c r="L132" s="2277">
        <v>1</v>
      </c>
      <c r="M132" s="2277">
        <v>0</v>
      </c>
    </row>
    <row r="133" spans="1:13" s="1286" customFormat="1" ht="33" customHeight="1">
      <c r="A133" s="2289">
        <v>11</v>
      </c>
      <c r="B133" s="2277" t="s">
        <v>19045</v>
      </c>
      <c r="C133" s="2277" t="s">
        <v>19087</v>
      </c>
      <c r="D133" s="2277" t="s">
        <v>21</v>
      </c>
      <c r="E133" s="2277" t="s">
        <v>19088</v>
      </c>
      <c r="F133" s="2277">
        <v>0</v>
      </c>
      <c r="G133" s="2277">
        <v>0</v>
      </c>
      <c r="H133" s="2277" t="s">
        <v>19042</v>
      </c>
      <c r="I133" s="2277" t="s">
        <v>19089</v>
      </c>
      <c r="J133" s="2300" t="s">
        <v>19090</v>
      </c>
      <c r="K133" s="2277">
        <v>5</v>
      </c>
      <c r="L133" s="2277">
        <v>5</v>
      </c>
      <c r="M133" s="2277">
        <v>0</v>
      </c>
    </row>
    <row r="134" spans="1:13" s="1286" customFormat="1" ht="33" customHeight="1">
      <c r="A134" s="2289">
        <v>12</v>
      </c>
      <c r="B134" s="2277" t="s">
        <v>19053</v>
      </c>
      <c r="C134" s="2277">
        <v>312118190227</v>
      </c>
      <c r="D134" s="2277" t="s">
        <v>21</v>
      </c>
      <c r="E134" s="2277" t="s">
        <v>19091</v>
      </c>
      <c r="F134" s="2277">
        <v>14</v>
      </c>
      <c r="G134" s="2277">
        <v>14</v>
      </c>
      <c r="H134" s="2277" t="s">
        <v>699</v>
      </c>
      <c r="I134" s="2277" t="s">
        <v>19092</v>
      </c>
      <c r="J134" s="2277" t="s">
        <v>19093</v>
      </c>
      <c r="K134" s="2277">
        <v>1</v>
      </c>
      <c r="L134" s="2277">
        <v>1</v>
      </c>
      <c r="M134" s="2277">
        <v>0</v>
      </c>
    </row>
    <row r="135" spans="1:13" s="1286" customFormat="1" ht="33" customHeight="1">
      <c r="A135" s="2289">
        <v>13</v>
      </c>
      <c r="B135" s="2277" t="s">
        <v>19053</v>
      </c>
      <c r="C135" s="2277" t="s">
        <v>19094</v>
      </c>
      <c r="D135" s="2277" t="s">
        <v>21</v>
      </c>
      <c r="E135" s="2277" t="s">
        <v>19095</v>
      </c>
      <c r="F135" s="2277">
        <v>20</v>
      </c>
      <c r="G135" s="2277">
        <v>20</v>
      </c>
      <c r="H135" s="2277" t="s">
        <v>18620</v>
      </c>
      <c r="I135" s="2277" t="s">
        <v>19096</v>
      </c>
      <c r="J135" s="2277" t="s">
        <v>19097</v>
      </c>
      <c r="K135" s="2277">
        <v>1</v>
      </c>
      <c r="L135" s="2277">
        <v>1</v>
      </c>
      <c r="M135" s="2277">
        <v>0</v>
      </c>
    </row>
    <row r="136" spans="1:13" s="1286" customFormat="1" ht="33" customHeight="1">
      <c r="A136" s="2289">
        <v>14</v>
      </c>
      <c r="B136" s="2277" t="s">
        <v>19053</v>
      </c>
      <c r="C136" s="2277" t="s">
        <v>19098</v>
      </c>
      <c r="D136" s="2277" t="s">
        <v>21</v>
      </c>
      <c r="E136" s="2277" t="s">
        <v>19099</v>
      </c>
      <c r="F136" s="2277">
        <v>6</v>
      </c>
      <c r="G136" s="2277">
        <v>6</v>
      </c>
      <c r="H136" s="2277" t="s">
        <v>699</v>
      </c>
      <c r="I136" s="2277" t="s">
        <v>19100</v>
      </c>
      <c r="J136" s="2277" t="s">
        <v>19101</v>
      </c>
      <c r="K136" s="2277">
        <v>1</v>
      </c>
      <c r="L136" s="2277">
        <v>1</v>
      </c>
      <c r="M136" s="2277">
        <v>0</v>
      </c>
    </row>
    <row r="137" spans="1:13" s="1286" customFormat="1" ht="33" customHeight="1">
      <c r="A137" s="2289">
        <v>15</v>
      </c>
      <c r="B137" s="2277" t="s">
        <v>19045</v>
      </c>
      <c r="C137" s="2277" t="s">
        <v>19102</v>
      </c>
      <c r="D137" s="2277" t="s">
        <v>21</v>
      </c>
      <c r="E137" s="2277" t="s">
        <v>19103</v>
      </c>
      <c r="F137" s="2277">
        <v>40</v>
      </c>
      <c r="G137" s="2277">
        <v>40</v>
      </c>
      <c r="H137" s="2277" t="s">
        <v>5921</v>
      </c>
      <c r="I137" s="2277" t="s">
        <v>19104</v>
      </c>
      <c r="J137" s="2277" t="s">
        <v>19105</v>
      </c>
      <c r="K137" s="2277">
        <v>1</v>
      </c>
      <c r="L137" s="2277">
        <v>1</v>
      </c>
      <c r="M137" s="2277">
        <v>0</v>
      </c>
    </row>
    <row r="138" spans="1:13" s="1286" customFormat="1" ht="33" customHeight="1">
      <c r="A138" s="2289">
        <v>16</v>
      </c>
      <c r="B138" s="2277" t="s">
        <v>19106</v>
      </c>
      <c r="C138" s="2277" t="s">
        <v>19107</v>
      </c>
      <c r="D138" s="2277"/>
      <c r="E138" s="2277" t="s">
        <v>19108</v>
      </c>
      <c r="F138" s="2277">
        <v>20</v>
      </c>
      <c r="G138" s="2277">
        <v>20</v>
      </c>
      <c r="H138" s="2277" t="s">
        <v>19109</v>
      </c>
      <c r="I138" s="2277" t="s">
        <v>19110</v>
      </c>
      <c r="J138" s="2277" t="s">
        <v>19109</v>
      </c>
      <c r="K138" s="2277">
        <v>1</v>
      </c>
      <c r="L138" s="2277">
        <v>1</v>
      </c>
      <c r="M138" s="2277">
        <v>0</v>
      </c>
    </row>
    <row r="139" spans="1:13" s="1286" customFormat="1" ht="33" customHeight="1">
      <c r="A139" s="2289">
        <v>17</v>
      </c>
      <c r="B139" s="2277" t="s">
        <v>19106</v>
      </c>
      <c r="C139" s="2277" t="s">
        <v>19111</v>
      </c>
      <c r="D139" s="2277" t="s">
        <v>21</v>
      </c>
      <c r="E139" s="2277" t="s">
        <v>19112</v>
      </c>
      <c r="F139" s="2277">
        <v>18</v>
      </c>
      <c r="G139" s="2277">
        <v>18</v>
      </c>
      <c r="H139" s="2277" t="s">
        <v>1571</v>
      </c>
      <c r="I139" s="2277" t="s">
        <v>19113</v>
      </c>
      <c r="J139" s="2277" t="s">
        <v>19114</v>
      </c>
      <c r="K139" s="2277">
        <v>1</v>
      </c>
      <c r="L139" s="2300">
        <v>1</v>
      </c>
      <c r="M139" s="2277">
        <v>0</v>
      </c>
    </row>
    <row r="140" spans="1:13" s="1286" customFormat="1" ht="33" customHeight="1">
      <c r="A140" s="2289">
        <v>18</v>
      </c>
      <c r="B140" s="2277" t="s">
        <v>19045</v>
      </c>
      <c r="C140" s="2277" t="s">
        <v>19115</v>
      </c>
      <c r="D140" s="2277" t="s">
        <v>21</v>
      </c>
      <c r="E140" s="2277" t="s">
        <v>19116</v>
      </c>
      <c r="F140" s="2277">
        <v>12</v>
      </c>
      <c r="G140" s="2277">
        <v>12</v>
      </c>
      <c r="H140" s="2277" t="s">
        <v>1482</v>
      </c>
      <c r="I140" s="2277" t="s">
        <v>19117</v>
      </c>
      <c r="J140" s="2277" t="s">
        <v>19090</v>
      </c>
      <c r="K140" s="2277">
        <v>2</v>
      </c>
      <c r="L140" s="2277">
        <v>2</v>
      </c>
      <c r="M140" s="2277">
        <v>0</v>
      </c>
    </row>
    <row r="141" spans="1:13" s="1286" customFormat="1" ht="33" customHeight="1">
      <c r="A141" s="2289">
        <v>19</v>
      </c>
      <c r="B141" s="2277" t="s">
        <v>19118</v>
      </c>
      <c r="C141" s="2277" t="s">
        <v>19119</v>
      </c>
      <c r="D141" s="2277" t="s">
        <v>21</v>
      </c>
      <c r="E141" s="2277" t="s">
        <v>19120</v>
      </c>
      <c r="F141" s="2277">
        <v>15</v>
      </c>
      <c r="G141" s="2277">
        <v>15</v>
      </c>
      <c r="H141" s="2277" t="s">
        <v>699</v>
      </c>
      <c r="I141" s="2277" t="s">
        <v>19121</v>
      </c>
      <c r="J141" s="2277" t="s">
        <v>19122</v>
      </c>
      <c r="K141" s="2277">
        <v>1</v>
      </c>
      <c r="L141" s="2277">
        <v>1</v>
      </c>
      <c r="M141" s="2277">
        <v>0</v>
      </c>
    </row>
    <row r="142" spans="1:13" s="1286" customFormat="1" ht="33" customHeight="1">
      <c r="A142" s="2289">
        <v>20</v>
      </c>
      <c r="B142" s="2277" t="s">
        <v>19045</v>
      </c>
      <c r="C142" s="2277" t="s">
        <v>19119</v>
      </c>
      <c r="D142" s="2277" t="s">
        <v>21</v>
      </c>
      <c r="E142" s="2277" t="s">
        <v>19120</v>
      </c>
      <c r="F142" s="2277">
        <v>15</v>
      </c>
      <c r="G142" s="2277">
        <v>15</v>
      </c>
      <c r="H142" s="2277" t="s">
        <v>699</v>
      </c>
      <c r="I142" s="2277" t="s">
        <v>19121</v>
      </c>
      <c r="J142" s="2277" t="s">
        <v>19122</v>
      </c>
      <c r="K142" s="2277">
        <v>1</v>
      </c>
      <c r="L142" s="2277">
        <v>1</v>
      </c>
      <c r="M142" s="2277">
        <v>0</v>
      </c>
    </row>
    <row r="143" spans="1:13" s="1286" customFormat="1" ht="33" customHeight="1">
      <c r="A143" s="2289">
        <v>21</v>
      </c>
      <c r="B143" s="2277" t="s">
        <v>19045</v>
      </c>
      <c r="C143" s="2277"/>
      <c r="D143" s="2277" t="s">
        <v>21</v>
      </c>
      <c r="E143" s="2277" t="s">
        <v>19123</v>
      </c>
      <c r="F143" s="2277">
        <v>0</v>
      </c>
      <c r="G143" s="2277">
        <v>0</v>
      </c>
      <c r="H143" s="2277" t="s">
        <v>1996</v>
      </c>
      <c r="I143" s="2277" t="s">
        <v>19124</v>
      </c>
      <c r="J143" s="2277" t="s">
        <v>19125</v>
      </c>
      <c r="K143" s="2277">
        <v>2</v>
      </c>
      <c r="L143" s="2277">
        <v>2</v>
      </c>
      <c r="M143" s="2277">
        <v>0</v>
      </c>
    </row>
    <row r="144" spans="1:13" s="1286" customFormat="1" ht="33" customHeight="1">
      <c r="A144" s="2289">
        <v>22</v>
      </c>
      <c r="B144" s="2277" t="s">
        <v>19045</v>
      </c>
      <c r="C144" s="2277"/>
      <c r="D144" s="2277" t="s">
        <v>21</v>
      </c>
      <c r="E144" s="2277" t="s">
        <v>19126</v>
      </c>
      <c r="F144" s="2277">
        <v>0</v>
      </c>
      <c r="G144" s="2277">
        <v>0</v>
      </c>
      <c r="H144" s="2277" t="s">
        <v>1996</v>
      </c>
      <c r="I144" s="2277" t="s">
        <v>19127</v>
      </c>
      <c r="J144" s="2277" t="s">
        <v>19128</v>
      </c>
      <c r="K144" s="2277">
        <v>2</v>
      </c>
      <c r="L144" s="2277">
        <v>2</v>
      </c>
      <c r="M144" s="2277">
        <v>0</v>
      </c>
    </row>
    <row r="145" spans="1:13" s="1286" customFormat="1" ht="33" customHeight="1">
      <c r="A145" s="2289">
        <v>23</v>
      </c>
      <c r="B145" s="2277" t="s">
        <v>19053</v>
      </c>
      <c r="C145" s="2277" t="s">
        <v>19129</v>
      </c>
      <c r="D145" s="2277" t="s">
        <v>21</v>
      </c>
      <c r="E145" s="2277" t="s">
        <v>18801</v>
      </c>
      <c r="F145" s="2277">
        <v>10</v>
      </c>
      <c r="G145" s="2277">
        <v>10</v>
      </c>
      <c r="H145" s="2277" t="s">
        <v>694</v>
      </c>
      <c r="I145" s="2277" t="s">
        <v>19130</v>
      </c>
      <c r="J145" s="2277" t="s">
        <v>19131</v>
      </c>
      <c r="K145" s="2277">
        <v>1</v>
      </c>
      <c r="L145" s="2277">
        <v>1</v>
      </c>
      <c r="M145" s="2277">
        <v>0</v>
      </c>
    </row>
    <row r="146" spans="1:13" ht="21" customHeight="1">
      <c r="A146" s="2301">
        <v>23</v>
      </c>
      <c r="B146" s="2753" t="s">
        <v>408</v>
      </c>
      <c r="C146" s="2753"/>
      <c r="D146" s="2753"/>
      <c r="E146" s="2279">
        <v>23</v>
      </c>
      <c r="F146" s="2279">
        <f>SUM(F123:F145)</f>
        <v>815</v>
      </c>
      <c r="G146" s="2279">
        <f>SUM(G123:G145)</f>
        <v>815</v>
      </c>
      <c r="H146" s="2302" t="s">
        <v>21</v>
      </c>
      <c r="I146" s="2302" t="s">
        <v>21</v>
      </c>
      <c r="J146" s="2302" t="s">
        <v>21</v>
      </c>
      <c r="K146" s="2303">
        <f>SUM(K123:K145)</f>
        <v>32</v>
      </c>
      <c r="L146" s="2303">
        <f>SUM(L123:L145)</f>
        <v>32</v>
      </c>
      <c r="M146" s="2304">
        <v>0</v>
      </c>
    </row>
    <row r="147" spans="1:13" ht="27" customHeight="1">
      <c r="A147" s="2469" t="s">
        <v>5540</v>
      </c>
      <c r="B147" s="2470"/>
      <c r="C147" s="2470"/>
      <c r="D147" s="2470"/>
      <c r="E147" s="2470"/>
      <c r="F147" s="2470"/>
      <c r="G147" s="2470"/>
      <c r="H147" s="2470"/>
      <c r="I147" s="2470"/>
      <c r="J147" s="2470"/>
      <c r="K147" s="2470"/>
      <c r="L147" s="2470"/>
      <c r="M147" s="2471"/>
    </row>
    <row r="148" spans="1:13" s="1286" customFormat="1" ht="36" customHeight="1">
      <c r="A148" s="2289">
        <v>1</v>
      </c>
      <c r="B148" s="2277" t="s">
        <v>11951</v>
      </c>
      <c r="C148" s="2277" t="s">
        <v>19132</v>
      </c>
      <c r="D148" s="2277" t="s">
        <v>21</v>
      </c>
      <c r="E148" s="2277" t="s">
        <v>19133</v>
      </c>
      <c r="F148" s="2277">
        <v>224</v>
      </c>
      <c r="G148" s="2277">
        <v>224</v>
      </c>
      <c r="H148" s="2277" t="s">
        <v>19134</v>
      </c>
      <c r="I148" s="2277" t="s">
        <v>19135</v>
      </c>
      <c r="J148" s="2277" t="s">
        <v>19136</v>
      </c>
      <c r="K148" s="2277">
        <v>1</v>
      </c>
      <c r="L148" s="2277">
        <v>1</v>
      </c>
      <c r="M148" s="2277">
        <v>0</v>
      </c>
    </row>
    <row r="149" spans="1:13" s="1286" customFormat="1" ht="45" customHeight="1">
      <c r="A149" s="2289">
        <v>2</v>
      </c>
      <c r="B149" s="2277" t="s">
        <v>19137</v>
      </c>
      <c r="C149" s="2277" t="s">
        <v>19138</v>
      </c>
      <c r="D149" s="2277" t="s">
        <v>21</v>
      </c>
      <c r="E149" s="2277" t="s">
        <v>18658</v>
      </c>
      <c r="F149" s="2277">
        <v>823</v>
      </c>
      <c r="G149" s="2277">
        <v>823</v>
      </c>
      <c r="H149" s="2277" t="s">
        <v>19139</v>
      </c>
      <c r="I149" s="2277" t="s">
        <v>19140</v>
      </c>
      <c r="J149" s="2277" t="s">
        <v>19141</v>
      </c>
      <c r="K149" s="2277">
        <v>10</v>
      </c>
      <c r="L149" s="2277">
        <v>10</v>
      </c>
      <c r="M149" s="2277">
        <v>0</v>
      </c>
    </row>
    <row r="150" spans="1:13" s="1286" customFormat="1" ht="36" customHeight="1">
      <c r="A150" s="2289">
        <v>3</v>
      </c>
      <c r="B150" s="2277" t="s">
        <v>19142</v>
      </c>
      <c r="C150" s="2277" t="s">
        <v>19143</v>
      </c>
      <c r="D150" s="2277" t="s">
        <v>21</v>
      </c>
      <c r="E150" s="2277" t="s">
        <v>19144</v>
      </c>
      <c r="F150" s="2277">
        <v>261</v>
      </c>
      <c r="G150" s="2277">
        <v>261</v>
      </c>
      <c r="H150" s="2277" t="s">
        <v>1996</v>
      </c>
      <c r="I150" s="2277" t="s">
        <v>19145</v>
      </c>
      <c r="J150" s="2277" t="s">
        <v>19146</v>
      </c>
      <c r="K150" s="2277">
        <v>2</v>
      </c>
      <c r="L150" s="2277">
        <v>2</v>
      </c>
      <c r="M150" s="2277">
        <v>0</v>
      </c>
    </row>
    <row r="151" spans="1:13" s="1286" customFormat="1" ht="36" customHeight="1">
      <c r="A151" s="2289">
        <v>4</v>
      </c>
      <c r="B151" s="2277" t="s">
        <v>19147</v>
      </c>
      <c r="C151" s="2277" t="s">
        <v>19148</v>
      </c>
      <c r="D151" s="2277" t="s">
        <v>21</v>
      </c>
      <c r="E151" s="2277" t="s">
        <v>19149</v>
      </c>
      <c r="F151" s="2277">
        <v>6800</v>
      </c>
      <c r="G151" s="2277">
        <v>6800</v>
      </c>
      <c r="H151" s="2277" t="s">
        <v>1996</v>
      </c>
      <c r="I151" s="2277" t="s">
        <v>19150</v>
      </c>
      <c r="J151" s="2277" t="s">
        <v>19151</v>
      </c>
      <c r="K151" s="2277">
        <v>3</v>
      </c>
      <c r="L151" s="2277">
        <v>3</v>
      </c>
      <c r="M151" s="2277">
        <v>0</v>
      </c>
    </row>
    <row r="152" spans="1:13" s="1286" customFormat="1" ht="36" customHeight="1">
      <c r="A152" s="2289">
        <v>5</v>
      </c>
      <c r="B152" s="2277" t="s">
        <v>19152</v>
      </c>
      <c r="C152" s="2277" t="s">
        <v>18929</v>
      </c>
      <c r="D152" s="2277"/>
      <c r="E152" s="2277" t="s">
        <v>19153</v>
      </c>
      <c r="F152" s="2277">
        <v>50</v>
      </c>
      <c r="G152" s="2277">
        <v>50</v>
      </c>
      <c r="H152" s="2277" t="s">
        <v>19154</v>
      </c>
      <c r="I152" s="2277" t="s">
        <v>19155</v>
      </c>
      <c r="J152" s="2277" t="s">
        <v>18932</v>
      </c>
      <c r="K152" s="2277">
        <v>1</v>
      </c>
      <c r="L152" s="2277">
        <v>1</v>
      </c>
      <c r="M152" s="2277">
        <v>0</v>
      </c>
    </row>
    <row r="153" spans="1:13" s="1286" customFormat="1" ht="36" customHeight="1">
      <c r="A153" s="2289">
        <v>6</v>
      </c>
      <c r="B153" s="2277" t="s">
        <v>19156</v>
      </c>
      <c r="C153" s="2277" t="s">
        <v>19157</v>
      </c>
      <c r="D153" s="2277" t="s">
        <v>21</v>
      </c>
      <c r="E153" s="2277" t="s">
        <v>19158</v>
      </c>
      <c r="F153" s="2277">
        <v>106</v>
      </c>
      <c r="G153" s="2277">
        <v>106</v>
      </c>
      <c r="H153" s="2277" t="s">
        <v>19159</v>
      </c>
      <c r="I153" s="2277" t="s">
        <v>19160</v>
      </c>
      <c r="J153" s="2277" t="s">
        <v>19161</v>
      </c>
      <c r="K153" s="2277">
        <v>2</v>
      </c>
      <c r="L153" s="2277">
        <v>2</v>
      </c>
      <c r="M153" s="2277">
        <v>0</v>
      </c>
    </row>
    <row r="154" spans="1:13" s="1286" customFormat="1" ht="36" customHeight="1">
      <c r="A154" s="2289">
        <v>7</v>
      </c>
      <c r="B154" s="2277" t="s">
        <v>19162</v>
      </c>
      <c r="C154" s="2277" t="s">
        <v>19163</v>
      </c>
      <c r="D154" s="2277" t="s">
        <v>21</v>
      </c>
      <c r="E154" s="2277" t="s">
        <v>19164</v>
      </c>
      <c r="F154" s="2277">
        <v>358</v>
      </c>
      <c r="G154" s="2277">
        <v>358</v>
      </c>
      <c r="H154" s="2277" t="s">
        <v>19165</v>
      </c>
      <c r="I154" s="2277" t="s">
        <v>19166</v>
      </c>
      <c r="J154" s="2277" t="s">
        <v>19167</v>
      </c>
      <c r="K154" s="2277">
        <v>4</v>
      </c>
      <c r="L154" s="2277">
        <v>4</v>
      </c>
      <c r="M154" s="2277">
        <v>0</v>
      </c>
    </row>
    <row r="155" spans="1:13" s="1286" customFormat="1" ht="36" customHeight="1">
      <c r="A155" s="2289">
        <v>8</v>
      </c>
      <c r="B155" s="2277" t="s">
        <v>19168</v>
      </c>
      <c r="C155" s="2277" t="s">
        <v>19169</v>
      </c>
      <c r="D155" s="2277"/>
      <c r="E155" s="2277" t="s">
        <v>19170</v>
      </c>
      <c r="F155" s="2277">
        <v>1700</v>
      </c>
      <c r="G155" s="2277">
        <v>1700</v>
      </c>
      <c r="H155" s="2277" t="s">
        <v>1996</v>
      </c>
      <c r="I155" s="2277" t="s">
        <v>19171</v>
      </c>
      <c r="J155" s="2277" t="s">
        <v>19172</v>
      </c>
      <c r="K155" s="2277">
        <v>3</v>
      </c>
      <c r="L155" s="2277">
        <v>3</v>
      </c>
      <c r="M155" s="2277">
        <v>0</v>
      </c>
    </row>
    <row r="156" spans="1:13" s="1286" customFormat="1" ht="36" customHeight="1">
      <c r="A156" s="2289">
        <v>9</v>
      </c>
      <c r="B156" s="2277" t="s">
        <v>19173</v>
      </c>
      <c r="C156" s="2277">
        <v>3123144449</v>
      </c>
      <c r="D156" s="2277"/>
      <c r="E156" s="2277" t="s">
        <v>19174</v>
      </c>
      <c r="F156" s="2277">
        <v>50</v>
      </c>
      <c r="G156" s="2277">
        <v>50</v>
      </c>
      <c r="H156" s="2277" t="s">
        <v>19175</v>
      </c>
      <c r="I156" s="2277" t="s">
        <v>19176</v>
      </c>
      <c r="J156" s="2277" t="s">
        <v>19177</v>
      </c>
      <c r="K156" s="2277">
        <v>1</v>
      </c>
      <c r="L156" s="2277">
        <v>1</v>
      </c>
      <c r="M156" s="2277">
        <v>0</v>
      </c>
    </row>
    <row r="157" spans="1:13" s="1286" customFormat="1" ht="48" customHeight="1">
      <c r="A157" s="2289">
        <v>10</v>
      </c>
      <c r="B157" s="2277" t="s">
        <v>19178</v>
      </c>
      <c r="C157" s="2277" t="s">
        <v>19179</v>
      </c>
      <c r="D157" s="2277" t="s">
        <v>21</v>
      </c>
      <c r="E157" s="2277" t="s">
        <v>19180</v>
      </c>
      <c r="F157" s="2277">
        <v>30</v>
      </c>
      <c r="G157" s="2277">
        <v>30</v>
      </c>
      <c r="H157" s="2277" t="s">
        <v>19181</v>
      </c>
      <c r="I157" s="2277" t="s">
        <v>19182</v>
      </c>
      <c r="J157" s="2277" t="s">
        <v>19183</v>
      </c>
      <c r="K157" s="2277">
        <v>4</v>
      </c>
      <c r="L157" s="2277">
        <v>4</v>
      </c>
      <c r="M157" s="2300">
        <v>0</v>
      </c>
    </row>
    <row r="158" spans="1:13" ht="21" customHeight="1">
      <c r="A158" s="2305">
        <v>10</v>
      </c>
      <c r="B158" s="2746" t="s">
        <v>408</v>
      </c>
      <c r="C158" s="2747"/>
      <c r="D158" s="2748"/>
      <c r="E158" s="2275"/>
      <c r="F158" s="2275">
        <f>SUM(F148:F157)</f>
        <v>10402</v>
      </c>
      <c r="G158" s="2275">
        <f>SUM(G148:G157)</f>
        <v>10402</v>
      </c>
      <c r="H158" s="2276" t="s">
        <v>21</v>
      </c>
      <c r="I158" s="2276" t="s">
        <v>21</v>
      </c>
      <c r="J158" s="2276" t="s">
        <v>21</v>
      </c>
      <c r="K158" s="2275">
        <f>SUM(K148:K157)</f>
        <v>31</v>
      </c>
      <c r="L158" s="2275">
        <f>SUM(L148:L157)</f>
        <v>31</v>
      </c>
      <c r="M158" s="2306">
        <v>0</v>
      </c>
    </row>
    <row r="159" spans="1:13" ht="27" customHeight="1">
      <c r="A159" s="2469" t="s">
        <v>5554</v>
      </c>
      <c r="B159" s="2470"/>
      <c r="C159" s="2470"/>
      <c r="D159" s="2470"/>
      <c r="E159" s="2470"/>
      <c r="F159" s="2470"/>
      <c r="G159" s="2470"/>
      <c r="H159" s="2470"/>
      <c r="I159" s="2470"/>
      <c r="J159" s="2470"/>
      <c r="K159" s="2470"/>
      <c r="L159" s="2470"/>
      <c r="M159" s="2471"/>
    </row>
    <row r="160" spans="1:13" s="1286" customFormat="1" ht="36.75" customHeight="1">
      <c r="A160" s="2289">
        <v>1</v>
      </c>
      <c r="B160" s="2277" t="s">
        <v>19184</v>
      </c>
      <c r="C160" s="2278" t="s">
        <v>19185</v>
      </c>
      <c r="D160" s="2277" t="s">
        <v>21</v>
      </c>
      <c r="E160" s="2277" t="s">
        <v>19186</v>
      </c>
      <c r="F160" s="2277">
        <v>12</v>
      </c>
      <c r="G160" s="2277">
        <v>12</v>
      </c>
      <c r="H160" s="2277" t="s">
        <v>699</v>
      </c>
      <c r="I160" s="2277" t="s">
        <v>19184</v>
      </c>
      <c r="J160" s="2277" t="s">
        <v>19187</v>
      </c>
      <c r="K160" s="2277">
        <v>1</v>
      </c>
      <c r="L160" s="2277">
        <v>1</v>
      </c>
      <c r="M160" s="2277">
        <v>0</v>
      </c>
    </row>
    <row r="161" spans="1:13" s="1286" customFormat="1" ht="36.75" customHeight="1">
      <c r="A161" s="2289">
        <v>2</v>
      </c>
      <c r="B161" s="2277" t="s">
        <v>19188</v>
      </c>
      <c r="C161" s="2278" t="s">
        <v>19189</v>
      </c>
      <c r="D161" s="2277" t="s">
        <v>21</v>
      </c>
      <c r="E161" s="2277" t="s">
        <v>19190</v>
      </c>
      <c r="F161" s="2277">
        <v>20</v>
      </c>
      <c r="G161" s="2277">
        <v>20</v>
      </c>
      <c r="H161" s="2277" t="s">
        <v>699</v>
      </c>
      <c r="I161" s="2277" t="s">
        <v>19188</v>
      </c>
      <c r="J161" s="2277" t="s">
        <v>19191</v>
      </c>
      <c r="K161" s="2277">
        <v>1</v>
      </c>
      <c r="L161" s="2277">
        <v>1</v>
      </c>
      <c r="M161" s="2277">
        <v>0</v>
      </c>
    </row>
    <row r="162" spans="1:13" s="1286" customFormat="1" ht="36.75" customHeight="1">
      <c r="A162" s="2289">
        <v>3</v>
      </c>
      <c r="B162" s="2277" t="s">
        <v>19192</v>
      </c>
      <c r="C162" s="2278" t="s">
        <v>19193</v>
      </c>
      <c r="D162" s="2277" t="s">
        <v>21</v>
      </c>
      <c r="E162" s="2277" t="s">
        <v>19194</v>
      </c>
      <c r="F162" s="2277">
        <v>10</v>
      </c>
      <c r="G162" s="2277">
        <v>10</v>
      </c>
      <c r="H162" s="2277" t="s">
        <v>1571</v>
      </c>
      <c r="I162" s="2277" t="s">
        <v>19192</v>
      </c>
      <c r="J162" s="2277" t="s">
        <v>19195</v>
      </c>
      <c r="K162" s="2277">
        <v>1</v>
      </c>
      <c r="L162" s="2277">
        <v>1</v>
      </c>
      <c r="M162" s="2277">
        <v>0</v>
      </c>
    </row>
    <row r="163" spans="1:13" s="1286" customFormat="1" ht="36.75" customHeight="1">
      <c r="A163" s="2289">
        <v>4</v>
      </c>
      <c r="B163" s="2277" t="s">
        <v>19196</v>
      </c>
      <c r="C163" s="2278" t="s">
        <v>19197</v>
      </c>
      <c r="D163" s="2277" t="s">
        <v>21</v>
      </c>
      <c r="E163" s="2277" t="s">
        <v>19198</v>
      </c>
      <c r="F163" s="2277">
        <v>30</v>
      </c>
      <c r="G163" s="2277">
        <v>30</v>
      </c>
      <c r="H163" s="2277" t="s">
        <v>694</v>
      </c>
      <c r="I163" s="2277" t="s">
        <v>19196</v>
      </c>
      <c r="J163" s="2277" t="s">
        <v>19199</v>
      </c>
      <c r="K163" s="2277">
        <v>1</v>
      </c>
      <c r="L163" s="2277">
        <v>1</v>
      </c>
      <c r="M163" s="2277">
        <v>0</v>
      </c>
    </row>
    <row r="164" spans="1:13" s="1286" customFormat="1" ht="36.75" customHeight="1">
      <c r="A164" s="2289">
        <v>5</v>
      </c>
      <c r="B164" s="2277" t="s">
        <v>19200</v>
      </c>
      <c r="C164" s="2278" t="s">
        <v>19201</v>
      </c>
      <c r="D164" s="2277" t="s">
        <v>21</v>
      </c>
      <c r="E164" s="2277" t="s">
        <v>19198</v>
      </c>
      <c r="F164" s="2277">
        <v>5</v>
      </c>
      <c r="G164" s="2277">
        <v>5</v>
      </c>
      <c r="H164" s="2277" t="s">
        <v>694</v>
      </c>
      <c r="I164" s="2277" t="s">
        <v>19200</v>
      </c>
      <c r="J164" s="2277" t="s">
        <v>21</v>
      </c>
      <c r="K164" s="2277">
        <v>1</v>
      </c>
      <c r="L164" s="2277">
        <v>1</v>
      </c>
      <c r="M164" s="2277">
        <v>0</v>
      </c>
    </row>
    <row r="165" spans="1:13" s="1286" customFormat="1" ht="36.75" customHeight="1">
      <c r="A165" s="2289">
        <v>6</v>
      </c>
      <c r="B165" s="2277" t="s">
        <v>19202</v>
      </c>
      <c r="C165" s="2278" t="s">
        <v>19203</v>
      </c>
      <c r="D165" s="2277" t="s">
        <v>21</v>
      </c>
      <c r="E165" s="2277" t="s">
        <v>19204</v>
      </c>
      <c r="F165" s="2277">
        <v>25</v>
      </c>
      <c r="G165" s="2277">
        <v>25</v>
      </c>
      <c r="H165" s="2277" t="s">
        <v>694</v>
      </c>
      <c r="I165" s="2277" t="s">
        <v>19205</v>
      </c>
      <c r="J165" s="2277" t="s">
        <v>19206</v>
      </c>
      <c r="K165" s="2277">
        <v>1</v>
      </c>
      <c r="L165" s="2277">
        <v>1</v>
      </c>
      <c r="M165" s="2277">
        <v>0</v>
      </c>
    </row>
    <row r="166" spans="1:13" s="1286" customFormat="1" ht="36.75" customHeight="1">
      <c r="A166" s="2289">
        <v>7</v>
      </c>
      <c r="B166" s="2277" t="s">
        <v>19207</v>
      </c>
      <c r="C166" s="2278" t="s">
        <v>19208</v>
      </c>
      <c r="D166" s="2277" t="s">
        <v>21</v>
      </c>
      <c r="E166" s="2277" t="s">
        <v>19209</v>
      </c>
      <c r="F166" s="2277">
        <v>55</v>
      </c>
      <c r="G166" s="2277">
        <v>55</v>
      </c>
      <c r="H166" s="2277" t="s">
        <v>694</v>
      </c>
      <c r="I166" s="2277" t="s">
        <v>19210</v>
      </c>
      <c r="J166" s="2277" t="s">
        <v>19211</v>
      </c>
      <c r="K166" s="2277">
        <v>1</v>
      </c>
      <c r="L166" s="2277">
        <v>1</v>
      </c>
      <c r="M166" s="2277">
        <v>0</v>
      </c>
    </row>
    <row r="167" spans="1:13" s="1286" customFormat="1" ht="36.75" customHeight="1">
      <c r="A167" s="2289">
        <v>8</v>
      </c>
      <c r="B167" s="2277" t="s">
        <v>19212</v>
      </c>
      <c r="C167" s="2278" t="s">
        <v>19213</v>
      </c>
      <c r="D167" s="2277" t="s">
        <v>21</v>
      </c>
      <c r="E167" s="2277" t="s">
        <v>19209</v>
      </c>
      <c r="F167" s="2277">
        <v>8</v>
      </c>
      <c r="G167" s="2277">
        <v>8</v>
      </c>
      <c r="H167" s="2277" t="s">
        <v>748</v>
      </c>
      <c r="I167" s="2277" t="s">
        <v>19214</v>
      </c>
      <c r="J167" s="2277" t="s">
        <v>19215</v>
      </c>
      <c r="K167" s="2277">
        <v>1</v>
      </c>
      <c r="L167" s="2277">
        <v>1</v>
      </c>
      <c r="M167" s="2277">
        <v>0</v>
      </c>
    </row>
    <row r="168" spans="1:13" s="1286" customFormat="1" ht="36.75" customHeight="1">
      <c r="A168" s="2289">
        <v>9</v>
      </c>
      <c r="B168" s="2277" t="s">
        <v>19216</v>
      </c>
      <c r="C168" s="2278">
        <v>312104595858</v>
      </c>
      <c r="D168" s="2277"/>
      <c r="E168" s="2277" t="s">
        <v>19209</v>
      </c>
      <c r="F168" s="2277">
        <v>8</v>
      </c>
      <c r="G168" s="2277">
        <v>8</v>
      </c>
      <c r="H168" s="2277" t="s">
        <v>748</v>
      </c>
      <c r="I168" s="2277" t="s">
        <v>19217</v>
      </c>
      <c r="J168" s="2277" t="s">
        <v>19218</v>
      </c>
      <c r="K168" s="2277">
        <v>1</v>
      </c>
      <c r="L168" s="2277">
        <v>1</v>
      </c>
      <c r="M168" s="2277"/>
    </row>
    <row r="169" spans="1:13" s="1286" customFormat="1" ht="36.75" customHeight="1">
      <c r="A169" s="2289">
        <v>10</v>
      </c>
      <c r="B169" s="2277" t="s">
        <v>19216</v>
      </c>
      <c r="C169" s="2278"/>
      <c r="D169" s="2277" t="s">
        <v>21</v>
      </c>
      <c r="E169" s="2277" t="s">
        <v>19209</v>
      </c>
      <c r="F169" s="2277">
        <v>8</v>
      </c>
      <c r="G169" s="2277">
        <v>8</v>
      </c>
      <c r="H169" s="2277" t="s">
        <v>748</v>
      </c>
      <c r="I169" s="2277" t="s">
        <v>19219</v>
      </c>
      <c r="J169" s="2277" t="s">
        <v>19220</v>
      </c>
      <c r="K169" s="2277">
        <v>1</v>
      </c>
      <c r="L169" s="2277">
        <v>1</v>
      </c>
      <c r="M169" s="2277">
        <v>0</v>
      </c>
    </row>
    <row r="170" spans="1:13" s="1286" customFormat="1" ht="61.5" customHeight="1">
      <c r="A170" s="2289">
        <v>11</v>
      </c>
      <c r="B170" s="2277" t="s">
        <v>19221</v>
      </c>
      <c r="C170" s="2278" t="s">
        <v>19222</v>
      </c>
      <c r="D170" s="2277"/>
      <c r="E170" s="2277" t="s">
        <v>19223</v>
      </c>
      <c r="F170" s="2277">
        <v>48</v>
      </c>
      <c r="G170" s="2277">
        <v>48</v>
      </c>
      <c r="H170" s="2277" t="s">
        <v>694</v>
      </c>
      <c r="I170" s="2277" t="s">
        <v>19224</v>
      </c>
      <c r="J170" s="2277" t="s">
        <v>19225</v>
      </c>
      <c r="K170" s="2277">
        <v>1</v>
      </c>
      <c r="L170" s="2277">
        <v>1</v>
      </c>
      <c r="M170" s="2277">
        <v>0</v>
      </c>
    </row>
    <row r="171" spans="1:13" s="1286" customFormat="1" ht="36.75" customHeight="1">
      <c r="A171" s="2289">
        <v>12</v>
      </c>
      <c r="B171" s="2277" t="s">
        <v>19226</v>
      </c>
      <c r="C171" s="2278" t="s">
        <v>19227</v>
      </c>
      <c r="D171" s="2277" t="s">
        <v>21</v>
      </c>
      <c r="E171" s="2277" t="s">
        <v>19228</v>
      </c>
      <c r="F171" s="2277">
        <v>10</v>
      </c>
      <c r="G171" s="2277">
        <v>10</v>
      </c>
      <c r="H171" s="2277" t="s">
        <v>694</v>
      </c>
      <c r="I171" s="2277" t="s">
        <v>19229</v>
      </c>
      <c r="J171" s="2277" t="s">
        <v>19230</v>
      </c>
      <c r="K171" s="2277">
        <v>1</v>
      </c>
      <c r="L171" s="2277">
        <v>1</v>
      </c>
      <c r="M171" s="2277">
        <v>0</v>
      </c>
    </row>
    <row r="172" spans="1:13" s="1286" customFormat="1" ht="36.75" customHeight="1">
      <c r="A172" s="2289">
        <v>13</v>
      </c>
      <c r="B172" s="2277" t="s">
        <v>19226</v>
      </c>
      <c r="C172" s="2278" t="s">
        <v>19231</v>
      </c>
      <c r="D172" s="2277" t="s">
        <v>21</v>
      </c>
      <c r="E172" s="2277" t="s">
        <v>19228</v>
      </c>
      <c r="F172" s="2277">
        <v>10</v>
      </c>
      <c r="G172" s="2277">
        <v>10</v>
      </c>
      <c r="H172" s="2277" t="s">
        <v>694</v>
      </c>
      <c r="I172" s="2277" t="s">
        <v>19232</v>
      </c>
      <c r="J172" s="2277" t="s">
        <v>19233</v>
      </c>
      <c r="K172" s="2277">
        <v>1</v>
      </c>
      <c r="L172" s="2277">
        <v>1</v>
      </c>
      <c r="M172" s="2277">
        <v>0</v>
      </c>
    </row>
    <row r="173" spans="1:13" s="1286" customFormat="1" ht="36.75" customHeight="1">
      <c r="A173" s="2289">
        <v>14</v>
      </c>
      <c r="B173" s="2277" t="s">
        <v>19226</v>
      </c>
      <c r="C173" s="2278" t="s">
        <v>19234</v>
      </c>
      <c r="D173" s="2277" t="s">
        <v>21</v>
      </c>
      <c r="E173" s="2277" t="s">
        <v>19228</v>
      </c>
      <c r="F173" s="2277">
        <v>10</v>
      </c>
      <c r="G173" s="2277">
        <v>10</v>
      </c>
      <c r="H173" s="2277" t="s">
        <v>694</v>
      </c>
      <c r="I173" s="2277" t="s">
        <v>19235</v>
      </c>
      <c r="J173" s="2277" t="s">
        <v>19236</v>
      </c>
      <c r="K173" s="2277">
        <v>1</v>
      </c>
      <c r="L173" s="2277">
        <v>1</v>
      </c>
      <c r="M173" s="2277">
        <v>0</v>
      </c>
    </row>
    <row r="174" spans="1:13" s="1286" customFormat="1" ht="36.75" customHeight="1">
      <c r="A174" s="2289">
        <v>15</v>
      </c>
      <c r="B174" s="2277" t="s">
        <v>19237</v>
      </c>
      <c r="C174" s="2278" t="s">
        <v>19238</v>
      </c>
      <c r="D174" s="2277" t="s">
        <v>21</v>
      </c>
      <c r="E174" s="2277" t="s">
        <v>19228</v>
      </c>
      <c r="F174" s="2277">
        <v>37.200000000000003</v>
      </c>
      <c r="G174" s="2277">
        <v>37.200000000000003</v>
      </c>
      <c r="H174" s="2277" t="s">
        <v>1785</v>
      </c>
      <c r="I174" s="2277" t="s">
        <v>19239</v>
      </c>
      <c r="J174" s="2277" t="s">
        <v>19240</v>
      </c>
      <c r="K174" s="2277">
        <v>1</v>
      </c>
      <c r="L174" s="2277">
        <v>1</v>
      </c>
      <c r="M174" s="2277">
        <v>0</v>
      </c>
    </row>
    <row r="175" spans="1:13" s="1286" customFormat="1" ht="36.75" customHeight="1">
      <c r="A175" s="2289">
        <v>16</v>
      </c>
      <c r="B175" s="2277" t="s">
        <v>19241</v>
      </c>
      <c r="C175" s="2278">
        <v>312102967003</v>
      </c>
      <c r="D175" s="2277"/>
      <c r="E175" s="2277" t="s">
        <v>18814</v>
      </c>
      <c r="F175" s="2277">
        <v>6</v>
      </c>
      <c r="G175" s="2277">
        <v>6</v>
      </c>
      <c r="H175" s="2277" t="s">
        <v>704</v>
      </c>
      <c r="I175" s="2277" t="s">
        <v>19242</v>
      </c>
      <c r="J175" s="2277" t="s">
        <v>19243</v>
      </c>
      <c r="K175" s="2277">
        <v>1</v>
      </c>
      <c r="L175" s="2277">
        <v>1</v>
      </c>
      <c r="M175" s="2277">
        <v>0</v>
      </c>
    </row>
    <row r="176" spans="1:13" s="1286" customFormat="1" ht="36.75" customHeight="1">
      <c r="A176" s="2289">
        <v>17</v>
      </c>
      <c r="B176" s="2277" t="s">
        <v>19241</v>
      </c>
      <c r="C176" s="2278">
        <v>312102967003</v>
      </c>
      <c r="D176" s="2277" t="s">
        <v>21</v>
      </c>
      <c r="E176" s="2277" t="s">
        <v>18814</v>
      </c>
      <c r="F176" s="2277">
        <v>6</v>
      </c>
      <c r="G176" s="2277">
        <v>6</v>
      </c>
      <c r="H176" s="2277" t="s">
        <v>704</v>
      </c>
      <c r="I176" s="2277" t="s">
        <v>19244</v>
      </c>
      <c r="J176" s="2277" t="s">
        <v>19245</v>
      </c>
      <c r="K176" s="2277">
        <v>1</v>
      </c>
      <c r="L176" s="2277">
        <v>1</v>
      </c>
      <c r="M176" s="2277">
        <v>0</v>
      </c>
    </row>
    <row r="177" spans="1:13" s="1286" customFormat="1" ht="36.75" customHeight="1">
      <c r="A177" s="2289">
        <v>18</v>
      </c>
      <c r="B177" s="2277" t="s">
        <v>19246</v>
      </c>
      <c r="C177" s="2278" t="s">
        <v>19247</v>
      </c>
      <c r="D177" s="2277" t="s">
        <v>21</v>
      </c>
      <c r="E177" s="2277" t="s">
        <v>19248</v>
      </c>
      <c r="F177" s="2277">
        <v>50</v>
      </c>
      <c r="G177" s="2277">
        <v>50</v>
      </c>
      <c r="H177" s="2277" t="s">
        <v>694</v>
      </c>
      <c r="I177" s="2277" t="s">
        <v>19249</v>
      </c>
      <c r="J177" s="2277" t="s">
        <v>19250</v>
      </c>
      <c r="K177" s="2277">
        <v>5</v>
      </c>
      <c r="L177" s="2277">
        <v>5</v>
      </c>
      <c r="M177" s="2277">
        <v>0</v>
      </c>
    </row>
    <row r="178" spans="1:13" s="1286" customFormat="1" ht="36.75" customHeight="1">
      <c r="A178" s="2289">
        <v>19</v>
      </c>
      <c r="B178" s="2277" t="s">
        <v>19246</v>
      </c>
      <c r="C178" s="2278" t="s">
        <v>19247</v>
      </c>
      <c r="D178" s="2277" t="s">
        <v>21</v>
      </c>
      <c r="E178" s="2277" t="s">
        <v>19251</v>
      </c>
      <c r="F178" s="2277">
        <v>40</v>
      </c>
      <c r="G178" s="2277">
        <v>40</v>
      </c>
      <c r="H178" s="2277" t="s">
        <v>694</v>
      </c>
      <c r="I178" s="2277" t="s">
        <v>19249</v>
      </c>
      <c r="J178" s="2277" t="s">
        <v>19250</v>
      </c>
      <c r="K178" s="2277">
        <v>6</v>
      </c>
      <c r="L178" s="2277">
        <v>6</v>
      </c>
      <c r="M178" s="2277">
        <v>0</v>
      </c>
    </row>
    <row r="179" spans="1:13" s="1286" customFormat="1" ht="36.75" customHeight="1">
      <c r="A179" s="2289">
        <v>20</v>
      </c>
      <c r="B179" s="2277" t="s">
        <v>19252</v>
      </c>
      <c r="C179" s="2278">
        <v>312180967674</v>
      </c>
      <c r="D179" s="2277" t="s">
        <v>21</v>
      </c>
      <c r="E179" s="2277" t="s">
        <v>19253</v>
      </c>
      <c r="F179" s="2277">
        <v>20</v>
      </c>
      <c r="G179" s="2277">
        <v>20</v>
      </c>
      <c r="H179" s="2277" t="s">
        <v>694</v>
      </c>
      <c r="I179" s="2277" t="s">
        <v>19254</v>
      </c>
      <c r="J179" s="2300" t="s">
        <v>19255</v>
      </c>
      <c r="K179" s="2277">
        <v>1</v>
      </c>
      <c r="L179" s="2277">
        <v>1</v>
      </c>
      <c r="M179" s="2277">
        <v>0</v>
      </c>
    </row>
    <row r="180" spans="1:13" s="1286" customFormat="1" ht="36.75" customHeight="1">
      <c r="A180" s="2289">
        <v>21</v>
      </c>
      <c r="B180" s="2277" t="s">
        <v>19256</v>
      </c>
      <c r="C180" s="2278" t="s">
        <v>19257</v>
      </c>
      <c r="D180" s="2277" t="s">
        <v>21</v>
      </c>
      <c r="E180" s="2277" t="s">
        <v>19253</v>
      </c>
      <c r="F180" s="2277">
        <v>10</v>
      </c>
      <c r="G180" s="2277">
        <v>10</v>
      </c>
      <c r="H180" s="2277" t="s">
        <v>694</v>
      </c>
      <c r="I180" s="2277" t="s">
        <v>19258</v>
      </c>
      <c r="J180" s="2277" t="s">
        <v>19259</v>
      </c>
      <c r="K180" s="2277">
        <v>1</v>
      </c>
      <c r="L180" s="2277">
        <v>1</v>
      </c>
      <c r="M180" s="2277">
        <v>0</v>
      </c>
    </row>
    <row r="181" spans="1:13" s="1286" customFormat="1" ht="35.25" customHeight="1">
      <c r="A181" s="2289">
        <v>22</v>
      </c>
      <c r="B181" s="2277" t="s">
        <v>19260</v>
      </c>
      <c r="C181" s="2278" t="s">
        <v>19261</v>
      </c>
      <c r="D181" s="2277" t="s">
        <v>21</v>
      </c>
      <c r="E181" s="2277" t="s">
        <v>19262</v>
      </c>
      <c r="F181" s="2277">
        <v>23</v>
      </c>
      <c r="G181" s="2277">
        <v>23</v>
      </c>
      <c r="H181" s="2277" t="s">
        <v>694</v>
      </c>
      <c r="I181" s="2277" t="s">
        <v>19263</v>
      </c>
      <c r="J181" s="2277" t="s">
        <v>19264</v>
      </c>
      <c r="K181" s="2277">
        <v>5</v>
      </c>
      <c r="L181" s="2277">
        <v>5</v>
      </c>
      <c r="M181" s="2277">
        <v>0</v>
      </c>
    </row>
    <row r="182" spans="1:13" s="1286" customFormat="1" ht="36.75" customHeight="1">
      <c r="A182" s="2289">
        <v>23</v>
      </c>
      <c r="B182" s="2277" t="s">
        <v>19265</v>
      </c>
      <c r="C182" s="2278" t="s">
        <v>19266</v>
      </c>
      <c r="D182" s="2277" t="s">
        <v>21</v>
      </c>
      <c r="E182" s="2277" t="s">
        <v>19267</v>
      </c>
      <c r="F182" s="2277">
        <v>58.8</v>
      </c>
      <c r="G182" s="2277">
        <v>58.8</v>
      </c>
      <c r="H182" s="2277" t="s">
        <v>1785</v>
      </c>
      <c r="I182" s="2277" t="s">
        <v>19268</v>
      </c>
      <c r="J182" s="2277" t="s">
        <v>19269</v>
      </c>
      <c r="K182" s="2277">
        <v>3</v>
      </c>
      <c r="L182" s="2277">
        <v>3</v>
      </c>
      <c r="M182" s="2277">
        <v>0</v>
      </c>
    </row>
    <row r="183" spans="1:13" s="1286" customFormat="1" ht="36.75" customHeight="1">
      <c r="A183" s="2289">
        <v>24</v>
      </c>
      <c r="B183" s="2277" t="s">
        <v>19270</v>
      </c>
      <c r="C183" s="2278"/>
      <c r="D183" s="2277"/>
      <c r="E183" s="2277" t="s">
        <v>19271</v>
      </c>
      <c r="F183" s="2277">
        <v>10</v>
      </c>
      <c r="G183" s="2277">
        <v>10</v>
      </c>
      <c r="H183" s="2277" t="s">
        <v>6176</v>
      </c>
      <c r="I183" s="2277" t="s">
        <v>19272</v>
      </c>
      <c r="J183" s="2277" t="s">
        <v>19273</v>
      </c>
      <c r="K183" s="2277">
        <v>1</v>
      </c>
      <c r="L183" s="2277">
        <v>1</v>
      </c>
      <c r="M183" s="2277">
        <v>0</v>
      </c>
    </row>
    <row r="184" spans="1:13" s="1286" customFormat="1" ht="36.75" customHeight="1">
      <c r="A184" s="2289">
        <v>25</v>
      </c>
      <c r="B184" s="2277" t="s">
        <v>19270</v>
      </c>
      <c r="C184" s="2278"/>
      <c r="D184" s="2277"/>
      <c r="E184" s="2277" t="s">
        <v>19271</v>
      </c>
      <c r="F184" s="2277">
        <v>10</v>
      </c>
      <c r="G184" s="2277">
        <v>10</v>
      </c>
      <c r="H184" s="2277" t="s">
        <v>6176</v>
      </c>
      <c r="I184" s="2277" t="s">
        <v>19274</v>
      </c>
      <c r="J184" s="2277" t="s">
        <v>19275</v>
      </c>
      <c r="K184" s="2277">
        <v>1</v>
      </c>
      <c r="L184" s="2277">
        <v>1</v>
      </c>
      <c r="M184" s="2277">
        <v>0</v>
      </c>
    </row>
    <row r="185" spans="1:13" s="1286" customFormat="1" ht="36.75" customHeight="1">
      <c r="A185" s="2289">
        <v>26</v>
      </c>
      <c r="B185" s="2277" t="s">
        <v>19265</v>
      </c>
      <c r="C185" s="2278" t="s">
        <v>19266</v>
      </c>
      <c r="D185" s="2277" t="s">
        <v>21</v>
      </c>
      <c r="E185" s="2277" t="s">
        <v>19271</v>
      </c>
      <c r="F185" s="2277">
        <v>53</v>
      </c>
      <c r="G185" s="2277">
        <v>53</v>
      </c>
      <c r="H185" s="2277" t="s">
        <v>1785</v>
      </c>
      <c r="I185" s="2277" t="s">
        <v>19268</v>
      </c>
      <c r="J185" s="2277" t="s">
        <v>19269</v>
      </c>
      <c r="K185" s="2277">
        <v>4</v>
      </c>
      <c r="L185" s="2277">
        <v>4</v>
      </c>
      <c r="M185" s="2277">
        <v>0</v>
      </c>
    </row>
    <row r="186" spans="1:13" s="1286" customFormat="1" ht="36.75" customHeight="1">
      <c r="A186" s="2289">
        <v>27</v>
      </c>
      <c r="B186" s="2277" t="s">
        <v>19276</v>
      </c>
      <c r="C186" s="2278"/>
      <c r="D186" s="2277"/>
      <c r="E186" s="2277" t="s">
        <v>19271</v>
      </c>
      <c r="F186" s="2277">
        <v>10</v>
      </c>
      <c r="G186" s="2277">
        <v>10</v>
      </c>
      <c r="H186" s="2277" t="s">
        <v>1785</v>
      </c>
      <c r="I186" s="2277" t="s">
        <v>19277</v>
      </c>
      <c r="J186" s="2277" t="s">
        <v>19278</v>
      </c>
      <c r="K186" s="2277">
        <v>1</v>
      </c>
      <c r="L186" s="2277">
        <v>1</v>
      </c>
      <c r="M186" s="2277">
        <v>0</v>
      </c>
    </row>
    <row r="187" spans="1:13" s="1286" customFormat="1" ht="36.75" customHeight="1">
      <c r="A187" s="2289">
        <v>28</v>
      </c>
      <c r="B187" s="2277" t="s">
        <v>19279</v>
      </c>
      <c r="C187" s="2278" t="s">
        <v>19266</v>
      </c>
      <c r="D187" s="2277" t="s">
        <v>21</v>
      </c>
      <c r="E187" s="2277" t="s">
        <v>18741</v>
      </c>
      <c r="F187" s="2277">
        <v>25</v>
      </c>
      <c r="G187" s="2277">
        <v>25</v>
      </c>
      <c r="H187" s="2277" t="s">
        <v>1785</v>
      </c>
      <c r="I187" s="2277" t="s">
        <v>19268</v>
      </c>
      <c r="J187" s="2277" t="s">
        <v>19269</v>
      </c>
      <c r="K187" s="2277">
        <v>2</v>
      </c>
      <c r="L187" s="2277">
        <v>2</v>
      </c>
      <c r="M187" s="2300">
        <v>0</v>
      </c>
    </row>
    <row r="188" spans="1:13" s="1286" customFormat="1" ht="36.75" customHeight="1">
      <c r="A188" s="2289">
        <v>29</v>
      </c>
      <c r="B188" s="2277" t="s">
        <v>19280</v>
      </c>
      <c r="C188" s="2278" t="s">
        <v>19281</v>
      </c>
      <c r="D188" s="2277" t="s">
        <v>21</v>
      </c>
      <c r="E188" s="2277" t="s">
        <v>19282</v>
      </c>
      <c r="F188" s="2277">
        <v>15</v>
      </c>
      <c r="G188" s="2277">
        <v>15</v>
      </c>
      <c r="H188" s="2277" t="s">
        <v>694</v>
      </c>
      <c r="I188" s="2277" t="s">
        <v>19283</v>
      </c>
      <c r="J188" s="2277" t="s">
        <v>19284</v>
      </c>
      <c r="K188" s="2277">
        <v>2</v>
      </c>
      <c r="L188" s="2277">
        <v>2</v>
      </c>
      <c r="M188" s="2277">
        <v>0</v>
      </c>
    </row>
    <row r="189" spans="1:13" s="1286" customFormat="1" ht="36.75" customHeight="1">
      <c r="A189" s="2289">
        <v>30</v>
      </c>
      <c r="B189" s="2277" t="s">
        <v>19285</v>
      </c>
      <c r="C189" s="2278" t="s">
        <v>19286</v>
      </c>
      <c r="D189" s="2277" t="s">
        <v>21</v>
      </c>
      <c r="E189" s="2277" t="s">
        <v>19287</v>
      </c>
      <c r="F189" s="2277">
        <v>15</v>
      </c>
      <c r="G189" s="2277">
        <v>15</v>
      </c>
      <c r="H189" s="2277" t="s">
        <v>694</v>
      </c>
      <c r="I189" s="2277" t="s">
        <v>19288</v>
      </c>
      <c r="J189" s="2277" t="s">
        <v>19289</v>
      </c>
      <c r="K189" s="2277">
        <v>3</v>
      </c>
      <c r="L189" s="2277">
        <v>3</v>
      </c>
      <c r="M189" s="2277">
        <v>0</v>
      </c>
    </row>
    <row r="190" spans="1:13" s="1286" customFormat="1" ht="36.75" customHeight="1">
      <c r="A190" s="2289">
        <v>31</v>
      </c>
      <c r="B190" s="2277" t="s">
        <v>19276</v>
      </c>
      <c r="C190" s="2278" t="s">
        <v>19290</v>
      </c>
      <c r="D190" s="2277" t="s">
        <v>21</v>
      </c>
      <c r="E190" s="2277" t="s">
        <v>18674</v>
      </c>
      <c r="F190" s="2277">
        <v>10</v>
      </c>
      <c r="G190" s="2277">
        <v>10</v>
      </c>
      <c r="H190" s="2277" t="s">
        <v>748</v>
      </c>
      <c r="I190" s="2277" t="s">
        <v>19291</v>
      </c>
      <c r="J190" s="2277" t="s">
        <v>19292</v>
      </c>
      <c r="K190" s="2277">
        <v>1</v>
      </c>
      <c r="L190" s="2277">
        <v>1</v>
      </c>
      <c r="M190" s="2277">
        <v>0</v>
      </c>
    </row>
    <row r="191" spans="1:13" s="1286" customFormat="1" ht="36.75" customHeight="1">
      <c r="A191" s="2289">
        <v>32</v>
      </c>
      <c r="B191" s="2277" t="s">
        <v>19293</v>
      </c>
      <c r="C191" s="2278" t="s">
        <v>19294</v>
      </c>
      <c r="D191" s="2277" t="s">
        <v>21</v>
      </c>
      <c r="E191" s="2277" t="s">
        <v>19295</v>
      </c>
      <c r="F191" s="2277">
        <v>10</v>
      </c>
      <c r="G191" s="2277">
        <v>10</v>
      </c>
      <c r="H191" s="2277" t="s">
        <v>748</v>
      </c>
      <c r="I191" s="2277" t="s">
        <v>19296</v>
      </c>
      <c r="J191" s="2277" t="s">
        <v>19297</v>
      </c>
      <c r="K191" s="2277">
        <v>1</v>
      </c>
      <c r="L191" s="2277">
        <v>1</v>
      </c>
      <c r="M191" s="2277">
        <v>0</v>
      </c>
    </row>
    <row r="192" spans="1:13" s="1286" customFormat="1" ht="36.75" customHeight="1">
      <c r="A192" s="2289">
        <v>33</v>
      </c>
      <c r="B192" s="2277" t="s">
        <v>19298</v>
      </c>
      <c r="C192" s="2278" t="s">
        <v>19299</v>
      </c>
      <c r="D192" s="2277" t="s">
        <v>21</v>
      </c>
      <c r="E192" s="2277" t="s">
        <v>19300</v>
      </c>
      <c r="F192" s="2277">
        <v>40</v>
      </c>
      <c r="G192" s="2277">
        <v>40</v>
      </c>
      <c r="H192" s="2277" t="s">
        <v>1785</v>
      </c>
      <c r="I192" s="2277" t="s">
        <v>19301</v>
      </c>
      <c r="J192" s="2277" t="s">
        <v>19302</v>
      </c>
      <c r="K192" s="2277">
        <v>5</v>
      </c>
      <c r="L192" s="2277">
        <v>5</v>
      </c>
      <c r="M192" s="2277">
        <v>0</v>
      </c>
    </row>
    <row r="193" spans="1:16" s="1286" customFormat="1" ht="36.75" customHeight="1">
      <c r="A193" s="2289">
        <v>34</v>
      </c>
      <c r="B193" s="2277" t="s">
        <v>19303</v>
      </c>
      <c r="C193" s="2278"/>
      <c r="D193" s="2277"/>
      <c r="E193" s="2277" t="s">
        <v>19300</v>
      </c>
      <c r="F193" s="2277">
        <v>10</v>
      </c>
      <c r="G193" s="2277">
        <v>10</v>
      </c>
      <c r="H193" s="2277" t="s">
        <v>694</v>
      </c>
      <c r="I193" s="2277" t="s">
        <v>19303</v>
      </c>
      <c r="J193" s="2277" t="s">
        <v>19304</v>
      </c>
      <c r="K193" s="2277">
        <v>1</v>
      </c>
      <c r="L193" s="2277">
        <v>1</v>
      </c>
      <c r="M193" s="2277">
        <v>0</v>
      </c>
    </row>
    <row r="194" spans="1:16" s="1286" customFormat="1" ht="36.75" customHeight="1">
      <c r="A194" s="2289">
        <v>35</v>
      </c>
      <c r="B194" s="2277" t="s">
        <v>19305</v>
      </c>
      <c r="C194" s="2278"/>
      <c r="D194" s="2277"/>
      <c r="E194" s="2277" t="s">
        <v>19300</v>
      </c>
      <c r="F194" s="2277">
        <v>10</v>
      </c>
      <c r="G194" s="2277">
        <v>10</v>
      </c>
      <c r="H194" s="2277" t="s">
        <v>694</v>
      </c>
      <c r="I194" s="2277" t="s">
        <v>19305</v>
      </c>
      <c r="J194" s="2277" t="s">
        <v>19306</v>
      </c>
      <c r="K194" s="2277">
        <v>1</v>
      </c>
      <c r="L194" s="2277">
        <v>1</v>
      </c>
      <c r="M194" s="2277">
        <v>0</v>
      </c>
    </row>
    <row r="195" spans="1:16" s="1286" customFormat="1" ht="36.75" customHeight="1">
      <c r="A195" s="2289">
        <v>36</v>
      </c>
      <c r="B195" s="2277" t="s">
        <v>19307</v>
      </c>
      <c r="C195" s="2278"/>
      <c r="D195" s="2277"/>
      <c r="E195" s="2277" t="s">
        <v>19300</v>
      </c>
      <c r="F195" s="2277">
        <v>10</v>
      </c>
      <c r="G195" s="2277">
        <v>10</v>
      </c>
      <c r="H195" s="2277" t="s">
        <v>694</v>
      </c>
      <c r="I195" s="2277" t="s">
        <v>19307</v>
      </c>
      <c r="J195" s="2277" t="s">
        <v>19308</v>
      </c>
      <c r="K195" s="2277">
        <v>1</v>
      </c>
      <c r="L195" s="2277">
        <v>1</v>
      </c>
      <c r="M195" s="2277">
        <v>0</v>
      </c>
    </row>
    <row r="196" spans="1:16" s="1286" customFormat="1" ht="36.75" customHeight="1">
      <c r="A196" s="2289">
        <v>37</v>
      </c>
      <c r="B196" s="2277" t="s">
        <v>19309</v>
      </c>
      <c r="C196" s="2278"/>
      <c r="D196" s="2277"/>
      <c r="E196" s="2277" t="s">
        <v>19300</v>
      </c>
      <c r="F196" s="2277">
        <v>10</v>
      </c>
      <c r="G196" s="2277">
        <v>10</v>
      </c>
      <c r="H196" s="2277" t="s">
        <v>694</v>
      </c>
      <c r="I196" s="2277" t="s">
        <v>19309</v>
      </c>
      <c r="J196" s="2277" t="s">
        <v>19310</v>
      </c>
      <c r="K196" s="2277">
        <v>1</v>
      </c>
      <c r="L196" s="2277">
        <v>1</v>
      </c>
      <c r="M196" s="2277">
        <v>0</v>
      </c>
    </row>
    <row r="197" spans="1:16" s="1286" customFormat="1" ht="36.75" customHeight="1">
      <c r="A197" s="2289">
        <v>38</v>
      </c>
      <c r="B197" s="2277" t="s">
        <v>19311</v>
      </c>
      <c r="C197" s="2278" t="s">
        <v>19312</v>
      </c>
      <c r="D197" s="2277" t="s">
        <v>21</v>
      </c>
      <c r="E197" s="2277" t="s">
        <v>19313</v>
      </c>
      <c r="F197" s="2277">
        <v>30</v>
      </c>
      <c r="G197" s="2277">
        <v>30</v>
      </c>
      <c r="H197" s="2277" t="s">
        <v>694</v>
      </c>
      <c r="I197" s="2277" t="s">
        <v>19314</v>
      </c>
      <c r="J197" s="2277" t="s">
        <v>19315</v>
      </c>
      <c r="K197" s="2277">
        <v>1</v>
      </c>
      <c r="L197" s="2277">
        <v>1</v>
      </c>
      <c r="M197" s="2277">
        <v>0</v>
      </c>
    </row>
    <row r="198" spans="1:16" s="1286" customFormat="1" ht="36.75" customHeight="1">
      <c r="A198" s="2289">
        <v>39</v>
      </c>
      <c r="B198" s="2277" t="s">
        <v>19316</v>
      </c>
      <c r="C198" s="2278" t="s">
        <v>19317</v>
      </c>
      <c r="D198" s="2277" t="s">
        <v>21</v>
      </c>
      <c r="E198" s="2277" t="s">
        <v>19318</v>
      </c>
      <c r="F198" s="2277">
        <v>44</v>
      </c>
      <c r="G198" s="2277">
        <v>44</v>
      </c>
      <c r="H198" s="2277" t="s">
        <v>694</v>
      </c>
      <c r="I198" s="2277" t="s">
        <v>19319</v>
      </c>
      <c r="J198" s="2277" t="s">
        <v>19320</v>
      </c>
      <c r="K198" s="2277">
        <v>4</v>
      </c>
      <c r="L198" s="2277">
        <v>4</v>
      </c>
      <c r="M198" s="2277">
        <v>0</v>
      </c>
    </row>
    <row r="199" spans="1:16" s="1286" customFormat="1" ht="36.75" customHeight="1">
      <c r="A199" s="2289">
        <v>40</v>
      </c>
      <c r="B199" s="2277" t="s">
        <v>17892</v>
      </c>
      <c r="C199" s="2278" t="s">
        <v>19317</v>
      </c>
      <c r="D199" s="2277" t="s">
        <v>21</v>
      </c>
      <c r="E199" s="2277" t="s">
        <v>19321</v>
      </c>
      <c r="F199" s="2277">
        <v>40</v>
      </c>
      <c r="G199" s="2277">
        <v>40</v>
      </c>
      <c r="H199" s="2277" t="s">
        <v>694</v>
      </c>
      <c r="I199" s="2277" t="s">
        <v>19319</v>
      </c>
      <c r="J199" s="2277" t="s">
        <v>19322</v>
      </c>
      <c r="K199" s="2277">
        <v>2</v>
      </c>
      <c r="L199" s="2277">
        <v>2</v>
      </c>
      <c r="M199" s="2277">
        <v>0</v>
      </c>
    </row>
    <row r="200" spans="1:16" s="1286" customFormat="1" ht="36.75" customHeight="1">
      <c r="A200" s="2289">
        <v>41</v>
      </c>
      <c r="B200" s="2277" t="s">
        <v>19323</v>
      </c>
      <c r="C200" s="2278"/>
      <c r="D200" s="2277"/>
      <c r="E200" s="2277" t="s">
        <v>18741</v>
      </c>
      <c r="F200" s="2277">
        <v>15</v>
      </c>
      <c r="G200" s="2277">
        <v>15</v>
      </c>
      <c r="H200" s="2277"/>
      <c r="I200" s="2277" t="s">
        <v>19324</v>
      </c>
      <c r="J200" s="2277" t="s">
        <v>19325</v>
      </c>
      <c r="K200" s="2277">
        <v>1</v>
      </c>
      <c r="L200" s="2277">
        <v>1</v>
      </c>
      <c r="M200" s="2277">
        <v>0</v>
      </c>
    </row>
    <row r="201" spans="1:16" s="1286" customFormat="1" ht="36.75" customHeight="1">
      <c r="A201" s="2289">
        <v>42</v>
      </c>
      <c r="B201" s="2277" t="s">
        <v>19326</v>
      </c>
      <c r="C201" s="2278" t="s">
        <v>19327</v>
      </c>
      <c r="D201" s="2277" t="s">
        <v>21</v>
      </c>
      <c r="E201" s="2277" t="s">
        <v>18877</v>
      </c>
      <c r="F201" s="2277">
        <v>8</v>
      </c>
      <c r="G201" s="2277">
        <v>8</v>
      </c>
      <c r="H201" s="2277" t="s">
        <v>19069</v>
      </c>
      <c r="I201" s="2277" t="s">
        <v>19328</v>
      </c>
      <c r="J201" s="2277" t="s">
        <v>19329</v>
      </c>
      <c r="K201" s="2277">
        <v>1</v>
      </c>
      <c r="L201" s="2277">
        <v>1</v>
      </c>
      <c r="M201" s="2277">
        <v>0</v>
      </c>
      <c r="N201" s="2277"/>
      <c r="O201" s="2277"/>
      <c r="P201" s="2277"/>
    </row>
    <row r="202" spans="1:16" s="1286" customFormat="1" ht="36.75" customHeight="1">
      <c r="A202" s="2289">
        <v>43</v>
      </c>
      <c r="B202" s="2277" t="s">
        <v>17892</v>
      </c>
      <c r="C202" s="2278" t="s">
        <v>19327</v>
      </c>
      <c r="D202" s="2277" t="s">
        <v>21</v>
      </c>
      <c r="E202" s="2277" t="s">
        <v>19330</v>
      </c>
      <c r="F202" s="2277">
        <v>12</v>
      </c>
      <c r="G202" s="2277">
        <v>12</v>
      </c>
      <c r="H202" s="2277" t="s">
        <v>19069</v>
      </c>
      <c r="I202" s="2277" t="s">
        <v>19328</v>
      </c>
      <c r="J202" s="2277" t="s">
        <v>19329</v>
      </c>
      <c r="K202" s="2277">
        <v>1</v>
      </c>
      <c r="L202" s="2277">
        <v>1</v>
      </c>
      <c r="M202" s="2277">
        <v>0</v>
      </c>
    </row>
    <row r="203" spans="1:16" s="1286" customFormat="1" ht="36.75" customHeight="1">
      <c r="A203" s="2289">
        <v>44</v>
      </c>
      <c r="B203" s="2277" t="s">
        <v>17892</v>
      </c>
      <c r="C203" s="2278">
        <v>312323234749</v>
      </c>
      <c r="D203" s="2277" t="s">
        <v>21</v>
      </c>
      <c r="E203" s="2277" t="s">
        <v>19330</v>
      </c>
      <c r="F203" s="2277">
        <v>12</v>
      </c>
      <c r="G203" s="2277">
        <v>12</v>
      </c>
      <c r="H203" s="2277" t="s">
        <v>19069</v>
      </c>
      <c r="I203" s="2277" t="s">
        <v>19331</v>
      </c>
      <c r="J203" s="2277" t="s">
        <v>19332</v>
      </c>
      <c r="K203" s="2277">
        <v>1</v>
      </c>
      <c r="L203" s="2277">
        <v>1</v>
      </c>
      <c r="M203" s="2277">
        <v>0</v>
      </c>
    </row>
    <row r="204" spans="1:16" s="1286" customFormat="1" ht="36.75" customHeight="1">
      <c r="A204" s="2289">
        <v>45</v>
      </c>
      <c r="B204" s="2277" t="s">
        <v>17892</v>
      </c>
      <c r="C204" s="2278">
        <v>312118568741</v>
      </c>
      <c r="D204" s="2277" t="s">
        <v>21</v>
      </c>
      <c r="E204" s="2277" t="s">
        <v>19330</v>
      </c>
      <c r="F204" s="2277">
        <v>12</v>
      </c>
      <c r="G204" s="2277">
        <v>12</v>
      </c>
      <c r="H204" s="2277" t="s">
        <v>19069</v>
      </c>
      <c r="I204" s="2277" t="s">
        <v>19333</v>
      </c>
      <c r="J204" s="2277" t="s">
        <v>19334</v>
      </c>
      <c r="K204" s="2277">
        <v>1</v>
      </c>
      <c r="L204" s="2277">
        <v>1</v>
      </c>
      <c r="M204" s="2277">
        <v>0</v>
      </c>
    </row>
    <row r="205" spans="1:16" s="1286" customFormat="1" ht="57" customHeight="1">
      <c r="A205" s="2289">
        <v>46</v>
      </c>
      <c r="B205" s="2277" t="s">
        <v>19335</v>
      </c>
      <c r="C205" s="2278">
        <v>312118492813</v>
      </c>
      <c r="D205" s="2277"/>
      <c r="E205" s="2277" t="s">
        <v>18839</v>
      </c>
      <c r="F205" s="2277">
        <v>45</v>
      </c>
      <c r="G205" s="2277">
        <v>45</v>
      </c>
      <c r="H205" s="2277" t="s">
        <v>699</v>
      </c>
      <c r="I205" s="2277" t="s">
        <v>19336</v>
      </c>
      <c r="J205" s="2277" t="s">
        <v>19337</v>
      </c>
      <c r="K205" s="2277">
        <v>1</v>
      </c>
      <c r="L205" s="2277">
        <v>1</v>
      </c>
      <c r="M205" s="2277">
        <v>0</v>
      </c>
    </row>
    <row r="206" spans="1:16" s="1286" customFormat="1" ht="36.75" customHeight="1">
      <c r="A206" s="2289">
        <v>47</v>
      </c>
      <c r="B206" s="2277" t="s">
        <v>19338</v>
      </c>
      <c r="C206" s="2278" t="s">
        <v>19339</v>
      </c>
      <c r="D206" s="2277" t="s">
        <v>21</v>
      </c>
      <c r="E206" s="2277" t="s">
        <v>19340</v>
      </c>
      <c r="F206" s="2277">
        <v>35</v>
      </c>
      <c r="G206" s="2277">
        <v>35</v>
      </c>
      <c r="H206" s="2277" t="s">
        <v>694</v>
      </c>
      <c r="I206" s="2277" t="s">
        <v>19341</v>
      </c>
      <c r="J206" s="2277" t="s">
        <v>19342</v>
      </c>
      <c r="K206" s="2277">
        <v>2</v>
      </c>
      <c r="L206" s="2277">
        <v>2</v>
      </c>
      <c r="M206" s="2277">
        <v>0</v>
      </c>
    </row>
    <row r="207" spans="1:16" s="1286" customFormat="1" ht="45.75" customHeight="1">
      <c r="A207" s="2289">
        <v>48</v>
      </c>
      <c r="B207" s="2277" t="s">
        <v>19343</v>
      </c>
      <c r="C207" s="2278" t="s">
        <v>19344</v>
      </c>
      <c r="D207" s="2277" t="s">
        <v>21</v>
      </c>
      <c r="E207" s="2277" t="s">
        <v>19345</v>
      </c>
      <c r="F207" s="2277">
        <v>18.2</v>
      </c>
      <c r="G207" s="2277">
        <v>18.2</v>
      </c>
      <c r="H207" s="2277" t="s">
        <v>2704</v>
      </c>
      <c r="I207" s="2277" t="s">
        <v>19346</v>
      </c>
      <c r="J207" s="2300" t="s">
        <v>19347</v>
      </c>
      <c r="K207" s="2277">
        <v>3</v>
      </c>
      <c r="L207" s="2277">
        <v>3</v>
      </c>
      <c r="M207" s="2277">
        <v>0</v>
      </c>
    </row>
    <row r="208" spans="1:16" s="1286" customFormat="1" ht="36.75" customHeight="1">
      <c r="A208" s="2289">
        <v>49</v>
      </c>
      <c r="B208" s="2277" t="s">
        <v>19348</v>
      </c>
      <c r="C208" s="2278" t="s">
        <v>19349</v>
      </c>
      <c r="D208" s="2277" t="s">
        <v>21</v>
      </c>
      <c r="E208" s="2277" t="s">
        <v>18777</v>
      </c>
      <c r="F208" s="2277">
        <v>15</v>
      </c>
      <c r="G208" s="2277">
        <v>15</v>
      </c>
      <c r="H208" s="2277" t="s">
        <v>694</v>
      </c>
      <c r="I208" s="2277" t="s">
        <v>19350</v>
      </c>
      <c r="J208" s="2277" t="s">
        <v>19351</v>
      </c>
      <c r="K208" s="2277">
        <v>1</v>
      </c>
      <c r="L208" s="2277">
        <v>1</v>
      </c>
      <c r="M208" s="2277">
        <v>0</v>
      </c>
    </row>
    <row r="209" spans="1:13" s="1286" customFormat="1" ht="36.75" customHeight="1">
      <c r="A209" s="2289">
        <v>50</v>
      </c>
      <c r="B209" s="2277" t="s">
        <v>19352</v>
      </c>
      <c r="C209" s="2278" t="s">
        <v>19353</v>
      </c>
      <c r="D209" s="2277" t="s">
        <v>21</v>
      </c>
      <c r="E209" s="2277" t="s">
        <v>18692</v>
      </c>
      <c r="F209" s="2277">
        <v>19.7</v>
      </c>
      <c r="G209" s="2277">
        <v>19.7</v>
      </c>
      <c r="H209" s="2277" t="s">
        <v>694</v>
      </c>
      <c r="I209" s="2277" t="s">
        <v>19354</v>
      </c>
      <c r="J209" s="2277" t="s">
        <v>21</v>
      </c>
      <c r="K209" s="2277">
        <v>2</v>
      </c>
      <c r="L209" s="2277">
        <v>2</v>
      </c>
      <c r="M209" s="2277">
        <v>0</v>
      </c>
    </row>
    <row r="210" spans="1:13" s="1286" customFormat="1" ht="36.75" customHeight="1">
      <c r="A210" s="2289">
        <v>51</v>
      </c>
      <c r="B210" s="2277" t="s">
        <v>19352</v>
      </c>
      <c r="C210" s="2278" t="s">
        <v>19355</v>
      </c>
      <c r="D210" s="2277" t="s">
        <v>21</v>
      </c>
      <c r="E210" s="2277" t="s">
        <v>18692</v>
      </c>
      <c r="F210" s="2277">
        <v>19.7</v>
      </c>
      <c r="G210" s="2277">
        <v>19.7</v>
      </c>
      <c r="H210" s="2277" t="s">
        <v>699</v>
      </c>
      <c r="I210" s="2277" t="s">
        <v>19356</v>
      </c>
      <c r="J210" s="2277" t="s">
        <v>21</v>
      </c>
      <c r="K210" s="2277">
        <v>2</v>
      </c>
      <c r="L210" s="2277">
        <v>2</v>
      </c>
      <c r="M210" s="2277">
        <v>0</v>
      </c>
    </row>
    <row r="211" spans="1:13" s="1286" customFormat="1" ht="36.75" customHeight="1">
      <c r="A211" s="2289">
        <v>52</v>
      </c>
      <c r="B211" s="2277" t="s">
        <v>19357</v>
      </c>
      <c r="C211" s="2278">
        <v>312101097100</v>
      </c>
      <c r="D211" s="2277" t="s">
        <v>21</v>
      </c>
      <c r="E211" s="2277" t="s">
        <v>18692</v>
      </c>
      <c r="F211" s="2277">
        <v>9.3000000000000007</v>
      </c>
      <c r="G211" s="2277">
        <v>9.3000000000000007</v>
      </c>
      <c r="H211" s="2277" t="s">
        <v>5428</v>
      </c>
      <c r="I211" s="2277" t="s">
        <v>19358</v>
      </c>
      <c r="J211" s="2277" t="s">
        <v>19359</v>
      </c>
      <c r="K211" s="2277">
        <v>1</v>
      </c>
      <c r="L211" s="2277">
        <v>1</v>
      </c>
      <c r="M211" s="2277">
        <v>0</v>
      </c>
    </row>
    <row r="212" spans="1:13" s="1286" customFormat="1" ht="36.75" customHeight="1">
      <c r="A212" s="2289">
        <v>53</v>
      </c>
      <c r="B212" s="2277" t="s">
        <v>19360</v>
      </c>
      <c r="C212" s="2278" t="s">
        <v>19361</v>
      </c>
      <c r="D212" s="2277" t="s">
        <v>21</v>
      </c>
      <c r="E212" s="2277" t="s">
        <v>18692</v>
      </c>
      <c r="F212" s="2277">
        <v>15.6</v>
      </c>
      <c r="G212" s="2277">
        <v>15.6</v>
      </c>
      <c r="H212" s="2277" t="s">
        <v>5428</v>
      </c>
      <c r="I212" s="2277" t="s">
        <v>19362</v>
      </c>
      <c r="J212" s="2277" t="s">
        <v>19363</v>
      </c>
      <c r="K212" s="2277">
        <v>1</v>
      </c>
      <c r="L212" s="2277">
        <v>1</v>
      </c>
      <c r="M212" s="2277">
        <v>0</v>
      </c>
    </row>
    <row r="213" spans="1:13" s="1286" customFormat="1" ht="36.75" customHeight="1">
      <c r="A213" s="2289">
        <v>54</v>
      </c>
      <c r="B213" s="2277" t="s">
        <v>19364</v>
      </c>
      <c r="C213" s="2278" t="s">
        <v>19365</v>
      </c>
      <c r="D213" s="2277" t="s">
        <v>21</v>
      </c>
      <c r="E213" s="2277" t="s">
        <v>19074</v>
      </c>
      <c r="F213" s="2277">
        <v>35</v>
      </c>
      <c r="G213" s="2277">
        <v>35</v>
      </c>
      <c r="H213" s="2277" t="s">
        <v>479</v>
      </c>
      <c r="I213" s="2277" t="s">
        <v>19366</v>
      </c>
      <c r="J213" s="2277" t="s">
        <v>19367</v>
      </c>
      <c r="K213" s="2277">
        <v>3</v>
      </c>
      <c r="L213" s="2277">
        <v>3</v>
      </c>
      <c r="M213" s="2277">
        <v>0</v>
      </c>
    </row>
    <row r="214" spans="1:13" s="1286" customFormat="1" ht="36.75" customHeight="1">
      <c r="A214" s="2289">
        <v>55</v>
      </c>
      <c r="B214" s="2277" t="s">
        <v>17892</v>
      </c>
      <c r="C214" s="2278" t="s">
        <v>19368</v>
      </c>
      <c r="D214" s="2277" t="s">
        <v>21</v>
      </c>
      <c r="E214" s="2277" t="s">
        <v>19369</v>
      </c>
      <c r="F214" s="2277">
        <v>35</v>
      </c>
      <c r="G214" s="2277">
        <v>35</v>
      </c>
      <c r="H214" s="2277" t="s">
        <v>787</v>
      </c>
      <c r="I214" s="2277" t="s">
        <v>19370</v>
      </c>
      <c r="J214" s="2277" t="s">
        <v>19371</v>
      </c>
      <c r="K214" s="2277">
        <v>1</v>
      </c>
      <c r="L214" s="2277">
        <v>1</v>
      </c>
      <c r="M214" s="2277">
        <v>0</v>
      </c>
    </row>
    <row r="215" spans="1:13" s="1286" customFormat="1" ht="36.75" customHeight="1">
      <c r="A215" s="2289">
        <v>56</v>
      </c>
      <c r="B215" s="2277" t="s">
        <v>19372</v>
      </c>
      <c r="C215" s="2278">
        <v>744400758270</v>
      </c>
      <c r="D215" s="2277" t="s">
        <v>21</v>
      </c>
      <c r="E215" s="2277" t="s">
        <v>19373</v>
      </c>
      <c r="F215" s="2277">
        <v>30</v>
      </c>
      <c r="G215" s="2277">
        <v>30</v>
      </c>
      <c r="H215" s="2277" t="s">
        <v>699</v>
      </c>
      <c r="I215" s="2277" t="s">
        <v>19373</v>
      </c>
      <c r="J215" s="2277" t="s">
        <v>19374</v>
      </c>
      <c r="K215" s="2277">
        <v>1</v>
      </c>
      <c r="L215" s="2277">
        <v>1</v>
      </c>
      <c r="M215" s="2277">
        <v>0</v>
      </c>
    </row>
    <row r="216" spans="1:13" s="1286" customFormat="1" ht="36.75" customHeight="1">
      <c r="A216" s="2289">
        <v>57</v>
      </c>
      <c r="B216" s="2277" t="s">
        <v>19375</v>
      </c>
      <c r="C216" s="2278" t="s">
        <v>19376</v>
      </c>
      <c r="D216" s="2277" t="s">
        <v>21</v>
      </c>
      <c r="E216" s="2277" t="s">
        <v>19377</v>
      </c>
      <c r="F216" s="2277">
        <v>22</v>
      </c>
      <c r="G216" s="2277">
        <v>22</v>
      </c>
      <c r="H216" s="2277" t="s">
        <v>694</v>
      </c>
      <c r="I216" s="2277" t="s">
        <v>19378</v>
      </c>
      <c r="J216" s="2277" t="s">
        <v>19379</v>
      </c>
      <c r="K216" s="2277">
        <v>1</v>
      </c>
      <c r="L216" s="2277">
        <v>1</v>
      </c>
      <c r="M216" s="2277">
        <v>0</v>
      </c>
    </row>
    <row r="217" spans="1:13" s="1286" customFormat="1" ht="36.75" customHeight="1">
      <c r="A217" s="2289">
        <v>58</v>
      </c>
      <c r="B217" s="2277" t="s">
        <v>19380</v>
      </c>
      <c r="C217" s="2278" t="s">
        <v>19381</v>
      </c>
      <c r="D217" s="2277" t="s">
        <v>21</v>
      </c>
      <c r="E217" s="2277" t="s">
        <v>19382</v>
      </c>
      <c r="F217" s="2277">
        <v>12.5</v>
      </c>
      <c r="G217" s="2277">
        <v>12.5</v>
      </c>
      <c r="H217" s="2277" t="s">
        <v>19175</v>
      </c>
      <c r="I217" s="2277" t="s">
        <v>19383</v>
      </c>
      <c r="J217" s="2277" t="s">
        <v>19384</v>
      </c>
      <c r="K217" s="2277">
        <v>1</v>
      </c>
      <c r="L217" s="2277">
        <v>1</v>
      </c>
      <c r="M217" s="2277">
        <v>0</v>
      </c>
    </row>
    <row r="218" spans="1:13" s="1286" customFormat="1" ht="36.75" customHeight="1">
      <c r="A218" s="2289">
        <v>59</v>
      </c>
      <c r="B218" s="2277" t="s">
        <v>19385</v>
      </c>
      <c r="C218" s="2278"/>
      <c r="D218" s="2277" t="s">
        <v>21</v>
      </c>
      <c r="E218" s="2277" t="s">
        <v>19377</v>
      </c>
      <c r="F218" s="2277">
        <v>29</v>
      </c>
      <c r="G218" s="2277">
        <v>29</v>
      </c>
      <c r="H218" s="2277" t="s">
        <v>694</v>
      </c>
      <c r="I218" s="2277" t="s">
        <v>21</v>
      </c>
      <c r="J218" s="2277" t="s">
        <v>19386</v>
      </c>
      <c r="K218" s="2277">
        <v>1</v>
      </c>
      <c r="L218" s="2277">
        <v>1</v>
      </c>
      <c r="M218" s="2277">
        <v>0</v>
      </c>
    </row>
    <row r="219" spans="1:13" s="1286" customFormat="1" ht="36.75" customHeight="1">
      <c r="A219" s="2289">
        <v>60</v>
      </c>
      <c r="B219" s="2277" t="s">
        <v>17892</v>
      </c>
      <c r="C219" s="2278">
        <v>660102399364</v>
      </c>
      <c r="D219" s="2277"/>
      <c r="E219" s="2277" t="s">
        <v>19377</v>
      </c>
      <c r="F219" s="2277">
        <v>20</v>
      </c>
      <c r="G219" s="2277">
        <v>20</v>
      </c>
      <c r="H219" s="2277" t="s">
        <v>694</v>
      </c>
      <c r="I219" s="2277" t="s">
        <v>19387</v>
      </c>
      <c r="J219" s="2277" t="s">
        <v>19388</v>
      </c>
      <c r="K219" s="2277">
        <v>1</v>
      </c>
      <c r="L219" s="2277">
        <v>1</v>
      </c>
      <c r="M219" s="2277">
        <v>0</v>
      </c>
    </row>
    <row r="220" spans="1:13" s="1286" customFormat="1" ht="36.75" customHeight="1">
      <c r="A220" s="2289">
        <v>61</v>
      </c>
      <c r="B220" s="2277" t="s">
        <v>19389</v>
      </c>
      <c r="C220" s="2278"/>
      <c r="D220" s="2277"/>
      <c r="E220" s="2277" t="s">
        <v>19390</v>
      </c>
      <c r="F220" s="2277">
        <v>10</v>
      </c>
      <c r="G220" s="2277">
        <v>10</v>
      </c>
      <c r="H220" s="2277"/>
      <c r="I220" s="2277" t="s">
        <v>19391</v>
      </c>
      <c r="J220" s="2277" t="s">
        <v>19392</v>
      </c>
      <c r="K220" s="2277">
        <v>1</v>
      </c>
      <c r="L220" s="2277">
        <v>1</v>
      </c>
      <c r="M220" s="2277">
        <v>0</v>
      </c>
    </row>
    <row r="221" spans="1:13" s="1286" customFormat="1" ht="36.75" customHeight="1">
      <c r="A221" s="2289">
        <v>62</v>
      </c>
      <c r="B221" s="2277" t="s">
        <v>19389</v>
      </c>
      <c r="C221" s="2278"/>
      <c r="D221" s="2277"/>
      <c r="E221" s="2277" t="s">
        <v>19390</v>
      </c>
      <c r="F221" s="2277">
        <v>10</v>
      </c>
      <c r="G221" s="2277">
        <v>10</v>
      </c>
      <c r="H221" s="2277"/>
      <c r="I221" s="2277" t="s">
        <v>19393</v>
      </c>
      <c r="J221" s="2277" t="s">
        <v>19394</v>
      </c>
      <c r="K221" s="2277">
        <v>1</v>
      </c>
      <c r="L221" s="2277">
        <v>1</v>
      </c>
      <c r="M221" s="2277">
        <v>0</v>
      </c>
    </row>
    <row r="222" spans="1:13" s="1286" customFormat="1" ht="36.75" customHeight="1">
      <c r="A222" s="2289">
        <v>63</v>
      </c>
      <c r="B222" s="2277" t="s">
        <v>19395</v>
      </c>
      <c r="C222" s="2278"/>
      <c r="D222" s="2277"/>
      <c r="E222" s="2277" t="s">
        <v>19390</v>
      </c>
      <c r="F222" s="2277">
        <v>10</v>
      </c>
      <c r="G222" s="2277">
        <v>10</v>
      </c>
      <c r="H222" s="2277"/>
      <c r="I222" s="2277" t="s">
        <v>19396</v>
      </c>
      <c r="J222" s="2277" t="s">
        <v>19397</v>
      </c>
      <c r="K222" s="2277">
        <v>1</v>
      </c>
      <c r="L222" s="2277">
        <v>1</v>
      </c>
      <c r="M222" s="2277">
        <v>0</v>
      </c>
    </row>
    <row r="223" spans="1:13" s="1286" customFormat="1" ht="36.75" customHeight="1">
      <c r="A223" s="2289">
        <v>64</v>
      </c>
      <c r="B223" s="2277" t="s">
        <v>19389</v>
      </c>
      <c r="C223" s="2278"/>
      <c r="D223" s="2277"/>
      <c r="E223" s="2277" t="s">
        <v>19390</v>
      </c>
      <c r="F223" s="2277">
        <v>10</v>
      </c>
      <c r="G223" s="2277">
        <v>10</v>
      </c>
      <c r="H223" s="2277"/>
      <c r="I223" s="2277" t="s">
        <v>19398</v>
      </c>
      <c r="J223" s="2277" t="s">
        <v>19399</v>
      </c>
      <c r="K223" s="2277">
        <v>1</v>
      </c>
      <c r="L223" s="2277">
        <v>1</v>
      </c>
      <c r="M223" s="2277">
        <v>0</v>
      </c>
    </row>
    <row r="224" spans="1:13" s="1286" customFormat="1" ht="36.75" customHeight="1">
      <c r="A224" s="2289">
        <v>65</v>
      </c>
      <c r="B224" s="2277" t="s">
        <v>19293</v>
      </c>
      <c r="C224" s="2278"/>
      <c r="D224" s="2277"/>
      <c r="E224" s="2277" t="s">
        <v>19390</v>
      </c>
      <c r="F224" s="2277">
        <v>10</v>
      </c>
      <c r="G224" s="2277">
        <v>10</v>
      </c>
      <c r="H224" s="2277"/>
      <c r="I224" s="2277" t="s">
        <v>19400</v>
      </c>
      <c r="J224" s="2277" t="s">
        <v>19401</v>
      </c>
      <c r="K224" s="2277">
        <v>1</v>
      </c>
      <c r="L224" s="2277">
        <v>1</v>
      </c>
      <c r="M224" s="2277">
        <v>0</v>
      </c>
    </row>
    <row r="225" spans="1:13" s="1286" customFormat="1" ht="36.75" customHeight="1">
      <c r="A225" s="2289">
        <v>66</v>
      </c>
      <c r="B225" s="2277" t="s">
        <v>19389</v>
      </c>
      <c r="C225" s="2278"/>
      <c r="D225" s="2277"/>
      <c r="E225" s="2277" t="s">
        <v>19390</v>
      </c>
      <c r="F225" s="2277">
        <v>10</v>
      </c>
      <c r="G225" s="2277">
        <v>10</v>
      </c>
      <c r="H225" s="2277" t="s">
        <v>694</v>
      </c>
      <c r="I225" s="2277" t="s">
        <v>19402</v>
      </c>
      <c r="J225" s="2277" t="s">
        <v>19403</v>
      </c>
      <c r="K225" s="2277">
        <v>1</v>
      </c>
      <c r="L225" s="2277">
        <v>1</v>
      </c>
      <c r="M225" s="2277">
        <v>0</v>
      </c>
    </row>
    <row r="226" spans="1:13" s="1286" customFormat="1" ht="36.75" customHeight="1">
      <c r="A226" s="2289">
        <v>67</v>
      </c>
      <c r="B226" s="2277" t="s">
        <v>19389</v>
      </c>
      <c r="C226" s="2278">
        <v>312181259931</v>
      </c>
      <c r="D226" s="2277"/>
      <c r="E226" s="2277" t="s">
        <v>19404</v>
      </c>
      <c r="F226" s="2277">
        <v>10</v>
      </c>
      <c r="G226" s="2277">
        <v>10</v>
      </c>
      <c r="H226" s="2277" t="s">
        <v>694</v>
      </c>
      <c r="I226" s="2277" t="s">
        <v>19402</v>
      </c>
      <c r="J226" s="2277" t="s">
        <v>19403</v>
      </c>
      <c r="K226" s="2277">
        <v>1</v>
      </c>
      <c r="L226" s="2277">
        <v>1</v>
      </c>
      <c r="M226" s="2277">
        <v>0</v>
      </c>
    </row>
    <row r="227" spans="1:13" s="1286" customFormat="1" ht="36.75" customHeight="1">
      <c r="A227" s="2289">
        <v>68</v>
      </c>
      <c r="B227" s="2277" t="s">
        <v>19405</v>
      </c>
      <c r="C227" s="2278" t="s">
        <v>19406</v>
      </c>
      <c r="D227" s="2277" t="s">
        <v>21</v>
      </c>
      <c r="E227" s="2277" t="s">
        <v>18811</v>
      </c>
      <c r="F227" s="2277">
        <v>59.6</v>
      </c>
      <c r="G227" s="2277">
        <v>59.6</v>
      </c>
      <c r="H227" s="2277" t="s">
        <v>694</v>
      </c>
      <c r="I227" s="2277" t="s">
        <v>19407</v>
      </c>
      <c r="J227" s="2277" t="s">
        <v>19408</v>
      </c>
      <c r="K227" s="2277">
        <v>1</v>
      </c>
      <c r="L227" s="2277">
        <v>1</v>
      </c>
      <c r="M227" s="2277">
        <v>0</v>
      </c>
    </row>
    <row r="228" spans="1:13" s="1286" customFormat="1" ht="36.75" customHeight="1">
      <c r="A228" s="2289">
        <v>69</v>
      </c>
      <c r="B228" s="2277" t="s">
        <v>19409</v>
      </c>
      <c r="C228" s="2278" t="s">
        <v>19410</v>
      </c>
      <c r="D228" s="2277" t="s">
        <v>21</v>
      </c>
      <c r="E228" s="2277" t="s">
        <v>18811</v>
      </c>
      <c r="F228" s="2277">
        <v>18</v>
      </c>
      <c r="G228" s="2277">
        <v>8</v>
      </c>
      <c r="H228" s="2277" t="s">
        <v>479</v>
      </c>
      <c r="I228" s="2277" t="s">
        <v>19411</v>
      </c>
      <c r="J228" s="2277" t="s">
        <v>19412</v>
      </c>
      <c r="K228" s="2277">
        <v>1</v>
      </c>
      <c r="L228" s="2277">
        <v>1</v>
      </c>
      <c r="M228" s="2277">
        <v>0</v>
      </c>
    </row>
    <row r="229" spans="1:13" s="1286" customFormat="1" ht="36.75" customHeight="1">
      <c r="A229" s="2289">
        <v>70</v>
      </c>
      <c r="B229" s="2277" t="s">
        <v>19389</v>
      </c>
      <c r="C229" s="2278"/>
      <c r="D229" s="2277"/>
      <c r="E229" s="2277" t="s">
        <v>19413</v>
      </c>
      <c r="F229" s="2277">
        <v>10</v>
      </c>
      <c r="G229" s="2277">
        <v>10</v>
      </c>
      <c r="H229" s="2277" t="s">
        <v>479</v>
      </c>
      <c r="I229" s="2277" t="s">
        <v>19414</v>
      </c>
      <c r="J229" s="2277" t="s">
        <v>19415</v>
      </c>
      <c r="K229" s="2277">
        <v>1</v>
      </c>
      <c r="L229" s="2277">
        <v>1</v>
      </c>
      <c r="M229" s="2277">
        <v>0</v>
      </c>
    </row>
    <row r="230" spans="1:13" s="1286" customFormat="1" ht="36.75" customHeight="1">
      <c r="A230" s="2289">
        <v>71</v>
      </c>
      <c r="B230" s="2277" t="s">
        <v>19416</v>
      </c>
      <c r="C230" s="2278" t="s">
        <v>19417</v>
      </c>
      <c r="D230" s="2277" t="s">
        <v>21</v>
      </c>
      <c r="E230" s="2277" t="s">
        <v>18801</v>
      </c>
      <c r="F230" s="2277">
        <v>20</v>
      </c>
      <c r="G230" s="2277">
        <v>20</v>
      </c>
      <c r="H230" s="2277" t="s">
        <v>694</v>
      </c>
      <c r="I230" s="2277" t="s">
        <v>19418</v>
      </c>
      <c r="J230" s="2277" t="s">
        <v>19419</v>
      </c>
      <c r="K230" s="2277">
        <v>2</v>
      </c>
      <c r="L230" s="2277">
        <v>2</v>
      </c>
      <c r="M230" s="2277">
        <v>0</v>
      </c>
    </row>
    <row r="231" spans="1:13" s="1286" customFormat="1" ht="36.75" customHeight="1">
      <c r="A231" s="2289">
        <v>72</v>
      </c>
      <c r="B231" s="2277" t="s">
        <v>19293</v>
      </c>
      <c r="C231" s="2278"/>
      <c r="D231" s="2277"/>
      <c r="E231" s="2277" t="s">
        <v>18801</v>
      </c>
      <c r="F231" s="2277">
        <v>10</v>
      </c>
      <c r="G231" s="2277">
        <v>10</v>
      </c>
      <c r="H231" s="2277" t="s">
        <v>694</v>
      </c>
      <c r="I231" s="2277" t="s">
        <v>19420</v>
      </c>
      <c r="J231" s="2277" t="s">
        <v>19421</v>
      </c>
      <c r="K231" s="2277">
        <v>1</v>
      </c>
      <c r="L231" s="2277">
        <v>1</v>
      </c>
      <c r="M231" s="2277">
        <v>0</v>
      </c>
    </row>
    <row r="232" spans="1:13" s="1286" customFormat="1" ht="36.75" customHeight="1">
      <c r="A232" s="2289">
        <v>73</v>
      </c>
      <c r="B232" s="2277" t="s">
        <v>19293</v>
      </c>
      <c r="C232" s="2278"/>
      <c r="D232" s="2277"/>
      <c r="E232" s="2277" t="s">
        <v>18801</v>
      </c>
      <c r="F232" s="2277">
        <v>10</v>
      </c>
      <c r="G232" s="2277">
        <v>10</v>
      </c>
      <c r="H232" s="2277" t="s">
        <v>694</v>
      </c>
      <c r="I232" s="2277" t="s">
        <v>19422</v>
      </c>
      <c r="J232" s="2277" t="s">
        <v>19423</v>
      </c>
      <c r="K232" s="2277">
        <v>1</v>
      </c>
      <c r="L232" s="2277">
        <v>1</v>
      </c>
      <c r="M232" s="2277">
        <v>0</v>
      </c>
    </row>
    <row r="233" spans="1:13" s="1286" customFormat="1" ht="36.75" customHeight="1">
      <c r="A233" s="2289">
        <v>74</v>
      </c>
      <c r="B233" s="2277" t="s">
        <v>19293</v>
      </c>
      <c r="C233" s="2278">
        <v>311600434905</v>
      </c>
      <c r="D233" s="2277"/>
      <c r="E233" s="2277" t="s">
        <v>19424</v>
      </c>
      <c r="F233" s="2277">
        <v>15</v>
      </c>
      <c r="G233" s="2277">
        <v>15</v>
      </c>
      <c r="H233" s="2277" t="s">
        <v>694</v>
      </c>
      <c r="I233" s="2277" t="s">
        <v>19425</v>
      </c>
      <c r="J233" s="2277" t="s">
        <v>19426</v>
      </c>
      <c r="K233" s="2277">
        <v>1</v>
      </c>
      <c r="L233" s="2277">
        <v>1</v>
      </c>
      <c r="M233" s="2277">
        <v>0</v>
      </c>
    </row>
    <row r="234" spans="1:13" s="1286" customFormat="1" ht="36.75" customHeight="1">
      <c r="A234" s="2289">
        <v>75</v>
      </c>
      <c r="B234" s="2277" t="s">
        <v>19427</v>
      </c>
      <c r="C234" s="2278" t="s">
        <v>19428</v>
      </c>
      <c r="D234" s="2277"/>
      <c r="E234" s="2277" t="s">
        <v>19429</v>
      </c>
      <c r="F234" s="2277">
        <v>50</v>
      </c>
      <c r="G234" s="2277">
        <v>50</v>
      </c>
      <c r="H234" s="2277" t="s">
        <v>694</v>
      </c>
      <c r="I234" s="2277" t="s">
        <v>19430</v>
      </c>
      <c r="J234" s="2277" t="s">
        <v>19431</v>
      </c>
      <c r="K234" s="2277">
        <v>1</v>
      </c>
      <c r="L234" s="2277">
        <v>1</v>
      </c>
      <c r="M234" s="2277">
        <v>0</v>
      </c>
    </row>
    <row r="235" spans="1:13" s="1286" customFormat="1" ht="36.75" customHeight="1">
      <c r="A235" s="2289">
        <v>76</v>
      </c>
      <c r="B235" s="2277" t="s">
        <v>19432</v>
      </c>
      <c r="C235" s="2278" t="s">
        <v>19433</v>
      </c>
      <c r="D235" s="2277" t="s">
        <v>21</v>
      </c>
      <c r="E235" s="2277" t="s">
        <v>19434</v>
      </c>
      <c r="F235" s="2277">
        <v>10</v>
      </c>
      <c r="G235" s="2277">
        <v>10</v>
      </c>
      <c r="H235" s="2277" t="s">
        <v>479</v>
      </c>
      <c r="I235" s="2277" t="s">
        <v>19432</v>
      </c>
      <c r="J235" s="2277" t="s">
        <v>19435</v>
      </c>
      <c r="K235" s="2277">
        <v>1</v>
      </c>
      <c r="L235" s="2277">
        <v>1</v>
      </c>
      <c r="M235" s="2277">
        <v>0</v>
      </c>
    </row>
    <row r="236" spans="1:13" s="1286" customFormat="1" ht="36.75" customHeight="1">
      <c r="A236" s="2289">
        <v>77</v>
      </c>
      <c r="B236" s="2277" t="s">
        <v>19436</v>
      </c>
      <c r="C236" s="2278" t="s">
        <v>19437</v>
      </c>
      <c r="D236" s="2277"/>
      <c r="E236" s="2277" t="s">
        <v>19434</v>
      </c>
      <c r="F236" s="2277">
        <v>10</v>
      </c>
      <c r="G236" s="2277">
        <v>10</v>
      </c>
      <c r="H236" s="2277" t="s">
        <v>479</v>
      </c>
      <c r="I236" s="2277" t="s">
        <v>19436</v>
      </c>
      <c r="J236" s="2277" t="s">
        <v>19438</v>
      </c>
      <c r="K236" s="2277">
        <v>1</v>
      </c>
      <c r="L236" s="2277">
        <v>1</v>
      </c>
      <c r="M236" s="2277">
        <v>0</v>
      </c>
    </row>
    <row r="237" spans="1:13" s="1286" customFormat="1" ht="36.75" customHeight="1">
      <c r="A237" s="2289">
        <v>78</v>
      </c>
      <c r="B237" s="2277" t="s">
        <v>19439</v>
      </c>
      <c r="C237" s="2278" t="s">
        <v>19440</v>
      </c>
      <c r="D237" s="2277"/>
      <c r="E237" s="2277" t="s">
        <v>19434</v>
      </c>
      <c r="F237" s="2277">
        <v>10</v>
      </c>
      <c r="G237" s="2277">
        <v>10</v>
      </c>
      <c r="H237" s="2277" t="s">
        <v>479</v>
      </c>
      <c r="I237" s="2277" t="s">
        <v>19439</v>
      </c>
      <c r="J237" s="2277" t="s">
        <v>19441</v>
      </c>
      <c r="K237" s="2277">
        <v>1</v>
      </c>
      <c r="L237" s="2277">
        <v>1</v>
      </c>
      <c r="M237" s="2277">
        <v>0</v>
      </c>
    </row>
    <row r="238" spans="1:13" s="1286" customFormat="1" ht="36.75" customHeight="1">
      <c r="A238" s="2289">
        <v>79</v>
      </c>
      <c r="B238" s="2277" t="s">
        <v>19442</v>
      </c>
      <c r="C238" s="2278"/>
      <c r="D238" s="2277"/>
      <c r="E238" s="2277" t="s">
        <v>19443</v>
      </c>
      <c r="F238" s="2277">
        <v>10</v>
      </c>
      <c r="G238" s="2277">
        <v>10</v>
      </c>
      <c r="H238" s="2277" t="s">
        <v>479</v>
      </c>
      <c r="I238" s="2277" t="s">
        <v>19444</v>
      </c>
      <c r="J238" s="2277" t="s">
        <v>19445</v>
      </c>
      <c r="K238" s="2277">
        <v>1</v>
      </c>
      <c r="L238" s="2277">
        <v>1</v>
      </c>
      <c r="M238" s="2277">
        <v>0</v>
      </c>
    </row>
    <row r="239" spans="1:13" s="1286" customFormat="1" ht="36.75" customHeight="1">
      <c r="A239" s="2289">
        <v>80</v>
      </c>
      <c r="B239" s="2277" t="s">
        <v>19442</v>
      </c>
      <c r="C239" s="2278">
        <v>3121007366</v>
      </c>
      <c r="D239" s="2277"/>
      <c r="E239" s="2277" t="s">
        <v>19446</v>
      </c>
      <c r="F239" s="2277">
        <v>12</v>
      </c>
      <c r="G239" s="2277">
        <v>12</v>
      </c>
      <c r="H239" s="2277" t="s">
        <v>19175</v>
      </c>
      <c r="I239" s="2277" t="s">
        <v>19447</v>
      </c>
      <c r="J239" s="2277" t="s">
        <v>19448</v>
      </c>
      <c r="K239" s="2277">
        <v>1</v>
      </c>
      <c r="L239" s="2277">
        <v>1</v>
      </c>
      <c r="M239" s="2277">
        <v>0</v>
      </c>
    </row>
    <row r="240" spans="1:13" s="1286" customFormat="1" ht="36.75" customHeight="1">
      <c r="A240" s="2289">
        <v>81</v>
      </c>
      <c r="B240" s="2277" t="s">
        <v>19449</v>
      </c>
      <c r="C240" s="2278"/>
      <c r="D240" s="2277"/>
      <c r="E240" s="2277" t="s">
        <v>19446</v>
      </c>
      <c r="F240" s="2277">
        <v>12</v>
      </c>
      <c r="G240" s="2277">
        <v>12</v>
      </c>
      <c r="H240" s="2277" t="s">
        <v>19175</v>
      </c>
      <c r="I240" s="2277" t="s">
        <v>19450</v>
      </c>
      <c r="J240" s="2277" t="s">
        <v>19451</v>
      </c>
      <c r="K240" s="2277">
        <v>1</v>
      </c>
      <c r="L240" s="2277">
        <v>1</v>
      </c>
      <c r="M240" s="2277">
        <v>0</v>
      </c>
    </row>
    <row r="241" spans="1:13" s="1286" customFormat="1" ht="36.75" customHeight="1">
      <c r="A241" s="2289">
        <v>82</v>
      </c>
      <c r="B241" s="2277" t="s">
        <v>19442</v>
      </c>
      <c r="C241" s="2278">
        <v>312012432839</v>
      </c>
      <c r="D241" s="2277"/>
      <c r="E241" s="2277" t="s">
        <v>19446</v>
      </c>
      <c r="F241" s="2277">
        <v>12</v>
      </c>
      <c r="G241" s="2277">
        <v>12</v>
      </c>
      <c r="H241" s="2277" t="s">
        <v>19175</v>
      </c>
      <c r="I241" s="2277" t="s">
        <v>19452</v>
      </c>
      <c r="J241" s="2277" t="s">
        <v>19453</v>
      </c>
      <c r="K241" s="2277">
        <v>1</v>
      </c>
      <c r="L241" s="2277">
        <v>1</v>
      </c>
      <c r="M241" s="2277">
        <v>0</v>
      </c>
    </row>
    <row r="242" spans="1:13" s="1286" customFormat="1" ht="36.75" customHeight="1">
      <c r="A242" s="2289">
        <v>83</v>
      </c>
      <c r="B242" s="2277" t="s">
        <v>19389</v>
      </c>
      <c r="C242" s="2278">
        <v>312182039093</v>
      </c>
      <c r="D242" s="2277"/>
      <c r="E242" s="2277" t="s">
        <v>19345</v>
      </c>
      <c r="F242" s="2277">
        <v>20</v>
      </c>
      <c r="G242" s="2277">
        <v>20</v>
      </c>
      <c r="H242" s="2277" t="s">
        <v>19175</v>
      </c>
      <c r="I242" s="2277" t="s">
        <v>19454</v>
      </c>
      <c r="J242" s="2277" t="s">
        <v>19455</v>
      </c>
      <c r="K242" s="2277">
        <v>1</v>
      </c>
      <c r="L242" s="2277">
        <v>1</v>
      </c>
      <c r="M242" s="2277">
        <v>0</v>
      </c>
    </row>
    <row r="243" spans="1:13" s="1286" customFormat="1" ht="36.75" customHeight="1">
      <c r="A243" s="2289">
        <v>84</v>
      </c>
      <c r="B243" s="2277" t="s">
        <v>17892</v>
      </c>
      <c r="C243" s="2278" t="s">
        <v>19067</v>
      </c>
      <c r="D243" s="2277"/>
      <c r="E243" s="2277" t="s">
        <v>18891</v>
      </c>
      <c r="F243" s="2277">
        <v>9.6</v>
      </c>
      <c r="G243" s="2277">
        <v>9.6</v>
      </c>
      <c r="H243" s="2277" t="s">
        <v>694</v>
      </c>
      <c r="I243" s="2277" t="s">
        <v>19456</v>
      </c>
      <c r="J243" s="2277"/>
      <c r="K243" s="2277">
        <v>2</v>
      </c>
      <c r="L243" s="2277">
        <v>2</v>
      </c>
      <c r="M243" s="2277">
        <v>0</v>
      </c>
    </row>
    <row r="244" spans="1:13" s="1286" customFormat="1" ht="36.75" customHeight="1">
      <c r="A244" s="2289">
        <v>85</v>
      </c>
      <c r="B244" s="2277" t="s">
        <v>19252</v>
      </c>
      <c r="C244" s="2278">
        <v>312118672340</v>
      </c>
      <c r="D244" s="2277"/>
      <c r="E244" s="2277" t="s">
        <v>19457</v>
      </c>
      <c r="F244" s="2277">
        <v>10</v>
      </c>
      <c r="G244" s="2277">
        <v>10</v>
      </c>
      <c r="H244" s="2277" t="s">
        <v>694</v>
      </c>
      <c r="I244" s="2277" t="s">
        <v>19458</v>
      </c>
      <c r="J244" s="2277" t="s">
        <v>19459</v>
      </c>
      <c r="K244" s="2277">
        <v>1</v>
      </c>
      <c r="L244" s="2277">
        <v>1</v>
      </c>
      <c r="M244" s="2277">
        <v>0</v>
      </c>
    </row>
    <row r="245" spans="1:13" s="1286" customFormat="1" ht="36.75" customHeight="1">
      <c r="A245" s="2289">
        <v>86</v>
      </c>
      <c r="B245" s="2277" t="s">
        <v>19252</v>
      </c>
      <c r="C245" s="2278" t="s">
        <v>19460</v>
      </c>
      <c r="D245" s="2277"/>
      <c r="E245" s="2277" t="s">
        <v>19457</v>
      </c>
      <c r="F245" s="2277">
        <v>8.6</v>
      </c>
      <c r="G245" s="2277">
        <v>8.6</v>
      </c>
      <c r="H245" s="2277" t="s">
        <v>694</v>
      </c>
      <c r="I245" s="2277" t="s">
        <v>19461</v>
      </c>
      <c r="J245" s="2277" t="s">
        <v>19462</v>
      </c>
      <c r="K245" s="2277">
        <v>1</v>
      </c>
      <c r="L245" s="2277">
        <v>1</v>
      </c>
      <c r="M245" s="2277">
        <v>0</v>
      </c>
    </row>
    <row r="246" spans="1:13" s="1286" customFormat="1" ht="36.75" customHeight="1">
      <c r="A246" s="2289">
        <v>87</v>
      </c>
      <c r="B246" s="2277" t="s">
        <v>19463</v>
      </c>
      <c r="C246" s="2278">
        <v>312102927603</v>
      </c>
      <c r="D246" s="2277" t="s">
        <v>21</v>
      </c>
      <c r="E246" s="2277" t="s">
        <v>19464</v>
      </c>
      <c r="F246" s="2277">
        <v>15</v>
      </c>
      <c r="G246" s="2277">
        <v>15</v>
      </c>
      <c r="H246" s="2277" t="s">
        <v>694</v>
      </c>
      <c r="I246" s="2277" t="s">
        <v>19465</v>
      </c>
      <c r="J246" s="2277" t="s">
        <v>19466</v>
      </c>
      <c r="K246" s="2277">
        <v>1</v>
      </c>
      <c r="L246" s="2277">
        <v>1</v>
      </c>
      <c r="M246" s="2277">
        <v>0</v>
      </c>
    </row>
    <row r="247" spans="1:13" s="1286" customFormat="1" ht="36.75" customHeight="1">
      <c r="A247" s="2289">
        <v>88</v>
      </c>
      <c r="B247" s="2277" t="s">
        <v>19467</v>
      </c>
      <c r="C247" s="2278" t="s">
        <v>19468</v>
      </c>
      <c r="D247" s="2277" t="s">
        <v>21</v>
      </c>
      <c r="E247" s="2277" t="s">
        <v>19469</v>
      </c>
      <c r="F247" s="2277">
        <v>100</v>
      </c>
      <c r="G247" s="2277">
        <v>100</v>
      </c>
      <c r="H247" s="2277" t="s">
        <v>694</v>
      </c>
      <c r="I247" s="2277" t="s">
        <v>19470</v>
      </c>
      <c r="J247" s="2277" t="s">
        <v>19471</v>
      </c>
      <c r="K247" s="2277">
        <v>5</v>
      </c>
      <c r="L247" s="2277">
        <v>5</v>
      </c>
      <c r="M247" s="2277">
        <v>0</v>
      </c>
    </row>
    <row r="248" spans="1:13" s="1286" customFormat="1" ht="36.75" customHeight="1">
      <c r="A248" s="2289">
        <v>89</v>
      </c>
      <c r="B248" s="2277" t="s">
        <v>19276</v>
      </c>
      <c r="C248" s="2278">
        <v>311551768331</v>
      </c>
      <c r="D248" s="2277"/>
      <c r="E248" s="2277" t="s">
        <v>19472</v>
      </c>
      <c r="F248" s="2277">
        <v>10</v>
      </c>
      <c r="G248" s="2277">
        <v>10</v>
      </c>
      <c r="H248" s="2277" t="s">
        <v>694</v>
      </c>
      <c r="I248" s="2277" t="s">
        <v>19473</v>
      </c>
      <c r="J248" s="2277" t="s">
        <v>19474</v>
      </c>
      <c r="K248" s="2277">
        <v>1</v>
      </c>
      <c r="L248" s="2277">
        <v>1</v>
      </c>
      <c r="M248" s="2277">
        <v>0</v>
      </c>
    </row>
    <row r="249" spans="1:13" s="1286" customFormat="1" ht="36.75" customHeight="1">
      <c r="A249" s="2289">
        <v>90</v>
      </c>
      <c r="B249" s="2277" t="s">
        <v>19475</v>
      </c>
      <c r="C249" s="2278">
        <v>312118590000</v>
      </c>
      <c r="D249" s="2277"/>
      <c r="E249" s="2277" t="s">
        <v>19472</v>
      </c>
      <c r="F249" s="2277">
        <v>12</v>
      </c>
      <c r="G249" s="2277">
        <v>12</v>
      </c>
      <c r="H249" s="2277" t="s">
        <v>694</v>
      </c>
      <c r="I249" s="2277" t="s">
        <v>19476</v>
      </c>
      <c r="J249" s="2277" t="s">
        <v>19477</v>
      </c>
      <c r="K249" s="2277">
        <v>1</v>
      </c>
      <c r="L249" s="2277">
        <v>1</v>
      </c>
      <c r="M249" s="2277">
        <v>0</v>
      </c>
    </row>
    <row r="250" spans="1:13" s="1286" customFormat="1" ht="36.75" customHeight="1">
      <c r="A250" s="2289">
        <v>91</v>
      </c>
      <c r="B250" s="2277" t="s">
        <v>19475</v>
      </c>
      <c r="C250" s="2278">
        <v>312118590000</v>
      </c>
      <c r="D250" s="2277"/>
      <c r="E250" s="2277" t="s">
        <v>19472</v>
      </c>
      <c r="F250" s="2277">
        <v>12</v>
      </c>
      <c r="G250" s="2277">
        <v>12</v>
      </c>
      <c r="H250" s="2277" t="s">
        <v>694</v>
      </c>
      <c r="I250" s="2277" t="s">
        <v>19476</v>
      </c>
      <c r="J250" s="2277" t="s">
        <v>19478</v>
      </c>
      <c r="K250" s="2277">
        <v>1</v>
      </c>
      <c r="L250" s="2277">
        <v>1</v>
      </c>
      <c r="M250" s="2277">
        <v>0</v>
      </c>
    </row>
    <row r="251" spans="1:13" s="1286" customFormat="1" ht="36.75" customHeight="1">
      <c r="A251" s="2289">
        <v>92</v>
      </c>
      <c r="B251" s="2277" t="s">
        <v>19479</v>
      </c>
      <c r="C251" s="2278">
        <v>312182039093</v>
      </c>
      <c r="D251" s="2277"/>
      <c r="E251" s="2277" t="s">
        <v>18886</v>
      </c>
      <c r="F251" s="2277">
        <v>20</v>
      </c>
      <c r="G251" s="2277">
        <v>20</v>
      </c>
      <c r="H251" s="2277" t="s">
        <v>19175</v>
      </c>
      <c r="I251" s="2277" t="s">
        <v>19480</v>
      </c>
      <c r="J251" s="2277" t="s">
        <v>19481</v>
      </c>
      <c r="K251" s="2277">
        <v>1</v>
      </c>
      <c r="L251" s="2277">
        <v>1</v>
      </c>
      <c r="M251" s="2277">
        <v>0</v>
      </c>
    </row>
    <row r="252" spans="1:13" s="1286" customFormat="1" ht="36.75" customHeight="1">
      <c r="A252" s="2289">
        <v>93</v>
      </c>
      <c r="B252" s="2277" t="s">
        <v>19479</v>
      </c>
      <c r="C252" s="2278">
        <v>312182333962</v>
      </c>
      <c r="D252" s="2277"/>
      <c r="E252" s="2277" t="s">
        <v>18886</v>
      </c>
      <c r="F252" s="2277">
        <v>20</v>
      </c>
      <c r="G252" s="2277">
        <v>20</v>
      </c>
      <c r="H252" s="2277" t="s">
        <v>19175</v>
      </c>
      <c r="I252" s="2277" t="s">
        <v>19482</v>
      </c>
      <c r="J252" s="2277" t="s">
        <v>19483</v>
      </c>
      <c r="K252" s="2277">
        <v>1</v>
      </c>
      <c r="L252" s="2277">
        <v>1</v>
      </c>
      <c r="M252" s="2277">
        <v>0</v>
      </c>
    </row>
    <row r="253" spans="1:13" s="1286" customFormat="1" ht="36.75" customHeight="1">
      <c r="A253" s="2289">
        <v>94</v>
      </c>
      <c r="B253" s="2277" t="s">
        <v>19484</v>
      </c>
      <c r="C253" s="2278" t="s">
        <v>19485</v>
      </c>
      <c r="D253" s="2277" t="s">
        <v>21</v>
      </c>
      <c r="E253" s="2277" t="s">
        <v>19464</v>
      </c>
      <c r="F253" s="2277">
        <v>15</v>
      </c>
      <c r="G253" s="2277">
        <v>15</v>
      </c>
      <c r="H253" s="2277" t="s">
        <v>694</v>
      </c>
      <c r="I253" s="2277" t="s">
        <v>19486</v>
      </c>
      <c r="J253" s="2277" t="s">
        <v>19487</v>
      </c>
      <c r="K253" s="2277">
        <v>1</v>
      </c>
      <c r="L253" s="2277">
        <v>1</v>
      </c>
      <c r="M253" s="2277">
        <v>0</v>
      </c>
    </row>
    <row r="254" spans="1:13" s="1286" customFormat="1" ht="36.75" customHeight="1">
      <c r="A254" s="2289">
        <v>95</v>
      </c>
      <c r="B254" s="2277" t="s">
        <v>19380</v>
      </c>
      <c r="C254" s="2278">
        <v>31210381103</v>
      </c>
      <c r="D254" s="2277"/>
      <c r="E254" s="2277" t="s">
        <v>19382</v>
      </c>
      <c r="F254" s="2277">
        <v>12.5</v>
      </c>
      <c r="G254" s="2277">
        <v>12.5</v>
      </c>
      <c r="H254" s="2277" t="s">
        <v>19175</v>
      </c>
      <c r="I254" s="2277" t="s">
        <v>19488</v>
      </c>
      <c r="J254" s="2277" t="s">
        <v>19384</v>
      </c>
      <c r="K254" s="2277">
        <v>1</v>
      </c>
      <c r="L254" s="2277">
        <v>1</v>
      </c>
      <c r="M254" s="2277">
        <v>0</v>
      </c>
    </row>
    <row r="255" spans="1:13" s="1286" customFormat="1" ht="36.75" customHeight="1">
      <c r="A255" s="2289">
        <v>96</v>
      </c>
      <c r="B255" s="2277" t="s">
        <v>19489</v>
      </c>
      <c r="C255" s="2278">
        <v>31200456973</v>
      </c>
      <c r="D255" s="2277"/>
      <c r="E255" s="2277" t="s">
        <v>19490</v>
      </c>
      <c r="F255" s="2277">
        <v>10</v>
      </c>
      <c r="G255" s="2277">
        <v>10</v>
      </c>
      <c r="H255" s="2277" t="s">
        <v>19175</v>
      </c>
      <c r="I255" s="2277" t="s">
        <v>19491</v>
      </c>
      <c r="J255" s="2277" t="s">
        <v>19492</v>
      </c>
      <c r="K255" s="2277">
        <v>1</v>
      </c>
      <c r="L255" s="2277">
        <v>1</v>
      </c>
      <c r="M255" s="2277">
        <v>0</v>
      </c>
    </row>
    <row r="256" spans="1:13" s="1286" customFormat="1" ht="36.75" customHeight="1">
      <c r="A256" s="2289">
        <v>97</v>
      </c>
      <c r="B256" s="2277" t="s">
        <v>10306</v>
      </c>
      <c r="C256" s="2278">
        <v>312100650441</v>
      </c>
      <c r="D256" s="2277"/>
      <c r="E256" s="2277" t="s">
        <v>19490</v>
      </c>
      <c r="F256" s="2277">
        <v>17</v>
      </c>
      <c r="G256" s="2277">
        <v>17</v>
      </c>
      <c r="H256" s="2277" t="s">
        <v>19175</v>
      </c>
      <c r="I256" s="2277" t="s">
        <v>19493</v>
      </c>
      <c r="J256" s="2277" t="s">
        <v>19494</v>
      </c>
      <c r="K256" s="2277">
        <v>1</v>
      </c>
      <c r="L256" s="2277">
        <v>1</v>
      </c>
      <c r="M256" s="2277">
        <v>0</v>
      </c>
    </row>
    <row r="257" spans="1:13" s="1286" customFormat="1" ht="36.75" customHeight="1">
      <c r="A257" s="2289">
        <v>98</v>
      </c>
      <c r="B257" s="2277" t="s">
        <v>10306</v>
      </c>
      <c r="C257" s="2278">
        <v>312101716529</v>
      </c>
      <c r="D257" s="2277"/>
      <c r="E257" s="2277" t="s">
        <v>19490</v>
      </c>
      <c r="F257" s="2277">
        <v>10</v>
      </c>
      <c r="G257" s="2277">
        <v>10</v>
      </c>
      <c r="H257" s="2277" t="s">
        <v>694</v>
      </c>
      <c r="I257" s="2277" t="s">
        <v>19495</v>
      </c>
      <c r="J257" s="2277"/>
      <c r="K257" s="2277">
        <v>1</v>
      </c>
      <c r="L257" s="2277">
        <v>1</v>
      </c>
      <c r="M257" s="2277">
        <v>0</v>
      </c>
    </row>
    <row r="258" spans="1:13" s="1286" customFormat="1" ht="36.75" customHeight="1">
      <c r="A258" s="2289">
        <v>99</v>
      </c>
      <c r="B258" s="2277" t="s">
        <v>10306</v>
      </c>
      <c r="C258" s="2278">
        <v>312103206185</v>
      </c>
      <c r="D258" s="2277"/>
      <c r="E258" s="2277" t="s">
        <v>19490</v>
      </c>
      <c r="F258" s="2277">
        <v>12</v>
      </c>
      <c r="G258" s="2277">
        <v>12</v>
      </c>
      <c r="H258" s="2277" t="s">
        <v>694</v>
      </c>
      <c r="I258" s="2277" t="s">
        <v>19496</v>
      </c>
      <c r="J258" s="2277" t="s">
        <v>19497</v>
      </c>
      <c r="K258" s="2277">
        <v>1</v>
      </c>
      <c r="L258" s="2277">
        <v>1</v>
      </c>
      <c r="M258" s="2277">
        <v>0</v>
      </c>
    </row>
    <row r="259" spans="1:13" s="1286" customFormat="1" ht="36.75" customHeight="1">
      <c r="A259" s="2289">
        <v>100</v>
      </c>
      <c r="B259" s="2277" t="s">
        <v>19498</v>
      </c>
      <c r="C259" s="2278">
        <v>312118228368</v>
      </c>
      <c r="D259" s="2277" t="s">
        <v>21</v>
      </c>
      <c r="E259" s="2277" t="s">
        <v>19499</v>
      </c>
      <c r="F259" s="2277">
        <v>10</v>
      </c>
      <c r="G259" s="2277">
        <v>10</v>
      </c>
      <c r="H259" s="2277" t="s">
        <v>694</v>
      </c>
      <c r="I259" s="2277" t="s">
        <v>19500</v>
      </c>
      <c r="J259" s="2277" t="s">
        <v>19501</v>
      </c>
      <c r="K259" s="2277">
        <v>1</v>
      </c>
      <c r="L259" s="2277">
        <v>1</v>
      </c>
      <c r="M259" s="2277">
        <v>0</v>
      </c>
    </row>
    <row r="260" spans="1:13" s="1286" customFormat="1" ht="36.75" customHeight="1">
      <c r="A260" s="2289">
        <v>101</v>
      </c>
      <c r="B260" s="2277" t="s">
        <v>10302</v>
      </c>
      <c r="C260" s="2278"/>
      <c r="D260" s="2277"/>
      <c r="E260" s="2277" t="s">
        <v>18777</v>
      </c>
      <c r="F260" s="2277">
        <v>10</v>
      </c>
      <c r="G260" s="2277">
        <v>10</v>
      </c>
      <c r="H260" s="2277" t="s">
        <v>694</v>
      </c>
      <c r="I260" s="2277" t="s">
        <v>19502</v>
      </c>
      <c r="J260" s="2277" t="s">
        <v>19503</v>
      </c>
      <c r="K260" s="2277">
        <v>1</v>
      </c>
      <c r="L260" s="2277">
        <v>1</v>
      </c>
      <c r="M260" s="2277">
        <v>0</v>
      </c>
    </row>
    <row r="261" spans="1:13" s="1286" customFormat="1" ht="36.75" customHeight="1">
      <c r="A261" s="2289">
        <v>102</v>
      </c>
      <c r="B261" s="2277" t="s">
        <v>17892</v>
      </c>
      <c r="C261" s="2278" t="s">
        <v>19504</v>
      </c>
      <c r="D261" s="2277"/>
      <c r="E261" s="2277" t="s">
        <v>19505</v>
      </c>
      <c r="F261" s="2277">
        <v>20</v>
      </c>
      <c r="G261" s="2277">
        <v>20</v>
      </c>
      <c r="H261" s="2277" t="s">
        <v>694</v>
      </c>
      <c r="I261" s="2277" t="s">
        <v>19506</v>
      </c>
      <c r="J261" s="2277" t="s">
        <v>19507</v>
      </c>
      <c r="K261" s="2277">
        <v>1</v>
      </c>
      <c r="L261" s="2277">
        <v>1</v>
      </c>
      <c r="M261" s="2277">
        <v>0</v>
      </c>
    </row>
    <row r="262" spans="1:13" s="1286" customFormat="1" ht="36.75" customHeight="1">
      <c r="A262" s="2289">
        <v>103</v>
      </c>
      <c r="B262" s="2277" t="s">
        <v>10302</v>
      </c>
      <c r="C262" s="2278"/>
      <c r="D262" s="2277"/>
      <c r="E262" s="2277" t="s">
        <v>18777</v>
      </c>
      <c r="F262" s="2277">
        <v>10</v>
      </c>
      <c r="G262" s="2277">
        <v>10</v>
      </c>
      <c r="H262" s="2277" t="s">
        <v>694</v>
      </c>
      <c r="I262" s="2277" t="s">
        <v>19508</v>
      </c>
      <c r="J262" s="2277" t="s">
        <v>19509</v>
      </c>
      <c r="K262" s="2277">
        <v>1</v>
      </c>
      <c r="L262" s="2277">
        <v>1</v>
      </c>
      <c r="M262" s="2277">
        <v>0</v>
      </c>
    </row>
    <row r="263" spans="1:13" s="1286" customFormat="1" ht="36.75" customHeight="1">
      <c r="A263" s="2289">
        <v>104</v>
      </c>
      <c r="B263" s="2277" t="s">
        <v>17892</v>
      </c>
      <c r="C263" s="2278" t="s">
        <v>19510</v>
      </c>
      <c r="D263" s="2277" t="s">
        <v>21</v>
      </c>
      <c r="E263" s="2277" t="s">
        <v>19511</v>
      </c>
      <c r="F263" s="2277">
        <v>16.2</v>
      </c>
      <c r="G263" s="2277" t="s">
        <v>21</v>
      </c>
      <c r="H263" s="2277" t="s">
        <v>699</v>
      </c>
      <c r="I263" s="2277" t="s">
        <v>19512</v>
      </c>
      <c r="J263" s="2277" t="s">
        <v>19513</v>
      </c>
      <c r="K263" s="2277">
        <v>1</v>
      </c>
      <c r="L263" s="2277">
        <v>1</v>
      </c>
      <c r="M263" s="2277">
        <v>0</v>
      </c>
    </row>
    <row r="264" spans="1:13" s="1286" customFormat="1" ht="36.75" customHeight="1">
      <c r="A264" s="2289">
        <v>105</v>
      </c>
      <c r="B264" s="2277" t="s">
        <v>17892</v>
      </c>
      <c r="C264" s="2278"/>
      <c r="D264" s="2277" t="s">
        <v>21</v>
      </c>
      <c r="E264" s="2277" t="s">
        <v>19514</v>
      </c>
      <c r="F264" s="2277">
        <v>12</v>
      </c>
      <c r="G264" s="2277">
        <v>12</v>
      </c>
      <c r="H264" s="2277" t="s">
        <v>699</v>
      </c>
      <c r="I264" s="2277" t="s">
        <v>19515</v>
      </c>
      <c r="J264" s="2277" t="s">
        <v>19516</v>
      </c>
      <c r="K264" s="2277">
        <v>1</v>
      </c>
      <c r="L264" s="2277">
        <v>1</v>
      </c>
      <c r="M264" s="2277">
        <v>0</v>
      </c>
    </row>
    <row r="265" spans="1:13" s="1286" customFormat="1" ht="36.75" customHeight="1">
      <c r="A265" s="2289">
        <v>106</v>
      </c>
      <c r="B265" s="2277" t="s">
        <v>17892</v>
      </c>
      <c r="C265" s="2278">
        <v>312101292735</v>
      </c>
      <c r="D265" s="2277" t="s">
        <v>21</v>
      </c>
      <c r="E265" s="2277" t="s">
        <v>19517</v>
      </c>
      <c r="F265" s="2277">
        <v>8.5</v>
      </c>
      <c r="G265" s="2277">
        <v>8.5</v>
      </c>
      <c r="H265" s="2277" t="s">
        <v>699</v>
      </c>
      <c r="I265" s="2277" t="s">
        <v>19518</v>
      </c>
      <c r="J265" s="2277" t="s">
        <v>19519</v>
      </c>
      <c r="K265" s="2277">
        <v>1</v>
      </c>
      <c r="L265" s="2277">
        <v>1</v>
      </c>
      <c r="M265" s="2277">
        <v>0</v>
      </c>
    </row>
    <row r="266" spans="1:13" s="1286" customFormat="1" ht="36.75" customHeight="1">
      <c r="A266" s="2289">
        <v>107</v>
      </c>
      <c r="B266" s="2277" t="s">
        <v>19276</v>
      </c>
      <c r="C266" s="2278" t="s">
        <v>19520</v>
      </c>
      <c r="D266" s="2277" t="s">
        <v>21</v>
      </c>
      <c r="E266" s="2277" t="s">
        <v>19517</v>
      </c>
      <c r="F266" s="2277">
        <v>11</v>
      </c>
      <c r="G266" s="2277">
        <v>11</v>
      </c>
      <c r="H266" s="2277" t="s">
        <v>699</v>
      </c>
      <c r="I266" s="2277" t="s">
        <v>19521</v>
      </c>
      <c r="J266" s="2277" t="s">
        <v>19522</v>
      </c>
      <c r="K266" s="2277">
        <v>1</v>
      </c>
      <c r="L266" s="2277">
        <v>1</v>
      </c>
      <c r="M266" s="2277">
        <v>0</v>
      </c>
    </row>
    <row r="267" spans="1:13" s="1286" customFormat="1" ht="36.75" customHeight="1">
      <c r="A267" s="2289">
        <v>108</v>
      </c>
      <c r="B267" s="2277" t="s">
        <v>19442</v>
      </c>
      <c r="C267" s="2278">
        <v>310261713610</v>
      </c>
      <c r="D267" s="2277"/>
      <c r="E267" s="2277" t="s">
        <v>19517</v>
      </c>
      <c r="F267" s="2277">
        <v>11</v>
      </c>
      <c r="G267" s="2277">
        <v>11</v>
      </c>
      <c r="H267" s="2277" t="s">
        <v>699</v>
      </c>
      <c r="I267" s="2277" t="s">
        <v>19523</v>
      </c>
      <c r="J267" s="2277" t="s">
        <v>19524</v>
      </c>
      <c r="K267" s="2277">
        <v>1</v>
      </c>
      <c r="L267" s="2277">
        <v>1</v>
      </c>
      <c r="M267" s="2277">
        <v>0</v>
      </c>
    </row>
    <row r="268" spans="1:13" s="1286" customFormat="1" ht="36.75" customHeight="1">
      <c r="A268" s="2289">
        <v>109</v>
      </c>
      <c r="B268" s="2277" t="s">
        <v>17892</v>
      </c>
      <c r="C268" s="2278">
        <v>312181117119</v>
      </c>
      <c r="D268" s="2277"/>
      <c r="E268" s="2277" t="s">
        <v>19517</v>
      </c>
      <c r="F268" s="2277">
        <v>63</v>
      </c>
      <c r="G268" s="2277">
        <v>63</v>
      </c>
      <c r="H268" s="2277" t="s">
        <v>1785</v>
      </c>
      <c r="I268" s="2277" t="s">
        <v>19525</v>
      </c>
      <c r="J268" s="2277" t="s">
        <v>19526</v>
      </c>
      <c r="K268" s="2277">
        <v>1</v>
      </c>
      <c r="L268" s="2277">
        <v>1</v>
      </c>
      <c r="M268" s="2277">
        <v>0</v>
      </c>
    </row>
    <row r="269" spans="1:13" s="1286" customFormat="1" ht="36.75" customHeight="1">
      <c r="A269" s="2289">
        <v>110</v>
      </c>
      <c r="B269" s="2277" t="s">
        <v>19326</v>
      </c>
      <c r="C269" s="2278">
        <v>312334303740</v>
      </c>
      <c r="D269" s="2277"/>
      <c r="E269" s="2277" t="s">
        <v>19517</v>
      </c>
      <c r="F269" s="2277">
        <v>8.5</v>
      </c>
      <c r="G269" s="2277">
        <v>8.5</v>
      </c>
      <c r="H269" s="2277" t="s">
        <v>699</v>
      </c>
      <c r="I269" s="2277" t="s">
        <v>19527</v>
      </c>
      <c r="J269" s="2277" t="s">
        <v>19528</v>
      </c>
      <c r="K269" s="2277">
        <v>1</v>
      </c>
      <c r="L269" s="2277">
        <v>1</v>
      </c>
      <c r="M269" s="2277">
        <v>0</v>
      </c>
    </row>
    <row r="270" spans="1:13" s="1286" customFormat="1" ht="36.75" customHeight="1">
      <c r="A270" s="2289">
        <v>111</v>
      </c>
      <c r="B270" s="2277" t="s">
        <v>17892</v>
      </c>
      <c r="C270" s="2278" t="s">
        <v>19529</v>
      </c>
      <c r="D270" s="2277" t="s">
        <v>21</v>
      </c>
      <c r="E270" s="2277" t="s">
        <v>19530</v>
      </c>
      <c r="F270" s="2277">
        <v>5</v>
      </c>
      <c r="G270" s="2277">
        <v>5</v>
      </c>
      <c r="H270" s="2277" t="s">
        <v>19531</v>
      </c>
      <c r="I270" s="2277" t="s">
        <v>19532</v>
      </c>
      <c r="J270" s="2277" t="s">
        <v>19533</v>
      </c>
      <c r="K270" s="2277">
        <v>1</v>
      </c>
      <c r="L270" s="2277">
        <v>1</v>
      </c>
      <c r="M270" s="2277">
        <v>0</v>
      </c>
    </row>
    <row r="271" spans="1:13" s="1286" customFormat="1" ht="36.75" customHeight="1">
      <c r="A271" s="2289">
        <v>112</v>
      </c>
      <c r="B271" s="2277" t="s">
        <v>17892</v>
      </c>
      <c r="C271" s="2278" t="s">
        <v>19534</v>
      </c>
      <c r="D271" s="2277" t="s">
        <v>21</v>
      </c>
      <c r="E271" s="2277" t="s">
        <v>19535</v>
      </c>
      <c r="F271" s="2277">
        <v>4</v>
      </c>
      <c r="G271" s="2277">
        <v>4</v>
      </c>
      <c r="H271" s="2277" t="s">
        <v>1482</v>
      </c>
      <c r="I271" s="2277" t="s">
        <v>19536</v>
      </c>
      <c r="J271" s="2277" t="s">
        <v>19537</v>
      </c>
      <c r="K271" s="2277">
        <v>1</v>
      </c>
      <c r="L271" s="2277">
        <v>1</v>
      </c>
      <c r="M271" s="2277">
        <v>0</v>
      </c>
    </row>
    <row r="272" spans="1:13" s="1286" customFormat="1" ht="36.75" customHeight="1">
      <c r="A272" s="2289">
        <v>113</v>
      </c>
      <c r="B272" s="2277" t="s">
        <v>19538</v>
      </c>
      <c r="C272" s="2278" t="s">
        <v>19539</v>
      </c>
      <c r="D272" s="2277" t="s">
        <v>21</v>
      </c>
      <c r="E272" s="2277" t="s">
        <v>19540</v>
      </c>
      <c r="F272" s="2277">
        <v>9</v>
      </c>
      <c r="G272" s="2277">
        <v>9</v>
      </c>
      <c r="H272" s="2277" t="s">
        <v>5327</v>
      </c>
      <c r="I272" s="2277" t="s">
        <v>19541</v>
      </c>
      <c r="J272" s="2277" t="s">
        <v>19542</v>
      </c>
      <c r="K272" s="2277">
        <v>1</v>
      </c>
      <c r="L272" s="2277">
        <v>1</v>
      </c>
      <c r="M272" s="2277">
        <v>0</v>
      </c>
    </row>
    <row r="273" spans="1:13" s="1286" customFormat="1" ht="36.75" customHeight="1">
      <c r="A273" s="2289">
        <v>114</v>
      </c>
      <c r="B273" s="2277" t="s">
        <v>19543</v>
      </c>
      <c r="C273" s="2278" t="s">
        <v>19544</v>
      </c>
      <c r="D273" s="2277"/>
      <c r="E273" s="2277" t="s">
        <v>19540</v>
      </c>
      <c r="F273" s="2277">
        <v>53.6</v>
      </c>
      <c r="G273" s="2277">
        <v>53.9</v>
      </c>
      <c r="H273" s="2277" t="s">
        <v>1785</v>
      </c>
      <c r="I273" s="2277" t="s">
        <v>19545</v>
      </c>
      <c r="J273" s="2277" t="s">
        <v>19546</v>
      </c>
      <c r="K273" s="2277">
        <v>1</v>
      </c>
      <c r="L273" s="2277">
        <v>1</v>
      </c>
      <c r="M273" s="2277">
        <v>0</v>
      </c>
    </row>
    <row r="274" spans="1:13" s="1286" customFormat="1" ht="36.75" customHeight="1">
      <c r="A274" s="2289">
        <v>115</v>
      </c>
      <c r="B274" s="2277" t="s">
        <v>19543</v>
      </c>
      <c r="C274" s="2278">
        <v>312102900577</v>
      </c>
      <c r="D274" s="2277"/>
      <c r="E274" s="2277" t="s">
        <v>19540</v>
      </c>
      <c r="F274" s="2277">
        <v>28.64</v>
      </c>
      <c r="G274" s="2277">
        <v>28.64</v>
      </c>
      <c r="H274" s="2277" t="s">
        <v>1785</v>
      </c>
      <c r="I274" s="2277" t="s">
        <v>19547</v>
      </c>
      <c r="J274" s="2277" t="s">
        <v>19548</v>
      </c>
      <c r="K274" s="2277">
        <v>1</v>
      </c>
      <c r="L274" s="2277">
        <v>1</v>
      </c>
      <c r="M274" s="2277">
        <v>0</v>
      </c>
    </row>
    <row r="275" spans="1:13" s="1286" customFormat="1" ht="36.75" customHeight="1">
      <c r="A275" s="2289">
        <v>116</v>
      </c>
      <c r="B275" s="2277" t="s">
        <v>19442</v>
      </c>
      <c r="C275" s="2278"/>
      <c r="D275" s="2277"/>
      <c r="E275" s="2277" t="s">
        <v>19540</v>
      </c>
      <c r="F275" s="2277">
        <v>28.64</v>
      </c>
      <c r="G275" s="2277">
        <v>28.64</v>
      </c>
      <c r="H275" s="2277" t="s">
        <v>1785</v>
      </c>
      <c r="I275" s="2277" t="s">
        <v>19549</v>
      </c>
      <c r="J275" s="2277" t="s">
        <v>19550</v>
      </c>
      <c r="K275" s="2277">
        <v>1</v>
      </c>
      <c r="L275" s="2277">
        <v>1</v>
      </c>
      <c r="M275" s="2277">
        <v>0</v>
      </c>
    </row>
    <row r="276" spans="1:13" s="1286" customFormat="1" ht="36.75" customHeight="1">
      <c r="A276" s="2289">
        <v>117</v>
      </c>
      <c r="B276" s="2277" t="s">
        <v>19551</v>
      </c>
      <c r="C276" s="2278"/>
      <c r="D276" s="2277"/>
      <c r="E276" s="2277" t="s">
        <v>19540</v>
      </c>
      <c r="F276" s="2277">
        <v>20.36</v>
      </c>
      <c r="G276" s="2277">
        <v>20.36</v>
      </c>
      <c r="H276" s="2277" t="s">
        <v>1785</v>
      </c>
      <c r="I276" s="2277" t="s">
        <v>19552</v>
      </c>
      <c r="J276" s="2277" t="s">
        <v>19553</v>
      </c>
      <c r="K276" s="2277">
        <v>1</v>
      </c>
      <c r="L276" s="2277">
        <v>1</v>
      </c>
      <c r="M276" s="2277">
        <v>0</v>
      </c>
    </row>
    <row r="277" spans="1:13" s="1286" customFormat="1" ht="36.75" customHeight="1">
      <c r="A277" s="2289">
        <v>118</v>
      </c>
      <c r="B277" s="2277" t="s">
        <v>19554</v>
      </c>
      <c r="C277" s="2278"/>
      <c r="D277" s="2277"/>
      <c r="E277" s="2277" t="s">
        <v>19540</v>
      </c>
      <c r="F277" s="2277">
        <v>25.5</v>
      </c>
      <c r="G277" s="2277">
        <v>25.5</v>
      </c>
      <c r="H277" s="2277" t="s">
        <v>1785</v>
      </c>
      <c r="I277" s="2277" t="s">
        <v>19555</v>
      </c>
      <c r="J277" s="2277" t="s">
        <v>19556</v>
      </c>
      <c r="K277" s="2277">
        <v>1</v>
      </c>
      <c r="L277" s="2277">
        <v>1</v>
      </c>
      <c r="M277" s="2277">
        <v>0</v>
      </c>
    </row>
    <row r="278" spans="1:13" s="1286" customFormat="1" ht="36.75" customHeight="1">
      <c r="A278" s="2289">
        <v>119</v>
      </c>
      <c r="B278" s="2277" t="s">
        <v>19557</v>
      </c>
      <c r="C278" s="2278" t="s">
        <v>19558</v>
      </c>
      <c r="D278" s="2277"/>
      <c r="E278" s="2277" t="s">
        <v>19540</v>
      </c>
      <c r="F278" s="2277">
        <v>9.6999999999999993</v>
      </c>
      <c r="G278" s="2277">
        <v>9.6999999999999993</v>
      </c>
      <c r="H278" s="2277" t="s">
        <v>1785</v>
      </c>
      <c r="I278" s="2277" t="s">
        <v>19559</v>
      </c>
      <c r="J278" s="2277" t="s">
        <v>19560</v>
      </c>
      <c r="K278" s="2277">
        <v>1</v>
      </c>
      <c r="L278" s="2277">
        <v>1</v>
      </c>
      <c r="M278" s="2277">
        <v>0</v>
      </c>
    </row>
    <row r="279" spans="1:13" s="1286" customFormat="1" ht="36.75" customHeight="1">
      <c r="A279" s="2289">
        <v>120</v>
      </c>
      <c r="B279" s="2277" t="s">
        <v>19557</v>
      </c>
      <c r="C279" s="2278" t="s">
        <v>19561</v>
      </c>
      <c r="D279" s="2277"/>
      <c r="E279" s="2277" t="s">
        <v>19540</v>
      </c>
      <c r="F279" s="2277">
        <v>9.6999999999999993</v>
      </c>
      <c r="G279" s="2277">
        <v>9.6999999999999993</v>
      </c>
      <c r="H279" s="2277" t="s">
        <v>1785</v>
      </c>
      <c r="I279" s="2277" t="s">
        <v>19562</v>
      </c>
      <c r="J279" s="2277"/>
      <c r="K279" s="2277">
        <v>1</v>
      </c>
      <c r="L279" s="2277">
        <v>1</v>
      </c>
      <c r="M279" s="2277">
        <v>0</v>
      </c>
    </row>
    <row r="280" spans="1:13" s="1286" customFormat="1" ht="36.75" customHeight="1">
      <c r="A280" s="2289">
        <v>121</v>
      </c>
      <c r="B280" s="2277" t="s">
        <v>19557</v>
      </c>
      <c r="C280" s="2278"/>
      <c r="D280" s="2277"/>
      <c r="E280" s="2277" t="s">
        <v>19540</v>
      </c>
      <c r="F280" s="2277">
        <v>9.6999999999999993</v>
      </c>
      <c r="G280" s="2277">
        <v>9.6999999999999993</v>
      </c>
      <c r="H280" s="2277" t="s">
        <v>1785</v>
      </c>
      <c r="I280" s="2277" t="s">
        <v>19563</v>
      </c>
      <c r="J280" s="2277"/>
      <c r="K280" s="2277">
        <v>1</v>
      </c>
      <c r="L280" s="2277">
        <v>1</v>
      </c>
      <c r="M280" s="2277">
        <v>0</v>
      </c>
    </row>
    <row r="281" spans="1:13" s="1286" customFormat="1" ht="36.75" customHeight="1">
      <c r="A281" s="2289">
        <v>122</v>
      </c>
      <c r="B281" s="2277" t="s">
        <v>17892</v>
      </c>
      <c r="C281" s="2278">
        <v>312182108325</v>
      </c>
      <c r="D281" s="2277"/>
      <c r="E281" s="2277" t="s">
        <v>19564</v>
      </c>
      <c r="F281" s="2277">
        <v>6</v>
      </c>
      <c r="G281" s="2277">
        <v>6</v>
      </c>
      <c r="H281" s="2277" t="s">
        <v>19565</v>
      </c>
      <c r="I281" s="2277" t="s">
        <v>19566</v>
      </c>
      <c r="J281" s="2277" t="s">
        <v>19567</v>
      </c>
      <c r="K281" s="2277">
        <v>1</v>
      </c>
      <c r="L281" s="2277">
        <v>1</v>
      </c>
      <c r="M281" s="2277">
        <v>0</v>
      </c>
    </row>
    <row r="282" spans="1:13" s="1286" customFormat="1" ht="36.75" customHeight="1">
      <c r="A282" s="2289">
        <v>123</v>
      </c>
      <c r="B282" s="2277" t="s">
        <v>17892</v>
      </c>
      <c r="C282" s="2278" t="s">
        <v>19568</v>
      </c>
      <c r="D282" s="2277" t="s">
        <v>21</v>
      </c>
      <c r="E282" s="2277" t="s">
        <v>19569</v>
      </c>
      <c r="F282" s="2277">
        <v>10</v>
      </c>
      <c r="G282" s="2277">
        <v>10</v>
      </c>
      <c r="H282" s="2277" t="s">
        <v>9083</v>
      </c>
      <c r="I282" s="2277" t="s">
        <v>19570</v>
      </c>
      <c r="J282" s="2277" t="s">
        <v>19571</v>
      </c>
      <c r="K282" s="2277">
        <v>1</v>
      </c>
      <c r="L282" s="2277">
        <v>1</v>
      </c>
      <c r="M282" s="2277">
        <v>0</v>
      </c>
    </row>
    <row r="283" spans="1:13" s="1286" customFormat="1" ht="36.75" customHeight="1">
      <c r="A283" s="2289">
        <v>124</v>
      </c>
      <c r="B283" s="2277" t="s">
        <v>19572</v>
      </c>
      <c r="C283" s="2278">
        <v>312118510406</v>
      </c>
      <c r="D283" s="2277"/>
      <c r="E283" s="2277" t="s">
        <v>19569</v>
      </c>
      <c r="F283" s="2277">
        <v>80</v>
      </c>
      <c r="G283" s="2277">
        <v>80</v>
      </c>
      <c r="H283" s="2277" t="s">
        <v>2704</v>
      </c>
      <c r="I283" s="2277" t="s">
        <v>19573</v>
      </c>
      <c r="J283" s="2277" t="s">
        <v>19574</v>
      </c>
      <c r="K283" s="2277">
        <v>1</v>
      </c>
      <c r="L283" s="2277">
        <v>1</v>
      </c>
      <c r="M283" s="2277">
        <v>0</v>
      </c>
    </row>
    <row r="284" spans="1:13" s="1286" customFormat="1" ht="36.75" customHeight="1">
      <c r="A284" s="2289">
        <v>125</v>
      </c>
      <c r="B284" s="2277" t="s">
        <v>19575</v>
      </c>
      <c r="C284" s="2278" t="s">
        <v>19576</v>
      </c>
      <c r="D284" s="2277" t="s">
        <v>21</v>
      </c>
      <c r="E284" s="2277" t="s">
        <v>19577</v>
      </c>
      <c r="F284" s="2277">
        <v>50</v>
      </c>
      <c r="G284" s="2277">
        <v>50</v>
      </c>
      <c r="H284" s="2277" t="s">
        <v>5327</v>
      </c>
      <c r="I284" s="2277" t="s">
        <v>19578</v>
      </c>
      <c r="J284" s="2277" t="s">
        <v>19579</v>
      </c>
      <c r="K284" s="2277">
        <v>2</v>
      </c>
      <c r="L284" s="2277">
        <v>2</v>
      </c>
      <c r="M284" s="2277">
        <v>0</v>
      </c>
    </row>
    <row r="285" spans="1:13" s="1286" customFormat="1" ht="36.75" customHeight="1">
      <c r="A285" s="2289">
        <v>126</v>
      </c>
      <c r="B285" s="2277" t="s">
        <v>17892</v>
      </c>
      <c r="C285" s="2278" t="s">
        <v>19580</v>
      </c>
      <c r="D285" s="2277"/>
      <c r="E285" s="2277" t="s">
        <v>19581</v>
      </c>
      <c r="F285" s="2277">
        <v>15</v>
      </c>
      <c r="G285" s="2277">
        <v>15</v>
      </c>
      <c r="H285" s="2277" t="s">
        <v>19582</v>
      </c>
      <c r="I285" s="2277" t="s">
        <v>19583</v>
      </c>
      <c r="J285" s="2277"/>
      <c r="K285" s="2277">
        <v>1</v>
      </c>
      <c r="L285" s="2277">
        <v>1</v>
      </c>
      <c r="M285" s="2277">
        <v>0</v>
      </c>
    </row>
    <row r="286" spans="1:13" s="1286" customFormat="1" ht="36.75" customHeight="1">
      <c r="A286" s="2289">
        <v>127</v>
      </c>
      <c r="B286" s="2277" t="s">
        <v>19584</v>
      </c>
      <c r="C286" s="2278"/>
      <c r="D286" s="2277"/>
      <c r="E286" s="2277" t="s">
        <v>19581</v>
      </c>
      <c r="F286" s="2277">
        <v>8</v>
      </c>
      <c r="G286" s="2277">
        <v>8</v>
      </c>
      <c r="H286" s="2277" t="s">
        <v>19582</v>
      </c>
      <c r="I286" s="2277" t="s">
        <v>19585</v>
      </c>
      <c r="J286" s="2277"/>
      <c r="K286" s="2277">
        <v>1</v>
      </c>
      <c r="L286" s="2277">
        <v>1</v>
      </c>
      <c r="M286" s="2277">
        <v>0</v>
      </c>
    </row>
    <row r="287" spans="1:13" s="1286" customFormat="1" ht="36.75" customHeight="1">
      <c r="A287" s="2289">
        <v>128</v>
      </c>
      <c r="B287" s="2277" t="s">
        <v>17892</v>
      </c>
      <c r="C287" s="2278" t="s">
        <v>19586</v>
      </c>
      <c r="D287" s="2277"/>
      <c r="E287" s="2277" t="s">
        <v>19587</v>
      </c>
      <c r="F287" s="2277">
        <v>15</v>
      </c>
      <c r="G287" s="2277">
        <v>15</v>
      </c>
      <c r="H287" s="2277" t="s">
        <v>2704</v>
      </c>
      <c r="I287" s="2277" t="s">
        <v>19588</v>
      </c>
      <c r="J287" s="2277" t="s">
        <v>19589</v>
      </c>
      <c r="K287" s="2277">
        <v>1</v>
      </c>
      <c r="L287" s="2277">
        <v>1</v>
      </c>
      <c r="M287" s="2277">
        <v>0</v>
      </c>
    </row>
    <row r="288" spans="1:13" s="1286" customFormat="1" ht="36.75" customHeight="1">
      <c r="A288" s="2289">
        <v>129</v>
      </c>
      <c r="B288" s="2277" t="s">
        <v>17892</v>
      </c>
      <c r="C288" s="2278">
        <v>472005418626</v>
      </c>
      <c r="D288" s="2277" t="s">
        <v>21</v>
      </c>
      <c r="E288" s="2277" t="s">
        <v>19587</v>
      </c>
      <c r="F288" s="2277">
        <v>8</v>
      </c>
      <c r="G288" s="2277">
        <v>8</v>
      </c>
      <c r="H288" s="2277" t="s">
        <v>1482</v>
      </c>
      <c r="I288" s="2277" t="s">
        <v>19590</v>
      </c>
      <c r="J288" s="2277" t="s">
        <v>19591</v>
      </c>
      <c r="K288" s="2277">
        <v>1</v>
      </c>
      <c r="L288" s="2277">
        <v>1</v>
      </c>
      <c r="M288" s="2277">
        <v>0</v>
      </c>
    </row>
    <row r="289" spans="1:13" ht="12.75" customHeight="1">
      <c r="A289" s="2307">
        <v>129</v>
      </c>
      <c r="B289" s="2746" t="s">
        <v>408</v>
      </c>
      <c r="C289" s="2747"/>
      <c r="D289" s="2748"/>
      <c r="E289" s="2297"/>
      <c r="F289" s="2298">
        <f>SUM(F160:F288)</f>
        <v>2510.3399999999992</v>
      </c>
      <c r="G289" s="2298">
        <f>SUM(G160:G288)</f>
        <v>2484.4399999999991</v>
      </c>
      <c r="H289" s="2299" t="s">
        <v>21</v>
      </c>
      <c r="I289" s="2299" t="s">
        <v>21</v>
      </c>
      <c r="J289" s="2299" t="s">
        <v>21</v>
      </c>
      <c r="K289" s="2298">
        <f>SUM(K160:K288)</f>
        <v>173</v>
      </c>
      <c r="L289" s="2298">
        <f>SUM(L160:L288)</f>
        <v>173</v>
      </c>
      <c r="M289" s="2308">
        <v>0</v>
      </c>
    </row>
    <row r="290" spans="1:13" ht="27" customHeight="1">
      <c r="A290" s="2469" t="s">
        <v>5783</v>
      </c>
      <c r="B290" s="2470"/>
      <c r="C290" s="2470"/>
      <c r="D290" s="2470"/>
      <c r="E290" s="2470"/>
      <c r="F290" s="2470"/>
      <c r="G290" s="2470"/>
      <c r="H290" s="2470"/>
      <c r="I290" s="2470"/>
      <c r="J290" s="2470"/>
      <c r="K290" s="2470"/>
      <c r="L290" s="2470"/>
      <c r="M290" s="2471"/>
    </row>
    <row r="291" spans="1:13" s="1286" customFormat="1" ht="18" customHeight="1">
      <c r="A291" s="2289">
        <v>1</v>
      </c>
      <c r="B291" s="2277"/>
      <c r="C291" s="827"/>
      <c r="D291" s="827"/>
      <c r="E291" s="827"/>
      <c r="F291" s="827"/>
      <c r="G291" s="827"/>
      <c r="H291" s="827"/>
      <c r="I291" s="827"/>
      <c r="J291" s="827"/>
      <c r="K291" s="827"/>
      <c r="L291" s="826"/>
      <c r="M291" s="2277"/>
    </row>
    <row r="292" spans="1:13" ht="21" customHeight="1">
      <c r="A292" s="2305">
        <v>1</v>
      </c>
      <c r="B292" s="2746" t="s">
        <v>408</v>
      </c>
      <c r="C292" s="2747"/>
      <c r="D292" s="2748"/>
      <c r="E292" s="2275"/>
      <c r="F292" s="2275">
        <v>20</v>
      </c>
      <c r="G292" s="2275">
        <v>20</v>
      </c>
      <c r="H292" s="2276" t="s">
        <v>21</v>
      </c>
      <c r="I292" s="2276" t="s">
        <v>21</v>
      </c>
      <c r="J292" s="2276" t="s">
        <v>21</v>
      </c>
      <c r="K292" s="2275">
        <v>1</v>
      </c>
      <c r="L292" s="2309">
        <v>1</v>
      </c>
      <c r="M292" s="2306">
        <v>0</v>
      </c>
    </row>
    <row r="293" spans="1:13" ht="27" customHeight="1">
      <c r="A293" s="2469" t="s">
        <v>5789</v>
      </c>
      <c r="B293" s="2470"/>
      <c r="C293" s="2470"/>
      <c r="D293" s="2470"/>
      <c r="E293" s="2470"/>
      <c r="F293" s="2470"/>
      <c r="G293" s="2470"/>
      <c r="H293" s="2470"/>
      <c r="I293" s="2470"/>
      <c r="J293" s="2470"/>
      <c r="K293" s="2470"/>
      <c r="L293" s="2470"/>
      <c r="M293" s="2471"/>
    </row>
    <row r="294" spans="1:13" s="1286" customFormat="1" ht="34.5" customHeight="1">
      <c r="A294" s="2289">
        <v>1</v>
      </c>
      <c r="B294" s="2271" t="s">
        <v>19592</v>
      </c>
      <c r="C294" s="2310" t="s">
        <v>19593</v>
      </c>
      <c r="D294" s="2277" t="s">
        <v>21</v>
      </c>
      <c r="E294" s="2277" t="s">
        <v>18750</v>
      </c>
      <c r="F294" s="2277">
        <v>8</v>
      </c>
      <c r="G294" s="2277">
        <v>8</v>
      </c>
      <c r="H294" s="2277" t="s">
        <v>19594</v>
      </c>
      <c r="I294" s="2277" t="s">
        <v>19595</v>
      </c>
      <c r="J294" s="2277" t="s">
        <v>19596</v>
      </c>
      <c r="K294" s="2277">
        <v>1</v>
      </c>
      <c r="L294" s="2277">
        <v>1</v>
      </c>
      <c r="M294" s="2277">
        <v>0</v>
      </c>
    </row>
    <row r="295" spans="1:13" s="1286" customFormat="1" ht="34.5" customHeight="1">
      <c r="A295" s="2289">
        <v>2</v>
      </c>
      <c r="B295" s="2277" t="s">
        <v>19592</v>
      </c>
      <c r="C295" s="2278" t="s">
        <v>19597</v>
      </c>
      <c r="D295" s="2277" t="s">
        <v>21</v>
      </c>
      <c r="E295" s="2277" t="s">
        <v>18771</v>
      </c>
      <c r="F295" s="2277">
        <v>15</v>
      </c>
      <c r="G295" s="2277">
        <v>15</v>
      </c>
      <c r="H295" s="2277" t="s">
        <v>1482</v>
      </c>
      <c r="I295" s="2277" t="s">
        <v>19598</v>
      </c>
      <c r="J295" s="2277" t="s">
        <v>19599</v>
      </c>
      <c r="K295" s="2277">
        <v>4</v>
      </c>
      <c r="L295" s="2277">
        <v>4</v>
      </c>
      <c r="M295" s="2277">
        <v>0</v>
      </c>
    </row>
    <row r="296" spans="1:13" s="1286" customFormat="1" ht="34.5" customHeight="1">
      <c r="A296" s="2289">
        <v>3</v>
      </c>
      <c r="B296" s="2277" t="s">
        <v>19600</v>
      </c>
      <c r="C296" s="2278" t="s">
        <v>19601</v>
      </c>
      <c r="D296" s="2277" t="s">
        <v>21</v>
      </c>
      <c r="E296" s="2277" t="s">
        <v>19602</v>
      </c>
      <c r="F296" s="2277">
        <v>20</v>
      </c>
      <c r="G296" s="2277">
        <v>20</v>
      </c>
      <c r="H296" s="2277" t="s">
        <v>19603</v>
      </c>
      <c r="I296" s="2277" t="s">
        <v>19600</v>
      </c>
      <c r="J296" s="2277" t="s">
        <v>19604</v>
      </c>
      <c r="K296" s="2277">
        <v>2</v>
      </c>
      <c r="L296" s="2277">
        <v>2</v>
      </c>
      <c r="M296" s="2277">
        <v>0</v>
      </c>
    </row>
    <row r="297" spans="1:13" s="1286" customFormat="1" ht="34.5" customHeight="1">
      <c r="A297" s="2289">
        <v>4</v>
      </c>
      <c r="B297" s="2277" t="s">
        <v>19592</v>
      </c>
      <c r="C297" s="2278" t="s">
        <v>19605</v>
      </c>
      <c r="D297" s="2277" t="s">
        <v>21</v>
      </c>
      <c r="E297" s="2277" t="s">
        <v>19606</v>
      </c>
      <c r="F297" s="2277">
        <v>30</v>
      </c>
      <c r="G297" s="2277">
        <v>30</v>
      </c>
      <c r="H297" s="2277" t="s">
        <v>1482</v>
      </c>
      <c r="I297" s="2277" t="s">
        <v>19607</v>
      </c>
      <c r="J297" s="2277" t="s">
        <v>19608</v>
      </c>
      <c r="K297" s="2277">
        <v>1</v>
      </c>
      <c r="L297" s="2277">
        <v>1</v>
      </c>
      <c r="M297" s="2277">
        <v>0</v>
      </c>
    </row>
    <row r="298" spans="1:13" s="1286" customFormat="1" ht="34.5" customHeight="1">
      <c r="A298" s="2289">
        <v>5</v>
      </c>
      <c r="B298" s="2277" t="s">
        <v>19592</v>
      </c>
      <c r="C298" s="2278" t="s">
        <v>19609</v>
      </c>
      <c r="D298" s="2277" t="s">
        <v>21</v>
      </c>
      <c r="E298" s="2277" t="s">
        <v>19610</v>
      </c>
      <c r="F298" s="2277">
        <v>60</v>
      </c>
      <c r="G298" s="2277">
        <v>60</v>
      </c>
      <c r="H298" s="2277" t="s">
        <v>1482</v>
      </c>
      <c r="I298" s="2277" t="s">
        <v>19611</v>
      </c>
      <c r="J298" s="2277" t="s">
        <v>19612</v>
      </c>
      <c r="K298" s="2277">
        <v>1</v>
      </c>
      <c r="L298" s="2277">
        <v>1</v>
      </c>
      <c r="M298" s="2277">
        <v>0</v>
      </c>
    </row>
    <row r="299" spans="1:13" s="1286" customFormat="1" ht="34.5" customHeight="1">
      <c r="A299" s="2289">
        <v>6</v>
      </c>
      <c r="B299" s="2277" t="s">
        <v>19592</v>
      </c>
      <c r="C299" s="2278">
        <v>312102848895</v>
      </c>
      <c r="D299" s="2277"/>
      <c r="E299" s="2277" t="s">
        <v>19613</v>
      </c>
      <c r="F299" s="2277">
        <v>30</v>
      </c>
      <c r="G299" s="2277">
        <v>30</v>
      </c>
      <c r="H299" s="2277" t="s">
        <v>1996</v>
      </c>
      <c r="I299" s="2277" t="s">
        <v>19614</v>
      </c>
      <c r="J299" s="2277" t="s">
        <v>19615</v>
      </c>
      <c r="K299" s="2277">
        <v>1</v>
      </c>
      <c r="L299" s="2277">
        <v>1</v>
      </c>
      <c r="M299" s="2277">
        <v>0</v>
      </c>
    </row>
    <row r="300" spans="1:13" s="1286" customFormat="1" ht="34.5" customHeight="1">
      <c r="A300" s="2289">
        <v>7</v>
      </c>
      <c r="B300" s="2277" t="s">
        <v>19592</v>
      </c>
      <c r="C300" s="2278" t="s">
        <v>19616</v>
      </c>
      <c r="D300" s="2277" t="s">
        <v>21</v>
      </c>
      <c r="E300" s="2277" t="s">
        <v>19617</v>
      </c>
      <c r="F300" s="2277">
        <v>40</v>
      </c>
      <c r="G300" s="2277">
        <v>40</v>
      </c>
      <c r="H300" s="2277" t="s">
        <v>758</v>
      </c>
      <c r="I300" s="2277" t="s">
        <v>19618</v>
      </c>
      <c r="J300" s="2277" t="s">
        <v>19619</v>
      </c>
      <c r="K300" s="2277">
        <v>1</v>
      </c>
      <c r="L300" s="2277">
        <v>1</v>
      </c>
      <c r="M300" s="2277">
        <v>0</v>
      </c>
    </row>
    <row r="301" spans="1:13" s="1286" customFormat="1" ht="34.5" customHeight="1">
      <c r="A301" s="2289">
        <v>8</v>
      </c>
      <c r="B301" s="2277" t="s">
        <v>19592</v>
      </c>
      <c r="C301" s="2278" t="s">
        <v>19620</v>
      </c>
      <c r="D301" s="2277" t="s">
        <v>21</v>
      </c>
      <c r="E301" s="2277" t="s">
        <v>19621</v>
      </c>
      <c r="F301" s="2277">
        <v>30</v>
      </c>
      <c r="G301" s="2277">
        <v>30</v>
      </c>
      <c r="H301" s="2277" t="s">
        <v>19594</v>
      </c>
      <c r="I301" s="2277" t="s">
        <v>19622</v>
      </c>
      <c r="J301" s="2300" t="s">
        <v>19623</v>
      </c>
      <c r="K301" s="2277">
        <v>1</v>
      </c>
      <c r="L301" s="2277">
        <v>1</v>
      </c>
      <c r="M301" s="2277">
        <v>0</v>
      </c>
    </row>
    <row r="302" spans="1:13" s="1286" customFormat="1" ht="34.5" customHeight="1">
      <c r="A302" s="2289">
        <v>9</v>
      </c>
      <c r="B302" s="2277" t="s">
        <v>19592</v>
      </c>
      <c r="C302" s="2278" t="s">
        <v>18864</v>
      </c>
      <c r="D302" s="2277" t="s">
        <v>21</v>
      </c>
      <c r="E302" s="2277" t="s">
        <v>18851</v>
      </c>
      <c r="F302" s="2277">
        <v>32</v>
      </c>
      <c r="G302" s="2277">
        <v>32</v>
      </c>
      <c r="H302" s="2277" t="s">
        <v>1482</v>
      </c>
      <c r="I302" s="2277" t="s">
        <v>19624</v>
      </c>
      <c r="J302" s="2300" t="s">
        <v>18866</v>
      </c>
      <c r="K302" s="2277">
        <v>1</v>
      </c>
      <c r="L302" s="2277">
        <v>1</v>
      </c>
      <c r="M302" s="2277">
        <v>0</v>
      </c>
    </row>
    <row r="303" spans="1:13" s="1286" customFormat="1" ht="34.5" customHeight="1">
      <c r="A303" s="2289">
        <v>10</v>
      </c>
      <c r="B303" s="2277" t="s">
        <v>19592</v>
      </c>
      <c r="C303" s="2278" t="s">
        <v>19625</v>
      </c>
      <c r="D303" s="2277" t="s">
        <v>21</v>
      </c>
      <c r="E303" s="2277" t="s">
        <v>19626</v>
      </c>
      <c r="F303" s="2277">
        <v>16.600000000000001</v>
      </c>
      <c r="G303" s="2277">
        <v>16.600000000000001</v>
      </c>
      <c r="H303" s="2277" t="s">
        <v>1996</v>
      </c>
      <c r="I303" s="2277" t="s">
        <v>19627</v>
      </c>
      <c r="J303" s="2277"/>
      <c r="K303" s="2277">
        <v>1</v>
      </c>
      <c r="L303" s="2277">
        <v>1</v>
      </c>
      <c r="M303" s="2277">
        <v>0</v>
      </c>
    </row>
    <row r="304" spans="1:13" s="1286" customFormat="1" ht="34.5" customHeight="1">
      <c r="A304" s="2289">
        <v>11</v>
      </c>
      <c r="B304" s="2277" t="s">
        <v>19592</v>
      </c>
      <c r="C304" s="2278" t="s">
        <v>19628</v>
      </c>
      <c r="D304" s="2277"/>
      <c r="E304" s="2277" t="s">
        <v>19629</v>
      </c>
      <c r="F304" s="2277">
        <v>16</v>
      </c>
      <c r="G304" s="2277">
        <v>16</v>
      </c>
      <c r="H304" s="2277" t="s">
        <v>1482</v>
      </c>
      <c r="I304" s="2277" t="s">
        <v>19630</v>
      </c>
      <c r="J304" s="2277" t="s">
        <v>19608</v>
      </c>
      <c r="K304" s="2277">
        <v>1</v>
      </c>
      <c r="L304" s="2277">
        <v>1</v>
      </c>
      <c r="M304" s="2277">
        <v>0</v>
      </c>
    </row>
    <row r="305" spans="1:13" s="1286" customFormat="1" ht="34.5" customHeight="1">
      <c r="A305" s="2289">
        <v>12</v>
      </c>
      <c r="B305" s="2277" t="s">
        <v>19592</v>
      </c>
      <c r="C305" s="2278" t="s">
        <v>19631</v>
      </c>
      <c r="D305" s="2277" t="s">
        <v>21</v>
      </c>
      <c r="E305" s="2277" t="s">
        <v>19632</v>
      </c>
      <c r="F305" s="2277">
        <v>42</v>
      </c>
      <c r="G305" s="2277">
        <v>42</v>
      </c>
      <c r="H305" s="2277" t="s">
        <v>748</v>
      </c>
      <c r="I305" s="2277" t="s">
        <v>19633</v>
      </c>
      <c r="J305" s="2277" t="s">
        <v>19634</v>
      </c>
      <c r="K305" s="2277">
        <v>3</v>
      </c>
      <c r="L305" s="2277">
        <v>3</v>
      </c>
      <c r="M305" s="2277">
        <v>0</v>
      </c>
    </row>
    <row r="306" spans="1:13" ht="21" customHeight="1">
      <c r="A306" s="2301">
        <v>12</v>
      </c>
      <c r="B306" s="2746" t="s">
        <v>408</v>
      </c>
      <c r="C306" s="2747"/>
      <c r="D306" s="2748"/>
      <c r="E306" s="2311"/>
      <c r="F306" s="2312">
        <f>SUM(F294:F305)</f>
        <v>339.6</v>
      </c>
      <c r="G306" s="2312">
        <f>SUM(G294:G305)</f>
        <v>339.6</v>
      </c>
      <c r="H306" s="2311" t="s">
        <v>21</v>
      </c>
      <c r="I306" s="2311" t="s">
        <v>21</v>
      </c>
      <c r="J306" s="2311" t="s">
        <v>21</v>
      </c>
      <c r="K306" s="2312">
        <f>SUM(K294:K305)</f>
        <v>18</v>
      </c>
      <c r="L306" s="2312">
        <f>SUM(L294:L305)</f>
        <v>18</v>
      </c>
      <c r="M306" s="2312">
        <f>SUM(M294:M305)</f>
        <v>0</v>
      </c>
    </row>
    <row r="307" spans="1:13" ht="27" customHeight="1">
      <c r="A307" s="2482" t="s">
        <v>5803</v>
      </c>
      <c r="B307" s="2483"/>
      <c r="C307" s="2483"/>
      <c r="D307" s="2483"/>
      <c r="E307" s="2483"/>
      <c r="F307" s="2483"/>
      <c r="G307" s="2483"/>
      <c r="H307" s="2483"/>
      <c r="I307" s="2483"/>
      <c r="J307" s="2483"/>
      <c r="K307" s="2483"/>
      <c r="L307" s="2483"/>
      <c r="M307" s="2484"/>
    </row>
    <row r="308" spans="1:13" s="1286" customFormat="1" ht="32.25" customHeight="1">
      <c r="A308" s="2289">
        <v>41</v>
      </c>
      <c r="B308" s="2277" t="s">
        <v>19635</v>
      </c>
      <c r="C308" s="2278">
        <v>312100599001</v>
      </c>
      <c r="D308" s="2277"/>
      <c r="E308" s="2277" t="s">
        <v>19636</v>
      </c>
      <c r="F308" s="2277">
        <v>10</v>
      </c>
      <c r="G308" s="2277">
        <v>10</v>
      </c>
      <c r="H308" s="2277" t="s">
        <v>5921</v>
      </c>
      <c r="I308" s="2277" t="s">
        <v>19635</v>
      </c>
      <c r="J308" s="2277" t="s">
        <v>19637</v>
      </c>
      <c r="K308" s="2277">
        <v>1</v>
      </c>
      <c r="L308" s="2277">
        <v>1</v>
      </c>
      <c r="M308" s="2277">
        <v>0</v>
      </c>
    </row>
    <row r="309" spans="1:13" s="1286" customFormat="1" ht="54" customHeight="1">
      <c r="A309" s="2289">
        <v>2</v>
      </c>
      <c r="B309" s="2277" t="s">
        <v>19638</v>
      </c>
      <c r="C309" s="2278" t="s">
        <v>19639</v>
      </c>
      <c r="D309" s="2277"/>
      <c r="E309" s="2277" t="s">
        <v>19640</v>
      </c>
      <c r="F309" s="2277">
        <v>20</v>
      </c>
      <c r="G309" s="2277">
        <v>20</v>
      </c>
      <c r="H309" s="2277" t="s">
        <v>19641</v>
      </c>
      <c r="I309" s="2277" t="s">
        <v>19642</v>
      </c>
      <c r="J309" s="2277" t="s">
        <v>19643</v>
      </c>
      <c r="K309" s="2277">
        <v>1</v>
      </c>
      <c r="L309" s="2277">
        <v>1</v>
      </c>
      <c r="M309" s="2277">
        <v>0</v>
      </c>
    </row>
    <row r="310" spans="1:13" s="1286" customFormat="1" ht="32.25" customHeight="1">
      <c r="A310" s="2289">
        <v>3</v>
      </c>
      <c r="B310" s="2277" t="s">
        <v>19644</v>
      </c>
      <c r="C310" s="2278"/>
      <c r="D310" s="2277"/>
      <c r="E310" s="2277" t="s">
        <v>19645</v>
      </c>
      <c r="F310" s="2277">
        <v>80</v>
      </c>
      <c r="G310" s="2277">
        <v>80</v>
      </c>
      <c r="H310" s="2277" t="s">
        <v>5917</v>
      </c>
      <c r="I310" s="2277" t="s">
        <v>19644</v>
      </c>
      <c r="J310" s="2277" t="s">
        <v>19646</v>
      </c>
      <c r="K310" s="2277">
        <v>1</v>
      </c>
      <c r="L310" s="2277">
        <v>1</v>
      </c>
      <c r="M310" s="2277">
        <v>0</v>
      </c>
    </row>
    <row r="311" spans="1:13" s="1286" customFormat="1" ht="32.25" customHeight="1">
      <c r="A311" s="2289">
        <v>4</v>
      </c>
      <c r="B311" s="2277" t="s">
        <v>19647</v>
      </c>
      <c r="C311" s="2278"/>
      <c r="D311" s="2277"/>
      <c r="E311" s="2277" t="s">
        <v>19648</v>
      </c>
      <c r="F311" s="2277">
        <v>20</v>
      </c>
      <c r="G311" s="2277">
        <v>20</v>
      </c>
      <c r="H311" s="2277" t="s">
        <v>694</v>
      </c>
      <c r="I311" s="2277" t="s">
        <v>19647</v>
      </c>
      <c r="J311" s="2277" t="s">
        <v>19649</v>
      </c>
      <c r="K311" s="2277">
        <v>1</v>
      </c>
      <c r="L311" s="2277">
        <v>1</v>
      </c>
      <c r="M311" s="2277">
        <v>0</v>
      </c>
    </row>
    <row r="312" spans="1:13" s="1286" customFormat="1" ht="43.5" customHeight="1">
      <c r="A312" s="2289">
        <v>5</v>
      </c>
      <c r="B312" s="2277" t="s">
        <v>19650</v>
      </c>
      <c r="C312" s="2278" t="s">
        <v>19651</v>
      </c>
      <c r="D312" s="2277" t="s">
        <v>21</v>
      </c>
      <c r="E312" s="2277" t="s">
        <v>19652</v>
      </c>
      <c r="F312" s="2277">
        <v>10</v>
      </c>
      <c r="G312" s="2277">
        <v>10</v>
      </c>
      <c r="H312" s="2277" t="s">
        <v>18620</v>
      </c>
      <c r="I312" s="2277" t="s">
        <v>19653</v>
      </c>
      <c r="J312" s="2277" t="s">
        <v>19654</v>
      </c>
      <c r="K312" s="2277">
        <v>2</v>
      </c>
      <c r="L312" s="2277">
        <v>2</v>
      </c>
      <c r="M312" s="2277">
        <v>0</v>
      </c>
    </row>
    <row r="313" spans="1:13" s="1286" customFormat="1" ht="43.5" customHeight="1">
      <c r="A313" s="2289">
        <v>6</v>
      </c>
      <c r="B313" s="2277" t="s">
        <v>19655</v>
      </c>
      <c r="C313" s="2278" t="s">
        <v>19656</v>
      </c>
      <c r="D313" s="2277" t="s">
        <v>21</v>
      </c>
      <c r="E313" s="2277" t="s">
        <v>19657</v>
      </c>
      <c r="F313" s="2277">
        <v>3.6</v>
      </c>
      <c r="G313" s="2277">
        <v>3.6</v>
      </c>
      <c r="H313" s="2277" t="s">
        <v>699</v>
      </c>
      <c r="I313" s="2277" t="s">
        <v>19658</v>
      </c>
      <c r="J313" s="2277" t="s">
        <v>19659</v>
      </c>
      <c r="K313" s="2277">
        <v>1</v>
      </c>
      <c r="L313" s="2277">
        <v>1</v>
      </c>
      <c r="M313" s="2277">
        <v>0</v>
      </c>
    </row>
    <row r="314" spans="1:13" ht="12.75" customHeight="1">
      <c r="A314" s="2301">
        <v>9</v>
      </c>
      <c r="B314" s="2746" t="s">
        <v>408</v>
      </c>
      <c r="C314" s="2747"/>
      <c r="D314" s="2748"/>
      <c r="E314" s="2313"/>
      <c r="F314" s="2313">
        <f>SUM(F308:F311)</f>
        <v>130</v>
      </c>
      <c r="G314" s="2313">
        <f>SUM(G308:G311)</f>
        <v>130</v>
      </c>
      <c r="H314" s="2314" t="s">
        <v>21</v>
      </c>
      <c r="I314" s="2314" t="s">
        <v>21</v>
      </c>
      <c r="J314" s="2314" t="s">
        <v>21</v>
      </c>
      <c r="K314" s="2313">
        <f>SUM(K308:K311)</f>
        <v>4</v>
      </c>
      <c r="L314" s="2313">
        <f>SUM(L308:L311)</f>
        <v>4</v>
      </c>
      <c r="M314" s="2313">
        <f>SUM(M308:M311)</f>
        <v>0</v>
      </c>
    </row>
    <row r="315" spans="1:13" ht="21" customHeight="1">
      <c r="A315" s="2315">
        <v>281</v>
      </c>
      <c r="B315" s="2755" t="s">
        <v>5822</v>
      </c>
      <c r="C315" s="2756"/>
      <c r="D315" s="2757"/>
      <c r="E315" s="2316">
        <v>281</v>
      </c>
      <c r="F315" s="2316">
        <f>F314+F306+F292+F289+F158+F146+F121+F84+F66+F63+F60+F38+F12</f>
        <v>55946.54</v>
      </c>
      <c r="G315" s="2316">
        <f>G314+G306+G292+G289+G158+G146+G121+G84+G66+G63+G60+G38+G12</f>
        <v>55835.64</v>
      </c>
      <c r="H315" s="2317" t="s">
        <v>21</v>
      </c>
      <c r="I315" s="2317" t="s">
        <v>21</v>
      </c>
      <c r="J315" s="2317" t="s">
        <v>21</v>
      </c>
      <c r="K315" s="2315">
        <v>506</v>
      </c>
      <c r="L315" s="2315">
        <v>506</v>
      </c>
      <c r="M315" s="2316">
        <f>M314+M306+M292+M289+M158+M146+M121+M84+M66+M63+M60+M38+M12</f>
        <v>0</v>
      </c>
    </row>
    <row r="316" spans="1:13" ht="12.75" customHeight="1">
      <c r="A316" s="249"/>
      <c r="B316" s="250"/>
      <c r="C316" s="251"/>
      <c r="D316" s="250"/>
      <c r="E316" s="250"/>
      <c r="F316" s="249"/>
      <c r="G316" s="249"/>
      <c r="H316" s="249"/>
      <c r="I316" s="250"/>
      <c r="J316" s="249"/>
      <c r="K316" s="249"/>
      <c r="L316" s="249"/>
      <c r="M316" s="249"/>
    </row>
    <row r="317" spans="1:13" ht="12.75" customHeight="1">
      <c r="A317" s="2485" t="s">
        <v>5278</v>
      </c>
      <c r="B317" s="2485"/>
      <c r="C317" s="11" t="s">
        <v>19660</v>
      </c>
      <c r="D317" s="253"/>
      <c r="E317" s="253"/>
      <c r="F317" s="252"/>
      <c r="G317" s="252"/>
      <c r="H317" s="252"/>
      <c r="I317" s="253"/>
      <c r="J317" s="252"/>
      <c r="K317" s="252"/>
      <c r="L317" s="252"/>
      <c r="M317" s="252"/>
    </row>
    <row r="318" spans="1:13" ht="12.75" customHeight="1">
      <c r="A318" s="2485" t="s">
        <v>5280</v>
      </c>
      <c r="B318" s="2485"/>
      <c r="C318" s="11" t="s">
        <v>19661</v>
      </c>
      <c r="D318" s="253"/>
      <c r="E318" s="253"/>
      <c r="F318" s="252"/>
      <c r="G318" s="252"/>
      <c r="H318" s="252"/>
      <c r="I318" s="253"/>
      <c r="J318" s="252"/>
      <c r="K318" s="252"/>
      <c r="L318" s="252"/>
      <c r="M318" s="252"/>
    </row>
    <row r="319" spans="1:13" ht="12.75" customHeight="1">
      <c r="A319" s="376"/>
      <c r="B319" s="376"/>
      <c r="C319" s="2318"/>
      <c r="D319" s="376"/>
      <c r="E319" s="376"/>
      <c r="F319" s="376"/>
      <c r="G319" s="376"/>
      <c r="H319" s="376"/>
      <c r="I319" s="376"/>
      <c r="J319" s="377"/>
      <c r="K319" s="377"/>
      <c r="L319" s="376"/>
    </row>
    <row r="320" spans="1:13" ht="12.75" customHeight="1">
      <c r="A320" s="376"/>
      <c r="B320" s="376"/>
      <c r="C320" s="2318"/>
      <c r="D320" s="376"/>
      <c r="E320" s="376"/>
      <c r="F320" s="376"/>
      <c r="G320" s="376"/>
      <c r="H320" s="376"/>
      <c r="I320" s="376"/>
      <c r="J320" s="377"/>
      <c r="K320" s="377"/>
      <c r="L320" s="376"/>
    </row>
    <row r="321" spans="1:12" s="2319" customFormat="1" ht="37.5" customHeight="1">
      <c r="B321" s="2754"/>
      <c r="C321" s="2754"/>
      <c r="D321" s="2754"/>
      <c r="E321" s="2754"/>
      <c r="F321" s="2754"/>
      <c r="J321" s="2320"/>
      <c r="K321" s="2320"/>
    </row>
    <row r="322" spans="1:12" ht="12.75" customHeight="1">
      <c r="A322" s="376"/>
      <c r="B322" s="376"/>
      <c r="C322" s="2318"/>
      <c r="D322" s="376"/>
      <c r="E322" s="376"/>
      <c r="F322" s="376"/>
      <c r="G322" s="376"/>
      <c r="H322" s="376"/>
      <c r="I322" s="376"/>
      <c r="J322" s="377"/>
      <c r="K322" s="377"/>
      <c r="L322" s="376"/>
    </row>
    <row r="323" spans="1:12" ht="12.75" customHeight="1">
      <c r="A323" s="376"/>
      <c r="B323" s="376"/>
      <c r="C323" s="2318"/>
      <c r="D323" s="376"/>
      <c r="E323" s="376"/>
      <c r="F323" s="2318"/>
      <c r="G323" s="2318"/>
      <c r="H323" s="2318"/>
      <c r="I323" s="2318"/>
      <c r="J323" s="2318"/>
      <c r="K323" s="377"/>
      <c r="L323" s="376"/>
    </row>
    <row r="324" spans="1:12" ht="12.75" customHeight="1">
      <c r="A324" s="376"/>
      <c r="B324" s="376"/>
      <c r="C324" s="2318"/>
      <c r="D324" s="376"/>
      <c r="E324" s="376"/>
      <c r="F324" s="376"/>
      <c r="G324" s="376"/>
      <c r="H324" s="376"/>
      <c r="I324" s="376"/>
      <c r="J324" s="377"/>
      <c r="K324" s="377"/>
      <c r="L324" s="376"/>
    </row>
    <row r="325" spans="1:12" ht="12.75" customHeight="1">
      <c r="A325" s="376"/>
      <c r="B325" s="376"/>
      <c r="C325" s="2318"/>
      <c r="D325" s="376"/>
      <c r="E325" s="376"/>
      <c r="F325" s="376"/>
      <c r="G325" s="376"/>
      <c r="H325" s="376"/>
      <c r="I325" s="376"/>
      <c r="J325" s="377"/>
      <c r="K325" s="377"/>
      <c r="L325" s="376"/>
    </row>
    <row r="326" spans="1:12" ht="12.75" customHeight="1">
      <c r="A326" s="376"/>
      <c r="B326" s="376"/>
      <c r="C326" s="2318"/>
      <c r="D326" s="376"/>
      <c r="E326" s="376"/>
      <c r="F326" s="376"/>
      <c r="G326" s="376"/>
      <c r="H326" s="376"/>
      <c r="I326" s="376"/>
      <c r="J326" s="377"/>
      <c r="K326" s="377"/>
      <c r="L326" s="376"/>
    </row>
    <row r="327" spans="1:12" ht="12.75" customHeight="1">
      <c r="A327" s="376"/>
      <c r="B327" s="376"/>
      <c r="C327" s="2318"/>
      <c r="D327" s="376"/>
      <c r="E327" s="376"/>
      <c r="F327" s="376"/>
      <c r="G327" s="376"/>
      <c r="H327" s="376"/>
      <c r="I327" s="376"/>
      <c r="J327" s="377"/>
      <c r="K327" s="377"/>
      <c r="L327" s="376"/>
    </row>
    <row r="328" spans="1:12" ht="12.75" customHeight="1">
      <c r="A328" s="376"/>
      <c r="B328" s="376"/>
      <c r="C328" s="2318"/>
      <c r="D328" s="376"/>
      <c r="E328" s="376"/>
      <c r="F328" s="376"/>
      <c r="G328" s="376"/>
      <c r="H328" s="376"/>
      <c r="I328" s="376"/>
      <c r="J328" s="377"/>
      <c r="K328" s="377"/>
      <c r="L328" s="376"/>
    </row>
    <row r="329" spans="1:12" ht="12.75" customHeight="1">
      <c r="A329" s="376"/>
      <c r="B329" s="376"/>
      <c r="C329" s="2318"/>
      <c r="D329" s="376"/>
      <c r="E329" s="376"/>
      <c r="F329" s="376"/>
      <c r="G329" s="376"/>
      <c r="H329" s="376"/>
      <c r="I329" s="376"/>
      <c r="J329" s="377"/>
      <c r="K329" s="377"/>
      <c r="L329" s="376"/>
    </row>
    <row r="330" spans="1:12" ht="12.75" customHeight="1">
      <c r="A330" s="376"/>
      <c r="B330" s="376"/>
      <c r="C330" s="2318"/>
      <c r="D330" s="376"/>
      <c r="E330" s="376"/>
      <c r="F330" s="376"/>
      <c r="G330" s="376"/>
      <c r="H330" s="376"/>
      <c r="I330" s="376"/>
      <c r="J330" s="377"/>
      <c r="K330" s="377"/>
      <c r="L330" s="376"/>
    </row>
    <row r="331" spans="1:12" ht="12.75" customHeight="1">
      <c r="A331" s="376"/>
      <c r="B331" s="376"/>
      <c r="C331" s="2318"/>
      <c r="D331" s="376"/>
      <c r="E331" s="376"/>
      <c r="F331" s="376"/>
      <c r="G331" s="376"/>
      <c r="H331" s="376"/>
      <c r="I331" s="376"/>
      <c r="J331" s="377"/>
      <c r="K331" s="377"/>
      <c r="L331" s="376"/>
    </row>
    <row r="332" spans="1:12" ht="12.75" customHeight="1">
      <c r="A332" s="376"/>
      <c r="B332" s="376"/>
      <c r="C332" s="2318"/>
      <c r="D332" s="376"/>
      <c r="E332" s="376"/>
      <c r="F332" s="376"/>
      <c r="G332" s="376"/>
      <c r="H332" s="376"/>
      <c r="I332" s="376"/>
      <c r="J332" s="377"/>
      <c r="K332" s="377"/>
      <c r="L332" s="376"/>
    </row>
    <row r="333" spans="1:12" ht="12.75" customHeight="1">
      <c r="A333" s="376"/>
      <c r="B333" s="376"/>
      <c r="C333" s="2318"/>
      <c r="D333" s="376"/>
      <c r="E333" s="376"/>
      <c r="F333" s="376"/>
      <c r="G333" s="376"/>
      <c r="H333" s="376"/>
      <c r="I333" s="376"/>
      <c r="J333" s="377"/>
      <c r="K333" s="377"/>
      <c r="L333" s="376"/>
    </row>
    <row r="334" spans="1:12" ht="12.75" customHeight="1">
      <c r="A334" s="376"/>
      <c r="B334" s="376"/>
      <c r="C334" s="2318"/>
      <c r="D334" s="376"/>
      <c r="E334" s="376"/>
      <c r="F334" s="376"/>
      <c r="G334" s="376"/>
      <c r="H334" s="376"/>
      <c r="I334" s="376"/>
      <c r="J334" s="377"/>
      <c r="K334" s="377"/>
      <c r="L334" s="376"/>
    </row>
    <row r="335" spans="1:12" ht="12.75" customHeight="1">
      <c r="A335" s="376"/>
      <c r="B335" s="376"/>
      <c r="C335" s="2318"/>
      <c r="D335" s="376"/>
      <c r="E335" s="376"/>
      <c r="F335" s="376"/>
      <c r="G335" s="376"/>
      <c r="H335" s="376"/>
      <c r="I335" s="376"/>
      <c r="J335" s="377"/>
      <c r="K335" s="377"/>
      <c r="L335" s="376"/>
    </row>
    <row r="336" spans="1:12" ht="12.75" customHeight="1">
      <c r="A336" s="376"/>
      <c r="B336" s="376"/>
      <c r="C336" s="2318"/>
      <c r="D336" s="376"/>
      <c r="E336" s="376"/>
      <c r="F336" s="376"/>
      <c r="G336" s="376"/>
      <c r="H336" s="376"/>
      <c r="I336" s="376"/>
      <c r="J336" s="377"/>
      <c r="K336" s="377"/>
      <c r="L336" s="376"/>
    </row>
    <row r="337" spans="1:12" ht="12.75" customHeight="1">
      <c r="A337" s="376"/>
      <c r="B337" s="376"/>
      <c r="C337" s="2318"/>
      <c r="D337" s="376"/>
      <c r="E337" s="376"/>
      <c r="F337" s="376"/>
      <c r="G337" s="376"/>
      <c r="H337" s="376"/>
      <c r="I337" s="376"/>
      <c r="J337" s="377"/>
      <c r="K337" s="377"/>
      <c r="L337" s="376"/>
    </row>
    <row r="338" spans="1:12" ht="12.75" customHeight="1">
      <c r="A338" s="376"/>
      <c r="B338" s="376"/>
      <c r="C338" s="2318"/>
      <c r="D338" s="376"/>
      <c r="E338" s="376"/>
      <c r="F338" s="376"/>
      <c r="G338" s="376"/>
      <c r="H338" s="376"/>
      <c r="I338" s="376"/>
      <c r="J338" s="377"/>
      <c r="K338" s="377"/>
      <c r="L338" s="376"/>
    </row>
    <row r="339" spans="1:12" ht="12.75" customHeight="1">
      <c r="A339" s="376"/>
      <c r="B339" s="376"/>
      <c r="C339" s="2318"/>
      <c r="D339" s="376"/>
      <c r="E339" s="376"/>
      <c r="F339" s="376"/>
      <c r="G339" s="376"/>
      <c r="H339" s="376"/>
      <c r="I339" s="376"/>
      <c r="J339" s="377"/>
      <c r="K339" s="377"/>
      <c r="L339" s="376"/>
    </row>
    <row r="340" spans="1:12" ht="12.75" customHeight="1">
      <c r="A340" s="376"/>
      <c r="B340" s="376"/>
      <c r="C340" s="2318"/>
      <c r="D340" s="376"/>
      <c r="E340" s="376"/>
      <c r="F340" s="376"/>
      <c r="G340" s="376"/>
      <c r="H340" s="376"/>
      <c r="I340" s="376"/>
      <c r="J340" s="377"/>
      <c r="K340" s="377"/>
      <c r="L340" s="376"/>
    </row>
    <row r="341" spans="1:12" ht="12.75" customHeight="1">
      <c r="A341" s="376"/>
      <c r="B341" s="376"/>
      <c r="C341" s="2318"/>
      <c r="D341" s="376"/>
      <c r="E341" s="376"/>
      <c r="F341" s="376"/>
      <c r="G341" s="376"/>
      <c r="H341" s="376"/>
      <c r="I341" s="376"/>
      <c r="J341" s="377"/>
      <c r="K341" s="377"/>
      <c r="L341" s="376"/>
    </row>
    <row r="342" spans="1:12" ht="12.75" customHeight="1">
      <c r="A342" s="376"/>
      <c r="B342" s="376"/>
      <c r="C342" s="2318"/>
      <c r="D342" s="376"/>
      <c r="E342" s="376"/>
      <c r="F342" s="376"/>
      <c r="G342" s="376"/>
      <c r="H342" s="376"/>
      <c r="I342" s="376"/>
      <c r="J342" s="377"/>
      <c r="K342" s="377"/>
      <c r="L342" s="376"/>
    </row>
    <row r="343" spans="1:12" ht="12.75" customHeight="1">
      <c r="A343" s="376"/>
      <c r="B343" s="376"/>
      <c r="C343" s="2318"/>
      <c r="D343" s="376"/>
      <c r="E343" s="376"/>
      <c r="F343" s="376"/>
      <c r="G343" s="376"/>
      <c r="H343" s="376"/>
      <c r="I343" s="376"/>
      <c r="J343" s="377"/>
      <c r="K343" s="377"/>
      <c r="L343" s="376"/>
    </row>
    <row r="344" spans="1:12" ht="12.75" customHeight="1">
      <c r="A344" s="376"/>
      <c r="B344" s="376"/>
      <c r="C344" s="2318"/>
      <c r="D344" s="376"/>
      <c r="E344" s="376"/>
      <c r="F344" s="376"/>
      <c r="G344" s="376"/>
      <c r="H344" s="376"/>
      <c r="I344" s="376"/>
      <c r="J344" s="377"/>
      <c r="K344" s="377"/>
      <c r="L344" s="376"/>
    </row>
    <row r="345" spans="1:12" ht="12.75" customHeight="1">
      <c r="A345" s="376"/>
      <c r="B345" s="376"/>
      <c r="C345" s="2318"/>
      <c r="D345" s="376"/>
      <c r="E345" s="376"/>
      <c r="F345" s="376"/>
      <c r="G345" s="376"/>
      <c r="H345" s="376"/>
      <c r="I345" s="376"/>
      <c r="J345" s="377"/>
      <c r="K345" s="377"/>
      <c r="L345" s="376"/>
    </row>
    <row r="346" spans="1:12" ht="12.75" customHeight="1">
      <c r="A346" s="376"/>
      <c r="B346" s="376"/>
      <c r="C346" s="2318"/>
      <c r="D346" s="376"/>
      <c r="E346" s="376"/>
      <c r="F346" s="376"/>
      <c r="G346" s="376"/>
      <c r="H346" s="376"/>
      <c r="I346" s="376"/>
      <c r="J346" s="377"/>
      <c r="K346" s="377"/>
      <c r="L346" s="376"/>
    </row>
    <row r="347" spans="1:12" ht="12.75" customHeight="1">
      <c r="A347" s="376"/>
      <c r="B347" s="376"/>
      <c r="C347" s="2318"/>
      <c r="D347" s="376"/>
      <c r="E347" s="376"/>
      <c r="F347" s="376"/>
      <c r="G347" s="376"/>
      <c r="H347" s="376"/>
      <c r="I347" s="376"/>
      <c r="J347" s="377"/>
      <c r="K347" s="377"/>
      <c r="L347" s="376"/>
    </row>
    <row r="348" spans="1:12" ht="12.75" customHeight="1">
      <c r="A348" s="376"/>
      <c r="B348" s="376"/>
      <c r="C348" s="2318"/>
      <c r="D348" s="376"/>
      <c r="E348" s="376"/>
      <c r="F348" s="376"/>
      <c r="G348" s="376"/>
      <c r="H348" s="376"/>
      <c r="I348" s="376"/>
      <c r="J348" s="377"/>
      <c r="K348" s="377"/>
      <c r="L348" s="376"/>
    </row>
    <row r="349" spans="1:12" ht="12.75" customHeight="1">
      <c r="A349" s="376"/>
      <c r="B349" s="376"/>
      <c r="C349" s="2318"/>
      <c r="D349" s="376"/>
      <c r="E349" s="376"/>
      <c r="F349" s="376"/>
      <c r="G349" s="376"/>
      <c r="H349" s="376"/>
      <c r="I349" s="376"/>
      <c r="J349" s="377"/>
      <c r="K349" s="377"/>
      <c r="L349" s="376"/>
    </row>
    <row r="350" spans="1:12" ht="12.75" customHeight="1">
      <c r="A350" s="376"/>
      <c r="B350" s="376"/>
      <c r="C350" s="2318"/>
      <c r="D350" s="376"/>
      <c r="E350" s="376"/>
      <c r="F350" s="376"/>
      <c r="G350" s="376"/>
      <c r="H350" s="376"/>
      <c r="I350" s="376"/>
      <c r="J350" s="377"/>
      <c r="K350" s="377"/>
      <c r="L350" s="376"/>
    </row>
    <row r="351" spans="1:12" ht="12.75" customHeight="1">
      <c r="A351" s="376"/>
      <c r="B351" s="376"/>
      <c r="C351" s="2318"/>
      <c r="D351" s="376"/>
      <c r="E351" s="376"/>
      <c r="F351" s="376"/>
      <c r="G351" s="376"/>
      <c r="H351" s="376"/>
      <c r="I351" s="376"/>
      <c r="J351" s="377"/>
      <c r="K351" s="377"/>
      <c r="L351" s="376"/>
    </row>
    <row r="352" spans="1:12" ht="12.75" customHeight="1">
      <c r="A352" s="376"/>
      <c r="B352" s="376"/>
      <c r="C352" s="2318"/>
      <c r="D352" s="376"/>
      <c r="E352" s="376"/>
      <c r="F352" s="376"/>
      <c r="G352" s="376"/>
      <c r="H352" s="376"/>
      <c r="I352" s="376"/>
      <c r="J352" s="377"/>
      <c r="K352" s="377"/>
      <c r="L352" s="376"/>
    </row>
    <row r="353" spans="1:12" ht="12.75" customHeight="1">
      <c r="A353" s="376"/>
      <c r="B353" s="376"/>
      <c r="C353" s="2318"/>
      <c r="D353" s="376"/>
      <c r="E353" s="376"/>
      <c r="F353" s="376"/>
      <c r="G353" s="376"/>
      <c r="H353" s="376"/>
      <c r="I353" s="376"/>
      <c r="J353" s="377"/>
      <c r="K353" s="377"/>
      <c r="L353" s="376"/>
    </row>
    <row r="354" spans="1:12" ht="12.75" customHeight="1">
      <c r="A354" s="376"/>
      <c r="B354" s="376"/>
      <c r="C354" s="2318"/>
      <c r="D354" s="376"/>
      <c r="E354" s="376"/>
      <c r="F354" s="376"/>
      <c r="G354" s="376"/>
      <c r="H354" s="376"/>
      <c r="I354" s="376"/>
      <c r="J354" s="377"/>
      <c r="K354" s="377"/>
      <c r="L354" s="376"/>
    </row>
    <row r="355" spans="1:12" ht="12.75" customHeight="1">
      <c r="A355" s="376"/>
      <c r="B355" s="376"/>
      <c r="C355" s="2318"/>
      <c r="D355" s="376"/>
      <c r="E355" s="376"/>
      <c r="F355" s="376"/>
      <c r="G355" s="376"/>
      <c r="H355" s="376"/>
      <c r="I355" s="376"/>
      <c r="J355" s="377"/>
      <c r="K355" s="377"/>
      <c r="L355" s="376"/>
    </row>
    <row r="356" spans="1:12" ht="12.75" customHeight="1">
      <c r="A356" s="376"/>
      <c r="B356" s="376"/>
      <c r="C356" s="2318"/>
      <c r="D356" s="376"/>
      <c r="E356" s="376"/>
      <c r="F356" s="376"/>
      <c r="G356" s="376"/>
      <c r="H356" s="376"/>
      <c r="I356" s="376"/>
      <c r="J356" s="377"/>
      <c r="K356" s="377"/>
      <c r="L356" s="376"/>
    </row>
    <row r="357" spans="1:12" ht="12.75" customHeight="1">
      <c r="A357" s="376"/>
      <c r="B357" s="376"/>
      <c r="C357" s="2318"/>
      <c r="D357" s="376"/>
      <c r="E357" s="376"/>
      <c r="F357" s="376"/>
      <c r="G357" s="376"/>
      <c r="H357" s="376"/>
      <c r="I357" s="376"/>
      <c r="J357" s="377"/>
      <c r="K357" s="377"/>
      <c r="L357" s="376"/>
    </row>
    <row r="358" spans="1:12" ht="12.75" customHeight="1">
      <c r="A358" s="376"/>
      <c r="B358" s="376"/>
      <c r="C358" s="2318"/>
      <c r="D358" s="376"/>
      <c r="E358" s="376"/>
      <c r="F358" s="376"/>
      <c r="G358" s="376"/>
      <c r="H358" s="376"/>
      <c r="I358" s="376"/>
      <c r="J358" s="377"/>
      <c r="K358" s="377"/>
      <c r="L358" s="376"/>
    </row>
    <row r="359" spans="1:12" ht="12.75" customHeight="1">
      <c r="A359" s="376"/>
      <c r="B359" s="376"/>
      <c r="C359" s="2318"/>
      <c r="D359" s="376"/>
      <c r="E359" s="376"/>
      <c r="F359" s="376"/>
      <c r="G359" s="376"/>
      <c r="H359" s="376"/>
      <c r="I359" s="376"/>
      <c r="J359" s="377"/>
      <c r="K359" s="377"/>
      <c r="L359" s="376"/>
    </row>
    <row r="360" spans="1:12" ht="12.75" customHeight="1">
      <c r="A360" s="376"/>
      <c r="B360" s="376"/>
      <c r="C360" s="2318"/>
      <c r="D360" s="376"/>
      <c r="E360" s="376"/>
      <c r="F360" s="376"/>
      <c r="G360" s="376"/>
      <c r="H360" s="376"/>
      <c r="I360" s="376"/>
      <c r="J360" s="377"/>
      <c r="K360" s="377"/>
      <c r="L360" s="376"/>
    </row>
    <row r="361" spans="1:12" ht="12.75" customHeight="1">
      <c r="A361" s="376"/>
      <c r="B361" s="376"/>
      <c r="C361" s="2318"/>
      <c r="D361" s="376"/>
      <c r="E361" s="376"/>
      <c r="F361" s="376"/>
      <c r="G361" s="376"/>
      <c r="H361" s="376"/>
      <c r="I361" s="376"/>
      <c r="J361" s="377"/>
      <c r="K361" s="377"/>
      <c r="L361" s="376"/>
    </row>
    <row r="362" spans="1:12" ht="12.75" customHeight="1">
      <c r="A362" s="376"/>
      <c r="B362" s="376"/>
      <c r="C362" s="2318"/>
      <c r="D362" s="376"/>
      <c r="E362" s="376"/>
      <c r="F362" s="376"/>
      <c r="G362" s="376"/>
      <c r="H362" s="376"/>
      <c r="I362" s="376"/>
      <c r="J362" s="377"/>
      <c r="K362" s="377"/>
      <c r="L362" s="376"/>
    </row>
    <row r="363" spans="1:12" ht="12.75" customHeight="1">
      <c r="A363" s="376"/>
      <c r="B363" s="376"/>
      <c r="C363" s="2318"/>
      <c r="D363" s="376"/>
      <c r="E363" s="376"/>
      <c r="F363" s="376"/>
      <c r="G363" s="376"/>
      <c r="H363" s="376"/>
      <c r="I363" s="376"/>
      <c r="J363" s="377"/>
      <c r="K363" s="377"/>
      <c r="L363" s="376"/>
    </row>
    <row r="364" spans="1:12" ht="12.75" customHeight="1">
      <c r="A364" s="376"/>
      <c r="B364" s="376"/>
      <c r="C364" s="2318"/>
      <c r="D364" s="376"/>
      <c r="E364" s="376"/>
      <c r="F364" s="376"/>
      <c r="G364" s="376"/>
      <c r="H364" s="376"/>
      <c r="I364" s="376"/>
      <c r="J364" s="377"/>
      <c r="K364" s="377"/>
      <c r="L364" s="376"/>
    </row>
    <row r="365" spans="1:12" ht="12.75" customHeight="1">
      <c r="A365" s="376"/>
      <c r="B365" s="376"/>
      <c r="C365" s="2318"/>
      <c r="D365" s="376"/>
      <c r="E365" s="376"/>
      <c r="F365" s="376"/>
      <c r="G365" s="376"/>
      <c r="H365" s="376"/>
      <c r="I365" s="376"/>
      <c r="J365" s="377"/>
      <c r="K365" s="377"/>
      <c r="L365" s="376"/>
    </row>
    <row r="366" spans="1:12" ht="12.75" customHeight="1">
      <c r="A366" s="376"/>
      <c r="B366" s="376"/>
      <c r="C366" s="2318"/>
      <c r="D366" s="376"/>
      <c r="E366" s="376"/>
      <c r="F366" s="376"/>
      <c r="G366" s="376"/>
      <c r="H366" s="376"/>
      <c r="I366" s="376"/>
      <c r="J366" s="377"/>
      <c r="K366" s="377"/>
      <c r="L366" s="376"/>
    </row>
    <row r="367" spans="1:12" ht="12.75" customHeight="1">
      <c r="A367" s="376"/>
      <c r="B367" s="376"/>
      <c r="C367" s="2318"/>
      <c r="D367" s="376"/>
      <c r="E367" s="376"/>
      <c r="F367" s="376"/>
      <c r="G367" s="376"/>
      <c r="H367" s="376"/>
      <c r="I367" s="376"/>
      <c r="J367" s="377"/>
      <c r="K367" s="377"/>
      <c r="L367" s="376"/>
    </row>
    <row r="368" spans="1:12" ht="12.75" customHeight="1">
      <c r="A368" s="376"/>
      <c r="B368" s="376"/>
      <c r="C368" s="2318"/>
      <c r="D368" s="376"/>
      <c r="E368" s="376"/>
      <c r="F368" s="376"/>
      <c r="G368" s="376"/>
      <c r="H368" s="376"/>
      <c r="I368" s="376"/>
      <c r="J368" s="377"/>
      <c r="K368" s="377"/>
      <c r="L368" s="376"/>
    </row>
    <row r="369" spans="1:12" ht="12.75" customHeight="1">
      <c r="A369" s="376"/>
      <c r="B369" s="376"/>
      <c r="C369" s="2318"/>
      <c r="D369" s="376"/>
      <c r="E369" s="376"/>
      <c r="F369" s="376"/>
      <c r="G369" s="376"/>
      <c r="H369" s="376"/>
      <c r="I369" s="376"/>
      <c r="J369" s="377"/>
      <c r="K369" s="377"/>
      <c r="L369" s="376"/>
    </row>
    <row r="370" spans="1:12" ht="12.75" customHeight="1">
      <c r="A370" s="376"/>
      <c r="B370" s="376"/>
      <c r="C370" s="2318"/>
      <c r="D370" s="376"/>
      <c r="E370" s="376"/>
      <c r="F370" s="376"/>
      <c r="G370" s="376"/>
      <c r="H370" s="376"/>
      <c r="I370" s="376"/>
      <c r="J370" s="377"/>
      <c r="K370" s="377"/>
      <c r="L370" s="376"/>
    </row>
    <row r="371" spans="1:12" ht="12.75" customHeight="1">
      <c r="A371" s="376"/>
      <c r="B371" s="376"/>
      <c r="C371" s="2318"/>
      <c r="D371" s="376"/>
      <c r="E371" s="376"/>
      <c r="F371" s="376"/>
      <c r="G371" s="376"/>
      <c r="H371" s="376"/>
      <c r="I371" s="376"/>
      <c r="J371" s="377"/>
      <c r="K371" s="377"/>
      <c r="L371" s="376"/>
    </row>
    <row r="372" spans="1:12" ht="12.75" customHeight="1">
      <c r="A372" s="376"/>
      <c r="B372" s="376"/>
      <c r="C372" s="2318"/>
      <c r="D372" s="376"/>
      <c r="E372" s="376"/>
      <c r="F372" s="376"/>
      <c r="G372" s="376"/>
      <c r="H372" s="376"/>
      <c r="I372" s="376"/>
      <c r="J372" s="377"/>
      <c r="K372" s="377"/>
      <c r="L372" s="376"/>
    </row>
    <row r="373" spans="1:12" ht="12.75" customHeight="1">
      <c r="A373" s="376"/>
      <c r="B373" s="376"/>
      <c r="C373" s="2318"/>
      <c r="D373" s="376"/>
      <c r="E373" s="376"/>
      <c r="F373" s="376"/>
      <c r="G373" s="376"/>
      <c r="H373" s="376"/>
      <c r="I373" s="376"/>
      <c r="J373" s="377"/>
      <c r="K373" s="377"/>
      <c r="L373" s="376"/>
    </row>
    <row r="374" spans="1:12" ht="12.75" customHeight="1">
      <c r="A374" s="376"/>
      <c r="B374" s="376"/>
      <c r="C374" s="2318"/>
      <c r="D374" s="376"/>
      <c r="E374" s="376"/>
      <c r="F374" s="376"/>
      <c r="G374" s="376"/>
      <c r="H374" s="376"/>
      <c r="I374" s="376"/>
      <c r="J374" s="377"/>
      <c r="K374" s="377"/>
      <c r="L374" s="376"/>
    </row>
    <row r="375" spans="1:12" ht="12.75" customHeight="1">
      <c r="A375" s="376"/>
      <c r="B375" s="376"/>
      <c r="C375" s="2318"/>
      <c r="D375" s="376"/>
      <c r="E375" s="376"/>
      <c r="F375" s="376"/>
      <c r="G375" s="376"/>
      <c r="H375" s="376"/>
      <c r="I375" s="376"/>
      <c r="J375" s="377"/>
      <c r="K375" s="377"/>
      <c r="L375" s="376"/>
    </row>
    <row r="376" spans="1:12" ht="12.75" customHeight="1">
      <c r="A376" s="376"/>
      <c r="B376" s="376"/>
      <c r="C376" s="2318"/>
      <c r="D376" s="376"/>
      <c r="E376" s="376"/>
      <c r="F376" s="376"/>
      <c r="G376" s="376"/>
      <c r="H376" s="376"/>
      <c r="I376" s="376"/>
      <c r="J376" s="377"/>
      <c r="K376" s="377"/>
      <c r="L376" s="376"/>
    </row>
    <row r="377" spans="1:12" ht="12.75" customHeight="1">
      <c r="A377" s="376"/>
      <c r="B377" s="376"/>
      <c r="C377" s="2318"/>
      <c r="D377" s="376"/>
      <c r="E377" s="376"/>
      <c r="F377" s="376"/>
      <c r="G377" s="376"/>
      <c r="H377" s="376"/>
      <c r="I377" s="376"/>
      <c r="J377" s="377"/>
      <c r="K377" s="377"/>
      <c r="L377" s="376"/>
    </row>
    <row r="378" spans="1:12" ht="12.75" customHeight="1">
      <c r="A378" s="376"/>
      <c r="B378" s="376"/>
      <c r="C378" s="2318"/>
      <c r="D378" s="376"/>
      <c r="E378" s="376"/>
      <c r="F378" s="376"/>
      <c r="G378" s="376"/>
      <c r="H378" s="376"/>
      <c r="I378" s="376"/>
      <c r="J378" s="377"/>
      <c r="K378" s="377"/>
      <c r="L378" s="376"/>
    </row>
    <row r="379" spans="1:12" ht="12.75" customHeight="1">
      <c r="A379" s="376"/>
      <c r="B379" s="376"/>
      <c r="C379" s="2318"/>
      <c r="D379" s="376"/>
      <c r="E379" s="376"/>
      <c r="F379" s="376"/>
      <c r="G379" s="376"/>
      <c r="H379" s="376"/>
      <c r="I379" s="376"/>
      <c r="J379" s="377"/>
      <c r="K379" s="377"/>
      <c r="L379" s="376"/>
    </row>
    <row r="380" spans="1:12" ht="12.75" customHeight="1">
      <c r="A380" s="376"/>
      <c r="B380" s="376"/>
      <c r="C380" s="2318"/>
      <c r="D380" s="376"/>
      <c r="E380" s="376"/>
      <c r="F380" s="376"/>
      <c r="G380" s="376"/>
      <c r="H380" s="376"/>
      <c r="I380" s="376"/>
      <c r="J380" s="377"/>
      <c r="K380" s="377"/>
      <c r="L380" s="376"/>
    </row>
    <row r="381" spans="1:12" ht="12.75" customHeight="1">
      <c r="A381" s="376"/>
      <c r="B381" s="376"/>
      <c r="C381" s="2318"/>
      <c r="D381" s="376"/>
      <c r="E381" s="376"/>
      <c r="F381" s="376"/>
      <c r="G381" s="376"/>
      <c r="H381" s="376"/>
      <c r="I381" s="376"/>
      <c r="J381" s="377"/>
      <c r="K381" s="377"/>
      <c r="L381" s="376"/>
    </row>
    <row r="382" spans="1:12" ht="12.75" customHeight="1">
      <c r="A382" s="376"/>
      <c r="B382" s="376"/>
      <c r="C382" s="2318"/>
      <c r="D382" s="376"/>
      <c r="E382" s="376"/>
      <c r="F382" s="376"/>
      <c r="G382" s="376"/>
      <c r="H382" s="376"/>
      <c r="I382" s="376"/>
      <c r="J382" s="377"/>
      <c r="K382" s="377"/>
      <c r="L382" s="376"/>
    </row>
    <row r="384" spans="1:12" ht="12.75" customHeight="1">
      <c r="K384" s="255"/>
    </row>
    <row r="385" spans="11:11" ht="12.75" customHeight="1">
      <c r="K385" s="255"/>
    </row>
    <row r="387" spans="11:11" ht="12.75" customHeight="1">
      <c r="K387" s="255"/>
    </row>
    <row r="388" spans="11:11" ht="12.75" customHeight="1">
      <c r="K388" s="255"/>
    </row>
    <row r="394" spans="11:11" ht="12.75" customHeight="1">
      <c r="K394" s="255"/>
    </row>
    <row r="395" spans="11:11" ht="12.75" customHeight="1">
      <c r="K395" s="255"/>
    </row>
    <row r="401" spans="11:11" ht="12.75" customHeight="1">
      <c r="K401" s="255"/>
    </row>
    <row r="402" spans="11:11" ht="12.75" customHeight="1">
      <c r="K402" s="255"/>
    </row>
    <row r="407" spans="11:11" ht="12.75" customHeight="1">
      <c r="K407" s="255"/>
    </row>
    <row r="408" spans="11:11" ht="12.75" customHeight="1">
      <c r="K408" s="255"/>
    </row>
    <row r="409" spans="11:11" ht="12.75" customHeight="1">
      <c r="K409" s="255"/>
    </row>
    <row r="412" spans="11:11" ht="12.75" customHeight="1">
      <c r="K412" s="255"/>
    </row>
    <row r="413" spans="11:11" ht="12.75" customHeight="1">
      <c r="K413" s="255"/>
    </row>
    <row r="418" spans="11:11" ht="12.75" customHeight="1">
      <c r="K418" s="255"/>
    </row>
    <row r="419" spans="11:11" ht="12.75" customHeight="1">
      <c r="K419" s="255"/>
    </row>
    <row r="420" spans="11:11" ht="12.75" customHeight="1">
      <c r="K420" s="255"/>
    </row>
    <row r="422" spans="11:11" ht="12.75" customHeight="1">
      <c r="K422" s="255"/>
    </row>
    <row r="423" spans="11:11" ht="12.75" customHeight="1">
      <c r="K423" s="255"/>
    </row>
  </sheetData>
  <mergeCells count="32">
    <mergeCell ref="A318:B318"/>
    <mergeCell ref="B321:F321"/>
    <mergeCell ref="B306:D306"/>
    <mergeCell ref="A307:M307"/>
    <mergeCell ref="B314:D314"/>
    <mergeCell ref="B315:D315"/>
    <mergeCell ref="A317:B317"/>
    <mergeCell ref="A159:M159"/>
    <mergeCell ref="B289:D289"/>
    <mergeCell ref="A290:M290"/>
    <mergeCell ref="B292:D292"/>
    <mergeCell ref="A293:M293"/>
    <mergeCell ref="B121:D121"/>
    <mergeCell ref="A122:M122"/>
    <mergeCell ref="B146:D146"/>
    <mergeCell ref="A147:M147"/>
    <mergeCell ref="B158:D158"/>
    <mergeCell ref="A64:M64"/>
    <mergeCell ref="B66:D66"/>
    <mergeCell ref="A67:M67"/>
    <mergeCell ref="B84:D84"/>
    <mergeCell ref="A85:M85"/>
    <mergeCell ref="B38:D38"/>
    <mergeCell ref="A39:M39"/>
    <mergeCell ref="B60:D60"/>
    <mergeCell ref="A61:M61"/>
    <mergeCell ref="B63:D63"/>
    <mergeCell ref="A1:M1"/>
    <mergeCell ref="B2:L2"/>
    <mergeCell ref="A6:M6"/>
    <mergeCell ref="B12:D12"/>
    <mergeCell ref="A13:M13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D4E0CC"/>
  </sheetPr>
  <dimension ref="A1:N213"/>
  <sheetViews>
    <sheetView topLeftCell="A79" zoomScale="70" workbookViewId="0">
      <selection sqref="A1:L2"/>
    </sheetView>
  </sheetViews>
  <sheetFormatPr defaultRowHeight="15"/>
  <cols>
    <col min="1" max="1" width="6.7109375" style="252" bestFit="1" customWidth="1"/>
    <col min="2" max="2" width="23.7109375" style="253" customWidth="1"/>
    <col min="3" max="3" width="25.5703125" style="253" customWidth="1"/>
    <col min="4" max="4" width="18.5703125" style="253" bestFit="1" customWidth="1"/>
    <col min="5" max="5" width="23.7109375" style="253" bestFit="1" customWidth="1"/>
    <col min="6" max="7" width="14.7109375" style="252" customWidth="1"/>
    <col min="8" max="8" width="16.85546875" style="252" customWidth="1"/>
    <col min="9" max="9" width="18.7109375" style="253" customWidth="1"/>
    <col min="10" max="10" width="20.85546875" style="252" bestFit="1" customWidth="1"/>
    <col min="11" max="12" width="14.7109375" style="252" customWidth="1"/>
    <col min="13" max="13" width="14" style="252" customWidth="1"/>
    <col min="14" max="14" width="36.7109375" bestFit="1" customWidth="1"/>
  </cols>
  <sheetData>
    <row r="1" spans="1:14" ht="15.75" customHeight="1">
      <c r="A1" s="2351" t="s">
        <v>5827</v>
      </c>
      <c r="B1" s="2351"/>
      <c r="C1" s="2351"/>
      <c r="D1" s="2351"/>
      <c r="E1" s="2351"/>
      <c r="F1" s="2351"/>
      <c r="G1" s="2351"/>
      <c r="H1" s="2351"/>
      <c r="I1" s="2351"/>
      <c r="J1" s="2351"/>
      <c r="K1" s="2351"/>
      <c r="L1" s="2351"/>
      <c r="M1" s="2351"/>
      <c r="N1" s="380"/>
    </row>
    <row r="2" spans="1:14" ht="15.75" customHeight="1">
      <c r="A2" s="2351"/>
      <c r="B2" s="2351"/>
      <c r="C2" s="2351"/>
      <c r="D2" s="2351"/>
      <c r="E2" s="2351"/>
      <c r="F2" s="2351"/>
      <c r="G2" s="2351"/>
      <c r="H2" s="2351"/>
      <c r="I2" s="2351"/>
      <c r="J2" s="2351"/>
      <c r="K2" s="2351"/>
      <c r="L2" s="2351"/>
      <c r="M2" s="2351"/>
      <c r="N2" s="1"/>
    </row>
    <row r="3" spans="1:14">
      <c r="A3" s="253"/>
      <c r="F3" s="253"/>
      <c r="G3" s="253"/>
      <c r="H3" s="253"/>
      <c r="J3" s="253"/>
      <c r="K3" s="253"/>
      <c r="L3" s="253"/>
      <c r="M3" s="253"/>
      <c r="N3" s="1"/>
    </row>
    <row r="4" spans="1:14" ht="63">
      <c r="A4" s="381" t="s">
        <v>1</v>
      </c>
      <c r="B4" s="382" t="s">
        <v>2</v>
      </c>
      <c r="C4" s="383" t="s">
        <v>3</v>
      </c>
      <c r="D4" s="383" t="s">
        <v>4</v>
      </c>
      <c r="E4" s="383" t="s">
        <v>5</v>
      </c>
      <c r="F4" s="383" t="s">
        <v>6</v>
      </c>
      <c r="G4" s="383" t="s">
        <v>7</v>
      </c>
      <c r="H4" s="383" t="s">
        <v>8</v>
      </c>
      <c r="I4" s="383" t="s">
        <v>9</v>
      </c>
      <c r="J4" s="383" t="s">
        <v>10</v>
      </c>
      <c r="K4" s="383" t="s">
        <v>11</v>
      </c>
      <c r="L4" s="383" t="s">
        <v>12</v>
      </c>
      <c r="M4" s="383" t="s">
        <v>13</v>
      </c>
      <c r="N4" s="1"/>
    </row>
    <row r="5" spans="1:14" ht="27" customHeight="1">
      <c r="A5" s="2352" t="s">
        <v>5285</v>
      </c>
      <c r="B5" s="2353"/>
      <c r="C5" s="2353"/>
      <c r="D5" s="2353"/>
      <c r="E5" s="2353"/>
      <c r="F5" s="2353"/>
      <c r="G5" s="2353"/>
      <c r="H5" s="2353"/>
      <c r="I5" s="2353"/>
      <c r="J5" s="2353"/>
      <c r="K5" s="2353"/>
      <c r="L5" s="2353"/>
      <c r="M5" s="2354"/>
    </row>
    <row r="6" spans="1:14" ht="36.75" customHeight="1">
      <c r="A6" s="384">
        <v>1</v>
      </c>
      <c r="B6" s="57" t="s">
        <v>5828</v>
      </c>
      <c r="C6" s="385">
        <v>312200121226</v>
      </c>
      <c r="D6" s="57" t="s">
        <v>5287</v>
      </c>
      <c r="E6" s="57" t="s">
        <v>5292</v>
      </c>
      <c r="F6" s="57">
        <v>18</v>
      </c>
      <c r="G6" s="57">
        <v>18</v>
      </c>
      <c r="H6" s="57" t="s">
        <v>1482</v>
      </c>
      <c r="I6" s="57" t="s">
        <v>5293</v>
      </c>
      <c r="J6" s="57" t="s">
        <v>5294</v>
      </c>
      <c r="K6" s="57">
        <v>1</v>
      </c>
      <c r="L6" s="57">
        <v>1</v>
      </c>
      <c r="M6" s="57" t="s">
        <v>5287</v>
      </c>
    </row>
    <row r="7" spans="1:14" ht="36.75" customHeight="1">
      <c r="A7" s="386">
        <v>2</v>
      </c>
      <c r="B7" s="387" t="s">
        <v>5295</v>
      </c>
      <c r="C7" s="387" t="s">
        <v>5287</v>
      </c>
      <c r="D7" s="387" t="s">
        <v>5287</v>
      </c>
      <c r="E7" s="387" t="s">
        <v>5296</v>
      </c>
      <c r="F7" s="387">
        <v>20</v>
      </c>
      <c r="G7" s="387">
        <v>20</v>
      </c>
      <c r="H7" s="387" t="s">
        <v>1482</v>
      </c>
      <c r="I7" s="387" t="s">
        <v>5297</v>
      </c>
      <c r="J7" s="387" t="s">
        <v>5298</v>
      </c>
      <c r="K7" s="387">
        <v>1</v>
      </c>
      <c r="L7" s="387">
        <v>1</v>
      </c>
      <c r="M7" s="387" t="s">
        <v>5287</v>
      </c>
    </row>
    <row r="8" spans="1:14" ht="43.5" customHeight="1">
      <c r="A8" s="386">
        <v>3</v>
      </c>
      <c r="B8" s="387" t="s">
        <v>5829</v>
      </c>
      <c r="C8" s="388">
        <v>312251233626</v>
      </c>
      <c r="D8" s="387" t="s">
        <v>5287</v>
      </c>
      <c r="E8" s="387" t="s">
        <v>5753</v>
      </c>
      <c r="F8" s="387">
        <v>5</v>
      </c>
      <c r="G8" s="387">
        <v>5</v>
      </c>
      <c r="H8" s="387" t="s">
        <v>5327</v>
      </c>
      <c r="I8" s="387" t="s">
        <v>5830</v>
      </c>
      <c r="J8" s="387" t="s">
        <v>5831</v>
      </c>
      <c r="K8" s="387">
        <v>1</v>
      </c>
      <c r="L8" s="387">
        <v>1</v>
      </c>
      <c r="M8" s="387" t="s">
        <v>5287</v>
      </c>
    </row>
    <row r="9" spans="1:14" ht="21" customHeight="1">
      <c r="A9" s="389" t="s">
        <v>21</v>
      </c>
      <c r="B9" s="2355" t="s">
        <v>408</v>
      </c>
      <c r="C9" s="2355"/>
      <c r="D9" s="2356"/>
      <c r="E9" s="390">
        <v>3</v>
      </c>
      <c r="F9" s="390">
        <v>43</v>
      </c>
      <c r="G9" s="390">
        <v>43</v>
      </c>
      <c r="H9" s="391" t="s">
        <v>21</v>
      </c>
      <c r="I9" s="392" t="s">
        <v>21</v>
      </c>
      <c r="J9" s="392" t="s">
        <v>21</v>
      </c>
      <c r="K9" s="390">
        <v>3</v>
      </c>
      <c r="L9" s="390">
        <v>3</v>
      </c>
      <c r="M9" s="393" t="s">
        <v>21</v>
      </c>
    </row>
    <row r="10" spans="1:14" ht="27" customHeight="1">
      <c r="A10" s="2352" t="s">
        <v>5299</v>
      </c>
      <c r="B10" s="2353"/>
      <c r="C10" s="2353"/>
      <c r="D10" s="2353"/>
      <c r="E10" s="2353"/>
      <c r="F10" s="2353"/>
      <c r="G10" s="2353"/>
      <c r="H10" s="2353"/>
      <c r="I10" s="2353"/>
      <c r="J10" s="2353"/>
      <c r="K10" s="2353"/>
      <c r="L10" s="2353"/>
      <c r="M10" s="2354"/>
    </row>
    <row r="11" spans="1:14" ht="49.5" customHeight="1">
      <c r="A11" s="384">
        <v>1</v>
      </c>
      <c r="B11" s="57" t="s">
        <v>5832</v>
      </c>
      <c r="C11" s="385">
        <v>312202429129</v>
      </c>
      <c r="D11" s="57" t="s">
        <v>5287</v>
      </c>
      <c r="E11" s="57" t="s">
        <v>5301</v>
      </c>
      <c r="F11" s="57">
        <v>8</v>
      </c>
      <c r="G11" s="57">
        <v>8</v>
      </c>
      <c r="H11" s="57" t="s">
        <v>1571</v>
      </c>
      <c r="I11" s="57" t="s">
        <v>5302</v>
      </c>
      <c r="J11" s="57" t="s">
        <v>5303</v>
      </c>
      <c r="K11" s="57">
        <v>1</v>
      </c>
      <c r="L11" s="57">
        <v>1</v>
      </c>
      <c r="M11" s="57" t="s">
        <v>5287</v>
      </c>
    </row>
    <row r="12" spans="1:14" ht="49.5" customHeight="1">
      <c r="A12" s="386">
        <v>2</v>
      </c>
      <c r="B12" s="387" t="s">
        <v>5309</v>
      </c>
      <c r="C12" s="388">
        <v>312200053583</v>
      </c>
      <c r="D12" s="387" t="s">
        <v>5287</v>
      </c>
      <c r="E12" s="387" t="s">
        <v>5292</v>
      </c>
      <c r="F12" s="387">
        <v>16.8</v>
      </c>
      <c r="G12" s="387">
        <v>16.8</v>
      </c>
      <c r="H12" s="387" t="s">
        <v>699</v>
      </c>
      <c r="I12" s="387" t="s">
        <v>5311</v>
      </c>
      <c r="J12" s="387" t="s">
        <v>5312</v>
      </c>
      <c r="K12" s="387">
        <v>1</v>
      </c>
      <c r="L12" s="387">
        <v>1</v>
      </c>
      <c r="M12" s="387" t="s">
        <v>5287</v>
      </c>
    </row>
    <row r="13" spans="1:14" ht="49.5" customHeight="1">
      <c r="A13" s="386">
        <v>3</v>
      </c>
      <c r="B13" s="387" t="s">
        <v>5317</v>
      </c>
      <c r="C13" s="388">
        <v>312202568027</v>
      </c>
      <c r="D13" s="387" t="s">
        <v>5287</v>
      </c>
      <c r="E13" s="387" t="s">
        <v>5318</v>
      </c>
      <c r="F13" s="387">
        <v>5</v>
      </c>
      <c r="G13" s="387">
        <v>5</v>
      </c>
      <c r="H13" s="387" t="s">
        <v>5319</v>
      </c>
      <c r="I13" s="387" t="s">
        <v>5320</v>
      </c>
      <c r="J13" s="387" t="s">
        <v>5321</v>
      </c>
      <c r="K13" s="387">
        <v>1</v>
      </c>
      <c r="L13" s="387">
        <v>1</v>
      </c>
      <c r="M13" s="387" t="s">
        <v>5287</v>
      </c>
    </row>
    <row r="14" spans="1:14" ht="49.5" customHeight="1">
      <c r="A14" s="386">
        <v>4</v>
      </c>
      <c r="B14" s="394" t="s">
        <v>5322</v>
      </c>
      <c r="C14" s="388">
        <v>3122001462</v>
      </c>
      <c r="D14" s="387" t="s">
        <v>5323</v>
      </c>
      <c r="E14" s="387" t="s">
        <v>5323</v>
      </c>
      <c r="F14" s="387">
        <v>45.7</v>
      </c>
      <c r="G14" s="387">
        <v>45.7</v>
      </c>
      <c r="H14" s="387" t="s">
        <v>1482</v>
      </c>
      <c r="I14" s="387" t="s">
        <v>5324</v>
      </c>
      <c r="J14" s="387" t="s">
        <v>5833</v>
      </c>
      <c r="K14" s="387">
        <v>4</v>
      </c>
      <c r="L14" s="387">
        <v>4</v>
      </c>
      <c r="M14" s="387" t="s">
        <v>5287</v>
      </c>
    </row>
    <row r="15" spans="1:14" ht="49.5" customHeight="1">
      <c r="A15" s="386">
        <v>5</v>
      </c>
      <c r="B15" s="387" t="s">
        <v>5834</v>
      </c>
      <c r="C15" s="388">
        <v>312200144978</v>
      </c>
      <c r="D15" s="387" t="s">
        <v>5287</v>
      </c>
      <c r="E15" s="387" t="s">
        <v>5835</v>
      </c>
      <c r="F15" s="387">
        <v>20</v>
      </c>
      <c r="G15" s="387">
        <v>20</v>
      </c>
      <c r="H15" s="387" t="s">
        <v>699</v>
      </c>
      <c r="I15" s="387" t="s">
        <v>5836</v>
      </c>
      <c r="J15" s="387" t="s">
        <v>5837</v>
      </c>
      <c r="K15" s="387">
        <v>1</v>
      </c>
      <c r="L15" s="387">
        <v>1</v>
      </c>
      <c r="M15" s="387" t="s">
        <v>5287</v>
      </c>
    </row>
    <row r="16" spans="1:14" ht="49.5" customHeight="1">
      <c r="A16" s="386">
        <v>6</v>
      </c>
      <c r="B16" s="387" t="s">
        <v>5838</v>
      </c>
      <c r="C16" s="388">
        <v>312324074530</v>
      </c>
      <c r="D16" s="387" t="s">
        <v>5287</v>
      </c>
      <c r="E16" s="387" t="s">
        <v>5292</v>
      </c>
      <c r="F16" s="387">
        <v>8.1199999999999992</v>
      </c>
      <c r="G16" s="387">
        <v>8.1199999999999992</v>
      </c>
      <c r="H16" s="387" t="s">
        <v>699</v>
      </c>
      <c r="I16" s="387" t="s">
        <v>5839</v>
      </c>
      <c r="J16" s="387" t="s">
        <v>5287</v>
      </c>
      <c r="K16" s="387">
        <v>1</v>
      </c>
      <c r="L16" s="387">
        <v>1</v>
      </c>
      <c r="M16" s="387" t="s">
        <v>5287</v>
      </c>
    </row>
    <row r="17" spans="1:13" ht="49.5" customHeight="1">
      <c r="A17" s="386">
        <v>7</v>
      </c>
      <c r="B17" s="387" t="s">
        <v>5840</v>
      </c>
      <c r="C17" s="388">
        <v>312202733256</v>
      </c>
      <c r="D17" s="387" t="s">
        <v>5287</v>
      </c>
      <c r="E17" s="387" t="s">
        <v>5841</v>
      </c>
      <c r="F17" s="387">
        <v>15</v>
      </c>
      <c r="G17" s="387">
        <v>15</v>
      </c>
      <c r="H17" s="387" t="s">
        <v>787</v>
      </c>
      <c r="I17" s="387" t="s">
        <v>5842</v>
      </c>
      <c r="J17" s="387" t="s">
        <v>5843</v>
      </c>
      <c r="K17" s="387">
        <v>1</v>
      </c>
      <c r="L17" s="387">
        <v>1</v>
      </c>
      <c r="M17" s="387" t="s">
        <v>5287</v>
      </c>
    </row>
    <row r="18" spans="1:13" s="395" customFormat="1" ht="62.25" customHeight="1">
      <c r="A18" s="386">
        <v>8</v>
      </c>
      <c r="B18" s="387" t="s">
        <v>5844</v>
      </c>
      <c r="C18" s="388">
        <v>312251169900</v>
      </c>
      <c r="D18" s="387" t="s">
        <v>5287</v>
      </c>
      <c r="E18" s="387" t="s">
        <v>5845</v>
      </c>
      <c r="F18" s="387">
        <v>42</v>
      </c>
      <c r="G18" s="387">
        <v>42</v>
      </c>
      <c r="H18" s="387" t="s">
        <v>699</v>
      </c>
      <c r="I18" s="387" t="s">
        <v>5846</v>
      </c>
      <c r="J18" s="387" t="s">
        <v>5847</v>
      </c>
      <c r="K18" s="387">
        <v>1</v>
      </c>
      <c r="L18" s="387">
        <v>2</v>
      </c>
      <c r="M18" s="387" t="s">
        <v>5287</v>
      </c>
    </row>
    <row r="19" spans="1:13" ht="100.5" customHeight="1">
      <c r="A19" s="386">
        <v>9</v>
      </c>
      <c r="B19" s="387" t="s">
        <v>5848</v>
      </c>
      <c r="C19" s="388">
        <v>312343395761</v>
      </c>
      <c r="D19" s="387" t="s">
        <v>5287</v>
      </c>
      <c r="E19" s="387" t="s">
        <v>5530</v>
      </c>
      <c r="F19" s="387">
        <v>15.9</v>
      </c>
      <c r="G19" s="387">
        <v>15.9</v>
      </c>
      <c r="H19" s="387" t="s">
        <v>699</v>
      </c>
      <c r="I19" s="387" t="s">
        <v>5849</v>
      </c>
      <c r="J19" s="387" t="s">
        <v>5287</v>
      </c>
      <c r="K19" s="387">
        <v>1</v>
      </c>
      <c r="L19" s="387">
        <v>1</v>
      </c>
      <c r="M19" s="387" t="s">
        <v>5287</v>
      </c>
    </row>
    <row r="20" spans="1:13" ht="94.5" customHeight="1">
      <c r="A20" s="386">
        <v>10</v>
      </c>
      <c r="B20" s="387" t="s">
        <v>5850</v>
      </c>
      <c r="C20" s="388" t="s">
        <v>5287</v>
      </c>
      <c r="D20" s="387" t="s">
        <v>5287</v>
      </c>
      <c r="E20" s="387" t="s">
        <v>5530</v>
      </c>
      <c r="F20" s="387">
        <v>16.100000000000001</v>
      </c>
      <c r="G20" s="387">
        <v>16.100000000000001</v>
      </c>
      <c r="H20" s="387" t="s">
        <v>699</v>
      </c>
      <c r="I20" s="387" t="s">
        <v>5851</v>
      </c>
      <c r="J20" s="387" t="s">
        <v>5287</v>
      </c>
      <c r="K20" s="387">
        <v>1</v>
      </c>
      <c r="L20" s="387">
        <v>1</v>
      </c>
      <c r="M20" s="387" t="s">
        <v>5287</v>
      </c>
    </row>
    <row r="21" spans="1:13" ht="69" customHeight="1">
      <c r="A21" s="386">
        <v>11</v>
      </c>
      <c r="B21" s="387" t="s">
        <v>5852</v>
      </c>
      <c r="C21" s="388">
        <v>312204535820</v>
      </c>
      <c r="D21" s="387" t="s">
        <v>5287</v>
      </c>
      <c r="E21" s="387" t="s">
        <v>5853</v>
      </c>
      <c r="F21" s="387">
        <v>20</v>
      </c>
      <c r="G21" s="387">
        <v>20</v>
      </c>
      <c r="H21" s="387" t="s">
        <v>699</v>
      </c>
      <c r="I21" s="387" t="s">
        <v>5854</v>
      </c>
      <c r="J21" s="387" t="s">
        <v>5855</v>
      </c>
      <c r="K21" s="387">
        <v>1</v>
      </c>
      <c r="L21" s="387">
        <v>1</v>
      </c>
      <c r="M21" s="387" t="s">
        <v>5287</v>
      </c>
    </row>
    <row r="22" spans="1:13" ht="75" customHeight="1">
      <c r="A22" s="386">
        <v>12</v>
      </c>
      <c r="B22" s="387" t="s">
        <v>5856</v>
      </c>
      <c r="C22" s="388">
        <v>312262034767</v>
      </c>
      <c r="D22" s="387" t="s">
        <v>5857</v>
      </c>
      <c r="E22" s="387" t="s">
        <v>5858</v>
      </c>
      <c r="F22" s="387">
        <v>159.1</v>
      </c>
      <c r="G22" s="387">
        <v>50</v>
      </c>
      <c r="H22" s="387" t="s">
        <v>5859</v>
      </c>
      <c r="I22" s="387" t="s">
        <v>5860</v>
      </c>
      <c r="J22" s="387" t="s">
        <v>5861</v>
      </c>
      <c r="K22" s="387">
        <v>1</v>
      </c>
      <c r="L22" s="387">
        <v>1</v>
      </c>
      <c r="M22" s="387" t="s">
        <v>5287</v>
      </c>
    </row>
    <row r="23" spans="1:13" ht="75" customHeight="1">
      <c r="A23" s="386">
        <v>13</v>
      </c>
      <c r="B23" s="387" t="s">
        <v>5862</v>
      </c>
      <c r="C23" s="388">
        <v>312200018758</v>
      </c>
      <c r="D23" s="387" t="s">
        <v>5863</v>
      </c>
      <c r="E23" s="387" t="s">
        <v>5864</v>
      </c>
      <c r="F23" s="387">
        <v>31.4</v>
      </c>
      <c r="G23" s="387">
        <v>31.4</v>
      </c>
      <c r="H23" s="387" t="s">
        <v>699</v>
      </c>
      <c r="I23" s="387" t="s">
        <v>5865</v>
      </c>
      <c r="J23" s="387" t="s">
        <v>5866</v>
      </c>
      <c r="K23" s="387">
        <v>1</v>
      </c>
      <c r="L23" s="387">
        <v>1</v>
      </c>
      <c r="M23" s="387" t="s">
        <v>5287</v>
      </c>
    </row>
    <row r="24" spans="1:13" ht="75" customHeight="1">
      <c r="A24" s="386">
        <v>14</v>
      </c>
      <c r="B24" s="387" t="s">
        <v>5867</v>
      </c>
      <c r="C24" s="387" t="s">
        <v>5868</v>
      </c>
      <c r="D24" s="387" t="s">
        <v>5287</v>
      </c>
      <c r="E24" s="387" t="s">
        <v>5530</v>
      </c>
      <c r="F24" s="387">
        <v>16.2</v>
      </c>
      <c r="G24" s="387">
        <v>16.2</v>
      </c>
      <c r="H24" s="387" t="s">
        <v>699</v>
      </c>
      <c r="I24" s="387" t="s">
        <v>5869</v>
      </c>
      <c r="J24" s="387" t="s">
        <v>5870</v>
      </c>
      <c r="K24" s="387">
        <v>1</v>
      </c>
      <c r="L24" s="387">
        <v>1</v>
      </c>
      <c r="M24" s="387" t="s">
        <v>5287</v>
      </c>
    </row>
    <row r="25" spans="1:13" ht="32.25" customHeight="1">
      <c r="A25" s="396" t="s">
        <v>21</v>
      </c>
      <c r="B25" s="2357" t="s">
        <v>408</v>
      </c>
      <c r="C25" s="2357"/>
      <c r="D25" s="2358"/>
      <c r="E25" s="398">
        <v>14</v>
      </c>
      <c r="F25" s="399">
        <v>419.32</v>
      </c>
      <c r="G25" s="399">
        <v>310.22000000000003</v>
      </c>
      <c r="H25" s="400" t="s">
        <v>21</v>
      </c>
      <c r="I25" s="401" t="s">
        <v>21</v>
      </c>
      <c r="J25" s="400" t="s">
        <v>21</v>
      </c>
      <c r="K25" s="399">
        <v>17</v>
      </c>
      <c r="L25" s="399">
        <v>18</v>
      </c>
      <c r="M25" s="400" t="s">
        <v>21</v>
      </c>
    </row>
    <row r="26" spans="1:13" ht="49.5" customHeight="1">
      <c r="A26" s="2352" t="s">
        <v>5340</v>
      </c>
      <c r="B26" s="2353"/>
      <c r="C26" s="2353"/>
      <c r="D26" s="2353"/>
      <c r="E26" s="2353"/>
      <c r="F26" s="2353"/>
      <c r="G26" s="2353"/>
      <c r="H26" s="2353"/>
      <c r="I26" s="2353"/>
      <c r="J26" s="2353"/>
      <c r="K26" s="2353"/>
      <c r="L26" s="2353"/>
      <c r="M26" s="2354"/>
    </row>
    <row r="27" spans="1:13" ht="62.25" customHeight="1">
      <c r="A27" s="402">
        <v>1</v>
      </c>
      <c r="B27" s="57" t="s">
        <v>5341</v>
      </c>
      <c r="C27" s="385">
        <v>312232261307</v>
      </c>
      <c r="D27" s="57" t="s">
        <v>5287</v>
      </c>
      <c r="E27" s="57" t="s">
        <v>5342</v>
      </c>
      <c r="F27" s="57">
        <v>6.1</v>
      </c>
      <c r="G27" s="57">
        <v>6.1</v>
      </c>
      <c r="H27" s="57" t="s">
        <v>699</v>
      </c>
      <c r="I27" s="57" t="s">
        <v>5343</v>
      </c>
      <c r="J27" s="57" t="s">
        <v>5344</v>
      </c>
      <c r="K27" s="57">
        <v>2</v>
      </c>
      <c r="L27" s="57">
        <v>2</v>
      </c>
      <c r="M27" s="57" t="s">
        <v>5287</v>
      </c>
    </row>
    <row r="28" spans="1:13" ht="68.25" customHeight="1">
      <c r="A28" s="403">
        <v>2</v>
      </c>
      <c r="B28" s="387" t="s">
        <v>5871</v>
      </c>
      <c r="C28" s="388">
        <v>312261043550</v>
      </c>
      <c r="D28" s="387" t="s">
        <v>5287</v>
      </c>
      <c r="E28" s="387" t="s">
        <v>5346</v>
      </c>
      <c r="F28" s="387">
        <v>15</v>
      </c>
      <c r="G28" s="387">
        <v>15</v>
      </c>
      <c r="H28" s="387" t="s">
        <v>699</v>
      </c>
      <c r="I28" s="387" t="s">
        <v>5872</v>
      </c>
      <c r="J28" s="387" t="s">
        <v>5873</v>
      </c>
      <c r="K28" s="387">
        <v>2</v>
      </c>
      <c r="L28" s="387">
        <v>2</v>
      </c>
      <c r="M28" s="387" t="s">
        <v>5287</v>
      </c>
    </row>
    <row r="29" spans="1:13" ht="49.5" customHeight="1">
      <c r="A29" s="403">
        <v>3</v>
      </c>
      <c r="B29" s="387" t="s">
        <v>5349</v>
      </c>
      <c r="C29" s="388">
        <v>312200353844</v>
      </c>
      <c r="D29" s="387" t="s">
        <v>5287</v>
      </c>
      <c r="E29" s="387" t="s">
        <v>5350</v>
      </c>
      <c r="F29" s="387">
        <v>20.5</v>
      </c>
      <c r="G29" s="387">
        <v>20.5</v>
      </c>
      <c r="H29" s="387" t="s">
        <v>694</v>
      </c>
      <c r="I29" s="387" t="s">
        <v>5351</v>
      </c>
      <c r="J29" s="387" t="s">
        <v>5352</v>
      </c>
      <c r="K29" s="387">
        <v>1</v>
      </c>
      <c r="L29" s="387">
        <v>1</v>
      </c>
      <c r="M29" s="387" t="s">
        <v>5287</v>
      </c>
    </row>
    <row r="30" spans="1:13" ht="49.5" customHeight="1">
      <c r="A30" s="403">
        <v>4</v>
      </c>
      <c r="B30" s="387" t="s">
        <v>5353</v>
      </c>
      <c r="C30" s="388">
        <v>312200667061</v>
      </c>
      <c r="D30" s="387" t="s">
        <v>5287</v>
      </c>
      <c r="E30" s="387" t="s">
        <v>5874</v>
      </c>
      <c r="F30" s="387">
        <v>10</v>
      </c>
      <c r="G30" s="387">
        <v>10</v>
      </c>
      <c r="H30" s="387" t="s">
        <v>699</v>
      </c>
      <c r="I30" s="387" t="s">
        <v>5355</v>
      </c>
      <c r="J30" s="387" t="s">
        <v>5356</v>
      </c>
      <c r="K30" s="387">
        <v>1</v>
      </c>
      <c r="L30" s="387">
        <v>1</v>
      </c>
      <c r="M30" s="387" t="s">
        <v>5287</v>
      </c>
    </row>
    <row r="31" spans="1:13" ht="60" customHeight="1">
      <c r="A31" s="403">
        <v>5</v>
      </c>
      <c r="B31" s="387" t="s">
        <v>5875</v>
      </c>
      <c r="C31" s="388" t="s">
        <v>5287</v>
      </c>
      <c r="D31" s="387" t="s">
        <v>5287</v>
      </c>
      <c r="E31" s="387" t="s">
        <v>5358</v>
      </c>
      <c r="F31" s="387">
        <v>70</v>
      </c>
      <c r="G31" s="387">
        <v>70</v>
      </c>
      <c r="H31" s="387" t="s">
        <v>1571</v>
      </c>
      <c r="I31" s="387" t="s">
        <v>5876</v>
      </c>
      <c r="J31" s="387" t="s">
        <v>5360</v>
      </c>
      <c r="K31" s="387">
        <v>1</v>
      </c>
      <c r="L31" s="387">
        <v>1</v>
      </c>
      <c r="M31" s="387" t="s">
        <v>5287</v>
      </c>
    </row>
    <row r="32" spans="1:13" ht="49.5" customHeight="1">
      <c r="A32" s="403">
        <v>6</v>
      </c>
      <c r="B32" s="387" t="s">
        <v>5361</v>
      </c>
      <c r="C32" s="388">
        <v>312200205719</v>
      </c>
      <c r="D32" s="387" t="s">
        <v>5287</v>
      </c>
      <c r="E32" s="387" t="s">
        <v>5362</v>
      </c>
      <c r="F32" s="387">
        <v>20</v>
      </c>
      <c r="G32" s="387">
        <v>20</v>
      </c>
      <c r="H32" s="387" t="s">
        <v>1482</v>
      </c>
      <c r="I32" s="387" t="s">
        <v>5363</v>
      </c>
      <c r="J32" s="387" t="s">
        <v>5364</v>
      </c>
      <c r="K32" s="387">
        <v>1</v>
      </c>
      <c r="L32" s="387">
        <v>1</v>
      </c>
      <c r="M32" s="387" t="s">
        <v>5287</v>
      </c>
    </row>
    <row r="33" spans="1:13" ht="49.5" customHeight="1">
      <c r="A33" s="403">
        <v>7</v>
      </c>
      <c r="B33" s="387" t="s">
        <v>5877</v>
      </c>
      <c r="C33" s="388">
        <v>312260900604</v>
      </c>
      <c r="D33" s="387" t="s">
        <v>5287</v>
      </c>
      <c r="E33" s="387" t="s">
        <v>5292</v>
      </c>
      <c r="F33" s="387">
        <v>8.3000000000000007</v>
      </c>
      <c r="G33" s="387">
        <v>8.3000000000000007</v>
      </c>
      <c r="H33" s="387" t="s">
        <v>5375</v>
      </c>
      <c r="I33" s="387" t="s">
        <v>5376</v>
      </c>
      <c r="J33" s="387" t="s">
        <v>5377</v>
      </c>
      <c r="K33" s="387">
        <v>1</v>
      </c>
      <c r="L33" s="387">
        <v>1</v>
      </c>
      <c r="M33" s="387" t="s">
        <v>5287</v>
      </c>
    </row>
    <row r="34" spans="1:13" ht="60" customHeight="1">
      <c r="A34" s="403">
        <v>8</v>
      </c>
      <c r="B34" s="387" t="s">
        <v>5878</v>
      </c>
      <c r="C34" s="388" t="s">
        <v>5287</v>
      </c>
      <c r="D34" s="387" t="s">
        <v>5287</v>
      </c>
      <c r="E34" s="387" t="s">
        <v>5379</v>
      </c>
      <c r="F34" s="387">
        <v>6.9</v>
      </c>
      <c r="G34" s="387">
        <v>6.9</v>
      </c>
      <c r="H34" s="387" t="s">
        <v>1571</v>
      </c>
      <c r="I34" s="387" t="s">
        <v>5381</v>
      </c>
      <c r="J34" s="387" t="s">
        <v>5382</v>
      </c>
      <c r="K34" s="387">
        <v>1</v>
      </c>
      <c r="L34" s="387">
        <v>1</v>
      </c>
      <c r="M34" s="387" t="s">
        <v>5287</v>
      </c>
    </row>
    <row r="35" spans="1:13" ht="63" customHeight="1">
      <c r="A35" s="403">
        <v>9</v>
      </c>
      <c r="B35" s="387" t="s">
        <v>5879</v>
      </c>
      <c r="C35" s="388">
        <v>312203511640</v>
      </c>
      <c r="D35" s="387" t="s">
        <v>5287</v>
      </c>
      <c r="E35" s="387" t="s">
        <v>5292</v>
      </c>
      <c r="F35" s="387">
        <v>8</v>
      </c>
      <c r="G35" s="387">
        <v>8</v>
      </c>
      <c r="H35" s="387" t="s">
        <v>1482</v>
      </c>
      <c r="I35" s="387" t="s">
        <v>5389</v>
      </c>
      <c r="J35" s="387" t="s">
        <v>5390</v>
      </c>
      <c r="K35" s="387">
        <v>1</v>
      </c>
      <c r="L35" s="387">
        <v>1</v>
      </c>
      <c r="M35" s="387" t="s">
        <v>5287</v>
      </c>
    </row>
    <row r="36" spans="1:13" s="395" customFormat="1" ht="56.25" customHeight="1">
      <c r="A36" s="403">
        <v>10</v>
      </c>
      <c r="B36" s="387" t="s">
        <v>5880</v>
      </c>
      <c r="C36" s="388">
        <v>312202296479</v>
      </c>
      <c r="D36" s="387" t="s">
        <v>5287</v>
      </c>
      <c r="E36" s="387" t="s">
        <v>5292</v>
      </c>
      <c r="F36" s="387">
        <v>8.4</v>
      </c>
      <c r="G36" s="387">
        <v>8.4</v>
      </c>
      <c r="H36" s="387" t="s">
        <v>699</v>
      </c>
      <c r="I36" s="387" t="s">
        <v>5392</v>
      </c>
      <c r="J36" s="387" t="s">
        <v>5393</v>
      </c>
      <c r="K36" s="387">
        <v>2</v>
      </c>
      <c r="L36" s="387">
        <v>2</v>
      </c>
      <c r="M36" s="387" t="s">
        <v>5287</v>
      </c>
    </row>
    <row r="37" spans="1:13" ht="52.5" customHeight="1">
      <c r="A37" s="403">
        <v>11</v>
      </c>
      <c r="B37" s="387" t="s">
        <v>5394</v>
      </c>
      <c r="C37" s="388">
        <v>312250587703</v>
      </c>
      <c r="D37" s="387" t="s">
        <v>5287</v>
      </c>
      <c r="E37" s="387" t="s">
        <v>5395</v>
      </c>
      <c r="F37" s="387">
        <v>11</v>
      </c>
      <c r="G37" s="387">
        <v>11</v>
      </c>
      <c r="H37" s="387" t="s">
        <v>699</v>
      </c>
      <c r="I37" s="387" t="s">
        <v>5396</v>
      </c>
      <c r="J37" s="387" t="s">
        <v>5397</v>
      </c>
      <c r="K37" s="387">
        <v>1</v>
      </c>
      <c r="L37" s="387">
        <v>1</v>
      </c>
      <c r="M37" s="387" t="s">
        <v>5287</v>
      </c>
    </row>
    <row r="38" spans="1:13" ht="66" customHeight="1">
      <c r="A38" s="403">
        <v>12</v>
      </c>
      <c r="B38" s="387" t="s">
        <v>5881</v>
      </c>
      <c r="C38" s="388" t="s">
        <v>5287</v>
      </c>
      <c r="D38" s="387" t="s">
        <v>5287</v>
      </c>
      <c r="E38" s="387" t="s">
        <v>5412</v>
      </c>
      <c r="F38" s="387">
        <v>6.5</v>
      </c>
      <c r="G38" s="387">
        <v>6.5</v>
      </c>
      <c r="H38" s="387" t="s">
        <v>699</v>
      </c>
      <c r="I38" s="387" t="s">
        <v>5882</v>
      </c>
      <c r="J38" s="387" t="s">
        <v>5883</v>
      </c>
      <c r="K38" s="387">
        <v>1</v>
      </c>
      <c r="L38" s="387">
        <v>1</v>
      </c>
      <c r="M38" s="387" t="s">
        <v>5287</v>
      </c>
    </row>
    <row r="39" spans="1:13" ht="78.75">
      <c r="A39" s="403">
        <v>13</v>
      </c>
      <c r="B39" s="387" t="s">
        <v>5884</v>
      </c>
      <c r="C39" s="388">
        <v>3110021880</v>
      </c>
      <c r="D39" s="387" t="s">
        <v>5885</v>
      </c>
      <c r="E39" s="387" t="s">
        <v>5886</v>
      </c>
      <c r="F39" s="387">
        <v>19.399999999999999</v>
      </c>
      <c r="G39" s="387">
        <v>19.399999999999999</v>
      </c>
      <c r="H39" s="387" t="s">
        <v>699</v>
      </c>
      <c r="I39" s="387" t="s">
        <v>5887</v>
      </c>
      <c r="J39" s="387" t="s">
        <v>5888</v>
      </c>
      <c r="K39" s="387">
        <v>1</v>
      </c>
      <c r="L39" s="387">
        <v>1</v>
      </c>
      <c r="M39" s="387" t="s">
        <v>5287</v>
      </c>
    </row>
    <row r="40" spans="1:13" ht="78.75">
      <c r="A40" s="403">
        <v>14</v>
      </c>
      <c r="B40" s="387" t="s">
        <v>5889</v>
      </c>
      <c r="C40" s="387" t="s">
        <v>5287</v>
      </c>
      <c r="D40" s="387" t="s">
        <v>5890</v>
      </c>
      <c r="E40" s="387" t="s">
        <v>5891</v>
      </c>
      <c r="F40" s="387">
        <v>15</v>
      </c>
      <c r="G40" s="387">
        <v>15</v>
      </c>
      <c r="H40" s="387" t="s">
        <v>699</v>
      </c>
      <c r="I40" s="387" t="s">
        <v>5892</v>
      </c>
      <c r="J40" s="387" t="s">
        <v>5893</v>
      </c>
      <c r="K40" s="387">
        <v>1</v>
      </c>
      <c r="L40" s="387">
        <v>1</v>
      </c>
      <c r="M40" s="387" t="s">
        <v>5287</v>
      </c>
    </row>
    <row r="41" spans="1:13" ht="110.25">
      <c r="A41" s="403">
        <v>15</v>
      </c>
      <c r="B41" s="387" t="s">
        <v>5894</v>
      </c>
      <c r="C41" s="388">
        <v>312251243800</v>
      </c>
      <c r="D41" s="387" t="s">
        <v>5895</v>
      </c>
      <c r="E41" s="387" t="s">
        <v>5896</v>
      </c>
      <c r="F41" s="387">
        <v>18.3</v>
      </c>
      <c r="G41" s="387">
        <v>18.3</v>
      </c>
      <c r="H41" s="387" t="s">
        <v>699</v>
      </c>
      <c r="I41" s="387" t="s">
        <v>5897</v>
      </c>
      <c r="J41" s="387" t="s">
        <v>5898</v>
      </c>
      <c r="K41" s="387">
        <v>1</v>
      </c>
      <c r="L41" s="387">
        <v>1</v>
      </c>
      <c r="M41" s="387" t="s">
        <v>5287</v>
      </c>
    </row>
    <row r="42" spans="1:13" ht="28.5" customHeight="1">
      <c r="A42" s="396" t="s">
        <v>21</v>
      </c>
      <c r="B42" s="2357" t="s">
        <v>408</v>
      </c>
      <c r="C42" s="2357"/>
      <c r="D42" s="2358"/>
      <c r="E42" s="398">
        <v>15</v>
      </c>
      <c r="F42" s="399">
        <v>243.4</v>
      </c>
      <c r="G42" s="399">
        <v>243.4</v>
      </c>
      <c r="H42" s="400" t="s">
        <v>21</v>
      </c>
      <c r="I42" s="401" t="s">
        <v>21</v>
      </c>
      <c r="J42" s="400" t="s">
        <v>21</v>
      </c>
      <c r="K42" s="399">
        <v>18</v>
      </c>
      <c r="L42" s="399">
        <v>18</v>
      </c>
      <c r="M42" s="400" t="s">
        <v>21</v>
      </c>
    </row>
    <row r="43" spans="1:13" s="395" customFormat="1" ht="48.75" customHeight="1">
      <c r="A43" s="2352" t="s">
        <v>5402</v>
      </c>
      <c r="B43" s="2353"/>
      <c r="C43" s="2353"/>
      <c r="D43" s="2353"/>
      <c r="E43" s="2353"/>
      <c r="F43" s="2353"/>
      <c r="G43" s="2353"/>
      <c r="H43" s="2353"/>
      <c r="I43" s="2353"/>
      <c r="J43" s="2353"/>
      <c r="K43" s="2353"/>
      <c r="L43" s="2353"/>
      <c r="M43" s="2354"/>
    </row>
    <row r="44" spans="1:13" ht="45.75" customHeight="1">
      <c r="A44" s="403">
        <v>1</v>
      </c>
      <c r="B44" s="387" t="s">
        <v>5899</v>
      </c>
      <c r="C44" s="388">
        <v>312200040721</v>
      </c>
      <c r="D44" s="387" t="s">
        <v>5287</v>
      </c>
      <c r="E44" s="387" t="s">
        <v>5900</v>
      </c>
      <c r="F44" s="387">
        <v>73.2</v>
      </c>
      <c r="G44" s="387">
        <v>73.2</v>
      </c>
      <c r="H44" s="387" t="s">
        <v>1482</v>
      </c>
      <c r="I44" s="387" t="s">
        <v>5405</v>
      </c>
      <c r="J44" s="387" t="s">
        <v>5901</v>
      </c>
      <c r="K44" s="387">
        <v>1</v>
      </c>
      <c r="L44" s="387">
        <v>1</v>
      </c>
      <c r="M44" s="387" t="s">
        <v>5287</v>
      </c>
    </row>
    <row r="45" spans="1:13" ht="51.75" customHeight="1">
      <c r="A45" s="403">
        <v>2</v>
      </c>
      <c r="B45" s="387" t="s">
        <v>5407</v>
      </c>
      <c r="C45" s="388">
        <v>311200932705</v>
      </c>
      <c r="D45" s="387" t="s">
        <v>5287</v>
      </c>
      <c r="E45" s="387" t="s">
        <v>5408</v>
      </c>
      <c r="F45" s="387">
        <v>100</v>
      </c>
      <c r="G45" s="387">
        <v>100</v>
      </c>
      <c r="H45" s="387" t="s">
        <v>1482</v>
      </c>
      <c r="I45" s="387" t="s">
        <v>5409</v>
      </c>
      <c r="J45" s="387" t="s">
        <v>5410</v>
      </c>
      <c r="K45" s="387">
        <v>1</v>
      </c>
      <c r="L45" s="387">
        <v>1</v>
      </c>
      <c r="M45" s="387" t="s">
        <v>5287</v>
      </c>
    </row>
    <row r="46" spans="1:13" ht="61.5" customHeight="1">
      <c r="A46" s="403">
        <v>3</v>
      </c>
      <c r="B46" s="387" t="s">
        <v>5902</v>
      </c>
      <c r="C46" s="388" t="s">
        <v>5287</v>
      </c>
      <c r="D46" s="387" t="s">
        <v>5287</v>
      </c>
      <c r="E46" s="387" t="s">
        <v>5903</v>
      </c>
      <c r="F46" s="387">
        <v>19.7</v>
      </c>
      <c r="G46" s="387">
        <v>19.7</v>
      </c>
      <c r="H46" s="387" t="s">
        <v>5327</v>
      </c>
      <c r="I46" s="387" t="s">
        <v>5904</v>
      </c>
      <c r="J46" s="387" t="s">
        <v>5905</v>
      </c>
      <c r="K46" s="387">
        <v>1</v>
      </c>
      <c r="L46" s="387">
        <v>1</v>
      </c>
      <c r="M46" s="387" t="s">
        <v>5287</v>
      </c>
    </row>
    <row r="47" spans="1:13" ht="47.25">
      <c r="A47" s="403">
        <v>4</v>
      </c>
      <c r="B47" s="387" t="s">
        <v>5411</v>
      </c>
      <c r="C47" s="388">
        <v>312201385599</v>
      </c>
      <c r="D47" s="404" t="s">
        <v>5287</v>
      </c>
      <c r="E47" s="387" t="s">
        <v>5906</v>
      </c>
      <c r="F47" s="387">
        <v>80</v>
      </c>
      <c r="G47" s="387">
        <v>80</v>
      </c>
      <c r="H47" s="387" t="s">
        <v>699</v>
      </c>
      <c r="I47" s="387" t="s">
        <v>5413</v>
      </c>
      <c r="J47" s="387" t="s">
        <v>5414</v>
      </c>
      <c r="K47" s="387">
        <v>2</v>
      </c>
      <c r="L47" s="387">
        <v>2</v>
      </c>
      <c r="M47" s="387" t="s">
        <v>5287</v>
      </c>
    </row>
    <row r="48" spans="1:13" s="395" customFormat="1" ht="21" customHeight="1">
      <c r="A48" s="405" t="s">
        <v>21</v>
      </c>
      <c r="B48" s="2359" t="s">
        <v>408</v>
      </c>
      <c r="C48" s="2359"/>
      <c r="D48" s="2360"/>
      <c r="E48" s="406">
        <v>4</v>
      </c>
      <c r="F48" s="406">
        <v>272.89999999999998</v>
      </c>
      <c r="G48" s="406">
        <v>272.89999999999998</v>
      </c>
      <c r="H48" s="407" t="s">
        <v>21</v>
      </c>
      <c r="I48" s="407" t="s">
        <v>21</v>
      </c>
      <c r="J48" s="407" t="s">
        <v>21</v>
      </c>
      <c r="K48" s="406">
        <v>5</v>
      </c>
      <c r="L48" s="406">
        <v>5</v>
      </c>
      <c r="M48" s="407" t="s">
        <v>21</v>
      </c>
    </row>
    <row r="49" spans="1:13" ht="35.25" customHeight="1">
      <c r="A49" s="2352" t="s">
        <v>5415</v>
      </c>
      <c r="B49" s="2353"/>
      <c r="C49" s="2353"/>
      <c r="D49" s="2353"/>
      <c r="E49" s="2353"/>
      <c r="F49" s="2353"/>
      <c r="G49" s="2353"/>
      <c r="H49" s="2353"/>
      <c r="I49" s="2353"/>
      <c r="J49" s="2353"/>
      <c r="K49" s="2353"/>
      <c r="L49" s="2353"/>
      <c r="M49" s="2354"/>
    </row>
    <row r="50" spans="1:13" ht="47.25">
      <c r="A50" s="403">
        <v>1</v>
      </c>
      <c r="B50" s="387" t="s">
        <v>5907</v>
      </c>
      <c r="C50" s="387" t="s">
        <v>5287</v>
      </c>
      <c r="D50" s="387" t="s">
        <v>5908</v>
      </c>
      <c r="E50" s="387" t="s">
        <v>5909</v>
      </c>
      <c r="F50" s="387">
        <v>19</v>
      </c>
      <c r="G50" s="387">
        <v>19</v>
      </c>
      <c r="H50" s="387" t="s">
        <v>694</v>
      </c>
      <c r="I50" s="387" t="s">
        <v>5910</v>
      </c>
      <c r="J50" s="387" t="s">
        <v>5911</v>
      </c>
      <c r="K50" s="387">
        <v>1</v>
      </c>
      <c r="L50" s="387">
        <v>1</v>
      </c>
      <c r="M50" s="387" t="s">
        <v>5287</v>
      </c>
    </row>
    <row r="51" spans="1:13" ht="47.25">
      <c r="A51" s="403">
        <v>2</v>
      </c>
      <c r="B51" s="387" t="s">
        <v>5912</v>
      </c>
      <c r="C51" s="388">
        <v>310258796737</v>
      </c>
      <c r="D51" s="387" t="s">
        <v>5287</v>
      </c>
      <c r="E51" s="387" t="s">
        <v>5903</v>
      </c>
      <c r="F51" s="387">
        <v>19.7</v>
      </c>
      <c r="G51" s="387">
        <v>19.7</v>
      </c>
      <c r="H51" s="387" t="s">
        <v>5327</v>
      </c>
      <c r="I51" s="387" t="s">
        <v>5913</v>
      </c>
      <c r="J51" s="387" t="s">
        <v>5914</v>
      </c>
      <c r="K51" s="387">
        <v>1</v>
      </c>
      <c r="L51" s="387">
        <v>1</v>
      </c>
      <c r="M51" s="387" t="s">
        <v>5287</v>
      </c>
    </row>
    <row r="52" spans="1:13" ht="32.25" customHeight="1">
      <c r="A52" s="408" t="s">
        <v>21</v>
      </c>
      <c r="B52" s="409" t="s">
        <v>408</v>
      </c>
      <c r="C52" s="409" t="s">
        <v>21</v>
      </c>
      <c r="D52" s="409" t="s">
        <v>21</v>
      </c>
      <c r="E52" s="410">
        <v>2</v>
      </c>
      <c r="F52" s="411">
        <v>38.700000000000003</v>
      </c>
      <c r="G52" s="411">
        <v>38.700000000000003</v>
      </c>
      <c r="H52" s="409" t="s">
        <v>21</v>
      </c>
      <c r="I52" s="409" t="s">
        <v>21</v>
      </c>
      <c r="J52" s="409" t="s">
        <v>21</v>
      </c>
      <c r="K52" s="411">
        <v>2</v>
      </c>
      <c r="L52" s="411">
        <v>2</v>
      </c>
      <c r="M52" s="409" t="s">
        <v>21</v>
      </c>
    </row>
    <row r="53" spans="1:13" ht="15.75">
      <c r="A53" s="2352" t="s">
        <v>5420</v>
      </c>
      <c r="B53" s="2353"/>
      <c r="C53" s="2353"/>
      <c r="D53" s="2353"/>
      <c r="E53" s="2353"/>
      <c r="F53" s="2353"/>
      <c r="G53" s="2353"/>
      <c r="H53" s="2353"/>
      <c r="I53" s="2353"/>
      <c r="J53" s="2353"/>
      <c r="K53" s="2353"/>
      <c r="L53" s="2353"/>
      <c r="M53" s="2354"/>
    </row>
    <row r="54" spans="1:13" ht="47.25">
      <c r="A54" s="412">
        <v>1</v>
      </c>
      <c r="B54" s="413" t="s">
        <v>5915</v>
      </c>
      <c r="C54" s="387" t="s">
        <v>5287</v>
      </c>
      <c r="D54" s="413" t="s">
        <v>5287</v>
      </c>
      <c r="E54" s="413" t="s">
        <v>5916</v>
      </c>
      <c r="F54" s="413">
        <v>27</v>
      </c>
      <c r="G54" s="413">
        <v>27</v>
      </c>
      <c r="H54" s="413" t="s">
        <v>5917</v>
      </c>
      <c r="I54" s="413" t="s">
        <v>5423</v>
      </c>
      <c r="J54" s="413" t="s">
        <v>5918</v>
      </c>
      <c r="K54" s="413">
        <v>1</v>
      </c>
      <c r="L54" s="413">
        <v>1</v>
      </c>
      <c r="M54" s="413" t="s">
        <v>5287</v>
      </c>
    </row>
    <row r="55" spans="1:13" ht="15.75">
      <c r="A55" s="405" t="s">
        <v>21</v>
      </c>
      <c r="B55" s="2359" t="s">
        <v>408</v>
      </c>
      <c r="C55" s="2359"/>
      <c r="D55" s="2360"/>
      <c r="E55" s="406">
        <v>1</v>
      </c>
      <c r="F55" s="406">
        <v>27</v>
      </c>
      <c r="G55" s="406">
        <v>27</v>
      </c>
      <c r="H55" s="406" t="s">
        <v>21</v>
      </c>
      <c r="I55" s="407" t="s">
        <v>21</v>
      </c>
      <c r="J55" s="407" t="s">
        <v>21</v>
      </c>
      <c r="K55" s="406">
        <v>1</v>
      </c>
      <c r="L55" s="406">
        <v>1</v>
      </c>
      <c r="M55" s="407" t="s">
        <v>21</v>
      </c>
    </row>
    <row r="56" spans="1:13" ht="24.75" customHeight="1">
      <c r="A56" s="403" t="s">
        <v>21</v>
      </c>
      <c r="B56" s="2361" t="s">
        <v>21</v>
      </c>
      <c r="C56" s="2361"/>
      <c r="D56" s="2362"/>
      <c r="E56" s="414" t="s">
        <v>21</v>
      </c>
      <c r="F56" s="414" t="s">
        <v>21</v>
      </c>
      <c r="G56" s="414" t="s">
        <v>21</v>
      </c>
      <c r="H56" s="414" t="s">
        <v>21</v>
      </c>
      <c r="I56" s="387" t="s">
        <v>21</v>
      </c>
      <c r="J56" s="387" t="s">
        <v>21</v>
      </c>
      <c r="K56" s="414" t="s">
        <v>21</v>
      </c>
      <c r="L56" s="414" t="s">
        <v>21</v>
      </c>
      <c r="M56" s="387" t="s">
        <v>21</v>
      </c>
    </row>
    <row r="57" spans="1:13" ht="15.75">
      <c r="A57" s="2352" t="s">
        <v>5425</v>
      </c>
      <c r="B57" s="2353"/>
      <c r="C57" s="2353"/>
      <c r="D57" s="2353"/>
      <c r="E57" s="2353"/>
      <c r="F57" s="2353"/>
      <c r="G57" s="2353"/>
      <c r="H57" s="2353"/>
      <c r="I57" s="2353"/>
      <c r="J57" s="2353"/>
      <c r="K57" s="2353"/>
      <c r="L57" s="2353"/>
      <c r="M57" s="2354"/>
    </row>
    <row r="58" spans="1:13" ht="63">
      <c r="A58" s="402">
        <v>1</v>
      </c>
      <c r="B58" s="57" t="s">
        <v>5919</v>
      </c>
      <c r="C58" s="385">
        <v>312201871790</v>
      </c>
      <c r="D58" s="57" t="s">
        <v>5920</v>
      </c>
      <c r="E58" s="57" t="s">
        <v>5920</v>
      </c>
      <c r="F58" s="57">
        <v>30.25</v>
      </c>
      <c r="G58" s="57">
        <v>30.25</v>
      </c>
      <c r="H58" s="57" t="s">
        <v>5921</v>
      </c>
      <c r="I58" s="57" t="s">
        <v>5922</v>
      </c>
      <c r="J58" s="57" t="s">
        <v>5923</v>
      </c>
      <c r="K58" s="57">
        <v>1</v>
      </c>
      <c r="L58" s="57">
        <v>1</v>
      </c>
      <c r="M58" s="57" t="s">
        <v>5287</v>
      </c>
    </row>
    <row r="59" spans="1:13" ht="31.5">
      <c r="A59" s="403">
        <v>2</v>
      </c>
      <c r="B59" s="387" t="s">
        <v>5435</v>
      </c>
      <c r="C59" s="388">
        <v>312202052835</v>
      </c>
      <c r="D59" s="387" t="s">
        <v>5287</v>
      </c>
      <c r="E59" s="387" t="s">
        <v>5436</v>
      </c>
      <c r="F59" s="387">
        <v>49</v>
      </c>
      <c r="G59" s="387">
        <v>49</v>
      </c>
      <c r="H59" s="387" t="s">
        <v>5327</v>
      </c>
      <c r="I59" s="387" t="s">
        <v>5437</v>
      </c>
      <c r="J59" s="387" t="s">
        <v>5438</v>
      </c>
      <c r="K59" s="387">
        <v>1</v>
      </c>
      <c r="L59" s="387">
        <v>1</v>
      </c>
      <c r="M59" s="387" t="s">
        <v>5287</v>
      </c>
    </row>
    <row r="60" spans="1:13" ht="47.25">
      <c r="A60" s="403">
        <v>3</v>
      </c>
      <c r="B60" s="387" t="s">
        <v>5924</v>
      </c>
      <c r="C60" s="388" t="s">
        <v>5287</v>
      </c>
      <c r="D60" s="387" t="s">
        <v>5287</v>
      </c>
      <c r="E60" s="387" t="s">
        <v>5440</v>
      </c>
      <c r="F60" s="387">
        <v>63.1</v>
      </c>
      <c r="G60" s="387">
        <v>63.1</v>
      </c>
      <c r="H60" s="387" t="s">
        <v>1482</v>
      </c>
      <c r="I60" s="387" t="s">
        <v>5442</v>
      </c>
      <c r="J60" s="387" t="s">
        <v>5443</v>
      </c>
      <c r="K60" s="387">
        <v>1</v>
      </c>
      <c r="L60" s="387">
        <v>1</v>
      </c>
      <c r="M60" s="387" t="s">
        <v>5287</v>
      </c>
    </row>
    <row r="61" spans="1:13" ht="47.25">
      <c r="A61" s="403">
        <v>4</v>
      </c>
      <c r="B61" s="387" t="s">
        <v>5444</v>
      </c>
      <c r="C61" s="388">
        <v>311601473872</v>
      </c>
      <c r="D61" s="387" t="s">
        <v>5287</v>
      </c>
      <c r="E61" s="387" t="s">
        <v>5445</v>
      </c>
      <c r="F61" s="387">
        <v>487.9</v>
      </c>
      <c r="G61" s="387">
        <v>487.9</v>
      </c>
      <c r="H61" s="387" t="s">
        <v>699</v>
      </c>
      <c r="I61" s="387" t="s">
        <v>5446</v>
      </c>
      <c r="J61" s="387" t="s">
        <v>5447</v>
      </c>
      <c r="K61" s="387">
        <v>10</v>
      </c>
      <c r="L61" s="387">
        <v>10</v>
      </c>
      <c r="M61" s="387" t="s">
        <v>5287</v>
      </c>
    </row>
    <row r="62" spans="1:13" ht="94.5">
      <c r="A62" s="403">
        <v>5</v>
      </c>
      <c r="B62" s="387" t="s">
        <v>5925</v>
      </c>
      <c r="C62" s="388">
        <v>312202603264</v>
      </c>
      <c r="D62" s="387" t="s">
        <v>5449</v>
      </c>
      <c r="E62" s="387" t="s">
        <v>5450</v>
      </c>
      <c r="F62" s="387">
        <v>688.3</v>
      </c>
      <c r="G62" s="387">
        <v>688.3</v>
      </c>
      <c r="H62" s="387" t="s">
        <v>5336</v>
      </c>
      <c r="I62" s="387" t="s">
        <v>5451</v>
      </c>
      <c r="J62" s="387" t="s">
        <v>5287</v>
      </c>
      <c r="K62" s="387">
        <v>1</v>
      </c>
      <c r="L62" s="387">
        <v>1</v>
      </c>
      <c r="M62" s="387" t="s">
        <v>5287</v>
      </c>
    </row>
    <row r="63" spans="1:13" ht="47.25">
      <c r="A63" s="403">
        <v>6</v>
      </c>
      <c r="B63" s="387" t="s">
        <v>5926</v>
      </c>
      <c r="C63" s="388">
        <v>312232443610</v>
      </c>
      <c r="D63" s="387" t="s">
        <v>5287</v>
      </c>
      <c r="E63" s="387" t="s">
        <v>5454</v>
      </c>
      <c r="F63" s="387">
        <v>51.6</v>
      </c>
      <c r="G63" s="387">
        <v>51.6</v>
      </c>
      <c r="H63" s="387" t="s">
        <v>699</v>
      </c>
      <c r="I63" s="387" t="s">
        <v>5455</v>
      </c>
      <c r="J63" s="387" t="s">
        <v>5456</v>
      </c>
      <c r="K63" s="387">
        <v>2</v>
      </c>
      <c r="L63" s="387">
        <v>2</v>
      </c>
      <c r="M63" s="387" t="s">
        <v>5287</v>
      </c>
    </row>
    <row r="64" spans="1:13" ht="47.25">
      <c r="A64" s="403">
        <v>7</v>
      </c>
      <c r="B64" s="387" t="s">
        <v>5457</v>
      </c>
      <c r="C64" s="388">
        <v>3122508012</v>
      </c>
      <c r="D64" s="387" t="s">
        <v>5458</v>
      </c>
      <c r="E64" s="387" t="s">
        <v>5458</v>
      </c>
      <c r="F64" s="387">
        <v>256.60000000000002</v>
      </c>
      <c r="G64" s="387">
        <v>256.60000000000002</v>
      </c>
      <c r="H64" s="387" t="s">
        <v>5428</v>
      </c>
      <c r="I64" s="387" t="s">
        <v>5461</v>
      </c>
      <c r="J64" s="387" t="s">
        <v>5462</v>
      </c>
      <c r="K64" s="387">
        <v>10</v>
      </c>
      <c r="L64" s="387">
        <v>10</v>
      </c>
      <c r="M64" s="387" t="s">
        <v>5287</v>
      </c>
    </row>
    <row r="65" spans="1:13" ht="47.25">
      <c r="A65" s="403">
        <v>8</v>
      </c>
      <c r="B65" s="387" t="s">
        <v>5468</v>
      </c>
      <c r="C65" s="388">
        <v>312202580602</v>
      </c>
      <c r="D65" s="387" t="s">
        <v>5287</v>
      </c>
      <c r="E65" s="387" t="s">
        <v>5469</v>
      </c>
      <c r="F65" s="387">
        <v>199.6</v>
      </c>
      <c r="G65" s="387">
        <v>199.6</v>
      </c>
      <c r="H65" s="387" t="s">
        <v>5927</v>
      </c>
      <c r="I65" s="387" t="s">
        <v>5471</v>
      </c>
      <c r="J65" s="387" t="s">
        <v>5472</v>
      </c>
      <c r="K65" s="387">
        <v>5</v>
      </c>
      <c r="L65" s="387">
        <v>5</v>
      </c>
      <c r="M65" s="387">
        <v>3</v>
      </c>
    </row>
    <row r="66" spans="1:13" ht="47.25">
      <c r="A66" s="403">
        <v>9</v>
      </c>
      <c r="B66" s="387" t="s">
        <v>5477</v>
      </c>
      <c r="C66" s="388">
        <v>312200130608</v>
      </c>
      <c r="D66" s="387" t="s">
        <v>5287</v>
      </c>
      <c r="E66" s="387" t="s">
        <v>5478</v>
      </c>
      <c r="F66" s="387">
        <v>140</v>
      </c>
      <c r="G66" s="387">
        <v>140</v>
      </c>
      <c r="H66" s="387" t="s">
        <v>1602</v>
      </c>
      <c r="I66" s="387" t="s">
        <v>5479</v>
      </c>
      <c r="J66" s="387" t="s">
        <v>5480</v>
      </c>
      <c r="K66" s="387">
        <v>2</v>
      </c>
      <c r="L66" s="387">
        <v>2</v>
      </c>
      <c r="M66" s="387" t="s">
        <v>5287</v>
      </c>
    </row>
    <row r="67" spans="1:13" ht="47.25">
      <c r="A67" s="403">
        <v>10</v>
      </c>
      <c r="B67" s="387" t="s">
        <v>5485</v>
      </c>
      <c r="C67" s="388">
        <v>312203547502</v>
      </c>
      <c r="D67" s="387" t="s">
        <v>5287</v>
      </c>
      <c r="E67" s="387" t="s">
        <v>5486</v>
      </c>
      <c r="F67" s="387">
        <v>80</v>
      </c>
      <c r="G67" s="387">
        <v>80</v>
      </c>
      <c r="H67" s="387" t="s">
        <v>1602</v>
      </c>
      <c r="I67" s="387" t="s">
        <v>5487</v>
      </c>
      <c r="J67" s="387" t="s">
        <v>5488</v>
      </c>
      <c r="K67" s="387">
        <v>1</v>
      </c>
      <c r="L67" s="387">
        <v>1</v>
      </c>
      <c r="M67" s="387">
        <v>2</v>
      </c>
    </row>
    <row r="68" spans="1:13" ht="47.25">
      <c r="A68" s="403">
        <v>11</v>
      </c>
      <c r="B68" s="387" t="s">
        <v>5492</v>
      </c>
      <c r="C68" s="388">
        <v>312202572810</v>
      </c>
      <c r="D68" s="387" t="s">
        <v>5287</v>
      </c>
      <c r="E68" s="387" t="s">
        <v>5493</v>
      </c>
      <c r="F68" s="387">
        <v>22.7</v>
      </c>
      <c r="G68" s="387">
        <v>22.7</v>
      </c>
      <c r="H68" s="387" t="s">
        <v>1602</v>
      </c>
      <c r="I68" s="387" t="s">
        <v>5494</v>
      </c>
      <c r="J68" s="387" t="s">
        <v>5495</v>
      </c>
      <c r="K68" s="387">
        <v>11</v>
      </c>
      <c r="L68" s="387">
        <v>11</v>
      </c>
      <c r="M68" s="387" t="s">
        <v>5287</v>
      </c>
    </row>
    <row r="69" spans="1:13" ht="47.25">
      <c r="A69" s="403">
        <v>12</v>
      </c>
      <c r="B69" s="387" t="s">
        <v>5496</v>
      </c>
      <c r="C69" s="388">
        <v>312200801479</v>
      </c>
      <c r="D69" s="404" t="s">
        <v>5287</v>
      </c>
      <c r="E69" s="387" t="s">
        <v>5497</v>
      </c>
      <c r="F69" s="387">
        <v>100</v>
      </c>
      <c r="G69" s="387">
        <v>100</v>
      </c>
      <c r="H69" s="387" t="s">
        <v>1996</v>
      </c>
      <c r="I69" s="387" t="s">
        <v>5498</v>
      </c>
      <c r="J69" s="387" t="s">
        <v>5499</v>
      </c>
      <c r="K69" s="387">
        <v>1</v>
      </c>
      <c r="L69" s="387">
        <v>1</v>
      </c>
      <c r="M69" s="387" t="s">
        <v>5287</v>
      </c>
    </row>
    <row r="70" spans="1:13" ht="47.25">
      <c r="A70" s="403">
        <v>13</v>
      </c>
      <c r="B70" s="387" t="s">
        <v>5500</v>
      </c>
      <c r="C70" s="388">
        <v>312200357158</v>
      </c>
      <c r="D70" s="387" t="s">
        <v>5287</v>
      </c>
      <c r="E70" s="387" t="s">
        <v>5501</v>
      </c>
      <c r="F70" s="387">
        <v>22.6</v>
      </c>
      <c r="G70" s="387">
        <v>22.6</v>
      </c>
      <c r="H70" s="387" t="s">
        <v>5502</v>
      </c>
      <c r="I70" s="387" t="s">
        <v>5503</v>
      </c>
      <c r="J70" s="387" t="s">
        <v>5505</v>
      </c>
      <c r="K70" s="387">
        <v>2</v>
      </c>
      <c r="L70" s="387">
        <v>2</v>
      </c>
      <c r="M70" s="387" t="s">
        <v>5287</v>
      </c>
    </row>
    <row r="71" spans="1:13" ht="47.25">
      <c r="A71" s="403">
        <v>14</v>
      </c>
      <c r="B71" s="387" t="s">
        <v>5928</v>
      </c>
      <c r="C71" s="388" t="s">
        <v>5287</v>
      </c>
      <c r="D71" s="387" t="s">
        <v>5287</v>
      </c>
      <c r="E71" s="387" t="s">
        <v>5509</v>
      </c>
      <c r="F71" s="387">
        <v>100</v>
      </c>
      <c r="G71" s="387">
        <v>100</v>
      </c>
      <c r="H71" s="387" t="s">
        <v>1571</v>
      </c>
      <c r="I71" s="387" t="s">
        <v>5510</v>
      </c>
      <c r="J71" s="387" t="s">
        <v>5511</v>
      </c>
      <c r="K71" s="387">
        <v>1</v>
      </c>
      <c r="L71" s="387">
        <v>1</v>
      </c>
      <c r="M71" s="387" t="s">
        <v>5287</v>
      </c>
    </row>
    <row r="72" spans="1:13" ht="47.25">
      <c r="A72" s="403">
        <v>15</v>
      </c>
      <c r="B72" s="387" t="s">
        <v>5513</v>
      </c>
      <c r="C72" s="388">
        <v>312203547502</v>
      </c>
      <c r="D72" s="387" t="s">
        <v>5287</v>
      </c>
      <c r="E72" s="387" t="s">
        <v>5486</v>
      </c>
      <c r="F72" s="387">
        <v>70</v>
      </c>
      <c r="G72" s="387">
        <v>70</v>
      </c>
      <c r="H72" s="387" t="s">
        <v>1947</v>
      </c>
      <c r="I72" s="387" t="s">
        <v>5487</v>
      </c>
      <c r="J72" s="387" t="s">
        <v>5514</v>
      </c>
      <c r="K72" s="387">
        <v>1</v>
      </c>
      <c r="L72" s="387">
        <v>1</v>
      </c>
      <c r="M72" s="387" t="s">
        <v>5287</v>
      </c>
    </row>
    <row r="73" spans="1:13" s="395" customFormat="1" ht="41.25" customHeight="1">
      <c r="A73" s="403">
        <v>16</v>
      </c>
      <c r="B73" s="387" t="s">
        <v>5453</v>
      </c>
      <c r="C73" s="388">
        <v>312232443610</v>
      </c>
      <c r="D73" s="387" t="s">
        <v>5287</v>
      </c>
      <c r="E73" s="387" t="s">
        <v>5454</v>
      </c>
      <c r="F73" s="387">
        <v>13.1</v>
      </c>
      <c r="G73" s="387">
        <v>13.1</v>
      </c>
      <c r="H73" s="387" t="s">
        <v>1571</v>
      </c>
      <c r="I73" s="387" t="s">
        <v>5455</v>
      </c>
      <c r="J73" s="387" t="s">
        <v>5456</v>
      </c>
      <c r="K73" s="387">
        <v>1</v>
      </c>
      <c r="L73" s="387">
        <v>1</v>
      </c>
      <c r="M73" s="387" t="s">
        <v>5287</v>
      </c>
    </row>
    <row r="74" spans="1:13" ht="47.25" customHeight="1">
      <c r="A74" s="403">
        <v>17</v>
      </c>
      <c r="B74" s="387" t="s">
        <v>5515</v>
      </c>
      <c r="C74" s="388">
        <v>312250734323</v>
      </c>
      <c r="D74" s="387" t="s">
        <v>5287</v>
      </c>
      <c r="E74" s="387" t="s">
        <v>5516</v>
      </c>
      <c r="F74" s="387">
        <v>230</v>
      </c>
      <c r="G74" s="387">
        <v>230</v>
      </c>
      <c r="H74" s="387" t="s">
        <v>699</v>
      </c>
      <c r="I74" s="387" t="s">
        <v>5517</v>
      </c>
      <c r="J74" s="387" t="s">
        <v>5518</v>
      </c>
      <c r="K74" s="387">
        <v>2</v>
      </c>
      <c r="L74" s="387">
        <v>2</v>
      </c>
      <c r="M74" s="387" t="s">
        <v>5287</v>
      </c>
    </row>
    <row r="75" spans="1:13" ht="47.25" customHeight="1">
      <c r="A75" s="403">
        <v>18</v>
      </c>
      <c r="B75" s="387" t="s">
        <v>5929</v>
      </c>
      <c r="C75" s="388">
        <v>312200067071</v>
      </c>
      <c r="D75" s="387" t="s">
        <v>5930</v>
      </c>
      <c r="E75" s="387" t="s">
        <v>5931</v>
      </c>
      <c r="F75" s="387">
        <v>30</v>
      </c>
      <c r="G75" s="387">
        <v>30</v>
      </c>
      <c r="H75" s="387" t="s">
        <v>1996</v>
      </c>
      <c r="I75" s="387" t="s">
        <v>5932</v>
      </c>
      <c r="J75" s="387" t="s">
        <v>5933</v>
      </c>
      <c r="K75" s="387">
        <v>0</v>
      </c>
      <c r="L75" s="387">
        <v>0</v>
      </c>
      <c r="M75" s="387" t="s">
        <v>5287</v>
      </c>
    </row>
    <row r="76" spans="1:13" ht="31.5">
      <c r="A76" s="403">
        <v>19</v>
      </c>
      <c r="B76" s="387" t="s">
        <v>5934</v>
      </c>
      <c r="C76" s="388">
        <v>312200067071</v>
      </c>
      <c r="D76" s="387" t="s">
        <v>5930</v>
      </c>
      <c r="E76" s="387" t="s">
        <v>5935</v>
      </c>
      <c r="F76" s="387">
        <v>50</v>
      </c>
      <c r="G76" s="387">
        <v>50</v>
      </c>
      <c r="H76" s="387" t="s">
        <v>699</v>
      </c>
      <c r="I76" s="387" t="s">
        <v>5936</v>
      </c>
      <c r="J76" s="387" t="s">
        <v>5933</v>
      </c>
      <c r="K76" s="387">
        <v>6</v>
      </c>
      <c r="L76" s="387">
        <v>6</v>
      </c>
      <c r="M76" s="387">
        <v>1</v>
      </c>
    </row>
    <row r="77" spans="1:13" ht="41.25" customHeight="1">
      <c r="A77" s="403">
        <v>20</v>
      </c>
      <c r="B77" s="387" t="s">
        <v>5937</v>
      </c>
      <c r="C77" s="388">
        <v>312250990077</v>
      </c>
      <c r="D77" s="387" t="s">
        <v>5287</v>
      </c>
      <c r="E77" s="387" t="s">
        <v>5938</v>
      </c>
      <c r="F77" s="387">
        <v>12</v>
      </c>
      <c r="G77" s="387">
        <v>12</v>
      </c>
      <c r="H77" s="387" t="s">
        <v>1571</v>
      </c>
      <c r="I77" s="387" t="s">
        <v>5939</v>
      </c>
      <c r="J77" s="387" t="s">
        <v>5940</v>
      </c>
      <c r="K77" s="387">
        <v>1</v>
      </c>
      <c r="L77" s="387">
        <v>1</v>
      </c>
      <c r="M77" s="387" t="s">
        <v>5287</v>
      </c>
    </row>
    <row r="78" spans="1:13" s="395" customFormat="1" ht="42" customHeight="1">
      <c r="A78" s="403">
        <v>21</v>
      </c>
      <c r="B78" s="387" t="s">
        <v>5941</v>
      </c>
      <c r="C78" s="388">
        <v>311101060002</v>
      </c>
      <c r="D78" s="387" t="s">
        <v>5942</v>
      </c>
      <c r="E78" s="387" t="s">
        <v>5943</v>
      </c>
      <c r="F78" s="387">
        <v>60</v>
      </c>
      <c r="G78" s="387">
        <v>60</v>
      </c>
      <c r="H78" s="387" t="s">
        <v>699</v>
      </c>
      <c r="I78" s="387" t="s">
        <v>5944</v>
      </c>
      <c r="J78" s="387" t="s">
        <v>5945</v>
      </c>
      <c r="K78" s="387">
        <v>2</v>
      </c>
      <c r="L78" s="387">
        <v>2</v>
      </c>
      <c r="M78" s="387">
        <v>1</v>
      </c>
    </row>
    <row r="79" spans="1:13" ht="39" customHeight="1">
      <c r="A79" s="403">
        <v>22</v>
      </c>
      <c r="B79" s="387" t="s">
        <v>5946</v>
      </c>
      <c r="C79" s="388">
        <v>311101060002</v>
      </c>
      <c r="D79" s="387" t="s">
        <v>5942</v>
      </c>
      <c r="E79" s="387" t="s">
        <v>5943</v>
      </c>
      <c r="F79" s="387">
        <v>40</v>
      </c>
      <c r="G79" s="387">
        <v>40</v>
      </c>
      <c r="H79" s="387" t="s">
        <v>699</v>
      </c>
      <c r="I79" s="387" t="s">
        <v>5944</v>
      </c>
      <c r="J79" s="387" t="s">
        <v>5945</v>
      </c>
      <c r="K79" s="387">
        <v>2</v>
      </c>
      <c r="L79" s="387">
        <v>2</v>
      </c>
      <c r="M79" s="387" t="s">
        <v>5287</v>
      </c>
    </row>
    <row r="80" spans="1:13" ht="31.5">
      <c r="A80" s="403">
        <v>23</v>
      </c>
      <c r="B80" s="387" t="s">
        <v>5947</v>
      </c>
      <c r="C80" s="388">
        <v>311101060002</v>
      </c>
      <c r="D80" s="387" t="s">
        <v>5948</v>
      </c>
      <c r="E80" s="387" t="s">
        <v>5949</v>
      </c>
      <c r="F80" s="387">
        <v>197.1</v>
      </c>
      <c r="G80" s="387">
        <v>197.1</v>
      </c>
      <c r="H80" s="387" t="s">
        <v>1996</v>
      </c>
      <c r="I80" s="387" t="s">
        <v>5950</v>
      </c>
      <c r="J80" s="387" t="s">
        <v>5951</v>
      </c>
      <c r="K80" s="387">
        <v>0</v>
      </c>
      <c r="L80" s="387">
        <v>1</v>
      </c>
      <c r="M80" s="387" t="s">
        <v>5287</v>
      </c>
    </row>
    <row r="81" spans="1:13" ht="47.25">
      <c r="A81" s="403">
        <v>24</v>
      </c>
      <c r="B81" s="387" t="s">
        <v>5952</v>
      </c>
      <c r="C81" s="388">
        <v>312200238545</v>
      </c>
      <c r="D81" s="387" t="s">
        <v>5287</v>
      </c>
      <c r="E81" s="387" t="s">
        <v>5953</v>
      </c>
      <c r="F81" s="387">
        <v>90</v>
      </c>
      <c r="G81" s="387">
        <v>90</v>
      </c>
      <c r="H81" s="387" t="s">
        <v>1602</v>
      </c>
      <c r="I81" s="387" t="s">
        <v>5954</v>
      </c>
      <c r="J81" s="387" t="s">
        <v>5955</v>
      </c>
      <c r="K81" s="387">
        <v>1</v>
      </c>
      <c r="L81" s="387">
        <v>1</v>
      </c>
      <c r="M81" s="387" t="s">
        <v>5287</v>
      </c>
    </row>
    <row r="82" spans="1:13" ht="31.5">
      <c r="A82" s="403">
        <v>25</v>
      </c>
      <c r="B82" s="387" t="s">
        <v>5956</v>
      </c>
      <c r="C82" s="388">
        <v>312200468443</v>
      </c>
      <c r="D82" s="387" t="s">
        <v>5287</v>
      </c>
      <c r="E82" s="387" t="s">
        <v>5957</v>
      </c>
      <c r="F82" s="387">
        <v>216.3</v>
      </c>
      <c r="G82" s="387">
        <v>216.3</v>
      </c>
      <c r="H82" s="387" t="s">
        <v>1482</v>
      </c>
      <c r="I82" s="387" t="s">
        <v>5386</v>
      </c>
      <c r="J82" s="387" t="s">
        <v>5958</v>
      </c>
      <c r="K82" s="387">
        <v>4</v>
      </c>
      <c r="L82" s="387">
        <v>4</v>
      </c>
      <c r="M82" s="387" t="s">
        <v>5287</v>
      </c>
    </row>
    <row r="83" spans="1:13" ht="47.25">
      <c r="A83" s="403">
        <v>26</v>
      </c>
      <c r="B83" s="387" t="s">
        <v>5959</v>
      </c>
      <c r="C83" s="388" t="s">
        <v>5287</v>
      </c>
      <c r="D83" s="387" t="s">
        <v>5960</v>
      </c>
      <c r="E83" s="387" t="s">
        <v>5961</v>
      </c>
      <c r="F83" s="387">
        <v>40</v>
      </c>
      <c r="G83" s="387">
        <v>40</v>
      </c>
      <c r="H83" s="387" t="s">
        <v>1602</v>
      </c>
      <c r="I83" s="387" t="s">
        <v>5962</v>
      </c>
      <c r="J83" s="387" t="s">
        <v>5963</v>
      </c>
      <c r="K83" s="387">
        <v>1</v>
      </c>
      <c r="L83" s="387">
        <v>1</v>
      </c>
      <c r="M83" s="387" t="s">
        <v>5287</v>
      </c>
    </row>
    <row r="84" spans="1:13" ht="47.25">
      <c r="A84" s="403">
        <v>27</v>
      </c>
      <c r="B84" s="387" t="s">
        <v>5964</v>
      </c>
      <c r="C84" s="388">
        <v>312250883011</v>
      </c>
      <c r="D84" s="387" t="s">
        <v>5965</v>
      </c>
      <c r="E84" s="387" t="s">
        <v>5965</v>
      </c>
      <c r="F84" s="387">
        <v>80</v>
      </c>
      <c r="G84" s="387">
        <v>55</v>
      </c>
      <c r="H84" s="387" t="s">
        <v>5327</v>
      </c>
      <c r="I84" s="387" t="s">
        <v>5966</v>
      </c>
      <c r="J84" s="387" t="s">
        <v>5967</v>
      </c>
      <c r="K84" s="387">
        <v>1</v>
      </c>
      <c r="L84" s="387">
        <v>1</v>
      </c>
      <c r="M84" s="387" t="s">
        <v>5287</v>
      </c>
    </row>
    <row r="85" spans="1:13" ht="63">
      <c r="A85" s="403">
        <v>28</v>
      </c>
      <c r="B85" s="387" t="s">
        <v>5968</v>
      </c>
      <c r="C85" s="388">
        <v>312250887425</v>
      </c>
      <c r="D85" s="387" t="s">
        <v>5969</v>
      </c>
      <c r="E85" s="387" t="s">
        <v>5969</v>
      </c>
      <c r="F85" s="387">
        <v>12</v>
      </c>
      <c r="G85" s="387">
        <v>12</v>
      </c>
      <c r="H85" s="387" t="s">
        <v>1571</v>
      </c>
      <c r="I85" s="387" t="s">
        <v>5970</v>
      </c>
      <c r="J85" s="387" t="s">
        <v>5971</v>
      </c>
      <c r="K85" s="387">
        <v>1</v>
      </c>
      <c r="L85" s="387">
        <v>1</v>
      </c>
      <c r="M85" s="387" t="s">
        <v>5287</v>
      </c>
    </row>
    <row r="86" spans="1:13" s="395" customFormat="1" ht="21" customHeight="1">
      <c r="A86" s="396" t="s">
        <v>21</v>
      </c>
      <c r="B86" s="2357" t="s">
        <v>408</v>
      </c>
      <c r="C86" s="2357"/>
      <c r="D86" s="2358"/>
      <c r="E86" s="398">
        <v>28</v>
      </c>
      <c r="F86" s="399">
        <v>3432.15</v>
      </c>
      <c r="G86" s="399">
        <v>3407.15</v>
      </c>
      <c r="H86" s="400" t="s">
        <v>21</v>
      </c>
      <c r="I86" s="401" t="s">
        <v>21</v>
      </c>
      <c r="J86" s="400" t="s">
        <v>21</v>
      </c>
      <c r="K86" s="399">
        <v>72</v>
      </c>
      <c r="L86" s="399">
        <v>73</v>
      </c>
      <c r="M86" s="400" t="s">
        <v>21</v>
      </c>
    </row>
    <row r="87" spans="1:13" ht="39.75" customHeight="1">
      <c r="A87" s="2352" t="s">
        <v>5524</v>
      </c>
      <c r="B87" s="2353"/>
      <c r="C87" s="2353"/>
      <c r="D87" s="2353"/>
      <c r="E87" s="2353"/>
      <c r="F87" s="2353"/>
      <c r="G87" s="2353"/>
      <c r="H87" s="2353"/>
      <c r="I87" s="2353"/>
      <c r="J87" s="2353"/>
      <c r="K87" s="2353"/>
      <c r="L87" s="2353"/>
      <c r="M87" s="2354"/>
    </row>
    <row r="88" spans="1:13" ht="47.25">
      <c r="A88" s="402">
        <v>1</v>
      </c>
      <c r="B88" s="57" t="s">
        <v>5972</v>
      </c>
      <c r="C88" s="385">
        <v>312250377304</v>
      </c>
      <c r="D88" s="57" t="s">
        <v>5639</v>
      </c>
      <c r="E88" s="57" t="s">
        <v>36</v>
      </c>
      <c r="F88" s="57" t="s">
        <v>36</v>
      </c>
      <c r="G88" s="57" t="s">
        <v>36</v>
      </c>
      <c r="H88" s="57" t="s">
        <v>699</v>
      </c>
      <c r="I88" s="57" t="s">
        <v>5527</v>
      </c>
      <c r="J88" s="57" t="s">
        <v>5528</v>
      </c>
      <c r="K88" s="57">
        <v>1</v>
      </c>
      <c r="L88" s="57">
        <v>1</v>
      </c>
      <c r="M88" s="57" t="s">
        <v>5287</v>
      </c>
    </row>
    <row r="89" spans="1:13" ht="63">
      <c r="A89" s="403">
        <v>2</v>
      </c>
      <c r="B89" s="387" t="s">
        <v>5973</v>
      </c>
      <c r="C89" s="388" t="s">
        <v>5974</v>
      </c>
      <c r="D89" s="387" t="s">
        <v>5287</v>
      </c>
      <c r="E89" s="387" t="s">
        <v>5530</v>
      </c>
      <c r="F89" s="387">
        <v>40.799999999999997</v>
      </c>
      <c r="G89" s="387">
        <v>40.799999999999997</v>
      </c>
      <c r="H89" s="387" t="s">
        <v>5327</v>
      </c>
      <c r="I89" s="387" t="s">
        <v>5975</v>
      </c>
      <c r="J89" s="387" t="s">
        <v>5532</v>
      </c>
      <c r="K89" s="387">
        <v>2</v>
      </c>
      <c r="L89" s="387">
        <v>2</v>
      </c>
      <c r="M89" s="387" t="s">
        <v>5287</v>
      </c>
    </row>
    <row r="90" spans="1:13" ht="47.25">
      <c r="A90" s="403">
        <v>3</v>
      </c>
      <c r="B90" s="387" t="s">
        <v>5533</v>
      </c>
      <c r="C90" s="388">
        <v>312203798753</v>
      </c>
      <c r="D90" s="387" t="s">
        <v>5287</v>
      </c>
      <c r="E90" s="387" t="s">
        <v>5292</v>
      </c>
      <c r="F90" s="387">
        <v>16.8</v>
      </c>
      <c r="G90" s="387">
        <v>16.8</v>
      </c>
      <c r="H90" s="387" t="s">
        <v>5327</v>
      </c>
      <c r="I90" s="387" t="s">
        <v>5534</v>
      </c>
      <c r="J90" s="387" t="s">
        <v>5535</v>
      </c>
      <c r="K90" s="387">
        <v>1</v>
      </c>
      <c r="L90" s="387">
        <v>1</v>
      </c>
      <c r="M90" s="387" t="s">
        <v>5287</v>
      </c>
    </row>
    <row r="91" spans="1:13" ht="78.75">
      <c r="A91" s="403">
        <v>4</v>
      </c>
      <c r="B91" s="387" t="s">
        <v>5976</v>
      </c>
      <c r="C91" s="388">
        <v>312332837150</v>
      </c>
      <c r="D91" s="387" t="s">
        <v>5977</v>
      </c>
      <c r="E91" s="387" t="s">
        <v>5978</v>
      </c>
      <c r="F91" s="387">
        <v>105</v>
      </c>
      <c r="G91" s="387">
        <v>105</v>
      </c>
      <c r="H91" s="387" t="s">
        <v>479</v>
      </c>
      <c r="I91" s="387" t="s">
        <v>5979</v>
      </c>
      <c r="J91" s="387" t="s">
        <v>5980</v>
      </c>
      <c r="K91" s="387">
        <v>1</v>
      </c>
      <c r="L91" s="387">
        <v>1</v>
      </c>
      <c r="M91" s="387" t="s">
        <v>5287</v>
      </c>
    </row>
    <row r="92" spans="1:13" ht="47.25">
      <c r="A92" s="403">
        <v>5</v>
      </c>
      <c r="B92" s="387" t="s">
        <v>5981</v>
      </c>
      <c r="C92" s="388">
        <v>312251311708</v>
      </c>
      <c r="D92" s="387" t="s">
        <v>5982</v>
      </c>
      <c r="E92" s="387" t="s">
        <v>5983</v>
      </c>
      <c r="F92" s="387">
        <v>12</v>
      </c>
      <c r="G92" s="387">
        <v>12</v>
      </c>
      <c r="H92" s="387" t="s">
        <v>699</v>
      </c>
      <c r="I92" s="387" t="s">
        <v>5984</v>
      </c>
      <c r="J92" s="387" t="s">
        <v>5985</v>
      </c>
      <c r="K92" s="387">
        <v>1</v>
      </c>
      <c r="L92" s="387">
        <v>1</v>
      </c>
      <c r="M92" s="387" t="s">
        <v>5287</v>
      </c>
    </row>
    <row r="93" spans="1:13" ht="63.75" customHeight="1">
      <c r="A93" s="403">
        <v>6</v>
      </c>
      <c r="B93" s="387" t="s">
        <v>5986</v>
      </c>
      <c r="C93" s="387" t="s">
        <v>5287</v>
      </c>
      <c r="D93" s="387" t="s">
        <v>5287</v>
      </c>
      <c r="E93" s="387" t="s">
        <v>5987</v>
      </c>
      <c r="F93" s="387">
        <v>25</v>
      </c>
      <c r="G93" s="387">
        <v>25</v>
      </c>
      <c r="H93" s="387" t="s">
        <v>1785</v>
      </c>
      <c r="I93" s="387" t="s">
        <v>5988</v>
      </c>
      <c r="J93" s="387" t="s">
        <v>5989</v>
      </c>
      <c r="K93" s="387">
        <v>1</v>
      </c>
      <c r="L93" s="387">
        <v>1</v>
      </c>
      <c r="M93" s="387" t="s">
        <v>5287</v>
      </c>
    </row>
    <row r="94" spans="1:13" ht="63.75" customHeight="1">
      <c r="A94" s="403">
        <v>7</v>
      </c>
      <c r="B94" s="387" t="s">
        <v>5990</v>
      </c>
      <c r="C94" s="388">
        <v>890415557389</v>
      </c>
      <c r="D94" s="387" t="s">
        <v>5977</v>
      </c>
      <c r="E94" s="387" t="s">
        <v>5991</v>
      </c>
      <c r="F94" s="387">
        <v>25</v>
      </c>
      <c r="G94" s="387">
        <v>25</v>
      </c>
      <c r="H94" s="387" t="s">
        <v>5992</v>
      </c>
      <c r="I94" s="387" t="s">
        <v>5993</v>
      </c>
      <c r="J94" s="387" t="s">
        <v>5994</v>
      </c>
      <c r="K94" s="387">
        <v>1</v>
      </c>
      <c r="L94" s="387">
        <v>1</v>
      </c>
      <c r="M94" s="387" t="s">
        <v>5287</v>
      </c>
    </row>
    <row r="95" spans="1:13" ht="16.5" customHeight="1">
      <c r="A95" s="396" t="s">
        <v>21</v>
      </c>
      <c r="B95" s="2357" t="s">
        <v>408</v>
      </c>
      <c r="C95" s="2357"/>
      <c r="D95" s="2358"/>
      <c r="E95" s="398">
        <v>7</v>
      </c>
      <c r="F95" s="399">
        <v>224.6</v>
      </c>
      <c r="G95" s="399">
        <v>224.6</v>
      </c>
      <c r="H95" s="400" t="s">
        <v>21</v>
      </c>
      <c r="I95" s="401" t="s">
        <v>21</v>
      </c>
      <c r="J95" s="400" t="s">
        <v>21</v>
      </c>
      <c r="K95" s="399">
        <v>8</v>
      </c>
      <c r="L95" s="399">
        <v>8</v>
      </c>
      <c r="M95" s="400" t="s">
        <v>21</v>
      </c>
    </row>
    <row r="96" spans="1:13" ht="15.75">
      <c r="A96" s="2352" t="s">
        <v>5540</v>
      </c>
      <c r="B96" s="2353"/>
      <c r="C96" s="2353"/>
      <c r="D96" s="2353"/>
      <c r="E96" s="2353"/>
      <c r="F96" s="2353"/>
      <c r="G96" s="2353"/>
      <c r="H96" s="2353"/>
      <c r="I96" s="2353"/>
      <c r="J96" s="2353"/>
      <c r="K96" s="2353"/>
      <c r="L96" s="2353"/>
      <c r="M96" s="2354"/>
    </row>
    <row r="97" spans="1:13" ht="47.25">
      <c r="A97" s="403">
        <v>1</v>
      </c>
      <c r="B97" s="387" t="s">
        <v>5541</v>
      </c>
      <c r="C97" s="388">
        <v>312260984153</v>
      </c>
      <c r="D97" s="387" t="s">
        <v>5287</v>
      </c>
      <c r="E97" s="387" t="s">
        <v>5542</v>
      </c>
      <c r="F97" s="387">
        <v>81.099999999999994</v>
      </c>
      <c r="G97" s="387">
        <v>81.099999999999994</v>
      </c>
      <c r="H97" s="387" t="s">
        <v>5543</v>
      </c>
      <c r="I97" s="387" t="s">
        <v>5544</v>
      </c>
      <c r="J97" s="387" t="s">
        <v>5287</v>
      </c>
      <c r="K97" s="387">
        <v>2</v>
      </c>
      <c r="L97" s="387">
        <v>2</v>
      </c>
      <c r="M97" s="387" t="s">
        <v>5287</v>
      </c>
    </row>
    <row r="98" spans="1:13" ht="47.25" customHeight="1">
      <c r="A98" s="403">
        <v>2</v>
      </c>
      <c r="B98" s="387" t="s">
        <v>5545</v>
      </c>
      <c r="C98" s="388">
        <v>312200002155</v>
      </c>
      <c r="D98" s="387" t="s">
        <v>5287</v>
      </c>
      <c r="E98" s="387" t="s">
        <v>5546</v>
      </c>
      <c r="F98" s="387">
        <v>60</v>
      </c>
      <c r="G98" s="387">
        <v>60</v>
      </c>
      <c r="H98" s="387" t="s">
        <v>1996</v>
      </c>
      <c r="I98" s="387" t="s">
        <v>5547</v>
      </c>
      <c r="J98" s="387" t="s">
        <v>5548</v>
      </c>
      <c r="K98" s="387">
        <v>1</v>
      </c>
      <c r="L98" s="387">
        <v>1</v>
      </c>
      <c r="M98" s="387" t="s">
        <v>5287</v>
      </c>
    </row>
    <row r="99" spans="1:13" ht="78.75">
      <c r="A99" s="403">
        <v>3</v>
      </c>
      <c r="B99" s="387" t="s">
        <v>5549</v>
      </c>
      <c r="C99" s="387">
        <v>3122509432</v>
      </c>
      <c r="D99" s="387" t="s">
        <v>5550</v>
      </c>
      <c r="E99" s="387" t="s">
        <v>5550</v>
      </c>
      <c r="F99" s="387">
        <v>453</v>
      </c>
      <c r="G99" s="387">
        <v>453</v>
      </c>
      <c r="H99" s="387" t="s">
        <v>5551</v>
      </c>
      <c r="I99" s="387" t="s">
        <v>5552</v>
      </c>
      <c r="J99" s="387" t="s">
        <v>5553</v>
      </c>
      <c r="K99" s="387">
        <v>3</v>
      </c>
      <c r="L99" s="387">
        <v>3</v>
      </c>
      <c r="M99" s="387" t="s">
        <v>5287</v>
      </c>
    </row>
    <row r="100" spans="1:13" ht="25.5" customHeight="1">
      <c r="A100" s="415" t="s">
        <v>21</v>
      </c>
      <c r="B100" s="2359" t="s">
        <v>408</v>
      </c>
      <c r="C100" s="2359"/>
      <c r="D100" s="2360"/>
      <c r="E100" s="406">
        <v>3</v>
      </c>
      <c r="F100" s="406">
        <v>594.1</v>
      </c>
      <c r="G100" s="406">
        <v>594.1</v>
      </c>
      <c r="H100" s="407" t="s">
        <v>21</v>
      </c>
      <c r="I100" s="407" t="s">
        <v>21</v>
      </c>
      <c r="J100" s="407" t="s">
        <v>21</v>
      </c>
      <c r="K100" s="406">
        <v>6</v>
      </c>
      <c r="L100" s="406">
        <v>6</v>
      </c>
      <c r="M100" s="407" t="s">
        <v>21</v>
      </c>
    </row>
    <row r="101" spans="1:13" ht="18" customHeight="1">
      <c r="A101" s="2352" t="s">
        <v>5554</v>
      </c>
      <c r="B101" s="2353"/>
      <c r="C101" s="2353"/>
      <c r="D101" s="2353"/>
      <c r="E101" s="2353"/>
      <c r="F101" s="2353"/>
      <c r="G101" s="2353"/>
      <c r="H101" s="2353"/>
      <c r="I101" s="2353"/>
      <c r="J101" s="2353"/>
      <c r="K101" s="2353"/>
      <c r="L101" s="2353"/>
      <c r="M101" s="2354"/>
    </row>
    <row r="102" spans="1:13" ht="47.25">
      <c r="A102" s="402">
        <v>1</v>
      </c>
      <c r="B102" s="57" t="s">
        <v>5995</v>
      </c>
      <c r="C102" s="385" t="s">
        <v>5287</v>
      </c>
      <c r="D102" s="57" t="s">
        <v>5287</v>
      </c>
      <c r="E102" s="57" t="s">
        <v>5556</v>
      </c>
      <c r="F102" s="57">
        <v>49.3</v>
      </c>
      <c r="G102" s="57">
        <v>49.3</v>
      </c>
      <c r="H102" s="57" t="s">
        <v>699</v>
      </c>
      <c r="I102" s="57" t="s">
        <v>5996</v>
      </c>
      <c r="J102" s="57" t="s">
        <v>5558</v>
      </c>
      <c r="K102" s="57">
        <v>2</v>
      </c>
      <c r="L102" s="57">
        <v>2</v>
      </c>
      <c r="M102" s="57" t="s">
        <v>5287</v>
      </c>
    </row>
    <row r="103" spans="1:13" ht="47.25">
      <c r="A103" s="403">
        <v>2</v>
      </c>
      <c r="B103" s="387" t="s">
        <v>5559</v>
      </c>
      <c r="C103" s="388">
        <v>312232318842</v>
      </c>
      <c r="D103" s="387" t="s">
        <v>5287</v>
      </c>
      <c r="E103" s="387" t="s">
        <v>5560</v>
      </c>
      <c r="F103" s="387">
        <v>15</v>
      </c>
      <c r="G103" s="387">
        <v>15</v>
      </c>
      <c r="H103" s="387" t="s">
        <v>694</v>
      </c>
      <c r="I103" s="387" t="s">
        <v>5561</v>
      </c>
      <c r="J103" s="387" t="s">
        <v>5562</v>
      </c>
      <c r="K103" s="387">
        <v>1</v>
      </c>
      <c r="L103" s="387">
        <v>1</v>
      </c>
      <c r="M103" s="387" t="s">
        <v>5287</v>
      </c>
    </row>
    <row r="104" spans="1:13" ht="47.25">
      <c r="A104" s="403">
        <v>3</v>
      </c>
      <c r="B104" s="387" t="s">
        <v>5997</v>
      </c>
      <c r="C104" s="388">
        <v>312250424106</v>
      </c>
      <c r="D104" s="387" t="s">
        <v>5287</v>
      </c>
      <c r="E104" s="387" t="s">
        <v>5568</v>
      </c>
      <c r="F104" s="387">
        <v>12</v>
      </c>
      <c r="G104" s="387">
        <v>12</v>
      </c>
      <c r="H104" s="387" t="s">
        <v>5569</v>
      </c>
      <c r="I104" s="387" t="s">
        <v>5570</v>
      </c>
      <c r="J104" s="387" t="s">
        <v>5571</v>
      </c>
      <c r="K104" s="387">
        <v>1</v>
      </c>
      <c r="L104" s="387">
        <v>1</v>
      </c>
      <c r="M104" s="387" t="s">
        <v>5287</v>
      </c>
    </row>
    <row r="105" spans="1:13" ht="47.25">
      <c r="A105" s="403">
        <v>4</v>
      </c>
      <c r="B105" s="387" t="s">
        <v>5998</v>
      </c>
      <c r="C105" s="388">
        <v>312202587439</v>
      </c>
      <c r="D105" s="387" t="s">
        <v>5287</v>
      </c>
      <c r="E105" s="387" t="s">
        <v>5573</v>
      </c>
      <c r="F105" s="387">
        <v>19</v>
      </c>
      <c r="G105" s="387">
        <v>19</v>
      </c>
      <c r="H105" s="387" t="s">
        <v>5705</v>
      </c>
      <c r="I105" s="387" t="s">
        <v>5574</v>
      </c>
      <c r="J105" s="387" t="s">
        <v>5575</v>
      </c>
      <c r="K105" s="387">
        <v>1</v>
      </c>
      <c r="L105" s="387">
        <v>1</v>
      </c>
      <c r="M105" s="387" t="s">
        <v>5287</v>
      </c>
    </row>
    <row r="106" spans="1:13" ht="47.25">
      <c r="A106" s="403">
        <v>5</v>
      </c>
      <c r="B106" s="387" t="s">
        <v>5579</v>
      </c>
      <c r="C106" s="388">
        <v>31220016984</v>
      </c>
      <c r="D106" s="387" t="s">
        <v>5287</v>
      </c>
      <c r="E106" s="387" t="s">
        <v>5362</v>
      </c>
      <c r="F106" s="387">
        <v>200</v>
      </c>
      <c r="G106" s="387">
        <v>200</v>
      </c>
      <c r="H106" s="387" t="s">
        <v>694</v>
      </c>
      <c r="I106" s="387" t="s">
        <v>5580</v>
      </c>
      <c r="J106" s="387" t="s">
        <v>5581</v>
      </c>
      <c r="K106" s="387">
        <v>11</v>
      </c>
      <c r="L106" s="387">
        <v>11</v>
      </c>
      <c r="M106" s="387" t="s">
        <v>5287</v>
      </c>
    </row>
    <row r="107" spans="1:13" ht="47.25">
      <c r="A107" s="403">
        <v>6</v>
      </c>
      <c r="B107" s="387" t="s">
        <v>5598</v>
      </c>
      <c r="C107" s="388">
        <v>232201617708</v>
      </c>
      <c r="D107" s="387" t="s">
        <v>5287</v>
      </c>
      <c r="E107" s="387" t="s">
        <v>5599</v>
      </c>
      <c r="F107" s="387">
        <v>23.2</v>
      </c>
      <c r="G107" s="387">
        <v>23.2</v>
      </c>
      <c r="H107" s="387" t="s">
        <v>694</v>
      </c>
      <c r="I107" s="387" t="s">
        <v>5600</v>
      </c>
      <c r="J107" s="387" t="s">
        <v>5601</v>
      </c>
      <c r="K107" s="387">
        <v>3</v>
      </c>
      <c r="L107" s="387">
        <v>3</v>
      </c>
      <c r="M107" s="387" t="s">
        <v>5287</v>
      </c>
    </row>
    <row r="108" spans="1:13" ht="47.25">
      <c r="A108" s="403">
        <v>7</v>
      </c>
      <c r="B108" s="387" t="s">
        <v>5614</v>
      </c>
      <c r="C108" s="388">
        <v>312200000000</v>
      </c>
      <c r="D108" s="387" t="s">
        <v>5287</v>
      </c>
      <c r="E108" s="387" t="s">
        <v>5615</v>
      </c>
      <c r="F108" s="387">
        <v>73</v>
      </c>
      <c r="G108" s="387">
        <v>73</v>
      </c>
      <c r="H108" s="387" t="s">
        <v>694</v>
      </c>
      <c r="I108" s="387" t="s">
        <v>5616</v>
      </c>
      <c r="J108" s="387" t="s">
        <v>5617</v>
      </c>
      <c r="K108" s="387">
        <v>2</v>
      </c>
      <c r="L108" s="387">
        <v>2</v>
      </c>
      <c r="M108" s="387">
        <v>1</v>
      </c>
    </row>
    <row r="109" spans="1:13" ht="47.25">
      <c r="A109" s="403">
        <v>8</v>
      </c>
      <c r="B109" s="387" t="s">
        <v>5614</v>
      </c>
      <c r="C109" s="388">
        <v>312200000000</v>
      </c>
      <c r="D109" s="387" t="s">
        <v>5287</v>
      </c>
      <c r="E109" s="387" t="s">
        <v>5618</v>
      </c>
      <c r="F109" s="387">
        <v>20.6</v>
      </c>
      <c r="G109" s="387">
        <v>20.6</v>
      </c>
      <c r="H109" s="387" t="s">
        <v>5327</v>
      </c>
      <c r="I109" s="387" t="s">
        <v>5616</v>
      </c>
      <c r="J109" s="387" t="s">
        <v>5617</v>
      </c>
      <c r="K109" s="387">
        <v>3</v>
      </c>
      <c r="L109" s="387">
        <v>3</v>
      </c>
      <c r="M109" s="387" t="s">
        <v>5287</v>
      </c>
    </row>
    <row r="110" spans="1:13" ht="47.25">
      <c r="A110" s="403">
        <v>9</v>
      </c>
      <c r="B110" s="387" t="s">
        <v>5619</v>
      </c>
      <c r="C110" s="388">
        <v>312200405605</v>
      </c>
      <c r="D110" s="387" t="s">
        <v>5287</v>
      </c>
      <c r="E110" s="387" t="s">
        <v>5354</v>
      </c>
      <c r="F110" s="387">
        <v>50</v>
      </c>
      <c r="G110" s="387">
        <v>50</v>
      </c>
      <c r="H110" s="387" t="s">
        <v>694</v>
      </c>
      <c r="I110" s="387" t="s">
        <v>5620</v>
      </c>
      <c r="J110" s="387" t="s">
        <v>5621</v>
      </c>
      <c r="K110" s="387">
        <v>4</v>
      </c>
      <c r="L110" s="387">
        <v>4</v>
      </c>
      <c r="M110" s="387" t="s">
        <v>5287</v>
      </c>
    </row>
    <row r="111" spans="1:13" ht="47.25">
      <c r="A111" s="403">
        <v>10</v>
      </c>
      <c r="B111" s="387" t="s">
        <v>5999</v>
      </c>
      <c r="C111" s="388">
        <v>312250359802</v>
      </c>
      <c r="D111" s="387" t="s">
        <v>5287</v>
      </c>
      <c r="E111" s="387" t="s">
        <v>5623</v>
      </c>
      <c r="F111" s="387">
        <v>32</v>
      </c>
      <c r="G111" s="387">
        <v>32</v>
      </c>
      <c r="H111" s="387" t="s">
        <v>1482</v>
      </c>
      <c r="I111" s="387" t="s">
        <v>6000</v>
      </c>
      <c r="J111" s="387" t="s">
        <v>6001</v>
      </c>
      <c r="K111" s="387">
        <v>3</v>
      </c>
      <c r="L111" s="387">
        <v>3</v>
      </c>
      <c r="M111" s="387" t="s">
        <v>5287</v>
      </c>
    </row>
    <row r="112" spans="1:13" ht="78.75">
      <c r="A112" s="403">
        <v>11</v>
      </c>
      <c r="B112" s="387" t="s">
        <v>6002</v>
      </c>
      <c r="C112" s="388" t="s">
        <v>5287</v>
      </c>
      <c r="D112" s="387" t="s">
        <v>5287</v>
      </c>
      <c r="E112" s="387" t="s">
        <v>5530</v>
      </c>
      <c r="F112" s="387">
        <v>32.799999999999997</v>
      </c>
      <c r="G112" s="387">
        <v>32.799999999999997</v>
      </c>
      <c r="H112" s="387" t="s">
        <v>5470</v>
      </c>
      <c r="I112" s="387" t="s">
        <v>5626</v>
      </c>
      <c r="J112" s="387" t="s">
        <v>5627</v>
      </c>
      <c r="K112" s="387">
        <v>4</v>
      </c>
      <c r="L112" s="387">
        <v>4</v>
      </c>
      <c r="M112" s="387" t="s">
        <v>5287</v>
      </c>
    </row>
    <row r="113" spans="1:13" ht="47.25">
      <c r="A113" s="403">
        <v>12</v>
      </c>
      <c r="B113" s="387" t="s">
        <v>6003</v>
      </c>
      <c r="C113" s="388">
        <v>312251807623</v>
      </c>
      <c r="D113" s="387" t="s">
        <v>5287</v>
      </c>
      <c r="E113" s="387" t="s">
        <v>6004</v>
      </c>
      <c r="F113" s="387">
        <v>67</v>
      </c>
      <c r="G113" s="387">
        <v>67</v>
      </c>
      <c r="H113" s="387" t="s">
        <v>1571</v>
      </c>
      <c r="I113" s="387" t="s">
        <v>5630</v>
      </c>
      <c r="J113" s="387" t="s">
        <v>5631</v>
      </c>
      <c r="K113" s="387">
        <v>1</v>
      </c>
      <c r="L113" s="387">
        <v>1</v>
      </c>
      <c r="M113" s="387">
        <v>1</v>
      </c>
    </row>
    <row r="114" spans="1:13" ht="47.25">
      <c r="A114" s="403">
        <v>13</v>
      </c>
      <c r="B114" s="387" t="s">
        <v>6005</v>
      </c>
      <c r="C114" s="388">
        <v>312013367886</v>
      </c>
      <c r="D114" s="387" t="s">
        <v>5287</v>
      </c>
      <c r="E114" s="387" t="s">
        <v>5633</v>
      </c>
      <c r="F114" s="387">
        <v>20</v>
      </c>
      <c r="G114" s="387">
        <v>20</v>
      </c>
      <c r="H114" s="387" t="s">
        <v>694</v>
      </c>
      <c r="I114" s="387" t="s">
        <v>5634</v>
      </c>
      <c r="J114" s="387" t="s">
        <v>5635</v>
      </c>
      <c r="K114" s="387">
        <v>1</v>
      </c>
      <c r="L114" s="387">
        <v>1</v>
      </c>
      <c r="M114" s="387" t="s">
        <v>5287</v>
      </c>
    </row>
    <row r="115" spans="1:13" ht="47.25">
      <c r="A115" s="403">
        <v>14</v>
      </c>
      <c r="B115" s="387" t="s">
        <v>5636</v>
      </c>
      <c r="C115" s="388">
        <v>312200000000</v>
      </c>
      <c r="D115" s="387" t="s">
        <v>5287</v>
      </c>
      <c r="E115" s="387" t="s">
        <v>5637</v>
      </c>
      <c r="F115" s="387">
        <v>30</v>
      </c>
      <c r="G115" s="387">
        <v>30</v>
      </c>
      <c r="H115" s="387" t="s">
        <v>694</v>
      </c>
      <c r="I115" s="387" t="s">
        <v>5616</v>
      </c>
      <c r="J115" s="387" t="s">
        <v>5617</v>
      </c>
      <c r="K115" s="387">
        <v>1</v>
      </c>
      <c r="L115" s="387">
        <v>1</v>
      </c>
      <c r="M115" s="387" t="s">
        <v>5287</v>
      </c>
    </row>
    <row r="116" spans="1:13" ht="47.25">
      <c r="A116" s="403">
        <v>15</v>
      </c>
      <c r="B116" s="387" t="s">
        <v>5638</v>
      </c>
      <c r="C116" s="388">
        <v>312250589316</v>
      </c>
      <c r="D116" s="387" t="s">
        <v>5287</v>
      </c>
      <c r="E116" s="387" t="s">
        <v>5639</v>
      </c>
      <c r="F116" s="387">
        <v>80</v>
      </c>
      <c r="G116" s="387">
        <v>80</v>
      </c>
      <c r="H116" s="387" t="s">
        <v>694</v>
      </c>
      <c r="I116" s="387" t="s">
        <v>5640</v>
      </c>
      <c r="J116" s="387" t="s">
        <v>5641</v>
      </c>
      <c r="K116" s="387">
        <v>4</v>
      </c>
      <c r="L116" s="387">
        <v>4</v>
      </c>
      <c r="M116" s="387" t="s">
        <v>5287</v>
      </c>
    </row>
    <row r="117" spans="1:13" ht="31.5">
      <c r="A117" s="403">
        <v>16</v>
      </c>
      <c r="B117" s="387" t="s">
        <v>5642</v>
      </c>
      <c r="C117" s="388">
        <v>312201985268</v>
      </c>
      <c r="D117" s="387" t="s">
        <v>5287</v>
      </c>
      <c r="E117" s="387" t="s">
        <v>5643</v>
      </c>
      <c r="F117" s="387">
        <v>8.6</v>
      </c>
      <c r="G117" s="387">
        <v>8.6</v>
      </c>
      <c r="H117" s="387" t="s">
        <v>694</v>
      </c>
      <c r="I117" s="387" t="s">
        <v>5644</v>
      </c>
      <c r="J117" s="387" t="s">
        <v>5645</v>
      </c>
      <c r="K117" s="387">
        <v>1</v>
      </c>
      <c r="L117" s="387">
        <v>1</v>
      </c>
      <c r="M117" s="387" t="s">
        <v>5287</v>
      </c>
    </row>
    <row r="118" spans="1:13" ht="47.25">
      <c r="A118" s="403">
        <v>17</v>
      </c>
      <c r="B118" s="387" t="s">
        <v>5649</v>
      </c>
      <c r="C118" s="388">
        <v>312232556910</v>
      </c>
      <c r="D118" s="387" t="s">
        <v>5287</v>
      </c>
      <c r="E118" s="387" t="s">
        <v>5650</v>
      </c>
      <c r="F118" s="387">
        <v>78</v>
      </c>
      <c r="G118" s="387">
        <v>78</v>
      </c>
      <c r="H118" s="387" t="s">
        <v>699</v>
      </c>
      <c r="I118" s="387" t="s">
        <v>5651</v>
      </c>
      <c r="J118" s="387" t="s">
        <v>6006</v>
      </c>
      <c r="K118" s="387">
        <v>4</v>
      </c>
      <c r="L118" s="387">
        <v>4</v>
      </c>
      <c r="M118" s="387" t="s">
        <v>5287</v>
      </c>
    </row>
    <row r="119" spans="1:13" ht="94.5">
      <c r="A119" s="403">
        <v>18</v>
      </c>
      <c r="B119" s="387" t="s">
        <v>6007</v>
      </c>
      <c r="C119" s="388" t="s">
        <v>5287</v>
      </c>
      <c r="D119" s="387" t="s">
        <v>5287</v>
      </c>
      <c r="E119" s="387" t="s">
        <v>6008</v>
      </c>
      <c r="F119" s="387">
        <v>20</v>
      </c>
      <c r="G119" s="387">
        <v>20</v>
      </c>
      <c r="H119" s="387" t="s">
        <v>787</v>
      </c>
      <c r="I119" s="387" t="s">
        <v>5654</v>
      </c>
      <c r="J119" s="387" t="s">
        <v>5655</v>
      </c>
      <c r="K119" s="387">
        <v>3</v>
      </c>
      <c r="L119" s="387">
        <v>3</v>
      </c>
      <c r="M119" s="387" t="s">
        <v>5287</v>
      </c>
    </row>
    <row r="120" spans="1:13" ht="47.25">
      <c r="A120" s="403">
        <v>19</v>
      </c>
      <c r="B120" s="387" t="s">
        <v>5656</v>
      </c>
      <c r="C120" s="388">
        <v>312250341763</v>
      </c>
      <c r="D120" s="387" t="s">
        <v>5287</v>
      </c>
      <c r="E120" s="387" t="s">
        <v>5657</v>
      </c>
      <c r="F120" s="387">
        <v>37.299999999999997</v>
      </c>
      <c r="G120" s="387">
        <v>37.299999999999997</v>
      </c>
      <c r="H120" s="387" t="s">
        <v>694</v>
      </c>
      <c r="I120" s="387" t="s">
        <v>5658</v>
      </c>
      <c r="J120" s="387" t="s">
        <v>5659</v>
      </c>
      <c r="K120" s="387">
        <v>4</v>
      </c>
      <c r="L120" s="387">
        <v>4</v>
      </c>
      <c r="M120" s="387" t="s">
        <v>5287</v>
      </c>
    </row>
    <row r="121" spans="1:13" ht="31.5">
      <c r="A121" s="403">
        <v>20</v>
      </c>
      <c r="B121" s="387" t="s">
        <v>6009</v>
      </c>
      <c r="C121" s="388" t="s">
        <v>5287</v>
      </c>
      <c r="D121" s="387" t="s">
        <v>5287</v>
      </c>
      <c r="E121" s="387" t="s">
        <v>5661</v>
      </c>
      <c r="F121" s="387">
        <v>25</v>
      </c>
      <c r="G121" s="387">
        <v>25</v>
      </c>
      <c r="H121" s="387" t="s">
        <v>5662</v>
      </c>
      <c r="I121" s="387" t="s">
        <v>6010</v>
      </c>
      <c r="J121" s="387" t="s">
        <v>6011</v>
      </c>
      <c r="K121" s="387">
        <v>5</v>
      </c>
      <c r="L121" s="387">
        <v>5</v>
      </c>
      <c r="M121" s="387" t="s">
        <v>5287</v>
      </c>
    </row>
    <row r="122" spans="1:13" ht="47.25">
      <c r="A122" s="403">
        <v>21</v>
      </c>
      <c r="B122" s="387" t="s">
        <v>6012</v>
      </c>
      <c r="C122" s="388">
        <v>312200356980</v>
      </c>
      <c r="D122" s="387" t="s">
        <v>5287</v>
      </c>
      <c r="E122" s="387" t="s">
        <v>5633</v>
      </c>
      <c r="F122" s="387">
        <v>17</v>
      </c>
      <c r="G122" s="387">
        <v>17</v>
      </c>
      <c r="H122" s="387" t="s">
        <v>699</v>
      </c>
      <c r="I122" s="387" t="s">
        <v>6013</v>
      </c>
      <c r="J122" s="387" t="s">
        <v>5667</v>
      </c>
      <c r="K122" s="387">
        <v>1</v>
      </c>
      <c r="L122" s="387">
        <v>1</v>
      </c>
      <c r="M122" s="387" t="s">
        <v>5287</v>
      </c>
    </row>
    <row r="123" spans="1:13" ht="47.25">
      <c r="A123" s="403">
        <v>22</v>
      </c>
      <c r="B123" s="387" t="s">
        <v>5668</v>
      </c>
      <c r="C123" s="388">
        <v>312203789389</v>
      </c>
      <c r="D123" s="387" t="s">
        <v>5287</v>
      </c>
      <c r="E123" s="387" t="s">
        <v>5669</v>
      </c>
      <c r="F123" s="387">
        <v>27.8</v>
      </c>
      <c r="G123" s="387">
        <v>27.8</v>
      </c>
      <c r="H123" s="387" t="s">
        <v>1602</v>
      </c>
      <c r="I123" s="387" t="s">
        <v>5670</v>
      </c>
      <c r="J123" s="387" t="s">
        <v>6014</v>
      </c>
      <c r="K123" s="387">
        <v>3</v>
      </c>
      <c r="L123" s="387">
        <v>3</v>
      </c>
      <c r="M123" s="387" t="s">
        <v>5287</v>
      </c>
    </row>
    <row r="124" spans="1:13" ht="47.25">
      <c r="A124" s="403">
        <v>23</v>
      </c>
      <c r="B124" s="387" t="s">
        <v>5672</v>
      </c>
      <c r="C124" s="388" t="s">
        <v>5287</v>
      </c>
      <c r="D124" s="387" t="s">
        <v>5287</v>
      </c>
      <c r="E124" s="387" t="s">
        <v>5673</v>
      </c>
      <c r="F124" s="387">
        <v>22</v>
      </c>
      <c r="G124" s="387">
        <v>22</v>
      </c>
      <c r="H124" s="387" t="s">
        <v>699</v>
      </c>
      <c r="I124" s="387" t="s">
        <v>5674</v>
      </c>
      <c r="J124" s="387" t="s">
        <v>5675</v>
      </c>
      <c r="K124" s="387">
        <v>1</v>
      </c>
      <c r="L124" s="387">
        <v>1</v>
      </c>
      <c r="M124" s="387" t="s">
        <v>5287</v>
      </c>
    </row>
    <row r="125" spans="1:13" ht="63">
      <c r="A125" s="403">
        <v>24</v>
      </c>
      <c r="B125" s="387" t="s">
        <v>6015</v>
      </c>
      <c r="C125" s="388" t="s">
        <v>5287</v>
      </c>
      <c r="D125" s="387" t="s">
        <v>5287</v>
      </c>
      <c r="E125" s="387" t="s">
        <v>5677</v>
      </c>
      <c r="F125" s="387">
        <v>43.5</v>
      </c>
      <c r="G125" s="387">
        <v>43.5</v>
      </c>
      <c r="H125" s="387" t="s">
        <v>694</v>
      </c>
      <c r="I125" s="387" t="s">
        <v>5678</v>
      </c>
      <c r="J125" s="387" t="s">
        <v>6016</v>
      </c>
      <c r="K125" s="387">
        <v>1</v>
      </c>
      <c r="L125" s="387">
        <v>1</v>
      </c>
      <c r="M125" s="387" t="s">
        <v>5287</v>
      </c>
    </row>
    <row r="126" spans="1:13" ht="47.25">
      <c r="A126" s="403">
        <v>25</v>
      </c>
      <c r="B126" s="387" t="s">
        <v>5680</v>
      </c>
      <c r="C126" s="388">
        <v>312200825078</v>
      </c>
      <c r="D126" s="387" t="s">
        <v>5287</v>
      </c>
      <c r="E126" s="387" t="s">
        <v>5681</v>
      </c>
      <c r="F126" s="387">
        <v>42.4</v>
      </c>
      <c r="G126" s="387">
        <v>42.4</v>
      </c>
      <c r="H126" s="387" t="s">
        <v>699</v>
      </c>
      <c r="I126" s="387" t="s">
        <v>5682</v>
      </c>
      <c r="J126" s="387" t="s">
        <v>5683</v>
      </c>
      <c r="K126" s="387">
        <v>1</v>
      </c>
      <c r="L126" s="387">
        <v>1</v>
      </c>
      <c r="M126" s="387" t="s">
        <v>5287</v>
      </c>
    </row>
    <row r="127" spans="1:13" ht="47.25">
      <c r="A127" s="403">
        <v>26</v>
      </c>
      <c r="B127" s="387" t="s">
        <v>5684</v>
      </c>
      <c r="C127" s="388">
        <v>3122007633</v>
      </c>
      <c r="D127" s="387" t="s">
        <v>5685</v>
      </c>
      <c r="E127" s="387" t="s">
        <v>5686</v>
      </c>
      <c r="F127" s="387">
        <v>15</v>
      </c>
      <c r="G127" s="387">
        <v>15</v>
      </c>
      <c r="H127" s="387" t="s">
        <v>699</v>
      </c>
      <c r="I127" s="387" t="s">
        <v>5687</v>
      </c>
      <c r="J127" s="387" t="s">
        <v>5688</v>
      </c>
      <c r="K127" s="387">
        <v>2</v>
      </c>
      <c r="L127" s="387">
        <v>2</v>
      </c>
      <c r="M127" s="387" t="s">
        <v>5287</v>
      </c>
    </row>
    <row r="128" spans="1:13" ht="47.25">
      <c r="A128" s="403">
        <v>27</v>
      </c>
      <c r="B128" s="387" t="s">
        <v>6017</v>
      </c>
      <c r="C128" s="388">
        <v>312200053657</v>
      </c>
      <c r="D128" s="387" t="s">
        <v>5287</v>
      </c>
      <c r="E128" s="387" t="s">
        <v>5530</v>
      </c>
      <c r="F128" s="387">
        <v>16</v>
      </c>
      <c r="G128" s="387">
        <v>16</v>
      </c>
      <c r="H128" s="387" t="s">
        <v>1785</v>
      </c>
      <c r="I128" s="387" t="s">
        <v>6018</v>
      </c>
      <c r="J128" s="387" t="s">
        <v>5691</v>
      </c>
      <c r="K128" s="387">
        <v>1</v>
      </c>
      <c r="L128" s="387">
        <v>1</v>
      </c>
      <c r="M128" s="387" t="s">
        <v>5287</v>
      </c>
    </row>
    <row r="129" spans="1:13" ht="47.25">
      <c r="A129" s="403">
        <v>28</v>
      </c>
      <c r="B129" s="387" t="s">
        <v>5696</v>
      </c>
      <c r="C129" s="388">
        <v>312200052910</v>
      </c>
      <c r="D129" s="387" t="s">
        <v>5287</v>
      </c>
      <c r="E129" s="387" t="s">
        <v>6019</v>
      </c>
      <c r="F129" s="387">
        <v>26</v>
      </c>
      <c r="G129" s="387">
        <v>26</v>
      </c>
      <c r="H129" s="387" t="s">
        <v>694</v>
      </c>
      <c r="I129" s="387" t="s">
        <v>5698</v>
      </c>
      <c r="J129" s="387" t="s">
        <v>6020</v>
      </c>
      <c r="K129" s="387">
        <v>1</v>
      </c>
      <c r="L129" s="387">
        <v>1</v>
      </c>
      <c r="M129" s="387">
        <v>1</v>
      </c>
    </row>
    <row r="130" spans="1:13" ht="78.75">
      <c r="A130" s="403">
        <v>29</v>
      </c>
      <c r="B130" s="387" t="s">
        <v>6021</v>
      </c>
      <c r="C130" s="388" t="s">
        <v>5287</v>
      </c>
      <c r="D130" s="387" t="s">
        <v>5287</v>
      </c>
      <c r="E130" s="387" t="s">
        <v>5704</v>
      </c>
      <c r="F130" s="387">
        <v>25.6</v>
      </c>
      <c r="G130" s="387">
        <v>25.6</v>
      </c>
      <c r="H130" s="387" t="s">
        <v>5705</v>
      </c>
      <c r="I130" s="387" t="s">
        <v>5706</v>
      </c>
      <c r="J130" s="387" t="s">
        <v>5707</v>
      </c>
      <c r="K130" s="387">
        <v>3</v>
      </c>
      <c r="L130" s="387">
        <v>3</v>
      </c>
      <c r="M130" s="387" t="s">
        <v>5287</v>
      </c>
    </row>
    <row r="131" spans="1:13" ht="47.25">
      <c r="A131" s="403">
        <v>30</v>
      </c>
      <c r="B131" s="387" t="s">
        <v>6022</v>
      </c>
      <c r="C131" s="388">
        <v>312203326510</v>
      </c>
      <c r="D131" s="387" t="s">
        <v>5287</v>
      </c>
      <c r="E131" s="387" t="s">
        <v>5745</v>
      </c>
      <c r="F131" s="387">
        <v>15</v>
      </c>
      <c r="G131" s="387">
        <v>15</v>
      </c>
      <c r="H131" s="387" t="s">
        <v>748</v>
      </c>
      <c r="I131" s="387" t="s">
        <v>6023</v>
      </c>
      <c r="J131" s="387" t="s">
        <v>6024</v>
      </c>
      <c r="K131" s="387">
        <v>1</v>
      </c>
      <c r="L131" s="387">
        <v>1</v>
      </c>
      <c r="M131" s="387" t="s">
        <v>5287</v>
      </c>
    </row>
    <row r="132" spans="1:13" ht="47.25">
      <c r="A132" s="403">
        <v>31</v>
      </c>
      <c r="B132" s="387" t="s">
        <v>6025</v>
      </c>
      <c r="C132" s="388">
        <v>312202790381</v>
      </c>
      <c r="D132" s="387" t="s">
        <v>5287</v>
      </c>
      <c r="E132" s="387" t="s">
        <v>5530</v>
      </c>
      <c r="F132" s="387">
        <v>16.399999999999999</v>
      </c>
      <c r="G132" s="387">
        <v>16.399999999999999</v>
      </c>
      <c r="H132" s="387" t="s">
        <v>699</v>
      </c>
      <c r="I132" s="387" t="s">
        <v>5717</v>
      </c>
      <c r="J132" s="387" t="s">
        <v>21</v>
      </c>
      <c r="K132" s="387">
        <v>1</v>
      </c>
      <c r="L132" s="387">
        <v>1</v>
      </c>
      <c r="M132" s="387" t="s">
        <v>5287</v>
      </c>
    </row>
    <row r="133" spans="1:13" ht="47.25">
      <c r="A133" s="403">
        <v>32</v>
      </c>
      <c r="B133" s="387" t="s">
        <v>5718</v>
      </c>
      <c r="C133" s="388">
        <v>312252545730</v>
      </c>
      <c r="D133" s="404" t="s">
        <v>21</v>
      </c>
      <c r="E133" s="387" t="s">
        <v>6026</v>
      </c>
      <c r="F133" s="387">
        <v>17</v>
      </c>
      <c r="G133" s="387">
        <v>17</v>
      </c>
      <c r="H133" s="387" t="s">
        <v>748</v>
      </c>
      <c r="I133" s="387" t="s">
        <v>5720</v>
      </c>
      <c r="J133" s="387" t="s">
        <v>5721</v>
      </c>
      <c r="K133" s="387">
        <v>1</v>
      </c>
      <c r="L133" s="387">
        <v>1</v>
      </c>
      <c r="M133" s="387" t="s">
        <v>5287</v>
      </c>
    </row>
    <row r="134" spans="1:13" ht="47.25">
      <c r="A134" s="403">
        <v>33</v>
      </c>
      <c r="B134" s="387" t="s">
        <v>6027</v>
      </c>
      <c r="C134" s="388" t="s">
        <v>5287</v>
      </c>
      <c r="D134" s="387" t="s">
        <v>5287</v>
      </c>
      <c r="E134" s="387" t="s">
        <v>5723</v>
      </c>
      <c r="F134" s="387">
        <v>10</v>
      </c>
      <c r="G134" s="387">
        <v>10</v>
      </c>
      <c r="H134" s="387" t="s">
        <v>694</v>
      </c>
      <c r="I134" s="387" t="s">
        <v>5724</v>
      </c>
      <c r="J134" s="387" t="s">
        <v>5725</v>
      </c>
      <c r="K134" s="387">
        <v>1</v>
      </c>
      <c r="L134" s="387">
        <v>1</v>
      </c>
      <c r="M134" s="387" t="s">
        <v>5287</v>
      </c>
    </row>
    <row r="135" spans="1:13" ht="47.25">
      <c r="A135" s="403">
        <v>34</v>
      </c>
      <c r="B135" s="387" t="s">
        <v>6028</v>
      </c>
      <c r="C135" s="388">
        <v>312250462849</v>
      </c>
      <c r="D135" s="387" t="s">
        <v>5287</v>
      </c>
      <c r="E135" s="387" t="s">
        <v>5587</v>
      </c>
      <c r="F135" s="387">
        <v>50</v>
      </c>
      <c r="G135" s="387">
        <v>50</v>
      </c>
      <c r="H135" s="387" t="s">
        <v>699</v>
      </c>
      <c r="I135" s="387" t="s">
        <v>5727</v>
      </c>
      <c r="J135" s="387" t="s">
        <v>5728</v>
      </c>
      <c r="K135" s="387">
        <v>1</v>
      </c>
      <c r="L135" s="387">
        <v>1</v>
      </c>
      <c r="M135" s="387" t="s">
        <v>5287</v>
      </c>
    </row>
    <row r="136" spans="1:13" ht="47.25">
      <c r="A136" s="403">
        <v>35</v>
      </c>
      <c r="B136" s="387" t="s">
        <v>6029</v>
      </c>
      <c r="C136" s="388" t="s">
        <v>5287</v>
      </c>
      <c r="D136" s="387" t="s">
        <v>5287</v>
      </c>
      <c r="E136" s="387" t="s">
        <v>5530</v>
      </c>
      <c r="F136" s="387">
        <v>15.9</v>
      </c>
      <c r="G136" s="387">
        <v>15.9</v>
      </c>
      <c r="H136" s="387" t="s">
        <v>699</v>
      </c>
      <c r="I136" s="387" t="s">
        <v>5730</v>
      </c>
      <c r="J136" s="387" t="s">
        <v>5287</v>
      </c>
      <c r="K136" s="387">
        <v>1</v>
      </c>
      <c r="L136" s="387">
        <v>1</v>
      </c>
      <c r="M136" s="387" t="s">
        <v>5287</v>
      </c>
    </row>
    <row r="137" spans="1:13" ht="47.25">
      <c r="A137" s="403">
        <v>36</v>
      </c>
      <c r="B137" s="387" t="s">
        <v>5740</v>
      </c>
      <c r="C137" s="388">
        <v>312250716821</v>
      </c>
      <c r="D137" s="387" t="s">
        <v>5287</v>
      </c>
      <c r="E137" s="387" t="s">
        <v>5741</v>
      </c>
      <c r="F137" s="387">
        <v>12.3</v>
      </c>
      <c r="G137" s="387">
        <v>12.3</v>
      </c>
      <c r="H137" s="387" t="s">
        <v>1571</v>
      </c>
      <c r="I137" s="387" t="s">
        <v>5742</v>
      </c>
      <c r="J137" s="387" t="s">
        <v>5287</v>
      </c>
      <c r="K137" s="387">
        <v>1</v>
      </c>
      <c r="L137" s="387">
        <v>1</v>
      </c>
      <c r="M137" s="387" t="s">
        <v>5287</v>
      </c>
    </row>
    <row r="138" spans="1:13" ht="78.75">
      <c r="A138" s="403">
        <v>37</v>
      </c>
      <c r="B138" s="387" t="s">
        <v>5744</v>
      </c>
      <c r="C138" s="388">
        <v>312251738850</v>
      </c>
      <c r="D138" s="387" t="s">
        <v>5287</v>
      </c>
      <c r="E138" s="387" t="s">
        <v>6030</v>
      </c>
      <c r="F138" s="387">
        <v>15</v>
      </c>
      <c r="G138" s="387">
        <v>15</v>
      </c>
      <c r="H138" s="387" t="s">
        <v>699</v>
      </c>
      <c r="I138" s="387" t="s">
        <v>5746</v>
      </c>
      <c r="J138" s="387" t="s">
        <v>5747</v>
      </c>
      <c r="K138" s="387">
        <v>2</v>
      </c>
      <c r="L138" s="387">
        <v>2</v>
      </c>
      <c r="M138" s="387" t="s">
        <v>5287</v>
      </c>
    </row>
    <row r="139" spans="1:13" ht="31.5">
      <c r="A139" s="403">
        <v>38</v>
      </c>
      <c r="B139" s="387" t="s">
        <v>5757</v>
      </c>
      <c r="C139" s="388">
        <v>312202415246</v>
      </c>
      <c r="D139" s="387" t="s">
        <v>5287</v>
      </c>
      <c r="E139" s="387" t="s">
        <v>5758</v>
      </c>
      <c r="F139" s="387">
        <v>28</v>
      </c>
      <c r="G139" s="387">
        <v>28</v>
      </c>
      <c r="H139" s="387" t="s">
        <v>787</v>
      </c>
      <c r="I139" s="387" t="s">
        <v>5759</v>
      </c>
      <c r="J139" s="387" t="s">
        <v>5760</v>
      </c>
      <c r="K139" s="387">
        <v>1</v>
      </c>
      <c r="L139" s="387">
        <v>1</v>
      </c>
      <c r="M139" s="387" t="s">
        <v>5287</v>
      </c>
    </row>
    <row r="140" spans="1:13" ht="47.25">
      <c r="A140" s="403">
        <v>39</v>
      </c>
      <c r="B140" s="387" t="s">
        <v>5765</v>
      </c>
      <c r="C140" s="388">
        <v>312232395484</v>
      </c>
      <c r="D140" s="387" t="s">
        <v>5766</v>
      </c>
      <c r="E140" s="387" t="s">
        <v>5766</v>
      </c>
      <c r="F140" s="387">
        <v>62</v>
      </c>
      <c r="G140" s="387">
        <v>62</v>
      </c>
      <c r="H140" s="387" t="s">
        <v>5767</v>
      </c>
      <c r="I140" s="387" t="s">
        <v>5768</v>
      </c>
      <c r="J140" s="387" t="s">
        <v>5769</v>
      </c>
      <c r="K140" s="387">
        <v>1</v>
      </c>
      <c r="L140" s="387">
        <v>3</v>
      </c>
      <c r="M140" s="387" t="s">
        <v>5287</v>
      </c>
    </row>
    <row r="141" spans="1:13" ht="47.25">
      <c r="A141" s="403">
        <v>40</v>
      </c>
      <c r="B141" s="387" t="s">
        <v>6031</v>
      </c>
      <c r="C141" s="388">
        <v>312232347586</v>
      </c>
      <c r="D141" s="387" t="s">
        <v>5287</v>
      </c>
      <c r="E141" s="394" t="s">
        <v>5780</v>
      </c>
      <c r="F141" s="387">
        <v>70</v>
      </c>
      <c r="G141" s="387">
        <v>30</v>
      </c>
      <c r="H141" s="387" t="s">
        <v>1602</v>
      </c>
      <c r="I141" s="387" t="s">
        <v>5781</v>
      </c>
      <c r="J141" s="387" t="s">
        <v>5782</v>
      </c>
      <c r="K141" s="387">
        <v>3</v>
      </c>
      <c r="L141" s="387">
        <v>4</v>
      </c>
      <c r="M141" s="387" t="s">
        <v>5287</v>
      </c>
    </row>
    <row r="142" spans="1:13" ht="31.5">
      <c r="A142" s="403">
        <v>41</v>
      </c>
      <c r="B142" s="387" t="s">
        <v>6032</v>
      </c>
      <c r="C142" s="388">
        <v>312232830320</v>
      </c>
      <c r="D142" s="387" t="s">
        <v>5287</v>
      </c>
      <c r="E142" s="394" t="s">
        <v>6033</v>
      </c>
      <c r="F142" s="387">
        <v>43</v>
      </c>
      <c r="G142" s="387">
        <v>43</v>
      </c>
      <c r="H142" s="387" t="s">
        <v>1571</v>
      </c>
      <c r="I142" s="387" t="s">
        <v>6034</v>
      </c>
      <c r="J142" s="387" t="s">
        <v>6035</v>
      </c>
      <c r="K142" s="387">
        <v>4</v>
      </c>
      <c r="L142" s="387">
        <v>4</v>
      </c>
      <c r="M142" s="387" t="s">
        <v>5287</v>
      </c>
    </row>
    <row r="143" spans="1:13" ht="47.25">
      <c r="A143" s="403">
        <v>42</v>
      </c>
      <c r="B143" s="387" t="s">
        <v>6036</v>
      </c>
      <c r="C143" s="388">
        <v>312250524252</v>
      </c>
      <c r="D143" s="387" t="s">
        <v>5287</v>
      </c>
      <c r="E143" s="394" t="s">
        <v>6037</v>
      </c>
      <c r="F143" s="387">
        <v>8</v>
      </c>
      <c r="G143" s="387">
        <v>8</v>
      </c>
      <c r="H143" s="387" t="s">
        <v>6038</v>
      </c>
      <c r="I143" s="387" t="s">
        <v>6039</v>
      </c>
      <c r="J143" s="387" t="s">
        <v>6040</v>
      </c>
      <c r="K143" s="387">
        <v>2</v>
      </c>
      <c r="L143" s="387">
        <v>2</v>
      </c>
      <c r="M143" s="387" t="s">
        <v>5287</v>
      </c>
    </row>
    <row r="144" spans="1:13" ht="94.5">
      <c r="A144" s="403">
        <v>43</v>
      </c>
      <c r="B144" s="387" t="s">
        <v>6041</v>
      </c>
      <c r="C144" s="388" t="s">
        <v>5287</v>
      </c>
      <c r="D144" s="387" t="s">
        <v>5287</v>
      </c>
      <c r="E144" s="387" t="s">
        <v>5292</v>
      </c>
      <c r="F144" s="387">
        <v>36.799999999999997</v>
      </c>
      <c r="G144" s="387">
        <v>36.799999999999997</v>
      </c>
      <c r="H144" s="387" t="s">
        <v>699</v>
      </c>
      <c r="I144" s="387" t="s">
        <v>6042</v>
      </c>
      <c r="J144" s="387" t="s">
        <v>5287</v>
      </c>
      <c r="K144" s="387">
        <v>3</v>
      </c>
      <c r="L144" s="387">
        <v>3</v>
      </c>
      <c r="M144" s="387" t="s">
        <v>5287</v>
      </c>
    </row>
    <row r="145" spans="1:13" ht="47.25">
      <c r="A145" s="403">
        <v>44</v>
      </c>
      <c r="B145" s="387" t="s">
        <v>6043</v>
      </c>
      <c r="C145" s="388">
        <v>312261781950</v>
      </c>
      <c r="D145" s="387" t="s">
        <v>5287</v>
      </c>
      <c r="E145" s="387" t="s">
        <v>5292</v>
      </c>
      <c r="F145" s="387">
        <v>115.9</v>
      </c>
      <c r="G145" s="387">
        <v>115.9</v>
      </c>
      <c r="H145" s="387" t="s">
        <v>699</v>
      </c>
      <c r="I145" s="387" t="s">
        <v>6044</v>
      </c>
      <c r="J145" s="387" t="s">
        <v>5287</v>
      </c>
      <c r="K145" s="387">
        <v>3</v>
      </c>
      <c r="L145" s="387">
        <v>3</v>
      </c>
      <c r="M145" s="387" t="s">
        <v>5287</v>
      </c>
    </row>
    <row r="146" spans="1:13" ht="31.5">
      <c r="A146" s="403">
        <v>45</v>
      </c>
      <c r="B146" s="387" t="s">
        <v>6045</v>
      </c>
      <c r="C146" s="388">
        <v>312250480277</v>
      </c>
      <c r="D146" s="387" t="s">
        <v>5287</v>
      </c>
      <c r="E146" s="387" t="s">
        <v>5292</v>
      </c>
      <c r="F146" s="387">
        <v>11.3</v>
      </c>
      <c r="G146" s="387">
        <v>11.3</v>
      </c>
      <c r="H146" s="387" t="s">
        <v>699</v>
      </c>
      <c r="I146" s="387" t="s">
        <v>6046</v>
      </c>
      <c r="J146" s="387" t="s">
        <v>5287</v>
      </c>
      <c r="K146" s="387">
        <v>1</v>
      </c>
      <c r="L146" s="387">
        <v>1</v>
      </c>
      <c r="M146" s="387" t="s">
        <v>5287</v>
      </c>
    </row>
    <row r="147" spans="1:13" ht="78.75">
      <c r="A147" s="403">
        <v>46</v>
      </c>
      <c r="B147" s="387" t="s">
        <v>6047</v>
      </c>
      <c r="C147" s="388">
        <v>312201467114</v>
      </c>
      <c r="D147" s="387" t="s">
        <v>5287</v>
      </c>
      <c r="E147" s="387" t="s">
        <v>5292</v>
      </c>
      <c r="F147" s="387">
        <v>18.899999999999999</v>
      </c>
      <c r="G147" s="387">
        <v>18.899999999999999</v>
      </c>
      <c r="H147" s="387" t="s">
        <v>699</v>
      </c>
      <c r="I147" s="387" t="s">
        <v>6048</v>
      </c>
      <c r="J147" s="387" t="s">
        <v>6049</v>
      </c>
      <c r="K147" s="387">
        <v>2</v>
      </c>
      <c r="L147" s="387">
        <v>2</v>
      </c>
      <c r="M147" s="387" t="s">
        <v>5287</v>
      </c>
    </row>
    <row r="148" spans="1:13" ht="31.5">
      <c r="A148" s="403">
        <v>47</v>
      </c>
      <c r="B148" s="387" t="s">
        <v>6050</v>
      </c>
      <c r="C148" s="388">
        <v>312200572758</v>
      </c>
      <c r="D148" s="387" t="s">
        <v>5287</v>
      </c>
      <c r="E148" s="387" t="s">
        <v>5530</v>
      </c>
      <c r="F148" s="387">
        <v>15.8</v>
      </c>
      <c r="G148" s="387">
        <v>15.8</v>
      </c>
      <c r="H148" s="387" t="s">
        <v>699</v>
      </c>
      <c r="I148" s="387" t="s">
        <v>6051</v>
      </c>
      <c r="J148" s="387" t="s">
        <v>5287</v>
      </c>
      <c r="K148" s="387">
        <v>1</v>
      </c>
      <c r="L148" s="387">
        <v>1</v>
      </c>
      <c r="M148" s="387" t="s">
        <v>5287</v>
      </c>
    </row>
    <row r="149" spans="1:13" ht="94.5">
      <c r="A149" s="403">
        <v>48</v>
      </c>
      <c r="B149" s="387" t="s">
        <v>6052</v>
      </c>
      <c r="C149" s="388" t="s">
        <v>6053</v>
      </c>
      <c r="D149" s="387" t="s">
        <v>5287</v>
      </c>
      <c r="E149" s="387" t="s">
        <v>5530</v>
      </c>
      <c r="F149" s="387">
        <v>15.7</v>
      </c>
      <c r="G149" s="387">
        <v>15.7</v>
      </c>
      <c r="H149" s="387" t="s">
        <v>699</v>
      </c>
      <c r="I149" s="387" t="s">
        <v>6054</v>
      </c>
      <c r="J149" s="387" t="s">
        <v>6055</v>
      </c>
      <c r="K149" s="387">
        <v>2</v>
      </c>
      <c r="L149" s="387">
        <v>1</v>
      </c>
      <c r="M149" s="387" t="s">
        <v>5287</v>
      </c>
    </row>
    <row r="150" spans="1:13" ht="47.25">
      <c r="A150" s="403">
        <v>49</v>
      </c>
      <c r="B150" s="387" t="s">
        <v>6056</v>
      </c>
      <c r="C150" s="388">
        <v>310260225071</v>
      </c>
      <c r="D150" s="387" t="s">
        <v>5287</v>
      </c>
      <c r="E150" s="387" t="s">
        <v>5530</v>
      </c>
      <c r="F150" s="387">
        <v>16.3</v>
      </c>
      <c r="G150" s="387">
        <v>16.3</v>
      </c>
      <c r="H150" s="387" t="s">
        <v>699</v>
      </c>
      <c r="I150" s="387" t="s">
        <v>6057</v>
      </c>
      <c r="J150" s="387" t="s">
        <v>5287</v>
      </c>
      <c r="K150" s="387">
        <v>1</v>
      </c>
      <c r="L150" s="387">
        <v>1</v>
      </c>
      <c r="M150" s="387" t="s">
        <v>5287</v>
      </c>
    </row>
    <row r="151" spans="1:13" ht="31.5">
      <c r="A151" s="403">
        <v>50</v>
      </c>
      <c r="B151" s="387" t="s">
        <v>6058</v>
      </c>
      <c r="C151" s="388">
        <v>311111369921</v>
      </c>
      <c r="D151" s="387" t="s">
        <v>5287</v>
      </c>
      <c r="E151" s="387" t="s">
        <v>6059</v>
      </c>
      <c r="F151" s="387">
        <v>80</v>
      </c>
      <c r="G151" s="387">
        <v>80</v>
      </c>
      <c r="H151" s="387" t="s">
        <v>6060</v>
      </c>
      <c r="I151" s="387" t="s">
        <v>6061</v>
      </c>
      <c r="J151" s="387" t="s">
        <v>6062</v>
      </c>
      <c r="K151" s="387">
        <v>6</v>
      </c>
      <c r="L151" s="387">
        <v>6</v>
      </c>
      <c r="M151" s="387" t="s">
        <v>5287</v>
      </c>
    </row>
    <row r="152" spans="1:13" ht="63">
      <c r="A152" s="403">
        <v>51</v>
      </c>
      <c r="B152" s="387" t="s">
        <v>6063</v>
      </c>
      <c r="C152" s="388" t="s">
        <v>5287</v>
      </c>
      <c r="D152" s="387" t="s">
        <v>5287</v>
      </c>
      <c r="E152" s="387" t="s">
        <v>6064</v>
      </c>
      <c r="F152" s="387">
        <v>40</v>
      </c>
      <c r="G152" s="387">
        <v>40</v>
      </c>
      <c r="H152" s="387" t="s">
        <v>748</v>
      </c>
      <c r="I152" s="387" t="s">
        <v>6065</v>
      </c>
      <c r="J152" s="387" t="s">
        <v>6066</v>
      </c>
      <c r="K152" s="387">
        <v>2</v>
      </c>
      <c r="L152" s="387">
        <v>2</v>
      </c>
      <c r="M152" s="387" t="s">
        <v>5287</v>
      </c>
    </row>
    <row r="153" spans="1:13" ht="31.5">
      <c r="A153" s="403">
        <v>52</v>
      </c>
      <c r="B153" s="387" t="s">
        <v>6067</v>
      </c>
      <c r="C153" s="388">
        <v>31120078673</v>
      </c>
      <c r="D153" s="387" t="s">
        <v>5287</v>
      </c>
      <c r="E153" s="387" t="s">
        <v>6068</v>
      </c>
      <c r="F153" s="387">
        <v>27</v>
      </c>
      <c r="G153" s="387">
        <v>27</v>
      </c>
      <c r="H153" s="387" t="s">
        <v>699</v>
      </c>
      <c r="I153" s="387" t="s">
        <v>6069</v>
      </c>
      <c r="J153" s="387" t="s">
        <v>6070</v>
      </c>
      <c r="K153" s="387">
        <v>1</v>
      </c>
      <c r="L153" s="387">
        <v>1</v>
      </c>
      <c r="M153" s="387" t="s">
        <v>5287</v>
      </c>
    </row>
    <row r="154" spans="1:13" ht="63">
      <c r="A154" s="403">
        <v>53</v>
      </c>
      <c r="B154" s="387" t="s">
        <v>6071</v>
      </c>
      <c r="C154" s="388">
        <v>312251140611</v>
      </c>
      <c r="D154" s="416" t="s">
        <v>6072</v>
      </c>
      <c r="E154" s="387" t="s">
        <v>6073</v>
      </c>
      <c r="F154" s="387">
        <v>15.8</v>
      </c>
      <c r="G154" s="387">
        <v>15.8</v>
      </c>
      <c r="H154" s="387" t="s">
        <v>6074</v>
      </c>
      <c r="I154" s="387" t="s">
        <v>6075</v>
      </c>
      <c r="J154" s="387" t="s">
        <v>5287</v>
      </c>
      <c r="K154" s="387">
        <v>1</v>
      </c>
      <c r="L154" s="387">
        <v>1</v>
      </c>
      <c r="M154" s="387" t="s">
        <v>5287</v>
      </c>
    </row>
    <row r="155" spans="1:13" ht="47.25">
      <c r="A155" s="403">
        <v>54</v>
      </c>
      <c r="B155" s="387" t="s">
        <v>6076</v>
      </c>
      <c r="C155" s="388" t="s">
        <v>5287</v>
      </c>
      <c r="D155" s="416" t="s">
        <v>6077</v>
      </c>
      <c r="E155" s="387" t="s">
        <v>6078</v>
      </c>
      <c r="F155" s="387">
        <v>14.35</v>
      </c>
      <c r="G155" s="387">
        <v>14.35</v>
      </c>
      <c r="H155" s="387" t="s">
        <v>6079</v>
      </c>
      <c r="I155" s="387" t="s">
        <v>6080</v>
      </c>
      <c r="J155" s="387" t="s">
        <v>5287</v>
      </c>
      <c r="K155" s="387">
        <v>1</v>
      </c>
      <c r="L155" s="387">
        <v>1</v>
      </c>
      <c r="M155" s="387" t="s">
        <v>5287</v>
      </c>
    </row>
    <row r="156" spans="1:13" ht="47.25">
      <c r="A156" s="403">
        <v>55</v>
      </c>
      <c r="B156" s="387" t="s">
        <v>6081</v>
      </c>
      <c r="C156" s="388">
        <v>311418964790</v>
      </c>
      <c r="D156" s="387" t="s">
        <v>5287</v>
      </c>
      <c r="E156" s="387" t="s">
        <v>5530</v>
      </c>
      <c r="F156" s="387">
        <v>17.100000000000001</v>
      </c>
      <c r="G156" s="387">
        <v>17.100000000000001</v>
      </c>
      <c r="H156" s="387" t="s">
        <v>699</v>
      </c>
      <c r="I156" s="387" t="s">
        <v>6082</v>
      </c>
      <c r="J156" s="387" t="s">
        <v>6083</v>
      </c>
      <c r="K156" s="387">
        <v>1</v>
      </c>
      <c r="L156" s="387">
        <v>1</v>
      </c>
      <c r="M156" s="387" t="s">
        <v>5287</v>
      </c>
    </row>
    <row r="157" spans="1:13" ht="47.25">
      <c r="A157" s="403">
        <v>56</v>
      </c>
      <c r="B157" s="387" t="s">
        <v>6084</v>
      </c>
      <c r="C157" s="388" t="s">
        <v>5287</v>
      </c>
      <c r="D157" s="387" t="s">
        <v>5287</v>
      </c>
      <c r="E157" s="387" t="s">
        <v>5530</v>
      </c>
      <c r="F157" s="387">
        <v>18</v>
      </c>
      <c r="G157" s="387">
        <v>18</v>
      </c>
      <c r="H157" s="387" t="s">
        <v>699</v>
      </c>
      <c r="I157" s="387" t="s">
        <v>6085</v>
      </c>
      <c r="J157" s="387" t="s">
        <v>21</v>
      </c>
      <c r="K157" s="387">
        <v>1</v>
      </c>
      <c r="L157" s="387">
        <v>1</v>
      </c>
      <c r="M157" s="387" t="s">
        <v>5287</v>
      </c>
    </row>
    <row r="158" spans="1:13" ht="47.25">
      <c r="A158" s="403">
        <v>57</v>
      </c>
      <c r="B158" s="387" t="s">
        <v>6086</v>
      </c>
      <c r="C158" s="388" t="s">
        <v>5287</v>
      </c>
      <c r="D158" s="387" t="s">
        <v>5287</v>
      </c>
      <c r="E158" s="387" t="s">
        <v>5530</v>
      </c>
      <c r="F158" s="387">
        <v>16</v>
      </c>
      <c r="G158" s="387">
        <v>16</v>
      </c>
      <c r="H158" s="387" t="s">
        <v>699</v>
      </c>
      <c r="I158" s="387" t="s">
        <v>6087</v>
      </c>
      <c r="J158" s="387" t="s">
        <v>21</v>
      </c>
      <c r="K158" s="387">
        <v>1</v>
      </c>
      <c r="L158" s="387">
        <v>1</v>
      </c>
      <c r="M158" s="387" t="s">
        <v>5287</v>
      </c>
    </row>
    <row r="159" spans="1:13" ht="47.25">
      <c r="A159" s="403">
        <v>58</v>
      </c>
      <c r="B159" s="387" t="s">
        <v>6088</v>
      </c>
      <c r="C159" s="388" t="s">
        <v>5287</v>
      </c>
      <c r="D159" s="387" t="s">
        <v>5287</v>
      </c>
      <c r="E159" s="387" t="s">
        <v>5530</v>
      </c>
      <c r="F159" s="387">
        <v>16.2</v>
      </c>
      <c r="G159" s="387">
        <v>16.2</v>
      </c>
      <c r="H159" s="387" t="s">
        <v>699</v>
      </c>
      <c r="I159" s="387" t="s">
        <v>6089</v>
      </c>
      <c r="J159" s="387" t="s">
        <v>21</v>
      </c>
      <c r="K159" s="387">
        <v>1</v>
      </c>
      <c r="L159" s="387">
        <v>1</v>
      </c>
      <c r="M159" s="387" t="s">
        <v>5287</v>
      </c>
    </row>
    <row r="160" spans="1:13" ht="47.25">
      <c r="A160" s="403">
        <v>59</v>
      </c>
      <c r="B160" s="387" t="s">
        <v>6090</v>
      </c>
      <c r="C160" s="388" t="s">
        <v>5287</v>
      </c>
      <c r="D160" s="387" t="s">
        <v>5287</v>
      </c>
      <c r="E160" s="387" t="s">
        <v>5530</v>
      </c>
      <c r="F160" s="387">
        <v>16.3</v>
      </c>
      <c r="G160" s="387">
        <v>16.3</v>
      </c>
      <c r="H160" s="387" t="s">
        <v>699</v>
      </c>
      <c r="I160" s="387" t="s">
        <v>6091</v>
      </c>
      <c r="J160" s="387" t="s">
        <v>21</v>
      </c>
      <c r="K160" s="387">
        <v>1</v>
      </c>
      <c r="L160" s="387">
        <v>1</v>
      </c>
      <c r="M160" s="387" t="s">
        <v>5287</v>
      </c>
    </row>
    <row r="161" spans="1:13" ht="63">
      <c r="A161" s="403">
        <v>60</v>
      </c>
      <c r="B161" s="387" t="s">
        <v>6092</v>
      </c>
      <c r="C161" s="388" t="s">
        <v>5287</v>
      </c>
      <c r="D161" s="387" t="s">
        <v>5287</v>
      </c>
      <c r="E161" s="387" t="s">
        <v>5530</v>
      </c>
      <c r="F161" s="387">
        <v>16.3</v>
      </c>
      <c r="G161" s="387">
        <v>16.3</v>
      </c>
      <c r="H161" s="387" t="s">
        <v>699</v>
      </c>
      <c r="I161" s="387" t="s">
        <v>6093</v>
      </c>
      <c r="J161" s="387" t="s">
        <v>21</v>
      </c>
      <c r="K161" s="387">
        <v>1</v>
      </c>
      <c r="L161" s="387">
        <v>1</v>
      </c>
      <c r="M161" s="387" t="s">
        <v>5287</v>
      </c>
    </row>
    <row r="162" spans="1:13" ht="63">
      <c r="A162" s="403">
        <v>61</v>
      </c>
      <c r="B162" s="387" t="s">
        <v>6094</v>
      </c>
      <c r="C162" s="388" t="s">
        <v>5287</v>
      </c>
      <c r="D162" s="387" t="s">
        <v>5287</v>
      </c>
      <c r="E162" s="387" t="s">
        <v>5530</v>
      </c>
      <c r="F162" s="387">
        <v>16.2</v>
      </c>
      <c r="G162" s="387">
        <v>16.2</v>
      </c>
      <c r="H162" s="387" t="s">
        <v>699</v>
      </c>
      <c r="I162" s="387" t="s">
        <v>6095</v>
      </c>
      <c r="J162" s="387" t="s">
        <v>21</v>
      </c>
      <c r="K162" s="387">
        <v>1</v>
      </c>
      <c r="L162" s="387">
        <v>1</v>
      </c>
      <c r="M162" s="387" t="s">
        <v>5287</v>
      </c>
    </row>
    <row r="163" spans="1:13" ht="47.25">
      <c r="A163" s="403">
        <v>62</v>
      </c>
      <c r="B163" s="387" t="s">
        <v>6096</v>
      </c>
      <c r="C163" s="388">
        <v>312261018201</v>
      </c>
      <c r="D163" s="387" t="s">
        <v>5287</v>
      </c>
      <c r="E163" s="387" t="s">
        <v>5292</v>
      </c>
      <c r="F163" s="387">
        <v>21</v>
      </c>
      <c r="G163" s="387">
        <v>21</v>
      </c>
      <c r="H163" s="387" t="s">
        <v>699</v>
      </c>
      <c r="I163" s="387" t="s">
        <v>6097</v>
      </c>
      <c r="J163" s="387" t="s">
        <v>21</v>
      </c>
      <c r="K163" s="387">
        <v>1</v>
      </c>
      <c r="L163" s="387">
        <v>1</v>
      </c>
      <c r="M163" s="387" t="s">
        <v>5287</v>
      </c>
    </row>
    <row r="164" spans="1:13" ht="47.25">
      <c r="A164" s="403">
        <v>63</v>
      </c>
      <c r="B164" s="387" t="s">
        <v>6098</v>
      </c>
      <c r="C164" s="388" t="s">
        <v>5287</v>
      </c>
      <c r="D164" s="387" t="s">
        <v>5287</v>
      </c>
      <c r="E164" s="387" t="s">
        <v>5292</v>
      </c>
      <c r="F164" s="387">
        <v>16.100000000000001</v>
      </c>
      <c r="G164" s="387">
        <v>16.100000000000001</v>
      </c>
      <c r="H164" s="387" t="s">
        <v>699</v>
      </c>
      <c r="I164" s="387" t="s">
        <v>6099</v>
      </c>
      <c r="J164" s="387" t="s">
        <v>21</v>
      </c>
      <c r="K164" s="387">
        <v>1</v>
      </c>
      <c r="L164" s="387">
        <v>1</v>
      </c>
      <c r="M164" s="387" t="s">
        <v>5287</v>
      </c>
    </row>
    <row r="165" spans="1:13" ht="63">
      <c r="A165" s="403">
        <v>64</v>
      </c>
      <c r="B165" s="387" t="s">
        <v>6100</v>
      </c>
      <c r="C165" s="388" t="s">
        <v>5287</v>
      </c>
      <c r="D165" s="387" t="s">
        <v>5287</v>
      </c>
      <c r="E165" s="387" t="s">
        <v>6101</v>
      </c>
      <c r="F165" s="387">
        <v>30</v>
      </c>
      <c r="G165" s="387">
        <v>30</v>
      </c>
      <c r="H165" s="387" t="s">
        <v>694</v>
      </c>
      <c r="I165" s="387" t="s">
        <v>6102</v>
      </c>
      <c r="J165" s="387" t="s">
        <v>6103</v>
      </c>
      <c r="K165" s="387">
        <v>2</v>
      </c>
      <c r="L165" s="387">
        <v>2</v>
      </c>
      <c r="M165" s="387" t="s">
        <v>5287</v>
      </c>
    </row>
    <row r="166" spans="1:13" s="395" customFormat="1" ht="27.75" customHeight="1">
      <c r="A166" s="403">
        <v>65</v>
      </c>
      <c r="B166" s="387" t="s">
        <v>6104</v>
      </c>
      <c r="C166" s="388" t="s">
        <v>5287</v>
      </c>
      <c r="D166" s="387" t="s">
        <v>5287</v>
      </c>
      <c r="E166" s="387" t="s">
        <v>6105</v>
      </c>
      <c r="F166" s="387">
        <v>9</v>
      </c>
      <c r="G166" s="387">
        <v>9</v>
      </c>
      <c r="H166" s="387" t="s">
        <v>699</v>
      </c>
      <c r="I166" s="387" t="s">
        <v>6106</v>
      </c>
      <c r="J166" s="387" t="s">
        <v>6107</v>
      </c>
      <c r="K166" s="387">
        <v>2</v>
      </c>
      <c r="L166" s="387">
        <v>2</v>
      </c>
      <c r="M166" s="387" t="s">
        <v>5287</v>
      </c>
    </row>
    <row r="167" spans="1:13" ht="59.25" customHeight="1">
      <c r="A167" s="403">
        <v>66</v>
      </c>
      <c r="B167" s="387" t="s">
        <v>6108</v>
      </c>
      <c r="C167" s="388" t="s">
        <v>5287</v>
      </c>
      <c r="D167" s="387" t="s">
        <v>5287</v>
      </c>
      <c r="E167" s="387" t="s">
        <v>6105</v>
      </c>
      <c r="F167" s="387">
        <v>10</v>
      </c>
      <c r="G167" s="387">
        <v>10</v>
      </c>
      <c r="H167" s="387" t="s">
        <v>699</v>
      </c>
      <c r="I167" s="387" t="s">
        <v>6109</v>
      </c>
      <c r="J167" s="387" t="s">
        <v>6110</v>
      </c>
      <c r="K167" s="387">
        <v>1</v>
      </c>
      <c r="L167" s="387">
        <v>1</v>
      </c>
      <c r="M167" s="387" t="s">
        <v>5287</v>
      </c>
    </row>
    <row r="168" spans="1:13" ht="63">
      <c r="A168" s="403">
        <v>67</v>
      </c>
      <c r="B168" s="387" t="s">
        <v>6111</v>
      </c>
      <c r="C168" s="388" t="s">
        <v>5287</v>
      </c>
      <c r="D168" s="387" t="s">
        <v>5977</v>
      </c>
      <c r="E168" s="387" t="s">
        <v>5530</v>
      </c>
      <c r="F168" s="387">
        <v>16.100000000000001</v>
      </c>
      <c r="G168" s="387">
        <v>16.100000000000001</v>
      </c>
      <c r="H168" s="387" t="s">
        <v>699</v>
      </c>
      <c r="I168" s="387" t="s">
        <v>6112</v>
      </c>
      <c r="J168" s="387" t="s">
        <v>5977</v>
      </c>
      <c r="K168" s="387">
        <v>1</v>
      </c>
      <c r="L168" s="387">
        <v>1</v>
      </c>
      <c r="M168" s="387" t="s">
        <v>5287</v>
      </c>
    </row>
    <row r="169" spans="1:13" s="395" customFormat="1" ht="36" customHeight="1">
      <c r="A169" s="403">
        <v>68</v>
      </c>
      <c r="B169" s="387" t="s">
        <v>6113</v>
      </c>
      <c r="C169" s="388" t="s">
        <v>5287</v>
      </c>
      <c r="D169" s="387" t="s">
        <v>5977</v>
      </c>
      <c r="E169" s="387" t="s">
        <v>5530</v>
      </c>
      <c r="F169" s="387">
        <v>16.600000000000001</v>
      </c>
      <c r="G169" s="387">
        <v>16.600000000000001</v>
      </c>
      <c r="H169" s="387" t="s">
        <v>699</v>
      </c>
      <c r="I169" s="387" t="s">
        <v>6114</v>
      </c>
      <c r="J169" s="387" t="s">
        <v>5977</v>
      </c>
      <c r="K169" s="387">
        <v>1</v>
      </c>
      <c r="L169" s="387">
        <v>1</v>
      </c>
      <c r="M169" s="387" t="s">
        <v>5287</v>
      </c>
    </row>
    <row r="170" spans="1:13" ht="77.25" customHeight="1">
      <c r="A170" s="403">
        <v>69</v>
      </c>
      <c r="B170" s="387" t="s">
        <v>6115</v>
      </c>
      <c r="C170" s="388" t="s">
        <v>5287</v>
      </c>
      <c r="D170" s="387" t="s">
        <v>5977</v>
      </c>
      <c r="E170" s="387" t="s">
        <v>5292</v>
      </c>
      <c r="F170" s="387">
        <v>17.399999999999999</v>
      </c>
      <c r="G170" s="387">
        <v>17.399999999999999</v>
      </c>
      <c r="H170" s="387" t="s">
        <v>699</v>
      </c>
      <c r="I170" s="387" t="s">
        <v>6116</v>
      </c>
      <c r="J170" s="387" t="s">
        <v>5977</v>
      </c>
      <c r="K170" s="387">
        <v>1</v>
      </c>
      <c r="L170" s="387">
        <v>1</v>
      </c>
      <c r="M170" s="387" t="s">
        <v>5287</v>
      </c>
    </row>
    <row r="171" spans="1:13" ht="47.25">
      <c r="A171" s="403">
        <v>70</v>
      </c>
      <c r="B171" s="387" t="s">
        <v>6117</v>
      </c>
      <c r="C171" s="388" t="s">
        <v>5287</v>
      </c>
      <c r="D171" s="387" t="s">
        <v>5977</v>
      </c>
      <c r="E171" s="387" t="s">
        <v>5292</v>
      </c>
      <c r="F171" s="387">
        <v>18.3</v>
      </c>
      <c r="G171" s="387">
        <v>18.3</v>
      </c>
      <c r="H171" s="387" t="s">
        <v>699</v>
      </c>
      <c r="I171" s="387" t="s">
        <v>6118</v>
      </c>
      <c r="J171" s="387" t="s">
        <v>5977</v>
      </c>
      <c r="K171" s="387">
        <v>1</v>
      </c>
      <c r="L171" s="387">
        <v>1</v>
      </c>
      <c r="M171" s="387" t="s">
        <v>5287</v>
      </c>
    </row>
    <row r="172" spans="1:13" ht="47.25">
      <c r="A172" s="403">
        <v>71</v>
      </c>
      <c r="B172" s="387" t="s">
        <v>6119</v>
      </c>
      <c r="C172" s="388" t="s">
        <v>5287</v>
      </c>
      <c r="D172" s="387" t="s">
        <v>5977</v>
      </c>
      <c r="E172" s="387" t="s">
        <v>6120</v>
      </c>
      <c r="F172" s="387">
        <v>53.7</v>
      </c>
      <c r="G172" s="387">
        <v>15.6</v>
      </c>
      <c r="H172" s="387" t="s">
        <v>6121</v>
      </c>
      <c r="I172" s="387" t="s">
        <v>6122</v>
      </c>
      <c r="J172" s="387" t="s">
        <v>6123</v>
      </c>
      <c r="K172" s="387">
        <v>1</v>
      </c>
      <c r="L172" s="387">
        <v>1</v>
      </c>
      <c r="M172" s="387" t="s">
        <v>5287</v>
      </c>
    </row>
    <row r="173" spans="1:13" ht="126">
      <c r="A173" s="403">
        <v>72</v>
      </c>
      <c r="B173" s="387" t="s">
        <v>6124</v>
      </c>
      <c r="C173" s="388" t="s">
        <v>5287</v>
      </c>
      <c r="D173" s="387" t="s">
        <v>5977</v>
      </c>
      <c r="E173" s="387" t="s">
        <v>6064</v>
      </c>
      <c r="F173" s="387">
        <v>30</v>
      </c>
      <c r="G173" s="387">
        <v>30</v>
      </c>
      <c r="H173" s="387" t="s">
        <v>5327</v>
      </c>
      <c r="I173" s="387" t="s">
        <v>6125</v>
      </c>
      <c r="J173" s="387" t="s">
        <v>6126</v>
      </c>
      <c r="K173" s="387">
        <v>3</v>
      </c>
      <c r="L173" s="387">
        <v>3</v>
      </c>
      <c r="M173" s="387" t="s">
        <v>5287</v>
      </c>
    </row>
    <row r="174" spans="1:13" ht="67.5" customHeight="1">
      <c r="A174" s="403">
        <v>73</v>
      </c>
      <c r="B174" s="387" t="s">
        <v>6127</v>
      </c>
      <c r="C174" s="388" t="s">
        <v>5287</v>
      </c>
      <c r="D174" s="387" t="s">
        <v>5977</v>
      </c>
      <c r="E174" s="387" t="s">
        <v>6064</v>
      </c>
      <c r="F174" s="387">
        <v>9</v>
      </c>
      <c r="G174" s="387">
        <v>9</v>
      </c>
      <c r="H174" s="387" t="s">
        <v>787</v>
      </c>
      <c r="I174" s="387" t="s">
        <v>6128</v>
      </c>
      <c r="J174" s="387" t="s">
        <v>6129</v>
      </c>
      <c r="K174" s="387">
        <v>1</v>
      </c>
      <c r="L174" s="387">
        <v>1</v>
      </c>
      <c r="M174" s="387" t="s">
        <v>5287</v>
      </c>
    </row>
    <row r="175" spans="1:13" ht="58.5" customHeight="1">
      <c r="A175" s="403">
        <v>74</v>
      </c>
      <c r="B175" s="387" t="s">
        <v>6130</v>
      </c>
      <c r="C175" s="388" t="s">
        <v>5287</v>
      </c>
      <c r="D175" s="387" t="s">
        <v>5977</v>
      </c>
      <c r="E175" s="387" t="s">
        <v>6131</v>
      </c>
      <c r="F175" s="387">
        <v>10</v>
      </c>
      <c r="G175" s="387">
        <v>10</v>
      </c>
      <c r="H175" s="387" t="s">
        <v>787</v>
      </c>
      <c r="I175" s="387" t="s">
        <v>6132</v>
      </c>
      <c r="J175" s="387" t="s">
        <v>6133</v>
      </c>
      <c r="K175" s="387">
        <v>1</v>
      </c>
      <c r="L175" s="387">
        <v>1</v>
      </c>
      <c r="M175" s="387" t="s">
        <v>5287</v>
      </c>
    </row>
    <row r="176" spans="1:13" ht="59.25" customHeight="1">
      <c r="A176" s="403">
        <v>75</v>
      </c>
      <c r="B176" s="387" t="s">
        <v>6134</v>
      </c>
      <c r="C176" s="388">
        <v>312201106598</v>
      </c>
      <c r="D176" s="387" t="s">
        <v>5977</v>
      </c>
      <c r="E176" s="387" t="s">
        <v>6135</v>
      </c>
      <c r="F176" s="387">
        <v>25</v>
      </c>
      <c r="G176" s="387">
        <v>25</v>
      </c>
      <c r="H176" s="387" t="s">
        <v>6136</v>
      </c>
      <c r="I176" s="387" t="s">
        <v>6137</v>
      </c>
      <c r="J176" s="387" t="s">
        <v>6138</v>
      </c>
      <c r="K176" s="387">
        <v>1</v>
      </c>
      <c r="L176" s="387">
        <v>1</v>
      </c>
      <c r="M176" s="387" t="s">
        <v>5287</v>
      </c>
    </row>
    <row r="177" spans="1:13" ht="68.25" customHeight="1">
      <c r="A177" s="403">
        <v>76</v>
      </c>
      <c r="B177" s="387" t="s">
        <v>6139</v>
      </c>
      <c r="C177" s="388" t="s">
        <v>5287</v>
      </c>
      <c r="D177" s="387" t="s">
        <v>5287</v>
      </c>
      <c r="E177" s="387" t="s">
        <v>5737</v>
      </c>
      <c r="F177" s="387">
        <v>17.7</v>
      </c>
      <c r="G177" s="387">
        <v>17.7</v>
      </c>
      <c r="H177" s="387" t="s">
        <v>699</v>
      </c>
      <c r="I177" s="387" t="s">
        <v>6140</v>
      </c>
      <c r="J177" s="387" t="s">
        <v>5739</v>
      </c>
      <c r="K177" s="387">
        <v>1</v>
      </c>
      <c r="L177" s="387">
        <v>1</v>
      </c>
      <c r="M177" s="387" t="s">
        <v>5287</v>
      </c>
    </row>
    <row r="178" spans="1:13" ht="110.25">
      <c r="A178" s="403">
        <v>77</v>
      </c>
      <c r="B178" s="387" t="s">
        <v>6141</v>
      </c>
      <c r="C178" s="388" t="s">
        <v>5287</v>
      </c>
      <c r="D178" s="387" t="s">
        <v>5287</v>
      </c>
      <c r="E178" s="387" t="s">
        <v>6142</v>
      </c>
      <c r="F178" s="387">
        <v>13</v>
      </c>
      <c r="G178" s="387">
        <v>13</v>
      </c>
      <c r="H178" s="387" t="s">
        <v>699</v>
      </c>
      <c r="I178" s="387" t="s">
        <v>6143</v>
      </c>
      <c r="J178" s="387" t="s">
        <v>6144</v>
      </c>
      <c r="K178" s="387">
        <v>2</v>
      </c>
      <c r="L178" s="387">
        <v>2</v>
      </c>
      <c r="M178" s="387" t="s">
        <v>5287</v>
      </c>
    </row>
    <row r="179" spans="1:13" ht="63">
      <c r="A179" s="403">
        <v>78</v>
      </c>
      <c r="B179" s="387" t="s">
        <v>6145</v>
      </c>
      <c r="C179" s="388" t="s">
        <v>5287</v>
      </c>
      <c r="D179" s="387" t="s">
        <v>5287</v>
      </c>
      <c r="E179" s="387" t="s">
        <v>6146</v>
      </c>
      <c r="F179" s="387">
        <v>40.1</v>
      </c>
      <c r="G179" s="387">
        <v>40.1</v>
      </c>
      <c r="H179" s="387" t="s">
        <v>699</v>
      </c>
      <c r="I179" s="387" t="s">
        <v>6147</v>
      </c>
      <c r="J179" s="387" t="s">
        <v>6148</v>
      </c>
      <c r="K179" s="387">
        <v>1</v>
      </c>
      <c r="L179" s="387">
        <v>1</v>
      </c>
      <c r="M179" s="387" t="s">
        <v>5287</v>
      </c>
    </row>
    <row r="180" spans="1:13" ht="94.5">
      <c r="A180" s="403">
        <v>79</v>
      </c>
      <c r="B180" s="387" t="s">
        <v>6149</v>
      </c>
      <c r="C180" s="388" t="s">
        <v>5287</v>
      </c>
      <c r="D180" s="387" t="s">
        <v>5287</v>
      </c>
      <c r="E180" s="387" t="s">
        <v>6150</v>
      </c>
      <c r="F180" s="387">
        <v>14</v>
      </c>
      <c r="G180" s="387">
        <v>14</v>
      </c>
      <c r="H180" s="387" t="s">
        <v>699</v>
      </c>
      <c r="I180" s="387" t="s">
        <v>6151</v>
      </c>
      <c r="J180" s="387" t="s">
        <v>6152</v>
      </c>
      <c r="K180" s="387">
        <v>2</v>
      </c>
      <c r="L180" s="387">
        <v>2</v>
      </c>
      <c r="M180" s="387" t="s">
        <v>5287</v>
      </c>
    </row>
    <row r="181" spans="1:13" ht="42.75" customHeight="1">
      <c r="A181" s="403">
        <v>80</v>
      </c>
      <c r="B181" s="387" t="s">
        <v>6153</v>
      </c>
      <c r="C181" s="388">
        <v>312200499018</v>
      </c>
      <c r="D181" s="387" t="s">
        <v>5287</v>
      </c>
      <c r="E181" s="387" t="s">
        <v>6154</v>
      </c>
      <c r="F181" s="387">
        <v>0</v>
      </c>
      <c r="G181" s="387">
        <v>0</v>
      </c>
      <c r="H181" s="387" t="s">
        <v>694</v>
      </c>
      <c r="I181" s="387" t="s">
        <v>6155</v>
      </c>
      <c r="J181" s="387" t="s">
        <v>6156</v>
      </c>
      <c r="K181" s="387">
        <v>1</v>
      </c>
      <c r="L181" s="387">
        <v>1</v>
      </c>
      <c r="M181" s="387" t="s">
        <v>5287</v>
      </c>
    </row>
    <row r="182" spans="1:13" ht="36.75" customHeight="1">
      <c r="A182" s="403">
        <v>81</v>
      </c>
      <c r="B182" s="387" t="s">
        <v>6157</v>
      </c>
      <c r="C182" s="388" t="s">
        <v>5287</v>
      </c>
      <c r="D182" s="387" t="s">
        <v>5287</v>
      </c>
      <c r="E182" s="387" t="s">
        <v>6158</v>
      </c>
      <c r="F182" s="387">
        <v>6</v>
      </c>
      <c r="G182" s="387">
        <v>6</v>
      </c>
      <c r="H182" s="387" t="s">
        <v>699</v>
      </c>
      <c r="I182" s="387" t="s">
        <v>6159</v>
      </c>
      <c r="J182" s="387" t="s">
        <v>6160</v>
      </c>
      <c r="K182" s="387">
        <v>1</v>
      </c>
      <c r="L182" s="387">
        <v>1</v>
      </c>
      <c r="M182" s="387" t="s">
        <v>5287</v>
      </c>
    </row>
    <row r="183" spans="1:13" s="395" customFormat="1" ht="90" customHeight="1">
      <c r="A183" s="403">
        <v>82</v>
      </c>
      <c r="B183" s="387" t="s">
        <v>6161</v>
      </c>
      <c r="C183" s="388" t="s">
        <v>5287</v>
      </c>
      <c r="D183" s="387" t="s">
        <v>5287</v>
      </c>
      <c r="E183" s="387" t="s">
        <v>5530</v>
      </c>
      <c r="F183" s="387">
        <v>17.7</v>
      </c>
      <c r="G183" s="387">
        <v>17.7</v>
      </c>
      <c r="H183" s="387" t="s">
        <v>699</v>
      </c>
      <c r="I183" s="387" t="s">
        <v>6162</v>
      </c>
      <c r="J183" s="387" t="s">
        <v>5977</v>
      </c>
      <c r="K183" s="387">
        <v>1</v>
      </c>
      <c r="L183" s="387">
        <v>1</v>
      </c>
      <c r="M183" s="387" t="s">
        <v>5287</v>
      </c>
    </row>
    <row r="184" spans="1:13" s="395" customFormat="1" ht="43.5" customHeight="1">
      <c r="A184" s="403">
        <v>83</v>
      </c>
      <c r="B184" s="387" t="s">
        <v>6163</v>
      </c>
      <c r="C184" s="388" t="s">
        <v>5287</v>
      </c>
      <c r="D184" s="387" t="s">
        <v>5287</v>
      </c>
      <c r="E184" s="387" t="s">
        <v>5530</v>
      </c>
      <c r="F184" s="387">
        <v>16.3</v>
      </c>
      <c r="G184" s="387">
        <v>16.3</v>
      </c>
      <c r="H184" s="387" t="s">
        <v>699</v>
      </c>
      <c r="I184" s="387" t="s">
        <v>6164</v>
      </c>
      <c r="J184" s="387" t="s">
        <v>5977</v>
      </c>
      <c r="K184" s="387">
        <v>1</v>
      </c>
      <c r="L184" s="387">
        <v>1</v>
      </c>
      <c r="M184" s="387" t="s">
        <v>5287</v>
      </c>
    </row>
    <row r="185" spans="1:13" ht="63">
      <c r="A185" s="403">
        <v>84</v>
      </c>
      <c r="B185" s="387" t="s">
        <v>6165</v>
      </c>
      <c r="C185" s="388" t="s">
        <v>5287</v>
      </c>
      <c r="D185" s="387" t="s">
        <v>5287</v>
      </c>
      <c r="E185" s="387" t="s">
        <v>5530</v>
      </c>
      <c r="F185" s="387">
        <v>16.399999999999999</v>
      </c>
      <c r="G185" s="387">
        <v>16.399999999999999</v>
      </c>
      <c r="H185" s="387" t="s">
        <v>699</v>
      </c>
      <c r="I185" s="387" t="s">
        <v>6166</v>
      </c>
      <c r="J185" s="387" t="s">
        <v>5977</v>
      </c>
      <c r="K185" s="387">
        <v>1</v>
      </c>
      <c r="L185" s="387">
        <v>1</v>
      </c>
      <c r="M185" s="387" t="s">
        <v>5287</v>
      </c>
    </row>
    <row r="186" spans="1:13" ht="47.25">
      <c r="A186" s="403">
        <v>85</v>
      </c>
      <c r="B186" s="387" t="s">
        <v>6167</v>
      </c>
      <c r="C186" s="388" t="s">
        <v>5287</v>
      </c>
      <c r="D186" s="387" t="s">
        <v>5287</v>
      </c>
      <c r="E186" s="387" t="s">
        <v>5530</v>
      </c>
      <c r="F186" s="387">
        <v>16.3</v>
      </c>
      <c r="G186" s="387">
        <v>16.3</v>
      </c>
      <c r="H186" s="387" t="s">
        <v>699</v>
      </c>
      <c r="I186" s="387" t="s">
        <v>6168</v>
      </c>
      <c r="J186" s="387" t="s">
        <v>5977</v>
      </c>
      <c r="K186" s="387">
        <v>1</v>
      </c>
      <c r="L186" s="387">
        <v>1</v>
      </c>
      <c r="M186" s="387" t="s">
        <v>5287</v>
      </c>
    </row>
    <row r="187" spans="1:13" ht="63">
      <c r="A187" s="403">
        <v>86</v>
      </c>
      <c r="B187" s="387" t="s">
        <v>6169</v>
      </c>
      <c r="C187" s="388" t="s">
        <v>5287</v>
      </c>
      <c r="D187" s="387" t="s">
        <v>5287</v>
      </c>
      <c r="E187" s="387" t="s">
        <v>5530</v>
      </c>
      <c r="F187" s="387">
        <v>16.3</v>
      </c>
      <c r="G187" s="387">
        <v>16.3</v>
      </c>
      <c r="H187" s="387" t="s">
        <v>699</v>
      </c>
      <c r="I187" s="387" t="s">
        <v>6170</v>
      </c>
      <c r="J187" s="387" t="s">
        <v>5977</v>
      </c>
      <c r="K187" s="387">
        <v>1</v>
      </c>
      <c r="L187" s="387">
        <v>1</v>
      </c>
      <c r="M187" s="387" t="s">
        <v>5287</v>
      </c>
    </row>
    <row r="188" spans="1:13" ht="63">
      <c r="A188" s="403">
        <v>87</v>
      </c>
      <c r="B188" s="387" t="s">
        <v>6171</v>
      </c>
      <c r="C188" s="388" t="s">
        <v>5287</v>
      </c>
      <c r="D188" s="387" t="s">
        <v>5287</v>
      </c>
      <c r="E188" s="387" t="s">
        <v>5530</v>
      </c>
      <c r="F188" s="387">
        <v>16.3</v>
      </c>
      <c r="G188" s="387">
        <v>16.3</v>
      </c>
      <c r="H188" s="387" t="s">
        <v>699</v>
      </c>
      <c r="I188" s="387" t="s">
        <v>6172</v>
      </c>
      <c r="J188" s="387" t="s">
        <v>5977</v>
      </c>
      <c r="K188" s="387">
        <v>1</v>
      </c>
      <c r="L188" s="387">
        <v>1</v>
      </c>
      <c r="M188" s="387" t="s">
        <v>5287</v>
      </c>
    </row>
    <row r="189" spans="1:13" ht="47.25">
      <c r="A189" s="403">
        <v>88</v>
      </c>
      <c r="B189" s="387" t="s">
        <v>6173</v>
      </c>
      <c r="C189" s="388">
        <v>361916509771</v>
      </c>
      <c r="D189" s="387" t="s">
        <v>6174</v>
      </c>
      <c r="E189" s="387" t="s">
        <v>6175</v>
      </c>
      <c r="F189" s="387">
        <v>12</v>
      </c>
      <c r="G189" s="387">
        <v>12</v>
      </c>
      <c r="H189" s="387" t="s">
        <v>6176</v>
      </c>
      <c r="I189" s="387" t="s">
        <v>6177</v>
      </c>
      <c r="J189" s="387" t="s">
        <v>6178</v>
      </c>
      <c r="K189" s="387">
        <v>1</v>
      </c>
      <c r="L189" s="387">
        <v>1</v>
      </c>
      <c r="M189" s="387" t="s">
        <v>5287</v>
      </c>
    </row>
    <row r="190" spans="1:13" ht="63">
      <c r="A190" s="403">
        <v>89</v>
      </c>
      <c r="B190" s="387" t="s">
        <v>6179</v>
      </c>
      <c r="C190" s="388">
        <v>312261790305</v>
      </c>
      <c r="D190" s="387" t="s">
        <v>6180</v>
      </c>
      <c r="E190" s="387" t="s">
        <v>6181</v>
      </c>
      <c r="F190" s="387">
        <v>17.399999999999999</v>
      </c>
      <c r="G190" s="387">
        <v>17.399999999999999</v>
      </c>
      <c r="H190" s="387" t="s">
        <v>6176</v>
      </c>
      <c r="I190" s="387" t="s">
        <v>6182</v>
      </c>
      <c r="J190" s="387" t="s">
        <v>6183</v>
      </c>
      <c r="K190" s="387">
        <v>1</v>
      </c>
      <c r="L190" s="387">
        <v>1</v>
      </c>
      <c r="M190" s="387" t="s">
        <v>5287</v>
      </c>
    </row>
    <row r="191" spans="1:13" ht="58.5" customHeight="1">
      <c r="A191" s="403">
        <v>90</v>
      </c>
      <c r="B191" s="387" t="s">
        <v>6184</v>
      </c>
      <c r="C191" s="387" t="s">
        <v>5287</v>
      </c>
      <c r="D191" s="387" t="s">
        <v>5287</v>
      </c>
      <c r="E191" s="387" t="s">
        <v>5530</v>
      </c>
      <c r="F191" s="387">
        <v>16.2</v>
      </c>
      <c r="G191" s="387">
        <v>16.2</v>
      </c>
      <c r="H191" s="387" t="s">
        <v>699</v>
      </c>
      <c r="I191" s="387" t="s">
        <v>6185</v>
      </c>
      <c r="J191" s="387" t="s">
        <v>5977</v>
      </c>
      <c r="K191" s="387">
        <v>1</v>
      </c>
      <c r="L191" s="387">
        <v>1</v>
      </c>
      <c r="M191" s="387" t="s">
        <v>5287</v>
      </c>
    </row>
    <row r="192" spans="1:13" ht="58.5" customHeight="1">
      <c r="A192" s="403">
        <v>91</v>
      </c>
      <c r="B192" s="387" t="s">
        <v>6186</v>
      </c>
      <c r="C192" s="388">
        <v>311110953901</v>
      </c>
      <c r="D192" s="387" t="s">
        <v>6187</v>
      </c>
      <c r="E192" s="387" t="s">
        <v>6188</v>
      </c>
      <c r="F192" s="387">
        <v>20</v>
      </c>
      <c r="G192" s="387">
        <v>20</v>
      </c>
      <c r="H192" s="387" t="s">
        <v>748</v>
      </c>
      <c r="I192" s="387" t="s">
        <v>6189</v>
      </c>
      <c r="J192" s="387" t="s">
        <v>6190</v>
      </c>
      <c r="K192" s="387">
        <v>1</v>
      </c>
      <c r="L192" s="387">
        <v>1</v>
      </c>
      <c r="M192" s="387" t="s">
        <v>5287</v>
      </c>
    </row>
    <row r="193" spans="1:13" ht="58.5" customHeight="1">
      <c r="A193" s="403">
        <v>92</v>
      </c>
      <c r="B193" s="387" t="s">
        <v>6191</v>
      </c>
      <c r="C193" s="388">
        <v>312203803107</v>
      </c>
      <c r="D193" s="387" t="s">
        <v>21</v>
      </c>
      <c r="E193" s="387" t="s">
        <v>6192</v>
      </c>
      <c r="F193" s="387">
        <v>7.5</v>
      </c>
      <c r="G193" s="387">
        <v>7.5</v>
      </c>
      <c r="H193" s="387" t="s">
        <v>748</v>
      </c>
      <c r="I193" s="387" t="s">
        <v>6193</v>
      </c>
      <c r="J193" s="387" t="s">
        <v>5977</v>
      </c>
      <c r="K193" s="387">
        <v>1</v>
      </c>
      <c r="L193" s="387">
        <v>1</v>
      </c>
      <c r="M193" s="387" t="s">
        <v>5287</v>
      </c>
    </row>
    <row r="194" spans="1:13" ht="58.5" customHeight="1">
      <c r="A194" s="403">
        <v>93</v>
      </c>
      <c r="B194" s="387" t="s">
        <v>6194</v>
      </c>
      <c r="C194" s="387">
        <v>31050855620</v>
      </c>
      <c r="D194" s="387" t="s">
        <v>21</v>
      </c>
      <c r="E194" s="387" t="s">
        <v>6195</v>
      </c>
      <c r="F194" s="387">
        <v>15.1</v>
      </c>
      <c r="G194" s="387">
        <v>15.1</v>
      </c>
      <c r="H194" s="387" t="s">
        <v>748</v>
      </c>
      <c r="I194" s="387" t="s">
        <v>6196</v>
      </c>
      <c r="J194" s="387" t="s">
        <v>6197</v>
      </c>
      <c r="K194" s="387">
        <v>1</v>
      </c>
      <c r="L194" s="387">
        <v>1</v>
      </c>
      <c r="M194" s="387" t="s">
        <v>5287</v>
      </c>
    </row>
    <row r="195" spans="1:13" ht="40.5" customHeight="1">
      <c r="A195" s="396" t="s">
        <v>21</v>
      </c>
      <c r="B195" s="2357" t="s">
        <v>408</v>
      </c>
      <c r="C195" s="2357"/>
      <c r="D195" s="2358"/>
      <c r="E195" s="398">
        <v>93</v>
      </c>
      <c r="F195" s="399">
        <v>2575.15</v>
      </c>
      <c r="G195" s="399">
        <v>2497.0500000000002</v>
      </c>
      <c r="H195" s="400" t="s">
        <v>21</v>
      </c>
      <c r="I195" s="401" t="s">
        <v>21</v>
      </c>
      <c r="J195" s="400" t="s">
        <v>21</v>
      </c>
      <c r="K195" s="399">
        <v>162</v>
      </c>
      <c r="L195" s="399">
        <v>164</v>
      </c>
      <c r="M195" s="400" t="s">
        <v>21</v>
      </c>
    </row>
    <row r="196" spans="1:13" ht="29.25" customHeight="1">
      <c r="A196" s="2352" t="s">
        <v>5789</v>
      </c>
      <c r="B196" s="2353"/>
      <c r="C196" s="2353"/>
      <c r="D196" s="2353"/>
      <c r="E196" s="2353"/>
      <c r="F196" s="2353"/>
      <c r="G196" s="2353"/>
      <c r="H196" s="2353"/>
      <c r="I196" s="2353"/>
      <c r="J196" s="2353"/>
      <c r="K196" s="2353"/>
      <c r="L196" s="2353"/>
      <c r="M196" s="2354"/>
    </row>
    <row r="197" spans="1:13" ht="47.25">
      <c r="A197" s="403">
        <v>1</v>
      </c>
      <c r="B197" s="387" t="s">
        <v>5790</v>
      </c>
      <c r="C197" s="388">
        <v>311400449936</v>
      </c>
      <c r="D197" s="387" t="s">
        <v>5287</v>
      </c>
      <c r="E197" s="387" t="s">
        <v>5791</v>
      </c>
      <c r="F197" s="387">
        <v>20</v>
      </c>
      <c r="G197" s="387">
        <v>20</v>
      </c>
      <c r="H197" s="387" t="s">
        <v>1602</v>
      </c>
      <c r="I197" s="387" t="s">
        <v>5792</v>
      </c>
      <c r="J197" s="387" t="s">
        <v>5793</v>
      </c>
      <c r="K197" s="387">
        <v>2</v>
      </c>
      <c r="L197" s="387">
        <v>2</v>
      </c>
      <c r="M197" s="387" t="s">
        <v>5287</v>
      </c>
    </row>
    <row r="198" spans="1:13" ht="31.5">
      <c r="A198" s="403">
        <v>2</v>
      </c>
      <c r="B198" s="387" t="s">
        <v>6198</v>
      </c>
      <c r="C198" s="388">
        <v>312250404830</v>
      </c>
      <c r="D198" s="387" t="s">
        <v>5287</v>
      </c>
      <c r="E198" s="387" t="s">
        <v>6199</v>
      </c>
      <c r="F198" s="387">
        <v>25</v>
      </c>
      <c r="G198" s="387">
        <v>25</v>
      </c>
      <c r="H198" s="387" t="s">
        <v>5327</v>
      </c>
      <c r="I198" s="387" t="s">
        <v>6200</v>
      </c>
      <c r="J198" s="387" t="s">
        <v>6201</v>
      </c>
      <c r="K198" s="387">
        <v>1</v>
      </c>
      <c r="L198" s="387">
        <v>3</v>
      </c>
      <c r="M198" s="387" t="s">
        <v>5287</v>
      </c>
    </row>
    <row r="199" spans="1:13" ht="31.5">
      <c r="A199" s="403">
        <v>3</v>
      </c>
      <c r="B199" s="387" t="s">
        <v>5794</v>
      </c>
      <c r="C199" s="388">
        <v>312200137900</v>
      </c>
      <c r="D199" s="387" t="s">
        <v>5287</v>
      </c>
      <c r="E199" s="387" t="s">
        <v>5795</v>
      </c>
      <c r="F199" s="387">
        <v>310.2</v>
      </c>
      <c r="G199" s="387">
        <v>310.2</v>
      </c>
      <c r="H199" s="387" t="s">
        <v>1482</v>
      </c>
      <c r="I199" s="387" t="s">
        <v>5796</v>
      </c>
      <c r="J199" s="387" t="s">
        <v>5797</v>
      </c>
      <c r="K199" s="387">
        <v>3</v>
      </c>
      <c r="L199" s="387">
        <v>3</v>
      </c>
      <c r="M199" s="387" t="s">
        <v>5287</v>
      </c>
    </row>
    <row r="200" spans="1:13" ht="47.25">
      <c r="A200" s="403">
        <v>4</v>
      </c>
      <c r="B200" s="387" t="s">
        <v>5798</v>
      </c>
      <c r="C200" s="388">
        <v>312200239813</v>
      </c>
      <c r="D200" s="387" t="s">
        <v>5287</v>
      </c>
      <c r="E200" s="387" t="s">
        <v>5799</v>
      </c>
      <c r="F200" s="387">
        <v>355.2</v>
      </c>
      <c r="G200" s="387">
        <v>116</v>
      </c>
      <c r="H200" s="417" t="s">
        <v>5800</v>
      </c>
      <c r="I200" s="387" t="s">
        <v>5801</v>
      </c>
      <c r="J200" s="387" t="s">
        <v>5802</v>
      </c>
      <c r="K200" s="387">
        <v>3</v>
      </c>
      <c r="L200" s="387">
        <v>3</v>
      </c>
      <c r="M200" s="387" t="s">
        <v>5287</v>
      </c>
    </row>
    <row r="201" spans="1:13" ht="66" customHeight="1">
      <c r="A201" s="403">
        <v>5</v>
      </c>
      <c r="B201" s="387" t="s">
        <v>6202</v>
      </c>
      <c r="C201" s="388">
        <v>312202802277</v>
      </c>
      <c r="D201" s="387" t="s">
        <v>5287</v>
      </c>
      <c r="E201" s="387" t="s">
        <v>6203</v>
      </c>
      <c r="F201" s="387">
        <v>80</v>
      </c>
      <c r="G201" s="387">
        <v>60</v>
      </c>
      <c r="H201" s="387" t="s">
        <v>5800</v>
      </c>
      <c r="I201" s="387" t="s">
        <v>6204</v>
      </c>
      <c r="J201" s="387" t="s">
        <v>6205</v>
      </c>
      <c r="K201" s="387">
        <v>1</v>
      </c>
      <c r="L201" s="387">
        <v>1</v>
      </c>
      <c r="M201" s="387" t="s">
        <v>5287</v>
      </c>
    </row>
    <row r="202" spans="1:13" ht="15.75">
      <c r="A202" s="418" t="s">
        <v>21</v>
      </c>
      <c r="B202" s="2359" t="s">
        <v>408</v>
      </c>
      <c r="C202" s="2359"/>
      <c r="D202" s="2360"/>
      <c r="E202" s="419">
        <v>5</v>
      </c>
      <c r="F202" s="420">
        <v>790.4</v>
      </c>
      <c r="G202" s="420">
        <v>531.20000000000005</v>
      </c>
      <c r="H202" s="421" t="s">
        <v>21</v>
      </c>
      <c r="I202" s="421" t="s">
        <v>21</v>
      </c>
      <c r="J202" s="421" t="s">
        <v>21</v>
      </c>
      <c r="K202" s="420">
        <v>10</v>
      </c>
      <c r="L202" s="420">
        <v>12</v>
      </c>
      <c r="M202" s="422" t="s">
        <v>21</v>
      </c>
    </row>
    <row r="203" spans="1:13" ht="15.75">
      <c r="A203" s="2352" t="s">
        <v>5803</v>
      </c>
      <c r="B203" s="2353"/>
      <c r="C203" s="2353"/>
      <c r="D203" s="2353"/>
      <c r="E203" s="2353"/>
      <c r="F203" s="2353"/>
      <c r="G203" s="2353"/>
      <c r="H203" s="2353"/>
      <c r="I203" s="2353"/>
      <c r="J203" s="2353"/>
      <c r="K203" s="2353"/>
      <c r="L203" s="2353"/>
      <c r="M203" s="2354"/>
    </row>
    <row r="204" spans="1:13" ht="47.25">
      <c r="A204" s="402">
        <v>1</v>
      </c>
      <c r="B204" s="57" t="s">
        <v>5519</v>
      </c>
      <c r="C204" s="385">
        <v>312202195368</v>
      </c>
      <c r="D204" s="57" t="s">
        <v>5287</v>
      </c>
      <c r="E204" s="57" t="s">
        <v>5520</v>
      </c>
      <c r="F204" s="57">
        <v>902</v>
      </c>
      <c r="G204" s="57">
        <v>902</v>
      </c>
      <c r="H204" s="57" t="s">
        <v>1996</v>
      </c>
      <c r="I204" s="57" t="s">
        <v>5521</v>
      </c>
      <c r="J204" s="57" t="s">
        <v>6206</v>
      </c>
      <c r="K204" s="57">
        <v>1</v>
      </c>
      <c r="L204" s="57">
        <v>1</v>
      </c>
      <c r="M204" s="57" t="s">
        <v>5287</v>
      </c>
    </row>
    <row r="205" spans="1:13" ht="78.75">
      <c r="A205" s="403">
        <v>2</v>
      </c>
      <c r="B205" s="387" t="s">
        <v>6207</v>
      </c>
      <c r="C205" s="388">
        <v>312250820357</v>
      </c>
      <c r="D205" s="387" t="s">
        <v>5287</v>
      </c>
      <c r="E205" s="387" t="s">
        <v>6208</v>
      </c>
      <c r="F205" s="387">
        <v>150</v>
      </c>
      <c r="G205" s="387">
        <v>150</v>
      </c>
      <c r="H205" s="387" t="s">
        <v>5336</v>
      </c>
      <c r="I205" s="387" t="s">
        <v>6209</v>
      </c>
      <c r="J205" s="387" t="s">
        <v>6210</v>
      </c>
      <c r="K205" s="387">
        <v>4</v>
      </c>
      <c r="L205" s="387">
        <v>4</v>
      </c>
      <c r="M205" s="387" t="s">
        <v>5287</v>
      </c>
    </row>
    <row r="206" spans="1:13" ht="15.75">
      <c r="A206" s="423" t="s">
        <v>21</v>
      </c>
      <c r="B206" s="2357" t="s">
        <v>408</v>
      </c>
      <c r="C206" s="2357"/>
      <c r="D206" s="2358"/>
      <c r="E206" s="397">
        <v>2</v>
      </c>
      <c r="F206" s="424">
        <v>1052</v>
      </c>
      <c r="G206" s="424">
        <v>1052</v>
      </c>
      <c r="H206" s="425" t="s">
        <v>21</v>
      </c>
      <c r="I206" s="426" t="s">
        <v>21</v>
      </c>
      <c r="J206" s="425" t="s">
        <v>21</v>
      </c>
      <c r="K206" s="424">
        <v>5</v>
      </c>
      <c r="L206" s="424">
        <v>5</v>
      </c>
      <c r="M206" s="425" t="s">
        <v>21</v>
      </c>
    </row>
    <row r="207" spans="1:13" ht="27" customHeight="1">
      <c r="A207" s="427" t="s">
        <v>21</v>
      </c>
      <c r="B207" s="2363" t="s">
        <v>5822</v>
      </c>
      <c r="C207" s="2363"/>
      <c r="D207" s="2363"/>
      <c r="E207" s="428">
        <f>E9+E25+E42+E48+E52+E55+E86+E95+E100+E195+E202+E206</f>
        <v>177</v>
      </c>
      <c r="F207" s="428">
        <f>F9+F25+F42+F48+F52+F55+F86+F95+F100+F195+F202+F206</f>
        <v>9712.7200000000012</v>
      </c>
      <c r="G207" s="428">
        <f>G9+G25+G42+G48+G52+G55+G86+G95+G100+G195+G202+G206</f>
        <v>9241.32</v>
      </c>
      <c r="H207" s="428" t="s">
        <v>21</v>
      </c>
      <c r="I207" s="428" t="s">
        <v>21</v>
      </c>
      <c r="J207" s="428" t="s">
        <v>21</v>
      </c>
      <c r="K207" s="428">
        <f>K9+K25+K42+K48+K52+K55+K86+K95+K100+K195+K202+K206</f>
        <v>309</v>
      </c>
      <c r="L207" s="428">
        <f>L9+L25+L42+L48+L52+L55+L86+L95+L100+L195+L202+L206</f>
        <v>315</v>
      </c>
      <c r="M207" s="429" t="s">
        <v>21</v>
      </c>
    </row>
    <row r="208" spans="1:13">
      <c r="A208" s="430"/>
      <c r="B208" s="431"/>
      <c r="C208" s="431"/>
      <c r="D208" s="431"/>
      <c r="E208" s="431"/>
      <c r="F208" s="430"/>
      <c r="G208" s="430"/>
      <c r="H208" s="430"/>
      <c r="I208" s="431"/>
      <c r="J208" s="430"/>
      <c r="K208" s="430"/>
      <c r="L208" s="430"/>
      <c r="M208" s="430"/>
    </row>
    <row r="209" spans="1:13">
      <c r="A209" s="432"/>
      <c r="B209" s="433" t="s">
        <v>6211</v>
      </c>
      <c r="C209" s="433"/>
      <c r="D209" s="433"/>
      <c r="E209" s="434"/>
      <c r="F209" s="432"/>
      <c r="G209" s="432"/>
      <c r="H209" s="432"/>
      <c r="I209" s="434"/>
      <c r="J209" s="432"/>
      <c r="K209" s="432"/>
      <c r="L209" s="432"/>
      <c r="M209" s="432"/>
    </row>
    <row r="210" spans="1:13">
      <c r="A210" s="432"/>
      <c r="B210" s="433" t="s">
        <v>6212</v>
      </c>
      <c r="C210" s="433"/>
      <c r="D210" s="433"/>
      <c r="E210" s="434"/>
      <c r="F210" s="432"/>
      <c r="G210" s="432"/>
      <c r="H210" s="432"/>
      <c r="I210" s="434"/>
      <c r="J210" s="432"/>
      <c r="K210" s="432"/>
      <c r="L210" s="432"/>
      <c r="M210" s="432"/>
    </row>
    <row r="211" spans="1:13">
      <c r="A211" s="432"/>
      <c r="B211" s="434"/>
      <c r="C211" s="434"/>
      <c r="D211" s="434"/>
      <c r="E211" s="434"/>
      <c r="F211" s="432"/>
      <c r="G211" s="432"/>
      <c r="H211" s="432"/>
      <c r="I211" s="434"/>
      <c r="J211" s="432"/>
      <c r="K211" s="432"/>
      <c r="L211" s="432"/>
      <c r="M211" s="432"/>
    </row>
    <row r="212" spans="1:13">
      <c r="A212" s="432"/>
      <c r="B212" s="434"/>
      <c r="C212" s="434"/>
      <c r="D212" s="434"/>
      <c r="E212" s="434"/>
      <c r="F212" s="432"/>
      <c r="G212" s="432"/>
      <c r="H212" s="432"/>
      <c r="I212" s="434"/>
      <c r="J212" s="432"/>
      <c r="K212" s="432"/>
      <c r="L212" s="432"/>
      <c r="M212" s="432"/>
    </row>
    <row r="213" spans="1:13">
      <c r="E213" s="434"/>
      <c r="F213" s="432"/>
      <c r="G213" s="432"/>
      <c r="K213" s="432"/>
      <c r="L213" s="432"/>
    </row>
  </sheetData>
  <mergeCells count="26">
    <mergeCell ref="B207:D207"/>
    <mergeCell ref="B195:D195"/>
    <mergeCell ref="A196:M196"/>
    <mergeCell ref="B202:D202"/>
    <mergeCell ref="A203:M203"/>
    <mergeCell ref="B206:D206"/>
    <mergeCell ref="A87:M87"/>
    <mergeCell ref="B95:D95"/>
    <mergeCell ref="A96:M96"/>
    <mergeCell ref="B100:D100"/>
    <mergeCell ref="A101:M101"/>
    <mergeCell ref="A53:M53"/>
    <mergeCell ref="B55:D55"/>
    <mergeCell ref="B56:D56"/>
    <mergeCell ref="A57:M57"/>
    <mergeCell ref="B86:D86"/>
    <mergeCell ref="A26:M26"/>
    <mergeCell ref="B42:D42"/>
    <mergeCell ref="A43:M43"/>
    <mergeCell ref="B48:D48"/>
    <mergeCell ref="A49:M49"/>
    <mergeCell ref="A1:M2"/>
    <mergeCell ref="A5:M5"/>
    <mergeCell ref="B9:D9"/>
    <mergeCell ref="A10:M10"/>
    <mergeCell ref="B25:D25"/>
  </mergeCells>
  <pageMargins left="0.70078740157480324" right="0.70078740157480324" top="0.75196850393700787" bottom="0.75196850393700787" header="0.3" footer="0.3"/>
  <pageSetup paperSize="9" firstPageNumber="2147483648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D4E0CC"/>
  </sheetPr>
  <dimension ref="A1:Q335"/>
  <sheetViews>
    <sheetView zoomScale="70" workbookViewId="0">
      <selection activeCell="H7" sqref="H7"/>
    </sheetView>
  </sheetViews>
  <sheetFormatPr defaultRowHeight="12.75" customHeight="1"/>
  <cols>
    <col min="1" max="1" width="5.140625" style="436" bestFit="1" customWidth="1"/>
    <col min="2" max="2" width="23.7109375" style="437" customWidth="1"/>
    <col min="3" max="3" width="23.7109375" style="438" customWidth="1"/>
    <col min="4" max="5" width="23.7109375" style="437" customWidth="1"/>
    <col min="6" max="7" width="13.85546875" style="436" customWidth="1"/>
    <col min="8" max="8" width="14.7109375" style="436" customWidth="1"/>
    <col min="9" max="9" width="22" style="437" customWidth="1"/>
    <col min="10" max="10" width="20.85546875" style="439" customWidth="1"/>
    <col min="11" max="11" width="13.85546875" style="439" customWidth="1"/>
    <col min="12" max="12" width="11.7109375" style="436" bestFit="1" customWidth="1"/>
    <col min="13" max="13" width="12.5703125" style="436" bestFit="1" customWidth="1"/>
    <col min="14" max="14" width="10.28515625" style="440" bestFit="1" customWidth="1"/>
    <col min="15" max="15" width="9.140625" style="435" bestFit="1"/>
    <col min="16" max="16384" width="9.140625" style="435"/>
  </cols>
  <sheetData>
    <row r="1" spans="1:16" ht="15.75" customHeight="1">
      <c r="A1" s="441"/>
      <c r="B1" s="442"/>
      <c r="C1" s="443"/>
      <c r="D1" s="442"/>
      <c r="E1" s="442"/>
      <c r="F1" s="442"/>
      <c r="G1" s="442"/>
      <c r="H1" s="442"/>
      <c r="I1" s="442"/>
      <c r="J1" s="442"/>
      <c r="K1" s="2364"/>
      <c r="L1" s="2364"/>
      <c r="M1" s="2364"/>
      <c r="N1" s="2365"/>
      <c r="O1" s="444"/>
      <c r="P1" s="444"/>
    </row>
    <row r="2" spans="1:16" s="445" customFormat="1" ht="41.25" customHeight="1">
      <c r="A2" s="2366" t="s">
        <v>6213</v>
      </c>
      <c r="B2" s="2366"/>
      <c r="C2" s="2367"/>
      <c r="D2" s="2366"/>
      <c r="E2" s="2366"/>
      <c r="F2" s="2366"/>
      <c r="G2" s="2366"/>
      <c r="H2" s="2366"/>
      <c r="I2" s="2366"/>
      <c r="J2" s="2366"/>
      <c r="K2" s="2366"/>
      <c r="L2" s="2366"/>
      <c r="M2" s="2366"/>
      <c r="N2" s="2366"/>
      <c r="O2" s="446"/>
      <c r="P2" s="446"/>
    </row>
    <row r="3" spans="1:16" s="447" customFormat="1" ht="39.950000000000003" customHeight="1">
      <c r="A3" s="448"/>
      <c r="B3" s="448"/>
      <c r="C3" s="449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50"/>
      <c r="O3" s="450"/>
      <c r="P3" s="450"/>
    </row>
    <row r="4" spans="1:16" s="447" customFormat="1" ht="69.75" customHeight="1">
      <c r="A4" s="451" t="s">
        <v>1</v>
      </c>
      <c r="B4" s="452" t="s">
        <v>2</v>
      </c>
      <c r="C4" s="453" t="s">
        <v>3</v>
      </c>
      <c r="D4" s="454" t="s">
        <v>4</v>
      </c>
      <c r="E4" s="454" t="s">
        <v>5</v>
      </c>
      <c r="F4" s="454" t="s">
        <v>6</v>
      </c>
      <c r="G4" s="454" t="s">
        <v>7</v>
      </c>
      <c r="H4" s="454" t="s">
        <v>8</v>
      </c>
      <c r="I4" s="454" t="s">
        <v>9</v>
      </c>
      <c r="J4" s="454" t="s">
        <v>10</v>
      </c>
      <c r="K4" s="454" t="s">
        <v>11</v>
      </c>
      <c r="L4" s="454" t="s">
        <v>12</v>
      </c>
      <c r="M4" s="454" t="s">
        <v>13</v>
      </c>
      <c r="N4" s="450"/>
      <c r="O4" s="450"/>
      <c r="P4" s="450"/>
    </row>
    <row r="5" spans="1:16" s="455" customFormat="1" ht="39.950000000000003" customHeight="1">
      <c r="A5" s="2368" t="s">
        <v>6214</v>
      </c>
      <c r="B5" s="2369"/>
      <c r="C5" s="2370"/>
      <c r="D5" s="2369"/>
      <c r="E5" s="2369"/>
      <c r="F5" s="2369"/>
      <c r="G5" s="2369"/>
      <c r="H5" s="2369"/>
      <c r="I5" s="2369"/>
      <c r="J5" s="2369"/>
      <c r="K5" s="2369"/>
      <c r="L5" s="2371"/>
      <c r="M5" s="456"/>
      <c r="N5" s="457"/>
      <c r="O5" s="457"/>
      <c r="P5" s="457"/>
    </row>
    <row r="6" spans="1:16" s="455" customFormat="1" ht="39.950000000000003" customHeight="1">
      <c r="A6" s="458">
        <v>1</v>
      </c>
      <c r="B6" s="456" t="s">
        <v>6215</v>
      </c>
      <c r="C6" s="459">
        <v>310259783145</v>
      </c>
      <c r="D6" s="458" t="s">
        <v>21</v>
      </c>
      <c r="E6" s="458" t="s">
        <v>6216</v>
      </c>
      <c r="F6" s="458">
        <v>23</v>
      </c>
      <c r="G6" s="458">
        <v>23</v>
      </c>
      <c r="H6" s="458" t="s">
        <v>699</v>
      </c>
      <c r="I6" s="458" t="s">
        <v>6217</v>
      </c>
      <c r="J6" s="460"/>
      <c r="K6" s="460">
        <v>1</v>
      </c>
      <c r="L6" s="460">
        <v>1</v>
      </c>
      <c r="M6" s="460"/>
      <c r="N6" s="457"/>
      <c r="O6" s="457"/>
      <c r="P6" s="457"/>
    </row>
    <row r="7" spans="1:16" s="447" customFormat="1" ht="39.950000000000003" customHeight="1">
      <c r="A7" s="461">
        <v>2</v>
      </c>
      <c r="B7" s="460" t="s">
        <v>6218</v>
      </c>
      <c r="C7" s="462">
        <v>312324951780</v>
      </c>
      <c r="D7" s="460" t="s">
        <v>6219</v>
      </c>
      <c r="E7" s="460" t="s">
        <v>6220</v>
      </c>
      <c r="F7" s="460">
        <v>4</v>
      </c>
      <c r="G7" s="460">
        <v>4</v>
      </c>
      <c r="H7" s="460" t="s">
        <v>6221</v>
      </c>
      <c r="I7" s="460" t="s">
        <v>6222</v>
      </c>
      <c r="J7" s="460" t="s">
        <v>6223</v>
      </c>
      <c r="K7" s="460">
        <v>1</v>
      </c>
      <c r="L7" s="460">
        <v>1</v>
      </c>
      <c r="M7" s="460" t="s">
        <v>21</v>
      </c>
      <c r="N7" s="450"/>
      <c r="O7" s="450"/>
      <c r="P7" s="450"/>
    </row>
    <row r="8" spans="1:16" s="447" customFormat="1" ht="39.950000000000003" customHeight="1">
      <c r="A8" s="461">
        <v>3</v>
      </c>
      <c r="B8" s="460" t="s">
        <v>6224</v>
      </c>
      <c r="C8" s="462">
        <v>490901297387</v>
      </c>
      <c r="D8" s="460" t="s">
        <v>6225</v>
      </c>
      <c r="E8" s="460" t="s">
        <v>6226</v>
      </c>
      <c r="F8" s="460">
        <v>25.6</v>
      </c>
      <c r="G8" s="460">
        <v>25.6</v>
      </c>
      <c r="H8" s="460" t="s">
        <v>1571</v>
      </c>
      <c r="I8" s="460" t="s">
        <v>6227</v>
      </c>
      <c r="J8" s="460">
        <v>89056761695</v>
      </c>
      <c r="K8" s="460">
        <v>1</v>
      </c>
      <c r="L8" s="460">
        <v>1</v>
      </c>
      <c r="M8" s="460" t="s">
        <v>21</v>
      </c>
      <c r="N8" s="450"/>
      <c r="O8" s="450"/>
      <c r="P8" s="450"/>
    </row>
    <row r="9" spans="1:16" s="447" customFormat="1" ht="39.950000000000003" customHeight="1">
      <c r="A9" s="461">
        <v>4</v>
      </c>
      <c r="B9" s="460" t="s">
        <v>6228</v>
      </c>
      <c r="C9" s="462">
        <v>310901831319</v>
      </c>
      <c r="D9" s="460" t="s">
        <v>21</v>
      </c>
      <c r="E9" s="460" t="s">
        <v>6229</v>
      </c>
      <c r="F9" s="460">
        <v>15</v>
      </c>
      <c r="G9" s="460">
        <v>15</v>
      </c>
      <c r="H9" s="460" t="s">
        <v>1571</v>
      </c>
      <c r="I9" s="460" t="s">
        <v>6230</v>
      </c>
      <c r="J9" s="460">
        <v>89202043199</v>
      </c>
      <c r="K9" s="460">
        <v>1</v>
      </c>
      <c r="L9" s="460">
        <v>1</v>
      </c>
      <c r="M9" s="460" t="s">
        <v>21</v>
      </c>
      <c r="N9" s="450"/>
      <c r="O9" s="450"/>
      <c r="P9" s="450"/>
    </row>
    <row r="10" spans="1:16" s="447" customFormat="1" ht="39.950000000000003" customHeight="1">
      <c r="A10" s="461">
        <v>5</v>
      </c>
      <c r="B10" s="460" t="s">
        <v>6231</v>
      </c>
      <c r="C10" s="462">
        <v>312347224291</v>
      </c>
      <c r="D10" s="460" t="s">
        <v>6232</v>
      </c>
      <c r="E10" s="460" t="s">
        <v>6233</v>
      </c>
      <c r="F10" s="460">
        <v>24</v>
      </c>
      <c r="G10" s="460">
        <v>24</v>
      </c>
      <c r="H10" s="460" t="s">
        <v>699</v>
      </c>
      <c r="I10" s="460" t="s">
        <v>6234</v>
      </c>
      <c r="J10" s="460">
        <v>89611780549</v>
      </c>
      <c r="K10" s="460">
        <v>1</v>
      </c>
      <c r="L10" s="460">
        <v>1</v>
      </c>
      <c r="M10" s="460" t="s">
        <v>21</v>
      </c>
      <c r="N10" s="450"/>
      <c r="O10" s="450"/>
      <c r="P10" s="450"/>
    </row>
    <row r="11" spans="1:16" s="447" customFormat="1" ht="39.950000000000003" customHeight="1">
      <c r="A11" s="461">
        <v>6</v>
      </c>
      <c r="B11" s="460" t="s">
        <v>6235</v>
      </c>
      <c r="C11" s="462">
        <v>310200156948</v>
      </c>
      <c r="D11" s="460" t="s">
        <v>21</v>
      </c>
      <c r="E11" s="460" t="s">
        <v>6236</v>
      </c>
      <c r="F11" s="460">
        <v>37.799999999999997</v>
      </c>
      <c r="G11" s="460">
        <v>37.799999999999997</v>
      </c>
      <c r="H11" s="460" t="s">
        <v>748</v>
      </c>
      <c r="I11" s="460" t="s">
        <v>6237</v>
      </c>
      <c r="J11" s="460">
        <v>89092021290</v>
      </c>
      <c r="K11" s="460">
        <v>1</v>
      </c>
      <c r="L11" s="460">
        <v>1</v>
      </c>
      <c r="M11" s="460" t="s">
        <v>21</v>
      </c>
      <c r="N11" s="450"/>
      <c r="O11" s="450"/>
      <c r="P11" s="450"/>
    </row>
    <row r="12" spans="1:16" s="463" customFormat="1" ht="34.5" customHeight="1">
      <c r="A12" s="461">
        <v>7</v>
      </c>
      <c r="B12" s="460" t="s">
        <v>6238</v>
      </c>
      <c r="C12" s="462">
        <v>310205467908</v>
      </c>
      <c r="D12" s="460" t="s">
        <v>21</v>
      </c>
      <c r="E12" s="460" t="s">
        <v>6239</v>
      </c>
      <c r="F12" s="460">
        <v>6</v>
      </c>
      <c r="G12" s="460">
        <v>6</v>
      </c>
      <c r="H12" s="460" t="s">
        <v>699</v>
      </c>
      <c r="I12" s="460" t="s">
        <v>6240</v>
      </c>
      <c r="J12" s="460">
        <v>89087809052</v>
      </c>
      <c r="K12" s="460">
        <v>1</v>
      </c>
      <c r="L12" s="460">
        <v>1</v>
      </c>
      <c r="M12" s="460" t="s">
        <v>21</v>
      </c>
      <c r="N12" s="464"/>
      <c r="O12" s="464"/>
      <c r="P12" s="464"/>
    </row>
    <row r="13" spans="1:16" s="463" customFormat="1" ht="27" customHeight="1">
      <c r="A13" s="461">
        <v>8</v>
      </c>
      <c r="B13" s="460" t="s">
        <v>6241</v>
      </c>
      <c r="C13" s="465">
        <v>310260270300</v>
      </c>
      <c r="D13" s="461" t="s">
        <v>6242</v>
      </c>
      <c r="E13" s="460" t="s">
        <v>6243</v>
      </c>
      <c r="F13" s="460">
        <v>10</v>
      </c>
      <c r="G13" s="460">
        <v>10</v>
      </c>
      <c r="H13" s="460" t="s">
        <v>6244</v>
      </c>
      <c r="I13" s="460" t="s">
        <v>6245</v>
      </c>
      <c r="J13" s="460" t="s">
        <v>6246</v>
      </c>
      <c r="K13" s="460">
        <v>1</v>
      </c>
      <c r="L13" s="460">
        <v>1</v>
      </c>
      <c r="M13" s="460" t="s">
        <v>21</v>
      </c>
      <c r="N13" s="466"/>
      <c r="O13" s="466"/>
      <c r="P13" s="466"/>
    </row>
    <row r="14" spans="1:16" s="467" customFormat="1" ht="39.950000000000003" customHeight="1">
      <c r="A14" s="461">
        <v>9</v>
      </c>
      <c r="B14" s="460" t="s">
        <v>6247</v>
      </c>
      <c r="C14" s="468">
        <v>310200952731</v>
      </c>
      <c r="D14" s="460" t="s">
        <v>21</v>
      </c>
      <c r="E14" s="460" t="s">
        <v>6248</v>
      </c>
      <c r="F14" s="460">
        <v>6</v>
      </c>
      <c r="G14" s="460">
        <v>6</v>
      </c>
      <c r="H14" s="460" t="s">
        <v>699</v>
      </c>
      <c r="I14" s="460" t="s">
        <v>6249</v>
      </c>
      <c r="J14" s="460" t="s">
        <v>6250</v>
      </c>
      <c r="K14" s="460">
        <v>1</v>
      </c>
      <c r="L14" s="460">
        <v>1</v>
      </c>
      <c r="M14" s="460" t="s">
        <v>21</v>
      </c>
      <c r="N14" s="466"/>
      <c r="O14" s="466"/>
      <c r="P14" s="466"/>
    </row>
    <row r="15" spans="1:16" s="467" customFormat="1" ht="39.950000000000003" customHeight="1">
      <c r="A15" s="461" t="s">
        <v>21</v>
      </c>
      <c r="B15" s="460" t="s">
        <v>6251</v>
      </c>
      <c r="C15" s="462" t="s">
        <v>21</v>
      </c>
      <c r="D15" s="460">
        <v>9</v>
      </c>
      <c r="E15" s="460" t="s">
        <v>21</v>
      </c>
      <c r="F15" s="460">
        <v>151.4</v>
      </c>
      <c r="G15" s="460">
        <v>151.4</v>
      </c>
      <c r="H15" s="460" t="s">
        <v>21</v>
      </c>
      <c r="I15" s="460" t="s">
        <v>21</v>
      </c>
      <c r="J15" s="460" t="s">
        <v>21</v>
      </c>
      <c r="K15" s="460">
        <v>9</v>
      </c>
      <c r="L15" s="460">
        <v>9</v>
      </c>
      <c r="M15" s="460" t="s">
        <v>21</v>
      </c>
      <c r="N15" s="466"/>
      <c r="O15" s="466"/>
      <c r="P15" s="466"/>
    </row>
    <row r="16" spans="1:16" s="467" customFormat="1" ht="39.950000000000003" customHeight="1">
      <c r="A16" s="2368" t="s">
        <v>5299</v>
      </c>
      <c r="B16" s="2372"/>
      <c r="C16" s="2373"/>
      <c r="D16" s="2372"/>
      <c r="E16" s="2372"/>
      <c r="F16" s="2372"/>
      <c r="G16" s="2372"/>
      <c r="H16" s="2372"/>
      <c r="I16" s="2372"/>
      <c r="J16" s="2372"/>
      <c r="K16" s="2372"/>
      <c r="L16" s="2372"/>
      <c r="M16" s="2374"/>
      <c r="N16" s="466"/>
      <c r="O16" s="466"/>
      <c r="P16" s="466"/>
    </row>
    <row r="17" spans="1:16" s="467" customFormat="1" ht="39.950000000000003" customHeight="1">
      <c r="A17" s="461">
        <v>1</v>
      </c>
      <c r="B17" s="460" t="s">
        <v>6252</v>
      </c>
      <c r="C17" s="462">
        <v>310259909782</v>
      </c>
      <c r="D17" s="460" t="s">
        <v>6253</v>
      </c>
      <c r="E17" s="460" t="s">
        <v>6254</v>
      </c>
      <c r="F17" s="460">
        <v>10</v>
      </c>
      <c r="G17" s="460">
        <v>10</v>
      </c>
      <c r="H17" s="460" t="s">
        <v>787</v>
      </c>
      <c r="I17" s="460" t="s">
        <v>6255</v>
      </c>
      <c r="J17" s="460">
        <v>89205511038</v>
      </c>
      <c r="K17" s="460">
        <v>1</v>
      </c>
      <c r="L17" s="460">
        <v>1</v>
      </c>
      <c r="M17" s="460" t="s">
        <v>21</v>
      </c>
      <c r="N17" s="466"/>
      <c r="O17" s="466"/>
      <c r="P17" s="466"/>
    </row>
    <row r="18" spans="1:16" s="469" customFormat="1" ht="39.950000000000003" customHeight="1">
      <c r="A18" s="470">
        <v>2</v>
      </c>
      <c r="B18" s="471" t="s">
        <v>6256</v>
      </c>
      <c r="C18" s="472" t="s">
        <v>21</v>
      </c>
      <c r="D18" s="471" t="s">
        <v>6257</v>
      </c>
      <c r="E18" s="471" t="s">
        <v>6257</v>
      </c>
      <c r="F18" s="471">
        <v>60</v>
      </c>
      <c r="G18" s="471">
        <v>10</v>
      </c>
      <c r="H18" s="471" t="s">
        <v>6258</v>
      </c>
      <c r="I18" s="471" t="s">
        <v>6259</v>
      </c>
      <c r="J18" s="471" t="s">
        <v>6260</v>
      </c>
      <c r="K18" s="471">
        <v>1</v>
      </c>
      <c r="L18" s="471">
        <v>1</v>
      </c>
      <c r="M18" s="460" t="s">
        <v>6261</v>
      </c>
      <c r="N18" s="473"/>
      <c r="O18" s="473"/>
      <c r="P18" s="473"/>
    </row>
    <row r="19" spans="1:16" s="467" customFormat="1" ht="39.950000000000003" customHeight="1">
      <c r="A19" s="470">
        <v>3</v>
      </c>
      <c r="B19" s="460" t="s">
        <v>6262</v>
      </c>
      <c r="C19" s="462">
        <v>225801079602</v>
      </c>
      <c r="D19" s="460" t="s">
        <v>6263</v>
      </c>
      <c r="E19" s="460" t="s">
        <v>6263</v>
      </c>
      <c r="F19" s="460">
        <v>10</v>
      </c>
      <c r="G19" s="460">
        <v>10</v>
      </c>
      <c r="H19" s="460" t="s">
        <v>6264</v>
      </c>
      <c r="I19" s="460" t="s">
        <v>6265</v>
      </c>
      <c r="J19" s="460">
        <v>89205800658</v>
      </c>
      <c r="K19" s="460">
        <v>1</v>
      </c>
      <c r="L19" s="471">
        <v>1</v>
      </c>
      <c r="M19" s="460">
        <v>0</v>
      </c>
      <c r="N19" s="474"/>
      <c r="O19" s="466"/>
      <c r="P19" s="466"/>
    </row>
    <row r="20" spans="1:16" s="467" customFormat="1" ht="39.950000000000003" customHeight="1">
      <c r="A20" s="461">
        <v>4</v>
      </c>
      <c r="B20" s="460" t="s">
        <v>6266</v>
      </c>
      <c r="C20" s="462" t="s">
        <v>21</v>
      </c>
      <c r="D20" s="460" t="s">
        <v>6267</v>
      </c>
      <c r="E20" s="460" t="s">
        <v>6268</v>
      </c>
      <c r="F20" s="460">
        <v>12</v>
      </c>
      <c r="G20" s="460">
        <v>12</v>
      </c>
      <c r="H20" s="460" t="s">
        <v>699</v>
      </c>
      <c r="I20" s="460" t="s">
        <v>6269</v>
      </c>
      <c r="J20" s="460">
        <v>89524366932</v>
      </c>
      <c r="K20" s="460">
        <v>1</v>
      </c>
      <c r="L20" s="460">
        <v>1</v>
      </c>
      <c r="M20" s="460" t="s">
        <v>21</v>
      </c>
      <c r="N20" s="474"/>
      <c r="O20" s="466"/>
      <c r="P20" s="466"/>
    </row>
    <row r="21" spans="1:16" s="467" customFormat="1" ht="39.950000000000003" customHeight="1">
      <c r="A21" s="461">
        <v>5</v>
      </c>
      <c r="B21" s="460" t="s">
        <v>6270</v>
      </c>
      <c r="C21" s="462">
        <v>312300167048</v>
      </c>
      <c r="D21" s="460" t="s">
        <v>6271</v>
      </c>
      <c r="E21" s="460" t="s">
        <v>6272</v>
      </c>
      <c r="F21" s="460">
        <v>35</v>
      </c>
      <c r="G21" s="460">
        <v>35</v>
      </c>
      <c r="H21" s="460" t="s">
        <v>6273</v>
      </c>
      <c r="I21" s="460" t="s">
        <v>6274</v>
      </c>
      <c r="J21" s="460">
        <v>89040839626</v>
      </c>
      <c r="K21" s="460">
        <v>1</v>
      </c>
      <c r="L21" s="460">
        <v>1</v>
      </c>
      <c r="M21" s="460" t="s">
        <v>21</v>
      </c>
      <c r="N21" s="474"/>
      <c r="O21" s="466"/>
      <c r="P21" s="466"/>
    </row>
    <row r="22" spans="1:16" s="467" customFormat="1" ht="39.950000000000003" customHeight="1">
      <c r="A22" s="461">
        <v>6</v>
      </c>
      <c r="B22" s="460" t="s">
        <v>6275</v>
      </c>
      <c r="C22" s="462">
        <v>310260275202</v>
      </c>
      <c r="D22" s="460" t="s">
        <v>6276</v>
      </c>
      <c r="E22" s="460" t="s">
        <v>6277</v>
      </c>
      <c r="F22" s="460">
        <v>26</v>
      </c>
      <c r="G22" s="460">
        <v>26</v>
      </c>
      <c r="H22" s="460" t="s">
        <v>6278</v>
      </c>
      <c r="I22" s="460" t="s">
        <v>6279</v>
      </c>
      <c r="J22" s="460">
        <v>89524232683</v>
      </c>
      <c r="K22" s="460">
        <v>1</v>
      </c>
      <c r="L22" s="460">
        <v>1</v>
      </c>
      <c r="M22" s="460" t="s">
        <v>21</v>
      </c>
      <c r="N22" s="474"/>
      <c r="O22" s="466"/>
      <c r="P22" s="466"/>
    </row>
    <row r="23" spans="1:16" s="467" customFormat="1" ht="39.950000000000003" customHeight="1">
      <c r="A23" s="461">
        <v>7</v>
      </c>
      <c r="B23" s="460" t="s">
        <v>6280</v>
      </c>
      <c r="C23" s="462">
        <v>312337904971</v>
      </c>
      <c r="D23" s="460" t="s">
        <v>6281</v>
      </c>
      <c r="E23" s="460" t="s">
        <v>6282</v>
      </c>
      <c r="F23" s="460">
        <v>53</v>
      </c>
      <c r="G23" s="460">
        <v>53</v>
      </c>
      <c r="H23" s="460" t="s">
        <v>6283</v>
      </c>
      <c r="I23" s="460" t="s">
        <v>6284</v>
      </c>
      <c r="J23" s="460">
        <v>89205991763</v>
      </c>
      <c r="K23" s="460">
        <v>1</v>
      </c>
      <c r="L23" s="460">
        <v>3</v>
      </c>
      <c r="M23" s="460" t="s">
        <v>21</v>
      </c>
      <c r="N23" s="474"/>
      <c r="O23" s="466"/>
      <c r="P23" s="466"/>
    </row>
    <row r="24" spans="1:16" s="467" customFormat="1" ht="39.950000000000003" customHeight="1">
      <c r="A24" s="461">
        <v>8</v>
      </c>
      <c r="B24" s="460" t="s">
        <v>6285</v>
      </c>
      <c r="C24" s="462">
        <v>312706835426</v>
      </c>
      <c r="D24" s="460" t="s">
        <v>6286</v>
      </c>
      <c r="E24" s="460" t="s">
        <v>6287</v>
      </c>
      <c r="F24" s="460">
        <v>20</v>
      </c>
      <c r="G24" s="460">
        <v>20</v>
      </c>
      <c r="H24" s="460" t="s">
        <v>694</v>
      </c>
      <c r="I24" s="460" t="s">
        <v>6288</v>
      </c>
      <c r="J24" s="460" t="s">
        <v>6289</v>
      </c>
      <c r="K24" s="460">
        <v>1</v>
      </c>
      <c r="L24" s="460">
        <v>2</v>
      </c>
      <c r="M24" s="460" t="s">
        <v>21</v>
      </c>
      <c r="N24" s="474"/>
      <c r="O24" s="466"/>
      <c r="P24" s="466"/>
    </row>
    <row r="25" spans="1:16" s="467" customFormat="1" ht="39.950000000000003" customHeight="1">
      <c r="A25" s="461">
        <v>9</v>
      </c>
      <c r="B25" s="460" t="s">
        <v>6290</v>
      </c>
      <c r="C25" s="462">
        <v>310208768300</v>
      </c>
      <c r="D25" s="460" t="s">
        <v>6291</v>
      </c>
      <c r="E25" s="460" t="s">
        <v>6292</v>
      </c>
      <c r="F25" s="460">
        <v>44.4</v>
      </c>
      <c r="G25" s="460">
        <v>40</v>
      </c>
      <c r="H25" s="460" t="s">
        <v>6293</v>
      </c>
      <c r="I25" s="460" t="s">
        <v>6294</v>
      </c>
      <c r="J25" s="460">
        <v>89155798045</v>
      </c>
      <c r="K25" s="460">
        <v>1</v>
      </c>
      <c r="L25" s="460">
        <v>1</v>
      </c>
      <c r="M25" s="460" t="s">
        <v>6261</v>
      </c>
      <c r="N25" s="474"/>
      <c r="O25" s="466"/>
      <c r="P25" s="466"/>
    </row>
    <row r="26" spans="1:16" s="467" customFormat="1" ht="39.950000000000003" customHeight="1">
      <c r="A26" s="461">
        <v>10</v>
      </c>
      <c r="B26" s="460" t="s">
        <v>6295</v>
      </c>
      <c r="C26" s="462" t="s">
        <v>6296</v>
      </c>
      <c r="D26" s="460" t="s">
        <v>6297</v>
      </c>
      <c r="E26" s="460" t="s">
        <v>6298</v>
      </c>
      <c r="F26" s="460">
        <v>25</v>
      </c>
      <c r="G26" s="460">
        <v>25</v>
      </c>
      <c r="H26" s="460" t="s">
        <v>6299</v>
      </c>
      <c r="I26" s="460" t="s">
        <v>6300</v>
      </c>
      <c r="J26" s="475" t="s">
        <v>6301</v>
      </c>
      <c r="K26" s="475" t="s">
        <v>2676</v>
      </c>
      <c r="L26" s="460">
        <v>1</v>
      </c>
      <c r="M26" s="460" t="s">
        <v>1587</v>
      </c>
      <c r="N26" s="474"/>
      <c r="O26" s="466"/>
      <c r="P26" s="466"/>
    </row>
    <row r="27" spans="1:16" s="467" customFormat="1" ht="39.950000000000003" customHeight="1">
      <c r="A27" s="461">
        <v>11</v>
      </c>
      <c r="B27" s="460" t="s">
        <v>6302</v>
      </c>
      <c r="C27" s="462">
        <v>311601056830</v>
      </c>
      <c r="D27" s="460" t="s">
        <v>6303</v>
      </c>
      <c r="E27" s="460" t="s">
        <v>6304</v>
      </c>
      <c r="F27" s="460">
        <v>19.899999999999999</v>
      </c>
      <c r="G27" s="460">
        <v>19.899999999999999</v>
      </c>
      <c r="H27" s="460" t="s">
        <v>6305</v>
      </c>
      <c r="I27" s="460" t="s">
        <v>6306</v>
      </c>
      <c r="J27" s="475" t="s">
        <v>6307</v>
      </c>
      <c r="K27" s="475" t="s">
        <v>2676</v>
      </c>
      <c r="L27" s="460">
        <v>2</v>
      </c>
      <c r="M27" s="460" t="s">
        <v>1587</v>
      </c>
      <c r="N27" s="474"/>
      <c r="O27" s="466"/>
      <c r="P27" s="466"/>
    </row>
    <row r="28" spans="1:16" s="467" customFormat="1" ht="39.950000000000003" customHeight="1">
      <c r="A28" s="461">
        <v>12</v>
      </c>
      <c r="B28" s="460" t="s">
        <v>6308</v>
      </c>
      <c r="C28" s="462" t="s">
        <v>21</v>
      </c>
      <c r="D28" s="460" t="s">
        <v>6309</v>
      </c>
      <c r="E28" s="460" t="s">
        <v>6310</v>
      </c>
      <c r="F28" s="460">
        <v>10</v>
      </c>
      <c r="G28" s="460">
        <v>10</v>
      </c>
      <c r="H28" s="460" t="s">
        <v>6305</v>
      </c>
      <c r="I28" s="460" t="s">
        <v>6311</v>
      </c>
      <c r="J28" s="476" t="s">
        <v>6312</v>
      </c>
      <c r="K28" s="477" t="s">
        <v>2676</v>
      </c>
      <c r="L28" s="460">
        <v>1</v>
      </c>
      <c r="M28" s="460" t="s">
        <v>1587</v>
      </c>
      <c r="N28" s="474"/>
      <c r="O28" s="466"/>
      <c r="P28" s="466"/>
    </row>
    <row r="29" spans="1:16" s="467" customFormat="1" ht="39.950000000000003" customHeight="1">
      <c r="A29" s="461">
        <v>13</v>
      </c>
      <c r="B29" s="460" t="s">
        <v>6313</v>
      </c>
      <c r="C29" s="462">
        <v>312343498005</v>
      </c>
      <c r="D29" s="460" t="s">
        <v>21</v>
      </c>
      <c r="E29" s="460" t="s">
        <v>6314</v>
      </c>
      <c r="F29" s="460">
        <v>21</v>
      </c>
      <c r="G29" s="460">
        <v>21</v>
      </c>
      <c r="H29" s="460" t="s">
        <v>21</v>
      </c>
      <c r="I29" s="460" t="s">
        <v>6315</v>
      </c>
      <c r="J29" s="478" t="s">
        <v>6316</v>
      </c>
      <c r="K29" s="475" t="s">
        <v>2676</v>
      </c>
      <c r="L29" s="471">
        <v>1</v>
      </c>
      <c r="M29" s="460" t="s">
        <v>1587</v>
      </c>
      <c r="N29" s="474"/>
      <c r="O29" s="466"/>
      <c r="P29" s="466"/>
    </row>
    <row r="30" spans="1:16" s="467" customFormat="1" ht="39.950000000000003" customHeight="1">
      <c r="A30" s="461">
        <v>14</v>
      </c>
      <c r="B30" s="460" t="s">
        <v>6317</v>
      </c>
      <c r="C30" s="462">
        <v>312318278253</v>
      </c>
      <c r="D30" s="460" t="s">
        <v>6318</v>
      </c>
      <c r="E30" s="460" t="s">
        <v>6319</v>
      </c>
      <c r="F30" s="460">
        <v>24</v>
      </c>
      <c r="G30" s="460">
        <v>24</v>
      </c>
      <c r="H30" s="460" t="s">
        <v>6320</v>
      </c>
      <c r="I30" s="460" t="s">
        <v>6321</v>
      </c>
      <c r="J30" s="475" t="s">
        <v>6322</v>
      </c>
      <c r="K30" s="475" t="s">
        <v>2676</v>
      </c>
      <c r="L30" s="460">
        <v>1</v>
      </c>
      <c r="M30" s="460" t="s">
        <v>1587</v>
      </c>
      <c r="N30" s="474"/>
      <c r="O30" s="466"/>
      <c r="P30" s="466"/>
    </row>
    <row r="31" spans="1:16" s="467" customFormat="1" ht="39.950000000000003" customHeight="1">
      <c r="A31" s="461">
        <v>15</v>
      </c>
      <c r="B31" s="460" t="s">
        <v>6323</v>
      </c>
      <c r="C31" s="462">
        <v>31226138481</v>
      </c>
      <c r="D31" s="460" t="s">
        <v>6324</v>
      </c>
      <c r="E31" s="460" t="s">
        <v>6325</v>
      </c>
      <c r="F31" s="460">
        <v>63</v>
      </c>
      <c r="G31" s="460">
        <v>63</v>
      </c>
      <c r="H31" s="460" t="s">
        <v>6326</v>
      </c>
      <c r="I31" s="460" t="s">
        <v>6327</v>
      </c>
      <c r="J31" s="475" t="s">
        <v>6328</v>
      </c>
      <c r="K31" s="475" t="s">
        <v>2676</v>
      </c>
      <c r="L31" s="460">
        <v>1</v>
      </c>
      <c r="M31" s="460" t="s">
        <v>21</v>
      </c>
      <c r="N31" s="474"/>
      <c r="O31" s="466"/>
      <c r="P31" s="466"/>
    </row>
    <row r="32" spans="1:16" s="467" customFormat="1" ht="39.950000000000003" customHeight="1">
      <c r="A32" s="461">
        <v>16</v>
      </c>
      <c r="B32" s="460" t="s">
        <v>6329</v>
      </c>
      <c r="C32" s="462">
        <v>310200274109</v>
      </c>
      <c r="D32" s="460" t="s">
        <v>21</v>
      </c>
      <c r="E32" s="460" t="s">
        <v>6330</v>
      </c>
      <c r="F32" s="460" t="s">
        <v>21</v>
      </c>
      <c r="G32" s="460">
        <v>16</v>
      </c>
      <c r="H32" s="460" t="s">
        <v>6320</v>
      </c>
      <c r="I32" s="460" t="s">
        <v>6331</v>
      </c>
      <c r="J32" s="475" t="s">
        <v>6332</v>
      </c>
      <c r="K32" s="475" t="s">
        <v>2676</v>
      </c>
      <c r="L32" s="460">
        <v>1</v>
      </c>
      <c r="M32" s="460" t="s">
        <v>1587</v>
      </c>
      <c r="N32" s="474"/>
      <c r="O32" s="466"/>
      <c r="P32" s="466"/>
    </row>
    <row r="33" spans="1:16" s="467" customFormat="1" ht="39.950000000000003" customHeight="1">
      <c r="A33" s="461">
        <v>17</v>
      </c>
      <c r="B33" s="460" t="s">
        <v>6333</v>
      </c>
      <c r="C33" s="462">
        <v>310263591703</v>
      </c>
      <c r="D33" s="460" t="s">
        <v>21</v>
      </c>
      <c r="E33" s="460" t="s">
        <v>6334</v>
      </c>
      <c r="F33" s="460" t="s">
        <v>21</v>
      </c>
      <c r="G33" s="460">
        <v>30</v>
      </c>
      <c r="H33" s="460" t="s">
        <v>6320</v>
      </c>
      <c r="I33" s="460" t="s">
        <v>6335</v>
      </c>
      <c r="J33" s="475" t="s">
        <v>6336</v>
      </c>
      <c r="K33" s="475" t="s">
        <v>2676</v>
      </c>
      <c r="L33" s="460">
        <v>1</v>
      </c>
      <c r="M33" s="460" t="s">
        <v>1587</v>
      </c>
      <c r="N33" s="474"/>
      <c r="O33" s="466"/>
      <c r="P33" s="466"/>
    </row>
    <row r="34" spans="1:16" s="467" customFormat="1" ht="39.950000000000003" customHeight="1">
      <c r="A34" s="461">
        <v>18</v>
      </c>
      <c r="B34" s="460" t="s">
        <v>6337</v>
      </c>
      <c r="C34" s="462">
        <v>732702100488</v>
      </c>
      <c r="D34" s="460" t="s">
        <v>21</v>
      </c>
      <c r="E34" s="460" t="s">
        <v>6338</v>
      </c>
      <c r="F34" s="460" t="s">
        <v>21</v>
      </c>
      <c r="G34" s="460">
        <v>7</v>
      </c>
      <c r="H34" s="460" t="s">
        <v>6339</v>
      </c>
      <c r="I34" s="460" t="s">
        <v>6340</v>
      </c>
      <c r="J34" s="475" t="s">
        <v>6341</v>
      </c>
      <c r="K34" s="475" t="s">
        <v>2676</v>
      </c>
      <c r="L34" s="460">
        <v>1</v>
      </c>
      <c r="M34" s="460" t="s">
        <v>1587</v>
      </c>
      <c r="N34" s="474"/>
      <c r="O34" s="466"/>
      <c r="P34" s="466"/>
    </row>
    <row r="35" spans="1:16" s="467" customFormat="1" ht="39.950000000000003" customHeight="1">
      <c r="A35" s="461">
        <v>19</v>
      </c>
      <c r="B35" s="460" t="s">
        <v>6342</v>
      </c>
      <c r="C35" s="462" t="s">
        <v>21</v>
      </c>
      <c r="D35" s="460" t="s">
        <v>21</v>
      </c>
      <c r="E35" s="460" t="s">
        <v>6343</v>
      </c>
      <c r="F35" s="460" t="s">
        <v>21</v>
      </c>
      <c r="G35" s="460">
        <v>30</v>
      </c>
      <c r="H35" s="460" t="s">
        <v>6344</v>
      </c>
      <c r="I35" s="460" t="s">
        <v>6345</v>
      </c>
      <c r="J35" s="475" t="s">
        <v>6346</v>
      </c>
      <c r="K35" s="475" t="s">
        <v>2676</v>
      </c>
      <c r="L35" s="460">
        <v>1</v>
      </c>
      <c r="M35" s="460" t="s">
        <v>1587</v>
      </c>
      <c r="N35" s="474"/>
      <c r="O35" s="466"/>
      <c r="P35" s="466"/>
    </row>
    <row r="36" spans="1:16" s="467" customFormat="1" ht="39.950000000000003" customHeight="1">
      <c r="A36" s="461">
        <v>20</v>
      </c>
      <c r="B36" s="460" t="s">
        <v>6347</v>
      </c>
      <c r="C36" s="462">
        <v>890509743985</v>
      </c>
      <c r="D36" s="460" t="s">
        <v>21</v>
      </c>
      <c r="E36" s="460" t="s">
        <v>6348</v>
      </c>
      <c r="F36" s="460" t="s">
        <v>6349</v>
      </c>
      <c r="G36" s="460" t="s">
        <v>6349</v>
      </c>
      <c r="H36" s="460" t="s">
        <v>6344</v>
      </c>
      <c r="I36" s="460" t="s">
        <v>6350</v>
      </c>
      <c r="J36" s="475" t="s">
        <v>6351</v>
      </c>
      <c r="K36" s="475" t="s">
        <v>2676</v>
      </c>
      <c r="L36" s="460">
        <v>1</v>
      </c>
      <c r="M36" s="460" t="s">
        <v>1587</v>
      </c>
      <c r="N36" s="474"/>
      <c r="O36" s="466"/>
      <c r="P36" s="466"/>
    </row>
    <row r="37" spans="1:16" s="467" customFormat="1" ht="39.950000000000003" customHeight="1">
      <c r="A37" s="470">
        <v>21</v>
      </c>
      <c r="B37" s="471" t="s">
        <v>6352</v>
      </c>
      <c r="C37" s="462">
        <v>310260575887</v>
      </c>
      <c r="D37" s="471" t="s">
        <v>6353</v>
      </c>
      <c r="E37" s="471" t="s">
        <v>6353</v>
      </c>
      <c r="F37" s="471">
        <v>20</v>
      </c>
      <c r="G37" s="471">
        <v>20</v>
      </c>
      <c r="H37" s="471" t="s">
        <v>6354</v>
      </c>
      <c r="I37" s="471" t="s">
        <v>6355</v>
      </c>
      <c r="J37" s="479" t="s">
        <v>6356</v>
      </c>
      <c r="K37" s="475" t="s">
        <v>2676</v>
      </c>
      <c r="L37" s="471">
        <v>1</v>
      </c>
      <c r="M37" s="460" t="s">
        <v>1587</v>
      </c>
      <c r="N37" s="474"/>
      <c r="O37" s="466"/>
      <c r="P37" s="466"/>
    </row>
    <row r="38" spans="1:16" s="467" customFormat="1" ht="39.950000000000003" customHeight="1">
      <c r="A38" s="470">
        <v>22</v>
      </c>
      <c r="B38" s="471" t="s">
        <v>6357</v>
      </c>
      <c r="C38" s="462">
        <v>310205475610</v>
      </c>
      <c r="D38" s="471" t="s">
        <v>6358</v>
      </c>
      <c r="E38" s="471" t="s">
        <v>6358</v>
      </c>
      <c r="F38" s="471">
        <v>40</v>
      </c>
      <c r="G38" s="471">
        <v>36</v>
      </c>
      <c r="H38" s="471" t="s">
        <v>6359</v>
      </c>
      <c r="I38" s="471" t="s">
        <v>6360</v>
      </c>
      <c r="J38" s="479" t="s">
        <v>6361</v>
      </c>
      <c r="K38" s="475" t="s">
        <v>2676</v>
      </c>
      <c r="L38" s="471">
        <v>1</v>
      </c>
      <c r="M38" s="460" t="s">
        <v>1587</v>
      </c>
      <c r="N38" s="474"/>
      <c r="O38" s="466"/>
      <c r="P38" s="466"/>
    </row>
    <row r="39" spans="1:16" s="463" customFormat="1" ht="45.75" customHeight="1">
      <c r="A39" s="461">
        <v>23</v>
      </c>
      <c r="B39" s="460" t="s">
        <v>6362</v>
      </c>
      <c r="C39" s="462">
        <v>310200458360</v>
      </c>
      <c r="D39" s="460" t="s">
        <v>21</v>
      </c>
      <c r="E39" s="460" t="s">
        <v>6363</v>
      </c>
      <c r="F39" s="460">
        <v>8.5</v>
      </c>
      <c r="G39" s="460">
        <v>8.5</v>
      </c>
      <c r="H39" s="460" t="s">
        <v>6364</v>
      </c>
      <c r="I39" s="460" t="s">
        <v>6365</v>
      </c>
      <c r="J39" s="475" t="s">
        <v>6366</v>
      </c>
      <c r="K39" s="475" t="s">
        <v>2676</v>
      </c>
      <c r="L39" s="460">
        <v>1</v>
      </c>
      <c r="M39" s="460" t="s">
        <v>21</v>
      </c>
      <c r="N39" s="480"/>
      <c r="O39" s="464"/>
      <c r="P39" s="464"/>
    </row>
    <row r="40" spans="1:16" s="463" customFormat="1" ht="48" customHeight="1">
      <c r="A40" s="461">
        <v>24</v>
      </c>
      <c r="B40" s="460" t="s">
        <v>6367</v>
      </c>
      <c r="C40" s="462" t="s">
        <v>21</v>
      </c>
      <c r="D40" s="460" t="s">
        <v>6368</v>
      </c>
      <c r="E40" s="460" t="s">
        <v>6368</v>
      </c>
      <c r="F40" s="460">
        <v>12</v>
      </c>
      <c r="G40" s="460">
        <v>12</v>
      </c>
      <c r="H40" s="460" t="s">
        <v>6369</v>
      </c>
      <c r="I40" s="460" t="s">
        <v>6370</v>
      </c>
      <c r="J40" s="460" t="s">
        <v>6371</v>
      </c>
      <c r="K40" s="460">
        <v>1</v>
      </c>
      <c r="L40" s="460">
        <v>2</v>
      </c>
      <c r="M40" s="460">
        <v>0</v>
      </c>
      <c r="N40" s="474"/>
      <c r="O40" s="466"/>
      <c r="P40" s="466"/>
    </row>
    <row r="41" spans="1:16" s="447" customFormat="1" ht="39.950000000000003" customHeight="1">
      <c r="A41" s="461">
        <v>25</v>
      </c>
      <c r="B41" s="460" t="s">
        <v>6372</v>
      </c>
      <c r="C41" s="462">
        <v>301807273133</v>
      </c>
      <c r="D41" s="460" t="s">
        <v>6373</v>
      </c>
      <c r="E41" s="460" t="s">
        <v>6373</v>
      </c>
      <c r="F41" s="460">
        <v>10</v>
      </c>
      <c r="G41" s="460">
        <v>10</v>
      </c>
      <c r="H41" s="460" t="s">
        <v>6369</v>
      </c>
      <c r="I41" s="460" t="s">
        <v>6372</v>
      </c>
      <c r="J41" s="475" t="s">
        <v>6374</v>
      </c>
      <c r="K41" s="475" t="s">
        <v>2676</v>
      </c>
      <c r="L41" s="460">
        <v>1</v>
      </c>
      <c r="M41" s="460">
        <v>0</v>
      </c>
      <c r="N41" s="474"/>
      <c r="O41" s="450"/>
      <c r="P41" s="450"/>
    </row>
    <row r="42" spans="1:16" s="447" customFormat="1" ht="39.950000000000003" customHeight="1">
      <c r="A42" s="461">
        <v>26</v>
      </c>
      <c r="B42" s="460" t="s">
        <v>6375</v>
      </c>
      <c r="C42" s="462">
        <v>310259706430</v>
      </c>
      <c r="D42" s="460" t="s">
        <v>6376</v>
      </c>
      <c r="E42" s="460" t="s">
        <v>6377</v>
      </c>
      <c r="F42" s="460">
        <v>10</v>
      </c>
      <c r="G42" s="460">
        <v>10</v>
      </c>
      <c r="H42" s="460" t="s">
        <v>6369</v>
      </c>
      <c r="I42" s="460" t="s">
        <v>6375</v>
      </c>
      <c r="J42" s="475" t="s">
        <v>6378</v>
      </c>
      <c r="K42" s="475" t="s">
        <v>2676</v>
      </c>
      <c r="L42" s="460">
        <v>1</v>
      </c>
      <c r="M42" s="460">
        <v>0</v>
      </c>
      <c r="N42" s="474"/>
      <c r="O42" s="450"/>
      <c r="P42" s="450"/>
    </row>
    <row r="43" spans="1:16" s="455" customFormat="1" ht="39.950000000000003" customHeight="1">
      <c r="A43" s="477" t="s">
        <v>21</v>
      </c>
      <c r="B43" s="475" t="s">
        <v>6251</v>
      </c>
      <c r="C43" s="462" t="s">
        <v>21</v>
      </c>
      <c r="D43" s="475" t="s">
        <v>6379</v>
      </c>
      <c r="E43" s="475" t="s">
        <v>21</v>
      </c>
      <c r="F43" s="475" t="s">
        <v>6380</v>
      </c>
      <c r="G43" s="475" t="s">
        <v>6381</v>
      </c>
      <c r="H43" s="475" t="s">
        <v>21</v>
      </c>
      <c r="I43" s="475" t="s">
        <v>21</v>
      </c>
      <c r="J43" s="475" t="s">
        <v>21</v>
      </c>
      <c r="K43" s="475" t="s">
        <v>6379</v>
      </c>
      <c r="L43" s="475"/>
      <c r="M43" s="475" t="s">
        <v>21</v>
      </c>
      <c r="N43" s="481"/>
      <c r="O43" s="457"/>
      <c r="P43" s="457"/>
    </row>
    <row r="44" spans="1:16" s="463" customFormat="1" ht="21" customHeight="1">
      <c r="A44" s="2368" t="s">
        <v>5340</v>
      </c>
      <c r="B44" s="2372"/>
      <c r="C44" s="2373"/>
      <c r="D44" s="2372"/>
      <c r="E44" s="2372"/>
      <c r="F44" s="2372"/>
      <c r="G44" s="2372"/>
      <c r="H44" s="2372"/>
      <c r="I44" s="2372"/>
      <c r="J44" s="2372"/>
      <c r="K44" s="2372"/>
      <c r="L44" s="2372"/>
      <c r="M44" s="2374"/>
      <c r="N44" s="480"/>
      <c r="O44" s="464"/>
      <c r="P44" s="464"/>
    </row>
    <row r="45" spans="1:16" s="482" customFormat="1" ht="27" customHeight="1">
      <c r="A45" s="461">
        <v>1</v>
      </c>
      <c r="B45" s="460" t="s">
        <v>6382</v>
      </c>
      <c r="C45" s="462">
        <v>310262206821</v>
      </c>
      <c r="D45" s="460" t="s">
        <v>6383</v>
      </c>
      <c r="E45" s="460" t="s">
        <v>6384</v>
      </c>
      <c r="F45" s="460">
        <v>30</v>
      </c>
      <c r="G45" s="460">
        <v>14</v>
      </c>
      <c r="H45" s="460" t="s">
        <v>748</v>
      </c>
      <c r="I45" s="460" t="s">
        <v>6385</v>
      </c>
      <c r="J45" s="460">
        <v>89511517550</v>
      </c>
      <c r="K45" s="460">
        <v>1</v>
      </c>
      <c r="L45" s="460">
        <v>1</v>
      </c>
      <c r="M45" s="460" t="s">
        <v>21</v>
      </c>
      <c r="N45" s="480"/>
      <c r="O45" s="464"/>
      <c r="P45" s="464"/>
    </row>
    <row r="46" spans="1:16" s="463" customFormat="1" ht="39.950000000000003" customHeight="1">
      <c r="A46" s="461">
        <v>2</v>
      </c>
      <c r="B46" s="460" t="s">
        <v>6386</v>
      </c>
      <c r="C46" s="462">
        <v>312101052652</v>
      </c>
      <c r="D46" s="460" t="s">
        <v>6387</v>
      </c>
      <c r="E46" s="460" t="s">
        <v>6387</v>
      </c>
      <c r="F46" s="460">
        <v>20.6</v>
      </c>
      <c r="G46" s="460">
        <v>20.6</v>
      </c>
      <c r="H46" s="460" t="s">
        <v>6388</v>
      </c>
      <c r="I46" s="461" t="s">
        <v>6389</v>
      </c>
      <c r="J46" s="475" t="s">
        <v>6390</v>
      </c>
      <c r="K46" s="475" t="s">
        <v>2676</v>
      </c>
      <c r="L46" s="460">
        <v>1</v>
      </c>
      <c r="M46" s="460" t="s">
        <v>6261</v>
      </c>
      <c r="N46" s="474"/>
      <c r="O46" s="466"/>
      <c r="P46" s="466"/>
    </row>
    <row r="47" spans="1:16" s="463" customFormat="1" ht="39.950000000000003" customHeight="1">
      <c r="A47" s="461">
        <v>3</v>
      </c>
      <c r="B47" s="460" t="s">
        <v>6391</v>
      </c>
      <c r="C47" s="462">
        <v>3123367893</v>
      </c>
      <c r="D47" s="460" t="s">
        <v>6392</v>
      </c>
      <c r="E47" s="460" t="s">
        <v>6392</v>
      </c>
      <c r="F47" s="460">
        <v>156</v>
      </c>
      <c r="G47" s="460">
        <v>35</v>
      </c>
      <c r="H47" s="460" t="s">
        <v>6393</v>
      </c>
      <c r="I47" s="460" t="s">
        <v>6394</v>
      </c>
      <c r="J47" s="475" t="s">
        <v>6395</v>
      </c>
      <c r="K47" s="475" t="s">
        <v>2764</v>
      </c>
      <c r="L47" s="460">
        <v>5</v>
      </c>
      <c r="M47" s="460" t="s">
        <v>1587</v>
      </c>
      <c r="N47" s="474"/>
      <c r="O47" s="466"/>
      <c r="P47" s="466"/>
    </row>
    <row r="48" spans="1:16" s="463" customFormat="1" ht="39.950000000000003" customHeight="1">
      <c r="A48" s="461">
        <v>4</v>
      </c>
      <c r="B48" s="460" t="s">
        <v>6396</v>
      </c>
      <c r="C48" s="462">
        <v>312335510805</v>
      </c>
      <c r="D48" s="460" t="s">
        <v>6397</v>
      </c>
      <c r="E48" s="460" t="s">
        <v>6397</v>
      </c>
      <c r="F48" s="460">
        <v>6</v>
      </c>
      <c r="G48" s="460">
        <v>6</v>
      </c>
      <c r="H48" s="460" t="s">
        <v>6369</v>
      </c>
      <c r="I48" s="460" t="s">
        <v>6398</v>
      </c>
      <c r="J48" s="475" t="s">
        <v>6399</v>
      </c>
      <c r="K48" s="475" t="s">
        <v>2676</v>
      </c>
      <c r="L48" s="460">
        <v>1</v>
      </c>
      <c r="M48" s="460" t="s">
        <v>21</v>
      </c>
      <c r="N48" s="474"/>
      <c r="O48" s="466"/>
      <c r="P48" s="466"/>
    </row>
    <row r="49" spans="1:16" s="483" customFormat="1" ht="39.950000000000003" customHeight="1">
      <c r="A49" s="477" t="s">
        <v>2764</v>
      </c>
      <c r="B49" s="475" t="s">
        <v>6400</v>
      </c>
      <c r="C49" s="462" t="s">
        <v>6401</v>
      </c>
      <c r="D49" s="475" t="s">
        <v>6402</v>
      </c>
      <c r="E49" s="475" t="s">
        <v>6402</v>
      </c>
      <c r="F49" s="475" t="s">
        <v>6403</v>
      </c>
      <c r="G49" s="475" t="s">
        <v>6403</v>
      </c>
      <c r="H49" s="475" t="s">
        <v>6404</v>
      </c>
      <c r="I49" s="475" t="s">
        <v>6405</v>
      </c>
      <c r="J49" s="475" t="s">
        <v>6406</v>
      </c>
      <c r="K49" s="475" t="s">
        <v>2676</v>
      </c>
      <c r="L49" s="475" t="s">
        <v>2676</v>
      </c>
      <c r="M49" s="475" t="s">
        <v>6407</v>
      </c>
      <c r="N49" s="481"/>
      <c r="O49" s="473"/>
      <c r="P49" s="473"/>
    </row>
    <row r="50" spans="1:16" s="482" customFormat="1" ht="39.950000000000003" customHeight="1">
      <c r="A50" s="461">
        <v>6</v>
      </c>
      <c r="B50" s="460" t="s">
        <v>6408</v>
      </c>
      <c r="C50" s="462" t="s">
        <v>21</v>
      </c>
      <c r="D50" s="460" t="s">
        <v>6409</v>
      </c>
      <c r="E50" s="460" t="s">
        <v>6410</v>
      </c>
      <c r="F50" s="460">
        <v>600</v>
      </c>
      <c r="G50" s="460">
        <v>450</v>
      </c>
      <c r="H50" s="460" t="s">
        <v>6411</v>
      </c>
      <c r="I50" s="460" t="s">
        <v>6412</v>
      </c>
      <c r="J50" s="460" t="s">
        <v>6413</v>
      </c>
      <c r="K50" s="460">
        <v>7</v>
      </c>
      <c r="L50" s="460">
        <v>7</v>
      </c>
      <c r="M50" s="460" t="s">
        <v>1587</v>
      </c>
      <c r="N50" s="480"/>
      <c r="O50" s="464"/>
      <c r="P50" s="464"/>
    </row>
    <row r="51" spans="1:16" s="463" customFormat="1" ht="39.950000000000003" customHeight="1">
      <c r="A51" s="461">
        <v>7</v>
      </c>
      <c r="B51" s="460" t="s">
        <v>6414</v>
      </c>
      <c r="C51" s="484">
        <v>312328776508</v>
      </c>
      <c r="D51" s="461" t="s">
        <v>6415</v>
      </c>
      <c r="E51" s="460" t="s">
        <v>6415</v>
      </c>
      <c r="F51" s="460">
        <v>100</v>
      </c>
      <c r="G51" s="460">
        <v>90</v>
      </c>
      <c r="H51" s="460" t="s">
        <v>6411</v>
      </c>
      <c r="I51" s="460" t="s">
        <v>6416</v>
      </c>
      <c r="J51" s="475" t="s">
        <v>6417</v>
      </c>
      <c r="K51" s="475" t="s">
        <v>2676</v>
      </c>
      <c r="L51" s="460">
        <v>1</v>
      </c>
      <c r="M51" s="460" t="s">
        <v>1587</v>
      </c>
      <c r="N51" s="474"/>
      <c r="O51" s="466"/>
      <c r="P51" s="466"/>
    </row>
    <row r="52" spans="1:16" s="463" customFormat="1" ht="39.950000000000003" customHeight="1">
      <c r="A52" s="461" t="s">
        <v>21</v>
      </c>
      <c r="B52" s="460" t="s">
        <v>6251</v>
      </c>
      <c r="C52" s="468" t="s">
        <v>21</v>
      </c>
      <c r="D52" s="460">
        <v>7</v>
      </c>
      <c r="E52" s="460" t="s">
        <v>21</v>
      </c>
      <c r="F52" s="460">
        <v>212.6</v>
      </c>
      <c r="G52" s="460">
        <v>75.599999999999994</v>
      </c>
      <c r="H52" s="460" t="s">
        <v>21</v>
      </c>
      <c r="I52" s="460" t="s">
        <v>21</v>
      </c>
      <c r="J52" s="475" t="s">
        <v>21</v>
      </c>
      <c r="K52" s="475" t="s">
        <v>3122</v>
      </c>
      <c r="L52" s="460">
        <v>17</v>
      </c>
      <c r="M52" s="460" t="s">
        <v>21</v>
      </c>
      <c r="N52" s="474"/>
      <c r="O52" s="466"/>
      <c r="P52" s="466"/>
    </row>
    <row r="53" spans="1:16" s="463" customFormat="1" ht="39.950000000000003" customHeight="1">
      <c r="A53" s="2368" t="s">
        <v>6418</v>
      </c>
      <c r="B53" s="2372"/>
      <c r="C53" s="2373"/>
      <c r="D53" s="2372"/>
      <c r="E53" s="2372"/>
      <c r="F53" s="2372"/>
      <c r="G53" s="2372"/>
      <c r="H53" s="2372"/>
      <c r="I53" s="2372"/>
      <c r="J53" s="2372"/>
      <c r="K53" s="2372"/>
      <c r="L53" s="2372"/>
      <c r="M53" s="2374"/>
      <c r="N53" s="474"/>
      <c r="O53" s="466"/>
      <c r="P53" s="466"/>
    </row>
    <row r="54" spans="1:16" s="463" customFormat="1" ht="21" customHeight="1">
      <c r="A54" s="461">
        <v>1</v>
      </c>
      <c r="B54" s="460" t="s">
        <v>6419</v>
      </c>
      <c r="C54" s="462">
        <v>312300524846</v>
      </c>
      <c r="D54" s="460" t="s">
        <v>21</v>
      </c>
      <c r="E54" s="460" t="s">
        <v>6420</v>
      </c>
      <c r="F54" s="460">
        <v>1384.6</v>
      </c>
      <c r="G54" s="460">
        <v>1384.6</v>
      </c>
      <c r="H54" s="460" t="s">
        <v>6421</v>
      </c>
      <c r="I54" s="460" t="s">
        <v>6422</v>
      </c>
      <c r="J54" s="475" t="s">
        <v>6423</v>
      </c>
      <c r="K54" s="460">
        <v>30</v>
      </c>
      <c r="L54" s="460">
        <v>30</v>
      </c>
      <c r="M54" s="460" t="s">
        <v>21</v>
      </c>
      <c r="N54" s="480"/>
      <c r="O54" s="464"/>
      <c r="P54" s="464"/>
    </row>
    <row r="55" spans="1:16" s="463" customFormat="1" ht="27" customHeight="1">
      <c r="A55" s="461">
        <v>2</v>
      </c>
      <c r="B55" s="460" t="s">
        <v>6424</v>
      </c>
      <c r="C55" s="462">
        <v>312327474102</v>
      </c>
      <c r="D55" s="460" t="s">
        <v>6425</v>
      </c>
      <c r="E55" s="460" t="s">
        <v>6426</v>
      </c>
      <c r="F55" s="460">
        <v>422</v>
      </c>
      <c r="G55" s="460">
        <v>422</v>
      </c>
      <c r="H55" s="460" t="s">
        <v>6427</v>
      </c>
      <c r="I55" s="460" t="s">
        <v>6428</v>
      </c>
      <c r="J55" s="460">
        <v>89102277449</v>
      </c>
      <c r="K55" s="460">
        <v>3</v>
      </c>
      <c r="L55" s="460">
        <v>3</v>
      </c>
      <c r="M55" s="460" t="s">
        <v>21</v>
      </c>
      <c r="N55" s="474"/>
      <c r="O55" s="466"/>
      <c r="P55" s="466"/>
    </row>
    <row r="56" spans="1:16" s="463" customFormat="1" ht="39.950000000000003" customHeight="1">
      <c r="A56" s="461">
        <v>3</v>
      </c>
      <c r="B56" s="460" t="s">
        <v>6429</v>
      </c>
      <c r="C56" s="462">
        <v>3123316850</v>
      </c>
      <c r="D56" s="460" t="s">
        <v>21</v>
      </c>
      <c r="E56" s="460" t="s">
        <v>6430</v>
      </c>
      <c r="F56" s="460">
        <v>300</v>
      </c>
      <c r="G56" s="460">
        <v>300</v>
      </c>
      <c r="H56" s="460" t="s">
        <v>699</v>
      </c>
      <c r="I56" s="460" t="s">
        <v>6431</v>
      </c>
      <c r="J56" s="475" t="s">
        <v>6432</v>
      </c>
      <c r="K56" s="475" t="s">
        <v>2756</v>
      </c>
      <c r="L56" s="460">
        <v>7</v>
      </c>
      <c r="M56" s="460" t="s">
        <v>21</v>
      </c>
      <c r="N56" s="474"/>
      <c r="O56" s="466"/>
      <c r="P56" s="466"/>
    </row>
    <row r="57" spans="1:16" s="463" customFormat="1" ht="21" customHeight="1">
      <c r="A57" s="461">
        <v>4</v>
      </c>
      <c r="B57" s="460" t="s">
        <v>6433</v>
      </c>
      <c r="C57" s="462">
        <v>312300070656</v>
      </c>
      <c r="D57" s="460" t="s">
        <v>21</v>
      </c>
      <c r="E57" s="460" t="s">
        <v>6434</v>
      </c>
      <c r="F57" s="460">
        <v>1600</v>
      </c>
      <c r="G57" s="460">
        <v>1000</v>
      </c>
      <c r="H57" s="460" t="s">
        <v>699</v>
      </c>
      <c r="I57" s="460" t="s">
        <v>6435</v>
      </c>
      <c r="J57" s="475" t="s">
        <v>6436</v>
      </c>
      <c r="K57" s="460">
        <v>5</v>
      </c>
      <c r="L57" s="460">
        <v>5</v>
      </c>
      <c r="M57" s="460" t="s">
        <v>21</v>
      </c>
      <c r="N57" s="480"/>
      <c r="O57" s="464"/>
      <c r="P57" s="464"/>
    </row>
    <row r="58" spans="1:16" s="463" customFormat="1" ht="27" customHeight="1">
      <c r="A58" s="461">
        <v>5</v>
      </c>
      <c r="B58" s="460" t="s">
        <v>6437</v>
      </c>
      <c r="C58" s="462">
        <v>3123208276</v>
      </c>
      <c r="D58" s="460" t="s">
        <v>6438</v>
      </c>
      <c r="E58" s="460" t="s">
        <v>6439</v>
      </c>
      <c r="F58" s="460">
        <v>1600</v>
      </c>
      <c r="G58" s="460">
        <v>1600</v>
      </c>
      <c r="H58" s="460" t="s">
        <v>1482</v>
      </c>
      <c r="I58" s="460" t="s">
        <v>6440</v>
      </c>
      <c r="J58" s="460">
        <v>89202076206</v>
      </c>
      <c r="K58" s="460">
        <v>30</v>
      </c>
      <c r="L58" s="460">
        <v>30</v>
      </c>
      <c r="M58" s="460" t="s">
        <v>21</v>
      </c>
      <c r="N58" s="474"/>
      <c r="O58" s="466"/>
      <c r="P58" s="466"/>
    </row>
    <row r="59" spans="1:16" s="483" customFormat="1" ht="39.950000000000003" customHeight="1">
      <c r="A59" s="477" t="s">
        <v>2593</v>
      </c>
      <c r="B59" s="475" t="s">
        <v>6441</v>
      </c>
      <c r="C59" s="462" t="s">
        <v>6442</v>
      </c>
      <c r="D59" s="475" t="s">
        <v>6443</v>
      </c>
      <c r="E59" s="475" t="s">
        <v>6444</v>
      </c>
      <c r="F59" s="475" t="s">
        <v>6445</v>
      </c>
      <c r="G59" s="475" t="s">
        <v>6446</v>
      </c>
      <c r="H59" s="475" t="s">
        <v>6447</v>
      </c>
      <c r="I59" s="475" t="s">
        <v>6448</v>
      </c>
      <c r="J59" s="475" t="s">
        <v>6449</v>
      </c>
      <c r="K59" s="475" t="s">
        <v>2756</v>
      </c>
      <c r="L59" s="475" t="s">
        <v>2756</v>
      </c>
      <c r="M59" s="475" t="s">
        <v>6407</v>
      </c>
      <c r="N59" s="481"/>
      <c r="O59" s="473"/>
      <c r="P59" s="473"/>
    </row>
    <row r="60" spans="1:16" s="463" customFormat="1" ht="42" customHeight="1">
      <c r="A60" s="461">
        <v>7</v>
      </c>
      <c r="B60" s="460" t="s">
        <v>6450</v>
      </c>
      <c r="C60" s="462">
        <v>312327276862</v>
      </c>
      <c r="D60" s="460" t="s">
        <v>6451</v>
      </c>
      <c r="E60" s="460" t="s">
        <v>6452</v>
      </c>
      <c r="F60" s="460">
        <v>471.2</v>
      </c>
      <c r="G60" s="460">
        <v>265</v>
      </c>
      <c r="H60" s="460" t="s">
        <v>699</v>
      </c>
      <c r="I60" s="460" t="s">
        <v>6453</v>
      </c>
      <c r="J60" s="475" t="s">
        <v>6454</v>
      </c>
      <c r="K60" s="460">
        <v>2</v>
      </c>
      <c r="L60" s="460">
        <v>2</v>
      </c>
      <c r="M60" s="460">
        <v>0</v>
      </c>
      <c r="N60" s="480"/>
      <c r="O60" s="464"/>
      <c r="P60" s="464"/>
    </row>
    <row r="61" spans="1:16" s="482" customFormat="1" ht="27" customHeight="1">
      <c r="A61" s="461">
        <v>8</v>
      </c>
      <c r="B61" s="460" t="s">
        <v>6455</v>
      </c>
      <c r="C61" s="462">
        <v>310205809140</v>
      </c>
      <c r="D61" s="460" t="s">
        <v>6456</v>
      </c>
      <c r="E61" s="460" t="s">
        <v>6457</v>
      </c>
      <c r="F61" s="460">
        <v>3954.1</v>
      </c>
      <c r="G61" s="460">
        <v>3954.1</v>
      </c>
      <c r="H61" s="460" t="s">
        <v>5327</v>
      </c>
      <c r="I61" s="460" t="s">
        <v>6458</v>
      </c>
      <c r="J61" s="460">
        <v>89103614130</v>
      </c>
      <c r="K61" s="460">
        <v>45</v>
      </c>
      <c r="L61" s="460">
        <v>45</v>
      </c>
      <c r="M61" s="460" t="s">
        <v>21</v>
      </c>
      <c r="N61" s="480"/>
      <c r="O61" s="464"/>
      <c r="P61" s="464"/>
    </row>
    <row r="62" spans="1:16" s="483" customFormat="1" ht="39.950000000000003" customHeight="1">
      <c r="A62" s="477" t="s">
        <v>21</v>
      </c>
      <c r="B62" s="475" t="s">
        <v>6251</v>
      </c>
      <c r="C62" s="462" t="s">
        <v>21</v>
      </c>
      <c r="D62" s="475" t="s">
        <v>2882</v>
      </c>
      <c r="E62" s="475" t="s">
        <v>21</v>
      </c>
      <c r="F62" s="475" t="s">
        <v>6459</v>
      </c>
      <c r="G62" s="475" t="s">
        <v>6460</v>
      </c>
      <c r="H62" s="475" t="s">
        <v>21</v>
      </c>
      <c r="I62" s="475" t="s">
        <v>21</v>
      </c>
      <c r="J62" s="475" t="s">
        <v>21</v>
      </c>
      <c r="K62" s="475" t="s">
        <v>6461</v>
      </c>
      <c r="L62" s="475" t="s">
        <v>6461</v>
      </c>
      <c r="M62" s="475" t="s">
        <v>21</v>
      </c>
      <c r="N62" s="481"/>
      <c r="O62" s="473"/>
      <c r="P62" s="473"/>
    </row>
    <row r="63" spans="1:16" s="463" customFormat="1" ht="39.950000000000003" customHeight="1">
      <c r="A63" s="2368" t="s">
        <v>5415</v>
      </c>
      <c r="B63" s="2372"/>
      <c r="C63" s="2373"/>
      <c r="D63" s="2372"/>
      <c r="E63" s="2372"/>
      <c r="F63" s="2372"/>
      <c r="G63" s="2372"/>
      <c r="H63" s="2372"/>
      <c r="I63" s="2372"/>
      <c r="J63" s="2372"/>
      <c r="K63" s="2372"/>
      <c r="L63" s="2372"/>
      <c r="M63" s="2374"/>
      <c r="N63" s="474"/>
      <c r="O63" s="466"/>
      <c r="P63" s="466"/>
    </row>
    <row r="64" spans="1:16" s="482" customFormat="1" ht="39.950000000000003" customHeight="1">
      <c r="A64" s="461">
        <v>1</v>
      </c>
      <c r="B64" s="460" t="s">
        <v>6462</v>
      </c>
      <c r="C64" s="484">
        <v>3123159942</v>
      </c>
      <c r="D64" s="461" t="s">
        <v>6463</v>
      </c>
      <c r="E64" s="460" t="s">
        <v>6464</v>
      </c>
      <c r="F64" s="460">
        <v>10</v>
      </c>
      <c r="G64" s="460">
        <v>10</v>
      </c>
      <c r="H64" s="460" t="s">
        <v>6465</v>
      </c>
      <c r="I64" s="460" t="s">
        <v>1222</v>
      </c>
      <c r="J64" s="485">
        <v>36976</v>
      </c>
      <c r="K64" s="460">
        <v>2</v>
      </c>
      <c r="L64" s="460">
        <v>2</v>
      </c>
      <c r="M64" s="460" t="s">
        <v>21</v>
      </c>
      <c r="N64" s="480"/>
      <c r="O64" s="464"/>
      <c r="P64" s="464"/>
    </row>
    <row r="65" spans="1:16" s="483" customFormat="1" ht="39.950000000000003" customHeight="1">
      <c r="A65" s="477" t="s">
        <v>21</v>
      </c>
      <c r="B65" s="475" t="s">
        <v>6251</v>
      </c>
      <c r="C65" s="468" t="s">
        <v>21</v>
      </c>
      <c r="D65" s="475" t="s">
        <v>2676</v>
      </c>
      <c r="E65" s="475" t="s">
        <v>21</v>
      </c>
      <c r="F65" s="475" t="s">
        <v>2603</v>
      </c>
      <c r="G65" s="475" t="s">
        <v>2603</v>
      </c>
      <c r="H65" s="475" t="s">
        <v>21</v>
      </c>
      <c r="I65" s="475" t="s">
        <v>21</v>
      </c>
      <c r="J65" s="475" t="s">
        <v>21</v>
      </c>
      <c r="K65" s="475" t="s">
        <v>2598</v>
      </c>
      <c r="L65" s="475" t="s">
        <v>2598</v>
      </c>
      <c r="M65" s="475" t="s">
        <v>21</v>
      </c>
      <c r="N65" s="481"/>
      <c r="O65" s="473"/>
      <c r="P65" s="473"/>
    </row>
    <row r="66" spans="1:16" s="463" customFormat="1" ht="48" customHeight="1">
      <c r="A66" s="2375" t="s">
        <v>5420</v>
      </c>
      <c r="B66" s="2369"/>
      <c r="C66" s="2370"/>
      <c r="D66" s="2369"/>
      <c r="E66" s="2369"/>
      <c r="F66" s="2369"/>
      <c r="G66" s="2369"/>
      <c r="H66" s="2369"/>
      <c r="I66" s="2369"/>
      <c r="J66" s="2369"/>
      <c r="K66" s="2369"/>
      <c r="L66" s="2369"/>
      <c r="M66" s="2371"/>
      <c r="N66" s="474"/>
      <c r="O66" s="466"/>
      <c r="P66" s="466"/>
    </row>
    <row r="67" spans="1:16" s="482" customFormat="1" ht="39.950000000000003" customHeight="1">
      <c r="A67" s="461">
        <v>1</v>
      </c>
      <c r="B67" s="460" t="s">
        <v>6466</v>
      </c>
      <c r="C67" s="462">
        <v>3123328950</v>
      </c>
      <c r="D67" s="460" t="s">
        <v>6467</v>
      </c>
      <c r="E67" s="460" t="s">
        <v>6468</v>
      </c>
      <c r="F67" s="460">
        <v>110</v>
      </c>
      <c r="G67" s="460">
        <v>110</v>
      </c>
      <c r="H67" s="460" t="s">
        <v>6469</v>
      </c>
      <c r="I67" s="460" t="s">
        <v>6470</v>
      </c>
      <c r="J67" s="460" t="s">
        <v>6471</v>
      </c>
      <c r="K67" s="460">
        <v>15</v>
      </c>
      <c r="L67" s="460">
        <v>15</v>
      </c>
      <c r="M67" s="460" t="s">
        <v>21</v>
      </c>
      <c r="N67" s="480"/>
      <c r="O67" s="464"/>
      <c r="P67" s="464"/>
    </row>
    <row r="68" spans="1:16" s="463" customFormat="1" ht="39.950000000000003" customHeight="1">
      <c r="A68" s="461">
        <v>2</v>
      </c>
      <c r="B68" s="460" t="s">
        <v>6472</v>
      </c>
      <c r="C68" s="462">
        <v>3102051401</v>
      </c>
      <c r="D68" s="460" t="s">
        <v>6473</v>
      </c>
      <c r="E68" s="460" t="s">
        <v>6473</v>
      </c>
      <c r="F68" s="460">
        <v>150</v>
      </c>
      <c r="G68" s="460">
        <v>142</v>
      </c>
      <c r="H68" s="460" t="s">
        <v>6474</v>
      </c>
      <c r="I68" s="460" t="s">
        <v>6475</v>
      </c>
      <c r="J68" s="475" t="s">
        <v>6476</v>
      </c>
      <c r="K68" s="475" t="s">
        <v>2603</v>
      </c>
      <c r="L68" s="460">
        <v>10</v>
      </c>
      <c r="M68" s="460" t="s">
        <v>1587</v>
      </c>
      <c r="N68" s="474"/>
      <c r="O68" s="466"/>
      <c r="P68" s="466"/>
    </row>
    <row r="69" spans="1:16" s="463" customFormat="1" ht="39.950000000000003" customHeight="1">
      <c r="A69" s="461">
        <v>3</v>
      </c>
      <c r="B69" s="460" t="s">
        <v>6477</v>
      </c>
      <c r="C69" s="462">
        <v>3123300874</v>
      </c>
      <c r="D69" s="460" t="s">
        <v>6478</v>
      </c>
      <c r="E69" s="460" t="s">
        <v>6478</v>
      </c>
      <c r="F69" s="460">
        <v>1310</v>
      </c>
      <c r="G69" s="460">
        <v>1310</v>
      </c>
      <c r="H69" s="460" t="s">
        <v>6474</v>
      </c>
      <c r="I69" s="460" t="s">
        <v>6479</v>
      </c>
      <c r="J69" s="475" t="s">
        <v>6480</v>
      </c>
      <c r="K69" s="475" t="s">
        <v>6481</v>
      </c>
      <c r="L69" s="460" t="s">
        <v>21</v>
      </c>
      <c r="M69" s="460" t="s">
        <v>1587</v>
      </c>
      <c r="N69" s="474"/>
      <c r="O69" s="466"/>
      <c r="P69" s="466"/>
    </row>
    <row r="70" spans="1:16" s="463" customFormat="1" ht="39.950000000000003" customHeight="1">
      <c r="A70" s="461" t="s">
        <v>21</v>
      </c>
      <c r="B70" s="460" t="s">
        <v>6251</v>
      </c>
      <c r="C70" s="462" t="s">
        <v>21</v>
      </c>
      <c r="D70" s="460">
        <v>3</v>
      </c>
      <c r="E70" s="460" t="s">
        <v>21</v>
      </c>
      <c r="F70" s="460">
        <v>110</v>
      </c>
      <c r="G70" s="460">
        <v>110</v>
      </c>
      <c r="H70" s="460" t="s">
        <v>21</v>
      </c>
      <c r="I70" s="460" t="s">
        <v>21</v>
      </c>
      <c r="J70" s="475" t="s">
        <v>21</v>
      </c>
      <c r="K70" s="475" t="s">
        <v>6482</v>
      </c>
      <c r="L70" s="460">
        <v>180</v>
      </c>
      <c r="M70" s="460" t="s">
        <v>21</v>
      </c>
      <c r="N70" s="474"/>
      <c r="O70" s="466"/>
      <c r="P70" s="466"/>
    </row>
    <row r="71" spans="1:16" s="463" customFormat="1" ht="39.950000000000003" customHeight="1">
      <c r="A71" s="2368" t="s">
        <v>6483</v>
      </c>
      <c r="B71" s="2372"/>
      <c r="C71" s="2373"/>
      <c r="D71" s="2372"/>
      <c r="E71" s="2372"/>
      <c r="F71" s="2372"/>
      <c r="G71" s="2372"/>
      <c r="H71" s="2372"/>
      <c r="I71" s="2372"/>
      <c r="J71" s="2372"/>
      <c r="K71" s="2372"/>
      <c r="L71" s="2372"/>
      <c r="M71" s="2374"/>
      <c r="N71" s="474"/>
      <c r="O71" s="466"/>
      <c r="P71" s="466"/>
    </row>
    <row r="72" spans="1:16" s="463" customFormat="1" ht="39.950000000000003" customHeight="1">
      <c r="A72" s="461">
        <v>1</v>
      </c>
      <c r="B72" s="460" t="s">
        <v>6484</v>
      </c>
      <c r="C72" s="462">
        <v>311002465600</v>
      </c>
      <c r="D72" s="460" t="s">
        <v>6485</v>
      </c>
      <c r="E72" s="460" t="s">
        <v>6486</v>
      </c>
      <c r="F72" s="460">
        <v>76.5</v>
      </c>
      <c r="G72" s="460">
        <v>76.5</v>
      </c>
      <c r="H72" s="460" t="s">
        <v>5428</v>
      </c>
      <c r="I72" s="460" t="s">
        <v>6487</v>
      </c>
      <c r="J72" s="475" t="s">
        <v>6488</v>
      </c>
      <c r="K72" s="475" t="s">
        <v>2598</v>
      </c>
      <c r="L72" s="460">
        <v>2</v>
      </c>
      <c r="M72" s="460">
        <v>0</v>
      </c>
      <c r="N72" s="474"/>
      <c r="O72" s="466"/>
      <c r="P72" s="466"/>
    </row>
    <row r="73" spans="1:16" s="463" customFormat="1" ht="39.950000000000003" customHeight="1">
      <c r="A73" s="461">
        <v>2</v>
      </c>
      <c r="B73" s="460" t="s">
        <v>6489</v>
      </c>
      <c r="C73" s="462">
        <v>3123090024</v>
      </c>
      <c r="D73" s="460" t="s">
        <v>6490</v>
      </c>
      <c r="E73" s="460" t="s">
        <v>6491</v>
      </c>
      <c r="F73" s="460">
        <v>70</v>
      </c>
      <c r="G73" s="460">
        <v>48</v>
      </c>
      <c r="H73" s="460" t="s">
        <v>6492</v>
      </c>
      <c r="I73" s="460" t="s">
        <v>6493</v>
      </c>
      <c r="J73" s="475" t="s">
        <v>6494</v>
      </c>
      <c r="K73" s="475" t="s">
        <v>2622</v>
      </c>
      <c r="L73" s="460">
        <v>4</v>
      </c>
      <c r="M73" s="460" t="s">
        <v>1587</v>
      </c>
      <c r="N73" s="474"/>
      <c r="O73" s="466"/>
      <c r="P73" s="466"/>
    </row>
    <row r="74" spans="1:16" s="463" customFormat="1" ht="39.950000000000003" customHeight="1">
      <c r="A74" s="461">
        <v>3</v>
      </c>
      <c r="B74" s="460" t="s">
        <v>6495</v>
      </c>
      <c r="C74" s="462">
        <v>312326476499</v>
      </c>
      <c r="D74" s="460" t="s">
        <v>6496</v>
      </c>
      <c r="E74" s="460" t="s">
        <v>6497</v>
      </c>
      <c r="F74" s="460">
        <v>1600</v>
      </c>
      <c r="G74" s="460">
        <v>1300</v>
      </c>
      <c r="H74" s="460" t="s">
        <v>6498</v>
      </c>
      <c r="I74" s="460" t="s">
        <v>6499</v>
      </c>
      <c r="J74" s="475" t="s">
        <v>6500</v>
      </c>
      <c r="K74" s="475" t="s">
        <v>2676</v>
      </c>
      <c r="L74" s="460">
        <v>1</v>
      </c>
      <c r="M74" s="460" t="s">
        <v>1587</v>
      </c>
      <c r="N74" s="474"/>
      <c r="O74" s="466"/>
      <c r="P74" s="466"/>
    </row>
    <row r="75" spans="1:16" s="463" customFormat="1" ht="39.950000000000003" customHeight="1">
      <c r="A75" s="461">
        <v>4</v>
      </c>
      <c r="B75" s="460" t="s">
        <v>6501</v>
      </c>
      <c r="C75" s="462" t="s">
        <v>21</v>
      </c>
      <c r="D75" s="460" t="s">
        <v>6502</v>
      </c>
      <c r="E75" s="460" t="s">
        <v>6502</v>
      </c>
      <c r="F75" s="460">
        <v>100</v>
      </c>
      <c r="G75" s="460">
        <v>100</v>
      </c>
      <c r="H75" s="460" t="s">
        <v>6503</v>
      </c>
      <c r="I75" s="460" t="s">
        <v>6504</v>
      </c>
      <c r="J75" s="475" t="s">
        <v>6505</v>
      </c>
      <c r="K75" s="475" t="s">
        <v>2598</v>
      </c>
      <c r="L75" s="460">
        <v>2</v>
      </c>
      <c r="M75" s="460" t="s">
        <v>1587</v>
      </c>
      <c r="N75" s="474"/>
      <c r="O75" s="466"/>
      <c r="P75" s="466"/>
    </row>
    <row r="76" spans="1:16" s="463" customFormat="1" ht="39.950000000000003" customHeight="1">
      <c r="A76" s="461">
        <v>5</v>
      </c>
      <c r="B76" s="460" t="s">
        <v>6506</v>
      </c>
      <c r="C76" s="462">
        <v>3123325526</v>
      </c>
      <c r="D76" s="460" t="s">
        <v>6507</v>
      </c>
      <c r="E76" s="460" t="s">
        <v>6410</v>
      </c>
      <c r="F76" s="460">
        <v>300</v>
      </c>
      <c r="G76" s="460">
        <v>290</v>
      </c>
      <c r="H76" s="460" t="s">
        <v>6508</v>
      </c>
      <c r="I76" s="460" t="s">
        <v>6509</v>
      </c>
      <c r="J76" s="475" t="s">
        <v>6510</v>
      </c>
      <c r="K76" s="475" t="s">
        <v>2676</v>
      </c>
      <c r="L76" s="460">
        <v>1</v>
      </c>
      <c r="M76" s="460" t="s">
        <v>1587</v>
      </c>
      <c r="N76" s="474"/>
      <c r="O76" s="466"/>
      <c r="P76" s="466"/>
    </row>
    <row r="77" spans="1:16" s="463" customFormat="1" ht="39.950000000000003" customHeight="1">
      <c r="A77" s="461">
        <v>6</v>
      </c>
      <c r="B77" s="460" t="s">
        <v>6511</v>
      </c>
      <c r="C77" s="462" t="s">
        <v>6512</v>
      </c>
      <c r="D77" s="460" t="s">
        <v>6513</v>
      </c>
      <c r="E77" s="460" t="s">
        <v>6410</v>
      </c>
      <c r="F77" s="460">
        <v>50</v>
      </c>
      <c r="G77" s="460">
        <v>50</v>
      </c>
      <c r="H77" s="460" t="s">
        <v>6514</v>
      </c>
      <c r="I77" s="460" t="s">
        <v>6515</v>
      </c>
      <c r="J77" s="475" t="s">
        <v>6516</v>
      </c>
      <c r="K77" s="475" t="s">
        <v>2764</v>
      </c>
      <c r="L77" s="460">
        <v>5</v>
      </c>
      <c r="M77" s="460" t="s">
        <v>1587</v>
      </c>
      <c r="N77" s="474"/>
      <c r="O77" s="466"/>
      <c r="P77" s="466"/>
    </row>
    <row r="78" spans="1:16" s="463" customFormat="1" ht="39.950000000000003" customHeight="1">
      <c r="A78" s="461">
        <v>7</v>
      </c>
      <c r="B78" s="460" t="s">
        <v>6517</v>
      </c>
      <c r="C78" s="462" t="s">
        <v>21</v>
      </c>
      <c r="D78" s="460" t="s">
        <v>6518</v>
      </c>
      <c r="E78" s="460" t="s">
        <v>6518</v>
      </c>
      <c r="F78" s="460">
        <v>90</v>
      </c>
      <c r="G78" s="460">
        <v>90</v>
      </c>
      <c r="H78" s="460" t="s">
        <v>6519</v>
      </c>
      <c r="I78" s="460" t="s">
        <v>6520</v>
      </c>
      <c r="J78" s="475" t="s">
        <v>6521</v>
      </c>
      <c r="K78" s="475" t="s">
        <v>2676</v>
      </c>
      <c r="L78" s="460">
        <v>1</v>
      </c>
      <c r="M78" s="460" t="s">
        <v>1587</v>
      </c>
      <c r="N78" s="474"/>
      <c r="O78" s="466"/>
      <c r="P78" s="466"/>
    </row>
    <row r="79" spans="1:16" s="463" customFormat="1" ht="39.950000000000003" customHeight="1">
      <c r="A79" s="461">
        <v>8</v>
      </c>
      <c r="B79" s="460" t="s">
        <v>6522</v>
      </c>
      <c r="C79" s="462">
        <v>671400009963</v>
      </c>
      <c r="D79" s="460" t="s">
        <v>6523</v>
      </c>
      <c r="E79" s="460" t="s">
        <v>6524</v>
      </c>
      <c r="F79" s="460">
        <v>30</v>
      </c>
      <c r="G79" s="460">
        <v>30</v>
      </c>
      <c r="H79" s="460" t="s">
        <v>6525</v>
      </c>
      <c r="I79" s="460" t="s">
        <v>6526</v>
      </c>
      <c r="J79" s="475" t="s">
        <v>6527</v>
      </c>
      <c r="K79" s="475" t="s">
        <v>2676</v>
      </c>
      <c r="L79" s="460">
        <v>1</v>
      </c>
      <c r="M79" s="460" t="s">
        <v>1587</v>
      </c>
      <c r="N79" s="474"/>
      <c r="O79" s="466"/>
      <c r="P79" s="466"/>
    </row>
    <row r="80" spans="1:16" s="463" customFormat="1" ht="39.950000000000003" customHeight="1">
      <c r="A80" s="461">
        <v>9</v>
      </c>
      <c r="B80" s="460" t="s">
        <v>6528</v>
      </c>
      <c r="C80" s="462">
        <v>143390730204</v>
      </c>
      <c r="D80" s="460" t="s">
        <v>6529</v>
      </c>
      <c r="E80" s="460" t="s">
        <v>6523</v>
      </c>
      <c r="F80" s="460">
        <v>150</v>
      </c>
      <c r="G80" s="460">
        <v>143</v>
      </c>
      <c r="H80" s="460" t="s">
        <v>6530</v>
      </c>
      <c r="I80" s="460" t="s">
        <v>6531</v>
      </c>
      <c r="J80" s="475" t="s">
        <v>6532</v>
      </c>
      <c r="K80" s="475" t="s">
        <v>2613</v>
      </c>
      <c r="L80" s="460">
        <v>3</v>
      </c>
      <c r="M80" s="460" t="s">
        <v>1587</v>
      </c>
      <c r="N80" s="474"/>
      <c r="O80" s="466"/>
      <c r="P80" s="466"/>
    </row>
    <row r="81" spans="1:16" s="463" customFormat="1" ht="39.950000000000003" customHeight="1">
      <c r="A81" s="461">
        <v>10</v>
      </c>
      <c r="B81" s="460" t="s">
        <v>6533</v>
      </c>
      <c r="C81" s="462">
        <v>310260203871</v>
      </c>
      <c r="D81" s="460" t="s">
        <v>21</v>
      </c>
      <c r="E81" s="460" t="s">
        <v>6534</v>
      </c>
      <c r="F81" s="460">
        <v>20</v>
      </c>
      <c r="G81" s="460">
        <v>20</v>
      </c>
      <c r="H81" s="460" t="s">
        <v>748</v>
      </c>
      <c r="I81" s="460" t="s">
        <v>6535</v>
      </c>
      <c r="J81" s="475" t="s">
        <v>6536</v>
      </c>
      <c r="K81" s="475" t="s">
        <v>2676</v>
      </c>
      <c r="L81" s="460">
        <v>1</v>
      </c>
      <c r="M81" s="460" t="s">
        <v>21</v>
      </c>
      <c r="N81" s="474"/>
      <c r="O81" s="466"/>
      <c r="P81" s="466"/>
    </row>
    <row r="82" spans="1:16" s="463" customFormat="1" ht="39.950000000000003" customHeight="1">
      <c r="A82" s="461">
        <v>11</v>
      </c>
      <c r="B82" s="460" t="s">
        <v>6537</v>
      </c>
      <c r="C82" s="462">
        <v>310260431444</v>
      </c>
      <c r="D82" s="460" t="s">
        <v>21</v>
      </c>
      <c r="E82" s="460" t="s">
        <v>6538</v>
      </c>
      <c r="F82" s="460">
        <v>60</v>
      </c>
      <c r="G82" s="460">
        <v>60</v>
      </c>
      <c r="H82" s="460" t="s">
        <v>699</v>
      </c>
      <c r="I82" s="460" t="s">
        <v>6539</v>
      </c>
      <c r="J82" s="475" t="s">
        <v>6540</v>
      </c>
      <c r="K82" s="475" t="s">
        <v>2676</v>
      </c>
      <c r="L82" s="460">
        <v>1</v>
      </c>
      <c r="M82" s="460" t="s">
        <v>21</v>
      </c>
      <c r="N82" s="474"/>
      <c r="O82" s="466"/>
      <c r="P82" s="466"/>
    </row>
    <row r="83" spans="1:16" s="463" customFormat="1" ht="39.950000000000003" customHeight="1">
      <c r="A83" s="461">
        <v>12</v>
      </c>
      <c r="B83" s="460" t="s">
        <v>6541</v>
      </c>
      <c r="C83" s="462">
        <v>402800736926</v>
      </c>
      <c r="D83" s="460" t="s">
        <v>21</v>
      </c>
      <c r="E83" s="460" t="s">
        <v>6542</v>
      </c>
      <c r="F83" s="460">
        <v>10</v>
      </c>
      <c r="G83" s="460">
        <v>10</v>
      </c>
      <c r="H83" s="460" t="s">
        <v>699</v>
      </c>
      <c r="I83" s="460" t="s">
        <v>6543</v>
      </c>
      <c r="J83" s="475" t="s">
        <v>21</v>
      </c>
      <c r="K83" s="475" t="s">
        <v>2676</v>
      </c>
      <c r="L83" s="460">
        <v>1</v>
      </c>
      <c r="M83" s="460" t="s">
        <v>21</v>
      </c>
      <c r="N83" s="474"/>
      <c r="O83" s="466"/>
      <c r="P83" s="466"/>
    </row>
    <row r="84" spans="1:16" s="463" customFormat="1" ht="39.950000000000003" customHeight="1">
      <c r="A84" s="461">
        <v>13</v>
      </c>
      <c r="B84" s="460" t="s">
        <v>6544</v>
      </c>
      <c r="C84" s="462">
        <v>310200159057</v>
      </c>
      <c r="D84" s="460" t="s">
        <v>21</v>
      </c>
      <c r="E84" s="460" t="s">
        <v>6545</v>
      </c>
      <c r="F84" s="460" t="s">
        <v>21</v>
      </c>
      <c r="G84" s="460" t="s">
        <v>21</v>
      </c>
      <c r="H84" s="460" t="s">
        <v>699</v>
      </c>
      <c r="I84" s="460" t="s">
        <v>6546</v>
      </c>
      <c r="J84" s="475" t="s">
        <v>6547</v>
      </c>
      <c r="K84" s="475" t="s">
        <v>2598</v>
      </c>
      <c r="L84" s="460">
        <v>2</v>
      </c>
      <c r="M84" s="460" t="s">
        <v>21</v>
      </c>
      <c r="N84" s="474"/>
      <c r="O84" s="466"/>
      <c r="P84" s="466"/>
    </row>
    <row r="85" spans="1:16" s="463" customFormat="1" ht="39.950000000000003" customHeight="1">
      <c r="A85" s="461">
        <v>14</v>
      </c>
      <c r="B85" s="460" t="s">
        <v>6548</v>
      </c>
      <c r="C85" s="486">
        <v>310260125165</v>
      </c>
      <c r="D85" s="460" t="s">
        <v>21</v>
      </c>
      <c r="E85" s="460" t="s">
        <v>6549</v>
      </c>
      <c r="F85" s="460">
        <v>140</v>
      </c>
      <c r="G85" s="460">
        <v>140</v>
      </c>
      <c r="H85" s="460" t="s">
        <v>699</v>
      </c>
      <c r="I85" s="460" t="s">
        <v>6550</v>
      </c>
      <c r="J85" s="475" t="s">
        <v>6551</v>
      </c>
      <c r="K85" s="475" t="s">
        <v>2676</v>
      </c>
      <c r="L85" s="460">
        <v>1</v>
      </c>
      <c r="M85" s="460" t="s">
        <v>21</v>
      </c>
      <c r="N85" s="474"/>
      <c r="O85" s="466"/>
      <c r="P85" s="466"/>
    </row>
    <row r="86" spans="1:16" s="463" customFormat="1" ht="39.950000000000003" customHeight="1">
      <c r="A86" s="461">
        <v>15</v>
      </c>
      <c r="B86" s="460" t="s">
        <v>6552</v>
      </c>
      <c r="C86" s="462">
        <v>312300185960</v>
      </c>
      <c r="D86" s="460" t="s">
        <v>21</v>
      </c>
      <c r="E86" s="460" t="s">
        <v>6553</v>
      </c>
      <c r="F86" s="460" t="s">
        <v>21</v>
      </c>
      <c r="G86" s="460" t="s">
        <v>6554</v>
      </c>
      <c r="H86" s="460" t="s">
        <v>6369</v>
      </c>
      <c r="I86" s="460" t="s">
        <v>6555</v>
      </c>
      <c r="J86" s="475" t="s">
        <v>6556</v>
      </c>
      <c r="K86" s="475" t="s">
        <v>2676</v>
      </c>
      <c r="L86" s="460">
        <v>1</v>
      </c>
      <c r="M86" s="460" t="s">
        <v>1587</v>
      </c>
      <c r="N86" s="474"/>
      <c r="O86" s="466"/>
      <c r="P86" s="466"/>
    </row>
    <row r="87" spans="1:16" s="463" customFormat="1" ht="39.950000000000003" customHeight="1">
      <c r="A87" s="461">
        <v>16</v>
      </c>
      <c r="B87" s="460" t="s">
        <v>6557</v>
      </c>
      <c r="C87" s="462">
        <v>310205016704</v>
      </c>
      <c r="D87" s="460" t="s">
        <v>21</v>
      </c>
      <c r="E87" s="460" t="s">
        <v>6558</v>
      </c>
      <c r="F87" s="460" t="s">
        <v>21</v>
      </c>
      <c r="G87" s="460">
        <v>100</v>
      </c>
      <c r="H87" s="460" t="s">
        <v>6559</v>
      </c>
      <c r="I87" s="460" t="s">
        <v>6560</v>
      </c>
      <c r="J87" s="475" t="s">
        <v>6561</v>
      </c>
      <c r="K87" s="475" t="s">
        <v>2676</v>
      </c>
      <c r="L87" s="460">
        <v>1</v>
      </c>
      <c r="M87" s="460" t="s">
        <v>21</v>
      </c>
      <c r="N87" s="474"/>
      <c r="O87" s="466"/>
      <c r="P87" s="466"/>
    </row>
    <row r="88" spans="1:16" s="463" customFormat="1" ht="39.950000000000003" customHeight="1">
      <c r="A88" s="461">
        <v>17</v>
      </c>
      <c r="B88" s="460" t="s">
        <v>6562</v>
      </c>
      <c r="C88" s="462">
        <v>312327659008</v>
      </c>
      <c r="D88" s="460" t="s">
        <v>21</v>
      </c>
      <c r="E88" s="460" t="s">
        <v>6563</v>
      </c>
      <c r="F88" s="460" t="s">
        <v>21</v>
      </c>
      <c r="G88" s="460">
        <v>103</v>
      </c>
      <c r="H88" s="460" t="s">
        <v>6559</v>
      </c>
      <c r="I88" s="460" t="s">
        <v>6564</v>
      </c>
      <c r="J88" s="475" t="s">
        <v>6565</v>
      </c>
      <c r="K88" s="475" t="s">
        <v>2676</v>
      </c>
      <c r="L88" s="460">
        <v>1</v>
      </c>
      <c r="M88" s="460" t="s">
        <v>21</v>
      </c>
      <c r="N88" s="474"/>
      <c r="O88" s="466"/>
      <c r="P88" s="466"/>
    </row>
    <row r="89" spans="1:16" s="463" customFormat="1" ht="39.950000000000003" customHeight="1">
      <c r="A89" s="461">
        <v>18</v>
      </c>
      <c r="B89" s="460" t="s">
        <v>6566</v>
      </c>
      <c r="C89" s="462">
        <v>312329858707</v>
      </c>
      <c r="D89" s="460" t="s">
        <v>6567</v>
      </c>
      <c r="E89" s="460" t="s">
        <v>6568</v>
      </c>
      <c r="F89" s="460" t="s">
        <v>21</v>
      </c>
      <c r="G89" s="460" t="s">
        <v>21</v>
      </c>
      <c r="H89" s="460" t="s">
        <v>6404</v>
      </c>
      <c r="I89" s="460" t="s">
        <v>6569</v>
      </c>
      <c r="J89" s="475" t="s">
        <v>6570</v>
      </c>
      <c r="K89" s="475" t="s">
        <v>2598</v>
      </c>
      <c r="L89" s="460">
        <v>2</v>
      </c>
      <c r="M89" s="460" t="s">
        <v>1587</v>
      </c>
      <c r="N89" s="474"/>
      <c r="O89" s="466"/>
      <c r="P89" s="466"/>
    </row>
    <row r="90" spans="1:16" s="463" customFormat="1" ht="39.950000000000003" customHeight="1">
      <c r="A90" s="461">
        <v>19</v>
      </c>
      <c r="B90" s="460" t="s">
        <v>6571</v>
      </c>
      <c r="C90" s="462">
        <v>312330336102</v>
      </c>
      <c r="D90" s="460" t="s">
        <v>6572</v>
      </c>
      <c r="E90" s="460" t="s">
        <v>6573</v>
      </c>
      <c r="F90" s="460">
        <v>110</v>
      </c>
      <c r="G90" s="460">
        <v>110</v>
      </c>
      <c r="H90" s="460" t="s">
        <v>6339</v>
      </c>
      <c r="I90" s="460" t="s">
        <v>6574</v>
      </c>
      <c r="J90" s="475" t="s">
        <v>6575</v>
      </c>
      <c r="K90" s="475" t="s">
        <v>2676</v>
      </c>
      <c r="L90" s="460">
        <v>1</v>
      </c>
      <c r="M90" s="460" t="s">
        <v>1587</v>
      </c>
      <c r="N90" s="474"/>
      <c r="O90" s="466"/>
      <c r="P90" s="466"/>
    </row>
    <row r="91" spans="1:16" s="463" customFormat="1" ht="39.950000000000003" customHeight="1">
      <c r="A91" s="461">
        <v>20</v>
      </c>
      <c r="B91" s="460" t="s">
        <v>6576</v>
      </c>
      <c r="C91" s="462">
        <v>312327462940</v>
      </c>
      <c r="D91" s="460" t="s">
        <v>6577</v>
      </c>
      <c r="E91" s="460" t="s">
        <v>6577</v>
      </c>
      <c r="F91" s="460">
        <v>250</v>
      </c>
      <c r="G91" s="460">
        <v>250</v>
      </c>
      <c r="H91" s="460" t="s">
        <v>6578</v>
      </c>
      <c r="I91" s="460" t="s">
        <v>6579</v>
      </c>
      <c r="J91" s="475" t="s">
        <v>6580</v>
      </c>
      <c r="K91" s="475" t="s">
        <v>2613</v>
      </c>
      <c r="L91" s="460">
        <v>5</v>
      </c>
      <c r="M91" s="460" t="s">
        <v>1587</v>
      </c>
      <c r="N91" s="474"/>
      <c r="O91" s="466"/>
      <c r="P91" s="466"/>
    </row>
    <row r="92" spans="1:16" s="463" customFormat="1" ht="39.950000000000003" customHeight="1">
      <c r="A92" s="461">
        <v>21</v>
      </c>
      <c r="B92" s="460" t="s">
        <v>6581</v>
      </c>
      <c r="C92" s="462" t="s">
        <v>21</v>
      </c>
      <c r="D92" s="460" t="s">
        <v>6582</v>
      </c>
      <c r="E92" s="460" t="s">
        <v>6583</v>
      </c>
      <c r="F92" s="460">
        <v>17</v>
      </c>
      <c r="G92" s="460">
        <v>17</v>
      </c>
      <c r="H92" s="460" t="s">
        <v>6369</v>
      </c>
      <c r="I92" s="460" t="s">
        <v>6584</v>
      </c>
      <c r="J92" s="475" t="s">
        <v>6585</v>
      </c>
      <c r="K92" s="475" t="s">
        <v>2676</v>
      </c>
      <c r="L92" s="460">
        <v>1</v>
      </c>
      <c r="M92" s="460" t="s">
        <v>1587</v>
      </c>
      <c r="N92" s="474"/>
      <c r="O92" s="466"/>
      <c r="P92" s="466"/>
    </row>
    <row r="93" spans="1:16" s="463" customFormat="1" ht="39.950000000000003" customHeight="1">
      <c r="A93" s="461">
        <v>22</v>
      </c>
      <c r="B93" s="460" t="s">
        <v>6586</v>
      </c>
      <c r="C93" s="486">
        <v>310259388265</v>
      </c>
      <c r="D93" s="460" t="s">
        <v>6587</v>
      </c>
      <c r="E93" s="460" t="s">
        <v>6588</v>
      </c>
      <c r="F93" s="460">
        <v>160</v>
      </c>
      <c r="G93" s="460">
        <v>160</v>
      </c>
      <c r="H93" s="460" t="s">
        <v>6589</v>
      </c>
      <c r="I93" s="460" t="s">
        <v>6590</v>
      </c>
      <c r="J93" s="475" t="s">
        <v>6591</v>
      </c>
      <c r="K93" s="475" t="s">
        <v>2676</v>
      </c>
      <c r="L93" s="460">
        <v>5</v>
      </c>
      <c r="M93" s="460" t="s">
        <v>1587</v>
      </c>
      <c r="N93" s="474"/>
      <c r="O93" s="466"/>
      <c r="P93" s="466"/>
    </row>
    <row r="94" spans="1:16" s="463" customFormat="1" ht="39.950000000000003" customHeight="1">
      <c r="A94" s="461">
        <v>23</v>
      </c>
      <c r="B94" s="460" t="s">
        <v>6592</v>
      </c>
      <c r="C94" s="486">
        <v>312300190463</v>
      </c>
      <c r="D94" s="460" t="s">
        <v>6593</v>
      </c>
      <c r="E94" s="460" t="s">
        <v>6594</v>
      </c>
      <c r="F94" s="460">
        <v>140</v>
      </c>
      <c r="G94" s="460">
        <v>140</v>
      </c>
      <c r="H94" s="460" t="s">
        <v>6589</v>
      </c>
      <c r="I94" s="460" t="s">
        <v>6595</v>
      </c>
      <c r="J94" s="475" t="s">
        <v>6596</v>
      </c>
      <c r="K94" s="475" t="s">
        <v>2598</v>
      </c>
      <c r="L94" s="460">
        <v>2</v>
      </c>
      <c r="M94" s="460" t="s">
        <v>1587</v>
      </c>
      <c r="N94" s="474"/>
      <c r="O94" s="466"/>
      <c r="P94" s="466"/>
    </row>
    <row r="95" spans="1:16" s="463" customFormat="1" ht="39.950000000000003" customHeight="1">
      <c r="A95" s="461">
        <v>24</v>
      </c>
      <c r="B95" s="460" t="s">
        <v>6597</v>
      </c>
      <c r="C95" s="486">
        <v>312182613222</v>
      </c>
      <c r="D95" s="460" t="s">
        <v>6598</v>
      </c>
      <c r="E95" s="460" t="s">
        <v>6599</v>
      </c>
      <c r="F95" s="460">
        <v>1500</v>
      </c>
      <c r="G95" s="460">
        <v>1500</v>
      </c>
      <c r="H95" s="460" t="s">
        <v>1996</v>
      </c>
      <c r="I95" s="460" t="s">
        <v>6600</v>
      </c>
      <c r="J95" s="475" t="s">
        <v>6601</v>
      </c>
      <c r="K95" s="475" t="s">
        <v>2676</v>
      </c>
      <c r="L95" s="460">
        <v>1</v>
      </c>
      <c r="M95" s="460" t="s">
        <v>1587</v>
      </c>
      <c r="N95" s="474"/>
      <c r="O95" s="466"/>
      <c r="P95" s="466"/>
    </row>
    <row r="96" spans="1:16" s="463" customFormat="1" ht="39.950000000000003" customHeight="1">
      <c r="A96" s="461">
        <v>25</v>
      </c>
      <c r="B96" s="460" t="s">
        <v>6602</v>
      </c>
      <c r="C96" s="462" t="s">
        <v>21</v>
      </c>
      <c r="D96" s="460" t="s">
        <v>6603</v>
      </c>
      <c r="E96" s="460" t="s">
        <v>6604</v>
      </c>
      <c r="F96" s="460">
        <v>180</v>
      </c>
      <c r="G96" s="460">
        <v>180</v>
      </c>
      <c r="H96" s="460" t="s">
        <v>1996</v>
      </c>
      <c r="I96" s="460" t="s">
        <v>6605</v>
      </c>
      <c r="J96" s="475" t="s">
        <v>6606</v>
      </c>
      <c r="K96" s="475" t="s">
        <v>2676</v>
      </c>
      <c r="L96" s="460">
        <v>0</v>
      </c>
      <c r="M96" s="460" t="s">
        <v>1587</v>
      </c>
      <c r="N96" s="474"/>
      <c r="O96" s="466"/>
      <c r="P96" s="466"/>
    </row>
    <row r="97" spans="1:16" s="463" customFormat="1" ht="39.950000000000003" customHeight="1">
      <c r="A97" s="461">
        <v>26</v>
      </c>
      <c r="B97" s="460" t="s">
        <v>6607</v>
      </c>
      <c r="C97" s="462" t="s">
        <v>21</v>
      </c>
      <c r="D97" s="460" t="s">
        <v>6608</v>
      </c>
      <c r="E97" s="460" t="s">
        <v>6609</v>
      </c>
      <c r="F97" s="460">
        <v>116</v>
      </c>
      <c r="G97" s="460">
        <v>116</v>
      </c>
      <c r="H97" s="460" t="s">
        <v>6305</v>
      </c>
      <c r="I97" s="460" t="s">
        <v>6610</v>
      </c>
      <c r="J97" s="475" t="s">
        <v>6611</v>
      </c>
      <c r="K97" s="475" t="s">
        <v>2676</v>
      </c>
      <c r="L97" s="460">
        <v>4</v>
      </c>
      <c r="M97" s="460" t="s">
        <v>6612</v>
      </c>
      <c r="N97" s="474"/>
      <c r="O97" s="466"/>
      <c r="P97" s="466"/>
    </row>
    <row r="98" spans="1:16" s="463" customFormat="1" ht="39.950000000000003" customHeight="1">
      <c r="A98" s="461">
        <v>27</v>
      </c>
      <c r="B98" s="460" t="s">
        <v>6613</v>
      </c>
      <c r="C98" s="487">
        <v>3123162543</v>
      </c>
      <c r="D98" s="460" t="s">
        <v>21</v>
      </c>
      <c r="E98" s="460" t="s">
        <v>6614</v>
      </c>
      <c r="F98" s="460">
        <v>411</v>
      </c>
      <c r="G98" s="460">
        <v>411</v>
      </c>
      <c r="H98" s="460" t="s">
        <v>6615</v>
      </c>
      <c r="I98" s="460" t="s">
        <v>6616</v>
      </c>
      <c r="J98" s="475" t="s">
        <v>6617</v>
      </c>
      <c r="K98" s="475" t="s">
        <v>2764</v>
      </c>
      <c r="L98" s="460">
        <v>5</v>
      </c>
      <c r="M98" s="460" t="s">
        <v>21</v>
      </c>
      <c r="N98" s="474"/>
      <c r="O98" s="466"/>
      <c r="P98" s="466"/>
    </row>
    <row r="99" spans="1:16" s="463" customFormat="1" ht="39.950000000000003" customHeight="1">
      <c r="A99" s="461">
        <v>28</v>
      </c>
      <c r="B99" s="460" t="s">
        <v>6618</v>
      </c>
      <c r="C99" s="486">
        <v>310262592006</v>
      </c>
      <c r="D99" s="460" t="s">
        <v>21</v>
      </c>
      <c r="E99" s="460" t="s">
        <v>6619</v>
      </c>
      <c r="F99" s="460">
        <v>100</v>
      </c>
      <c r="G99" s="460">
        <v>100</v>
      </c>
      <c r="H99" s="460" t="s">
        <v>6620</v>
      </c>
      <c r="I99" s="460" t="s">
        <v>6621</v>
      </c>
      <c r="J99" s="475" t="s">
        <v>6622</v>
      </c>
      <c r="K99" s="475" t="s">
        <v>2676</v>
      </c>
      <c r="L99" s="460">
        <v>1</v>
      </c>
      <c r="M99" s="460" t="s">
        <v>21</v>
      </c>
      <c r="N99" s="474"/>
      <c r="O99" s="466"/>
      <c r="P99" s="466"/>
    </row>
    <row r="100" spans="1:16" s="463" customFormat="1" ht="39.950000000000003" customHeight="1">
      <c r="A100" s="461">
        <v>29</v>
      </c>
      <c r="B100" s="460" t="s">
        <v>6623</v>
      </c>
      <c r="C100" s="486">
        <v>312000106171</v>
      </c>
      <c r="D100" s="460" t="s">
        <v>21</v>
      </c>
      <c r="E100" s="460" t="s">
        <v>6624</v>
      </c>
      <c r="F100" s="460">
        <v>83</v>
      </c>
      <c r="G100" s="460">
        <v>83</v>
      </c>
      <c r="H100" s="460" t="s">
        <v>6615</v>
      </c>
      <c r="I100" s="460" t="s">
        <v>6625</v>
      </c>
      <c r="J100" s="475" t="s">
        <v>6626</v>
      </c>
      <c r="K100" s="475" t="s">
        <v>2598</v>
      </c>
      <c r="L100" s="460">
        <v>2</v>
      </c>
      <c r="M100" s="460" t="s">
        <v>21</v>
      </c>
      <c r="N100" s="474"/>
      <c r="O100" s="466"/>
      <c r="P100" s="466"/>
    </row>
    <row r="101" spans="1:16" s="463" customFormat="1" ht="39.950000000000003" customHeight="1">
      <c r="A101" s="461">
        <v>30</v>
      </c>
      <c r="B101" s="460" t="s">
        <v>6627</v>
      </c>
      <c r="C101" s="486">
        <v>311151960930</v>
      </c>
      <c r="D101" s="460" t="s">
        <v>21</v>
      </c>
      <c r="E101" s="460" t="s">
        <v>6628</v>
      </c>
      <c r="F101" s="460">
        <v>30</v>
      </c>
      <c r="G101" s="460">
        <v>30</v>
      </c>
      <c r="H101" s="460" t="s">
        <v>1996</v>
      </c>
      <c r="I101" s="460" t="s">
        <v>6629</v>
      </c>
      <c r="J101" s="475" t="s">
        <v>6630</v>
      </c>
      <c r="K101" s="475" t="s">
        <v>2676</v>
      </c>
      <c r="L101" s="460">
        <v>2</v>
      </c>
      <c r="M101" s="460">
        <v>0</v>
      </c>
      <c r="N101" s="474"/>
      <c r="O101" s="466"/>
      <c r="P101" s="466"/>
    </row>
    <row r="102" spans="1:16" s="463" customFormat="1" ht="39.950000000000003" customHeight="1">
      <c r="A102" s="461">
        <v>31</v>
      </c>
      <c r="B102" s="460" t="s">
        <v>6631</v>
      </c>
      <c r="C102" s="486">
        <v>310258839050</v>
      </c>
      <c r="D102" s="460" t="s">
        <v>6632</v>
      </c>
      <c r="E102" s="460" t="s">
        <v>6632</v>
      </c>
      <c r="F102" s="460">
        <v>200</v>
      </c>
      <c r="G102" s="460">
        <v>200</v>
      </c>
      <c r="H102" s="460" t="s">
        <v>6615</v>
      </c>
      <c r="I102" s="460" t="s">
        <v>6633</v>
      </c>
      <c r="J102" s="475" t="s">
        <v>6634</v>
      </c>
      <c r="K102" s="475" t="s">
        <v>2676</v>
      </c>
      <c r="L102" s="460">
        <v>1</v>
      </c>
      <c r="M102" s="460" t="s">
        <v>21</v>
      </c>
      <c r="N102" s="474"/>
      <c r="O102" s="466"/>
      <c r="P102" s="466"/>
    </row>
    <row r="103" spans="1:16" s="463" customFormat="1" ht="39.950000000000003" customHeight="1">
      <c r="A103" s="461">
        <v>32</v>
      </c>
      <c r="B103" s="460" t="s">
        <v>6635</v>
      </c>
      <c r="C103" s="486">
        <v>312732179805</v>
      </c>
      <c r="D103" s="460" t="s">
        <v>6636</v>
      </c>
      <c r="E103" s="460" t="s">
        <v>6636</v>
      </c>
      <c r="F103" s="460">
        <v>1451</v>
      </c>
      <c r="G103" s="460">
        <v>1451</v>
      </c>
      <c r="H103" s="460" t="s">
        <v>6637</v>
      </c>
      <c r="I103" s="460" t="s">
        <v>6638</v>
      </c>
      <c r="J103" s="475" t="s">
        <v>21</v>
      </c>
      <c r="K103" s="475" t="s">
        <v>2598</v>
      </c>
      <c r="L103" s="460">
        <v>2</v>
      </c>
      <c r="M103" s="460" t="s">
        <v>21</v>
      </c>
      <c r="N103" s="474"/>
      <c r="O103" s="466"/>
      <c r="P103" s="466"/>
    </row>
    <row r="104" spans="1:16" s="463" customFormat="1" ht="39.950000000000003" customHeight="1">
      <c r="A104" s="461">
        <v>33</v>
      </c>
      <c r="B104" s="460" t="s">
        <v>6639</v>
      </c>
      <c r="C104" s="486">
        <v>311702737296</v>
      </c>
      <c r="D104" s="460" t="s">
        <v>6640</v>
      </c>
      <c r="E104" s="460" t="s">
        <v>6641</v>
      </c>
      <c r="F104" s="460">
        <v>168</v>
      </c>
      <c r="G104" s="460">
        <v>140</v>
      </c>
      <c r="H104" s="460" t="s">
        <v>6642</v>
      </c>
      <c r="I104" s="460" t="s">
        <v>6643</v>
      </c>
      <c r="J104" s="475" t="s">
        <v>6644</v>
      </c>
      <c r="K104" s="475" t="s">
        <v>2613</v>
      </c>
      <c r="L104" s="460">
        <v>3</v>
      </c>
      <c r="M104" s="460" t="s">
        <v>21</v>
      </c>
      <c r="N104" s="474"/>
      <c r="O104" s="466"/>
      <c r="P104" s="466"/>
    </row>
    <row r="105" spans="1:16" s="463" customFormat="1" ht="39.950000000000003" customHeight="1">
      <c r="A105" s="461">
        <v>34</v>
      </c>
      <c r="B105" s="460" t="s">
        <v>6645</v>
      </c>
      <c r="C105" s="486">
        <v>310200020464</v>
      </c>
      <c r="D105" s="460" t="s">
        <v>21</v>
      </c>
      <c r="E105" s="460" t="s">
        <v>6646</v>
      </c>
      <c r="F105" s="460">
        <v>60</v>
      </c>
      <c r="G105" s="460">
        <v>60</v>
      </c>
      <c r="H105" s="460" t="s">
        <v>1602</v>
      </c>
      <c r="I105" s="460" t="s">
        <v>6647</v>
      </c>
      <c r="J105" s="475" t="s">
        <v>6648</v>
      </c>
      <c r="K105" s="475" t="s">
        <v>2622</v>
      </c>
      <c r="L105" s="460">
        <v>4</v>
      </c>
      <c r="M105" s="460" t="s">
        <v>21</v>
      </c>
      <c r="N105" s="474"/>
      <c r="O105" s="466"/>
      <c r="P105" s="466"/>
    </row>
    <row r="106" spans="1:16" s="463" customFormat="1" ht="39.950000000000003" customHeight="1">
      <c r="A106" s="461">
        <v>35</v>
      </c>
      <c r="B106" s="460" t="s">
        <v>6649</v>
      </c>
      <c r="C106" s="486">
        <v>312300654203</v>
      </c>
      <c r="D106" s="460" t="s">
        <v>21</v>
      </c>
      <c r="E106" s="460" t="s">
        <v>6650</v>
      </c>
      <c r="F106" s="460">
        <v>40</v>
      </c>
      <c r="G106" s="460">
        <v>40</v>
      </c>
      <c r="H106" s="460" t="s">
        <v>1602</v>
      </c>
      <c r="I106" s="460" t="s">
        <v>6651</v>
      </c>
      <c r="J106" s="475" t="s">
        <v>6652</v>
      </c>
      <c r="K106" s="475" t="s">
        <v>2764</v>
      </c>
      <c r="L106" s="460">
        <v>5</v>
      </c>
      <c r="M106" s="460" t="s">
        <v>21</v>
      </c>
      <c r="N106" s="474"/>
      <c r="O106" s="466"/>
      <c r="P106" s="466"/>
    </row>
    <row r="107" spans="1:16" s="463" customFormat="1" ht="39.950000000000003" customHeight="1">
      <c r="A107" s="461">
        <v>36</v>
      </c>
      <c r="B107" s="460" t="s">
        <v>6653</v>
      </c>
      <c r="C107" s="486">
        <v>311003643870</v>
      </c>
      <c r="D107" s="460" t="s">
        <v>6654</v>
      </c>
      <c r="E107" s="460" t="s">
        <v>6654</v>
      </c>
      <c r="F107" s="460">
        <v>40</v>
      </c>
      <c r="G107" s="460">
        <v>40</v>
      </c>
      <c r="H107" s="460" t="s">
        <v>6655</v>
      </c>
      <c r="I107" s="460" t="s">
        <v>6656</v>
      </c>
      <c r="J107" s="475" t="s">
        <v>6657</v>
      </c>
      <c r="K107" s="475" t="s">
        <v>2598</v>
      </c>
      <c r="L107" s="460">
        <v>2</v>
      </c>
      <c r="M107" s="460">
        <v>0</v>
      </c>
      <c r="N107" s="474"/>
      <c r="O107" s="466"/>
      <c r="P107" s="466"/>
    </row>
    <row r="108" spans="1:16" s="463" customFormat="1" ht="39.950000000000003" customHeight="1">
      <c r="A108" s="461">
        <v>37</v>
      </c>
      <c r="B108" s="460" t="s">
        <v>6658</v>
      </c>
      <c r="C108" s="487">
        <v>4632240967</v>
      </c>
      <c r="D108" s="460" t="s">
        <v>6659</v>
      </c>
      <c r="E108" s="460" t="s">
        <v>6660</v>
      </c>
      <c r="F108" s="460">
        <v>200</v>
      </c>
      <c r="G108" s="460">
        <v>200</v>
      </c>
      <c r="H108" s="460" t="s">
        <v>6655</v>
      </c>
      <c r="I108" s="460" t="s">
        <v>6661</v>
      </c>
      <c r="J108" s="475" t="s">
        <v>6662</v>
      </c>
      <c r="K108" s="475" t="s">
        <v>2622</v>
      </c>
      <c r="L108" s="460">
        <v>4</v>
      </c>
      <c r="M108" s="460">
        <v>0</v>
      </c>
      <c r="N108" s="474"/>
      <c r="O108" s="466"/>
      <c r="P108" s="466"/>
    </row>
    <row r="109" spans="1:16" s="463" customFormat="1" ht="39.950000000000003" customHeight="1">
      <c r="A109" s="461">
        <v>38</v>
      </c>
      <c r="B109" s="460" t="s">
        <v>6663</v>
      </c>
      <c r="C109" s="486">
        <v>312326808793</v>
      </c>
      <c r="D109" s="460" t="s">
        <v>21</v>
      </c>
      <c r="E109" s="460" t="s">
        <v>6664</v>
      </c>
      <c r="F109" s="460">
        <v>15</v>
      </c>
      <c r="G109" s="460">
        <v>15</v>
      </c>
      <c r="H109" s="460" t="s">
        <v>6665</v>
      </c>
      <c r="I109" s="460" t="s">
        <v>6666</v>
      </c>
      <c r="J109" s="475" t="s">
        <v>6667</v>
      </c>
      <c r="K109" s="475" t="s">
        <v>2676</v>
      </c>
      <c r="L109" s="460">
        <v>1</v>
      </c>
      <c r="M109" s="460" t="s">
        <v>21</v>
      </c>
      <c r="N109" s="474"/>
      <c r="O109" s="466"/>
      <c r="P109" s="466"/>
    </row>
    <row r="110" spans="1:16" s="463" customFormat="1" ht="39.950000000000003" customHeight="1">
      <c r="A110" s="461">
        <v>39</v>
      </c>
      <c r="B110" s="460" t="s">
        <v>6668</v>
      </c>
      <c r="C110" s="486">
        <v>771873397666</v>
      </c>
      <c r="D110" s="460" t="s">
        <v>21</v>
      </c>
      <c r="E110" s="460" t="s">
        <v>6669</v>
      </c>
      <c r="F110" s="460">
        <v>30</v>
      </c>
      <c r="G110" s="460">
        <v>30</v>
      </c>
      <c r="H110" s="460" t="s">
        <v>1602</v>
      </c>
      <c r="I110" s="460" t="s">
        <v>6670</v>
      </c>
      <c r="J110" s="475" t="s">
        <v>6671</v>
      </c>
      <c r="K110" s="475" t="s">
        <v>2613</v>
      </c>
      <c r="L110" s="460">
        <v>3</v>
      </c>
      <c r="M110" s="460" t="s">
        <v>21</v>
      </c>
      <c r="N110" s="474"/>
      <c r="O110" s="466"/>
      <c r="P110" s="466"/>
    </row>
    <row r="111" spans="1:16" s="463" customFormat="1" ht="39.950000000000003" customHeight="1">
      <c r="A111" s="461">
        <v>40</v>
      </c>
      <c r="B111" s="460" t="s">
        <v>6672</v>
      </c>
      <c r="C111" s="462" t="s">
        <v>21</v>
      </c>
      <c r="D111" s="460" t="s">
        <v>21</v>
      </c>
      <c r="E111" s="460" t="s">
        <v>6673</v>
      </c>
      <c r="F111" s="460">
        <v>471.8</v>
      </c>
      <c r="G111" s="460">
        <v>471.8</v>
      </c>
      <c r="H111" s="460" t="s">
        <v>1602</v>
      </c>
      <c r="I111" s="460" t="s">
        <v>6674</v>
      </c>
      <c r="J111" s="475" t="s">
        <v>6675</v>
      </c>
      <c r="K111" s="475" t="s">
        <v>2613</v>
      </c>
      <c r="L111" s="460">
        <v>3</v>
      </c>
      <c r="M111" s="460" t="s">
        <v>21</v>
      </c>
      <c r="N111" s="474"/>
      <c r="O111" s="466"/>
      <c r="P111" s="466"/>
    </row>
    <row r="112" spans="1:16" s="463" customFormat="1" ht="39.950000000000003" customHeight="1">
      <c r="A112" s="461">
        <v>41</v>
      </c>
      <c r="B112" s="460" t="s">
        <v>6676</v>
      </c>
      <c r="C112" s="462" t="s">
        <v>21</v>
      </c>
      <c r="D112" s="460" t="s">
        <v>6677</v>
      </c>
      <c r="E112" s="460" t="s">
        <v>6677</v>
      </c>
      <c r="F112" s="460">
        <v>2500</v>
      </c>
      <c r="G112" s="460">
        <v>2500</v>
      </c>
      <c r="H112" s="460" t="s">
        <v>6578</v>
      </c>
      <c r="I112" s="460" t="s">
        <v>6678</v>
      </c>
      <c r="J112" s="475" t="s">
        <v>6679</v>
      </c>
      <c r="K112" s="475" t="s">
        <v>2593</v>
      </c>
      <c r="L112" s="460">
        <v>6</v>
      </c>
      <c r="M112" s="460">
        <v>0</v>
      </c>
      <c r="N112" s="474"/>
      <c r="O112" s="466"/>
      <c r="P112" s="466"/>
    </row>
    <row r="113" spans="1:16" s="463" customFormat="1" ht="39.950000000000003" customHeight="1">
      <c r="A113" s="461">
        <v>42</v>
      </c>
      <c r="B113" s="460" t="s">
        <v>6680</v>
      </c>
      <c r="C113" s="486">
        <v>511001890005</v>
      </c>
      <c r="D113" s="460" t="s">
        <v>6681</v>
      </c>
      <c r="E113" s="460" t="s">
        <v>6681</v>
      </c>
      <c r="F113" s="460">
        <v>200</v>
      </c>
      <c r="G113" s="460">
        <v>200</v>
      </c>
      <c r="H113" s="460" t="s">
        <v>6682</v>
      </c>
      <c r="I113" s="460" t="s">
        <v>6683</v>
      </c>
      <c r="J113" s="475" t="s">
        <v>6684</v>
      </c>
      <c r="K113" s="475" t="s">
        <v>2676</v>
      </c>
      <c r="L113" s="460">
        <v>1</v>
      </c>
      <c r="M113" s="460">
        <v>0</v>
      </c>
      <c r="N113" s="474"/>
      <c r="O113" s="466"/>
      <c r="P113" s="466"/>
    </row>
    <row r="114" spans="1:16" s="463" customFormat="1" ht="39.950000000000003" customHeight="1">
      <c r="A114" s="461">
        <v>43</v>
      </c>
      <c r="B114" s="460" t="s">
        <v>6685</v>
      </c>
      <c r="C114" s="487">
        <v>3102043440</v>
      </c>
      <c r="D114" s="460" t="s">
        <v>6686</v>
      </c>
      <c r="E114" s="460" t="s">
        <v>6686</v>
      </c>
      <c r="F114" s="460">
        <v>60</v>
      </c>
      <c r="G114" s="460">
        <v>60</v>
      </c>
      <c r="H114" s="460" t="s">
        <v>6136</v>
      </c>
      <c r="I114" s="460" t="s">
        <v>6687</v>
      </c>
      <c r="J114" s="475" t="s">
        <v>6688</v>
      </c>
      <c r="K114" s="475" t="s">
        <v>2598</v>
      </c>
      <c r="L114" s="460">
        <v>2</v>
      </c>
      <c r="M114" s="460" t="s">
        <v>21</v>
      </c>
      <c r="N114" s="474"/>
      <c r="O114" s="466"/>
      <c r="P114" s="466"/>
    </row>
    <row r="115" spans="1:16" s="463" customFormat="1" ht="39.950000000000003" customHeight="1">
      <c r="A115" s="461">
        <v>44</v>
      </c>
      <c r="B115" s="460" t="s">
        <v>6689</v>
      </c>
      <c r="C115" s="462" t="s">
        <v>21</v>
      </c>
      <c r="D115" s="460" t="s">
        <v>6690</v>
      </c>
      <c r="E115" s="460" t="s">
        <v>6690</v>
      </c>
      <c r="F115" s="460">
        <v>200</v>
      </c>
      <c r="G115" s="460">
        <v>200</v>
      </c>
      <c r="H115" s="460" t="s">
        <v>6691</v>
      </c>
      <c r="I115" s="460" t="s">
        <v>6692</v>
      </c>
      <c r="J115" s="475" t="s">
        <v>6693</v>
      </c>
      <c r="K115" s="475" t="s">
        <v>2676</v>
      </c>
      <c r="L115" s="460">
        <v>1</v>
      </c>
      <c r="M115" s="460" t="s">
        <v>1587</v>
      </c>
      <c r="N115" s="474"/>
      <c r="O115" s="466"/>
      <c r="P115" s="466"/>
    </row>
    <row r="116" spans="1:16" s="463" customFormat="1" ht="39.950000000000003" customHeight="1">
      <c r="A116" s="461">
        <v>45</v>
      </c>
      <c r="B116" s="460" t="s">
        <v>6694</v>
      </c>
      <c r="C116" s="486">
        <v>366231603483</v>
      </c>
      <c r="D116" s="460" t="s">
        <v>6695</v>
      </c>
      <c r="E116" s="460" t="s">
        <v>6696</v>
      </c>
      <c r="F116" s="460">
        <v>31</v>
      </c>
      <c r="G116" s="460">
        <v>31</v>
      </c>
      <c r="H116" s="460" t="s">
        <v>694</v>
      </c>
      <c r="I116" s="460" t="s">
        <v>6697</v>
      </c>
      <c r="J116" s="475" t="s">
        <v>6698</v>
      </c>
      <c r="K116" s="475" t="s">
        <v>2676</v>
      </c>
      <c r="L116" s="460">
        <v>1</v>
      </c>
      <c r="M116" s="460" t="s">
        <v>21</v>
      </c>
      <c r="N116" s="474"/>
      <c r="O116" s="466"/>
      <c r="P116" s="466"/>
    </row>
    <row r="117" spans="1:16" s="463" customFormat="1" ht="21" customHeight="1">
      <c r="A117" s="461">
        <v>46</v>
      </c>
      <c r="B117" s="460" t="s">
        <v>6699</v>
      </c>
      <c r="C117" s="487">
        <v>3102040142</v>
      </c>
      <c r="D117" s="460" t="s">
        <v>21</v>
      </c>
      <c r="E117" s="460" t="s">
        <v>6700</v>
      </c>
      <c r="F117" s="460">
        <v>800</v>
      </c>
      <c r="G117" s="460">
        <v>800</v>
      </c>
      <c r="H117" s="460" t="s">
        <v>1785</v>
      </c>
      <c r="I117" s="460" t="s">
        <v>6701</v>
      </c>
      <c r="J117" s="475" t="s">
        <v>6702</v>
      </c>
      <c r="K117" s="475" t="s">
        <v>2613</v>
      </c>
      <c r="L117" s="460">
        <v>3</v>
      </c>
      <c r="M117" s="460" t="s">
        <v>21</v>
      </c>
      <c r="N117" s="480"/>
      <c r="O117" s="464"/>
      <c r="P117" s="464"/>
    </row>
    <row r="118" spans="1:16" s="463" customFormat="1" ht="27" customHeight="1">
      <c r="A118" s="461">
        <v>47</v>
      </c>
      <c r="B118" s="460" t="s">
        <v>6703</v>
      </c>
      <c r="C118" s="487">
        <v>3123141624</v>
      </c>
      <c r="D118" s="460" t="s">
        <v>6704</v>
      </c>
      <c r="E118" s="460" t="s">
        <v>6705</v>
      </c>
      <c r="F118" s="460">
        <v>48</v>
      </c>
      <c r="G118" s="460">
        <v>48</v>
      </c>
      <c r="H118" s="460" t="s">
        <v>694</v>
      </c>
      <c r="I118" s="460" t="s">
        <v>6706</v>
      </c>
      <c r="J118" s="460" t="s">
        <v>6707</v>
      </c>
      <c r="K118" s="460">
        <v>3</v>
      </c>
      <c r="L118" s="460">
        <v>3</v>
      </c>
      <c r="M118" s="460" t="s">
        <v>21</v>
      </c>
      <c r="N118" s="474"/>
      <c r="O118" s="466"/>
      <c r="P118" s="466"/>
    </row>
    <row r="119" spans="1:16" s="483" customFormat="1" ht="39.950000000000003" customHeight="1">
      <c r="A119" s="477" t="s">
        <v>6708</v>
      </c>
      <c r="B119" s="475" t="s">
        <v>6709</v>
      </c>
      <c r="C119" s="487" t="s">
        <v>6710</v>
      </c>
      <c r="D119" s="475" t="s">
        <v>6711</v>
      </c>
      <c r="E119" s="475" t="s">
        <v>6711</v>
      </c>
      <c r="F119" s="475" t="s">
        <v>6712</v>
      </c>
      <c r="G119" s="475" t="s">
        <v>6712</v>
      </c>
      <c r="H119" s="475" t="s">
        <v>1521</v>
      </c>
      <c r="I119" s="475" t="s">
        <v>6713</v>
      </c>
      <c r="J119" s="475" t="s">
        <v>6714</v>
      </c>
      <c r="K119" s="475" t="s">
        <v>2613</v>
      </c>
      <c r="L119" s="475" t="s">
        <v>2613</v>
      </c>
      <c r="M119" s="475" t="s">
        <v>21</v>
      </c>
      <c r="N119" s="481"/>
      <c r="O119" s="473"/>
      <c r="P119" s="473"/>
    </row>
    <row r="120" spans="1:16" s="463" customFormat="1" ht="47.25" customHeight="1">
      <c r="A120" s="461">
        <v>49</v>
      </c>
      <c r="B120" s="460" t="s">
        <v>6715</v>
      </c>
      <c r="C120" s="462">
        <v>310501469510</v>
      </c>
      <c r="D120" s="460" t="s">
        <v>6716</v>
      </c>
      <c r="E120" s="488" t="s">
        <v>6717</v>
      </c>
      <c r="F120" s="461">
        <v>190</v>
      </c>
      <c r="G120" s="460">
        <v>10</v>
      </c>
      <c r="H120" s="460" t="s">
        <v>6718</v>
      </c>
      <c r="I120" s="460" t="s">
        <v>6719</v>
      </c>
      <c r="J120" s="475" t="s">
        <v>6720</v>
      </c>
      <c r="K120" s="475" t="s">
        <v>2676</v>
      </c>
      <c r="L120" s="460">
        <v>1</v>
      </c>
      <c r="M120" s="460" t="s">
        <v>1587</v>
      </c>
      <c r="N120" s="474"/>
      <c r="O120" s="466"/>
      <c r="P120" s="466"/>
    </row>
    <row r="121" spans="1:16" s="463" customFormat="1" ht="39.950000000000003" customHeight="1">
      <c r="A121" s="461">
        <v>50</v>
      </c>
      <c r="B121" s="460" t="s">
        <v>6721</v>
      </c>
      <c r="C121" s="462">
        <v>312324283580</v>
      </c>
      <c r="D121" s="460" t="s">
        <v>6722</v>
      </c>
      <c r="E121" s="456" t="s">
        <v>6723</v>
      </c>
      <c r="F121" s="460" t="s">
        <v>21</v>
      </c>
      <c r="G121" s="460" t="s">
        <v>21</v>
      </c>
      <c r="H121" s="460" t="s">
        <v>6724</v>
      </c>
      <c r="I121" s="460" t="s">
        <v>6725</v>
      </c>
      <c r="J121" s="475" t="s">
        <v>21</v>
      </c>
      <c r="K121" s="475" t="s">
        <v>2676</v>
      </c>
      <c r="L121" s="460">
        <v>1</v>
      </c>
      <c r="M121" s="460" t="s">
        <v>21</v>
      </c>
      <c r="N121" s="474"/>
      <c r="O121" s="466"/>
      <c r="P121" s="466"/>
    </row>
    <row r="122" spans="1:16" s="463" customFormat="1" ht="39.950000000000003" customHeight="1">
      <c r="A122" s="461">
        <v>51</v>
      </c>
      <c r="B122" s="460" t="s">
        <v>6726</v>
      </c>
      <c r="C122" s="462" t="s">
        <v>21</v>
      </c>
      <c r="D122" s="460" t="s">
        <v>6727</v>
      </c>
      <c r="E122" s="460" t="s">
        <v>6727</v>
      </c>
      <c r="F122" s="460">
        <v>60</v>
      </c>
      <c r="G122" s="460">
        <v>60</v>
      </c>
      <c r="H122" s="460" t="s">
        <v>6728</v>
      </c>
      <c r="I122" s="460" t="s">
        <v>6729</v>
      </c>
      <c r="J122" s="475" t="s">
        <v>6730</v>
      </c>
      <c r="K122" s="475" t="s">
        <v>2676</v>
      </c>
      <c r="L122" s="460">
        <v>1</v>
      </c>
      <c r="M122" s="460" t="s">
        <v>1587</v>
      </c>
      <c r="N122" s="474"/>
      <c r="O122" s="466"/>
      <c r="P122" s="466"/>
    </row>
    <row r="123" spans="1:16" s="463" customFormat="1" ht="39.950000000000003" customHeight="1">
      <c r="A123" s="461">
        <v>52</v>
      </c>
      <c r="B123" s="460" t="s">
        <v>6731</v>
      </c>
      <c r="C123" s="462" t="s">
        <v>21</v>
      </c>
      <c r="D123" s="460" t="s">
        <v>21</v>
      </c>
      <c r="E123" s="460" t="s">
        <v>6732</v>
      </c>
      <c r="F123" s="460">
        <v>107</v>
      </c>
      <c r="G123" s="460">
        <v>107</v>
      </c>
      <c r="H123" s="460" t="s">
        <v>694</v>
      </c>
      <c r="I123" s="460" t="s">
        <v>6733</v>
      </c>
      <c r="J123" s="475" t="s">
        <v>6734</v>
      </c>
      <c r="K123" s="475" t="s">
        <v>2598</v>
      </c>
      <c r="L123" s="460">
        <v>2</v>
      </c>
      <c r="M123" s="460" t="s">
        <v>21</v>
      </c>
      <c r="N123" s="474"/>
      <c r="O123" s="466"/>
      <c r="P123" s="466"/>
    </row>
    <row r="124" spans="1:16" s="463" customFormat="1" ht="39.950000000000003" customHeight="1">
      <c r="A124" s="461">
        <v>53</v>
      </c>
      <c r="B124" s="460" t="s">
        <v>6735</v>
      </c>
      <c r="C124" s="462">
        <v>3102038880</v>
      </c>
      <c r="D124" s="460" t="s">
        <v>6736</v>
      </c>
      <c r="E124" s="460" t="s">
        <v>6737</v>
      </c>
      <c r="F124" s="460">
        <v>100</v>
      </c>
      <c r="G124" s="460">
        <v>100</v>
      </c>
      <c r="H124" s="460" t="s">
        <v>699</v>
      </c>
      <c r="I124" s="460" t="s">
        <v>6738</v>
      </c>
      <c r="J124" s="475" t="s">
        <v>6739</v>
      </c>
      <c r="K124" s="475" t="s">
        <v>2756</v>
      </c>
      <c r="L124" s="460">
        <v>7</v>
      </c>
      <c r="M124" s="460" t="s">
        <v>21</v>
      </c>
      <c r="N124" s="474"/>
      <c r="O124" s="466"/>
      <c r="P124" s="466"/>
    </row>
    <row r="125" spans="1:16" s="463" customFormat="1" ht="39.950000000000003" customHeight="1">
      <c r="A125" s="461">
        <v>54</v>
      </c>
      <c r="B125" s="460" t="s">
        <v>6740</v>
      </c>
      <c r="C125" s="462" t="s">
        <v>21</v>
      </c>
      <c r="D125" s="460" t="s">
        <v>6741</v>
      </c>
      <c r="E125" s="460" t="s">
        <v>6742</v>
      </c>
      <c r="F125" s="460">
        <v>43</v>
      </c>
      <c r="G125" s="460">
        <v>43</v>
      </c>
      <c r="H125" s="460" t="s">
        <v>699</v>
      </c>
      <c r="I125" s="460" t="s">
        <v>6743</v>
      </c>
      <c r="J125" s="475" t="s">
        <v>6744</v>
      </c>
      <c r="K125" s="475" t="s">
        <v>2676</v>
      </c>
      <c r="L125" s="460">
        <v>1</v>
      </c>
      <c r="M125" s="460" t="s">
        <v>21</v>
      </c>
      <c r="N125" s="474"/>
      <c r="O125" s="466"/>
      <c r="P125" s="466"/>
    </row>
    <row r="126" spans="1:16" s="463" customFormat="1" ht="39.950000000000003" customHeight="1">
      <c r="A126" s="461">
        <v>55</v>
      </c>
      <c r="B126" s="460" t="s">
        <v>6745</v>
      </c>
      <c r="C126" s="462">
        <v>3102038270</v>
      </c>
      <c r="D126" s="460" t="s">
        <v>21</v>
      </c>
      <c r="E126" s="460" t="s">
        <v>6746</v>
      </c>
      <c r="F126" s="460">
        <v>580</v>
      </c>
      <c r="G126" s="460">
        <v>300</v>
      </c>
      <c r="H126" s="460" t="s">
        <v>699</v>
      </c>
      <c r="I126" s="460" t="s">
        <v>6747</v>
      </c>
      <c r="J126" s="475" t="s">
        <v>6748</v>
      </c>
      <c r="K126" s="475" t="s">
        <v>2756</v>
      </c>
      <c r="L126" s="460">
        <v>7</v>
      </c>
      <c r="M126" s="460" t="s">
        <v>21</v>
      </c>
      <c r="N126" s="474"/>
      <c r="O126" s="466"/>
      <c r="P126" s="466"/>
    </row>
    <row r="127" spans="1:16" s="463" customFormat="1" ht="39.950000000000003" customHeight="1">
      <c r="A127" s="461">
        <v>56</v>
      </c>
      <c r="B127" s="460" t="s">
        <v>6749</v>
      </c>
      <c r="C127" s="462">
        <v>312327376779</v>
      </c>
      <c r="D127" s="460" t="s">
        <v>21</v>
      </c>
      <c r="E127" s="460" t="s">
        <v>6750</v>
      </c>
      <c r="F127" s="460">
        <v>250</v>
      </c>
      <c r="G127" s="460">
        <v>250</v>
      </c>
      <c r="H127" s="460" t="s">
        <v>1571</v>
      </c>
      <c r="I127" s="460" t="s">
        <v>6751</v>
      </c>
      <c r="J127" s="475" t="s">
        <v>6752</v>
      </c>
      <c r="K127" s="475" t="s">
        <v>2613</v>
      </c>
      <c r="L127" s="460">
        <v>3</v>
      </c>
      <c r="M127" s="460" t="s">
        <v>21</v>
      </c>
      <c r="N127" s="474"/>
      <c r="O127" s="466"/>
      <c r="P127" s="466"/>
    </row>
    <row r="128" spans="1:16" s="463" customFormat="1" ht="39.950000000000003" customHeight="1">
      <c r="A128" s="461">
        <v>57</v>
      </c>
      <c r="B128" s="460" t="s">
        <v>6753</v>
      </c>
      <c r="C128" s="462" t="s">
        <v>21</v>
      </c>
      <c r="D128" s="460" t="s">
        <v>21</v>
      </c>
      <c r="E128" s="460" t="s">
        <v>6754</v>
      </c>
      <c r="F128" s="460" t="s">
        <v>21</v>
      </c>
      <c r="G128" s="460" t="s">
        <v>21</v>
      </c>
      <c r="H128" s="460" t="s">
        <v>21</v>
      </c>
      <c r="I128" s="460" t="s">
        <v>21</v>
      </c>
      <c r="J128" s="475" t="s">
        <v>6755</v>
      </c>
      <c r="K128" s="475" t="s">
        <v>2676</v>
      </c>
      <c r="L128" s="460">
        <v>1</v>
      </c>
      <c r="M128" s="460" t="s">
        <v>21</v>
      </c>
      <c r="N128" s="474"/>
      <c r="O128" s="466"/>
      <c r="P128" s="466"/>
    </row>
    <row r="129" spans="1:16" s="463" customFormat="1" ht="39.950000000000003" customHeight="1">
      <c r="A129" s="461" t="s">
        <v>21</v>
      </c>
      <c r="B129" s="460" t="s">
        <v>6251</v>
      </c>
      <c r="C129" s="462" t="s">
        <v>21</v>
      </c>
      <c r="D129" s="460">
        <v>57</v>
      </c>
      <c r="E129" s="460" t="s">
        <v>21</v>
      </c>
      <c r="F129" s="460">
        <v>13699.3</v>
      </c>
      <c r="G129" s="460">
        <v>13075.3</v>
      </c>
      <c r="H129" s="460" t="s">
        <v>21</v>
      </c>
      <c r="I129" s="460" t="s">
        <v>21</v>
      </c>
      <c r="J129" s="475" t="s">
        <v>21</v>
      </c>
      <c r="K129" s="475" t="s">
        <v>6756</v>
      </c>
      <c r="L129" s="460">
        <v>118</v>
      </c>
      <c r="M129" s="460" t="s">
        <v>21</v>
      </c>
      <c r="N129" s="474"/>
      <c r="O129" s="466"/>
      <c r="P129" s="466"/>
    </row>
    <row r="130" spans="1:16" s="463" customFormat="1" ht="39.950000000000003" customHeight="1">
      <c r="A130" s="2368" t="s">
        <v>5524</v>
      </c>
      <c r="B130" s="2372"/>
      <c r="C130" s="2373"/>
      <c r="D130" s="2372"/>
      <c r="E130" s="2372"/>
      <c r="F130" s="2372"/>
      <c r="G130" s="2372"/>
      <c r="H130" s="2372"/>
      <c r="I130" s="2372"/>
      <c r="J130" s="2372"/>
      <c r="K130" s="2372"/>
      <c r="L130" s="2372"/>
      <c r="M130" s="2374"/>
      <c r="N130" s="474"/>
      <c r="O130" s="466"/>
      <c r="P130" s="466"/>
    </row>
    <row r="131" spans="1:16" s="483" customFormat="1" ht="39.950000000000003" customHeight="1">
      <c r="A131" s="489" t="s">
        <v>2676</v>
      </c>
      <c r="B131" s="477" t="s">
        <v>6757</v>
      </c>
      <c r="C131" s="462" t="s">
        <v>6758</v>
      </c>
      <c r="D131" s="475" t="s">
        <v>21</v>
      </c>
      <c r="E131" s="475" t="s">
        <v>6759</v>
      </c>
      <c r="F131" s="475" t="s">
        <v>2587</v>
      </c>
      <c r="G131" s="475" t="s">
        <v>2587</v>
      </c>
      <c r="H131" s="475" t="s">
        <v>699</v>
      </c>
      <c r="I131" s="475" t="s">
        <v>6760</v>
      </c>
      <c r="J131" s="475" t="s">
        <v>6761</v>
      </c>
      <c r="K131" s="475" t="s">
        <v>2676</v>
      </c>
      <c r="L131" s="475" t="s">
        <v>2676</v>
      </c>
      <c r="M131" s="475" t="s">
        <v>21</v>
      </c>
      <c r="N131" s="481"/>
      <c r="O131" s="473"/>
      <c r="P131" s="473"/>
    </row>
    <row r="132" spans="1:16" s="463" customFormat="1" ht="39.950000000000003" customHeight="1">
      <c r="A132" s="490">
        <v>2</v>
      </c>
      <c r="B132" s="461" t="s">
        <v>6762</v>
      </c>
      <c r="C132" s="462">
        <v>310206633280</v>
      </c>
      <c r="D132" s="460" t="s">
        <v>21</v>
      </c>
      <c r="E132" s="460" t="s">
        <v>6248</v>
      </c>
      <c r="F132" s="460">
        <v>16</v>
      </c>
      <c r="G132" s="460">
        <v>16</v>
      </c>
      <c r="H132" s="460" t="s">
        <v>699</v>
      </c>
      <c r="I132" s="460" t="s">
        <v>6763</v>
      </c>
      <c r="J132" s="475" t="s">
        <v>6764</v>
      </c>
      <c r="K132" s="475" t="s">
        <v>2676</v>
      </c>
      <c r="L132" s="460">
        <v>1</v>
      </c>
      <c r="M132" s="460" t="s">
        <v>21</v>
      </c>
      <c r="N132" s="474"/>
      <c r="O132" s="466"/>
      <c r="P132" s="466"/>
    </row>
    <row r="133" spans="1:16" s="463" customFormat="1" ht="21" customHeight="1">
      <c r="A133" s="490">
        <v>3</v>
      </c>
      <c r="B133" s="461" t="s">
        <v>6765</v>
      </c>
      <c r="C133" s="462">
        <v>312300471633</v>
      </c>
      <c r="D133" s="460" t="s">
        <v>6766</v>
      </c>
      <c r="E133" s="460" t="s">
        <v>6766</v>
      </c>
      <c r="F133" s="460">
        <v>10</v>
      </c>
      <c r="G133" s="460">
        <v>8</v>
      </c>
      <c r="H133" s="460" t="s">
        <v>787</v>
      </c>
      <c r="I133" s="460" t="s">
        <v>6767</v>
      </c>
      <c r="J133" s="475" t="s">
        <v>6768</v>
      </c>
      <c r="K133" s="475" t="s">
        <v>2676</v>
      </c>
      <c r="L133" s="460">
        <v>1</v>
      </c>
      <c r="M133" s="460" t="s">
        <v>21</v>
      </c>
      <c r="N133" s="480"/>
      <c r="O133" s="464"/>
      <c r="P133" s="464"/>
    </row>
    <row r="134" spans="1:16" s="463" customFormat="1" ht="27" customHeight="1">
      <c r="A134" s="461">
        <v>4</v>
      </c>
      <c r="B134" s="460" t="s">
        <v>6769</v>
      </c>
      <c r="C134" s="462">
        <v>312005889511</v>
      </c>
      <c r="D134" s="460" t="s">
        <v>6770</v>
      </c>
      <c r="E134" s="460" t="s">
        <v>6771</v>
      </c>
      <c r="F134" s="460">
        <v>25</v>
      </c>
      <c r="G134" s="460">
        <v>25</v>
      </c>
      <c r="H134" s="460" t="s">
        <v>699</v>
      </c>
      <c r="I134" s="460" t="s">
        <v>6772</v>
      </c>
      <c r="J134" s="460">
        <v>89045326422</v>
      </c>
      <c r="K134" s="460">
        <v>1</v>
      </c>
      <c r="L134" s="460">
        <v>1</v>
      </c>
      <c r="M134" s="460" t="s">
        <v>21</v>
      </c>
      <c r="N134" s="474"/>
      <c r="O134" s="466"/>
      <c r="P134" s="466"/>
    </row>
    <row r="135" spans="1:16" s="463" customFormat="1" ht="48" customHeight="1">
      <c r="A135" s="490">
        <v>5</v>
      </c>
      <c r="B135" s="461" t="s">
        <v>6773</v>
      </c>
      <c r="C135" s="462">
        <v>3123107260</v>
      </c>
      <c r="D135" s="488" t="s">
        <v>21</v>
      </c>
      <c r="E135" s="461" t="s">
        <v>6774</v>
      </c>
      <c r="F135" s="460">
        <v>20</v>
      </c>
      <c r="G135" s="460">
        <v>20</v>
      </c>
      <c r="H135" s="460" t="s">
        <v>699</v>
      </c>
      <c r="I135" s="460" t="s">
        <v>6775</v>
      </c>
      <c r="J135" s="475" t="s">
        <v>6776</v>
      </c>
      <c r="K135" s="475" t="s">
        <v>2613</v>
      </c>
      <c r="L135" s="460">
        <v>3</v>
      </c>
      <c r="M135" s="460" t="s">
        <v>21</v>
      </c>
      <c r="N135" s="474"/>
      <c r="O135" s="466"/>
      <c r="P135" s="466"/>
    </row>
    <row r="136" spans="1:16" s="463" customFormat="1" ht="39.950000000000003" customHeight="1">
      <c r="A136" s="461">
        <v>6</v>
      </c>
      <c r="B136" s="460" t="s">
        <v>6777</v>
      </c>
      <c r="C136" s="462">
        <v>310263460901</v>
      </c>
      <c r="D136" s="456" t="s">
        <v>21</v>
      </c>
      <c r="E136" s="460" t="s">
        <v>6778</v>
      </c>
      <c r="F136" s="460">
        <v>16</v>
      </c>
      <c r="G136" s="460">
        <v>16</v>
      </c>
      <c r="H136" s="460" t="s">
        <v>5327</v>
      </c>
      <c r="I136" s="460" t="s">
        <v>6779</v>
      </c>
      <c r="J136" s="475" t="s">
        <v>6780</v>
      </c>
      <c r="K136" s="475" t="s">
        <v>2676</v>
      </c>
      <c r="L136" s="460">
        <v>1</v>
      </c>
      <c r="M136" s="460" t="s">
        <v>21</v>
      </c>
      <c r="N136" s="474"/>
      <c r="O136" s="466"/>
      <c r="P136" s="466"/>
    </row>
    <row r="137" spans="1:16" s="463" customFormat="1" ht="39.950000000000003" customHeight="1">
      <c r="A137" s="490">
        <v>7</v>
      </c>
      <c r="B137" s="461" t="s">
        <v>6781</v>
      </c>
      <c r="C137" s="462">
        <v>310206513610</v>
      </c>
      <c r="D137" s="460" t="s">
        <v>21</v>
      </c>
      <c r="E137" s="460" t="s">
        <v>6782</v>
      </c>
      <c r="F137" s="460">
        <v>15</v>
      </c>
      <c r="G137" s="460">
        <v>15</v>
      </c>
      <c r="H137" s="460" t="s">
        <v>5327</v>
      </c>
      <c r="I137" s="460" t="s">
        <v>6783</v>
      </c>
      <c r="J137" s="475" t="s">
        <v>6784</v>
      </c>
      <c r="K137" s="475" t="s">
        <v>2676</v>
      </c>
      <c r="L137" s="460">
        <v>1</v>
      </c>
      <c r="M137" s="460" t="s">
        <v>21</v>
      </c>
      <c r="N137" s="474"/>
      <c r="O137" s="466"/>
      <c r="P137" s="466"/>
    </row>
    <row r="138" spans="1:16" s="463" customFormat="1" ht="39.950000000000003" customHeight="1">
      <c r="A138" s="461">
        <v>8</v>
      </c>
      <c r="B138" s="460" t="s">
        <v>6785</v>
      </c>
      <c r="C138" s="462" t="s">
        <v>21</v>
      </c>
      <c r="D138" s="460" t="s">
        <v>6786</v>
      </c>
      <c r="E138" s="460" t="s">
        <v>6787</v>
      </c>
      <c r="F138" s="460">
        <v>20</v>
      </c>
      <c r="G138" s="460">
        <v>15</v>
      </c>
      <c r="H138" s="460" t="s">
        <v>6788</v>
      </c>
      <c r="I138" s="460" t="s">
        <v>6789</v>
      </c>
      <c r="J138" s="475" t="s">
        <v>6790</v>
      </c>
      <c r="K138" s="475" t="s">
        <v>2676</v>
      </c>
      <c r="L138" s="460">
        <v>1</v>
      </c>
      <c r="M138" s="460" t="s">
        <v>21</v>
      </c>
      <c r="N138" s="474"/>
      <c r="O138" s="466"/>
      <c r="P138" s="466"/>
    </row>
    <row r="139" spans="1:16" s="463" customFormat="1" ht="39.950000000000003" customHeight="1">
      <c r="A139" s="461">
        <v>9</v>
      </c>
      <c r="B139" s="460" t="s">
        <v>6791</v>
      </c>
      <c r="C139" s="462">
        <v>310264081550</v>
      </c>
      <c r="D139" s="460" t="s">
        <v>6792</v>
      </c>
      <c r="E139" s="460" t="s">
        <v>6793</v>
      </c>
      <c r="F139" s="460">
        <v>1</v>
      </c>
      <c r="G139" s="460">
        <v>1</v>
      </c>
      <c r="H139" s="460" t="s">
        <v>1571</v>
      </c>
      <c r="I139" s="460" t="s">
        <v>6794</v>
      </c>
      <c r="J139" s="475" t="s">
        <v>6795</v>
      </c>
      <c r="K139" s="475" t="s">
        <v>2676</v>
      </c>
      <c r="L139" s="460">
        <v>1</v>
      </c>
      <c r="M139" s="460" t="s">
        <v>21</v>
      </c>
      <c r="N139" s="474"/>
      <c r="O139" s="466"/>
      <c r="P139" s="466"/>
    </row>
    <row r="140" spans="1:16" s="463" customFormat="1" ht="39.950000000000003" customHeight="1">
      <c r="A140" s="461">
        <v>10</v>
      </c>
      <c r="B140" s="460" t="s">
        <v>6796</v>
      </c>
      <c r="C140" s="462">
        <v>312331156470</v>
      </c>
      <c r="D140" s="460" t="s">
        <v>6797</v>
      </c>
      <c r="E140" s="460" t="s">
        <v>6798</v>
      </c>
      <c r="F140" s="460">
        <v>10</v>
      </c>
      <c r="G140" s="460">
        <v>10</v>
      </c>
      <c r="H140" s="460" t="s">
        <v>6799</v>
      </c>
      <c r="I140" s="460" t="s">
        <v>6800</v>
      </c>
      <c r="J140" s="475" t="s">
        <v>6801</v>
      </c>
      <c r="K140" s="475" t="s">
        <v>2676</v>
      </c>
      <c r="L140" s="460">
        <v>1</v>
      </c>
      <c r="M140" s="460" t="s">
        <v>1587</v>
      </c>
      <c r="N140" s="474"/>
      <c r="O140" s="466"/>
      <c r="P140" s="466"/>
    </row>
    <row r="141" spans="1:16" s="482" customFormat="1" ht="39.950000000000003" customHeight="1">
      <c r="A141" s="490">
        <v>11</v>
      </c>
      <c r="B141" s="461" t="s">
        <v>6802</v>
      </c>
      <c r="C141" s="462">
        <v>310200149010</v>
      </c>
      <c r="D141" s="460" t="s">
        <v>6803</v>
      </c>
      <c r="E141" s="460" t="s">
        <v>6804</v>
      </c>
      <c r="F141" s="460">
        <v>42.4</v>
      </c>
      <c r="G141" s="460">
        <v>42.4</v>
      </c>
      <c r="H141" s="460" t="s">
        <v>699</v>
      </c>
      <c r="I141" s="460" t="s">
        <v>6805</v>
      </c>
      <c r="J141" s="460">
        <v>570714</v>
      </c>
      <c r="K141" s="460">
        <v>1</v>
      </c>
      <c r="L141" s="460">
        <v>1</v>
      </c>
      <c r="M141" s="460" t="s">
        <v>21</v>
      </c>
      <c r="N141" s="480"/>
      <c r="O141" s="464"/>
      <c r="P141" s="464"/>
    </row>
    <row r="142" spans="1:16" s="463" customFormat="1" ht="39.950000000000003" customHeight="1">
      <c r="A142" s="461" t="s">
        <v>21</v>
      </c>
      <c r="B142" s="460" t="s">
        <v>6251</v>
      </c>
      <c r="C142" s="462" t="s">
        <v>21</v>
      </c>
      <c r="D142" s="460">
        <v>11</v>
      </c>
      <c r="E142" s="460" t="s">
        <v>21</v>
      </c>
      <c r="F142" s="460">
        <v>187.4</v>
      </c>
      <c r="G142" s="460">
        <v>180.4</v>
      </c>
      <c r="H142" s="460" t="s">
        <v>21</v>
      </c>
      <c r="I142" s="460" t="s">
        <v>21</v>
      </c>
      <c r="J142" s="475" t="s">
        <v>21</v>
      </c>
      <c r="K142" s="475" t="s">
        <v>2747</v>
      </c>
      <c r="L142" s="460">
        <v>13</v>
      </c>
      <c r="M142" s="460" t="s">
        <v>21</v>
      </c>
      <c r="N142" s="474"/>
      <c r="O142" s="466"/>
      <c r="P142" s="466"/>
    </row>
    <row r="143" spans="1:16" s="463" customFormat="1" ht="39.950000000000003" customHeight="1">
      <c r="A143" s="2368" t="s">
        <v>5540</v>
      </c>
      <c r="B143" s="2372"/>
      <c r="C143" s="2373"/>
      <c r="D143" s="2372"/>
      <c r="E143" s="2372"/>
      <c r="F143" s="2372"/>
      <c r="G143" s="2372"/>
      <c r="H143" s="2372"/>
      <c r="I143" s="2372"/>
      <c r="J143" s="2372"/>
      <c r="K143" s="2372"/>
      <c r="L143" s="2372"/>
      <c r="M143" s="2374"/>
      <c r="N143" s="474"/>
      <c r="O143" s="466"/>
      <c r="P143" s="466"/>
    </row>
    <row r="144" spans="1:16" s="463" customFormat="1" ht="39.950000000000003" customHeight="1">
      <c r="A144" s="490">
        <v>1</v>
      </c>
      <c r="B144" s="461" t="s">
        <v>6806</v>
      </c>
      <c r="C144" s="462">
        <v>3123093258</v>
      </c>
      <c r="D144" s="460" t="s">
        <v>6807</v>
      </c>
      <c r="E144" s="460" t="s">
        <v>6808</v>
      </c>
      <c r="F144" s="460">
        <v>8</v>
      </c>
      <c r="G144" s="460">
        <v>8</v>
      </c>
      <c r="H144" s="460" t="s">
        <v>1996</v>
      </c>
      <c r="I144" s="460" t="s">
        <v>6809</v>
      </c>
      <c r="J144" s="475" t="s">
        <v>6810</v>
      </c>
      <c r="K144" s="475" t="s">
        <v>2598</v>
      </c>
      <c r="L144" s="460">
        <v>2</v>
      </c>
      <c r="M144" s="460" t="s">
        <v>21</v>
      </c>
      <c r="N144" s="474"/>
      <c r="O144" s="466"/>
      <c r="P144" s="466"/>
    </row>
    <row r="145" spans="1:16" s="463" customFormat="1" ht="39.950000000000003" customHeight="1">
      <c r="A145" s="490">
        <v>2</v>
      </c>
      <c r="B145" s="461" t="s">
        <v>6811</v>
      </c>
      <c r="C145" s="462">
        <v>310200494538</v>
      </c>
      <c r="D145" s="460" t="s">
        <v>6812</v>
      </c>
      <c r="E145" s="460" t="s">
        <v>6813</v>
      </c>
      <c r="F145" s="460">
        <v>418</v>
      </c>
      <c r="G145" s="460">
        <v>418</v>
      </c>
      <c r="H145" s="460" t="s">
        <v>1696</v>
      </c>
      <c r="I145" s="460" t="s">
        <v>6814</v>
      </c>
      <c r="J145" s="475" t="s">
        <v>6815</v>
      </c>
      <c r="K145" s="475" t="s">
        <v>2587</v>
      </c>
      <c r="L145" s="460">
        <v>12</v>
      </c>
      <c r="M145" s="460" t="s">
        <v>21</v>
      </c>
      <c r="N145" s="474"/>
      <c r="O145" s="466"/>
      <c r="P145" s="466"/>
    </row>
    <row r="146" spans="1:16" s="463" customFormat="1" ht="39.950000000000003" customHeight="1">
      <c r="A146" s="490">
        <v>3</v>
      </c>
      <c r="B146" s="461" t="s">
        <v>6816</v>
      </c>
      <c r="C146" s="462">
        <v>312300190463</v>
      </c>
      <c r="D146" s="460" t="s">
        <v>6817</v>
      </c>
      <c r="E146" s="460" t="s">
        <v>6818</v>
      </c>
      <c r="F146" s="460">
        <v>120</v>
      </c>
      <c r="G146" s="460">
        <v>120</v>
      </c>
      <c r="H146" s="460" t="s">
        <v>1996</v>
      </c>
      <c r="I146" s="460" t="s">
        <v>6595</v>
      </c>
      <c r="J146" s="475" t="s">
        <v>6819</v>
      </c>
      <c r="K146" s="475" t="s">
        <v>2676</v>
      </c>
      <c r="L146" s="460">
        <v>1</v>
      </c>
      <c r="M146" s="460" t="s">
        <v>21</v>
      </c>
      <c r="N146" s="474"/>
      <c r="O146" s="466"/>
      <c r="P146" s="466"/>
    </row>
    <row r="147" spans="1:16" s="463" customFormat="1" ht="39.950000000000003" customHeight="1">
      <c r="A147" s="490">
        <v>4</v>
      </c>
      <c r="B147" s="461" t="s">
        <v>6820</v>
      </c>
      <c r="C147" s="462">
        <v>311600262237</v>
      </c>
      <c r="D147" s="460" t="s">
        <v>6821</v>
      </c>
      <c r="E147" s="460" t="s">
        <v>6822</v>
      </c>
      <c r="F147" s="460">
        <v>75</v>
      </c>
      <c r="G147" s="460">
        <v>75</v>
      </c>
      <c r="H147" s="460" t="s">
        <v>6823</v>
      </c>
      <c r="I147" s="460" t="s">
        <v>6824</v>
      </c>
      <c r="J147" s="475" t="s">
        <v>6825</v>
      </c>
      <c r="K147" s="475" t="s">
        <v>2598</v>
      </c>
      <c r="L147" s="460">
        <v>2</v>
      </c>
      <c r="M147" s="460" t="s">
        <v>21</v>
      </c>
      <c r="N147" s="474"/>
      <c r="O147" s="466"/>
      <c r="P147" s="466"/>
    </row>
    <row r="148" spans="1:16" s="483" customFormat="1" ht="39.950000000000003" customHeight="1">
      <c r="A148" s="489" t="s">
        <v>2764</v>
      </c>
      <c r="B148" s="477" t="s">
        <v>6826</v>
      </c>
      <c r="C148" s="462" t="s">
        <v>6827</v>
      </c>
      <c r="D148" s="475" t="s">
        <v>6828</v>
      </c>
      <c r="E148" s="475" t="s">
        <v>6829</v>
      </c>
      <c r="F148" s="475" t="s">
        <v>6830</v>
      </c>
      <c r="G148" s="475" t="s">
        <v>6831</v>
      </c>
      <c r="H148" s="475" t="s">
        <v>6465</v>
      </c>
      <c r="I148" s="475" t="s">
        <v>6832</v>
      </c>
      <c r="J148" s="475" t="s">
        <v>6833</v>
      </c>
      <c r="K148" s="475" t="s">
        <v>2622</v>
      </c>
      <c r="L148" s="475" t="s">
        <v>2622</v>
      </c>
      <c r="M148" s="475" t="s">
        <v>21</v>
      </c>
      <c r="N148" s="481"/>
      <c r="O148" s="473"/>
      <c r="P148" s="473"/>
    </row>
    <row r="149" spans="1:16" s="463" customFormat="1" ht="21" customHeight="1">
      <c r="A149" s="490">
        <v>6</v>
      </c>
      <c r="B149" s="461" t="s">
        <v>6834</v>
      </c>
      <c r="C149" s="462">
        <v>310200079041</v>
      </c>
      <c r="D149" s="460" t="s">
        <v>6835</v>
      </c>
      <c r="E149" s="460" t="s">
        <v>6836</v>
      </c>
      <c r="F149" s="460">
        <v>700.4</v>
      </c>
      <c r="G149" s="460">
        <v>340</v>
      </c>
      <c r="H149" s="460" t="s">
        <v>6837</v>
      </c>
      <c r="I149" s="460" t="s">
        <v>6838</v>
      </c>
      <c r="J149" s="475" t="s">
        <v>6839</v>
      </c>
      <c r="K149" s="475" t="s">
        <v>2676</v>
      </c>
      <c r="L149" s="460">
        <v>1</v>
      </c>
      <c r="M149" s="460" t="s">
        <v>21</v>
      </c>
      <c r="N149" s="480"/>
      <c r="O149" s="464"/>
      <c r="P149" s="464"/>
    </row>
    <row r="150" spans="1:16" s="463" customFormat="1" ht="27" customHeight="1">
      <c r="A150" s="490">
        <v>7</v>
      </c>
      <c r="B150" s="461" t="s">
        <v>6840</v>
      </c>
      <c r="C150" s="462">
        <v>312300556615</v>
      </c>
      <c r="D150" s="460" t="s">
        <v>6841</v>
      </c>
      <c r="E150" s="460" t="s">
        <v>6841</v>
      </c>
      <c r="F150" s="460">
        <v>105</v>
      </c>
      <c r="G150" s="460">
        <v>105</v>
      </c>
      <c r="H150" s="460" t="s">
        <v>6842</v>
      </c>
      <c r="I150" s="460" t="s">
        <v>6843</v>
      </c>
      <c r="J150" s="460">
        <v>89103279329</v>
      </c>
      <c r="K150" s="460">
        <v>2</v>
      </c>
      <c r="L150" s="460">
        <v>2</v>
      </c>
      <c r="M150" s="460" t="s">
        <v>21</v>
      </c>
      <c r="N150" s="474"/>
      <c r="O150" s="466"/>
      <c r="P150" s="466"/>
    </row>
    <row r="151" spans="1:16" s="463" customFormat="1" ht="39.950000000000003" customHeight="1">
      <c r="A151" s="490">
        <v>8</v>
      </c>
      <c r="B151" s="461" t="s">
        <v>6844</v>
      </c>
      <c r="C151" s="462">
        <v>312301192590</v>
      </c>
      <c r="D151" s="460" t="s">
        <v>6845</v>
      </c>
      <c r="E151" s="460" t="s">
        <v>6845</v>
      </c>
      <c r="F151" s="460">
        <v>50</v>
      </c>
      <c r="G151" s="460">
        <v>50</v>
      </c>
      <c r="H151" s="460" t="s">
        <v>6846</v>
      </c>
      <c r="I151" s="460" t="s">
        <v>6847</v>
      </c>
      <c r="J151" s="475" t="s">
        <v>6848</v>
      </c>
      <c r="K151" s="475" t="s">
        <v>2676</v>
      </c>
      <c r="L151" s="460">
        <v>1</v>
      </c>
      <c r="M151" s="460" t="s">
        <v>21</v>
      </c>
      <c r="N151" s="474"/>
      <c r="O151" s="466"/>
      <c r="P151" s="466"/>
    </row>
    <row r="152" spans="1:16" s="463" customFormat="1" ht="39.950000000000003" customHeight="1">
      <c r="A152" s="490">
        <v>9</v>
      </c>
      <c r="B152" s="461" t="s">
        <v>6849</v>
      </c>
      <c r="C152" s="462">
        <v>3102022908</v>
      </c>
      <c r="D152" s="460" t="s">
        <v>21</v>
      </c>
      <c r="E152" s="460" t="s">
        <v>6850</v>
      </c>
      <c r="F152" s="460">
        <v>56</v>
      </c>
      <c r="G152" s="460">
        <v>56</v>
      </c>
      <c r="H152" s="460" t="s">
        <v>6851</v>
      </c>
      <c r="I152" s="460" t="s">
        <v>6852</v>
      </c>
      <c r="J152" s="475" t="s">
        <v>6853</v>
      </c>
      <c r="K152" s="475" t="s">
        <v>2598</v>
      </c>
      <c r="L152" s="460">
        <v>2</v>
      </c>
      <c r="M152" s="460" t="s">
        <v>21</v>
      </c>
      <c r="N152" s="474"/>
      <c r="O152" s="466"/>
      <c r="P152" s="466"/>
    </row>
    <row r="153" spans="1:16" s="463" customFormat="1" ht="39.950000000000003" customHeight="1">
      <c r="A153" s="490">
        <v>10</v>
      </c>
      <c r="B153" s="491" t="s">
        <v>6854</v>
      </c>
      <c r="C153" s="462">
        <v>310200280511</v>
      </c>
      <c r="D153" s="492" t="s">
        <v>21</v>
      </c>
      <c r="E153" s="492" t="s">
        <v>6855</v>
      </c>
      <c r="F153" s="492" t="s">
        <v>21</v>
      </c>
      <c r="G153" s="492" t="s">
        <v>21</v>
      </c>
      <c r="H153" s="460" t="s">
        <v>1996</v>
      </c>
      <c r="I153" s="492" t="s">
        <v>6856</v>
      </c>
      <c r="J153" s="475" t="s">
        <v>6857</v>
      </c>
      <c r="K153" s="475" t="s">
        <v>2622</v>
      </c>
      <c r="L153" s="460">
        <v>4</v>
      </c>
      <c r="M153" s="460" t="s">
        <v>21</v>
      </c>
      <c r="N153" s="474"/>
      <c r="O153" s="466"/>
      <c r="P153" s="466"/>
    </row>
    <row r="154" spans="1:16" s="463" customFormat="1" ht="39.950000000000003" customHeight="1">
      <c r="A154" s="490">
        <v>11</v>
      </c>
      <c r="B154" s="458" t="s">
        <v>6858</v>
      </c>
      <c r="C154" s="462">
        <v>312304016000</v>
      </c>
      <c r="D154" s="493" t="s">
        <v>6859</v>
      </c>
      <c r="E154" s="456" t="s">
        <v>6860</v>
      </c>
      <c r="F154" s="456">
        <v>100</v>
      </c>
      <c r="G154" s="456">
        <v>100</v>
      </c>
      <c r="H154" s="460" t="s">
        <v>1996</v>
      </c>
      <c r="I154" s="456" t="s">
        <v>6861</v>
      </c>
      <c r="J154" s="475" t="s">
        <v>6862</v>
      </c>
      <c r="K154" s="475" t="s">
        <v>2764</v>
      </c>
      <c r="L154" s="460">
        <v>5</v>
      </c>
      <c r="M154" s="460" t="s">
        <v>1587</v>
      </c>
      <c r="N154" s="474"/>
      <c r="O154" s="466"/>
      <c r="P154" s="466"/>
    </row>
    <row r="155" spans="1:16" s="463" customFormat="1" ht="39.950000000000003" customHeight="1">
      <c r="A155" s="490">
        <v>12</v>
      </c>
      <c r="B155" s="461" t="s">
        <v>6863</v>
      </c>
      <c r="C155" s="462" t="s">
        <v>21</v>
      </c>
      <c r="D155" s="456" t="s">
        <v>6864</v>
      </c>
      <c r="E155" s="460" t="s">
        <v>6865</v>
      </c>
      <c r="F155" s="460">
        <v>421</v>
      </c>
      <c r="G155" s="460">
        <v>421</v>
      </c>
      <c r="H155" s="460" t="s">
        <v>6866</v>
      </c>
      <c r="I155" s="460" t="s">
        <v>6867</v>
      </c>
      <c r="J155" s="475" t="s">
        <v>6868</v>
      </c>
      <c r="K155" s="475" t="s">
        <v>2598</v>
      </c>
      <c r="L155" s="460">
        <v>2</v>
      </c>
      <c r="M155" s="460" t="s">
        <v>1587</v>
      </c>
      <c r="N155" s="474"/>
      <c r="O155" s="466"/>
      <c r="P155" s="466"/>
    </row>
    <row r="156" spans="1:16" s="463" customFormat="1" ht="39.950000000000003" customHeight="1">
      <c r="A156" s="490">
        <v>13</v>
      </c>
      <c r="B156" s="461" t="s">
        <v>6869</v>
      </c>
      <c r="C156" s="462">
        <v>312332562467</v>
      </c>
      <c r="D156" s="460" t="s">
        <v>21</v>
      </c>
      <c r="E156" s="460" t="s">
        <v>6870</v>
      </c>
      <c r="F156" s="460">
        <v>146.4</v>
      </c>
      <c r="G156" s="460">
        <v>146.4</v>
      </c>
      <c r="H156" s="460" t="s">
        <v>6465</v>
      </c>
      <c r="I156" s="460" t="s">
        <v>6871</v>
      </c>
      <c r="J156" s="475" t="s">
        <v>6872</v>
      </c>
      <c r="K156" s="475" t="s">
        <v>2593</v>
      </c>
      <c r="L156" s="460">
        <v>6</v>
      </c>
      <c r="M156" s="460" t="s">
        <v>21</v>
      </c>
      <c r="N156" s="474"/>
      <c r="O156" s="466"/>
      <c r="P156" s="466"/>
    </row>
    <row r="157" spans="1:16" s="463" customFormat="1" ht="39.950000000000003" customHeight="1">
      <c r="A157" s="490">
        <v>14</v>
      </c>
      <c r="B157" s="461" t="s">
        <v>6873</v>
      </c>
      <c r="C157" s="462">
        <v>3123361066</v>
      </c>
      <c r="D157" s="460" t="s">
        <v>21</v>
      </c>
      <c r="E157" s="460" t="s">
        <v>6874</v>
      </c>
      <c r="F157" s="460" t="s">
        <v>21</v>
      </c>
      <c r="G157" s="460" t="s">
        <v>21</v>
      </c>
      <c r="H157" s="460" t="s">
        <v>21</v>
      </c>
      <c r="I157" s="460" t="s">
        <v>6875</v>
      </c>
      <c r="J157" s="475" t="s">
        <v>6876</v>
      </c>
      <c r="K157" s="475" t="s">
        <v>2593</v>
      </c>
      <c r="L157" s="460">
        <v>6</v>
      </c>
      <c r="M157" s="460" t="s">
        <v>21</v>
      </c>
      <c r="N157" s="474"/>
      <c r="O157" s="466"/>
      <c r="P157" s="466"/>
    </row>
    <row r="158" spans="1:16" s="463" customFormat="1" ht="39.950000000000003" customHeight="1">
      <c r="A158" s="490">
        <v>15</v>
      </c>
      <c r="B158" s="461" t="s">
        <v>6820</v>
      </c>
      <c r="C158" s="462">
        <v>311600262237</v>
      </c>
      <c r="D158" s="460" t="s">
        <v>21</v>
      </c>
      <c r="E158" s="460" t="s">
        <v>6877</v>
      </c>
      <c r="F158" s="460">
        <v>100</v>
      </c>
      <c r="G158" s="460">
        <v>100</v>
      </c>
      <c r="H158" s="460" t="s">
        <v>1996</v>
      </c>
      <c r="I158" s="460" t="s">
        <v>6824</v>
      </c>
      <c r="J158" s="460">
        <v>89066072187</v>
      </c>
      <c r="K158" s="460">
        <v>2</v>
      </c>
      <c r="L158" s="460">
        <v>2</v>
      </c>
      <c r="M158" s="460" t="s">
        <v>21</v>
      </c>
      <c r="N158" s="474"/>
      <c r="O158" s="466"/>
      <c r="P158" s="466"/>
    </row>
    <row r="159" spans="1:16" s="463" customFormat="1" ht="39.950000000000003" customHeight="1">
      <c r="A159" s="461" t="s">
        <v>21</v>
      </c>
      <c r="B159" s="460" t="s">
        <v>6251</v>
      </c>
      <c r="C159" s="462" t="s">
        <v>21</v>
      </c>
      <c r="D159" s="460">
        <v>15</v>
      </c>
      <c r="E159" s="460" t="s">
        <v>21</v>
      </c>
      <c r="F159" s="460">
        <v>91619.8</v>
      </c>
      <c r="G159" s="460">
        <v>2059.4</v>
      </c>
      <c r="H159" s="460" t="s">
        <v>21</v>
      </c>
      <c r="I159" s="460" t="s">
        <v>21</v>
      </c>
      <c r="J159" s="475" t="s">
        <v>21</v>
      </c>
      <c r="K159" s="475" t="s">
        <v>6878</v>
      </c>
      <c r="L159" s="460">
        <v>52</v>
      </c>
      <c r="M159" s="460" t="s">
        <v>21</v>
      </c>
      <c r="N159" s="474"/>
      <c r="O159" s="466"/>
      <c r="P159" s="466"/>
    </row>
    <row r="160" spans="1:16" s="463" customFormat="1" ht="39.950000000000003" customHeight="1">
      <c r="A160" s="2368" t="s">
        <v>6879</v>
      </c>
      <c r="B160" s="2372"/>
      <c r="C160" s="2373"/>
      <c r="D160" s="2372"/>
      <c r="E160" s="2372"/>
      <c r="F160" s="2372"/>
      <c r="G160" s="2372"/>
      <c r="H160" s="2372"/>
      <c r="I160" s="2372"/>
      <c r="J160" s="2372"/>
      <c r="K160" s="2372"/>
      <c r="L160" s="2372"/>
      <c r="M160" s="2374"/>
      <c r="N160" s="474"/>
      <c r="O160" s="466"/>
      <c r="P160" s="466"/>
    </row>
    <row r="161" spans="1:16" s="463" customFormat="1" ht="39.950000000000003" customHeight="1">
      <c r="A161" s="461">
        <v>1</v>
      </c>
      <c r="B161" s="460" t="s">
        <v>6880</v>
      </c>
      <c r="C161" s="462">
        <v>312331206226</v>
      </c>
      <c r="D161" s="460" t="s">
        <v>21</v>
      </c>
      <c r="E161" s="460" t="s">
        <v>6881</v>
      </c>
      <c r="F161" s="460">
        <v>30.7</v>
      </c>
      <c r="G161" s="460">
        <v>30.7</v>
      </c>
      <c r="H161" s="460" t="s">
        <v>699</v>
      </c>
      <c r="I161" s="460" t="s">
        <v>6882</v>
      </c>
      <c r="J161" s="475" t="s">
        <v>6883</v>
      </c>
      <c r="K161" s="475" t="s">
        <v>2676</v>
      </c>
      <c r="L161" s="460">
        <v>1</v>
      </c>
      <c r="M161" s="460" t="s">
        <v>21</v>
      </c>
      <c r="N161" s="474"/>
      <c r="O161" s="466"/>
      <c r="P161" s="466"/>
    </row>
    <row r="162" spans="1:16" s="463" customFormat="1" ht="39.950000000000003" customHeight="1">
      <c r="A162" s="461">
        <v>2</v>
      </c>
      <c r="B162" s="460" t="s">
        <v>6884</v>
      </c>
      <c r="C162" s="462" t="s">
        <v>21</v>
      </c>
      <c r="D162" s="460" t="s">
        <v>6363</v>
      </c>
      <c r="E162" s="460" t="s">
        <v>6885</v>
      </c>
      <c r="F162" s="471">
        <v>25.1</v>
      </c>
      <c r="G162" s="471">
        <v>25.1</v>
      </c>
      <c r="H162" s="471" t="s">
        <v>6886</v>
      </c>
      <c r="I162" s="471" t="s">
        <v>6887</v>
      </c>
      <c r="J162" s="479" t="s">
        <v>6888</v>
      </c>
      <c r="K162" s="479" t="s">
        <v>2676</v>
      </c>
      <c r="L162" s="471" t="s">
        <v>21</v>
      </c>
      <c r="M162" s="460" t="s">
        <v>6889</v>
      </c>
      <c r="N162" s="474"/>
      <c r="O162" s="466"/>
      <c r="P162" s="466"/>
    </row>
    <row r="163" spans="1:16" s="463" customFormat="1" ht="39.950000000000003" customHeight="1">
      <c r="A163" s="461">
        <v>3</v>
      </c>
      <c r="B163" s="460" t="s">
        <v>6890</v>
      </c>
      <c r="C163" s="462">
        <v>312300655648</v>
      </c>
      <c r="D163" s="460" t="s">
        <v>6891</v>
      </c>
      <c r="E163" s="460" t="s">
        <v>6891</v>
      </c>
      <c r="F163" s="460">
        <v>45</v>
      </c>
      <c r="G163" s="460">
        <v>45</v>
      </c>
      <c r="H163" s="460" t="s">
        <v>699</v>
      </c>
      <c r="I163" s="460" t="s">
        <v>6892</v>
      </c>
      <c r="J163" s="475" t="s">
        <v>6893</v>
      </c>
      <c r="K163" s="475" t="s">
        <v>2622</v>
      </c>
      <c r="L163" s="460">
        <v>4</v>
      </c>
      <c r="M163" s="460" t="s">
        <v>21</v>
      </c>
      <c r="N163" s="474"/>
      <c r="O163" s="466"/>
      <c r="P163" s="466"/>
    </row>
    <row r="164" spans="1:16" s="463" customFormat="1" ht="39.950000000000003" customHeight="1">
      <c r="A164" s="461">
        <v>4</v>
      </c>
      <c r="B164" s="460" t="s">
        <v>6894</v>
      </c>
      <c r="C164" s="462">
        <v>310204373118</v>
      </c>
      <c r="D164" s="460" t="s">
        <v>6895</v>
      </c>
      <c r="E164" s="460" t="s">
        <v>6896</v>
      </c>
      <c r="F164" s="460">
        <v>38</v>
      </c>
      <c r="G164" s="460">
        <v>38</v>
      </c>
      <c r="H164" s="460" t="s">
        <v>4234</v>
      </c>
      <c r="I164" s="460" t="s">
        <v>6894</v>
      </c>
      <c r="J164" s="475" t="s">
        <v>6897</v>
      </c>
      <c r="K164" s="475" t="s">
        <v>2676</v>
      </c>
      <c r="L164" s="460">
        <v>1</v>
      </c>
      <c r="M164" s="460" t="s">
        <v>21</v>
      </c>
      <c r="N164" s="474"/>
      <c r="O164" s="466"/>
      <c r="P164" s="466"/>
    </row>
    <row r="165" spans="1:16" s="463" customFormat="1" ht="39.950000000000003" customHeight="1">
      <c r="A165" s="461">
        <v>5</v>
      </c>
      <c r="B165" s="460" t="s">
        <v>6898</v>
      </c>
      <c r="C165" s="462">
        <v>310204994203</v>
      </c>
      <c r="D165" s="460" t="s">
        <v>6899</v>
      </c>
      <c r="E165" s="460" t="s">
        <v>6899</v>
      </c>
      <c r="F165" s="460">
        <v>54.3</v>
      </c>
      <c r="G165" s="460">
        <v>54.3</v>
      </c>
      <c r="H165" s="460" t="s">
        <v>699</v>
      </c>
      <c r="I165" s="460" t="s">
        <v>6900</v>
      </c>
      <c r="J165" s="475" t="s">
        <v>6901</v>
      </c>
      <c r="K165" s="475" t="s">
        <v>2598</v>
      </c>
      <c r="L165" s="460">
        <v>2</v>
      </c>
      <c r="M165" s="460" t="s">
        <v>21</v>
      </c>
      <c r="N165" s="474"/>
      <c r="O165" s="466"/>
      <c r="P165" s="466"/>
    </row>
    <row r="166" spans="1:16" s="463" customFormat="1" ht="39.950000000000003" customHeight="1">
      <c r="A166" s="461">
        <v>6</v>
      </c>
      <c r="B166" s="460" t="s">
        <v>6902</v>
      </c>
      <c r="C166" s="462">
        <v>312332459100</v>
      </c>
      <c r="D166" s="460" t="s">
        <v>6903</v>
      </c>
      <c r="E166" s="460" t="s">
        <v>6904</v>
      </c>
      <c r="F166" s="460">
        <v>30</v>
      </c>
      <c r="G166" s="460">
        <v>30</v>
      </c>
      <c r="H166" s="460" t="s">
        <v>4234</v>
      </c>
      <c r="I166" s="460" t="s">
        <v>6905</v>
      </c>
      <c r="J166" s="475" t="s">
        <v>21</v>
      </c>
      <c r="K166" s="475" t="s">
        <v>2676</v>
      </c>
      <c r="L166" s="460">
        <v>1</v>
      </c>
      <c r="M166" s="460" t="s">
        <v>21</v>
      </c>
      <c r="N166" s="474"/>
      <c r="O166" s="466"/>
      <c r="P166" s="466"/>
    </row>
    <row r="167" spans="1:16" s="463" customFormat="1" ht="39.950000000000003" customHeight="1">
      <c r="A167" s="461">
        <v>7</v>
      </c>
      <c r="B167" s="460" t="s">
        <v>6906</v>
      </c>
      <c r="C167" s="462">
        <v>151008406016</v>
      </c>
      <c r="D167" s="460" t="s">
        <v>6907</v>
      </c>
      <c r="E167" s="460" t="s">
        <v>6907</v>
      </c>
      <c r="F167" s="460">
        <v>80</v>
      </c>
      <c r="G167" s="460">
        <v>80</v>
      </c>
      <c r="H167" s="460" t="s">
        <v>4100</v>
      </c>
      <c r="I167" s="460" t="s">
        <v>6908</v>
      </c>
      <c r="J167" s="475" t="s">
        <v>6909</v>
      </c>
      <c r="K167" s="475" t="s">
        <v>2598</v>
      </c>
      <c r="L167" s="460">
        <v>2</v>
      </c>
      <c r="M167" s="460">
        <v>0</v>
      </c>
      <c r="N167" s="474"/>
      <c r="O167" s="466"/>
      <c r="P167" s="466"/>
    </row>
    <row r="168" spans="1:16" s="463" customFormat="1" ht="39.950000000000003" customHeight="1">
      <c r="A168" s="461">
        <v>8</v>
      </c>
      <c r="B168" s="460" t="s">
        <v>6910</v>
      </c>
      <c r="C168" s="462">
        <v>310258919604</v>
      </c>
      <c r="D168" s="460" t="s">
        <v>6911</v>
      </c>
      <c r="E168" s="460" t="s">
        <v>6912</v>
      </c>
      <c r="F168" s="460" t="s">
        <v>21</v>
      </c>
      <c r="G168" s="460" t="s">
        <v>21</v>
      </c>
      <c r="H168" s="460" t="s">
        <v>21</v>
      </c>
      <c r="I168" s="460" t="s">
        <v>21</v>
      </c>
      <c r="J168" s="475" t="s">
        <v>6913</v>
      </c>
      <c r="K168" s="475" t="s">
        <v>2676</v>
      </c>
      <c r="L168" s="460">
        <v>1</v>
      </c>
      <c r="M168" s="460" t="s">
        <v>21</v>
      </c>
      <c r="N168" s="474"/>
      <c r="O168" s="466"/>
      <c r="P168" s="466"/>
    </row>
    <row r="169" spans="1:16" s="463" customFormat="1" ht="39.950000000000003" customHeight="1">
      <c r="A169" s="461">
        <v>9</v>
      </c>
      <c r="B169" s="460" t="s">
        <v>6914</v>
      </c>
      <c r="C169" s="462">
        <v>310200252440</v>
      </c>
      <c r="D169" s="460" t="s">
        <v>6915</v>
      </c>
      <c r="E169" s="460" t="s">
        <v>6915</v>
      </c>
      <c r="F169" s="460">
        <v>70</v>
      </c>
      <c r="G169" s="460">
        <v>70</v>
      </c>
      <c r="H169" s="460" t="s">
        <v>6916</v>
      </c>
      <c r="I169" s="460" t="s">
        <v>6917</v>
      </c>
      <c r="J169" s="475" t="s">
        <v>6918</v>
      </c>
      <c r="K169" s="475" t="s">
        <v>2598</v>
      </c>
      <c r="L169" s="460">
        <v>2</v>
      </c>
      <c r="M169" s="460" t="s">
        <v>21</v>
      </c>
      <c r="N169" s="474"/>
      <c r="O169" s="466"/>
      <c r="P169" s="466"/>
    </row>
    <row r="170" spans="1:16" s="463" customFormat="1" ht="39.950000000000003" customHeight="1">
      <c r="A170" s="461">
        <v>10</v>
      </c>
      <c r="B170" s="460" t="s">
        <v>6919</v>
      </c>
      <c r="C170" s="462">
        <v>310206228116</v>
      </c>
      <c r="D170" s="460" t="s">
        <v>6920</v>
      </c>
      <c r="E170" s="460" t="s">
        <v>6921</v>
      </c>
      <c r="F170" s="460">
        <v>70</v>
      </c>
      <c r="G170" s="460">
        <v>70</v>
      </c>
      <c r="H170" s="460" t="s">
        <v>6916</v>
      </c>
      <c r="I170" s="460" t="s">
        <v>6922</v>
      </c>
      <c r="J170" s="475" t="s">
        <v>6923</v>
      </c>
      <c r="K170" s="475" t="s">
        <v>2598</v>
      </c>
      <c r="L170" s="460">
        <v>2</v>
      </c>
      <c r="M170" s="460" t="s">
        <v>21</v>
      </c>
      <c r="N170" s="474"/>
      <c r="O170" s="466"/>
      <c r="P170" s="466"/>
    </row>
    <row r="171" spans="1:16" s="463" customFormat="1" ht="39.950000000000003" customHeight="1">
      <c r="A171" s="461">
        <v>11</v>
      </c>
      <c r="B171" s="460" t="s">
        <v>6924</v>
      </c>
      <c r="C171" s="462">
        <v>312335878973</v>
      </c>
      <c r="D171" s="460" t="s">
        <v>6925</v>
      </c>
      <c r="E171" s="460" t="s">
        <v>6925</v>
      </c>
      <c r="F171" s="460">
        <v>40</v>
      </c>
      <c r="G171" s="460">
        <v>40</v>
      </c>
      <c r="H171" s="460" t="s">
        <v>6916</v>
      </c>
      <c r="I171" s="460" t="s">
        <v>6926</v>
      </c>
      <c r="J171" s="475" t="s">
        <v>6927</v>
      </c>
      <c r="K171" s="475" t="s">
        <v>2622</v>
      </c>
      <c r="L171" s="460">
        <v>4</v>
      </c>
      <c r="M171" s="460">
        <v>0</v>
      </c>
      <c r="N171" s="474"/>
      <c r="O171" s="466"/>
      <c r="P171" s="466"/>
    </row>
    <row r="172" spans="1:16" s="463" customFormat="1" ht="39.950000000000003" customHeight="1">
      <c r="A172" s="461">
        <v>12</v>
      </c>
      <c r="B172" s="460" t="s">
        <v>6928</v>
      </c>
      <c r="C172" s="462">
        <v>312335268304</v>
      </c>
      <c r="D172" s="460" t="s">
        <v>6929</v>
      </c>
      <c r="E172" s="460" t="s">
        <v>6929</v>
      </c>
      <c r="F172" s="460">
        <v>40</v>
      </c>
      <c r="G172" s="460">
        <v>40</v>
      </c>
      <c r="H172" s="460" t="s">
        <v>6916</v>
      </c>
      <c r="I172" s="460" t="s">
        <v>6930</v>
      </c>
      <c r="J172" s="475" t="s">
        <v>6931</v>
      </c>
      <c r="K172" s="475" t="s">
        <v>2598</v>
      </c>
      <c r="L172" s="460">
        <v>2</v>
      </c>
      <c r="M172" s="460" t="s">
        <v>21</v>
      </c>
      <c r="N172" s="474"/>
      <c r="O172" s="466"/>
      <c r="P172" s="466"/>
    </row>
    <row r="173" spans="1:16" s="463" customFormat="1" ht="39.950000000000003" customHeight="1">
      <c r="A173" s="461">
        <v>13</v>
      </c>
      <c r="B173" s="460" t="s">
        <v>6932</v>
      </c>
      <c r="C173" s="462">
        <v>310200200202</v>
      </c>
      <c r="D173" s="460" t="s">
        <v>21</v>
      </c>
      <c r="E173" s="460" t="s">
        <v>6933</v>
      </c>
      <c r="F173" s="460">
        <v>24</v>
      </c>
      <c r="G173" s="460">
        <v>24</v>
      </c>
      <c r="H173" s="460" t="s">
        <v>1785</v>
      </c>
      <c r="I173" s="460" t="s">
        <v>6934</v>
      </c>
      <c r="J173" s="475" t="s">
        <v>6935</v>
      </c>
      <c r="K173" s="475" t="s">
        <v>2676</v>
      </c>
      <c r="L173" s="460">
        <v>1</v>
      </c>
      <c r="M173" s="460" t="s">
        <v>21</v>
      </c>
      <c r="N173" s="474"/>
      <c r="O173" s="466"/>
      <c r="P173" s="466"/>
    </row>
    <row r="174" spans="1:16" s="463" customFormat="1" ht="39.950000000000003" customHeight="1">
      <c r="A174" s="461">
        <v>14</v>
      </c>
      <c r="B174" s="460" t="s">
        <v>6936</v>
      </c>
      <c r="C174" s="462">
        <v>312335878973</v>
      </c>
      <c r="D174" s="460" t="s">
        <v>21</v>
      </c>
      <c r="E174" s="460" t="s">
        <v>6937</v>
      </c>
      <c r="F174" s="460">
        <v>43</v>
      </c>
      <c r="G174" s="460">
        <v>43</v>
      </c>
      <c r="H174" s="460" t="s">
        <v>479</v>
      </c>
      <c r="I174" s="460" t="s">
        <v>6938</v>
      </c>
      <c r="J174" s="475" t="s">
        <v>6939</v>
      </c>
      <c r="K174" s="475" t="s">
        <v>2882</v>
      </c>
      <c r="L174" s="460">
        <v>8</v>
      </c>
      <c r="M174" s="460" t="s">
        <v>21</v>
      </c>
      <c r="N174" s="474"/>
      <c r="O174" s="466"/>
      <c r="P174" s="466"/>
    </row>
    <row r="175" spans="1:16" s="463" customFormat="1" ht="39.950000000000003" customHeight="1">
      <c r="A175" s="461">
        <v>15</v>
      </c>
      <c r="B175" s="460" t="s">
        <v>6645</v>
      </c>
      <c r="C175" s="462">
        <v>312806254760</v>
      </c>
      <c r="D175" s="460" t="s">
        <v>21</v>
      </c>
      <c r="E175" s="460" t="s">
        <v>6940</v>
      </c>
      <c r="F175" s="460">
        <v>40</v>
      </c>
      <c r="G175" s="460">
        <v>40</v>
      </c>
      <c r="H175" s="460" t="s">
        <v>1785</v>
      </c>
      <c r="I175" s="460" t="s">
        <v>6647</v>
      </c>
      <c r="J175" s="475" t="s">
        <v>6648</v>
      </c>
      <c r="K175" s="475" t="s">
        <v>2613</v>
      </c>
      <c r="L175" s="460">
        <v>3</v>
      </c>
      <c r="M175" s="460" t="s">
        <v>21</v>
      </c>
      <c r="N175" s="474"/>
      <c r="O175" s="466"/>
      <c r="P175" s="466"/>
    </row>
    <row r="176" spans="1:16" s="463" customFormat="1" ht="39.950000000000003" customHeight="1">
      <c r="A176" s="461">
        <v>16</v>
      </c>
      <c r="B176" s="460" t="s">
        <v>6941</v>
      </c>
      <c r="C176" s="462" t="s">
        <v>21</v>
      </c>
      <c r="D176" s="460" t="s">
        <v>21</v>
      </c>
      <c r="E176" s="460" t="s">
        <v>6248</v>
      </c>
      <c r="F176" s="460">
        <v>28</v>
      </c>
      <c r="G176" s="460">
        <v>28</v>
      </c>
      <c r="H176" s="460" t="s">
        <v>1785</v>
      </c>
      <c r="I176" s="460" t="s">
        <v>6942</v>
      </c>
      <c r="J176" s="460">
        <v>89030245822</v>
      </c>
      <c r="K176" s="460">
        <v>3</v>
      </c>
      <c r="L176" s="460">
        <v>3</v>
      </c>
      <c r="M176" s="460" t="s">
        <v>21</v>
      </c>
      <c r="N176" s="474"/>
      <c r="O176" s="466"/>
      <c r="P176" s="466"/>
    </row>
    <row r="177" spans="1:16" s="463" customFormat="1" ht="39.950000000000003" customHeight="1">
      <c r="A177" s="461">
        <v>17</v>
      </c>
      <c r="B177" s="460" t="s">
        <v>6943</v>
      </c>
      <c r="C177" s="462">
        <v>310201164451</v>
      </c>
      <c r="D177" s="460" t="s">
        <v>21</v>
      </c>
      <c r="E177" s="460" t="s">
        <v>6944</v>
      </c>
      <c r="F177" s="460">
        <v>25</v>
      </c>
      <c r="G177" s="460">
        <v>25</v>
      </c>
      <c r="H177" s="460" t="s">
        <v>1785</v>
      </c>
      <c r="I177" s="460" t="s">
        <v>6945</v>
      </c>
      <c r="J177" s="475" t="s">
        <v>6946</v>
      </c>
      <c r="K177" s="475" t="s">
        <v>2593</v>
      </c>
      <c r="L177" s="460">
        <v>6</v>
      </c>
      <c r="M177" s="460" t="s">
        <v>21</v>
      </c>
      <c r="N177" s="474"/>
      <c r="O177" s="466"/>
      <c r="P177" s="466"/>
    </row>
    <row r="178" spans="1:16" s="463" customFormat="1" ht="39.950000000000003" customHeight="1">
      <c r="A178" s="461">
        <v>18</v>
      </c>
      <c r="B178" s="460" t="s">
        <v>6947</v>
      </c>
      <c r="C178" s="462">
        <v>310204942854</v>
      </c>
      <c r="D178" s="460" t="s">
        <v>21</v>
      </c>
      <c r="E178" s="460" t="s">
        <v>6948</v>
      </c>
      <c r="F178" s="460">
        <v>32</v>
      </c>
      <c r="G178" s="460">
        <v>32</v>
      </c>
      <c r="H178" s="460" t="s">
        <v>6949</v>
      </c>
      <c r="I178" s="460" t="s">
        <v>6950</v>
      </c>
      <c r="J178" s="475" t="s">
        <v>6951</v>
      </c>
      <c r="K178" s="475" t="s">
        <v>2613</v>
      </c>
      <c r="L178" s="460">
        <v>3</v>
      </c>
      <c r="M178" s="460" t="s">
        <v>21</v>
      </c>
      <c r="N178" s="474"/>
      <c r="O178" s="466"/>
      <c r="P178" s="466"/>
    </row>
    <row r="179" spans="1:16" s="463" customFormat="1" ht="39.950000000000003" customHeight="1">
      <c r="A179" s="461">
        <v>19</v>
      </c>
      <c r="B179" s="460" t="s">
        <v>6952</v>
      </c>
      <c r="C179" s="462">
        <v>311111369921</v>
      </c>
      <c r="D179" s="460" t="s">
        <v>6953</v>
      </c>
      <c r="E179" s="460" t="s">
        <v>6953</v>
      </c>
      <c r="F179" s="460">
        <v>36</v>
      </c>
      <c r="G179" s="460">
        <v>36</v>
      </c>
      <c r="H179" s="460" t="s">
        <v>6954</v>
      </c>
      <c r="I179" s="460" t="s">
        <v>6955</v>
      </c>
      <c r="J179" s="475" t="s">
        <v>6956</v>
      </c>
      <c r="K179" s="475" t="s">
        <v>2676</v>
      </c>
      <c r="L179" s="460">
        <v>1</v>
      </c>
      <c r="M179" s="460" t="s">
        <v>21</v>
      </c>
      <c r="N179" s="474"/>
      <c r="O179" s="466"/>
      <c r="P179" s="466"/>
    </row>
    <row r="180" spans="1:16" s="463" customFormat="1" ht="39.950000000000003" customHeight="1">
      <c r="A180" s="461">
        <v>20</v>
      </c>
      <c r="B180" s="460" t="s">
        <v>6957</v>
      </c>
      <c r="C180" s="462">
        <v>310900025933</v>
      </c>
      <c r="D180" s="460" t="s">
        <v>6958</v>
      </c>
      <c r="E180" s="460" t="s">
        <v>6958</v>
      </c>
      <c r="F180" s="460">
        <v>50</v>
      </c>
      <c r="G180" s="460">
        <v>50</v>
      </c>
      <c r="H180" s="460" t="s">
        <v>6954</v>
      </c>
      <c r="I180" s="460" t="s">
        <v>6959</v>
      </c>
      <c r="J180" s="475" t="s">
        <v>6960</v>
      </c>
      <c r="K180" s="475" t="s">
        <v>2676</v>
      </c>
      <c r="L180" s="460">
        <v>1</v>
      </c>
      <c r="M180" s="460" t="s">
        <v>21</v>
      </c>
      <c r="N180" s="474"/>
      <c r="O180" s="466"/>
      <c r="P180" s="466"/>
    </row>
    <row r="181" spans="1:16" s="463" customFormat="1" ht="39.950000000000003" customHeight="1">
      <c r="A181" s="461">
        <v>21</v>
      </c>
      <c r="B181" s="460" t="s">
        <v>6961</v>
      </c>
      <c r="C181" s="462">
        <v>461901503681</v>
      </c>
      <c r="D181" s="460" t="s">
        <v>6962</v>
      </c>
      <c r="E181" s="460" t="s">
        <v>6962</v>
      </c>
      <c r="F181" s="460">
        <v>25</v>
      </c>
      <c r="G181" s="460">
        <v>25</v>
      </c>
      <c r="H181" s="460" t="s">
        <v>6963</v>
      </c>
      <c r="I181" s="460" t="s">
        <v>6964</v>
      </c>
      <c r="J181" s="475" t="s">
        <v>6965</v>
      </c>
      <c r="K181" s="475" t="s">
        <v>2598</v>
      </c>
      <c r="L181" s="460">
        <v>2</v>
      </c>
      <c r="M181" s="460" t="s">
        <v>21</v>
      </c>
      <c r="N181" s="474"/>
      <c r="O181" s="466"/>
      <c r="P181" s="466"/>
    </row>
    <row r="182" spans="1:16" s="463" customFormat="1" ht="39.950000000000003" customHeight="1">
      <c r="A182" s="461">
        <v>22</v>
      </c>
      <c r="B182" s="460" t="s">
        <v>6966</v>
      </c>
      <c r="C182" s="462">
        <v>312312582169</v>
      </c>
      <c r="D182" s="460" t="s">
        <v>6967</v>
      </c>
      <c r="E182" s="460" t="s">
        <v>6967</v>
      </c>
      <c r="F182" s="460">
        <v>60</v>
      </c>
      <c r="G182" s="460">
        <v>56</v>
      </c>
      <c r="H182" s="460" t="s">
        <v>6642</v>
      </c>
      <c r="I182" s="460" t="s">
        <v>6968</v>
      </c>
      <c r="J182" s="475" t="s">
        <v>6969</v>
      </c>
      <c r="K182" s="475" t="s">
        <v>2676</v>
      </c>
      <c r="L182" s="460">
        <v>5</v>
      </c>
      <c r="M182" s="460" t="s">
        <v>21</v>
      </c>
      <c r="N182" s="474"/>
      <c r="O182" s="466"/>
      <c r="P182" s="466"/>
    </row>
    <row r="183" spans="1:16" s="463" customFormat="1" ht="39.950000000000003" customHeight="1">
      <c r="A183" s="461">
        <v>23</v>
      </c>
      <c r="B183" s="460" t="s">
        <v>6970</v>
      </c>
      <c r="C183" s="462" t="s">
        <v>21</v>
      </c>
      <c r="D183" s="460" t="s">
        <v>6971</v>
      </c>
      <c r="E183" s="460" t="s">
        <v>6971</v>
      </c>
      <c r="F183" s="460">
        <v>36</v>
      </c>
      <c r="G183" s="460">
        <v>36</v>
      </c>
      <c r="H183" s="460" t="s">
        <v>4522</v>
      </c>
      <c r="I183" s="460" t="s">
        <v>6972</v>
      </c>
      <c r="J183" s="475" t="s">
        <v>6973</v>
      </c>
      <c r="K183" s="475" t="s">
        <v>2676</v>
      </c>
      <c r="L183" s="460">
        <v>2</v>
      </c>
      <c r="M183" s="460" t="s">
        <v>21</v>
      </c>
      <c r="N183" s="474"/>
      <c r="O183" s="466"/>
      <c r="P183" s="466"/>
    </row>
    <row r="184" spans="1:16" s="463" customFormat="1" ht="39.950000000000003" customHeight="1">
      <c r="A184" s="461">
        <v>24</v>
      </c>
      <c r="B184" s="460" t="s">
        <v>6880</v>
      </c>
      <c r="C184" s="462">
        <v>310200890080</v>
      </c>
      <c r="D184" s="460" t="s">
        <v>21</v>
      </c>
      <c r="E184" s="460" t="s">
        <v>6974</v>
      </c>
      <c r="F184" s="460">
        <v>70</v>
      </c>
      <c r="G184" s="460">
        <v>70</v>
      </c>
      <c r="H184" s="460" t="s">
        <v>699</v>
      </c>
      <c r="I184" s="460" t="s">
        <v>6975</v>
      </c>
      <c r="J184" s="475" t="s">
        <v>6976</v>
      </c>
      <c r="K184" s="475" t="s">
        <v>2598</v>
      </c>
      <c r="L184" s="460">
        <v>2</v>
      </c>
      <c r="M184" s="460" t="s">
        <v>21</v>
      </c>
      <c r="N184" s="474"/>
      <c r="O184" s="466"/>
      <c r="P184" s="466"/>
    </row>
    <row r="185" spans="1:16" s="463" customFormat="1" ht="39.950000000000003" customHeight="1">
      <c r="A185" s="461">
        <v>25</v>
      </c>
      <c r="B185" s="460" t="s">
        <v>6977</v>
      </c>
      <c r="C185" s="462">
        <v>310200059782</v>
      </c>
      <c r="D185" s="460" t="s">
        <v>21</v>
      </c>
      <c r="E185" s="460" t="s">
        <v>6978</v>
      </c>
      <c r="F185" s="460">
        <v>100</v>
      </c>
      <c r="G185" s="460">
        <v>100</v>
      </c>
      <c r="H185" s="460" t="s">
        <v>748</v>
      </c>
      <c r="I185" s="460" t="s">
        <v>6979</v>
      </c>
      <c r="J185" s="475" t="s">
        <v>6980</v>
      </c>
      <c r="K185" s="475" t="s">
        <v>2676</v>
      </c>
      <c r="L185" s="460">
        <v>1</v>
      </c>
      <c r="M185" s="460" t="s">
        <v>21</v>
      </c>
      <c r="N185" s="474"/>
      <c r="O185" s="466"/>
      <c r="P185" s="466"/>
    </row>
    <row r="186" spans="1:16" s="463" customFormat="1" ht="39.950000000000003" customHeight="1">
      <c r="A186" s="461">
        <v>26</v>
      </c>
      <c r="B186" s="460" t="s">
        <v>6880</v>
      </c>
      <c r="C186" s="462">
        <v>310258604403</v>
      </c>
      <c r="D186" s="460" t="s">
        <v>6981</v>
      </c>
      <c r="E186" s="460" t="s">
        <v>6982</v>
      </c>
      <c r="F186" s="460">
        <v>36</v>
      </c>
      <c r="G186" s="460">
        <v>18</v>
      </c>
      <c r="H186" s="460" t="s">
        <v>748</v>
      </c>
      <c r="I186" s="460" t="s">
        <v>6983</v>
      </c>
      <c r="J186" s="475" t="s">
        <v>6984</v>
      </c>
      <c r="K186" s="475" t="s">
        <v>2676</v>
      </c>
      <c r="L186" s="460">
        <v>1</v>
      </c>
      <c r="M186" s="460" t="s">
        <v>21</v>
      </c>
      <c r="N186" s="474"/>
      <c r="O186" s="466"/>
      <c r="P186" s="466"/>
    </row>
    <row r="187" spans="1:16" s="463" customFormat="1" ht="39.950000000000003" customHeight="1">
      <c r="A187" s="461">
        <v>27</v>
      </c>
      <c r="B187" s="460" t="s">
        <v>6880</v>
      </c>
      <c r="C187" s="462">
        <v>572101089367</v>
      </c>
      <c r="D187" s="460" t="s">
        <v>6985</v>
      </c>
      <c r="E187" s="460" t="s">
        <v>6986</v>
      </c>
      <c r="F187" s="460">
        <v>39</v>
      </c>
      <c r="G187" s="460">
        <v>39</v>
      </c>
      <c r="H187" s="460" t="s">
        <v>748</v>
      </c>
      <c r="I187" s="460" t="s">
        <v>6987</v>
      </c>
      <c r="J187" s="475" t="s">
        <v>6988</v>
      </c>
      <c r="K187" s="475" t="s">
        <v>2676</v>
      </c>
      <c r="L187" s="460">
        <v>1</v>
      </c>
      <c r="M187" s="460" t="s">
        <v>21</v>
      </c>
      <c r="N187" s="474"/>
      <c r="O187" s="466"/>
      <c r="P187" s="466"/>
    </row>
    <row r="188" spans="1:16" s="463" customFormat="1" ht="39.950000000000003" customHeight="1">
      <c r="A188" s="461">
        <v>28</v>
      </c>
      <c r="B188" s="460" t="s">
        <v>6880</v>
      </c>
      <c r="C188" s="462">
        <v>312324585608</v>
      </c>
      <c r="D188" s="460" t="s">
        <v>6989</v>
      </c>
      <c r="E188" s="460" t="s">
        <v>6304</v>
      </c>
      <c r="F188" s="460">
        <v>12</v>
      </c>
      <c r="G188" s="460">
        <v>12</v>
      </c>
      <c r="H188" s="460" t="s">
        <v>748</v>
      </c>
      <c r="I188" s="460" t="s">
        <v>6990</v>
      </c>
      <c r="J188" s="475" t="s">
        <v>6991</v>
      </c>
      <c r="K188" s="475" t="s">
        <v>2676</v>
      </c>
      <c r="L188" s="460">
        <v>1</v>
      </c>
      <c r="M188" s="460" t="s">
        <v>21</v>
      </c>
      <c r="N188" s="474"/>
      <c r="O188" s="466"/>
      <c r="P188" s="466"/>
    </row>
    <row r="189" spans="1:16" s="463" customFormat="1" ht="39.950000000000003" customHeight="1">
      <c r="A189" s="461">
        <v>29</v>
      </c>
      <c r="B189" s="460" t="s">
        <v>6880</v>
      </c>
      <c r="C189" s="462">
        <v>310206445015</v>
      </c>
      <c r="D189" s="460" t="s">
        <v>6992</v>
      </c>
      <c r="E189" s="2376" t="s">
        <v>6993</v>
      </c>
      <c r="F189" s="2376">
        <v>20</v>
      </c>
      <c r="G189" s="2376">
        <v>20</v>
      </c>
      <c r="H189" s="2376" t="s">
        <v>694</v>
      </c>
      <c r="I189" s="460" t="s">
        <v>6994</v>
      </c>
      <c r="J189" s="475" t="s">
        <v>6995</v>
      </c>
      <c r="K189" s="475" t="s">
        <v>2676</v>
      </c>
      <c r="L189" s="460">
        <v>1</v>
      </c>
      <c r="M189" s="460" t="s">
        <v>21</v>
      </c>
      <c r="N189" s="474"/>
      <c r="O189" s="466"/>
      <c r="P189" s="466"/>
    </row>
    <row r="190" spans="1:16" s="463" customFormat="1" ht="39.950000000000003" customHeight="1">
      <c r="A190" s="461">
        <v>30</v>
      </c>
      <c r="B190" s="460" t="s">
        <v>6880</v>
      </c>
      <c r="C190" s="462">
        <v>310205324138</v>
      </c>
      <c r="D190" s="460" t="s">
        <v>6996</v>
      </c>
      <c r="E190" s="2377"/>
      <c r="F190" s="2377"/>
      <c r="G190" s="2377"/>
      <c r="H190" s="2377"/>
      <c r="I190" s="460" t="s">
        <v>6997</v>
      </c>
      <c r="J190" s="475" t="s">
        <v>6998</v>
      </c>
      <c r="K190" s="475" t="s">
        <v>2676</v>
      </c>
      <c r="L190" s="460">
        <v>1</v>
      </c>
      <c r="M190" s="460" t="s">
        <v>21</v>
      </c>
      <c r="N190" s="474"/>
      <c r="O190" s="466"/>
      <c r="P190" s="466"/>
    </row>
    <row r="191" spans="1:16" s="463" customFormat="1" ht="39.950000000000003" customHeight="1">
      <c r="A191" s="461">
        <v>31</v>
      </c>
      <c r="B191" s="460" t="s">
        <v>6999</v>
      </c>
      <c r="C191" s="462">
        <v>820200374375</v>
      </c>
      <c r="D191" s="460" t="s">
        <v>7000</v>
      </c>
      <c r="E191" s="460" t="s">
        <v>7001</v>
      </c>
      <c r="F191" s="460">
        <v>13.8</v>
      </c>
      <c r="G191" s="460">
        <v>13.8</v>
      </c>
      <c r="H191" s="460" t="s">
        <v>6404</v>
      </c>
      <c r="I191" s="460" t="s">
        <v>7002</v>
      </c>
      <c r="J191" s="475" t="s">
        <v>7003</v>
      </c>
      <c r="K191" s="475" t="s">
        <v>2676</v>
      </c>
      <c r="L191" s="460">
        <v>1</v>
      </c>
      <c r="M191" s="460" t="s">
        <v>1587</v>
      </c>
      <c r="N191" s="474"/>
      <c r="O191" s="466"/>
      <c r="P191" s="466"/>
    </row>
    <row r="192" spans="1:16" s="463" customFormat="1" ht="39.950000000000003" customHeight="1">
      <c r="A192" s="461">
        <v>32</v>
      </c>
      <c r="B192" s="460" t="s">
        <v>6880</v>
      </c>
      <c r="C192" s="462">
        <v>310260199600</v>
      </c>
      <c r="D192" s="460" t="s">
        <v>7004</v>
      </c>
      <c r="E192" s="460" t="s">
        <v>7005</v>
      </c>
      <c r="F192" s="460">
        <v>11.5</v>
      </c>
      <c r="G192" s="460">
        <v>11.5</v>
      </c>
      <c r="H192" s="460" t="s">
        <v>748</v>
      </c>
      <c r="I192" s="460" t="s">
        <v>7006</v>
      </c>
      <c r="J192" s="475" t="s">
        <v>7007</v>
      </c>
      <c r="K192" s="475" t="s">
        <v>2676</v>
      </c>
      <c r="L192" s="460">
        <v>1</v>
      </c>
      <c r="M192" s="460" t="s">
        <v>21</v>
      </c>
      <c r="N192" s="474"/>
      <c r="O192" s="466"/>
      <c r="P192" s="466"/>
    </row>
    <row r="193" spans="1:16" s="463" customFormat="1" ht="39.950000000000003" customHeight="1">
      <c r="A193" s="461">
        <v>33</v>
      </c>
      <c r="B193" s="460" t="s">
        <v>6880</v>
      </c>
      <c r="C193" s="462">
        <v>612302265000</v>
      </c>
      <c r="D193" s="460" t="s">
        <v>7008</v>
      </c>
      <c r="E193" s="460" t="s">
        <v>7009</v>
      </c>
      <c r="F193" s="460">
        <v>24.1</v>
      </c>
      <c r="G193" s="460">
        <v>24.1</v>
      </c>
      <c r="H193" s="460" t="s">
        <v>748</v>
      </c>
      <c r="I193" s="460" t="s">
        <v>7010</v>
      </c>
      <c r="J193" s="475" t="s">
        <v>7011</v>
      </c>
      <c r="K193" s="475" t="s">
        <v>2676</v>
      </c>
      <c r="L193" s="460">
        <v>1</v>
      </c>
      <c r="M193" s="460" t="s">
        <v>21</v>
      </c>
      <c r="N193" s="474"/>
      <c r="O193" s="466"/>
      <c r="P193" s="466"/>
    </row>
    <row r="194" spans="1:16" s="463" customFormat="1" ht="39.950000000000003" customHeight="1">
      <c r="A194" s="461">
        <v>34</v>
      </c>
      <c r="B194" s="460" t="s">
        <v>7012</v>
      </c>
      <c r="C194" s="462">
        <v>890203459705</v>
      </c>
      <c r="D194" s="460" t="s">
        <v>7013</v>
      </c>
      <c r="E194" s="460" t="s">
        <v>7014</v>
      </c>
      <c r="F194" s="460">
        <v>73.099999999999994</v>
      </c>
      <c r="G194" s="460">
        <v>50</v>
      </c>
      <c r="H194" s="460" t="s">
        <v>748</v>
      </c>
      <c r="I194" s="460" t="s">
        <v>7015</v>
      </c>
      <c r="J194" s="475" t="s">
        <v>7016</v>
      </c>
      <c r="K194" s="475" t="s">
        <v>2676</v>
      </c>
      <c r="L194" s="460">
        <v>1</v>
      </c>
      <c r="M194" s="460" t="s">
        <v>21</v>
      </c>
      <c r="N194" s="474"/>
      <c r="O194" s="466"/>
      <c r="P194" s="466"/>
    </row>
    <row r="195" spans="1:16" s="463" customFormat="1" ht="39.950000000000003" customHeight="1">
      <c r="A195" s="461">
        <v>35</v>
      </c>
      <c r="B195" s="460" t="s">
        <v>7017</v>
      </c>
      <c r="C195" s="462">
        <v>310800266692</v>
      </c>
      <c r="D195" s="460" t="s">
        <v>7018</v>
      </c>
      <c r="E195" s="460" t="s">
        <v>7019</v>
      </c>
      <c r="F195" s="460">
        <v>26.3</v>
      </c>
      <c r="G195" s="460">
        <v>16</v>
      </c>
      <c r="H195" s="460" t="s">
        <v>7020</v>
      </c>
      <c r="I195" s="460" t="s">
        <v>7021</v>
      </c>
      <c r="J195" s="475" t="s">
        <v>7022</v>
      </c>
      <c r="K195" s="475" t="s">
        <v>2676</v>
      </c>
      <c r="L195" s="460">
        <v>1</v>
      </c>
      <c r="M195" s="460" t="s">
        <v>21</v>
      </c>
      <c r="N195" s="474"/>
      <c r="O195" s="466"/>
      <c r="P195" s="466"/>
    </row>
    <row r="196" spans="1:16" s="463" customFormat="1" ht="39.950000000000003" customHeight="1">
      <c r="A196" s="461">
        <v>36</v>
      </c>
      <c r="B196" s="460" t="s">
        <v>7023</v>
      </c>
      <c r="C196" s="462">
        <v>310202013303</v>
      </c>
      <c r="D196" s="460" t="s">
        <v>7024</v>
      </c>
      <c r="E196" s="460" t="s">
        <v>7025</v>
      </c>
      <c r="F196" s="460">
        <v>21</v>
      </c>
      <c r="G196" s="460">
        <v>21</v>
      </c>
      <c r="H196" s="460" t="s">
        <v>6578</v>
      </c>
      <c r="I196" s="460" t="s">
        <v>7026</v>
      </c>
      <c r="J196" s="475" t="s">
        <v>7027</v>
      </c>
      <c r="K196" s="475" t="s">
        <v>2676</v>
      </c>
      <c r="L196" s="460">
        <v>1</v>
      </c>
      <c r="M196" s="460" t="s">
        <v>21</v>
      </c>
      <c r="N196" s="474"/>
      <c r="O196" s="466"/>
      <c r="P196" s="466"/>
    </row>
    <row r="197" spans="1:16" s="463" customFormat="1" ht="39.950000000000003" customHeight="1">
      <c r="A197" s="461">
        <v>37</v>
      </c>
      <c r="B197" s="460" t="s">
        <v>7028</v>
      </c>
      <c r="C197" s="462" t="s">
        <v>21</v>
      </c>
      <c r="D197" s="460" t="s">
        <v>7029</v>
      </c>
      <c r="E197" s="460" t="s">
        <v>7025</v>
      </c>
      <c r="F197" s="460">
        <v>21</v>
      </c>
      <c r="G197" s="460">
        <v>10.5</v>
      </c>
      <c r="H197" s="460" t="s">
        <v>6578</v>
      </c>
      <c r="I197" s="460" t="s">
        <v>7030</v>
      </c>
      <c r="J197" s="475" t="s">
        <v>7031</v>
      </c>
      <c r="K197" s="475" t="s">
        <v>2676</v>
      </c>
      <c r="L197" s="460">
        <v>1</v>
      </c>
      <c r="M197" s="460" t="s">
        <v>21</v>
      </c>
      <c r="N197" s="474"/>
      <c r="O197" s="466"/>
      <c r="P197" s="466"/>
    </row>
    <row r="198" spans="1:16" s="463" customFormat="1" ht="39.950000000000003" customHeight="1">
      <c r="A198" s="461">
        <v>38</v>
      </c>
      <c r="B198" s="460" t="s">
        <v>7032</v>
      </c>
      <c r="C198" s="462" t="s">
        <v>21</v>
      </c>
      <c r="D198" s="460" t="s">
        <v>7005</v>
      </c>
      <c r="E198" s="460" t="s">
        <v>7005</v>
      </c>
      <c r="F198" s="460">
        <v>12.56</v>
      </c>
      <c r="G198" s="460">
        <v>12.56</v>
      </c>
      <c r="H198" s="460" t="s">
        <v>6176</v>
      </c>
      <c r="I198" s="460" t="s">
        <v>7033</v>
      </c>
      <c r="J198" s="475" t="s">
        <v>7034</v>
      </c>
      <c r="K198" s="475" t="s">
        <v>2676</v>
      </c>
      <c r="L198" s="460">
        <v>1</v>
      </c>
      <c r="M198" s="460" t="s">
        <v>1587</v>
      </c>
      <c r="N198" s="474"/>
      <c r="O198" s="466"/>
      <c r="P198" s="466"/>
    </row>
    <row r="199" spans="1:16" s="463" customFormat="1" ht="39.950000000000003" customHeight="1">
      <c r="A199" s="461">
        <v>39</v>
      </c>
      <c r="B199" s="460" t="s">
        <v>7035</v>
      </c>
      <c r="C199" s="462" t="s">
        <v>21</v>
      </c>
      <c r="D199" s="460" t="s">
        <v>7005</v>
      </c>
      <c r="E199" s="460" t="s">
        <v>7005</v>
      </c>
      <c r="F199" s="460">
        <v>13</v>
      </c>
      <c r="G199" s="460">
        <v>13</v>
      </c>
      <c r="H199" s="460" t="s">
        <v>6176</v>
      </c>
      <c r="I199" s="460" t="s">
        <v>7036</v>
      </c>
      <c r="J199" s="475" t="s">
        <v>7037</v>
      </c>
      <c r="K199" s="475" t="s">
        <v>2676</v>
      </c>
      <c r="L199" s="460">
        <v>1</v>
      </c>
      <c r="M199" s="460" t="s">
        <v>1587</v>
      </c>
      <c r="N199" s="474"/>
      <c r="O199" s="466"/>
      <c r="P199" s="466"/>
    </row>
    <row r="200" spans="1:16" s="463" customFormat="1" ht="39.950000000000003" customHeight="1">
      <c r="A200" s="461">
        <v>40</v>
      </c>
      <c r="B200" s="460" t="s">
        <v>7038</v>
      </c>
      <c r="C200" s="462" t="s">
        <v>21</v>
      </c>
      <c r="D200" s="460" t="s">
        <v>7005</v>
      </c>
      <c r="E200" s="460" t="s">
        <v>7005</v>
      </c>
      <c r="F200" s="460">
        <v>12</v>
      </c>
      <c r="G200" s="460">
        <v>12</v>
      </c>
      <c r="H200" s="460" t="s">
        <v>6176</v>
      </c>
      <c r="I200" s="460" t="s">
        <v>7039</v>
      </c>
      <c r="J200" s="475" t="s">
        <v>7040</v>
      </c>
      <c r="K200" s="475" t="s">
        <v>2676</v>
      </c>
      <c r="L200" s="460">
        <v>1</v>
      </c>
      <c r="M200" s="460" t="s">
        <v>1587</v>
      </c>
      <c r="N200" s="474"/>
      <c r="O200" s="466"/>
      <c r="P200" s="466"/>
    </row>
    <row r="201" spans="1:16" s="463" customFormat="1" ht="39.950000000000003" customHeight="1">
      <c r="A201" s="461">
        <v>41</v>
      </c>
      <c r="B201" s="460" t="s">
        <v>7041</v>
      </c>
      <c r="C201" s="462" t="s">
        <v>21</v>
      </c>
      <c r="D201" s="460" t="s">
        <v>7042</v>
      </c>
      <c r="E201" s="460" t="s">
        <v>7043</v>
      </c>
      <c r="F201" s="460">
        <v>15</v>
      </c>
      <c r="G201" s="460">
        <v>15</v>
      </c>
      <c r="H201" s="460" t="s">
        <v>6369</v>
      </c>
      <c r="I201" s="460" t="s">
        <v>7044</v>
      </c>
      <c r="J201" s="475" t="s">
        <v>7045</v>
      </c>
      <c r="K201" s="475" t="s">
        <v>2676</v>
      </c>
      <c r="L201" s="460">
        <v>1</v>
      </c>
      <c r="M201" s="460" t="s">
        <v>1587</v>
      </c>
      <c r="N201" s="474"/>
      <c r="O201" s="466"/>
      <c r="P201" s="466"/>
    </row>
    <row r="202" spans="1:16" s="463" customFormat="1" ht="39.950000000000003" customHeight="1">
      <c r="A202" s="461">
        <v>42</v>
      </c>
      <c r="B202" s="460" t="s">
        <v>7046</v>
      </c>
      <c r="C202" s="462" t="s">
        <v>21</v>
      </c>
      <c r="D202" s="460" t="s">
        <v>7047</v>
      </c>
      <c r="E202" s="460" t="s">
        <v>7047</v>
      </c>
      <c r="F202" s="460">
        <v>24.5</v>
      </c>
      <c r="G202" s="460">
        <v>24.5</v>
      </c>
      <c r="H202" s="460" t="s">
        <v>6176</v>
      </c>
      <c r="I202" s="460" t="s">
        <v>7048</v>
      </c>
      <c r="J202" s="475" t="s">
        <v>7049</v>
      </c>
      <c r="K202" s="475" t="s">
        <v>2676</v>
      </c>
      <c r="L202" s="460">
        <v>1</v>
      </c>
      <c r="M202" s="460" t="s">
        <v>1587</v>
      </c>
      <c r="N202" s="474"/>
      <c r="O202" s="466"/>
      <c r="P202" s="466"/>
    </row>
    <row r="203" spans="1:16" s="463" customFormat="1" ht="39.950000000000003" customHeight="1">
      <c r="A203" s="461">
        <v>43</v>
      </c>
      <c r="B203" s="460" t="s">
        <v>7050</v>
      </c>
      <c r="C203" s="462" t="s">
        <v>21</v>
      </c>
      <c r="D203" s="460" t="s">
        <v>7047</v>
      </c>
      <c r="E203" s="460" t="s">
        <v>7047</v>
      </c>
      <c r="F203" s="460">
        <v>20</v>
      </c>
      <c r="G203" s="460">
        <v>20</v>
      </c>
      <c r="H203" s="460" t="s">
        <v>6176</v>
      </c>
      <c r="I203" s="460" t="s">
        <v>7051</v>
      </c>
      <c r="J203" s="475" t="s">
        <v>7052</v>
      </c>
      <c r="K203" s="475" t="s">
        <v>2676</v>
      </c>
      <c r="L203" s="460">
        <v>1</v>
      </c>
      <c r="M203" s="460" t="s">
        <v>1587</v>
      </c>
      <c r="N203" s="474"/>
      <c r="O203" s="466"/>
      <c r="P203" s="466"/>
    </row>
    <row r="204" spans="1:16" s="463" customFormat="1" ht="39.950000000000003" customHeight="1">
      <c r="A204" s="461">
        <v>44</v>
      </c>
      <c r="B204" s="460" t="s">
        <v>7053</v>
      </c>
      <c r="C204" s="462" t="s">
        <v>21</v>
      </c>
      <c r="D204" s="460" t="s">
        <v>21</v>
      </c>
      <c r="E204" s="460" t="s">
        <v>6314</v>
      </c>
      <c r="F204" s="460">
        <v>30</v>
      </c>
      <c r="G204" s="460">
        <v>30</v>
      </c>
      <c r="H204" s="460" t="s">
        <v>4100</v>
      </c>
      <c r="I204" s="460" t="s">
        <v>7054</v>
      </c>
      <c r="J204" s="475" t="s">
        <v>7055</v>
      </c>
      <c r="K204" s="475" t="s">
        <v>2676</v>
      </c>
      <c r="L204" s="460">
        <v>1</v>
      </c>
      <c r="M204" s="460" t="s">
        <v>1587</v>
      </c>
      <c r="N204" s="474"/>
      <c r="O204" s="466"/>
      <c r="P204" s="466"/>
    </row>
    <row r="205" spans="1:16" s="463" customFormat="1" ht="39.950000000000003" customHeight="1">
      <c r="A205" s="461">
        <v>45</v>
      </c>
      <c r="B205" s="460" t="s">
        <v>7056</v>
      </c>
      <c r="C205" s="486">
        <v>890404243008</v>
      </c>
      <c r="D205" s="460" t="s">
        <v>7057</v>
      </c>
      <c r="E205" s="460" t="s">
        <v>7058</v>
      </c>
      <c r="F205" s="460">
        <v>32</v>
      </c>
      <c r="G205" s="460">
        <v>32</v>
      </c>
      <c r="H205" s="460" t="s">
        <v>748</v>
      </c>
      <c r="I205" s="460" t="s">
        <v>7059</v>
      </c>
      <c r="J205" s="475" t="s">
        <v>7060</v>
      </c>
      <c r="K205" s="475" t="s">
        <v>2613</v>
      </c>
      <c r="L205" s="460">
        <v>3</v>
      </c>
      <c r="M205" s="460" t="s">
        <v>21</v>
      </c>
      <c r="N205" s="474"/>
      <c r="O205" s="466"/>
      <c r="P205" s="466"/>
    </row>
    <row r="206" spans="1:16" s="463" customFormat="1" ht="39.950000000000003" customHeight="1">
      <c r="A206" s="461">
        <v>46</v>
      </c>
      <c r="B206" s="460" t="s">
        <v>7061</v>
      </c>
      <c r="C206" s="486">
        <v>310260691107</v>
      </c>
      <c r="D206" s="460" t="s">
        <v>7062</v>
      </c>
      <c r="E206" s="460" t="s">
        <v>7063</v>
      </c>
      <c r="F206" s="460">
        <v>62</v>
      </c>
      <c r="G206" s="460">
        <v>8</v>
      </c>
      <c r="H206" s="460" t="s">
        <v>6578</v>
      </c>
      <c r="I206" s="460" t="s">
        <v>7064</v>
      </c>
      <c r="J206" s="475" t="s">
        <v>7065</v>
      </c>
      <c r="K206" s="475" t="s">
        <v>2676</v>
      </c>
      <c r="L206" s="460">
        <v>1</v>
      </c>
      <c r="M206" s="460" t="s">
        <v>21</v>
      </c>
      <c r="N206" s="474"/>
      <c r="O206" s="466"/>
      <c r="P206" s="466"/>
    </row>
    <row r="207" spans="1:16" s="463" customFormat="1" ht="39.950000000000003" customHeight="1">
      <c r="A207" s="461">
        <v>47</v>
      </c>
      <c r="B207" s="460" t="s">
        <v>7066</v>
      </c>
      <c r="C207" s="486">
        <v>310200970233</v>
      </c>
      <c r="D207" s="460" t="s">
        <v>7067</v>
      </c>
      <c r="E207" s="460" t="s">
        <v>6304</v>
      </c>
      <c r="F207" s="460">
        <v>6</v>
      </c>
      <c r="G207" s="460">
        <v>6</v>
      </c>
      <c r="H207" s="460" t="s">
        <v>748</v>
      </c>
      <c r="I207" s="460" t="s">
        <v>7068</v>
      </c>
      <c r="J207" s="475" t="s">
        <v>7069</v>
      </c>
      <c r="K207" s="475" t="s">
        <v>2676</v>
      </c>
      <c r="L207" s="460">
        <v>1</v>
      </c>
      <c r="M207" s="460" t="s">
        <v>21</v>
      </c>
      <c r="N207" s="474"/>
      <c r="O207" s="466"/>
      <c r="P207" s="466"/>
    </row>
    <row r="208" spans="1:16" s="463" customFormat="1" ht="39.950000000000003" customHeight="1">
      <c r="A208" s="461">
        <v>48</v>
      </c>
      <c r="B208" s="460" t="s">
        <v>7070</v>
      </c>
      <c r="C208" s="462" t="s">
        <v>21</v>
      </c>
      <c r="D208" s="460" t="s">
        <v>7071</v>
      </c>
      <c r="E208" s="460" t="s">
        <v>7072</v>
      </c>
      <c r="F208" s="460">
        <v>61.6</v>
      </c>
      <c r="G208" s="460">
        <v>61.6</v>
      </c>
      <c r="H208" s="460" t="s">
        <v>748</v>
      </c>
      <c r="I208" s="460" t="s">
        <v>7073</v>
      </c>
      <c r="J208" s="475" t="s">
        <v>7074</v>
      </c>
      <c r="K208" s="475" t="s">
        <v>2676</v>
      </c>
      <c r="L208" s="460">
        <v>1</v>
      </c>
      <c r="M208" s="460" t="s">
        <v>21</v>
      </c>
      <c r="N208" s="474"/>
      <c r="O208" s="466"/>
      <c r="P208" s="466"/>
    </row>
    <row r="209" spans="1:16" s="463" customFormat="1" ht="39.950000000000003" customHeight="1">
      <c r="A209" s="461">
        <v>49</v>
      </c>
      <c r="B209" s="460" t="s">
        <v>6880</v>
      </c>
      <c r="C209" s="462">
        <v>310204977448</v>
      </c>
      <c r="D209" s="460" t="s">
        <v>7075</v>
      </c>
      <c r="E209" s="460" t="s">
        <v>7076</v>
      </c>
      <c r="F209" s="460">
        <v>18</v>
      </c>
      <c r="G209" s="460">
        <v>18</v>
      </c>
      <c r="H209" s="460" t="s">
        <v>748</v>
      </c>
      <c r="I209" s="460" t="s">
        <v>7077</v>
      </c>
      <c r="J209" s="475" t="s">
        <v>7078</v>
      </c>
      <c r="K209" s="475" t="s">
        <v>2598</v>
      </c>
      <c r="L209" s="460">
        <v>2</v>
      </c>
      <c r="M209" s="460" t="s">
        <v>21</v>
      </c>
      <c r="N209" s="474"/>
      <c r="O209" s="466"/>
      <c r="P209" s="466"/>
    </row>
    <row r="210" spans="1:16" s="463" customFormat="1" ht="39.950000000000003" customHeight="1">
      <c r="A210" s="461">
        <v>50</v>
      </c>
      <c r="B210" s="460" t="s">
        <v>7079</v>
      </c>
      <c r="C210" s="462">
        <v>3102000083</v>
      </c>
      <c r="D210" s="460" t="s">
        <v>7080</v>
      </c>
      <c r="E210" s="460" t="s">
        <v>7080</v>
      </c>
      <c r="F210" s="460">
        <v>100</v>
      </c>
      <c r="G210" s="460">
        <v>100</v>
      </c>
      <c r="H210" s="460" t="s">
        <v>748</v>
      </c>
      <c r="I210" s="460" t="s">
        <v>7081</v>
      </c>
      <c r="J210" s="475" t="s">
        <v>7082</v>
      </c>
      <c r="K210" s="475" t="s">
        <v>2764</v>
      </c>
      <c r="L210" s="460">
        <v>5</v>
      </c>
      <c r="M210" s="460" t="s">
        <v>21</v>
      </c>
      <c r="N210" s="474"/>
      <c r="O210" s="466"/>
      <c r="P210" s="466"/>
    </row>
    <row r="211" spans="1:16" s="463" customFormat="1" ht="39.950000000000003" customHeight="1">
      <c r="A211" s="461">
        <v>51</v>
      </c>
      <c r="B211" s="460" t="s">
        <v>7083</v>
      </c>
      <c r="C211" s="462">
        <v>310261032989</v>
      </c>
      <c r="D211" s="460" t="s">
        <v>21</v>
      </c>
      <c r="E211" s="460" t="s">
        <v>7084</v>
      </c>
      <c r="F211" s="460">
        <v>20</v>
      </c>
      <c r="G211" s="460">
        <v>20</v>
      </c>
      <c r="H211" s="460" t="s">
        <v>479</v>
      </c>
      <c r="I211" s="460" t="s">
        <v>7085</v>
      </c>
      <c r="J211" s="476" t="s">
        <v>7086</v>
      </c>
      <c r="K211" s="477" t="s">
        <v>2676</v>
      </c>
      <c r="L211" s="460">
        <v>1</v>
      </c>
      <c r="M211" s="460" t="s">
        <v>21</v>
      </c>
      <c r="N211" s="474"/>
      <c r="O211" s="466"/>
      <c r="P211" s="466"/>
    </row>
    <row r="212" spans="1:16" s="463" customFormat="1" ht="39.950000000000003" customHeight="1">
      <c r="A212" s="461">
        <v>52</v>
      </c>
      <c r="B212" s="460" t="s">
        <v>7087</v>
      </c>
      <c r="C212" s="462">
        <v>312325785222</v>
      </c>
      <c r="D212" s="460" t="s">
        <v>7088</v>
      </c>
      <c r="E212" s="460" t="s">
        <v>7089</v>
      </c>
      <c r="F212" s="460">
        <v>18</v>
      </c>
      <c r="G212" s="460">
        <v>18</v>
      </c>
      <c r="H212" s="471" t="s">
        <v>7090</v>
      </c>
      <c r="I212" s="460" t="s">
        <v>7091</v>
      </c>
      <c r="J212" s="475" t="s">
        <v>7092</v>
      </c>
      <c r="K212" s="475" t="s">
        <v>2676</v>
      </c>
      <c r="L212" s="460">
        <v>1</v>
      </c>
      <c r="M212" s="460" t="s">
        <v>7093</v>
      </c>
      <c r="N212" s="474"/>
      <c r="O212" s="466"/>
      <c r="P212" s="466"/>
    </row>
    <row r="213" spans="1:16" s="463" customFormat="1" ht="39.950000000000003" customHeight="1">
      <c r="A213" s="461">
        <v>53</v>
      </c>
      <c r="B213" s="460" t="s">
        <v>7094</v>
      </c>
      <c r="C213" s="462" t="s">
        <v>21</v>
      </c>
      <c r="D213" s="460" t="s">
        <v>7095</v>
      </c>
      <c r="E213" s="460" t="s">
        <v>7095</v>
      </c>
      <c r="F213" s="460">
        <v>32</v>
      </c>
      <c r="G213" s="460">
        <v>32</v>
      </c>
      <c r="H213" s="471" t="s">
        <v>7096</v>
      </c>
      <c r="I213" s="460" t="s">
        <v>7097</v>
      </c>
      <c r="J213" s="475" t="s">
        <v>7098</v>
      </c>
      <c r="K213" s="475" t="s">
        <v>2598</v>
      </c>
      <c r="L213" s="460">
        <v>3</v>
      </c>
      <c r="M213" s="460" t="s">
        <v>1587</v>
      </c>
      <c r="N213" s="474"/>
      <c r="O213" s="466"/>
      <c r="P213" s="466"/>
    </row>
    <row r="214" spans="1:16" s="463" customFormat="1" ht="39.950000000000003" customHeight="1">
      <c r="A214" s="461">
        <v>54</v>
      </c>
      <c r="B214" s="460" t="s">
        <v>7099</v>
      </c>
      <c r="C214" s="462">
        <v>310200772746</v>
      </c>
      <c r="D214" s="460" t="s">
        <v>7100</v>
      </c>
      <c r="E214" s="460" t="s">
        <v>7101</v>
      </c>
      <c r="F214" s="460">
        <v>12</v>
      </c>
      <c r="G214" s="460">
        <v>12</v>
      </c>
      <c r="H214" s="460" t="s">
        <v>748</v>
      </c>
      <c r="I214" s="460" t="s">
        <v>7102</v>
      </c>
      <c r="J214" s="476" t="s">
        <v>7103</v>
      </c>
      <c r="K214" s="477" t="s">
        <v>2676</v>
      </c>
      <c r="L214" s="460">
        <v>1</v>
      </c>
      <c r="M214" s="460" t="s">
        <v>21</v>
      </c>
      <c r="N214" s="474"/>
      <c r="O214" s="466"/>
      <c r="P214" s="466"/>
    </row>
    <row r="215" spans="1:16" s="463" customFormat="1" ht="39.950000000000003" customHeight="1">
      <c r="A215" s="461">
        <v>55</v>
      </c>
      <c r="B215" s="460" t="s">
        <v>7104</v>
      </c>
      <c r="C215" s="462">
        <v>312300341320</v>
      </c>
      <c r="D215" s="460" t="s">
        <v>7105</v>
      </c>
      <c r="E215" s="460" t="s">
        <v>7106</v>
      </c>
      <c r="F215" s="460">
        <v>26</v>
      </c>
      <c r="G215" s="460">
        <v>26</v>
      </c>
      <c r="H215" s="471" t="s">
        <v>7107</v>
      </c>
      <c r="I215" s="460" t="s">
        <v>7108</v>
      </c>
      <c r="J215" s="475" t="s">
        <v>7109</v>
      </c>
      <c r="K215" s="475" t="s">
        <v>2676</v>
      </c>
      <c r="L215" s="460">
        <v>1</v>
      </c>
      <c r="M215" s="460" t="s">
        <v>1587</v>
      </c>
      <c r="N215" s="474"/>
      <c r="O215" s="466"/>
      <c r="P215" s="466"/>
    </row>
    <row r="216" spans="1:16" s="463" customFormat="1" ht="39.950000000000003" customHeight="1">
      <c r="A216" s="461">
        <v>56</v>
      </c>
      <c r="B216" s="460" t="s">
        <v>7110</v>
      </c>
      <c r="C216" s="462">
        <v>310200088737</v>
      </c>
      <c r="D216" s="460" t="s">
        <v>7111</v>
      </c>
      <c r="E216" s="460" t="s">
        <v>7112</v>
      </c>
      <c r="F216" s="460">
        <v>44.8</v>
      </c>
      <c r="G216" s="460">
        <v>32</v>
      </c>
      <c r="H216" s="460" t="s">
        <v>694</v>
      </c>
      <c r="I216" s="460" t="s">
        <v>7113</v>
      </c>
      <c r="J216" s="476" t="s">
        <v>7114</v>
      </c>
      <c r="K216" s="477" t="s">
        <v>2598</v>
      </c>
      <c r="L216" s="460">
        <v>2</v>
      </c>
      <c r="M216" s="460" t="s">
        <v>21</v>
      </c>
      <c r="N216" s="474"/>
      <c r="O216" s="466"/>
      <c r="P216" s="466"/>
    </row>
    <row r="217" spans="1:16" s="463" customFormat="1" ht="39.950000000000003" customHeight="1">
      <c r="A217" s="461">
        <v>57</v>
      </c>
      <c r="B217" s="460" t="s">
        <v>7115</v>
      </c>
      <c r="C217" s="462" t="s">
        <v>21</v>
      </c>
      <c r="D217" s="460" t="s">
        <v>7116</v>
      </c>
      <c r="E217" s="460" t="s">
        <v>7117</v>
      </c>
      <c r="F217" s="460">
        <v>45</v>
      </c>
      <c r="G217" s="460">
        <v>28</v>
      </c>
      <c r="H217" s="460" t="s">
        <v>694</v>
      </c>
      <c r="I217" s="460" t="s">
        <v>7118</v>
      </c>
      <c r="J217" s="476" t="s">
        <v>7119</v>
      </c>
      <c r="K217" s="477" t="s">
        <v>2613</v>
      </c>
      <c r="L217" s="460">
        <v>3</v>
      </c>
      <c r="M217" s="460" t="s">
        <v>21</v>
      </c>
      <c r="N217" s="474"/>
      <c r="O217" s="466"/>
      <c r="P217" s="466"/>
    </row>
    <row r="218" spans="1:16" s="463" customFormat="1" ht="39.950000000000003" customHeight="1">
      <c r="A218" s="461">
        <v>58</v>
      </c>
      <c r="B218" s="460" t="s">
        <v>7120</v>
      </c>
      <c r="C218" s="462">
        <v>312323927111</v>
      </c>
      <c r="D218" s="460" t="s">
        <v>7121</v>
      </c>
      <c r="E218" s="460" t="s">
        <v>7122</v>
      </c>
      <c r="F218" s="460">
        <v>36</v>
      </c>
      <c r="G218" s="460">
        <v>36</v>
      </c>
      <c r="H218" s="460" t="s">
        <v>694</v>
      </c>
      <c r="I218" s="460" t="s">
        <v>7123</v>
      </c>
      <c r="J218" s="476" t="s">
        <v>6976</v>
      </c>
      <c r="K218" s="477" t="s">
        <v>2598</v>
      </c>
      <c r="L218" s="460">
        <v>2</v>
      </c>
      <c r="M218" s="460" t="s">
        <v>21</v>
      </c>
      <c r="N218" s="474"/>
      <c r="O218" s="466"/>
      <c r="P218" s="466"/>
    </row>
    <row r="219" spans="1:16" s="463" customFormat="1" ht="39.950000000000003" customHeight="1">
      <c r="A219" s="461">
        <v>59</v>
      </c>
      <c r="B219" s="460" t="s">
        <v>7124</v>
      </c>
      <c r="C219" s="462">
        <v>310263188406</v>
      </c>
      <c r="D219" s="460" t="s">
        <v>7125</v>
      </c>
      <c r="E219" s="460" t="s">
        <v>7126</v>
      </c>
      <c r="F219" s="460">
        <v>16</v>
      </c>
      <c r="G219" s="460">
        <v>16</v>
      </c>
      <c r="H219" s="460" t="s">
        <v>694</v>
      </c>
      <c r="I219" s="460" t="s">
        <v>7127</v>
      </c>
      <c r="J219" s="476" t="s">
        <v>7128</v>
      </c>
      <c r="K219" s="477" t="s">
        <v>2598</v>
      </c>
      <c r="L219" s="460">
        <v>2</v>
      </c>
      <c r="M219" s="460" t="s">
        <v>21</v>
      </c>
      <c r="N219" s="474"/>
      <c r="O219" s="466"/>
      <c r="P219" s="466"/>
    </row>
    <row r="220" spans="1:16" s="463" customFormat="1" ht="39.950000000000003" customHeight="1">
      <c r="A220" s="461">
        <v>60</v>
      </c>
      <c r="B220" s="460" t="s">
        <v>7129</v>
      </c>
      <c r="C220" s="462" t="s">
        <v>21</v>
      </c>
      <c r="D220" s="460" t="s">
        <v>7130</v>
      </c>
      <c r="E220" s="460" t="s">
        <v>7131</v>
      </c>
      <c r="F220" s="460">
        <v>42.3</v>
      </c>
      <c r="G220" s="460">
        <v>28</v>
      </c>
      <c r="H220" s="460" t="s">
        <v>694</v>
      </c>
      <c r="I220" s="460" t="s">
        <v>7132</v>
      </c>
      <c r="J220" s="475" t="s">
        <v>7133</v>
      </c>
      <c r="K220" s="475" t="s">
        <v>2613</v>
      </c>
      <c r="L220" s="460">
        <v>3</v>
      </c>
      <c r="M220" s="460" t="s">
        <v>21</v>
      </c>
      <c r="N220" s="474"/>
      <c r="O220" s="466"/>
      <c r="P220" s="466"/>
    </row>
    <row r="221" spans="1:16" s="463" customFormat="1" ht="56.25" customHeight="1">
      <c r="A221" s="461">
        <v>61</v>
      </c>
      <c r="B221" s="460" t="s">
        <v>7134</v>
      </c>
      <c r="C221" s="462">
        <v>312301409109</v>
      </c>
      <c r="D221" s="460" t="s">
        <v>7135</v>
      </c>
      <c r="E221" s="460" t="s">
        <v>7136</v>
      </c>
      <c r="F221" s="460">
        <v>24</v>
      </c>
      <c r="G221" s="460">
        <v>24</v>
      </c>
      <c r="H221" s="460" t="s">
        <v>694</v>
      </c>
      <c r="I221" s="460" t="s">
        <v>7137</v>
      </c>
      <c r="J221" s="476" t="s">
        <v>7138</v>
      </c>
      <c r="K221" s="477" t="s">
        <v>2676</v>
      </c>
      <c r="L221" s="460">
        <v>1</v>
      </c>
      <c r="M221" s="460" t="s">
        <v>21</v>
      </c>
      <c r="N221" s="474"/>
      <c r="O221" s="466"/>
      <c r="P221" s="466"/>
    </row>
    <row r="222" spans="1:16" s="463" customFormat="1" ht="60.75" customHeight="1">
      <c r="A222" s="461">
        <v>62</v>
      </c>
      <c r="B222" s="460" t="s">
        <v>7139</v>
      </c>
      <c r="C222" s="462">
        <v>310800083498</v>
      </c>
      <c r="D222" s="460" t="s">
        <v>7140</v>
      </c>
      <c r="E222" s="460" t="s">
        <v>7140</v>
      </c>
      <c r="F222" s="460">
        <v>52</v>
      </c>
      <c r="G222" s="460">
        <v>43</v>
      </c>
      <c r="H222" s="460" t="s">
        <v>7141</v>
      </c>
      <c r="I222" s="460" t="s">
        <v>7142</v>
      </c>
      <c r="J222" s="475" t="s">
        <v>7143</v>
      </c>
      <c r="K222" s="475" t="s">
        <v>2676</v>
      </c>
      <c r="L222" s="460">
        <v>1</v>
      </c>
      <c r="M222" s="460" t="s">
        <v>1587</v>
      </c>
      <c r="N222" s="474"/>
      <c r="O222" s="466"/>
      <c r="P222" s="466"/>
    </row>
    <row r="223" spans="1:16" s="463" customFormat="1" ht="39.950000000000003" customHeight="1">
      <c r="A223" s="461">
        <v>63</v>
      </c>
      <c r="B223" s="460" t="s">
        <v>7144</v>
      </c>
      <c r="C223" s="462">
        <v>310259470590</v>
      </c>
      <c r="D223" s="460" t="s">
        <v>7145</v>
      </c>
      <c r="E223" s="460" t="s">
        <v>7145</v>
      </c>
      <c r="F223" s="460">
        <v>46</v>
      </c>
      <c r="G223" s="460">
        <v>46</v>
      </c>
      <c r="H223" s="460" t="s">
        <v>7146</v>
      </c>
      <c r="I223" s="460" t="s">
        <v>7147</v>
      </c>
      <c r="J223" s="475" t="s">
        <v>7148</v>
      </c>
      <c r="K223" s="475" t="s">
        <v>2676</v>
      </c>
      <c r="L223" s="460">
        <v>1</v>
      </c>
      <c r="M223" s="460" t="s">
        <v>1587</v>
      </c>
      <c r="N223" s="474"/>
      <c r="O223" s="466"/>
      <c r="P223" s="466"/>
    </row>
    <row r="224" spans="1:16" s="463" customFormat="1" ht="39.950000000000003" customHeight="1">
      <c r="A224" s="461">
        <v>64</v>
      </c>
      <c r="B224" s="460" t="s">
        <v>7149</v>
      </c>
      <c r="C224" s="486">
        <v>312329382143</v>
      </c>
      <c r="D224" s="460" t="s">
        <v>7150</v>
      </c>
      <c r="E224" s="460" t="s">
        <v>7150</v>
      </c>
      <c r="F224" s="460">
        <v>130</v>
      </c>
      <c r="G224" s="460">
        <v>75</v>
      </c>
      <c r="H224" s="460" t="s">
        <v>7151</v>
      </c>
      <c r="I224" s="460" t="s">
        <v>7152</v>
      </c>
      <c r="J224" s="475" t="s">
        <v>7153</v>
      </c>
      <c r="K224" s="475" t="s">
        <v>2598</v>
      </c>
      <c r="L224" s="460">
        <v>2</v>
      </c>
      <c r="M224" s="460" t="s">
        <v>1587</v>
      </c>
      <c r="N224" s="474"/>
      <c r="O224" s="466"/>
      <c r="P224" s="466"/>
    </row>
    <row r="225" spans="1:16" s="463" customFormat="1" ht="39.950000000000003" customHeight="1">
      <c r="A225" s="461">
        <v>65</v>
      </c>
      <c r="B225" s="460" t="s">
        <v>7154</v>
      </c>
      <c r="C225" s="486">
        <v>312320191151</v>
      </c>
      <c r="D225" s="460" t="s">
        <v>7155</v>
      </c>
      <c r="E225" s="460" t="s">
        <v>7156</v>
      </c>
      <c r="F225" s="460">
        <v>52</v>
      </c>
      <c r="G225" s="460">
        <v>36</v>
      </c>
      <c r="H225" s="460" t="s">
        <v>479</v>
      </c>
      <c r="I225" s="460" t="s">
        <v>7157</v>
      </c>
      <c r="J225" s="475" t="s">
        <v>7158</v>
      </c>
      <c r="K225" s="475" t="s">
        <v>2598</v>
      </c>
      <c r="L225" s="460">
        <v>4</v>
      </c>
      <c r="M225" s="460">
        <v>0</v>
      </c>
      <c r="N225" s="474"/>
      <c r="O225" s="466"/>
      <c r="P225" s="466"/>
    </row>
    <row r="226" spans="1:16" s="463" customFormat="1" ht="39.950000000000003" customHeight="1">
      <c r="A226" s="461">
        <v>66</v>
      </c>
      <c r="B226" s="460" t="s">
        <v>7159</v>
      </c>
      <c r="C226" s="486">
        <v>890603115378</v>
      </c>
      <c r="D226" s="460" t="s">
        <v>7160</v>
      </c>
      <c r="E226" s="460" t="s">
        <v>7161</v>
      </c>
      <c r="F226" s="460">
        <v>25</v>
      </c>
      <c r="G226" s="460">
        <v>18</v>
      </c>
      <c r="H226" s="460" t="s">
        <v>479</v>
      </c>
      <c r="I226" s="460" t="s">
        <v>7162</v>
      </c>
      <c r="J226" s="475" t="s">
        <v>7163</v>
      </c>
      <c r="K226" s="475" t="s">
        <v>2676</v>
      </c>
      <c r="L226" s="460">
        <v>1</v>
      </c>
      <c r="M226" s="460" t="s">
        <v>21</v>
      </c>
      <c r="N226" s="474"/>
      <c r="O226" s="466"/>
      <c r="P226" s="466"/>
    </row>
    <row r="227" spans="1:16" s="463" customFormat="1" ht="39.950000000000003" customHeight="1">
      <c r="A227" s="461">
        <v>67</v>
      </c>
      <c r="B227" s="460" t="s">
        <v>7164</v>
      </c>
      <c r="C227" s="462" t="s">
        <v>21</v>
      </c>
      <c r="D227" s="460" t="s">
        <v>7165</v>
      </c>
      <c r="E227" s="460" t="s">
        <v>7165</v>
      </c>
      <c r="F227" s="460">
        <v>36</v>
      </c>
      <c r="G227" s="460">
        <v>25</v>
      </c>
      <c r="H227" s="460" t="s">
        <v>7166</v>
      </c>
      <c r="I227" s="460" t="s">
        <v>7167</v>
      </c>
      <c r="J227" s="475" t="s">
        <v>7168</v>
      </c>
      <c r="K227" s="475" t="s">
        <v>2676</v>
      </c>
      <c r="L227" s="460">
        <v>1</v>
      </c>
      <c r="M227" s="460" t="s">
        <v>1587</v>
      </c>
      <c r="N227" s="474"/>
      <c r="O227" s="466"/>
      <c r="P227" s="466"/>
    </row>
    <row r="228" spans="1:16" s="463" customFormat="1" ht="39.950000000000003" customHeight="1">
      <c r="A228" s="461">
        <v>68</v>
      </c>
      <c r="B228" s="460" t="s">
        <v>7169</v>
      </c>
      <c r="C228" s="462" t="s">
        <v>21</v>
      </c>
      <c r="D228" s="460" t="s">
        <v>7170</v>
      </c>
      <c r="E228" s="460" t="s">
        <v>7170</v>
      </c>
      <c r="F228" s="460" t="s">
        <v>7171</v>
      </c>
      <c r="G228" s="460" t="s">
        <v>7172</v>
      </c>
      <c r="H228" s="460" t="s">
        <v>7173</v>
      </c>
      <c r="I228" s="460" t="s">
        <v>7174</v>
      </c>
      <c r="J228" s="475" t="s">
        <v>7175</v>
      </c>
      <c r="K228" s="475" t="s">
        <v>2676</v>
      </c>
      <c r="L228" s="460" t="s">
        <v>21</v>
      </c>
      <c r="M228" s="460" t="s">
        <v>21</v>
      </c>
      <c r="N228" s="474"/>
      <c r="O228" s="466"/>
      <c r="P228" s="466"/>
    </row>
    <row r="229" spans="1:16" s="463" customFormat="1" ht="39.950000000000003" customHeight="1">
      <c r="A229" s="461">
        <v>69</v>
      </c>
      <c r="B229" s="460" t="s">
        <v>7176</v>
      </c>
      <c r="C229" s="486">
        <v>253715402600</v>
      </c>
      <c r="D229" s="460" t="s">
        <v>21</v>
      </c>
      <c r="E229" s="460" t="s">
        <v>7177</v>
      </c>
      <c r="F229" s="460" t="s">
        <v>21</v>
      </c>
      <c r="G229" s="460" t="s">
        <v>21</v>
      </c>
      <c r="H229" s="460" t="s">
        <v>787</v>
      </c>
      <c r="I229" s="460" t="s">
        <v>7178</v>
      </c>
      <c r="J229" s="475" t="s">
        <v>7179</v>
      </c>
      <c r="K229" s="475" t="s">
        <v>2676</v>
      </c>
      <c r="L229" s="460">
        <v>1</v>
      </c>
      <c r="M229" s="460" t="s">
        <v>21</v>
      </c>
      <c r="N229" s="474"/>
      <c r="O229" s="466"/>
      <c r="P229" s="466"/>
    </row>
    <row r="230" spans="1:16" s="463" customFormat="1" ht="39.950000000000003" customHeight="1">
      <c r="A230" s="461">
        <v>70</v>
      </c>
      <c r="B230" s="460" t="s">
        <v>7180</v>
      </c>
      <c r="C230" s="462" t="s">
        <v>21</v>
      </c>
      <c r="D230" s="460" t="s">
        <v>7181</v>
      </c>
      <c r="E230" s="460" t="s">
        <v>7182</v>
      </c>
      <c r="F230" s="460">
        <v>15</v>
      </c>
      <c r="G230" s="460">
        <v>15</v>
      </c>
      <c r="H230" s="460" t="s">
        <v>699</v>
      </c>
      <c r="I230" s="460" t="s">
        <v>7183</v>
      </c>
      <c r="J230" s="475" t="s">
        <v>7184</v>
      </c>
      <c r="K230" s="475" t="s">
        <v>2676</v>
      </c>
      <c r="L230" s="460">
        <v>1</v>
      </c>
      <c r="M230" s="460" t="s">
        <v>21</v>
      </c>
      <c r="N230" s="474"/>
      <c r="O230" s="466"/>
      <c r="P230" s="466"/>
    </row>
    <row r="231" spans="1:16" s="463" customFormat="1" ht="39.950000000000003" customHeight="1">
      <c r="A231" s="461">
        <v>71</v>
      </c>
      <c r="B231" s="460" t="s">
        <v>7185</v>
      </c>
      <c r="C231" s="486">
        <v>310258856601</v>
      </c>
      <c r="D231" s="460" t="s">
        <v>7186</v>
      </c>
      <c r="E231" s="460" t="s">
        <v>7187</v>
      </c>
      <c r="F231" s="460">
        <v>20</v>
      </c>
      <c r="G231" s="460">
        <v>10</v>
      </c>
      <c r="H231" s="460" t="s">
        <v>7188</v>
      </c>
      <c r="I231" s="460" t="s">
        <v>7189</v>
      </c>
      <c r="J231" s="475" t="s">
        <v>7190</v>
      </c>
      <c r="K231" s="475" t="s">
        <v>2676</v>
      </c>
      <c r="L231" s="460">
        <v>1</v>
      </c>
      <c r="M231" s="460" t="s">
        <v>21</v>
      </c>
      <c r="N231" s="474"/>
      <c r="O231" s="466"/>
      <c r="P231" s="466"/>
    </row>
    <row r="232" spans="1:16" s="463" customFormat="1" ht="39.950000000000003" customHeight="1">
      <c r="A232" s="461">
        <v>72</v>
      </c>
      <c r="B232" s="460" t="s">
        <v>7191</v>
      </c>
      <c r="C232" s="462" t="s">
        <v>21</v>
      </c>
      <c r="D232" s="460" t="s">
        <v>7192</v>
      </c>
      <c r="E232" s="460" t="s">
        <v>7187</v>
      </c>
      <c r="F232" s="460">
        <v>20</v>
      </c>
      <c r="G232" s="460">
        <v>10</v>
      </c>
      <c r="H232" s="460" t="s">
        <v>5336</v>
      </c>
      <c r="I232" s="460" t="s">
        <v>7193</v>
      </c>
      <c r="J232" s="475" t="s">
        <v>7194</v>
      </c>
      <c r="K232" s="475" t="s">
        <v>2676</v>
      </c>
      <c r="L232" s="460">
        <v>1</v>
      </c>
      <c r="M232" s="460" t="s">
        <v>21</v>
      </c>
      <c r="N232" s="474"/>
      <c r="O232" s="466"/>
      <c r="P232" s="466"/>
    </row>
    <row r="233" spans="1:16" s="463" customFormat="1" ht="39.950000000000003" customHeight="1">
      <c r="A233" s="461">
        <v>73</v>
      </c>
      <c r="B233" s="488" t="s">
        <v>7195</v>
      </c>
      <c r="C233" s="494">
        <v>310200059856</v>
      </c>
      <c r="D233" s="460" t="s">
        <v>7196</v>
      </c>
      <c r="E233" s="460" t="s">
        <v>7197</v>
      </c>
      <c r="F233" s="460">
        <v>20</v>
      </c>
      <c r="G233" s="460">
        <v>8</v>
      </c>
      <c r="H233" s="460" t="s">
        <v>6427</v>
      </c>
      <c r="I233" s="460" t="s">
        <v>7198</v>
      </c>
      <c r="J233" s="475" t="s">
        <v>7199</v>
      </c>
      <c r="K233" s="475" t="s">
        <v>2676</v>
      </c>
      <c r="L233" s="460">
        <v>1</v>
      </c>
      <c r="M233" s="460" t="s">
        <v>21</v>
      </c>
      <c r="N233" s="474"/>
      <c r="O233" s="466"/>
      <c r="P233" s="466"/>
    </row>
    <row r="234" spans="1:16" s="463" customFormat="1" ht="39.950000000000003" customHeight="1">
      <c r="A234" s="461">
        <v>74</v>
      </c>
      <c r="B234" s="456" t="s">
        <v>7200</v>
      </c>
      <c r="C234" s="462" t="s">
        <v>21</v>
      </c>
      <c r="D234" s="460" t="s">
        <v>7201</v>
      </c>
      <c r="E234" s="460" t="s">
        <v>7202</v>
      </c>
      <c r="F234" s="460">
        <v>65.2</v>
      </c>
      <c r="G234" s="460">
        <v>58</v>
      </c>
      <c r="H234" s="460" t="s">
        <v>4234</v>
      </c>
      <c r="I234" s="460" t="s">
        <v>7203</v>
      </c>
      <c r="J234" s="475" t="s">
        <v>7204</v>
      </c>
      <c r="K234" s="475" t="s">
        <v>2676</v>
      </c>
      <c r="L234" s="460">
        <v>1</v>
      </c>
      <c r="M234" s="460" t="s">
        <v>6261</v>
      </c>
      <c r="N234" s="474"/>
      <c r="O234" s="466"/>
      <c r="P234" s="466"/>
    </row>
    <row r="235" spans="1:16" s="463" customFormat="1" ht="39.950000000000003" customHeight="1">
      <c r="A235" s="461">
        <v>75</v>
      </c>
      <c r="B235" s="460" t="s">
        <v>7205</v>
      </c>
      <c r="C235" s="486">
        <v>310206307569</v>
      </c>
      <c r="D235" s="460" t="s">
        <v>21</v>
      </c>
      <c r="E235" s="460" t="s">
        <v>7206</v>
      </c>
      <c r="F235" s="460">
        <v>30</v>
      </c>
      <c r="G235" s="460">
        <v>30</v>
      </c>
      <c r="H235" s="460" t="s">
        <v>699</v>
      </c>
      <c r="I235" s="460" t="s">
        <v>7207</v>
      </c>
      <c r="J235" s="475" t="s">
        <v>7208</v>
      </c>
      <c r="K235" s="475" t="s">
        <v>2676</v>
      </c>
      <c r="L235" s="460">
        <v>1</v>
      </c>
      <c r="M235" s="460" t="s">
        <v>21</v>
      </c>
      <c r="N235" s="474"/>
      <c r="O235" s="466"/>
      <c r="P235" s="466"/>
    </row>
    <row r="236" spans="1:16" s="463" customFormat="1" ht="39.950000000000003" customHeight="1">
      <c r="A236" s="461">
        <v>76</v>
      </c>
      <c r="B236" s="460" t="s">
        <v>7209</v>
      </c>
      <c r="C236" s="486">
        <v>310200938864</v>
      </c>
      <c r="D236" s="460" t="s">
        <v>7210</v>
      </c>
      <c r="E236" s="460" t="s">
        <v>7211</v>
      </c>
      <c r="F236" s="460">
        <v>44.7</v>
      </c>
      <c r="G236" s="460">
        <v>24.7</v>
      </c>
      <c r="H236" s="460" t="s">
        <v>699</v>
      </c>
      <c r="I236" s="460" t="s">
        <v>7212</v>
      </c>
      <c r="J236" s="475" t="s">
        <v>7213</v>
      </c>
      <c r="K236" s="475" t="s">
        <v>2676</v>
      </c>
      <c r="L236" s="460">
        <v>1</v>
      </c>
      <c r="M236" s="460" t="s">
        <v>21</v>
      </c>
      <c r="N236" s="474"/>
      <c r="O236" s="466"/>
      <c r="P236" s="466"/>
    </row>
    <row r="237" spans="1:16" s="463" customFormat="1" ht="39.950000000000003" customHeight="1">
      <c r="A237" s="461">
        <v>77</v>
      </c>
      <c r="B237" s="460" t="s">
        <v>7214</v>
      </c>
      <c r="C237" s="462" t="s">
        <v>21</v>
      </c>
      <c r="D237" s="460" t="s">
        <v>7215</v>
      </c>
      <c r="E237" s="460" t="s">
        <v>7216</v>
      </c>
      <c r="F237" s="460">
        <v>200</v>
      </c>
      <c r="G237" s="460">
        <v>180</v>
      </c>
      <c r="H237" s="460" t="s">
        <v>694</v>
      </c>
      <c r="I237" s="460" t="s">
        <v>7217</v>
      </c>
      <c r="J237" s="475" t="s">
        <v>7218</v>
      </c>
      <c r="K237" s="475" t="s">
        <v>2676</v>
      </c>
      <c r="L237" s="460">
        <v>1</v>
      </c>
      <c r="M237" s="460" t="s">
        <v>21</v>
      </c>
      <c r="N237" s="474"/>
      <c r="O237" s="466"/>
      <c r="P237" s="466"/>
    </row>
    <row r="238" spans="1:16" s="463" customFormat="1" ht="39.950000000000003" customHeight="1">
      <c r="A238" s="461">
        <v>78</v>
      </c>
      <c r="B238" s="460" t="s">
        <v>7219</v>
      </c>
      <c r="C238" s="462" t="s">
        <v>21</v>
      </c>
      <c r="D238" s="460" t="s">
        <v>21</v>
      </c>
      <c r="E238" s="460" t="s">
        <v>7220</v>
      </c>
      <c r="F238" s="460">
        <v>30</v>
      </c>
      <c r="G238" s="460">
        <v>30</v>
      </c>
      <c r="H238" s="460" t="s">
        <v>7221</v>
      </c>
      <c r="I238" s="460" t="s">
        <v>7222</v>
      </c>
      <c r="J238" s="475" t="s">
        <v>7223</v>
      </c>
      <c r="K238" s="475" t="s">
        <v>2676</v>
      </c>
      <c r="L238" s="460">
        <v>1</v>
      </c>
      <c r="M238" s="460" t="s">
        <v>21</v>
      </c>
      <c r="N238" s="474"/>
      <c r="O238" s="466"/>
      <c r="P238" s="466"/>
    </row>
    <row r="239" spans="1:16" s="463" customFormat="1" ht="39.950000000000003" customHeight="1">
      <c r="A239" s="461">
        <v>79</v>
      </c>
      <c r="B239" s="460" t="s">
        <v>7224</v>
      </c>
      <c r="C239" s="486">
        <v>310302526161</v>
      </c>
      <c r="D239" s="460" t="s">
        <v>7225</v>
      </c>
      <c r="E239" s="460" t="s">
        <v>7226</v>
      </c>
      <c r="F239" s="460">
        <v>33</v>
      </c>
      <c r="G239" s="460">
        <v>33</v>
      </c>
      <c r="H239" s="460" t="s">
        <v>1785</v>
      </c>
      <c r="I239" s="460" t="s">
        <v>7227</v>
      </c>
      <c r="J239" s="475" t="s">
        <v>7228</v>
      </c>
      <c r="K239" s="475" t="s">
        <v>2676</v>
      </c>
      <c r="L239" s="460">
        <v>1</v>
      </c>
      <c r="M239" s="460" t="s">
        <v>21</v>
      </c>
      <c r="N239" s="474"/>
      <c r="O239" s="466"/>
      <c r="P239" s="466"/>
    </row>
    <row r="240" spans="1:16" s="463" customFormat="1" ht="39.950000000000003" customHeight="1">
      <c r="A240" s="461">
        <v>80</v>
      </c>
      <c r="B240" s="460" t="s">
        <v>7229</v>
      </c>
      <c r="C240" s="486">
        <v>310205244059</v>
      </c>
      <c r="D240" s="460" t="s">
        <v>7230</v>
      </c>
      <c r="E240" s="460" t="s">
        <v>7231</v>
      </c>
      <c r="F240" s="460">
        <v>30</v>
      </c>
      <c r="G240" s="460">
        <v>30</v>
      </c>
      <c r="H240" s="460" t="s">
        <v>21</v>
      </c>
      <c r="I240" s="460" t="s">
        <v>21</v>
      </c>
      <c r="J240" s="475" t="s">
        <v>7232</v>
      </c>
      <c r="K240" s="475" t="s">
        <v>2676</v>
      </c>
      <c r="L240" s="460">
        <v>1</v>
      </c>
      <c r="M240" s="460" t="s">
        <v>21</v>
      </c>
      <c r="N240" s="474"/>
      <c r="O240" s="466"/>
      <c r="P240" s="466"/>
    </row>
    <row r="241" spans="1:16" s="463" customFormat="1" ht="39.950000000000003" customHeight="1">
      <c r="A241" s="461">
        <v>81</v>
      </c>
      <c r="B241" s="460" t="s">
        <v>7233</v>
      </c>
      <c r="C241" s="495">
        <v>310200940084</v>
      </c>
      <c r="D241" s="461" t="s">
        <v>21</v>
      </c>
      <c r="E241" s="460" t="s">
        <v>7234</v>
      </c>
      <c r="F241" s="460">
        <v>60</v>
      </c>
      <c r="G241" s="460">
        <v>60</v>
      </c>
      <c r="H241" s="460" t="s">
        <v>1602</v>
      </c>
      <c r="I241" s="460" t="s">
        <v>7235</v>
      </c>
      <c r="J241" s="475" t="s">
        <v>7236</v>
      </c>
      <c r="K241" s="475" t="s">
        <v>2676</v>
      </c>
      <c r="L241" s="460">
        <v>1</v>
      </c>
      <c r="M241" s="460" t="s">
        <v>21</v>
      </c>
      <c r="N241" s="474"/>
      <c r="O241" s="466"/>
      <c r="P241" s="466"/>
    </row>
    <row r="242" spans="1:16" s="463" customFormat="1" ht="39.950000000000003" customHeight="1">
      <c r="A242" s="461">
        <v>82</v>
      </c>
      <c r="B242" s="460" t="s">
        <v>7237</v>
      </c>
      <c r="C242" s="495">
        <v>310901751092</v>
      </c>
      <c r="D242" s="461" t="s">
        <v>7238</v>
      </c>
      <c r="E242" s="460" t="s">
        <v>7239</v>
      </c>
      <c r="F242" s="460">
        <v>23</v>
      </c>
      <c r="G242" s="460">
        <v>23</v>
      </c>
      <c r="H242" s="460" t="s">
        <v>1785</v>
      </c>
      <c r="I242" s="460" t="s">
        <v>7240</v>
      </c>
      <c r="J242" s="475" t="s">
        <v>7241</v>
      </c>
      <c r="K242" s="475" t="s">
        <v>2676</v>
      </c>
      <c r="L242" s="460">
        <v>1</v>
      </c>
      <c r="M242" s="460" t="s">
        <v>21</v>
      </c>
      <c r="N242" s="474"/>
      <c r="O242" s="466"/>
      <c r="P242" s="466"/>
    </row>
    <row r="243" spans="1:16" s="463" customFormat="1" ht="39.950000000000003" customHeight="1">
      <c r="A243" s="461">
        <v>83</v>
      </c>
      <c r="B243" s="460" t="s">
        <v>7242</v>
      </c>
      <c r="C243" s="495">
        <v>310261550701</v>
      </c>
      <c r="D243" s="461" t="s">
        <v>7243</v>
      </c>
      <c r="E243" s="460" t="s">
        <v>7244</v>
      </c>
      <c r="F243" s="460">
        <v>68</v>
      </c>
      <c r="G243" s="460" t="s">
        <v>21</v>
      </c>
      <c r="H243" s="460" t="s">
        <v>1785</v>
      </c>
      <c r="I243" s="460" t="s">
        <v>21</v>
      </c>
      <c r="J243" s="475" t="s">
        <v>7245</v>
      </c>
      <c r="K243" s="475" t="s">
        <v>2676</v>
      </c>
      <c r="L243" s="460">
        <v>1</v>
      </c>
      <c r="M243" s="460">
        <v>0</v>
      </c>
      <c r="N243" s="474"/>
      <c r="O243" s="466"/>
      <c r="P243" s="466"/>
    </row>
    <row r="244" spans="1:16" s="463" customFormat="1" ht="39.950000000000003" customHeight="1">
      <c r="A244" s="461">
        <v>84</v>
      </c>
      <c r="B244" s="460" t="s">
        <v>7246</v>
      </c>
      <c r="C244" s="462" t="s">
        <v>21</v>
      </c>
      <c r="D244" s="2376" t="s">
        <v>21</v>
      </c>
      <c r="E244" s="2376" t="s">
        <v>7247</v>
      </c>
      <c r="F244" s="2376">
        <v>16</v>
      </c>
      <c r="G244" s="2376">
        <v>16</v>
      </c>
      <c r="H244" s="2376" t="s">
        <v>1785</v>
      </c>
      <c r="I244" s="460" t="s">
        <v>7248</v>
      </c>
      <c r="J244" s="475" t="s">
        <v>7249</v>
      </c>
      <c r="K244" s="475" t="s">
        <v>2676</v>
      </c>
      <c r="L244" s="460">
        <v>1</v>
      </c>
      <c r="M244" s="460" t="s">
        <v>21</v>
      </c>
      <c r="N244" s="474"/>
      <c r="O244" s="466"/>
      <c r="P244" s="466"/>
    </row>
    <row r="245" spans="1:16" s="463" customFormat="1" ht="39.950000000000003" customHeight="1">
      <c r="A245" s="461">
        <v>85</v>
      </c>
      <c r="B245" s="460" t="s">
        <v>7250</v>
      </c>
      <c r="C245" s="462">
        <v>310200458297</v>
      </c>
      <c r="D245" s="2377"/>
      <c r="E245" s="2377"/>
      <c r="F245" s="2377"/>
      <c r="G245" s="2377"/>
      <c r="H245" s="2377"/>
      <c r="I245" s="460" t="s">
        <v>7251</v>
      </c>
      <c r="J245" s="475" t="s">
        <v>7252</v>
      </c>
      <c r="K245" s="475" t="s">
        <v>2676</v>
      </c>
      <c r="L245" s="460">
        <v>1</v>
      </c>
      <c r="M245" s="460" t="s">
        <v>21</v>
      </c>
      <c r="N245" s="474"/>
      <c r="O245" s="466"/>
      <c r="P245" s="466"/>
    </row>
    <row r="246" spans="1:16" s="463" customFormat="1" ht="39.950000000000003" customHeight="1">
      <c r="A246" s="461">
        <v>86</v>
      </c>
      <c r="B246" s="460" t="s">
        <v>7253</v>
      </c>
      <c r="C246" s="462" t="s">
        <v>21</v>
      </c>
      <c r="D246" s="460" t="s">
        <v>21</v>
      </c>
      <c r="E246" s="460" t="s">
        <v>7254</v>
      </c>
      <c r="F246" s="460">
        <v>30</v>
      </c>
      <c r="G246" s="460">
        <v>30</v>
      </c>
      <c r="H246" s="460" t="s">
        <v>1602</v>
      </c>
      <c r="I246" s="460" t="s">
        <v>7255</v>
      </c>
      <c r="J246" s="475" t="s">
        <v>7256</v>
      </c>
      <c r="K246" s="475" t="s">
        <v>2613</v>
      </c>
      <c r="L246" s="460">
        <v>3</v>
      </c>
      <c r="M246" s="460" t="s">
        <v>21</v>
      </c>
      <c r="N246" s="474"/>
      <c r="O246" s="466"/>
      <c r="P246" s="466"/>
    </row>
    <row r="247" spans="1:16" s="463" customFormat="1" ht="39.950000000000003" customHeight="1">
      <c r="A247" s="461">
        <v>87</v>
      </c>
      <c r="B247" s="460" t="s">
        <v>7257</v>
      </c>
      <c r="C247" s="462" t="s">
        <v>21</v>
      </c>
      <c r="D247" s="460" t="s">
        <v>7258</v>
      </c>
      <c r="E247" s="460" t="s">
        <v>7259</v>
      </c>
      <c r="F247" s="460">
        <v>14</v>
      </c>
      <c r="G247" s="460">
        <v>14</v>
      </c>
      <c r="H247" s="460" t="s">
        <v>6339</v>
      </c>
      <c r="I247" s="460" t="s">
        <v>7260</v>
      </c>
      <c r="J247" s="475" t="s">
        <v>7261</v>
      </c>
      <c r="K247" s="475" t="s">
        <v>2598</v>
      </c>
      <c r="L247" s="460">
        <v>2</v>
      </c>
      <c r="M247" s="460">
        <v>0</v>
      </c>
      <c r="N247" s="474"/>
      <c r="O247" s="466"/>
      <c r="P247" s="466"/>
    </row>
    <row r="248" spans="1:16" s="463" customFormat="1" ht="39.950000000000003" customHeight="1">
      <c r="A248" s="461">
        <v>88</v>
      </c>
      <c r="B248" s="460" t="s">
        <v>7262</v>
      </c>
      <c r="C248" s="495">
        <v>310262695114</v>
      </c>
      <c r="D248" s="461" t="s">
        <v>7263</v>
      </c>
      <c r="E248" s="460" t="s">
        <v>7264</v>
      </c>
      <c r="F248" s="460">
        <v>31.6</v>
      </c>
      <c r="G248" s="460">
        <v>31.6</v>
      </c>
      <c r="H248" s="460" t="s">
        <v>748</v>
      </c>
      <c r="I248" s="460" t="s">
        <v>7265</v>
      </c>
      <c r="J248" s="475" t="s">
        <v>7266</v>
      </c>
      <c r="K248" s="475" t="s">
        <v>2676</v>
      </c>
      <c r="L248" s="460">
        <v>1</v>
      </c>
      <c r="M248" s="460" t="s">
        <v>21</v>
      </c>
      <c r="N248" s="474"/>
      <c r="O248" s="466"/>
      <c r="P248" s="466"/>
    </row>
    <row r="249" spans="1:16" s="463" customFormat="1" ht="39.950000000000003" customHeight="1">
      <c r="A249" s="461">
        <v>89</v>
      </c>
      <c r="B249" s="460" t="s">
        <v>7267</v>
      </c>
      <c r="C249" s="495">
        <v>310206606706</v>
      </c>
      <c r="D249" s="461" t="s">
        <v>21</v>
      </c>
      <c r="E249" s="460" t="s">
        <v>7268</v>
      </c>
      <c r="F249" s="460">
        <v>10</v>
      </c>
      <c r="G249" s="460" t="s">
        <v>21</v>
      </c>
      <c r="H249" s="460" t="s">
        <v>6339</v>
      </c>
      <c r="I249" s="460" t="s">
        <v>7269</v>
      </c>
      <c r="J249" s="475" t="s">
        <v>7270</v>
      </c>
      <c r="K249" s="475" t="s">
        <v>2676</v>
      </c>
      <c r="L249" s="460">
        <v>1</v>
      </c>
      <c r="M249" s="460" t="s">
        <v>1587</v>
      </c>
      <c r="N249" s="474"/>
      <c r="O249" s="466"/>
      <c r="P249" s="466"/>
    </row>
    <row r="250" spans="1:16" s="463" customFormat="1" ht="39.950000000000003" customHeight="1">
      <c r="A250" s="461">
        <v>90</v>
      </c>
      <c r="B250" s="460" t="s">
        <v>7271</v>
      </c>
      <c r="C250" s="495">
        <v>312324749969</v>
      </c>
      <c r="D250" s="461" t="s">
        <v>21</v>
      </c>
      <c r="E250" s="460" t="s">
        <v>7268</v>
      </c>
      <c r="F250" s="460">
        <v>10</v>
      </c>
      <c r="G250" s="460" t="s">
        <v>21</v>
      </c>
      <c r="H250" s="460" t="s">
        <v>6339</v>
      </c>
      <c r="I250" s="460" t="s">
        <v>7272</v>
      </c>
      <c r="J250" s="475" t="s">
        <v>7273</v>
      </c>
      <c r="K250" s="475" t="s">
        <v>2676</v>
      </c>
      <c r="L250" s="460">
        <v>1</v>
      </c>
      <c r="M250" s="460" t="s">
        <v>1587</v>
      </c>
      <c r="N250" s="474"/>
      <c r="O250" s="466"/>
      <c r="P250" s="466"/>
    </row>
    <row r="251" spans="1:16" s="463" customFormat="1" ht="51.75" customHeight="1">
      <c r="A251" s="461">
        <v>91</v>
      </c>
      <c r="B251" s="460" t="s">
        <v>7274</v>
      </c>
      <c r="C251" s="462" t="s">
        <v>21</v>
      </c>
      <c r="D251" s="460" t="s">
        <v>21</v>
      </c>
      <c r="E251" s="460" t="s">
        <v>7268</v>
      </c>
      <c r="F251" s="460">
        <v>10</v>
      </c>
      <c r="G251" s="460" t="s">
        <v>21</v>
      </c>
      <c r="H251" s="460" t="s">
        <v>6339</v>
      </c>
      <c r="I251" s="460" t="s">
        <v>7275</v>
      </c>
      <c r="J251" s="475" t="s">
        <v>7276</v>
      </c>
      <c r="K251" s="475" t="s">
        <v>2676</v>
      </c>
      <c r="L251" s="460">
        <v>1</v>
      </c>
      <c r="M251" s="460" t="s">
        <v>1587</v>
      </c>
      <c r="N251" s="474"/>
      <c r="O251" s="466"/>
      <c r="P251" s="466"/>
    </row>
    <row r="252" spans="1:16" s="463" customFormat="1" ht="48" customHeight="1">
      <c r="A252" s="461">
        <v>92</v>
      </c>
      <c r="B252" s="460" t="s">
        <v>7277</v>
      </c>
      <c r="C252" s="462" t="s">
        <v>21</v>
      </c>
      <c r="D252" s="460" t="s">
        <v>21</v>
      </c>
      <c r="E252" s="460" t="s">
        <v>7268</v>
      </c>
      <c r="F252" s="460">
        <v>10</v>
      </c>
      <c r="G252" s="460" t="s">
        <v>21</v>
      </c>
      <c r="H252" s="460" t="s">
        <v>6339</v>
      </c>
      <c r="I252" s="460" t="s">
        <v>7278</v>
      </c>
      <c r="J252" s="475" t="s">
        <v>7279</v>
      </c>
      <c r="K252" s="475" t="s">
        <v>2676</v>
      </c>
      <c r="L252" s="460">
        <v>1</v>
      </c>
      <c r="M252" s="460" t="s">
        <v>1587</v>
      </c>
      <c r="N252" s="474"/>
      <c r="O252" s="466"/>
      <c r="P252" s="466"/>
    </row>
    <row r="253" spans="1:16" s="463" customFormat="1" ht="39.950000000000003" customHeight="1">
      <c r="A253" s="461">
        <v>93</v>
      </c>
      <c r="B253" s="460" t="s">
        <v>7280</v>
      </c>
      <c r="C253" s="495">
        <v>310200459565</v>
      </c>
      <c r="D253" s="461" t="s">
        <v>21</v>
      </c>
      <c r="E253" s="460" t="s">
        <v>7281</v>
      </c>
      <c r="F253" s="460">
        <v>17.7</v>
      </c>
      <c r="G253" s="460" t="s">
        <v>21</v>
      </c>
      <c r="H253" s="460" t="s">
        <v>7282</v>
      </c>
      <c r="I253" s="460" t="s">
        <v>7283</v>
      </c>
      <c r="J253" s="475" t="s">
        <v>7284</v>
      </c>
      <c r="K253" s="475" t="s">
        <v>2676</v>
      </c>
      <c r="L253" s="460">
        <v>1</v>
      </c>
      <c r="M253" s="460" t="s">
        <v>1587</v>
      </c>
      <c r="N253" s="474"/>
      <c r="O253" s="466"/>
      <c r="P253" s="466"/>
    </row>
    <row r="254" spans="1:16" s="463" customFormat="1" ht="39.950000000000003" customHeight="1">
      <c r="A254" s="461">
        <v>94</v>
      </c>
      <c r="B254" s="460" t="s">
        <v>7285</v>
      </c>
      <c r="C254" s="462" t="s">
        <v>21</v>
      </c>
      <c r="D254" s="460" t="s">
        <v>21</v>
      </c>
      <c r="E254" s="460" t="s">
        <v>7281</v>
      </c>
      <c r="F254" s="460">
        <v>17.7</v>
      </c>
      <c r="G254" s="460" t="s">
        <v>21</v>
      </c>
      <c r="H254" s="460" t="s">
        <v>6339</v>
      </c>
      <c r="I254" s="460" t="s">
        <v>7286</v>
      </c>
      <c r="J254" s="475" t="s">
        <v>7287</v>
      </c>
      <c r="K254" s="475" t="s">
        <v>2676</v>
      </c>
      <c r="L254" s="460">
        <v>1</v>
      </c>
      <c r="M254" s="460" t="s">
        <v>1587</v>
      </c>
      <c r="N254" s="474"/>
      <c r="O254" s="466"/>
      <c r="P254" s="466"/>
    </row>
    <row r="255" spans="1:16" s="463" customFormat="1" ht="39.950000000000003" customHeight="1">
      <c r="A255" s="461">
        <v>95</v>
      </c>
      <c r="B255" s="460" t="s">
        <v>7288</v>
      </c>
      <c r="C255" s="495">
        <v>310204607831</v>
      </c>
      <c r="D255" s="461" t="s">
        <v>21</v>
      </c>
      <c r="E255" s="460" t="s">
        <v>7289</v>
      </c>
      <c r="F255" s="460">
        <v>15</v>
      </c>
      <c r="G255" s="460" t="s">
        <v>21</v>
      </c>
      <c r="H255" s="460" t="s">
        <v>7290</v>
      </c>
      <c r="I255" s="460" t="s">
        <v>7291</v>
      </c>
      <c r="J255" s="475" t="s">
        <v>7292</v>
      </c>
      <c r="K255" s="475" t="s">
        <v>2676</v>
      </c>
      <c r="L255" s="460">
        <v>1</v>
      </c>
      <c r="M255" s="460" t="s">
        <v>1587</v>
      </c>
      <c r="N255" s="474"/>
      <c r="O255" s="466"/>
      <c r="P255" s="466"/>
    </row>
    <row r="256" spans="1:16" s="463" customFormat="1" ht="39.950000000000003" customHeight="1">
      <c r="A256" s="477" t="s">
        <v>7293</v>
      </c>
      <c r="B256" s="475" t="s">
        <v>7294</v>
      </c>
      <c r="C256" s="495" t="s">
        <v>7295</v>
      </c>
      <c r="D256" s="477" t="s">
        <v>21</v>
      </c>
      <c r="E256" s="475" t="s">
        <v>7289</v>
      </c>
      <c r="F256" s="475" t="s">
        <v>2982</v>
      </c>
      <c r="G256" s="475" t="s">
        <v>21</v>
      </c>
      <c r="H256" s="475" t="s">
        <v>7296</v>
      </c>
      <c r="I256" s="475" t="s">
        <v>7297</v>
      </c>
      <c r="J256" s="475" t="s">
        <v>7298</v>
      </c>
      <c r="K256" s="475" t="s">
        <v>2676</v>
      </c>
      <c r="L256" s="475" t="s">
        <v>2676</v>
      </c>
      <c r="M256" s="475" t="s">
        <v>1587</v>
      </c>
      <c r="N256" s="474"/>
      <c r="O256" s="466"/>
      <c r="P256" s="466"/>
    </row>
    <row r="257" spans="1:16" s="463" customFormat="1" ht="39.950000000000003" customHeight="1">
      <c r="A257" s="461">
        <v>97</v>
      </c>
      <c r="B257" s="460" t="s">
        <v>7299</v>
      </c>
      <c r="C257" s="495">
        <v>310259072649</v>
      </c>
      <c r="D257" s="461" t="s">
        <v>21</v>
      </c>
      <c r="E257" s="460" t="s">
        <v>7300</v>
      </c>
      <c r="F257" s="460">
        <v>15</v>
      </c>
      <c r="G257" s="460" t="s">
        <v>21</v>
      </c>
      <c r="H257" s="460" t="s">
        <v>6305</v>
      </c>
      <c r="I257" s="460" t="s">
        <v>7301</v>
      </c>
      <c r="J257" s="475" t="s">
        <v>7302</v>
      </c>
      <c r="K257" s="475" t="s">
        <v>2676</v>
      </c>
      <c r="L257" s="460">
        <v>1</v>
      </c>
      <c r="M257" s="460" t="s">
        <v>1587</v>
      </c>
      <c r="N257" s="474"/>
      <c r="O257" s="466"/>
      <c r="P257" s="466"/>
    </row>
    <row r="258" spans="1:16" s="463" customFormat="1" ht="39.950000000000003" customHeight="1">
      <c r="A258" s="461">
        <v>98</v>
      </c>
      <c r="B258" s="460" t="s">
        <v>7303</v>
      </c>
      <c r="C258" s="495">
        <v>310200364793</v>
      </c>
      <c r="D258" s="461" t="s">
        <v>21</v>
      </c>
      <c r="E258" s="460" t="s">
        <v>6330</v>
      </c>
      <c r="F258" s="460">
        <v>20</v>
      </c>
      <c r="G258" s="460" t="s">
        <v>21</v>
      </c>
      <c r="H258" s="460" t="s">
        <v>6320</v>
      </c>
      <c r="I258" s="460" t="s">
        <v>7304</v>
      </c>
      <c r="J258" s="475" t="s">
        <v>7305</v>
      </c>
      <c r="K258" s="475" t="s">
        <v>2676</v>
      </c>
      <c r="L258" s="460">
        <v>1</v>
      </c>
      <c r="M258" s="460" t="s">
        <v>1587</v>
      </c>
      <c r="N258" s="474"/>
      <c r="O258" s="466"/>
      <c r="P258" s="466"/>
    </row>
    <row r="259" spans="1:16" s="463" customFormat="1" ht="39.950000000000003" customHeight="1">
      <c r="A259" s="461">
        <v>99</v>
      </c>
      <c r="B259" s="460" t="s">
        <v>7306</v>
      </c>
      <c r="C259" s="495">
        <v>310205236347</v>
      </c>
      <c r="D259" s="461" t="s">
        <v>21</v>
      </c>
      <c r="E259" s="460" t="s">
        <v>7307</v>
      </c>
      <c r="F259" s="460" t="s">
        <v>7308</v>
      </c>
      <c r="G259" s="460" t="s">
        <v>21</v>
      </c>
      <c r="H259" s="460" t="s">
        <v>7309</v>
      </c>
      <c r="I259" s="460" t="s">
        <v>7310</v>
      </c>
      <c r="J259" s="475" t="s">
        <v>7311</v>
      </c>
      <c r="K259" s="475" t="s">
        <v>2676</v>
      </c>
      <c r="L259" s="460">
        <v>1</v>
      </c>
      <c r="M259" s="460" t="s">
        <v>1587</v>
      </c>
      <c r="N259" s="474"/>
      <c r="O259" s="466"/>
      <c r="P259" s="466"/>
    </row>
    <row r="260" spans="1:16" s="463" customFormat="1" ht="21" customHeight="1">
      <c r="A260" s="461">
        <v>100</v>
      </c>
      <c r="B260" s="460" t="s">
        <v>7312</v>
      </c>
      <c r="C260" s="462" t="s">
        <v>21</v>
      </c>
      <c r="D260" s="460" t="s">
        <v>21</v>
      </c>
      <c r="E260" s="460" t="s">
        <v>7313</v>
      </c>
      <c r="F260" s="460">
        <v>20</v>
      </c>
      <c r="G260" s="460" t="s">
        <v>21</v>
      </c>
      <c r="H260" s="460" t="s">
        <v>7309</v>
      </c>
      <c r="I260" s="460" t="s">
        <v>7314</v>
      </c>
      <c r="J260" s="475" t="s">
        <v>7315</v>
      </c>
      <c r="K260" s="475" t="s">
        <v>2676</v>
      </c>
      <c r="L260" s="460">
        <v>1</v>
      </c>
      <c r="M260" s="460" t="s">
        <v>1587</v>
      </c>
      <c r="N260" s="480"/>
      <c r="O260" s="464"/>
      <c r="P260" s="464"/>
    </row>
    <row r="261" spans="1:16" s="463" customFormat="1" ht="27" customHeight="1">
      <c r="A261" s="461">
        <v>101</v>
      </c>
      <c r="B261" s="460" t="s">
        <v>7316</v>
      </c>
      <c r="C261" s="495">
        <v>310200450259</v>
      </c>
      <c r="D261" s="461" t="s">
        <v>21</v>
      </c>
      <c r="E261" s="460" t="s">
        <v>6330</v>
      </c>
      <c r="F261" s="460">
        <v>20</v>
      </c>
      <c r="G261" s="460" t="s">
        <v>21</v>
      </c>
      <c r="H261" s="460" t="s">
        <v>6339</v>
      </c>
      <c r="I261" s="460" t="s">
        <v>7317</v>
      </c>
      <c r="J261" s="460" t="s">
        <v>21</v>
      </c>
      <c r="K261" s="460">
        <v>1</v>
      </c>
      <c r="L261" s="460">
        <v>1</v>
      </c>
      <c r="M261" s="460" t="s">
        <v>1587</v>
      </c>
      <c r="N261" s="474"/>
      <c r="O261" s="466"/>
      <c r="P261" s="466"/>
    </row>
    <row r="262" spans="1:16" s="463" customFormat="1" ht="36.75" customHeight="1">
      <c r="A262" s="461">
        <v>102</v>
      </c>
      <c r="B262" s="460" t="s">
        <v>7318</v>
      </c>
      <c r="C262" s="495">
        <v>312331074139</v>
      </c>
      <c r="D262" s="461" t="s">
        <v>21</v>
      </c>
      <c r="E262" s="460" t="s">
        <v>7319</v>
      </c>
      <c r="F262" s="460">
        <v>15</v>
      </c>
      <c r="G262" s="460" t="s">
        <v>21</v>
      </c>
      <c r="H262" s="460" t="s">
        <v>6339</v>
      </c>
      <c r="I262" s="460" t="s">
        <v>7320</v>
      </c>
      <c r="J262" s="475" t="s">
        <v>21</v>
      </c>
      <c r="K262" s="475" t="s">
        <v>2676</v>
      </c>
      <c r="L262" s="460">
        <v>1</v>
      </c>
      <c r="M262" s="460" t="s">
        <v>1587</v>
      </c>
      <c r="N262" s="474"/>
      <c r="O262" s="466"/>
      <c r="P262" s="466"/>
    </row>
    <row r="263" spans="1:16" s="463" customFormat="1" ht="36.75" customHeight="1">
      <c r="A263" s="461">
        <v>103</v>
      </c>
      <c r="B263" s="460" t="s">
        <v>7321</v>
      </c>
      <c r="C263" s="495">
        <v>310206438113</v>
      </c>
      <c r="D263" s="461" t="s">
        <v>21</v>
      </c>
      <c r="E263" s="460" t="s">
        <v>7319</v>
      </c>
      <c r="F263" s="460">
        <v>15</v>
      </c>
      <c r="G263" s="460" t="s">
        <v>21</v>
      </c>
      <c r="H263" s="460" t="s">
        <v>6339</v>
      </c>
      <c r="I263" s="460" t="s">
        <v>7322</v>
      </c>
      <c r="J263" s="475" t="s">
        <v>21</v>
      </c>
      <c r="K263" s="475" t="s">
        <v>2676</v>
      </c>
      <c r="L263" s="460">
        <v>1</v>
      </c>
      <c r="M263" s="460" t="s">
        <v>1587</v>
      </c>
      <c r="N263" s="474"/>
      <c r="O263" s="466"/>
      <c r="P263" s="466"/>
    </row>
    <row r="264" spans="1:16" s="463" customFormat="1" ht="36.75" customHeight="1">
      <c r="A264" s="461">
        <v>104</v>
      </c>
      <c r="B264" s="460" t="s">
        <v>7323</v>
      </c>
      <c r="C264" s="495">
        <v>310204302283</v>
      </c>
      <c r="D264" s="461" t="s">
        <v>21</v>
      </c>
      <c r="E264" s="460" t="s">
        <v>7319</v>
      </c>
      <c r="F264" s="460">
        <v>15</v>
      </c>
      <c r="G264" s="460" t="s">
        <v>21</v>
      </c>
      <c r="H264" s="460" t="s">
        <v>6339</v>
      </c>
      <c r="I264" s="460" t="s">
        <v>7324</v>
      </c>
      <c r="J264" s="475" t="s">
        <v>21</v>
      </c>
      <c r="K264" s="475" t="s">
        <v>2676</v>
      </c>
      <c r="L264" s="460">
        <v>1</v>
      </c>
      <c r="M264" s="460" t="s">
        <v>1587</v>
      </c>
      <c r="N264" s="474"/>
      <c r="O264" s="466"/>
      <c r="P264" s="466"/>
    </row>
    <row r="265" spans="1:16" s="463" customFormat="1" ht="36.75" customHeight="1">
      <c r="A265" s="461">
        <v>105</v>
      </c>
      <c r="B265" s="460" t="s">
        <v>7325</v>
      </c>
      <c r="C265" s="462" t="s">
        <v>21</v>
      </c>
      <c r="D265" s="460" t="s">
        <v>21</v>
      </c>
      <c r="E265" s="460" t="s">
        <v>7326</v>
      </c>
      <c r="F265" s="460">
        <v>40</v>
      </c>
      <c r="G265" s="460" t="s">
        <v>21</v>
      </c>
      <c r="H265" s="460" t="s">
        <v>7309</v>
      </c>
      <c r="I265" s="460" t="s">
        <v>7327</v>
      </c>
      <c r="J265" s="475" t="s">
        <v>7328</v>
      </c>
      <c r="K265" s="475" t="s">
        <v>2676</v>
      </c>
      <c r="L265" s="460">
        <v>1</v>
      </c>
      <c r="M265" s="460" t="s">
        <v>1587</v>
      </c>
      <c r="N265" s="474"/>
      <c r="O265" s="466"/>
      <c r="P265" s="466"/>
    </row>
    <row r="266" spans="1:16" s="463" customFormat="1" ht="36.75" customHeight="1">
      <c r="A266" s="461">
        <v>106</v>
      </c>
      <c r="B266" s="460" t="s">
        <v>7329</v>
      </c>
      <c r="C266" s="495">
        <v>310901893594</v>
      </c>
      <c r="D266" s="461" t="s">
        <v>7330</v>
      </c>
      <c r="E266" s="460" t="s">
        <v>7330</v>
      </c>
      <c r="F266" s="460">
        <v>24</v>
      </c>
      <c r="G266" s="460">
        <v>24</v>
      </c>
      <c r="H266" s="460" t="s">
        <v>6339</v>
      </c>
      <c r="I266" s="460" t="s">
        <v>7331</v>
      </c>
      <c r="J266" s="475" t="s">
        <v>7332</v>
      </c>
      <c r="K266" s="475" t="s">
        <v>2676</v>
      </c>
      <c r="L266" s="460">
        <v>1</v>
      </c>
      <c r="M266" s="460">
        <v>0</v>
      </c>
      <c r="N266" s="474"/>
      <c r="O266" s="466"/>
      <c r="P266" s="466"/>
    </row>
    <row r="267" spans="1:16" s="463" customFormat="1" ht="36.75" customHeight="1">
      <c r="A267" s="461">
        <v>107</v>
      </c>
      <c r="B267" s="460" t="s">
        <v>7333</v>
      </c>
      <c r="C267" s="462" t="s">
        <v>21</v>
      </c>
      <c r="D267" s="460" t="s">
        <v>7334</v>
      </c>
      <c r="E267" s="460" t="s">
        <v>7334</v>
      </c>
      <c r="F267" s="460">
        <v>830</v>
      </c>
      <c r="G267" s="460">
        <v>30</v>
      </c>
      <c r="H267" s="460" t="s">
        <v>819</v>
      </c>
      <c r="I267" s="460" t="s">
        <v>7335</v>
      </c>
      <c r="J267" s="479" t="s">
        <v>7336</v>
      </c>
      <c r="K267" s="475" t="s">
        <v>2676</v>
      </c>
      <c r="L267" s="460">
        <v>1</v>
      </c>
      <c r="M267" s="460" t="s">
        <v>6261</v>
      </c>
      <c r="N267" s="474"/>
      <c r="O267" s="466"/>
      <c r="P267" s="466"/>
    </row>
    <row r="268" spans="1:16" s="463" customFormat="1" ht="36.75" customHeight="1">
      <c r="A268" s="461">
        <v>108</v>
      </c>
      <c r="B268" s="460" t="s">
        <v>7337</v>
      </c>
      <c r="C268" s="495">
        <v>310260216550</v>
      </c>
      <c r="D268" s="461" t="s">
        <v>7338</v>
      </c>
      <c r="E268" s="460" t="s">
        <v>7339</v>
      </c>
      <c r="F268" s="460">
        <v>698.5</v>
      </c>
      <c r="G268" s="460">
        <v>44.8</v>
      </c>
      <c r="H268" s="460" t="s">
        <v>7340</v>
      </c>
      <c r="I268" s="460" t="s">
        <v>7341</v>
      </c>
      <c r="J268" s="475" t="s">
        <v>7342</v>
      </c>
      <c r="K268" s="475" t="s">
        <v>2598</v>
      </c>
      <c r="L268" s="460">
        <v>2</v>
      </c>
      <c r="M268" s="460" t="s">
        <v>21</v>
      </c>
      <c r="N268" s="474"/>
      <c r="O268" s="466"/>
      <c r="P268" s="466"/>
    </row>
    <row r="269" spans="1:16" s="463" customFormat="1" ht="36.75" customHeight="1">
      <c r="A269" s="461">
        <v>109</v>
      </c>
      <c r="B269" s="460" t="s">
        <v>7343</v>
      </c>
      <c r="C269" s="495">
        <v>310260769040</v>
      </c>
      <c r="D269" s="461" t="s">
        <v>7344</v>
      </c>
      <c r="E269" s="460" t="s">
        <v>7345</v>
      </c>
      <c r="F269" s="460">
        <v>50</v>
      </c>
      <c r="G269" s="460">
        <v>50</v>
      </c>
      <c r="H269" s="460" t="s">
        <v>1785</v>
      </c>
      <c r="I269" s="460" t="s">
        <v>7346</v>
      </c>
      <c r="J269" s="475" t="s">
        <v>7347</v>
      </c>
      <c r="K269" s="475" t="s">
        <v>2598</v>
      </c>
      <c r="L269" s="460">
        <v>2</v>
      </c>
      <c r="M269" s="460" t="s">
        <v>21</v>
      </c>
      <c r="N269" s="474"/>
      <c r="O269" s="466"/>
      <c r="P269" s="466"/>
    </row>
    <row r="270" spans="1:16" s="463" customFormat="1" ht="36.75" customHeight="1">
      <c r="A270" s="461" t="s">
        <v>21</v>
      </c>
      <c r="B270" s="460" t="s">
        <v>6251</v>
      </c>
      <c r="C270" s="462" t="s">
        <v>21</v>
      </c>
      <c r="D270" s="460">
        <v>109</v>
      </c>
      <c r="E270" s="460" t="s">
        <v>21</v>
      </c>
      <c r="F270" s="460">
        <v>4866</v>
      </c>
      <c r="G270" s="460">
        <v>2744.9</v>
      </c>
      <c r="H270" s="460" t="s">
        <v>21</v>
      </c>
      <c r="I270" s="460" t="s">
        <v>21</v>
      </c>
      <c r="J270" s="475" t="s">
        <v>21</v>
      </c>
      <c r="K270" s="475" t="s">
        <v>7348</v>
      </c>
      <c r="L270" s="460">
        <v>168</v>
      </c>
      <c r="M270" s="460" t="s">
        <v>21</v>
      </c>
      <c r="N270" s="474"/>
      <c r="O270" s="466"/>
      <c r="P270" s="466"/>
    </row>
    <row r="271" spans="1:16" s="463" customFormat="1" ht="36.75" customHeight="1">
      <c r="A271" s="2368" t="s">
        <v>5789</v>
      </c>
      <c r="B271" s="2372"/>
      <c r="C271" s="2373"/>
      <c r="D271" s="2372"/>
      <c r="E271" s="2372"/>
      <c r="F271" s="2372"/>
      <c r="G271" s="2372"/>
      <c r="H271" s="2372"/>
      <c r="I271" s="2372"/>
      <c r="J271" s="2372"/>
      <c r="K271" s="2372"/>
      <c r="L271" s="2372"/>
      <c r="M271" s="2374"/>
      <c r="N271" s="474"/>
      <c r="O271" s="466"/>
      <c r="P271" s="466"/>
    </row>
    <row r="272" spans="1:16" s="463" customFormat="1" ht="36.75" customHeight="1">
      <c r="A272" s="461">
        <v>1</v>
      </c>
      <c r="B272" s="460" t="s">
        <v>7349</v>
      </c>
      <c r="C272" s="486">
        <v>310204704602</v>
      </c>
      <c r="D272" s="460" t="s">
        <v>7350</v>
      </c>
      <c r="E272" s="460" t="s">
        <v>7351</v>
      </c>
      <c r="F272" s="460">
        <v>46</v>
      </c>
      <c r="G272" s="460">
        <v>46</v>
      </c>
      <c r="H272" s="460" t="s">
        <v>699</v>
      </c>
      <c r="I272" s="460" t="s">
        <v>7352</v>
      </c>
      <c r="J272" s="475" t="s">
        <v>7353</v>
      </c>
      <c r="K272" s="475" t="s">
        <v>2593</v>
      </c>
      <c r="L272" s="460">
        <v>6</v>
      </c>
      <c r="M272" s="460" t="s">
        <v>21</v>
      </c>
      <c r="N272" s="474"/>
      <c r="O272" s="466"/>
      <c r="P272" s="466"/>
    </row>
    <row r="273" spans="1:17" s="463" customFormat="1" ht="36.75" customHeight="1">
      <c r="A273" s="477" t="s">
        <v>2598</v>
      </c>
      <c r="B273" s="475" t="s">
        <v>7354</v>
      </c>
      <c r="C273" s="462" t="s">
        <v>21</v>
      </c>
      <c r="D273" s="475" t="s">
        <v>7355</v>
      </c>
      <c r="E273" s="475" t="s">
        <v>7355</v>
      </c>
      <c r="F273" s="475" t="s">
        <v>7356</v>
      </c>
      <c r="G273" s="475" t="s">
        <v>7356</v>
      </c>
      <c r="H273" s="475" t="s">
        <v>699</v>
      </c>
      <c r="I273" s="475" t="s">
        <v>7357</v>
      </c>
      <c r="J273" s="475" t="s">
        <v>7358</v>
      </c>
      <c r="K273" s="475" t="s">
        <v>2622</v>
      </c>
      <c r="L273" s="475" t="s">
        <v>2622</v>
      </c>
      <c r="M273" s="475" t="s">
        <v>21</v>
      </c>
      <c r="N273" s="474"/>
      <c r="O273" s="466"/>
      <c r="P273" s="466"/>
    </row>
    <row r="274" spans="1:17" s="463" customFormat="1" ht="36.75" customHeight="1">
      <c r="A274" s="461">
        <v>3</v>
      </c>
      <c r="B274" s="460" t="s">
        <v>7359</v>
      </c>
      <c r="C274" s="486">
        <v>312330893946</v>
      </c>
      <c r="D274" s="460" t="s">
        <v>7360</v>
      </c>
      <c r="E274" s="460" t="s">
        <v>7360</v>
      </c>
      <c r="F274" s="460">
        <v>160</v>
      </c>
      <c r="G274" s="460">
        <v>18</v>
      </c>
      <c r="H274" s="460" t="s">
        <v>7090</v>
      </c>
      <c r="I274" s="460" t="s">
        <v>7361</v>
      </c>
      <c r="J274" s="475" t="s">
        <v>7362</v>
      </c>
      <c r="K274" s="475" t="s">
        <v>2676</v>
      </c>
      <c r="L274" s="460">
        <v>1</v>
      </c>
      <c r="M274" s="460" t="s">
        <v>6889</v>
      </c>
      <c r="N274" s="474"/>
      <c r="O274" s="466"/>
      <c r="P274" s="466"/>
    </row>
    <row r="275" spans="1:17" s="463" customFormat="1" ht="36.75" customHeight="1">
      <c r="A275" s="461">
        <v>4</v>
      </c>
      <c r="B275" s="460" t="s">
        <v>7363</v>
      </c>
      <c r="C275" s="486">
        <v>312301098076</v>
      </c>
      <c r="D275" s="460" t="s">
        <v>7364</v>
      </c>
      <c r="E275" s="460" t="s">
        <v>7365</v>
      </c>
      <c r="F275" s="460">
        <v>300</v>
      </c>
      <c r="G275" s="460">
        <v>40</v>
      </c>
      <c r="H275" s="460" t="s">
        <v>1482</v>
      </c>
      <c r="I275" s="460" t="s">
        <v>7366</v>
      </c>
      <c r="J275" s="475" t="s">
        <v>7367</v>
      </c>
      <c r="K275" s="475" t="s">
        <v>2764</v>
      </c>
      <c r="L275" s="460">
        <v>5</v>
      </c>
      <c r="M275" s="460">
        <v>0</v>
      </c>
      <c r="N275" s="474"/>
      <c r="O275" s="466"/>
      <c r="P275" s="466"/>
    </row>
    <row r="276" spans="1:17" s="463" customFormat="1" ht="21" customHeight="1">
      <c r="A276" s="461">
        <v>5</v>
      </c>
      <c r="B276" s="460" t="s">
        <v>7368</v>
      </c>
      <c r="C276" s="462" t="s">
        <v>21</v>
      </c>
      <c r="D276" s="460" t="s">
        <v>7369</v>
      </c>
      <c r="E276" s="460" t="s">
        <v>7370</v>
      </c>
      <c r="F276" s="460" t="s">
        <v>21</v>
      </c>
      <c r="G276" s="460">
        <v>20</v>
      </c>
      <c r="H276" s="460" t="s">
        <v>1571</v>
      </c>
      <c r="I276" s="460" t="s">
        <v>7371</v>
      </c>
      <c r="J276" s="475" t="s">
        <v>7372</v>
      </c>
      <c r="K276" s="475" t="s">
        <v>2676</v>
      </c>
      <c r="L276" s="460">
        <v>1</v>
      </c>
      <c r="M276" s="460">
        <v>0</v>
      </c>
      <c r="N276" s="480"/>
      <c r="O276" s="464"/>
      <c r="P276" s="464"/>
    </row>
    <row r="277" spans="1:17" s="463" customFormat="1" ht="27" customHeight="1">
      <c r="A277" s="461">
        <v>6</v>
      </c>
      <c r="B277" s="460" t="s">
        <v>7373</v>
      </c>
      <c r="C277" s="486">
        <v>310200225327</v>
      </c>
      <c r="D277" s="460" t="s">
        <v>7374</v>
      </c>
      <c r="E277" s="460" t="s">
        <v>7101</v>
      </c>
      <c r="F277" s="460">
        <v>10</v>
      </c>
      <c r="G277" s="460">
        <v>10</v>
      </c>
      <c r="H277" s="460" t="s">
        <v>1571</v>
      </c>
      <c r="I277" s="460" t="s">
        <v>7375</v>
      </c>
      <c r="J277" s="460">
        <v>89040849263</v>
      </c>
      <c r="K277" s="460">
        <v>1</v>
      </c>
      <c r="L277" s="460">
        <v>1</v>
      </c>
      <c r="M277" s="460" t="s">
        <v>21</v>
      </c>
      <c r="N277" s="474"/>
      <c r="O277" s="466"/>
      <c r="P277" s="466"/>
    </row>
    <row r="278" spans="1:17" s="463" customFormat="1" ht="36.75" customHeight="1">
      <c r="A278" s="461">
        <v>7</v>
      </c>
      <c r="B278" s="460" t="s">
        <v>7376</v>
      </c>
      <c r="C278" s="487">
        <v>3102038288</v>
      </c>
      <c r="D278" s="460" t="s">
        <v>21</v>
      </c>
      <c r="E278" s="460" t="s">
        <v>7377</v>
      </c>
      <c r="F278" s="460">
        <v>26</v>
      </c>
      <c r="G278" s="460">
        <v>26</v>
      </c>
      <c r="H278" s="460" t="s">
        <v>1996</v>
      </c>
      <c r="I278" s="460" t="s">
        <v>6747</v>
      </c>
      <c r="J278" s="475" t="s">
        <v>7378</v>
      </c>
      <c r="K278" s="475" t="s">
        <v>2676</v>
      </c>
      <c r="L278" s="460">
        <v>1</v>
      </c>
      <c r="M278" s="460" t="s">
        <v>21</v>
      </c>
      <c r="N278" s="450"/>
      <c r="O278" s="450"/>
      <c r="P278" s="450"/>
    </row>
    <row r="279" spans="1:17" s="463" customFormat="1" ht="36.75" customHeight="1">
      <c r="A279" s="461">
        <v>8</v>
      </c>
      <c r="B279" s="460" t="s">
        <v>7354</v>
      </c>
      <c r="C279" s="486">
        <v>312309951433</v>
      </c>
      <c r="D279" s="460" t="s">
        <v>7379</v>
      </c>
      <c r="E279" s="460" t="s">
        <v>7380</v>
      </c>
      <c r="F279" s="460">
        <v>70</v>
      </c>
      <c r="G279" s="460">
        <v>70</v>
      </c>
      <c r="H279" s="460" t="s">
        <v>7381</v>
      </c>
      <c r="I279" s="460" t="s">
        <v>7382</v>
      </c>
      <c r="J279" s="475" t="s">
        <v>7383</v>
      </c>
      <c r="K279" s="475" t="s">
        <v>2676</v>
      </c>
      <c r="L279" s="460">
        <v>1</v>
      </c>
      <c r="M279" s="460" t="s">
        <v>21</v>
      </c>
      <c r="N279" s="450"/>
      <c r="O279" s="450"/>
      <c r="P279" s="450"/>
    </row>
    <row r="280" spans="1:17" s="463" customFormat="1" ht="36.75" customHeight="1">
      <c r="A280" s="461">
        <v>9</v>
      </c>
      <c r="B280" s="460" t="s">
        <v>7384</v>
      </c>
      <c r="C280" s="486">
        <v>310259193971</v>
      </c>
      <c r="D280" s="460" t="s">
        <v>7385</v>
      </c>
      <c r="E280" s="460" t="s">
        <v>6986</v>
      </c>
      <c r="F280" s="460">
        <v>40</v>
      </c>
      <c r="G280" s="460">
        <v>40</v>
      </c>
      <c r="H280" s="460" t="s">
        <v>7386</v>
      </c>
      <c r="I280" s="460" t="s">
        <v>7387</v>
      </c>
      <c r="J280" s="460" t="s">
        <v>7388</v>
      </c>
      <c r="K280" s="460">
        <v>1</v>
      </c>
      <c r="L280" s="460">
        <v>1</v>
      </c>
      <c r="M280" s="460" t="s">
        <v>1587</v>
      </c>
      <c r="N280" s="450"/>
      <c r="O280" s="450"/>
      <c r="P280" s="450"/>
    </row>
    <row r="281" spans="1:17" s="463" customFormat="1" ht="36.75" customHeight="1">
      <c r="A281" s="461">
        <v>10</v>
      </c>
      <c r="B281" s="460" t="s">
        <v>7389</v>
      </c>
      <c r="C281" s="486">
        <v>312308865460</v>
      </c>
      <c r="D281" s="460" t="s">
        <v>21</v>
      </c>
      <c r="E281" s="460" t="s">
        <v>7390</v>
      </c>
      <c r="F281" s="460">
        <v>38.4</v>
      </c>
      <c r="G281" s="460">
        <v>38.4</v>
      </c>
      <c r="H281" s="460" t="s">
        <v>787</v>
      </c>
      <c r="I281" s="460" t="s">
        <v>7391</v>
      </c>
      <c r="J281" s="460">
        <v>89107371302</v>
      </c>
      <c r="K281" s="460">
        <v>1</v>
      </c>
      <c r="L281" s="460">
        <v>1</v>
      </c>
      <c r="M281" s="460" t="s">
        <v>21</v>
      </c>
      <c r="N281" s="450"/>
      <c r="O281" s="450"/>
      <c r="P281" s="450"/>
    </row>
    <row r="282" spans="1:17" ht="12.75" customHeight="1">
      <c r="A282" s="461">
        <v>11</v>
      </c>
      <c r="B282" s="460" t="s">
        <v>7368</v>
      </c>
      <c r="C282" s="486">
        <v>310261320592</v>
      </c>
      <c r="D282" s="460" t="s">
        <v>7392</v>
      </c>
      <c r="E282" s="460" t="s">
        <v>7393</v>
      </c>
      <c r="F282" s="460">
        <v>24</v>
      </c>
      <c r="G282" s="460">
        <v>24</v>
      </c>
      <c r="H282" s="460" t="s">
        <v>6615</v>
      </c>
      <c r="I282" s="460" t="s">
        <v>7371</v>
      </c>
      <c r="J282" s="475" t="s">
        <v>7394</v>
      </c>
      <c r="K282" s="475" t="s">
        <v>2676</v>
      </c>
      <c r="L282" s="460">
        <v>1</v>
      </c>
      <c r="M282" s="460" t="s">
        <v>21</v>
      </c>
      <c r="N282" s="496"/>
      <c r="O282" s="496"/>
      <c r="P282" s="496"/>
      <c r="Q282" s="497"/>
    </row>
    <row r="283" spans="1:17" ht="12.75" customHeight="1">
      <c r="A283" s="461">
        <v>12</v>
      </c>
      <c r="B283" s="460" t="s">
        <v>7395</v>
      </c>
      <c r="C283" s="486">
        <v>310261320592</v>
      </c>
      <c r="D283" s="460" t="s">
        <v>7392</v>
      </c>
      <c r="E283" s="460" t="s">
        <v>7396</v>
      </c>
      <c r="F283" s="460">
        <v>25</v>
      </c>
      <c r="G283" s="460">
        <v>25</v>
      </c>
      <c r="H283" s="460" t="s">
        <v>1482</v>
      </c>
      <c r="I283" s="460" t="s">
        <v>7371</v>
      </c>
      <c r="J283" s="475" t="s">
        <v>7397</v>
      </c>
      <c r="K283" s="475" t="s">
        <v>2676</v>
      </c>
      <c r="L283" s="460">
        <v>1</v>
      </c>
      <c r="M283" s="460" t="s">
        <v>21</v>
      </c>
      <c r="N283" s="496"/>
      <c r="O283" s="496"/>
      <c r="P283" s="496"/>
    </row>
    <row r="284" spans="1:17" ht="12.75" customHeight="1">
      <c r="A284" s="461">
        <v>13</v>
      </c>
      <c r="B284" s="460" t="s">
        <v>7398</v>
      </c>
      <c r="C284" s="486">
        <v>310206360675</v>
      </c>
      <c r="D284" s="460" t="s">
        <v>7399</v>
      </c>
      <c r="E284" s="460" t="s">
        <v>7400</v>
      </c>
      <c r="F284" s="460">
        <v>350</v>
      </c>
      <c r="G284" s="460">
        <v>350</v>
      </c>
      <c r="H284" s="460" t="s">
        <v>7401</v>
      </c>
      <c r="I284" s="460" t="s">
        <v>7402</v>
      </c>
      <c r="J284" s="475" t="s">
        <v>7403</v>
      </c>
      <c r="K284" s="475" t="s">
        <v>2613</v>
      </c>
      <c r="L284" s="460">
        <v>3</v>
      </c>
      <c r="M284" s="460" t="s">
        <v>21</v>
      </c>
      <c r="N284" s="496"/>
      <c r="O284" s="496"/>
      <c r="P284" s="496"/>
    </row>
    <row r="285" spans="1:17" ht="12.75" customHeight="1">
      <c r="A285" s="461">
        <v>14</v>
      </c>
      <c r="B285" s="460" t="s">
        <v>7404</v>
      </c>
      <c r="C285" s="486">
        <v>310200152608</v>
      </c>
      <c r="D285" s="460" t="s">
        <v>7405</v>
      </c>
      <c r="E285" s="460" t="s">
        <v>7406</v>
      </c>
      <c r="F285" s="460">
        <v>30</v>
      </c>
      <c r="G285" s="460">
        <v>30</v>
      </c>
      <c r="H285" s="460" t="s">
        <v>1571</v>
      </c>
      <c r="I285" s="460" t="s">
        <v>7407</v>
      </c>
      <c r="J285" s="475" t="s">
        <v>7408</v>
      </c>
      <c r="K285" s="475" t="s">
        <v>2622</v>
      </c>
      <c r="L285" s="460">
        <v>4</v>
      </c>
      <c r="M285" s="460" t="s">
        <v>21</v>
      </c>
      <c r="N285" s="496"/>
      <c r="O285" s="496"/>
      <c r="P285" s="496"/>
    </row>
    <row r="286" spans="1:17" ht="12.75" customHeight="1">
      <c r="A286" s="461" t="s">
        <v>21</v>
      </c>
      <c r="B286" s="460" t="s">
        <v>6251</v>
      </c>
      <c r="C286" s="462" t="s">
        <v>21</v>
      </c>
      <c r="D286" s="460">
        <v>14</v>
      </c>
      <c r="E286" s="460" t="s">
        <v>21</v>
      </c>
      <c r="F286" s="460">
        <v>1163.4000000000001</v>
      </c>
      <c r="G286" s="460">
        <v>781.4</v>
      </c>
      <c r="H286" s="460" t="s">
        <v>21</v>
      </c>
      <c r="I286" s="460" t="s">
        <v>21</v>
      </c>
      <c r="J286" s="475" t="s">
        <v>21</v>
      </c>
      <c r="K286" s="475" t="s">
        <v>7409</v>
      </c>
      <c r="L286" s="460">
        <v>31</v>
      </c>
      <c r="M286" s="460" t="s">
        <v>21</v>
      </c>
      <c r="N286" s="496"/>
      <c r="O286" s="496"/>
      <c r="P286" s="496"/>
    </row>
    <row r="287" spans="1:17" ht="12.75" customHeight="1">
      <c r="A287" s="2372" t="s">
        <v>5803</v>
      </c>
      <c r="B287" s="2372"/>
      <c r="C287" s="2373"/>
      <c r="D287" s="2372"/>
      <c r="E287" s="2372"/>
      <c r="F287" s="2372"/>
      <c r="G287" s="2372"/>
      <c r="H287" s="2372"/>
      <c r="I287" s="2372"/>
      <c r="J287" s="2372"/>
      <c r="K287" s="2372"/>
      <c r="L287" s="2372"/>
      <c r="M287" s="2372"/>
      <c r="N287" s="496"/>
      <c r="O287" s="496"/>
      <c r="P287" s="496"/>
    </row>
    <row r="288" spans="1:17" ht="27" customHeight="1">
      <c r="A288" s="498">
        <v>1</v>
      </c>
      <c r="B288" s="461" t="s">
        <v>7410</v>
      </c>
      <c r="C288" s="462">
        <v>3123356764</v>
      </c>
      <c r="D288" s="460" t="s">
        <v>7411</v>
      </c>
      <c r="E288" s="460" t="s">
        <v>7412</v>
      </c>
      <c r="F288" s="460">
        <v>20</v>
      </c>
      <c r="G288" s="460">
        <v>5</v>
      </c>
      <c r="H288" s="460" t="s">
        <v>699</v>
      </c>
      <c r="I288" s="460" t="s">
        <v>7413</v>
      </c>
      <c r="J288" s="475" t="s">
        <v>7414</v>
      </c>
      <c r="K288" s="475" t="s">
        <v>2598</v>
      </c>
      <c r="L288" s="460">
        <v>2</v>
      </c>
      <c r="M288" s="460" t="s">
        <v>21</v>
      </c>
      <c r="N288" s="496"/>
      <c r="O288" s="496"/>
      <c r="P288" s="496"/>
    </row>
    <row r="289" spans="1:16" ht="12.75" customHeight="1">
      <c r="A289" s="498">
        <v>2</v>
      </c>
      <c r="B289" s="461" t="s">
        <v>7415</v>
      </c>
      <c r="C289" s="462" t="s">
        <v>21</v>
      </c>
      <c r="D289" s="460" t="s">
        <v>7416</v>
      </c>
      <c r="E289" s="460" t="s">
        <v>7417</v>
      </c>
      <c r="F289" s="460">
        <v>13</v>
      </c>
      <c r="G289" s="460">
        <v>13</v>
      </c>
      <c r="H289" s="460" t="s">
        <v>694</v>
      </c>
      <c r="I289" s="460" t="s">
        <v>7418</v>
      </c>
      <c r="J289" s="475" t="s">
        <v>7419</v>
      </c>
      <c r="K289" s="475" t="s">
        <v>2676</v>
      </c>
      <c r="L289" s="460">
        <v>1</v>
      </c>
      <c r="M289" s="460" t="s">
        <v>21</v>
      </c>
      <c r="N289" s="496"/>
      <c r="O289" s="496"/>
      <c r="P289" s="496"/>
    </row>
    <row r="290" spans="1:16" ht="12.75" customHeight="1">
      <c r="A290" s="498">
        <v>3</v>
      </c>
      <c r="B290" s="461" t="s">
        <v>7420</v>
      </c>
      <c r="C290" s="462">
        <v>3102010162</v>
      </c>
      <c r="D290" s="460" t="s">
        <v>7417</v>
      </c>
      <c r="E290" s="460" t="s">
        <v>7417</v>
      </c>
      <c r="F290" s="460">
        <v>800</v>
      </c>
      <c r="G290" s="460">
        <v>800</v>
      </c>
      <c r="H290" s="460" t="s">
        <v>699</v>
      </c>
      <c r="I290" s="460" t="s">
        <v>7421</v>
      </c>
      <c r="J290" s="475" t="s">
        <v>7422</v>
      </c>
      <c r="K290" s="475" t="s">
        <v>7423</v>
      </c>
      <c r="L290" s="460">
        <v>23</v>
      </c>
      <c r="M290" s="460" t="s">
        <v>21</v>
      </c>
      <c r="N290" s="496"/>
      <c r="O290" s="496"/>
      <c r="P290" s="496"/>
    </row>
    <row r="291" spans="1:16" ht="12.75" customHeight="1">
      <c r="A291" s="498">
        <v>4</v>
      </c>
      <c r="B291" s="461" t="s">
        <v>7424</v>
      </c>
      <c r="C291" s="462">
        <v>310205912002</v>
      </c>
      <c r="D291" s="460" t="s">
        <v>21</v>
      </c>
      <c r="E291" s="460" t="s">
        <v>7425</v>
      </c>
      <c r="F291" s="460">
        <v>10</v>
      </c>
      <c r="G291" s="460">
        <v>10</v>
      </c>
      <c r="H291" s="460" t="s">
        <v>787</v>
      </c>
      <c r="I291" s="460" t="s">
        <v>7426</v>
      </c>
      <c r="J291" s="475" t="s">
        <v>7427</v>
      </c>
      <c r="K291" s="475" t="s">
        <v>2676</v>
      </c>
      <c r="L291" s="460">
        <v>1</v>
      </c>
      <c r="M291" s="460" t="s">
        <v>21</v>
      </c>
      <c r="N291" s="496"/>
      <c r="O291" s="496"/>
      <c r="P291" s="496"/>
    </row>
    <row r="292" spans="1:16" ht="12.75" customHeight="1">
      <c r="A292" s="461">
        <v>5</v>
      </c>
      <c r="B292" s="460" t="s">
        <v>7428</v>
      </c>
      <c r="C292" s="462">
        <v>310260406261</v>
      </c>
      <c r="D292" s="460" t="s">
        <v>6798</v>
      </c>
      <c r="E292" s="460" t="s">
        <v>6798</v>
      </c>
      <c r="F292" s="460">
        <v>5</v>
      </c>
      <c r="G292" s="460">
        <v>5</v>
      </c>
      <c r="H292" s="460" t="s">
        <v>7429</v>
      </c>
      <c r="I292" s="460" t="s">
        <v>7430</v>
      </c>
      <c r="J292" s="475" t="s">
        <v>7431</v>
      </c>
      <c r="K292" s="475" t="s">
        <v>2676</v>
      </c>
      <c r="L292" s="460">
        <v>1</v>
      </c>
      <c r="M292" s="460" t="s">
        <v>1587</v>
      </c>
      <c r="N292" s="496"/>
      <c r="O292" s="496"/>
      <c r="P292" s="496"/>
    </row>
    <row r="293" spans="1:16" ht="12.75" customHeight="1">
      <c r="A293" s="461" t="s">
        <v>21</v>
      </c>
      <c r="B293" s="460" t="s">
        <v>6251</v>
      </c>
      <c r="C293" s="462" t="s">
        <v>21</v>
      </c>
      <c r="D293" s="460">
        <v>5</v>
      </c>
      <c r="E293" s="460" t="s">
        <v>21</v>
      </c>
      <c r="F293" s="460">
        <v>843</v>
      </c>
      <c r="G293" s="460">
        <v>828</v>
      </c>
      <c r="H293" s="460" t="s">
        <v>21</v>
      </c>
      <c r="I293" s="460" t="s">
        <v>21</v>
      </c>
      <c r="J293" s="475" t="s">
        <v>21</v>
      </c>
      <c r="K293" s="475" t="s">
        <v>7432</v>
      </c>
      <c r="L293" s="460">
        <v>28</v>
      </c>
      <c r="M293" s="460" t="s">
        <v>21</v>
      </c>
      <c r="N293" s="496"/>
      <c r="O293" s="496"/>
      <c r="P293" s="496"/>
    </row>
    <row r="294" spans="1:16" ht="12.75" customHeight="1">
      <c r="A294" s="499" t="s">
        <v>21</v>
      </c>
      <c r="B294" s="500" t="s">
        <v>5822</v>
      </c>
      <c r="C294" s="501" t="s">
        <v>21</v>
      </c>
      <c r="D294" s="500">
        <v>265</v>
      </c>
      <c r="E294" s="500" t="s">
        <v>21</v>
      </c>
      <c r="F294" s="500">
        <v>124712.7</v>
      </c>
      <c r="G294" s="500">
        <v>30269.599999999999</v>
      </c>
      <c r="H294" s="500" t="s">
        <v>21</v>
      </c>
      <c r="I294" s="500" t="s">
        <v>21</v>
      </c>
      <c r="J294" s="502" t="s">
        <v>21</v>
      </c>
      <c r="K294" s="502" t="s">
        <v>7433</v>
      </c>
      <c r="L294" s="500">
        <v>778</v>
      </c>
      <c r="M294" s="500" t="s">
        <v>21</v>
      </c>
      <c r="N294" s="496"/>
      <c r="O294" s="496"/>
      <c r="P294" s="496"/>
    </row>
    <row r="295" spans="1:16" ht="12.75" customHeight="1">
      <c r="A295" s="488" t="s">
        <v>21</v>
      </c>
      <c r="B295" s="488" t="s">
        <v>7434</v>
      </c>
      <c r="C295" s="484" t="s">
        <v>21</v>
      </c>
      <c r="D295" s="488" t="s">
        <v>21</v>
      </c>
      <c r="E295" s="488" t="s">
        <v>21</v>
      </c>
      <c r="F295" s="488" t="s">
        <v>21</v>
      </c>
      <c r="G295" s="488" t="s">
        <v>21</v>
      </c>
      <c r="H295" s="2378" t="s">
        <v>21</v>
      </c>
      <c r="I295" s="2378"/>
      <c r="J295" s="2378"/>
      <c r="K295" s="2378"/>
      <c r="L295" s="2378"/>
      <c r="M295" s="488" t="s">
        <v>21</v>
      </c>
      <c r="N295" s="496"/>
      <c r="O295" s="496"/>
      <c r="P295" s="496"/>
    </row>
    <row r="296" spans="1:16" ht="12.75" customHeight="1">
      <c r="A296" s="488" t="s">
        <v>21</v>
      </c>
      <c r="B296" s="488" t="s">
        <v>7435</v>
      </c>
      <c r="C296" s="484" t="s">
        <v>21</v>
      </c>
      <c r="D296" s="488" t="s">
        <v>21</v>
      </c>
      <c r="E296" s="488" t="s">
        <v>21</v>
      </c>
      <c r="F296" s="488" t="s">
        <v>21</v>
      </c>
      <c r="G296" s="488" t="s">
        <v>21</v>
      </c>
      <c r="H296" s="2379"/>
      <c r="I296" s="2380"/>
      <c r="J296" s="2380"/>
      <c r="K296" s="2380"/>
      <c r="L296" s="2380"/>
      <c r="M296" s="488" t="s">
        <v>21</v>
      </c>
      <c r="N296" s="496"/>
      <c r="O296" s="496"/>
      <c r="P296" s="496"/>
    </row>
    <row r="297" spans="1:16" ht="12.75" customHeight="1">
      <c r="A297" s="503"/>
      <c r="B297" s="503"/>
      <c r="C297" s="504"/>
      <c r="D297" s="503"/>
      <c r="E297" s="503"/>
      <c r="F297" s="503"/>
      <c r="G297" s="503"/>
      <c r="H297" s="503"/>
      <c r="I297" s="503"/>
      <c r="J297" s="505"/>
      <c r="K297" s="505"/>
      <c r="L297" s="503"/>
      <c r="M297" s="506"/>
      <c r="N297" s="496"/>
      <c r="O297" s="496"/>
      <c r="P297" s="496"/>
    </row>
    <row r="298" spans="1:16" ht="12.75" customHeight="1">
      <c r="A298" s="503"/>
      <c r="B298" s="503"/>
      <c r="C298" s="504"/>
      <c r="D298" s="503"/>
      <c r="E298" s="503"/>
      <c r="F298" s="503"/>
      <c r="G298" s="503"/>
      <c r="H298" s="503"/>
      <c r="I298" s="503"/>
      <c r="J298" s="505"/>
      <c r="K298" s="505"/>
      <c r="L298" s="503"/>
      <c r="M298" s="506"/>
      <c r="N298" s="496"/>
      <c r="O298" s="496"/>
      <c r="P298" s="496"/>
    </row>
    <row r="299" spans="1:16" ht="12.75" customHeight="1">
      <c r="A299" s="503"/>
      <c r="B299" s="503"/>
      <c r="C299" s="504"/>
      <c r="D299" s="503"/>
      <c r="E299" s="503"/>
      <c r="F299" s="503"/>
      <c r="G299" s="503"/>
      <c r="H299" s="503"/>
      <c r="I299" s="503"/>
      <c r="J299" s="505"/>
      <c r="K299" s="505"/>
      <c r="L299" s="503"/>
      <c r="M299" s="506"/>
      <c r="N299" s="496"/>
      <c r="O299" s="496"/>
      <c r="P299" s="496"/>
    </row>
    <row r="300" spans="1:16" ht="12.75" customHeight="1">
      <c r="A300" s="503"/>
      <c r="B300" s="503"/>
      <c r="C300" s="504"/>
      <c r="D300" s="503"/>
      <c r="E300" s="503"/>
      <c r="F300" s="503"/>
      <c r="G300" s="503"/>
      <c r="H300" s="503"/>
      <c r="I300" s="503"/>
      <c r="J300" s="505"/>
      <c r="K300" s="505"/>
      <c r="L300" s="503"/>
      <c r="M300" s="506"/>
      <c r="N300" s="496"/>
      <c r="O300" s="496"/>
      <c r="P300" s="496"/>
    </row>
    <row r="301" spans="1:16" ht="12.75" customHeight="1">
      <c r="A301" s="503"/>
      <c r="B301" s="503"/>
      <c r="C301" s="504"/>
      <c r="D301" s="503"/>
      <c r="E301" s="503"/>
      <c r="F301" s="503"/>
      <c r="G301" s="503"/>
      <c r="H301" s="503"/>
      <c r="I301" s="503"/>
      <c r="J301" s="505"/>
      <c r="K301" s="505"/>
      <c r="L301" s="503"/>
      <c r="M301" s="506"/>
      <c r="N301" s="496"/>
      <c r="O301" s="496"/>
      <c r="P301" s="496"/>
    </row>
    <row r="302" spans="1:16" ht="12.75" customHeight="1">
      <c r="A302" s="503"/>
      <c r="B302" s="503"/>
      <c r="C302" s="504"/>
      <c r="D302" s="503"/>
      <c r="E302" s="503"/>
      <c r="F302" s="503"/>
      <c r="G302" s="503"/>
      <c r="H302" s="503"/>
      <c r="I302" s="503"/>
      <c r="J302" s="505"/>
      <c r="K302" s="505"/>
      <c r="L302" s="503"/>
      <c r="M302" s="506"/>
      <c r="N302" s="496"/>
      <c r="O302" s="496"/>
      <c r="P302" s="496"/>
    </row>
    <row r="303" spans="1:16" ht="12.75" customHeight="1">
      <c r="A303" s="503"/>
      <c r="B303" s="503"/>
      <c r="C303" s="504"/>
      <c r="D303" s="503"/>
      <c r="E303" s="503"/>
      <c r="F303" s="503"/>
      <c r="G303" s="503"/>
      <c r="H303" s="503"/>
      <c r="I303" s="503"/>
      <c r="J303" s="505"/>
      <c r="K303" s="505"/>
      <c r="L303" s="503"/>
      <c r="M303" s="506"/>
      <c r="N303" s="496"/>
      <c r="O303" s="496"/>
      <c r="P303" s="496"/>
    </row>
    <row r="304" spans="1:16" ht="12.75" customHeight="1">
      <c r="A304" s="503"/>
      <c r="B304" s="503"/>
      <c r="C304" s="504"/>
      <c r="D304" s="503"/>
      <c r="E304" s="503"/>
      <c r="F304" s="503"/>
      <c r="G304" s="503"/>
      <c r="H304" s="503"/>
      <c r="I304" s="503"/>
      <c r="J304" s="505"/>
      <c r="K304" s="505"/>
      <c r="L304" s="503"/>
      <c r="M304" s="506"/>
      <c r="N304" s="496"/>
      <c r="O304" s="496"/>
      <c r="P304" s="496"/>
    </row>
    <row r="305" spans="1:16" ht="12.75" customHeight="1">
      <c r="A305" s="503"/>
      <c r="B305" s="503"/>
      <c r="C305" s="504"/>
      <c r="D305" s="503"/>
      <c r="E305" s="503"/>
      <c r="F305" s="503"/>
      <c r="G305" s="503"/>
      <c r="H305" s="503"/>
      <c r="I305" s="503"/>
      <c r="J305" s="505"/>
      <c r="K305" s="505"/>
      <c r="L305" s="503"/>
      <c r="M305" s="506"/>
      <c r="N305" s="496"/>
      <c r="O305" s="496"/>
      <c r="P305" s="496"/>
    </row>
    <row r="306" spans="1:16" ht="12.75" customHeight="1">
      <c r="A306" s="503"/>
      <c r="B306" s="503"/>
      <c r="C306" s="504"/>
      <c r="D306" s="503"/>
      <c r="E306" s="503"/>
      <c r="F306" s="503"/>
      <c r="G306" s="503"/>
      <c r="H306" s="503"/>
      <c r="I306" s="503"/>
      <c r="J306" s="505"/>
      <c r="K306" s="505"/>
      <c r="L306" s="503"/>
      <c r="M306" s="506"/>
      <c r="N306" s="496"/>
      <c r="O306" s="496"/>
      <c r="P306" s="496"/>
    </row>
    <row r="307" spans="1:16" ht="12.75" customHeight="1">
      <c r="A307" s="503"/>
      <c r="B307" s="503"/>
      <c r="C307" s="504"/>
      <c r="D307" s="503"/>
      <c r="E307" s="503"/>
      <c r="F307" s="503"/>
      <c r="G307" s="503"/>
      <c r="H307" s="503"/>
      <c r="I307" s="503"/>
      <c r="J307" s="505"/>
      <c r="K307" s="505"/>
      <c r="L307" s="503"/>
      <c r="M307" s="506"/>
      <c r="N307" s="496"/>
      <c r="O307" s="496"/>
      <c r="P307" s="496"/>
    </row>
    <row r="308" spans="1:16" ht="12.75" customHeight="1">
      <c r="A308" s="503"/>
      <c r="B308" s="503"/>
      <c r="C308" s="504"/>
      <c r="D308" s="503"/>
      <c r="E308" s="503"/>
      <c r="F308" s="503"/>
      <c r="G308" s="503"/>
      <c r="H308" s="503"/>
      <c r="I308" s="503"/>
      <c r="J308" s="505"/>
      <c r="K308" s="505"/>
      <c r="L308" s="503"/>
      <c r="M308" s="506"/>
      <c r="N308" s="496"/>
      <c r="O308" s="496"/>
      <c r="P308" s="496"/>
    </row>
    <row r="309" spans="1:16" ht="12.75" customHeight="1">
      <c r="A309" s="503"/>
      <c r="B309" s="503"/>
      <c r="C309" s="504"/>
      <c r="D309" s="503"/>
      <c r="E309" s="503"/>
      <c r="F309" s="503"/>
      <c r="G309" s="503"/>
      <c r="H309" s="503"/>
      <c r="I309" s="503"/>
      <c r="J309" s="505"/>
      <c r="K309" s="505"/>
      <c r="L309" s="503"/>
      <c r="M309" s="506"/>
      <c r="N309" s="496"/>
      <c r="O309" s="496"/>
      <c r="P309" s="496"/>
    </row>
    <row r="310" spans="1:16" ht="12.75" customHeight="1">
      <c r="A310" s="503"/>
      <c r="B310" s="503"/>
      <c r="C310" s="504"/>
      <c r="D310" s="503"/>
      <c r="E310" s="503"/>
      <c r="F310" s="503"/>
      <c r="G310" s="503"/>
      <c r="H310" s="503"/>
      <c r="I310" s="503"/>
      <c r="J310" s="505"/>
      <c r="K310" s="505"/>
      <c r="L310" s="503"/>
      <c r="M310" s="506"/>
      <c r="N310" s="496"/>
      <c r="O310" s="496"/>
      <c r="P310" s="496"/>
    </row>
    <row r="311" spans="1:16" ht="12.75" customHeight="1">
      <c r="A311" s="503"/>
      <c r="B311" s="503"/>
      <c r="C311" s="504"/>
      <c r="D311" s="503"/>
      <c r="E311" s="503"/>
      <c r="F311" s="503"/>
      <c r="G311" s="503"/>
      <c r="H311" s="503"/>
      <c r="I311" s="503"/>
      <c r="J311" s="505"/>
      <c r="K311" s="505"/>
      <c r="L311" s="503"/>
      <c r="M311" s="506"/>
      <c r="N311" s="496"/>
      <c r="O311" s="496"/>
      <c r="P311" s="496"/>
    </row>
    <row r="312" spans="1:16" ht="12.75" customHeight="1">
      <c r="A312" s="503"/>
      <c r="B312" s="503"/>
      <c r="C312" s="504"/>
      <c r="D312" s="503"/>
      <c r="E312" s="503"/>
      <c r="F312" s="503"/>
      <c r="G312" s="503"/>
      <c r="H312" s="503"/>
      <c r="I312" s="503"/>
      <c r="J312" s="505"/>
      <c r="K312" s="505"/>
      <c r="L312" s="503"/>
      <c r="M312" s="506"/>
      <c r="N312" s="496"/>
      <c r="O312" s="496"/>
      <c r="P312" s="496"/>
    </row>
    <row r="313" spans="1:16" ht="12.75" customHeight="1">
      <c r="A313" s="503"/>
      <c r="B313" s="503"/>
      <c r="C313" s="504"/>
      <c r="D313" s="503"/>
      <c r="E313" s="503"/>
      <c r="F313" s="503"/>
      <c r="G313" s="503"/>
      <c r="H313" s="503"/>
      <c r="I313" s="503"/>
      <c r="J313" s="505"/>
      <c r="K313" s="505"/>
      <c r="L313" s="503"/>
      <c r="M313" s="506"/>
      <c r="N313" s="496"/>
      <c r="O313" s="496"/>
      <c r="P313" s="496"/>
    </row>
    <row r="314" spans="1:16" ht="12.75" customHeight="1">
      <c r="A314" s="503"/>
      <c r="B314" s="503"/>
      <c r="C314" s="504"/>
      <c r="D314" s="503"/>
      <c r="E314" s="503"/>
      <c r="F314" s="503"/>
      <c r="G314" s="503"/>
      <c r="H314" s="503"/>
      <c r="I314" s="503"/>
      <c r="J314" s="505"/>
      <c r="K314" s="505"/>
      <c r="L314" s="503"/>
      <c r="M314" s="506"/>
      <c r="N314" s="496"/>
      <c r="O314" s="496"/>
      <c r="P314" s="496"/>
    </row>
    <row r="315" spans="1:16" ht="12.75" customHeight="1">
      <c r="A315" s="503"/>
      <c r="B315" s="503"/>
      <c r="C315" s="504"/>
      <c r="D315" s="503"/>
      <c r="E315" s="503"/>
      <c r="F315" s="503"/>
      <c r="G315" s="503"/>
      <c r="H315" s="503"/>
      <c r="I315" s="503"/>
      <c r="J315" s="505"/>
      <c r="K315" s="505"/>
      <c r="L315" s="503"/>
      <c r="M315" s="506"/>
      <c r="N315" s="496"/>
      <c r="O315" s="496"/>
      <c r="P315" s="496"/>
    </row>
    <row r="316" spans="1:16" ht="12.75" customHeight="1">
      <c r="A316" s="503"/>
      <c r="B316" s="503"/>
      <c r="C316" s="504"/>
      <c r="D316" s="503"/>
      <c r="E316" s="503"/>
      <c r="F316" s="503"/>
      <c r="G316" s="503"/>
      <c r="H316" s="503"/>
      <c r="I316" s="503"/>
      <c r="J316" s="505"/>
      <c r="K316" s="505"/>
      <c r="L316" s="503"/>
      <c r="M316" s="506"/>
      <c r="N316" s="496"/>
      <c r="O316" s="496"/>
      <c r="P316" s="496"/>
    </row>
    <row r="317" spans="1:16" ht="12.75" customHeight="1">
      <c r="A317" s="503"/>
      <c r="B317" s="503"/>
      <c r="C317" s="504"/>
      <c r="D317" s="503"/>
      <c r="E317" s="503"/>
      <c r="F317" s="503"/>
      <c r="G317" s="503"/>
      <c r="H317" s="503"/>
      <c r="I317" s="503"/>
      <c r="J317" s="505"/>
      <c r="K317" s="505"/>
      <c r="L317" s="503"/>
      <c r="M317" s="506"/>
      <c r="N317" s="496"/>
      <c r="O317" s="496"/>
      <c r="P317" s="496"/>
    </row>
    <row r="318" spans="1:16" ht="12.75" customHeight="1">
      <c r="A318" s="503"/>
      <c r="B318" s="503"/>
      <c r="C318" s="504"/>
      <c r="D318" s="503"/>
      <c r="E318" s="503"/>
      <c r="F318" s="503"/>
      <c r="G318" s="503"/>
      <c r="H318" s="503"/>
      <c r="I318" s="503"/>
      <c r="J318" s="505"/>
      <c r="K318" s="505"/>
      <c r="L318" s="503"/>
      <c r="M318" s="506"/>
      <c r="N318" s="496"/>
      <c r="O318" s="496"/>
      <c r="P318" s="496"/>
    </row>
    <row r="319" spans="1:16" ht="12.75" customHeight="1">
      <c r="A319" s="503"/>
      <c r="B319" s="503"/>
      <c r="C319" s="504"/>
      <c r="D319" s="503"/>
      <c r="E319" s="503"/>
      <c r="F319" s="503"/>
      <c r="G319" s="503"/>
      <c r="H319" s="503"/>
      <c r="I319" s="503"/>
      <c r="J319" s="505"/>
      <c r="K319" s="505"/>
      <c r="L319" s="503"/>
      <c r="M319" s="506"/>
      <c r="N319" s="496"/>
      <c r="O319" s="496"/>
      <c r="P319" s="496"/>
    </row>
    <row r="320" spans="1:16" ht="12.75" customHeight="1">
      <c r="A320" s="503"/>
      <c r="B320" s="503"/>
      <c r="C320" s="504"/>
      <c r="D320" s="503"/>
      <c r="E320" s="503"/>
      <c r="F320" s="503"/>
      <c r="G320" s="503"/>
      <c r="H320" s="503"/>
      <c r="I320" s="503"/>
      <c r="J320" s="505"/>
      <c r="K320" s="505"/>
      <c r="L320" s="503"/>
      <c r="M320" s="506"/>
      <c r="N320" s="496"/>
      <c r="O320" s="496"/>
      <c r="P320" s="496"/>
    </row>
    <row r="321" spans="1:16" ht="12.75" customHeight="1">
      <c r="A321" s="503"/>
      <c r="B321" s="503"/>
      <c r="C321" s="504"/>
      <c r="D321" s="503"/>
      <c r="E321" s="503"/>
      <c r="F321" s="503"/>
      <c r="G321" s="503"/>
      <c r="H321" s="503"/>
      <c r="I321" s="503"/>
      <c r="J321" s="505"/>
      <c r="K321" s="505"/>
      <c r="L321" s="503"/>
      <c r="M321" s="506"/>
      <c r="N321" s="496"/>
      <c r="O321" s="496"/>
      <c r="P321" s="496"/>
    </row>
    <row r="322" spans="1:16" ht="12.75" customHeight="1">
      <c r="A322" s="503"/>
      <c r="B322" s="503"/>
      <c r="C322" s="504"/>
      <c r="D322" s="503"/>
      <c r="E322" s="503"/>
      <c r="F322" s="503"/>
      <c r="G322" s="503"/>
      <c r="H322" s="503"/>
      <c r="I322" s="503"/>
      <c r="J322" s="505"/>
      <c r="K322" s="505"/>
      <c r="L322" s="503"/>
      <c r="M322" s="506"/>
      <c r="N322" s="496"/>
      <c r="O322" s="496"/>
      <c r="P322" s="496"/>
    </row>
    <row r="323" spans="1:16" ht="12.75" customHeight="1">
      <c r="A323" s="503"/>
      <c r="B323" s="503"/>
      <c r="C323" s="504"/>
      <c r="D323" s="503"/>
      <c r="E323" s="503"/>
      <c r="F323" s="503"/>
      <c r="G323" s="503"/>
      <c r="H323" s="503"/>
      <c r="I323" s="503"/>
      <c r="J323" s="505"/>
      <c r="K323" s="505"/>
      <c r="L323" s="503"/>
      <c r="M323" s="506"/>
      <c r="N323" s="496"/>
      <c r="O323" s="496"/>
      <c r="P323" s="496"/>
    </row>
    <row r="324" spans="1:16" ht="12.75" customHeight="1">
      <c r="A324" s="503"/>
      <c r="B324" s="503"/>
      <c r="C324" s="504"/>
      <c r="D324" s="503"/>
      <c r="E324" s="503"/>
      <c r="F324" s="503"/>
      <c r="G324" s="503"/>
      <c r="H324" s="503"/>
      <c r="I324" s="503"/>
      <c r="J324" s="505"/>
      <c r="K324" s="505"/>
      <c r="L324" s="503"/>
      <c r="M324" s="506"/>
      <c r="N324" s="496"/>
      <c r="O324" s="496"/>
      <c r="P324" s="496"/>
    </row>
    <row r="325" spans="1:16" ht="12.75" customHeight="1">
      <c r="A325" s="503"/>
      <c r="B325" s="503"/>
      <c r="C325" s="504"/>
      <c r="D325" s="503"/>
      <c r="E325" s="503"/>
      <c r="F325" s="503"/>
      <c r="G325" s="503"/>
      <c r="H325" s="503"/>
      <c r="I325" s="503"/>
      <c r="J325" s="505"/>
      <c r="K325" s="505"/>
      <c r="L325" s="503"/>
      <c r="M325" s="506"/>
      <c r="N325" s="496"/>
      <c r="O325" s="496"/>
      <c r="P325" s="496"/>
    </row>
    <row r="326" spans="1:16" ht="12.75" customHeight="1">
      <c r="A326" s="503"/>
      <c r="B326" s="503"/>
      <c r="C326" s="504"/>
      <c r="D326" s="503"/>
      <c r="E326" s="503"/>
      <c r="F326" s="503"/>
      <c r="G326" s="503"/>
      <c r="H326" s="503"/>
      <c r="I326" s="503"/>
      <c r="J326" s="505"/>
      <c r="K326" s="505"/>
      <c r="L326" s="503"/>
      <c r="M326" s="506"/>
      <c r="N326" s="496"/>
      <c r="O326" s="496"/>
      <c r="P326" s="496"/>
    </row>
    <row r="327" spans="1:16" ht="12.75" customHeight="1">
      <c r="A327" s="503"/>
      <c r="B327" s="503"/>
      <c r="C327" s="504"/>
      <c r="D327" s="503"/>
      <c r="E327" s="503"/>
      <c r="F327" s="503"/>
      <c r="G327" s="503"/>
      <c r="H327" s="503"/>
      <c r="I327" s="503"/>
      <c r="J327" s="505"/>
      <c r="K327" s="505"/>
      <c r="L327" s="503"/>
      <c r="M327" s="506"/>
      <c r="N327" s="496"/>
      <c r="O327" s="496"/>
      <c r="P327" s="496"/>
    </row>
    <row r="328" spans="1:16" ht="12.75" customHeight="1">
      <c r="A328" s="503"/>
      <c r="B328" s="503"/>
      <c r="C328" s="504"/>
      <c r="D328" s="503"/>
      <c r="E328" s="503"/>
      <c r="F328" s="503"/>
      <c r="G328" s="503"/>
      <c r="H328" s="503"/>
      <c r="I328" s="503"/>
      <c r="J328" s="505"/>
      <c r="K328" s="505"/>
      <c r="L328" s="503"/>
      <c r="M328" s="506"/>
      <c r="N328" s="496"/>
      <c r="O328" s="496"/>
      <c r="P328" s="496"/>
    </row>
    <row r="329" spans="1:16" ht="12.75" customHeight="1">
      <c r="A329" s="503"/>
      <c r="B329" s="503"/>
      <c r="C329" s="504"/>
      <c r="D329" s="503"/>
      <c r="E329" s="503"/>
      <c r="F329" s="503"/>
      <c r="G329" s="503"/>
      <c r="H329" s="503"/>
      <c r="I329" s="503"/>
      <c r="J329" s="505"/>
      <c r="K329" s="505"/>
      <c r="L329" s="503"/>
      <c r="M329" s="506"/>
      <c r="N329" s="496"/>
      <c r="O329" s="496"/>
      <c r="P329" s="496"/>
    </row>
    <row r="330" spans="1:16" ht="12.75" customHeight="1">
      <c r="A330" s="503"/>
      <c r="B330" s="503"/>
      <c r="C330" s="504"/>
      <c r="D330" s="503"/>
      <c r="E330" s="503"/>
      <c r="F330" s="503"/>
      <c r="G330" s="503"/>
      <c r="H330" s="503"/>
      <c r="I330" s="503"/>
      <c r="J330" s="505"/>
      <c r="K330" s="505"/>
      <c r="L330" s="503"/>
      <c r="M330" s="506"/>
      <c r="N330" s="496"/>
      <c r="O330" s="496"/>
      <c r="P330" s="496"/>
    </row>
    <row r="331" spans="1:16" ht="12.75" customHeight="1">
      <c r="A331" s="503"/>
      <c r="B331" s="503"/>
      <c r="C331" s="504"/>
      <c r="D331" s="503"/>
      <c r="E331" s="503"/>
      <c r="F331" s="503"/>
      <c r="G331" s="503"/>
      <c r="H331" s="503"/>
      <c r="I331" s="503"/>
      <c r="J331" s="505"/>
      <c r="K331" s="505"/>
      <c r="L331" s="503"/>
      <c r="M331" s="506"/>
      <c r="N331" s="496"/>
      <c r="O331" s="496"/>
      <c r="P331" s="496"/>
    </row>
    <row r="332" spans="1:16" ht="12.75" customHeight="1">
      <c r="A332" s="503"/>
      <c r="B332" s="503"/>
      <c r="C332" s="504"/>
      <c r="D332" s="503"/>
      <c r="E332" s="503"/>
      <c r="F332" s="503"/>
      <c r="G332" s="503"/>
      <c r="H332" s="503"/>
      <c r="I332" s="503"/>
      <c r="J332" s="505"/>
      <c r="K332" s="505"/>
      <c r="L332" s="503"/>
      <c r="M332" s="506"/>
      <c r="N332" s="496"/>
      <c r="O332" s="496"/>
      <c r="P332" s="496"/>
    </row>
    <row r="333" spans="1:16" ht="12.75" customHeight="1">
      <c r="A333" s="503"/>
      <c r="B333" s="503"/>
      <c r="C333" s="504"/>
      <c r="D333" s="503"/>
      <c r="E333" s="503"/>
      <c r="F333" s="503"/>
      <c r="G333" s="503"/>
      <c r="H333" s="503"/>
      <c r="I333" s="503"/>
      <c r="J333" s="505"/>
      <c r="K333" s="505"/>
      <c r="L333" s="503"/>
      <c r="M333" s="506"/>
      <c r="N333" s="496"/>
      <c r="O333" s="496"/>
      <c r="P333" s="496"/>
    </row>
    <row r="334" spans="1:16" ht="12.75" customHeight="1">
      <c r="A334" s="503"/>
      <c r="B334" s="503"/>
      <c r="C334" s="504"/>
      <c r="D334" s="503"/>
      <c r="E334" s="503"/>
      <c r="F334" s="503"/>
      <c r="G334" s="503"/>
      <c r="H334" s="503"/>
      <c r="I334" s="503"/>
      <c r="J334" s="505"/>
      <c r="K334" s="505"/>
      <c r="L334" s="503"/>
      <c r="M334" s="506"/>
      <c r="N334" s="496"/>
      <c r="O334" s="496"/>
      <c r="P334" s="496"/>
    </row>
    <row r="335" spans="1:16" ht="12.75" customHeight="1">
      <c r="N335" s="507"/>
      <c r="O335" s="497"/>
      <c r="P335" s="497"/>
    </row>
  </sheetData>
  <mergeCells count="24">
    <mergeCell ref="A271:M271"/>
    <mergeCell ref="A287:M287"/>
    <mergeCell ref="H295:L296"/>
    <mergeCell ref="D244:D245"/>
    <mergeCell ref="E244:E245"/>
    <mergeCell ref="F244:F245"/>
    <mergeCell ref="G244:G245"/>
    <mergeCell ref="H244:H245"/>
    <mergeCell ref="A143:M143"/>
    <mergeCell ref="A160:M160"/>
    <mergeCell ref="E189:E190"/>
    <mergeCell ref="F189:F190"/>
    <mergeCell ref="G189:G190"/>
    <mergeCell ref="H189:H190"/>
    <mergeCell ref="A53:M53"/>
    <mergeCell ref="A63:M63"/>
    <mergeCell ref="A66:M66"/>
    <mergeCell ref="A71:M71"/>
    <mergeCell ref="A130:M130"/>
    <mergeCell ref="K1:N1"/>
    <mergeCell ref="A2:N2"/>
    <mergeCell ref="A5:L5"/>
    <mergeCell ref="A16:M16"/>
    <mergeCell ref="A44:M44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D4E0CC"/>
  </sheetPr>
  <dimension ref="A1:O214"/>
  <sheetViews>
    <sheetView zoomScale="80" workbookViewId="0">
      <selection sqref="A1:M1"/>
    </sheetView>
  </sheetViews>
  <sheetFormatPr defaultRowHeight="12.75" customHeight="1"/>
  <cols>
    <col min="1" max="1" width="5.140625" bestFit="1" customWidth="1"/>
    <col min="2" max="2" width="25.7109375" style="1" customWidth="1"/>
    <col min="3" max="3" width="29.140625" style="1" customWidth="1"/>
    <col min="4" max="5" width="23.7109375" style="1" customWidth="1"/>
    <col min="6" max="6" width="13.85546875" customWidth="1"/>
    <col min="7" max="7" width="14.85546875" customWidth="1"/>
    <col min="8" max="8" width="13.85546875" customWidth="1"/>
    <col min="9" max="9" width="22" style="1" customWidth="1"/>
    <col min="10" max="10" width="20.85546875" style="2" customWidth="1"/>
    <col min="11" max="11" width="13.85546875" style="2" customWidth="1"/>
    <col min="12" max="13" width="13.85546875" customWidth="1"/>
    <col min="14" max="14" width="10.28515625" bestFit="1" customWidth="1"/>
  </cols>
  <sheetData>
    <row r="1" spans="1:14" ht="15.75" customHeight="1">
      <c r="A1" s="2322" t="s">
        <v>7436</v>
      </c>
      <c r="B1" s="2381"/>
      <c r="C1" s="2382"/>
      <c r="D1" s="2381"/>
      <c r="E1" s="2381"/>
      <c r="F1" s="2322"/>
      <c r="G1" s="2322"/>
      <c r="H1" s="2322"/>
      <c r="I1" s="2381"/>
      <c r="J1" s="2322"/>
      <c r="K1" s="2322"/>
      <c r="L1" s="2322"/>
      <c r="M1" s="2322"/>
      <c r="N1" s="2322"/>
    </row>
    <row r="2" spans="1:14" ht="42.75" customHeight="1">
      <c r="A2" s="5"/>
      <c r="B2" s="2383" t="s">
        <v>7437</v>
      </c>
      <c r="C2" s="2383"/>
      <c r="D2" s="2383"/>
      <c r="E2" s="2383"/>
      <c r="F2" s="2384"/>
      <c r="G2" s="2384"/>
      <c r="H2" s="2384"/>
      <c r="I2" s="2383"/>
      <c r="J2" s="2384"/>
      <c r="K2" s="2384"/>
      <c r="L2" s="2384"/>
      <c r="M2" s="508"/>
      <c r="N2" s="9"/>
    </row>
    <row r="3" spans="1:14" ht="16.5" customHeight="1">
      <c r="A3" s="5"/>
      <c r="B3" s="10"/>
      <c r="C3" s="11"/>
      <c r="D3" s="10"/>
      <c r="E3" s="10"/>
      <c r="F3" s="5"/>
      <c r="G3" s="5"/>
      <c r="H3" s="5"/>
      <c r="I3" s="10"/>
      <c r="J3" s="12"/>
      <c r="K3" s="12"/>
      <c r="L3" s="5"/>
      <c r="M3" s="5"/>
      <c r="N3" s="9"/>
    </row>
    <row r="4" spans="1:14" ht="12.75" customHeight="1">
      <c r="A4" s="13"/>
      <c r="B4" s="13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4" ht="68.25" customHeight="1">
      <c r="A5" s="509" t="s">
        <v>1</v>
      </c>
      <c r="B5" s="16" t="s">
        <v>2</v>
      </c>
      <c r="C5" s="510" t="s">
        <v>3</v>
      </c>
      <c r="D5" s="509" t="s">
        <v>4</v>
      </c>
      <c r="E5" s="509" t="s">
        <v>5</v>
      </c>
      <c r="F5" s="509" t="s">
        <v>6</v>
      </c>
      <c r="G5" s="509" t="s">
        <v>7</v>
      </c>
      <c r="H5" s="509" t="s">
        <v>8</v>
      </c>
      <c r="I5" s="509" t="s">
        <v>9</v>
      </c>
      <c r="J5" s="509" t="s">
        <v>10</v>
      </c>
      <c r="K5" s="509" t="s">
        <v>11</v>
      </c>
      <c r="L5" s="509" t="s">
        <v>12</v>
      </c>
      <c r="M5" s="509" t="s">
        <v>13</v>
      </c>
    </row>
    <row r="6" spans="1:14" ht="27" customHeight="1">
      <c r="A6" s="2385" t="s">
        <v>5285</v>
      </c>
      <c r="B6" s="2386"/>
      <c r="C6" s="2386"/>
      <c r="D6" s="2386"/>
      <c r="E6" s="2386"/>
      <c r="F6" s="2386"/>
      <c r="G6" s="2386"/>
      <c r="H6" s="2386"/>
      <c r="I6" s="2386"/>
      <c r="J6" s="2386"/>
      <c r="K6" s="2386"/>
      <c r="L6" s="2386"/>
      <c r="M6" s="2387"/>
    </row>
    <row r="7" spans="1:14" ht="48.75" customHeight="1">
      <c r="A7" s="511" t="s">
        <v>7438</v>
      </c>
      <c r="B7" s="512" t="s">
        <v>7439</v>
      </c>
      <c r="C7" s="513" t="s">
        <v>7440</v>
      </c>
      <c r="D7" s="512" t="s">
        <v>7441</v>
      </c>
      <c r="E7" s="512" t="s">
        <v>7442</v>
      </c>
      <c r="F7" s="512">
        <v>6</v>
      </c>
      <c r="G7" s="512">
        <v>6</v>
      </c>
      <c r="H7" s="512" t="s">
        <v>7443</v>
      </c>
      <c r="I7" s="512" t="s">
        <v>7444</v>
      </c>
      <c r="J7" s="52">
        <v>89606225626</v>
      </c>
      <c r="K7" s="512">
        <v>2</v>
      </c>
      <c r="L7" s="512">
        <v>2</v>
      </c>
      <c r="M7" s="52">
        <v>0</v>
      </c>
    </row>
    <row r="8" spans="1:14" ht="39.950000000000003" customHeight="1">
      <c r="A8" s="514" t="s">
        <v>7445</v>
      </c>
      <c r="B8" s="515" t="s">
        <v>7446</v>
      </c>
      <c r="C8" s="516" t="s">
        <v>7447</v>
      </c>
      <c r="D8" s="515" t="s">
        <v>7448</v>
      </c>
      <c r="E8" s="515" t="s">
        <v>7449</v>
      </c>
      <c r="F8" s="515">
        <v>24</v>
      </c>
      <c r="G8" s="515">
        <v>24</v>
      </c>
      <c r="H8" s="515" t="s">
        <v>5327</v>
      </c>
      <c r="I8" s="515" t="s">
        <v>7450</v>
      </c>
      <c r="J8" s="515">
        <v>54647</v>
      </c>
      <c r="K8" s="515">
        <v>1</v>
      </c>
      <c r="L8" s="515">
        <v>1</v>
      </c>
      <c r="M8" s="517">
        <v>0</v>
      </c>
    </row>
    <row r="9" spans="1:14" ht="21" customHeight="1">
      <c r="A9" s="518" t="s">
        <v>21</v>
      </c>
      <c r="B9" s="2388" t="s">
        <v>408</v>
      </c>
      <c r="C9" s="2389"/>
      <c r="D9" s="2390"/>
      <c r="E9" s="521">
        <v>2</v>
      </c>
      <c r="F9" s="521">
        <v>30</v>
      </c>
      <c r="G9" s="521">
        <v>30</v>
      </c>
      <c r="H9" s="522" t="s">
        <v>21</v>
      </c>
      <c r="I9" s="522" t="s">
        <v>21</v>
      </c>
      <c r="J9" s="522" t="s">
        <v>21</v>
      </c>
      <c r="K9" s="521">
        <v>3</v>
      </c>
      <c r="L9" s="521">
        <v>3</v>
      </c>
      <c r="M9" s="523">
        <v>0</v>
      </c>
    </row>
    <row r="10" spans="1:14" ht="27" customHeight="1">
      <c r="A10" s="2385" t="s">
        <v>5299</v>
      </c>
      <c r="B10" s="2386"/>
      <c r="C10" s="2386"/>
      <c r="D10" s="2386"/>
      <c r="E10" s="2386"/>
      <c r="F10" s="2386"/>
      <c r="G10" s="2386"/>
      <c r="H10" s="2386"/>
      <c r="I10" s="2386"/>
      <c r="J10" s="2386"/>
      <c r="K10" s="2386"/>
      <c r="L10" s="2386"/>
      <c r="M10" s="2387"/>
    </row>
    <row r="11" spans="1:14" ht="49.5" customHeight="1">
      <c r="A11" s="524" t="s">
        <v>7438</v>
      </c>
      <c r="B11" s="525" t="s">
        <v>7451</v>
      </c>
      <c r="C11" s="526" t="s">
        <v>7452</v>
      </c>
      <c r="D11" s="525" t="s">
        <v>7453</v>
      </c>
      <c r="E11" s="525" t="s">
        <v>7449</v>
      </c>
      <c r="F11" s="525">
        <v>43</v>
      </c>
      <c r="G11" s="525">
        <v>43</v>
      </c>
      <c r="H11" s="525" t="s">
        <v>7454</v>
      </c>
      <c r="I11" s="525" t="s">
        <v>7455</v>
      </c>
      <c r="J11" s="525">
        <v>8905714298</v>
      </c>
      <c r="K11" s="525">
        <v>5</v>
      </c>
      <c r="L11" s="525">
        <v>5</v>
      </c>
      <c r="M11" s="150">
        <v>0</v>
      </c>
    </row>
    <row r="12" spans="1:14" ht="57.75" customHeight="1">
      <c r="A12" s="524" t="s">
        <v>7445</v>
      </c>
      <c r="B12" s="525" t="s">
        <v>7456</v>
      </c>
      <c r="C12" s="526" t="s">
        <v>7457</v>
      </c>
      <c r="D12" s="525" t="s">
        <v>7458</v>
      </c>
      <c r="E12" s="525" t="s">
        <v>7459</v>
      </c>
      <c r="F12" s="525">
        <v>30</v>
      </c>
      <c r="G12" s="525">
        <v>30</v>
      </c>
      <c r="H12" s="525" t="s">
        <v>7460</v>
      </c>
      <c r="I12" s="525" t="s">
        <v>7461</v>
      </c>
      <c r="J12" s="525" t="s">
        <v>7462</v>
      </c>
      <c r="K12" s="525">
        <v>3</v>
      </c>
      <c r="L12" s="525">
        <v>3</v>
      </c>
      <c r="M12" s="150">
        <v>0</v>
      </c>
    </row>
    <row r="13" spans="1:14" ht="51" customHeight="1">
      <c r="A13" s="524">
        <v>3</v>
      </c>
      <c r="B13" s="525" t="s">
        <v>7463</v>
      </c>
      <c r="C13" s="526" t="s">
        <v>7464</v>
      </c>
      <c r="D13" s="525" t="s">
        <v>7465</v>
      </c>
      <c r="E13" s="525" t="s">
        <v>7442</v>
      </c>
      <c r="F13" s="525">
        <v>16</v>
      </c>
      <c r="G13" s="525">
        <v>16</v>
      </c>
      <c r="H13" s="525" t="s">
        <v>7466</v>
      </c>
      <c r="I13" s="525" t="s">
        <v>7467</v>
      </c>
      <c r="J13" s="525">
        <v>54326</v>
      </c>
      <c r="K13" s="525">
        <v>3</v>
      </c>
      <c r="L13" s="525">
        <v>3</v>
      </c>
      <c r="M13" s="150">
        <v>0</v>
      </c>
    </row>
    <row r="14" spans="1:14" ht="54" customHeight="1">
      <c r="A14" s="524">
        <v>4</v>
      </c>
      <c r="B14" s="525" t="s">
        <v>7468</v>
      </c>
      <c r="C14" s="526" t="s">
        <v>7469</v>
      </c>
      <c r="D14" s="525" t="s">
        <v>7470</v>
      </c>
      <c r="E14" s="525" t="s">
        <v>7471</v>
      </c>
      <c r="F14" s="525">
        <v>17.5</v>
      </c>
      <c r="G14" s="525">
        <v>17.5</v>
      </c>
      <c r="H14" s="525" t="s">
        <v>7466</v>
      </c>
      <c r="I14" s="525" t="s">
        <v>7472</v>
      </c>
      <c r="J14" s="525" t="s">
        <v>21</v>
      </c>
      <c r="K14" s="525">
        <v>1</v>
      </c>
      <c r="L14" s="525">
        <v>1</v>
      </c>
      <c r="M14" s="150">
        <v>0</v>
      </c>
    </row>
    <row r="15" spans="1:14" ht="39.950000000000003" customHeight="1">
      <c r="A15" s="524">
        <v>5</v>
      </c>
      <c r="B15" s="525" t="s">
        <v>7473</v>
      </c>
      <c r="C15" s="526" t="s">
        <v>7474</v>
      </c>
      <c r="D15" s="525" t="s">
        <v>7475</v>
      </c>
      <c r="E15" s="525" t="s">
        <v>7475</v>
      </c>
      <c r="F15" s="525">
        <v>23</v>
      </c>
      <c r="G15" s="525">
        <v>23</v>
      </c>
      <c r="H15" s="525" t="s">
        <v>7466</v>
      </c>
      <c r="I15" s="525" t="s">
        <v>7476</v>
      </c>
      <c r="J15" s="525" t="s">
        <v>21</v>
      </c>
      <c r="K15" s="525">
        <v>1</v>
      </c>
      <c r="L15" s="525">
        <v>1</v>
      </c>
      <c r="M15" s="150">
        <v>0</v>
      </c>
    </row>
    <row r="16" spans="1:14" ht="39.950000000000003" customHeight="1">
      <c r="A16" s="524">
        <v>6</v>
      </c>
      <c r="B16" s="525" t="s">
        <v>7477</v>
      </c>
      <c r="C16" s="526" t="s">
        <v>7478</v>
      </c>
      <c r="D16" s="525" t="s">
        <v>7479</v>
      </c>
      <c r="E16" s="525" t="s">
        <v>7479</v>
      </c>
      <c r="F16" s="525">
        <v>15</v>
      </c>
      <c r="G16" s="525">
        <v>15</v>
      </c>
      <c r="H16" s="525" t="s">
        <v>7466</v>
      </c>
      <c r="I16" s="525" t="s">
        <v>7480</v>
      </c>
      <c r="J16" s="525"/>
      <c r="K16" s="525">
        <v>1</v>
      </c>
      <c r="L16" s="525"/>
      <c r="M16" s="150"/>
    </row>
    <row r="17" spans="1:13" ht="39.950000000000003" customHeight="1">
      <c r="A17" s="524">
        <v>7</v>
      </c>
      <c r="B17" s="525" t="s">
        <v>7481</v>
      </c>
      <c r="C17" s="526" t="s">
        <v>7482</v>
      </c>
      <c r="D17" s="525" t="s">
        <v>7483</v>
      </c>
      <c r="E17" s="525" t="s">
        <v>7484</v>
      </c>
      <c r="F17" s="525">
        <v>20</v>
      </c>
      <c r="G17" s="525">
        <v>20</v>
      </c>
      <c r="H17" s="525" t="s">
        <v>7466</v>
      </c>
      <c r="I17" s="525" t="s">
        <v>7485</v>
      </c>
      <c r="J17" s="527" t="s">
        <v>36</v>
      </c>
      <c r="K17" s="525">
        <v>1</v>
      </c>
      <c r="L17" s="525">
        <v>1</v>
      </c>
      <c r="M17" s="150">
        <v>0</v>
      </c>
    </row>
    <row r="18" spans="1:13" ht="21" customHeight="1">
      <c r="A18" s="528" t="s">
        <v>21</v>
      </c>
      <c r="B18" s="2388" t="s">
        <v>408</v>
      </c>
      <c r="C18" s="2389"/>
      <c r="D18" s="2390">
        <v>7</v>
      </c>
      <c r="E18" s="529">
        <v>7</v>
      </c>
      <c r="F18" s="529">
        <v>166.5</v>
      </c>
      <c r="G18" s="529">
        <v>166.5</v>
      </c>
      <c r="H18" s="530" t="s">
        <v>21</v>
      </c>
      <c r="I18" s="530" t="s">
        <v>21</v>
      </c>
      <c r="J18" s="530" t="s">
        <v>21</v>
      </c>
      <c r="K18" s="529">
        <v>15</v>
      </c>
      <c r="L18" s="529">
        <v>15</v>
      </c>
      <c r="M18" s="531">
        <v>0</v>
      </c>
    </row>
    <row r="19" spans="1:13" ht="39.950000000000003" customHeight="1">
      <c r="A19" s="2385" t="s">
        <v>5340</v>
      </c>
      <c r="B19" s="2386"/>
      <c r="C19" s="2386"/>
      <c r="D19" s="2386"/>
      <c r="E19" s="2386"/>
      <c r="F19" s="2386"/>
      <c r="G19" s="2386"/>
      <c r="H19" s="2386"/>
      <c r="I19" s="2386"/>
      <c r="J19" s="2386"/>
      <c r="K19" s="2386"/>
      <c r="L19" s="2386"/>
      <c r="M19" s="2387"/>
    </row>
    <row r="20" spans="1:13" ht="63" customHeight="1">
      <c r="A20" s="300">
        <v>1</v>
      </c>
      <c r="B20" s="285" t="s">
        <v>7486</v>
      </c>
      <c r="C20" s="532" t="s">
        <v>7487</v>
      </c>
      <c r="D20" s="285" t="s">
        <v>7488</v>
      </c>
      <c r="E20" s="285" t="s">
        <v>7489</v>
      </c>
      <c r="F20" s="285">
        <v>100</v>
      </c>
      <c r="G20" s="285">
        <v>7</v>
      </c>
      <c r="H20" s="285" t="s">
        <v>7490</v>
      </c>
      <c r="I20" s="285" t="s">
        <v>7491</v>
      </c>
      <c r="J20" s="533" t="s">
        <v>7492</v>
      </c>
      <c r="K20" s="285">
        <v>1</v>
      </c>
      <c r="L20" s="285">
        <v>1</v>
      </c>
      <c r="M20" s="285">
        <v>0</v>
      </c>
    </row>
    <row r="21" spans="1:13" ht="46.5" customHeight="1">
      <c r="A21" s="300">
        <v>2</v>
      </c>
      <c r="B21" s="285" t="s">
        <v>7493</v>
      </c>
      <c r="C21" s="532" t="s">
        <v>7494</v>
      </c>
      <c r="D21" s="285" t="s">
        <v>7495</v>
      </c>
      <c r="E21" s="285" t="s">
        <v>7496</v>
      </c>
      <c r="F21" s="285">
        <v>6</v>
      </c>
      <c r="G21" s="285">
        <v>6</v>
      </c>
      <c r="H21" s="285" t="s">
        <v>1571</v>
      </c>
      <c r="I21" s="285" t="s">
        <v>7497</v>
      </c>
      <c r="J21" s="285" t="s">
        <v>7498</v>
      </c>
      <c r="K21" s="285">
        <v>1</v>
      </c>
      <c r="L21" s="285">
        <v>1</v>
      </c>
      <c r="M21" s="285">
        <v>0</v>
      </c>
    </row>
    <row r="22" spans="1:13" ht="39.950000000000003" customHeight="1">
      <c r="A22" s="300">
        <v>3</v>
      </c>
      <c r="B22" s="285" t="s">
        <v>7499</v>
      </c>
      <c r="C22" s="532" t="s">
        <v>7500</v>
      </c>
      <c r="D22" s="285" t="s">
        <v>7501</v>
      </c>
      <c r="E22" s="285" t="s">
        <v>7502</v>
      </c>
      <c r="F22" s="285" t="s">
        <v>21</v>
      </c>
      <c r="G22" s="285" t="s">
        <v>21</v>
      </c>
      <c r="H22" s="285" t="s">
        <v>1571</v>
      </c>
      <c r="I22" s="285" t="s">
        <v>7503</v>
      </c>
      <c r="J22" s="285" t="s">
        <v>21</v>
      </c>
      <c r="K22" s="285">
        <v>1</v>
      </c>
      <c r="L22" s="285">
        <v>1</v>
      </c>
      <c r="M22" s="285">
        <v>0</v>
      </c>
    </row>
    <row r="23" spans="1:13" ht="54" customHeight="1">
      <c r="A23" s="300">
        <v>5</v>
      </c>
      <c r="B23" s="285" t="s">
        <v>7504</v>
      </c>
      <c r="C23" s="532" t="s">
        <v>7505</v>
      </c>
      <c r="D23" s="285" t="s">
        <v>7506</v>
      </c>
      <c r="E23" s="285" t="s">
        <v>7489</v>
      </c>
      <c r="F23" s="285">
        <v>100</v>
      </c>
      <c r="G23" s="285">
        <v>18</v>
      </c>
      <c r="H23" s="285" t="s">
        <v>1571</v>
      </c>
      <c r="I23" s="285" t="s">
        <v>7507</v>
      </c>
      <c r="J23" s="533">
        <v>33974</v>
      </c>
      <c r="K23" s="285">
        <v>1</v>
      </c>
      <c r="L23" s="285">
        <v>1</v>
      </c>
      <c r="M23" s="285">
        <v>0</v>
      </c>
    </row>
    <row r="24" spans="1:13" ht="62.25" customHeight="1">
      <c r="A24" s="300">
        <v>6</v>
      </c>
      <c r="B24" s="285" t="s">
        <v>7508</v>
      </c>
      <c r="C24" s="532" t="s">
        <v>7509</v>
      </c>
      <c r="D24" s="285" t="s">
        <v>7510</v>
      </c>
      <c r="E24" s="285" t="s">
        <v>7489</v>
      </c>
      <c r="F24" s="285">
        <v>100</v>
      </c>
      <c r="G24" s="285">
        <v>18</v>
      </c>
      <c r="H24" s="285" t="s">
        <v>1571</v>
      </c>
      <c r="I24" s="285" t="s">
        <v>7511</v>
      </c>
      <c r="J24" s="285" t="s">
        <v>7512</v>
      </c>
      <c r="K24" s="285">
        <v>1</v>
      </c>
      <c r="L24" s="285">
        <v>1</v>
      </c>
      <c r="M24" s="285">
        <v>0</v>
      </c>
    </row>
    <row r="25" spans="1:13" ht="68.25" customHeight="1">
      <c r="A25" s="300">
        <v>7</v>
      </c>
      <c r="B25" s="285" t="s">
        <v>7513</v>
      </c>
      <c r="C25" s="532" t="s">
        <v>7514</v>
      </c>
      <c r="D25" s="285" t="s">
        <v>7515</v>
      </c>
      <c r="E25" s="285" t="s">
        <v>7516</v>
      </c>
      <c r="F25" s="285">
        <v>8</v>
      </c>
      <c r="G25" s="285">
        <v>8</v>
      </c>
      <c r="H25" s="285" t="s">
        <v>1571</v>
      </c>
      <c r="I25" s="285" t="s">
        <v>7517</v>
      </c>
      <c r="J25" s="285" t="s">
        <v>7518</v>
      </c>
      <c r="K25" s="285">
        <v>1</v>
      </c>
      <c r="L25" s="285">
        <v>1</v>
      </c>
      <c r="M25" s="285">
        <v>0</v>
      </c>
    </row>
    <row r="26" spans="1:13" ht="58.5" customHeight="1">
      <c r="A26" s="300">
        <v>8</v>
      </c>
      <c r="B26" s="285" t="s">
        <v>7519</v>
      </c>
      <c r="C26" s="532" t="s">
        <v>7520</v>
      </c>
      <c r="D26" s="285" t="s">
        <v>7521</v>
      </c>
      <c r="E26" s="534" t="s">
        <v>7489</v>
      </c>
      <c r="F26" s="285">
        <v>100</v>
      </c>
      <c r="G26" s="285">
        <v>18</v>
      </c>
      <c r="H26" s="534" t="s">
        <v>1571</v>
      </c>
      <c r="I26" s="534" t="s">
        <v>7522</v>
      </c>
      <c r="J26" s="534" t="s">
        <v>7523</v>
      </c>
      <c r="K26" s="285">
        <v>1</v>
      </c>
      <c r="L26" s="285">
        <v>1</v>
      </c>
      <c r="M26" s="534">
        <v>0</v>
      </c>
    </row>
    <row r="27" spans="1:13" ht="39.950000000000003" customHeight="1">
      <c r="A27" s="300">
        <v>10</v>
      </c>
      <c r="B27" s="285" t="s">
        <v>7524</v>
      </c>
      <c r="C27" s="532" t="s">
        <v>7525</v>
      </c>
      <c r="D27" s="285" t="s">
        <v>7526</v>
      </c>
      <c r="E27" s="285" t="s">
        <v>7527</v>
      </c>
      <c r="F27" s="285">
        <v>20</v>
      </c>
      <c r="G27" s="285">
        <v>20</v>
      </c>
      <c r="H27" s="285" t="s">
        <v>1571</v>
      </c>
      <c r="I27" s="285" t="s">
        <v>7528</v>
      </c>
      <c r="J27" s="285">
        <v>89511458656</v>
      </c>
      <c r="K27" s="285">
        <v>1</v>
      </c>
      <c r="L27" s="285">
        <v>1</v>
      </c>
      <c r="M27" s="285">
        <v>0</v>
      </c>
    </row>
    <row r="28" spans="1:13" ht="39.950000000000003" customHeight="1">
      <c r="A28" s="535">
        <v>11</v>
      </c>
      <c r="B28" s="285" t="s">
        <v>7529</v>
      </c>
      <c r="C28" s="532" t="s">
        <v>7530</v>
      </c>
      <c r="D28" s="285" t="s">
        <v>7531</v>
      </c>
      <c r="E28" s="285" t="s">
        <v>7532</v>
      </c>
      <c r="F28" s="285">
        <v>145</v>
      </c>
      <c r="G28" s="285">
        <v>145</v>
      </c>
      <c r="H28" s="285" t="s">
        <v>1571</v>
      </c>
      <c r="I28" s="285" t="s">
        <v>7461</v>
      </c>
      <c r="J28" s="285">
        <v>4724652252</v>
      </c>
      <c r="K28" s="285">
        <v>1</v>
      </c>
      <c r="L28" s="285">
        <v>1</v>
      </c>
      <c r="M28" s="285">
        <v>0</v>
      </c>
    </row>
    <row r="29" spans="1:13" ht="64.5" customHeight="1">
      <c r="A29" s="535">
        <v>12</v>
      </c>
      <c r="B29" s="285" t="s">
        <v>7533</v>
      </c>
      <c r="C29" s="532" t="s">
        <v>7534</v>
      </c>
      <c r="D29" s="285" t="s">
        <v>7535</v>
      </c>
      <c r="E29" s="285" t="s">
        <v>7536</v>
      </c>
      <c r="F29" s="285">
        <v>200</v>
      </c>
      <c r="G29" s="285">
        <v>200</v>
      </c>
      <c r="H29" s="285" t="s">
        <v>7537</v>
      </c>
      <c r="I29" s="285" t="s">
        <v>7538</v>
      </c>
      <c r="J29" s="285" t="s">
        <v>7539</v>
      </c>
      <c r="K29" s="285">
        <v>6</v>
      </c>
      <c r="L29" s="285">
        <v>6</v>
      </c>
      <c r="M29" s="285">
        <v>0</v>
      </c>
    </row>
    <row r="30" spans="1:13" ht="58.5" customHeight="1">
      <c r="A30" s="535">
        <v>13</v>
      </c>
      <c r="B30" s="285" t="s">
        <v>7540</v>
      </c>
      <c r="C30" s="532" t="s">
        <v>7541</v>
      </c>
      <c r="D30" s="285" t="s">
        <v>7542</v>
      </c>
      <c r="E30" s="285" t="s">
        <v>7543</v>
      </c>
      <c r="F30" s="285">
        <v>50</v>
      </c>
      <c r="G30" s="285">
        <v>50</v>
      </c>
      <c r="H30" s="285" t="s">
        <v>7544</v>
      </c>
      <c r="I30" s="285" t="s">
        <v>7545</v>
      </c>
      <c r="J30" s="285" t="s">
        <v>21</v>
      </c>
      <c r="K30" s="285">
        <v>8</v>
      </c>
      <c r="L30" s="285">
        <v>8</v>
      </c>
      <c r="M30" s="285">
        <v>0</v>
      </c>
    </row>
    <row r="31" spans="1:13" ht="39.950000000000003" customHeight="1">
      <c r="A31" s="536">
        <v>14</v>
      </c>
      <c r="B31" s="285" t="s">
        <v>7546</v>
      </c>
      <c r="C31" s="532" t="s">
        <v>7547</v>
      </c>
      <c r="D31" s="285" t="s">
        <v>7548</v>
      </c>
      <c r="E31" s="285" t="s">
        <v>7548</v>
      </c>
      <c r="F31" s="285">
        <v>34</v>
      </c>
      <c r="G31" s="285">
        <v>34</v>
      </c>
      <c r="H31" s="285" t="s">
        <v>1571</v>
      </c>
      <c r="I31" s="285" t="s">
        <v>7549</v>
      </c>
      <c r="J31" s="285" t="s">
        <v>21</v>
      </c>
      <c r="K31" s="285" t="s">
        <v>2676</v>
      </c>
      <c r="L31" s="285">
        <v>1</v>
      </c>
      <c r="M31" s="285">
        <v>0</v>
      </c>
    </row>
    <row r="32" spans="1:13" ht="39.950000000000003" customHeight="1">
      <c r="A32" s="536">
        <v>15</v>
      </c>
      <c r="B32" s="285" t="s">
        <v>7550</v>
      </c>
      <c r="C32" s="532" t="s">
        <v>7551</v>
      </c>
      <c r="D32" s="285" t="s">
        <v>7548</v>
      </c>
      <c r="E32" s="285" t="s">
        <v>7548</v>
      </c>
      <c r="F32" s="285">
        <v>50</v>
      </c>
      <c r="G32" s="285">
        <v>50</v>
      </c>
      <c r="H32" s="285" t="s">
        <v>7544</v>
      </c>
      <c r="I32" s="285" t="s">
        <v>7552</v>
      </c>
      <c r="J32" s="285" t="s">
        <v>21</v>
      </c>
      <c r="K32" s="285" t="s">
        <v>2676</v>
      </c>
      <c r="L32" s="285">
        <v>1</v>
      </c>
      <c r="M32" s="285">
        <v>0</v>
      </c>
    </row>
    <row r="33" spans="1:13" ht="54" customHeight="1">
      <c r="A33" s="535">
        <v>16</v>
      </c>
      <c r="B33" s="285" t="s">
        <v>7553</v>
      </c>
      <c r="C33" s="532" t="s">
        <v>7554</v>
      </c>
      <c r="D33" s="285" t="s">
        <v>7548</v>
      </c>
      <c r="E33" s="285" t="s">
        <v>7548</v>
      </c>
      <c r="F33" s="285">
        <v>25</v>
      </c>
      <c r="G33" s="285">
        <v>25</v>
      </c>
      <c r="H33" s="285" t="s">
        <v>7544</v>
      </c>
      <c r="I33" s="285" t="s">
        <v>7555</v>
      </c>
      <c r="J33" s="285" t="s">
        <v>21</v>
      </c>
      <c r="K33" s="285" t="s">
        <v>2676</v>
      </c>
      <c r="L33" s="285">
        <v>1</v>
      </c>
      <c r="M33" s="285">
        <v>0</v>
      </c>
    </row>
    <row r="34" spans="1:13" ht="47.25" customHeight="1">
      <c r="A34" s="535">
        <v>17</v>
      </c>
      <c r="B34" s="285" t="s">
        <v>7556</v>
      </c>
      <c r="C34" s="532" t="s">
        <v>7557</v>
      </c>
      <c r="D34" s="285" t="s">
        <v>7558</v>
      </c>
      <c r="E34" s="285" t="s">
        <v>7559</v>
      </c>
      <c r="F34" s="285">
        <v>120</v>
      </c>
      <c r="G34" s="285">
        <v>120</v>
      </c>
      <c r="H34" s="285" t="s">
        <v>7544</v>
      </c>
      <c r="I34" s="285" t="s">
        <v>7560</v>
      </c>
      <c r="J34" s="285" t="s">
        <v>7561</v>
      </c>
      <c r="K34" s="285" t="s">
        <v>2613</v>
      </c>
      <c r="L34" s="285">
        <v>3</v>
      </c>
      <c r="M34" s="285">
        <v>0</v>
      </c>
    </row>
    <row r="35" spans="1:13" ht="39.950000000000003" customHeight="1">
      <c r="A35" s="535">
        <v>18</v>
      </c>
      <c r="B35" s="285" t="s">
        <v>7562</v>
      </c>
      <c r="C35" s="532" t="s">
        <v>7563</v>
      </c>
      <c r="D35" s="285" t="s">
        <v>7564</v>
      </c>
      <c r="E35" s="285" t="s">
        <v>7565</v>
      </c>
      <c r="F35" s="285">
        <v>0</v>
      </c>
      <c r="G35" s="285">
        <v>0</v>
      </c>
      <c r="H35" s="285" t="s">
        <v>7544</v>
      </c>
      <c r="I35" s="285" t="s">
        <v>7566</v>
      </c>
      <c r="J35" s="285" t="s">
        <v>7567</v>
      </c>
      <c r="K35" s="285" t="s">
        <v>2676</v>
      </c>
      <c r="L35" s="285">
        <v>1</v>
      </c>
      <c r="M35" s="285">
        <v>0</v>
      </c>
    </row>
    <row r="36" spans="1:13" ht="46.5" customHeight="1">
      <c r="A36" s="535">
        <v>19</v>
      </c>
      <c r="B36" s="285" t="s">
        <v>7568</v>
      </c>
      <c r="C36" s="532" t="s">
        <v>7569</v>
      </c>
      <c r="D36" s="285" t="s">
        <v>7570</v>
      </c>
      <c r="E36" s="285" t="s">
        <v>7571</v>
      </c>
      <c r="F36" s="285">
        <v>120</v>
      </c>
      <c r="G36" s="285">
        <v>120</v>
      </c>
      <c r="H36" s="285" t="s">
        <v>7544</v>
      </c>
      <c r="I36" s="285" t="s">
        <v>7572</v>
      </c>
      <c r="J36" s="285" t="s">
        <v>7573</v>
      </c>
      <c r="K36" s="285" t="s">
        <v>2676</v>
      </c>
      <c r="L36" s="285">
        <v>1</v>
      </c>
      <c r="M36" s="285">
        <v>0</v>
      </c>
    </row>
    <row r="37" spans="1:13" ht="21" customHeight="1">
      <c r="A37" s="537" t="s">
        <v>21</v>
      </c>
      <c r="B37" s="2391" t="s">
        <v>408</v>
      </c>
      <c r="C37" s="2392"/>
      <c r="D37" s="2393"/>
      <c r="E37" s="538">
        <v>19</v>
      </c>
      <c r="F37" s="538">
        <v>1293</v>
      </c>
      <c r="G37" s="538">
        <v>872</v>
      </c>
      <c r="H37" s="539" t="s">
        <v>21</v>
      </c>
      <c r="I37" s="539" t="s">
        <v>21</v>
      </c>
      <c r="J37" s="540" t="s">
        <v>21</v>
      </c>
      <c r="K37" s="541" t="s">
        <v>7574</v>
      </c>
      <c r="L37" s="538">
        <v>33</v>
      </c>
      <c r="M37" s="538">
        <v>0</v>
      </c>
    </row>
    <row r="38" spans="1:13" ht="39.950000000000003" customHeight="1">
      <c r="A38" s="2385" t="s">
        <v>5402</v>
      </c>
      <c r="B38" s="2386"/>
      <c r="C38" s="2386"/>
      <c r="D38" s="2386"/>
      <c r="E38" s="2386"/>
      <c r="F38" s="2386"/>
      <c r="G38" s="2386"/>
      <c r="H38" s="2386"/>
      <c r="I38" s="2386"/>
      <c r="J38" s="2386"/>
      <c r="K38" s="2386"/>
      <c r="L38" s="2386"/>
      <c r="M38" s="2387"/>
    </row>
    <row r="39" spans="1:13" ht="44.25" customHeight="1">
      <c r="A39" s="535">
        <v>1</v>
      </c>
      <c r="B39" s="269" t="s">
        <v>7575</v>
      </c>
      <c r="C39" s="222" t="s">
        <v>7576</v>
      </c>
      <c r="D39" s="269" t="s">
        <v>7577</v>
      </c>
      <c r="E39" s="269" t="s">
        <v>7578</v>
      </c>
      <c r="F39" s="269">
        <v>36</v>
      </c>
      <c r="G39" s="269">
        <v>36</v>
      </c>
      <c r="H39" s="269" t="s">
        <v>1571</v>
      </c>
      <c r="I39" s="269" t="s">
        <v>7579</v>
      </c>
      <c r="J39" s="542" t="s">
        <v>36</v>
      </c>
      <c r="K39" s="542" t="s">
        <v>2676</v>
      </c>
      <c r="L39" s="269">
        <v>1</v>
      </c>
      <c r="M39" s="269">
        <v>0</v>
      </c>
    </row>
    <row r="40" spans="1:13" ht="39.950000000000003" customHeight="1">
      <c r="A40" s="535">
        <v>2</v>
      </c>
      <c r="B40" s="269" t="s">
        <v>7580</v>
      </c>
      <c r="C40" s="222" t="s">
        <v>7581</v>
      </c>
      <c r="D40" s="269" t="s">
        <v>7582</v>
      </c>
      <c r="E40" s="269" t="s">
        <v>7583</v>
      </c>
      <c r="F40" s="269">
        <v>60</v>
      </c>
      <c r="G40" s="269">
        <v>60</v>
      </c>
      <c r="H40" s="269" t="s">
        <v>7544</v>
      </c>
      <c r="I40" s="269" t="s">
        <v>7584</v>
      </c>
      <c r="J40" s="542" t="s">
        <v>7585</v>
      </c>
      <c r="K40" s="542" t="s">
        <v>2676</v>
      </c>
      <c r="L40" s="269">
        <v>1</v>
      </c>
      <c r="M40" s="269">
        <v>0</v>
      </c>
    </row>
    <row r="41" spans="1:13" ht="44.25" customHeight="1">
      <c r="A41" s="535">
        <v>3</v>
      </c>
      <c r="B41" s="269" t="s">
        <v>7586</v>
      </c>
      <c r="C41" s="222" t="s">
        <v>7587</v>
      </c>
      <c r="D41" s="269" t="s">
        <v>7588</v>
      </c>
      <c r="E41" s="269" t="s">
        <v>7589</v>
      </c>
      <c r="F41" s="269">
        <v>60</v>
      </c>
      <c r="G41" s="269">
        <v>60</v>
      </c>
      <c r="H41" s="269" t="s">
        <v>7544</v>
      </c>
      <c r="I41" s="269" t="s">
        <v>7590</v>
      </c>
      <c r="J41" s="542" t="s">
        <v>7591</v>
      </c>
      <c r="K41" s="542" t="s">
        <v>2676</v>
      </c>
      <c r="L41" s="269">
        <v>1</v>
      </c>
      <c r="M41" s="269">
        <v>0</v>
      </c>
    </row>
    <row r="42" spans="1:13" ht="39.950000000000003" customHeight="1">
      <c r="A42" s="535">
        <v>4</v>
      </c>
      <c r="B42" s="269" t="s">
        <v>7592</v>
      </c>
      <c r="C42" s="222" t="s">
        <v>7478</v>
      </c>
      <c r="D42" s="269" t="s">
        <v>7593</v>
      </c>
      <c r="E42" s="269" t="s">
        <v>7594</v>
      </c>
      <c r="F42" s="269">
        <v>22.3</v>
      </c>
      <c r="G42" s="269">
        <v>22.3</v>
      </c>
      <c r="H42" s="269" t="s">
        <v>5327</v>
      </c>
      <c r="I42" s="269" t="s">
        <v>7595</v>
      </c>
      <c r="J42" s="542" t="s">
        <v>7436</v>
      </c>
      <c r="K42" s="542" t="s">
        <v>2676</v>
      </c>
      <c r="L42" s="269">
        <v>1</v>
      </c>
      <c r="M42" s="269">
        <v>0</v>
      </c>
    </row>
    <row r="43" spans="1:13" ht="39.950000000000003" customHeight="1">
      <c r="A43" s="535">
        <v>5</v>
      </c>
      <c r="B43" s="269" t="s">
        <v>7596</v>
      </c>
      <c r="C43" s="222" t="s">
        <v>7478</v>
      </c>
      <c r="D43" s="269" t="s">
        <v>7597</v>
      </c>
      <c r="E43" s="269" t="s">
        <v>7598</v>
      </c>
      <c r="F43" s="269">
        <v>35</v>
      </c>
      <c r="G43" s="269">
        <v>35</v>
      </c>
      <c r="H43" s="269" t="s">
        <v>5327</v>
      </c>
      <c r="I43" s="269" t="s">
        <v>7599</v>
      </c>
      <c r="J43" s="542" t="s">
        <v>7600</v>
      </c>
      <c r="K43" s="542" t="s">
        <v>2676</v>
      </c>
      <c r="L43" s="269">
        <v>1</v>
      </c>
      <c r="M43" s="269">
        <v>0</v>
      </c>
    </row>
    <row r="44" spans="1:13" ht="21" customHeight="1">
      <c r="A44" s="537" t="s">
        <v>21</v>
      </c>
      <c r="B44" s="2394" t="s">
        <v>408</v>
      </c>
      <c r="C44" s="2395"/>
      <c r="D44" s="2396"/>
      <c r="E44" s="543">
        <v>5</v>
      </c>
      <c r="F44" s="543">
        <v>213.3</v>
      </c>
      <c r="G44" s="543">
        <v>213.3</v>
      </c>
      <c r="H44" s="544" t="s">
        <v>21</v>
      </c>
      <c r="I44" s="544" t="s">
        <v>21</v>
      </c>
      <c r="J44" s="545" t="s">
        <v>21</v>
      </c>
      <c r="K44" s="546" t="s">
        <v>2764</v>
      </c>
      <c r="L44" s="543">
        <v>5</v>
      </c>
      <c r="M44" s="543">
        <v>0</v>
      </c>
    </row>
    <row r="45" spans="1:13" ht="39.950000000000003" customHeight="1">
      <c r="A45" s="2385" t="s">
        <v>5415</v>
      </c>
      <c r="B45" s="2386"/>
      <c r="C45" s="2386"/>
      <c r="D45" s="2386"/>
      <c r="E45" s="2386"/>
      <c r="F45" s="2386"/>
      <c r="G45" s="2386"/>
      <c r="H45" s="2386"/>
      <c r="I45" s="2386"/>
      <c r="J45" s="2386"/>
      <c r="K45" s="2386"/>
      <c r="L45" s="2386"/>
      <c r="M45" s="2387"/>
    </row>
    <row r="46" spans="1:13" ht="15" customHeight="1">
      <c r="A46" s="547" t="s">
        <v>7438</v>
      </c>
      <c r="B46" s="548" t="s">
        <v>21</v>
      </c>
      <c r="C46" s="549"/>
      <c r="D46" s="548" t="s">
        <v>21</v>
      </c>
      <c r="E46" s="548" t="s">
        <v>21</v>
      </c>
      <c r="F46" s="548" t="s">
        <v>21</v>
      </c>
      <c r="G46" s="550" t="s">
        <v>21</v>
      </c>
      <c r="H46" s="548" t="s">
        <v>21</v>
      </c>
      <c r="I46" s="548" t="s">
        <v>21</v>
      </c>
      <c r="J46" s="551" t="s">
        <v>21</v>
      </c>
      <c r="K46" s="551" t="s">
        <v>21</v>
      </c>
      <c r="L46" s="548" t="s">
        <v>21</v>
      </c>
      <c r="M46" s="548" t="s">
        <v>21</v>
      </c>
    </row>
    <row r="47" spans="1:13" ht="39.950000000000003" customHeight="1">
      <c r="A47" s="2385" t="s">
        <v>5420</v>
      </c>
      <c r="B47" s="2386"/>
      <c r="C47" s="2386"/>
      <c r="D47" s="2386"/>
      <c r="E47" s="2386"/>
      <c r="F47" s="2386"/>
      <c r="G47" s="2386"/>
      <c r="H47" s="2386"/>
      <c r="I47" s="2386"/>
      <c r="J47" s="2386"/>
      <c r="K47" s="2386"/>
      <c r="L47" s="2386"/>
      <c r="M47" s="2387"/>
    </row>
    <row r="48" spans="1:13" ht="39.950000000000003" customHeight="1">
      <c r="A48" s="314">
        <v>1</v>
      </c>
      <c r="B48" s="269" t="s">
        <v>7601</v>
      </c>
      <c r="C48" s="150">
        <v>3103002140</v>
      </c>
      <c r="D48" s="269" t="s">
        <v>7602</v>
      </c>
      <c r="E48" s="269" t="s">
        <v>7603</v>
      </c>
      <c r="F48" s="269">
        <v>0</v>
      </c>
      <c r="G48" s="269">
        <v>0</v>
      </c>
      <c r="H48" s="269" t="s">
        <v>21</v>
      </c>
      <c r="I48" s="269" t="s">
        <v>7604</v>
      </c>
      <c r="J48" s="542" t="s">
        <v>7605</v>
      </c>
      <c r="K48" s="542" t="s">
        <v>2603</v>
      </c>
      <c r="L48" s="269">
        <v>10</v>
      </c>
      <c r="M48" s="269">
        <v>0</v>
      </c>
    </row>
    <row r="49" spans="1:13" ht="44.25" customHeight="1">
      <c r="A49" s="314">
        <v>2</v>
      </c>
      <c r="B49" s="269" t="s">
        <v>7606</v>
      </c>
      <c r="C49" s="150">
        <v>3103005736</v>
      </c>
      <c r="D49" s="269" t="s">
        <v>7607</v>
      </c>
      <c r="E49" s="150" t="s">
        <v>7608</v>
      </c>
      <c r="F49" s="269">
        <v>0</v>
      </c>
      <c r="G49" s="269">
        <v>0</v>
      </c>
      <c r="H49" s="269" t="s">
        <v>21</v>
      </c>
      <c r="I49" s="269" t="s">
        <v>7609</v>
      </c>
      <c r="J49" s="542" t="s">
        <v>7610</v>
      </c>
      <c r="K49" s="542" t="s">
        <v>2756</v>
      </c>
      <c r="L49" s="269">
        <v>7</v>
      </c>
      <c r="M49" s="269">
        <v>0</v>
      </c>
    </row>
    <row r="50" spans="1:13" ht="47.25" customHeight="1">
      <c r="A50" s="314">
        <v>3</v>
      </c>
      <c r="B50" s="269" t="s">
        <v>7611</v>
      </c>
      <c r="C50" s="222" t="s">
        <v>7612</v>
      </c>
      <c r="D50" s="150" t="s">
        <v>7613</v>
      </c>
      <c r="E50" s="150" t="s">
        <v>7614</v>
      </c>
      <c r="F50" s="269">
        <v>0</v>
      </c>
      <c r="G50" s="269">
        <v>0</v>
      </c>
      <c r="H50" s="269" t="s">
        <v>21</v>
      </c>
      <c r="I50" s="269" t="s">
        <v>7615</v>
      </c>
      <c r="J50" s="542" t="s">
        <v>7616</v>
      </c>
      <c r="K50" s="542" t="s">
        <v>2676</v>
      </c>
      <c r="L50" s="269">
        <v>1</v>
      </c>
      <c r="M50" s="269">
        <v>0</v>
      </c>
    </row>
    <row r="51" spans="1:13" ht="66" customHeight="1">
      <c r="A51" s="314">
        <v>4</v>
      </c>
      <c r="B51" s="269" t="s">
        <v>7617</v>
      </c>
      <c r="C51" s="150">
        <v>3103005920</v>
      </c>
      <c r="D51" s="269" t="s">
        <v>7618</v>
      </c>
      <c r="E51" s="150" t="s">
        <v>7618</v>
      </c>
      <c r="F51" s="269">
        <v>0</v>
      </c>
      <c r="G51" s="269">
        <v>0</v>
      </c>
      <c r="H51" s="269" t="s">
        <v>21</v>
      </c>
      <c r="I51" s="269" t="s">
        <v>7609</v>
      </c>
      <c r="J51" s="542" t="s">
        <v>7619</v>
      </c>
      <c r="K51" s="542" t="s">
        <v>2613</v>
      </c>
      <c r="L51" s="269">
        <v>3</v>
      </c>
      <c r="M51" s="269">
        <v>0</v>
      </c>
    </row>
    <row r="52" spans="1:13" ht="42.75" customHeight="1">
      <c r="A52" s="314">
        <v>5</v>
      </c>
      <c r="B52" s="269" t="s">
        <v>7620</v>
      </c>
      <c r="C52" s="222" t="s">
        <v>7621</v>
      </c>
      <c r="D52" s="269" t="s">
        <v>7622</v>
      </c>
      <c r="E52" s="269" t="s">
        <v>7623</v>
      </c>
      <c r="F52" s="269">
        <v>0</v>
      </c>
      <c r="G52" s="269">
        <v>0</v>
      </c>
      <c r="H52" s="269" t="s">
        <v>21</v>
      </c>
      <c r="I52" s="269" t="s">
        <v>7624</v>
      </c>
      <c r="J52" s="542" t="s">
        <v>7625</v>
      </c>
      <c r="K52" s="542" t="s">
        <v>2764</v>
      </c>
      <c r="L52" s="269">
        <v>5</v>
      </c>
      <c r="M52" s="269">
        <v>0</v>
      </c>
    </row>
    <row r="53" spans="1:13" ht="39.950000000000003" customHeight="1">
      <c r="A53" s="314">
        <v>6</v>
      </c>
      <c r="B53" s="269" t="s">
        <v>7626</v>
      </c>
      <c r="C53" s="222" t="s">
        <v>7627</v>
      </c>
      <c r="D53" s="269" t="s">
        <v>7613</v>
      </c>
      <c r="E53" s="150" t="s">
        <v>7628</v>
      </c>
      <c r="F53" s="269">
        <v>0</v>
      </c>
      <c r="G53" s="269">
        <v>0</v>
      </c>
      <c r="H53" s="269" t="s">
        <v>21</v>
      </c>
      <c r="I53" s="269" t="s">
        <v>7629</v>
      </c>
      <c r="J53" s="542" t="s">
        <v>21</v>
      </c>
      <c r="K53" s="542" t="s">
        <v>2598</v>
      </c>
      <c r="L53" s="269">
        <v>2</v>
      </c>
      <c r="M53" s="269">
        <v>0</v>
      </c>
    </row>
    <row r="54" spans="1:13" ht="39.950000000000003" customHeight="1">
      <c r="A54" s="314">
        <v>7</v>
      </c>
      <c r="B54" s="269" t="s">
        <v>7630</v>
      </c>
      <c r="C54" s="222" t="s">
        <v>7631</v>
      </c>
      <c r="D54" s="150" t="s">
        <v>7614</v>
      </c>
      <c r="E54" s="150" t="s">
        <v>7628</v>
      </c>
      <c r="F54" s="269">
        <v>0</v>
      </c>
      <c r="G54" s="269">
        <v>0</v>
      </c>
      <c r="H54" s="269" t="s">
        <v>21</v>
      </c>
      <c r="I54" s="269" t="s">
        <v>7632</v>
      </c>
      <c r="J54" s="542" t="s">
        <v>21</v>
      </c>
      <c r="K54" s="542" t="s">
        <v>2598</v>
      </c>
      <c r="L54" s="269">
        <v>2</v>
      </c>
      <c r="M54" s="269">
        <v>0</v>
      </c>
    </row>
    <row r="55" spans="1:13" ht="39.950000000000003" customHeight="1">
      <c r="A55" s="314">
        <v>8</v>
      </c>
      <c r="B55" s="269" t="s">
        <v>7633</v>
      </c>
      <c r="C55" s="222" t="s">
        <v>7634</v>
      </c>
      <c r="D55" s="150" t="s">
        <v>7635</v>
      </c>
      <c r="E55" s="150" t="s">
        <v>7635</v>
      </c>
      <c r="F55" s="269">
        <v>0</v>
      </c>
      <c r="G55" s="269">
        <v>0</v>
      </c>
      <c r="H55" s="269" t="s">
        <v>21</v>
      </c>
      <c r="I55" s="269" t="s">
        <v>7636</v>
      </c>
      <c r="J55" s="542" t="s">
        <v>21</v>
      </c>
      <c r="K55" s="542" t="s">
        <v>2676</v>
      </c>
      <c r="L55" s="269">
        <v>1</v>
      </c>
      <c r="M55" s="269">
        <v>0</v>
      </c>
    </row>
    <row r="56" spans="1:13" ht="39.950000000000003" customHeight="1">
      <c r="A56" s="314">
        <v>9</v>
      </c>
      <c r="B56" s="269" t="s">
        <v>7637</v>
      </c>
      <c r="C56" s="222" t="s">
        <v>7638</v>
      </c>
      <c r="D56" s="150" t="s">
        <v>7639</v>
      </c>
      <c r="E56" s="150" t="s">
        <v>7639</v>
      </c>
      <c r="F56" s="269">
        <v>0</v>
      </c>
      <c r="G56" s="269">
        <v>0</v>
      </c>
      <c r="H56" s="269" t="s">
        <v>21</v>
      </c>
      <c r="I56" s="269" t="s">
        <v>7640</v>
      </c>
      <c r="J56" s="542"/>
      <c r="K56" s="542" t="s">
        <v>2676</v>
      </c>
      <c r="L56" s="269">
        <v>1</v>
      </c>
      <c r="M56" s="269">
        <v>0</v>
      </c>
    </row>
    <row r="57" spans="1:13" ht="21" customHeight="1">
      <c r="A57" s="537" t="s">
        <v>21</v>
      </c>
      <c r="B57" s="2391" t="s">
        <v>408</v>
      </c>
      <c r="C57" s="2392"/>
      <c r="D57" s="2393"/>
      <c r="E57" s="538">
        <v>9</v>
      </c>
      <c r="F57" s="539" t="s">
        <v>21</v>
      </c>
      <c r="G57" s="539" t="s">
        <v>21</v>
      </c>
      <c r="H57" s="539" t="s">
        <v>21</v>
      </c>
      <c r="I57" s="539" t="s">
        <v>21</v>
      </c>
      <c r="J57" s="540" t="s">
        <v>21</v>
      </c>
      <c r="K57" s="541" t="s">
        <v>7641</v>
      </c>
      <c r="L57" s="538">
        <v>32</v>
      </c>
      <c r="M57" s="538">
        <v>0</v>
      </c>
    </row>
    <row r="58" spans="1:13" ht="39.950000000000003" customHeight="1">
      <c r="A58" s="2385" t="s">
        <v>5425</v>
      </c>
      <c r="B58" s="2386"/>
      <c r="C58" s="2386"/>
      <c r="D58" s="2386"/>
      <c r="E58" s="2386"/>
      <c r="F58" s="2386"/>
      <c r="G58" s="2386"/>
      <c r="H58" s="2386"/>
      <c r="I58" s="2386"/>
      <c r="J58" s="2386"/>
      <c r="K58" s="2386"/>
      <c r="L58" s="2386"/>
      <c r="M58" s="2387"/>
    </row>
    <row r="59" spans="1:13" ht="46.5" customHeight="1">
      <c r="A59" s="314" t="s">
        <v>7438</v>
      </c>
      <c r="B59" s="269" t="s">
        <v>7642</v>
      </c>
      <c r="C59" s="150" t="s">
        <v>7478</v>
      </c>
      <c r="D59" s="269" t="s">
        <v>7643</v>
      </c>
      <c r="E59" s="269" t="s">
        <v>7644</v>
      </c>
      <c r="F59" s="269">
        <v>36</v>
      </c>
      <c r="G59" s="269">
        <v>36</v>
      </c>
      <c r="H59" s="269" t="s">
        <v>7645</v>
      </c>
      <c r="I59" s="269" t="s">
        <v>7646</v>
      </c>
      <c r="J59" s="542" t="s">
        <v>7647</v>
      </c>
      <c r="K59" s="542" t="s">
        <v>2598</v>
      </c>
      <c r="L59" s="269">
        <v>2</v>
      </c>
      <c r="M59" s="269">
        <v>0</v>
      </c>
    </row>
    <row r="60" spans="1:13" ht="46.5" customHeight="1">
      <c r="A60" s="314" t="s">
        <v>7445</v>
      </c>
      <c r="B60" s="269" t="s">
        <v>7648</v>
      </c>
      <c r="C60" s="150">
        <v>3103006056</v>
      </c>
      <c r="D60" s="269" t="s">
        <v>7649</v>
      </c>
      <c r="E60" s="150" t="s">
        <v>7649</v>
      </c>
      <c r="F60" s="269">
        <v>100</v>
      </c>
      <c r="G60" s="269">
        <v>100</v>
      </c>
      <c r="H60" s="150" t="s">
        <v>7650</v>
      </c>
      <c r="I60" s="269" t="s">
        <v>7651</v>
      </c>
      <c r="J60" s="542" t="s">
        <v>7652</v>
      </c>
      <c r="K60" s="542" t="s">
        <v>2603</v>
      </c>
      <c r="L60" s="269">
        <v>10</v>
      </c>
      <c r="M60" s="269">
        <v>0</v>
      </c>
    </row>
    <row r="61" spans="1:13" ht="46.5" customHeight="1">
      <c r="A61" s="314" t="s">
        <v>7653</v>
      </c>
      <c r="B61" s="269" t="s">
        <v>7654</v>
      </c>
      <c r="C61" s="222" t="s">
        <v>7655</v>
      </c>
      <c r="D61" s="269" t="s">
        <v>7656</v>
      </c>
      <c r="E61" s="269" t="s">
        <v>7657</v>
      </c>
      <c r="F61" s="269">
        <v>48</v>
      </c>
      <c r="G61" s="269">
        <v>48</v>
      </c>
      <c r="H61" s="269" t="s">
        <v>7645</v>
      </c>
      <c r="I61" s="269" t="s">
        <v>7658</v>
      </c>
      <c r="J61" s="542" t="s">
        <v>7659</v>
      </c>
      <c r="K61" s="542" t="s">
        <v>2622</v>
      </c>
      <c r="L61" s="269">
        <v>4</v>
      </c>
      <c r="M61" s="269">
        <v>0</v>
      </c>
    </row>
    <row r="62" spans="1:13" ht="46.5" customHeight="1">
      <c r="A62" s="314" t="s">
        <v>7660</v>
      </c>
      <c r="B62" s="269" t="s">
        <v>7661</v>
      </c>
      <c r="C62" s="222" t="s">
        <v>7662</v>
      </c>
      <c r="D62" s="269" t="s">
        <v>7663</v>
      </c>
      <c r="E62" s="269" t="s">
        <v>7664</v>
      </c>
      <c r="F62" s="269">
        <v>36</v>
      </c>
      <c r="G62" s="269">
        <v>36</v>
      </c>
      <c r="H62" s="269" t="s">
        <v>7645</v>
      </c>
      <c r="I62" s="269" t="s">
        <v>7665</v>
      </c>
      <c r="J62" s="542" t="s">
        <v>7666</v>
      </c>
      <c r="K62" s="542" t="s">
        <v>2764</v>
      </c>
      <c r="L62" s="269">
        <v>5</v>
      </c>
      <c r="M62" s="269">
        <v>0</v>
      </c>
    </row>
    <row r="63" spans="1:13" ht="46.5" customHeight="1">
      <c r="A63" s="314">
        <v>5</v>
      </c>
      <c r="B63" s="269" t="s">
        <v>7667</v>
      </c>
      <c r="C63" s="222" t="s">
        <v>7668</v>
      </c>
      <c r="D63" s="269" t="s">
        <v>7669</v>
      </c>
      <c r="E63" s="269" t="s">
        <v>7670</v>
      </c>
      <c r="F63" s="269">
        <v>70</v>
      </c>
      <c r="G63" s="269">
        <v>70</v>
      </c>
      <c r="H63" s="269" t="s">
        <v>7671</v>
      </c>
      <c r="I63" s="269" t="s">
        <v>7672</v>
      </c>
      <c r="J63" s="542" t="s">
        <v>7673</v>
      </c>
      <c r="K63" s="542" t="s">
        <v>2613</v>
      </c>
      <c r="L63" s="269">
        <v>3</v>
      </c>
      <c r="M63" s="269">
        <v>0</v>
      </c>
    </row>
    <row r="64" spans="1:13" ht="46.5" customHeight="1">
      <c r="A64" s="314">
        <v>6</v>
      </c>
      <c r="B64" s="269" t="s">
        <v>7674</v>
      </c>
      <c r="C64" s="222" t="s">
        <v>7675</v>
      </c>
      <c r="D64" s="269" t="s">
        <v>7676</v>
      </c>
      <c r="E64" s="269" t="s">
        <v>7677</v>
      </c>
      <c r="F64" s="269">
        <v>45</v>
      </c>
      <c r="G64" s="269">
        <v>45</v>
      </c>
      <c r="H64" s="269" t="s">
        <v>7678</v>
      </c>
      <c r="I64" s="269" t="s">
        <v>7679</v>
      </c>
      <c r="J64" s="542" t="s">
        <v>7680</v>
      </c>
      <c r="K64" s="542" t="s">
        <v>2676</v>
      </c>
      <c r="L64" s="269">
        <v>1</v>
      </c>
      <c r="M64" s="269">
        <v>0</v>
      </c>
    </row>
    <row r="65" spans="1:13" ht="46.5" customHeight="1">
      <c r="A65" s="314">
        <v>7</v>
      </c>
      <c r="B65" s="269" t="s">
        <v>7681</v>
      </c>
      <c r="C65" s="222" t="s">
        <v>7668</v>
      </c>
      <c r="D65" s="269" t="s">
        <v>7682</v>
      </c>
      <c r="E65" s="269" t="s">
        <v>7683</v>
      </c>
      <c r="F65" s="269">
        <v>30</v>
      </c>
      <c r="G65" s="269">
        <v>30</v>
      </c>
      <c r="H65" s="269" t="s">
        <v>7678</v>
      </c>
      <c r="I65" s="269" t="s">
        <v>7684</v>
      </c>
      <c r="J65" s="542" t="s">
        <v>7685</v>
      </c>
      <c r="K65" s="542" t="s">
        <v>2598</v>
      </c>
      <c r="L65" s="269">
        <v>2</v>
      </c>
      <c r="M65" s="269">
        <v>0</v>
      </c>
    </row>
    <row r="66" spans="1:13" ht="46.5" customHeight="1">
      <c r="A66" s="314">
        <v>8</v>
      </c>
      <c r="B66" s="269" t="s">
        <v>7686</v>
      </c>
      <c r="C66" s="222" t="s">
        <v>7687</v>
      </c>
      <c r="D66" s="269" t="s">
        <v>7688</v>
      </c>
      <c r="E66" s="269" t="s">
        <v>7689</v>
      </c>
      <c r="F66" s="269">
        <v>50</v>
      </c>
      <c r="G66" s="269">
        <v>50</v>
      </c>
      <c r="H66" s="269" t="s">
        <v>7678</v>
      </c>
      <c r="I66" s="269" t="s">
        <v>7690</v>
      </c>
      <c r="J66" s="542" t="s">
        <v>7691</v>
      </c>
      <c r="K66" s="542" t="s">
        <v>2676</v>
      </c>
      <c r="L66" s="269">
        <v>1</v>
      </c>
      <c r="M66" s="269">
        <v>0</v>
      </c>
    </row>
    <row r="67" spans="1:13" ht="46.5" customHeight="1">
      <c r="A67" s="314">
        <v>9</v>
      </c>
      <c r="B67" s="269" t="s">
        <v>7692</v>
      </c>
      <c r="C67" s="222" t="s">
        <v>7693</v>
      </c>
      <c r="D67" s="269" t="s">
        <v>7694</v>
      </c>
      <c r="E67" s="269" t="s">
        <v>7695</v>
      </c>
      <c r="F67" s="269">
        <v>70</v>
      </c>
      <c r="G67" s="269">
        <v>70</v>
      </c>
      <c r="H67" s="269" t="s">
        <v>1571</v>
      </c>
      <c r="I67" s="269" t="s">
        <v>7696</v>
      </c>
      <c r="J67" s="542" t="s">
        <v>7697</v>
      </c>
      <c r="K67" s="542" t="s">
        <v>2613</v>
      </c>
      <c r="L67" s="269">
        <v>3</v>
      </c>
      <c r="M67" s="269">
        <v>0</v>
      </c>
    </row>
    <row r="68" spans="1:13" ht="46.5" customHeight="1">
      <c r="A68" s="314">
        <v>10</v>
      </c>
      <c r="B68" s="269" t="s">
        <v>7698</v>
      </c>
      <c r="C68" s="222" t="s">
        <v>7699</v>
      </c>
      <c r="D68" s="269" t="s">
        <v>7700</v>
      </c>
      <c r="E68" s="269" t="s">
        <v>7701</v>
      </c>
      <c r="F68" s="269">
        <v>30</v>
      </c>
      <c r="G68" s="269">
        <v>30</v>
      </c>
      <c r="H68" s="269" t="s">
        <v>7678</v>
      </c>
      <c r="I68" s="269" t="s">
        <v>7702</v>
      </c>
      <c r="J68" s="542" t="s">
        <v>7703</v>
      </c>
      <c r="K68" s="542" t="s">
        <v>2676</v>
      </c>
      <c r="L68" s="269">
        <v>1</v>
      </c>
      <c r="M68" s="269">
        <v>0</v>
      </c>
    </row>
    <row r="69" spans="1:13" ht="46.5" customHeight="1">
      <c r="A69" s="314">
        <v>11</v>
      </c>
      <c r="B69" s="269" t="s">
        <v>7704</v>
      </c>
      <c r="C69" s="222" t="s">
        <v>7705</v>
      </c>
      <c r="D69" s="269" t="s">
        <v>7706</v>
      </c>
      <c r="E69" s="269" t="s">
        <v>7707</v>
      </c>
      <c r="F69" s="269">
        <v>100</v>
      </c>
      <c r="G69" s="269">
        <v>100</v>
      </c>
      <c r="H69" s="269" t="s">
        <v>7544</v>
      </c>
      <c r="I69" s="269" t="s">
        <v>7708</v>
      </c>
      <c r="J69" s="542" t="s">
        <v>7709</v>
      </c>
      <c r="K69" s="542" t="s">
        <v>2613</v>
      </c>
      <c r="L69" s="269">
        <v>3</v>
      </c>
      <c r="M69" s="269">
        <v>0</v>
      </c>
    </row>
    <row r="70" spans="1:13" ht="46.5" customHeight="1">
      <c r="A70" s="314">
        <v>12</v>
      </c>
      <c r="B70" s="269" t="s">
        <v>7710</v>
      </c>
      <c r="C70" s="222" t="s">
        <v>7711</v>
      </c>
      <c r="D70" s="269" t="s">
        <v>7712</v>
      </c>
      <c r="E70" s="269" t="s">
        <v>7713</v>
      </c>
      <c r="F70" s="269">
        <v>50</v>
      </c>
      <c r="G70" s="269">
        <v>50</v>
      </c>
      <c r="H70" s="269" t="s">
        <v>7544</v>
      </c>
      <c r="I70" s="269" t="s">
        <v>7714</v>
      </c>
      <c r="J70" s="542" t="s">
        <v>7715</v>
      </c>
      <c r="K70" s="542" t="s">
        <v>2598</v>
      </c>
      <c r="L70" s="269">
        <v>2</v>
      </c>
      <c r="M70" s="269">
        <v>0</v>
      </c>
    </row>
    <row r="71" spans="1:13" ht="46.5" customHeight="1">
      <c r="A71" s="314">
        <v>13</v>
      </c>
      <c r="B71" s="269" t="s">
        <v>7716</v>
      </c>
      <c r="C71" s="222" t="s">
        <v>7717</v>
      </c>
      <c r="D71" s="269" t="s">
        <v>7718</v>
      </c>
      <c r="E71" s="269" t="s">
        <v>7719</v>
      </c>
      <c r="F71" s="269">
        <v>60</v>
      </c>
      <c r="G71" s="269">
        <v>60</v>
      </c>
      <c r="H71" s="269" t="s">
        <v>7544</v>
      </c>
      <c r="I71" s="269" t="s">
        <v>7720</v>
      </c>
      <c r="J71" s="542" t="s">
        <v>7721</v>
      </c>
      <c r="K71" s="542" t="s">
        <v>2598</v>
      </c>
      <c r="L71" s="269">
        <v>2</v>
      </c>
      <c r="M71" s="269">
        <v>0</v>
      </c>
    </row>
    <row r="72" spans="1:13" ht="46.5" customHeight="1">
      <c r="A72" s="314">
        <v>14</v>
      </c>
      <c r="B72" s="269" t="s">
        <v>7722</v>
      </c>
      <c r="C72" s="222" t="s">
        <v>7723</v>
      </c>
      <c r="D72" s="269" t="s">
        <v>7724</v>
      </c>
      <c r="E72" s="269" t="s">
        <v>7725</v>
      </c>
      <c r="F72" s="269">
        <v>60</v>
      </c>
      <c r="G72" s="269">
        <v>60</v>
      </c>
      <c r="H72" s="269" t="s">
        <v>7544</v>
      </c>
      <c r="I72" s="269" t="s">
        <v>7726</v>
      </c>
      <c r="J72" s="542" t="s">
        <v>7727</v>
      </c>
      <c r="K72" s="542" t="s">
        <v>2676</v>
      </c>
      <c r="L72" s="269">
        <v>1</v>
      </c>
      <c r="M72" s="269">
        <v>0</v>
      </c>
    </row>
    <row r="73" spans="1:13" ht="46.5" customHeight="1">
      <c r="A73" s="314">
        <v>15</v>
      </c>
      <c r="B73" s="269" t="s">
        <v>7728</v>
      </c>
      <c r="C73" s="222" t="s">
        <v>7729</v>
      </c>
      <c r="D73" s="269" t="s">
        <v>7730</v>
      </c>
      <c r="E73" s="269" t="s">
        <v>7731</v>
      </c>
      <c r="F73" s="269">
        <v>60</v>
      </c>
      <c r="G73" s="269">
        <v>60</v>
      </c>
      <c r="H73" s="269" t="s">
        <v>7544</v>
      </c>
      <c r="I73" s="269" t="s">
        <v>7732</v>
      </c>
      <c r="J73" s="542" t="s">
        <v>7733</v>
      </c>
      <c r="K73" s="542" t="s">
        <v>2598</v>
      </c>
      <c r="L73" s="269">
        <v>2</v>
      </c>
      <c r="M73" s="269">
        <v>0</v>
      </c>
    </row>
    <row r="74" spans="1:13" ht="46.5" customHeight="1">
      <c r="A74" s="314">
        <v>16</v>
      </c>
      <c r="B74" s="269" t="s">
        <v>7734</v>
      </c>
      <c r="C74" s="222" t="s">
        <v>7735</v>
      </c>
      <c r="D74" s="269" t="s">
        <v>7736</v>
      </c>
      <c r="E74" s="269" t="s">
        <v>7737</v>
      </c>
      <c r="F74" s="269">
        <v>100</v>
      </c>
      <c r="G74" s="269">
        <v>100</v>
      </c>
      <c r="H74" s="269" t="s">
        <v>7544</v>
      </c>
      <c r="I74" s="269" t="s">
        <v>7738</v>
      </c>
      <c r="J74" s="542" t="s">
        <v>21</v>
      </c>
      <c r="K74" s="542" t="s">
        <v>2676</v>
      </c>
      <c r="L74" s="269">
        <v>1</v>
      </c>
      <c r="M74" s="269">
        <v>0</v>
      </c>
    </row>
    <row r="75" spans="1:13" ht="46.5" customHeight="1">
      <c r="A75" s="314">
        <v>17</v>
      </c>
      <c r="B75" s="269" t="s">
        <v>7739</v>
      </c>
      <c r="C75" s="222" t="s">
        <v>7740</v>
      </c>
      <c r="D75" s="269" t="s">
        <v>7741</v>
      </c>
      <c r="E75" s="269" t="s">
        <v>7742</v>
      </c>
      <c r="F75" s="269">
        <v>30</v>
      </c>
      <c r="G75" s="269">
        <v>30</v>
      </c>
      <c r="H75" s="269" t="s">
        <v>7544</v>
      </c>
      <c r="I75" s="269" t="s">
        <v>7743</v>
      </c>
      <c r="J75" s="542" t="s">
        <v>21</v>
      </c>
      <c r="K75" s="542" t="s">
        <v>2676</v>
      </c>
      <c r="L75" s="269">
        <v>1</v>
      </c>
      <c r="M75" s="269">
        <v>0</v>
      </c>
    </row>
    <row r="76" spans="1:13" ht="46.5" customHeight="1">
      <c r="A76" s="314">
        <v>18</v>
      </c>
      <c r="B76" s="269" t="s">
        <v>7744</v>
      </c>
      <c r="C76" s="222" t="s">
        <v>7745</v>
      </c>
      <c r="D76" s="269" t="s">
        <v>7746</v>
      </c>
      <c r="E76" s="269" t="s">
        <v>7747</v>
      </c>
      <c r="F76" s="269">
        <v>100</v>
      </c>
      <c r="G76" s="269">
        <v>100</v>
      </c>
      <c r="H76" s="269" t="s">
        <v>7544</v>
      </c>
      <c r="I76" s="269" t="s">
        <v>7748</v>
      </c>
      <c r="J76" s="542" t="s">
        <v>7749</v>
      </c>
      <c r="K76" s="542" t="s">
        <v>2613</v>
      </c>
      <c r="L76" s="269">
        <v>3</v>
      </c>
      <c r="M76" s="269">
        <v>0</v>
      </c>
    </row>
    <row r="77" spans="1:13" ht="46.5" customHeight="1">
      <c r="A77" s="314">
        <v>19</v>
      </c>
      <c r="B77" s="269" t="s">
        <v>7750</v>
      </c>
      <c r="C77" s="222" t="s">
        <v>7751</v>
      </c>
      <c r="D77" s="269" t="s">
        <v>7752</v>
      </c>
      <c r="E77" s="269" t="s">
        <v>7753</v>
      </c>
      <c r="F77" s="269">
        <v>100</v>
      </c>
      <c r="G77" s="269">
        <v>100</v>
      </c>
      <c r="H77" s="269" t="s">
        <v>7544</v>
      </c>
      <c r="I77" s="269" t="s">
        <v>7754</v>
      </c>
      <c r="J77" s="542" t="s">
        <v>7755</v>
      </c>
      <c r="K77" s="542" t="s">
        <v>2598</v>
      </c>
      <c r="L77" s="269">
        <v>2</v>
      </c>
      <c r="M77" s="269">
        <v>0</v>
      </c>
    </row>
    <row r="78" spans="1:13" ht="46.5" customHeight="1">
      <c r="A78" s="314">
        <v>20</v>
      </c>
      <c r="B78" s="269" t="s">
        <v>7756</v>
      </c>
      <c r="C78" s="150" t="s">
        <v>7478</v>
      </c>
      <c r="D78" s="269" t="s">
        <v>7757</v>
      </c>
      <c r="E78" s="269" t="s">
        <v>7758</v>
      </c>
      <c r="F78" s="269">
        <v>50</v>
      </c>
      <c r="G78" s="269">
        <v>50</v>
      </c>
      <c r="H78" s="269" t="s">
        <v>7544</v>
      </c>
      <c r="I78" s="269" t="s">
        <v>7759</v>
      </c>
      <c r="J78" s="542" t="s">
        <v>21</v>
      </c>
      <c r="K78" s="542" t="s">
        <v>2676</v>
      </c>
      <c r="L78" s="269">
        <v>1</v>
      </c>
      <c r="M78" s="269">
        <v>0</v>
      </c>
    </row>
    <row r="79" spans="1:13" ht="46.5" customHeight="1">
      <c r="A79" s="314">
        <v>21</v>
      </c>
      <c r="B79" s="269" t="s">
        <v>7760</v>
      </c>
      <c r="C79" s="222" t="s">
        <v>7761</v>
      </c>
      <c r="D79" s="269" t="s">
        <v>7762</v>
      </c>
      <c r="E79" s="269" t="s">
        <v>7763</v>
      </c>
      <c r="F79" s="269">
        <v>50</v>
      </c>
      <c r="G79" s="269">
        <v>50</v>
      </c>
      <c r="H79" s="269" t="s">
        <v>7544</v>
      </c>
      <c r="I79" s="269" t="s">
        <v>7764</v>
      </c>
      <c r="J79" s="542" t="s">
        <v>7765</v>
      </c>
      <c r="K79" s="542" t="s">
        <v>2676</v>
      </c>
      <c r="L79" s="269">
        <v>1</v>
      </c>
      <c r="M79" s="269">
        <v>0</v>
      </c>
    </row>
    <row r="80" spans="1:13" ht="46.5" customHeight="1">
      <c r="A80" s="314">
        <v>22</v>
      </c>
      <c r="B80" s="269" t="s">
        <v>7766</v>
      </c>
      <c r="C80" s="150" t="s">
        <v>7668</v>
      </c>
      <c r="D80" s="269" t="s">
        <v>7767</v>
      </c>
      <c r="E80" s="269" t="s">
        <v>7768</v>
      </c>
      <c r="F80" s="269">
        <v>30</v>
      </c>
      <c r="G80" s="269">
        <v>30</v>
      </c>
      <c r="H80" s="269" t="s">
        <v>7671</v>
      </c>
      <c r="I80" s="269" t="s">
        <v>7769</v>
      </c>
      <c r="J80" s="542" t="s">
        <v>7770</v>
      </c>
      <c r="K80" s="542" t="s">
        <v>2676</v>
      </c>
      <c r="L80" s="269">
        <v>1</v>
      </c>
      <c r="M80" s="269">
        <v>0</v>
      </c>
    </row>
    <row r="81" spans="1:13" ht="46.5" customHeight="1">
      <c r="A81" s="314">
        <v>23</v>
      </c>
      <c r="B81" s="269" t="s">
        <v>7771</v>
      </c>
      <c r="C81" s="222" t="s">
        <v>7668</v>
      </c>
      <c r="D81" s="337" t="s">
        <v>7736</v>
      </c>
      <c r="E81" s="269" t="s">
        <v>7772</v>
      </c>
      <c r="F81" s="269">
        <v>60</v>
      </c>
      <c r="G81" s="269">
        <v>60</v>
      </c>
      <c r="H81" s="269" t="s">
        <v>7671</v>
      </c>
      <c r="I81" s="269" t="s">
        <v>7773</v>
      </c>
      <c r="J81" s="542" t="s">
        <v>7774</v>
      </c>
      <c r="K81" s="542" t="s">
        <v>2598</v>
      </c>
      <c r="L81" s="269">
        <v>2</v>
      </c>
      <c r="M81" s="269">
        <v>0</v>
      </c>
    </row>
    <row r="82" spans="1:13" ht="46.5" customHeight="1">
      <c r="A82" s="314">
        <v>24</v>
      </c>
      <c r="B82" s="269" t="s">
        <v>7775</v>
      </c>
      <c r="C82" s="222" t="s">
        <v>7776</v>
      </c>
      <c r="D82" s="269" t="s">
        <v>7777</v>
      </c>
      <c r="E82" s="269" t="s">
        <v>7778</v>
      </c>
      <c r="F82" s="269">
        <v>60</v>
      </c>
      <c r="G82" s="269">
        <v>60</v>
      </c>
      <c r="H82" s="269" t="s">
        <v>7671</v>
      </c>
      <c r="I82" s="269" t="s">
        <v>7779</v>
      </c>
      <c r="J82" s="542" t="s">
        <v>21</v>
      </c>
      <c r="K82" s="542" t="s">
        <v>2676</v>
      </c>
      <c r="L82" s="269">
        <v>1</v>
      </c>
      <c r="M82" s="269">
        <v>0</v>
      </c>
    </row>
    <row r="83" spans="1:13" ht="46.5" customHeight="1">
      <c r="A83" s="314">
        <v>25</v>
      </c>
      <c r="B83" s="269" t="s">
        <v>7780</v>
      </c>
      <c r="C83" s="222" t="s">
        <v>7668</v>
      </c>
      <c r="D83" s="269" t="s">
        <v>7781</v>
      </c>
      <c r="E83" s="269" t="s">
        <v>7782</v>
      </c>
      <c r="F83" s="269">
        <v>60</v>
      </c>
      <c r="G83" s="269">
        <v>60</v>
      </c>
      <c r="H83" s="269" t="s">
        <v>7671</v>
      </c>
      <c r="I83" s="269" t="s">
        <v>7783</v>
      </c>
      <c r="J83" s="542" t="s">
        <v>21</v>
      </c>
      <c r="K83" s="542" t="s">
        <v>2676</v>
      </c>
      <c r="L83" s="269">
        <v>1</v>
      </c>
      <c r="M83" s="269">
        <v>0</v>
      </c>
    </row>
    <row r="84" spans="1:13" ht="46.5" customHeight="1">
      <c r="A84" s="314">
        <v>26</v>
      </c>
      <c r="B84" s="269" t="s">
        <v>7784</v>
      </c>
      <c r="C84" s="222" t="s">
        <v>7668</v>
      </c>
      <c r="D84" s="269" t="s">
        <v>7785</v>
      </c>
      <c r="E84" s="269" t="s">
        <v>7786</v>
      </c>
      <c r="F84" s="269">
        <v>30</v>
      </c>
      <c r="G84" s="269">
        <v>30</v>
      </c>
      <c r="H84" s="269" t="s">
        <v>7671</v>
      </c>
      <c r="I84" s="269" t="s">
        <v>7787</v>
      </c>
      <c r="J84" s="542" t="s">
        <v>21</v>
      </c>
      <c r="K84" s="542" t="s">
        <v>2676</v>
      </c>
      <c r="L84" s="269">
        <v>1</v>
      </c>
      <c r="M84" s="269">
        <v>0</v>
      </c>
    </row>
    <row r="85" spans="1:13" ht="46.5" customHeight="1">
      <c r="A85" s="314">
        <v>27</v>
      </c>
      <c r="B85" s="269" t="s">
        <v>7788</v>
      </c>
      <c r="C85" s="222" t="s">
        <v>7668</v>
      </c>
      <c r="D85" s="269" t="s">
        <v>7789</v>
      </c>
      <c r="E85" s="269" t="s">
        <v>7790</v>
      </c>
      <c r="F85" s="269">
        <v>40</v>
      </c>
      <c r="G85" s="269">
        <v>40</v>
      </c>
      <c r="H85" s="269" t="s">
        <v>7671</v>
      </c>
      <c r="I85" s="269" t="s">
        <v>7791</v>
      </c>
      <c r="J85" s="542" t="s">
        <v>7792</v>
      </c>
      <c r="K85" s="542" t="s">
        <v>2613</v>
      </c>
      <c r="L85" s="269">
        <v>3</v>
      </c>
      <c r="M85" s="269">
        <v>0</v>
      </c>
    </row>
    <row r="86" spans="1:13" ht="46.5" customHeight="1">
      <c r="A86" s="314">
        <v>28</v>
      </c>
      <c r="B86" s="269" t="s">
        <v>7793</v>
      </c>
      <c r="C86" s="222" t="s">
        <v>7668</v>
      </c>
      <c r="D86" s="269" t="s">
        <v>7789</v>
      </c>
      <c r="E86" s="269" t="s">
        <v>7794</v>
      </c>
      <c r="F86" s="269">
        <v>25</v>
      </c>
      <c r="G86" s="269">
        <v>25</v>
      </c>
      <c r="H86" s="269" t="s">
        <v>7671</v>
      </c>
      <c r="I86" s="269" t="s">
        <v>7795</v>
      </c>
      <c r="J86" s="542" t="s">
        <v>7796</v>
      </c>
      <c r="K86" s="542" t="s">
        <v>2676</v>
      </c>
      <c r="L86" s="269">
        <v>1</v>
      </c>
      <c r="M86" s="269">
        <v>0</v>
      </c>
    </row>
    <row r="87" spans="1:13" ht="46.5" customHeight="1">
      <c r="A87" s="314">
        <v>29</v>
      </c>
      <c r="B87" s="269" t="s">
        <v>7797</v>
      </c>
      <c r="C87" s="222" t="s">
        <v>7668</v>
      </c>
      <c r="D87" s="269" t="s">
        <v>7798</v>
      </c>
      <c r="E87" s="269" t="s">
        <v>7798</v>
      </c>
      <c r="F87" s="269">
        <v>100</v>
      </c>
      <c r="G87" s="269">
        <v>100</v>
      </c>
      <c r="H87" s="269" t="s">
        <v>7671</v>
      </c>
      <c r="I87" s="269" t="s">
        <v>7395</v>
      </c>
      <c r="J87" s="542" t="s">
        <v>7799</v>
      </c>
      <c r="K87" s="542" t="s">
        <v>2676</v>
      </c>
      <c r="L87" s="269">
        <v>1</v>
      </c>
      <c r="M87" s="269">
        <v>0</v>
      </c>
    </row>
    <row r="88" spans="1:13" ht="46.5" customHeight="1">
      <c r="A88" s="314">
        <v>30</v>
      </c>
      <c r="B88" s="269" t="s">
        <v>7800</v>
      </c>
      <c r="C88" s="222" t="s">
        <v>7668</v>
      </c>
      <c r="D88" s="269" t="s">
        <v>7801</v>
      </c>
      <c r="E88" s="269" t="s">
        <v>7802</v>
      </c>
      <c r="F88" s="269">
        <v>45</v>
      </c>
      <c r="G88" s="269">
        <v>45</v>
      </c>
      <c r="H88" s="269" t="s">
        <v>7671</v>
      </c>
      <c r="I88" s="269" t="s">
        <v>7803</v>
      </c>
      <c r="J88" s="542" t="s">
        <v>21</v>
      </c>
      <c r="K88" s="542" t="s">
        <v>2676</v>
      </c>
      <c r="L88" s="269">
        <v>1</v>
      </c>
      <c r="M88" s="269">
        <v>0</v>
      </c>
    </row>
    <row r="89" spans="1:13" ht="46.5" customHeight="1">
      <c r="A89" s="314">
        <v>31</v>
      </c>
      <c r="B89" s="269" t="s">
        <v>7804</v>
      </c>
      <c r="C89" s="222" t="s">
        <v>7668</v>
      </c>
      <c r="D89" s="269" t="s">
        <v>7805</v>
      </c>
      <c r="E89" s="269" t="s">
        <v>7806</v>
      </c>
      <c r="F89" s="269">
        <v>60</v>
      </c>
      <c r="G89" s="269">
        <v>60</v>
      </c>
      <c r="H89" s="269" t="s">
        <v>7544</v>
      </c>
      <c r="I89" s="269" t="s">
        <v>7807</v>
      </c>
      <c r="J89" s="542" t="s">
        <v>7808</v>
      </c>
      <c r="K89" s="542" t="s">
        <v>2676</v>
      </c>
      <c r="L89" s="269">
        <v>1</v>
      </c>
      <c r="M89" s="269">
        <v>0</v>
      </c>
    </row>
    <row r="90" spans="1:13" ht="46.5" customHeight="1">
      <c r="A90" s="314">
        <v>32</v>
      </c>
      <c r="B90" s="269" t="s">
        <v>7809</v>
      </c>
      <c r="C90" s="222" t="s">
        <v>7810</v>
      </c>
      <c r="D90" s="269" t="s">
        <v>7811</v>
      </c>
      <c r="E90" s="269" t="s">
        <v>7812</v>
      </c>
      <c r="F90" s="269">
        <v>100</v>
      </c>
      <c r="G90" s="269">
        <v>100</v>
      </c>
      <c r="H90" s="269" t="s">
        <v>7544</v>
      </c>
      <c r="I90" s="269" t="s">
        <v>7813</v>
      </c>
      <c r="J90" s="542" t="s">
        <v>21</v>
      </c>
      <c r="K90" s="542" t="s">
        <v>2613</v>
      </c>
      <c r="L90" s="269">
        <v>3</v>
      </c>
      <c r="M90" s="269">
        <v>0</v>
      </c>
    </row>
    <row r="91" spans="1:13" ht="46.5" customHeight="1">
      <c r="A91" s="314">
        <v>33</v>
      </c>
      <c r="B91" s="269" t="s">
        <v>7814</v>
      </c>
      <c r="C91" s="222" t="s">
        <v>7815</v>
      </c>
      <c r="D91" s="269" t="s">
        <v>7816</v>
      </c>
      <c r="E91" s="269" t="s">
        <v>7817</v>
      </c>
      <c r="F91" s="269">
        <v>60</v>
      </c>
      <c r="G91" s="269">
        <v>60</v>
      </c>
      <c r="H91" s="269" t="s">
        <v>7544</v>
      </c>
      <c r="I91" s="269" t="s">
        <v>7818</v>
      </c>
      <c r="J91" s="542" t="s">
        <v>7819</v>
      </c>
      <c r="K91" s="542" t="s">
        <v>2676</v>
      </c>
      <c r="L91" s="269">
        <v>1</v>
      </c>
      <c r="M91" s="269">
        <v>0</v>
      </c>
    </row>
    <row r="92" spans="1:13" ht="46.5" customHeight="1">
      <c r="A92" s="314">
        <v>34</v>
      </c>
      <c r="B92" s="269" t="s">
        <v>7820</v>
      </c>
      <c r="C92" s="222" t="s">
        <v>7821</v>
      </c>
      <c r="D92" s="269" t="s">
        <v>7822</v>
      </c>
      <c r="E92" s="269" t="s">
        <v>7823</v>
      </c>
      <c r="F92" s="269">
        <v>30</v>
      </c>
      <c r="G92" s="269">
        <v>30</v>
      </c>
      <c r="H92" s="269" t="s">
        <v>7544</v>
      </c>
      <c r="I92" s="269" t="s">
        <v>7824</v>
      </c>
      <c r="J92" s="542" t="s">
        <v>7825</v>
      </c>
      <c r="K92" s="542" t="s">
        <v>2598</v>
      </c>
      <c r="L92" s="269">
        <v>2</v>
      </c>
      <c r="M92" s="269">
        <v>0</v>
      </c>
    </row>
    <row r="93" spans="1:13" ht="46.5" customHeight="1">
      <c r="A93" s="314">
        <v>35</v>
      </c>
      <c r="B93" s="269" t="s">
        <v>7826</v>
      </c>
      <c r="C93" s="222" t="s">
        <v>7827</v>
      </c>
      <c r="D93" s="269" t="s">
        <v>7828</v>
      </c>
      <c r="E93" s="269" t="s">
        <v>7829</v>
      </c>
      <c r="F93" s="269">
        <v>25</v>
      </c>
      <c r="G93" s="269">
        <v>25</v>
      </c>
      <c r="H93" s="269" t="s">
        <v>5428</v>
      </c>
      <c r="I93" s="269" t="s">
        <v>7830</v>
      </c>
      <c r="J93" s="542" t="s">
        <v>7831</v>
      </c>
      <c r="K93" s="542" t="s">
        <v>2676</v>
      </c>
      <c r="L93" s="269">
        <v>1</v>
      </c>
      <c r="M93" s="269">
        <v>0</v>
      </c>
    </row>
    <row r="94" spans="1:13" ht="46.5" customHeight="1">
      <c r="A94" s="314">
        <v>36</v>
      </c>
      <c r="B94" s="269" t="s">
        <v>7832</v>
      </c>
      <c r="C94" s="222" t="s">
        <v>7833</v>
      </c>
      <c r="D94" s="269" t="s">
        <v>7834</v>
      </c>
      <c r="E94" s="269" t="s">
        <v>7834</v>
      </c>
      <c r="F94" s="269">
        <v>25</v>
      </c>
      <c r="G94" s="269">
        <v>25</v>
      </c>
      <c r="H94" s="269" t="s">
        <v>5428</v>
      </c>
      <c r="I94" s="269" t="s">
        <v>7835</v>
      </c>
      <c r="J94" s="542" t="s">
        <v>7836</v>
      </c>
      <c r="K94" s="542" t="s">
        <v>2613</v>
      </c>
      <c r="L94" s="269">
        <v>3</v>
      </c>
      <c r="M94" s="269">
        <v>0</v>
      </c>
    </row>
    <row r="95" spans="1:13" ht="46.5" customHeight="1">
      <c r="A95" s="314">
        <v>37</v>
      </c>
      <c r="B95" s="269" t="s">
        <v>7837</v>
      </c>
      <c r="C95" s="222" t="s">
        <v>7838</v>
      </c>
      <c r="D95" s="269" t="s">
        <v>7839</v>
      </c>
      <c r="E95" s="269" t="s">
        <v>7840</v>
      </c>
      <c r="F95" s="269">
        <v>140</v>
      </c>
      <c r="G95" s="269">
        <v>140</v>
      </c>
      <c r="H95" s="269" t="s">
        <v>7671</v>
      </c>
      <c r="I95" s="269" t="s">
        <v>7841</v>
      </c>
      <c r="J95" s="542" t="s">
        <v>21</v>
      </c>
      <c r="K95" s="542" t="s">
        <v>2764</v>
      </c>
      <c r="L95" s="269">
        <v>5</v>
      </c>
      <c r="M95" s="269">
        <v>0</v>
      </c>
    </row>
    <row r="96" spans="1:13" ht="46.5" customHeight="1">
      <c r="A96" s="314">
        <v>38</v>
      </c>
      <c r="B96" s="269" t="s">
        <v>7842</v>
      </c>
      <c r="C96" s="222" t="s">
        <v>7843</v>
      </c>
      <c r="D96" s="269" t="s">
        <v>7844</v>
      </c>
      <c r="E96" s="269" t="s">
        <v>7845</v>
      </c>
      <c r="F96" s="269">
        <v>120</v>
      </c>
      <c r="G96" s="269">
        <v>120</v>
      </c>
      <c r="H96" s="269" t="s">
        <v>7846</v>
      </c>
      <c r="I96" s="269" t="s">
        <v>7847</v>
      </c>
      <c r="J96" s="542" t="s">
        <v>7848</v>
      </c>
      <c r="K96" s="542" t="s">
        <v>2676</v>
      </c>
      <c r="L96" s="269">
        <v>1</v>
      </c>
      <c r="M96" s="269">
        <v>0</v>
      </c>
    </row>
    <row r="97" spans="1:13" ht="46.5" customHeight="1">
      <c r="A97" s="314">
        <v>39</v>
      </c>
      <c r="B97" s="269" t="s">
        <v>7849</v>
      </c>
      <c r="C97" s="222" t="s">
        <v>7850</v>
      </c>
      <c r="D97" s="269" t="s">
        <v>7851</v>
      </c>
      <c r="E97" s="269" t="s">
        <v>7852</v>
      </c>
      <c r="F97" s="269">
        <v>60</v>
      </c>
      <c r="G97" s="269">
        <v>60</v>
      </c>
      <c r="H97" s="269" t="s">
        <v>7544</v>
      </c>
      <c r="I97" s="269" t="s">
        <v>7853</v>
      </c>
      <c r="J97" s="542" t="s">
        <v>7854</v>
      </c>
      <c r="K97" s="542" t="s">
        <v>2598</v>
      </c>
      <c r="L97" s="269">
        <v>2</v>
      </c>
      <c r="M97" s="269">
        <v>0</v>
      </c>
    </row>
    <row r="98" spans="1:13" ht="46.5" customHeight="1">
      <c r="A98" s="314">
        <v>40</v>
      </c>
      <c r="B98" s="269" t="s">
        <v>7855</v>
      </c>
      <c r="C98" s="222" t="s">
        <v>7856</v>
      </c>
      <c r="D98" s="269" t="s">
        <v>7857</v>
      </c>
      <c r="E98" s="269" t="s">
        <v>7858</v>
      </c>
      <c r="F98" s="269">
        <v>60</v>
      </c>
      <c r="G98" s="269">
        <v>60</v>
      </c>
      <c r="H98" s="269" t="s">
        <v>7544</v>
      </c>
      <c r="I98" s="269" t="s">
        <v>7859</v>
      </c>
      <c r="J98" s="542" t="s">
        <v>7860</v>
      </c>
      <c r="K98" s="542" t="s">
        <v>2676</v>
      </c>
      <c r="L98" s="269">
        <v>1</v>
      </c>
      <c r="M98" s="269">
        <v>0</v>
      </c>
    </row>
    <row r="99" spans="1:13" ht="46.5" customHeight="1">
      <c r="A99" s="314">
        <v>41</v>
      </c>
      <c r="B99" s="269" t="s">
        <v>7861</v>
      </c>
      <c r="C99" s="222" t="s">
        <v>7862</v>
      </c>
      <c r="D99" s="269" t="s">
        <v>7863</v>
      </c>
      <c r="E99" s="269" t="s">
        <v>7864</v>
      </c>
      <c r="F99" s="269">
        <v>50</v>
      </c>
      <c r="G99" s="269">
        <v>50</v>
      </c>
      <c r="H99" s="269" t="s">
        <v>7544</v>
      </c>
      <c r="I99" s="269" t="s">
        <v>7865</v>
      </c>
      <c r="J99" s="542" t="s">
        <v>7866</v>
      </c>
      <c r="K99" s="542" t="s">
        <v>2598</v>
      </c>
      <c r="L99" s="269">
        <v>2</v>
      </c>
      <c r="M99" s="269">
        <v>0</v>
      </c>
    </row>
    <row r="100" spans="1:13" ht="46.5" customHeight="1">
      <c r="A100" s="314">
        <v>42</v>
      </c>
      <c r="B100" s="269" t="s">
        <v>7867</v>
      </c>
      <c r="C100" s="218" t="s">
        <v>7868</v>
      </c>
      <c r="D100" s="269" t="s">
        <v>7869</v>
      </c>
      <c r="E100" s="269" t="s">
        <v>7870</v>
      </c>
      <c r="F100" s="269">
        <v>60</v>
      </c>
      <c r="G100" s="269">
        <v>60</v>
      </c>
      <c r="H100" s="269" t="s">
        <v>7645</v>
      </c>
      <c r="I100" s="269" t="s">
        <v>7871</v>
      </c>
      <c r="J100" s="542" t="s">
        <v>21</v>
      </c>
      <c r="K100" s="542" t="s">
        <v>2676</v>
      </c>
      <c r="L100" s="269">
        <v>1</v>
      </c>
      <c r="M100" s="269">
        <v>0</v>
      </c>
    </row>
    <row r="101" spans="1:13" ht="46.5" customHeight="1">
      <c r="A101" s="314">
        <v>43</v>
      </c>
      <c r="B101" s="269" t="s">
        <v>7872</v>
      </c>
      <c r="C101" s="222" t="s">
        <v>7873</v>
      </c>
      <c r="D101" s="269" t="s">
        <v>7874</v>
      </c>
      <c r="E101" s="269" t="s">
        <v>7875</v>
      </c>
      <c r="F101" s="269">
        <v>50</v>
      </c>
      <c r="G101" s="269">
        <v>50</v>
      </c>
      <c r="H101" s="269" t="s">
        <v>7645</v>
      </c>
      <c r="I101" s="269" t="s">
        <v>7876</v>
      </c>
      <c r="J101" s="542" t="s">
        <v>7877</v>
      </c>
      <c r="K101" s="542" t="s">
        <v>2676</v>
      </c>
      <c r="L101" s="269">
        <v>1</v>
      </c>
      <c r="M101" s="269">
        <v>0</v>
      </c>
    </row>
    <row r="102" spans="1:13" ht="46.5" customHeight="1">
      <c r="A102" s="314">
        <v>44</v>
      </c>
      <c r="B102" s="269" t="s">
        <v>7878</v>
      </c>
      <c r="C102" s="222" t="s">
        <v>7879</v>
      </c>
      <c r="D102" s="269" t="s">
        <v>7880</v>
      </c>
      <c r="E102" s="269" t="s">
        <v>7881</v>
      </c>
      <c r="F102" s="269">
        <v>70</v>
      </c>
      <c r="G102" s="269">
        <v>70</v>
      </c>
      <c r="H102" s="269" t="s">
        <v>7882</v>
      </c>
      <c r="I102" s="269" t="s">
        <v>7883</v>
      </c>
      <c r="J102" s="542" t="s">
        <v>7884</v>
      </c>
      <c r="K102" s="542" t="s">
        <v>2676</v>
      </c>
      <c r="L102" s="269">
        <v>1</v>
      </c>
      <c r="M102" s="269">
        <v>0</v>
      </c>
    </row>
    <row r="103" spans="1:13" ht="46.5" customHeight="1">
      <c r="A103" s="314">
        <v>45</v>
      </c>
      <c r="B103" s="269" t="s">
        <v>7885</v>
      </c>
      <c r="C103" s="222" t="s">
        <v>7886</v>
      </c>
      <c r="D103" s="552" t="s">
        <v>7887</v>
      </c>
      <c r="E103" s="269" t="s">
        <v>7888</v>
      </c>
      <c r="F103" s="269">
        <v>50</v>
      </c>
      <c r="G103" s="269">
        <v>50</v>
      </c>
      <c r="H103" s="269" t="s">
        <v>7882</v>
      </c>
      <c r="I103" s="269" t="s">
        <v>7889</v>
      </c>
      <c r="J103" s="542" t="s">
        <v>7890</v>
      </c>
      <c r="K103" s="542" t="s">
        <v>2676</v>
      </c>
      <c r="L103" s="269">
        <v>1</v>
      </c>
      <c r="M103" s="269">
        <v>0</v>
      </c>
    </row>
    <row r="104" spans="1:13" ht="46.5" customHeight="1">
      <c r="A104" s="314">
        <v>46</v>
      </c>
      <c r="B104" s="269" t="s">
        <v>7891</v>
      </c>
      <c r="C104" s="222" t="s">
        <v>7892</v>
      </c>
      <c r="D104" s="269" t="s">
        <v>7893</v>
      </c>
      <c r="E104" s="269" t="s">
        <v>7894</v>
      </c>
      <c r="F104" s="269">
        <v>50</v>
      </c>
      <c r="G104" s="269">
        <v>50</v>
      </c>
      <c r="H104" s="269" t="s">
        <v>7882</v>
      </c>
      <c r="I104" s="269" t="s">
        <v>7895</v>
      </c>
      <c r="J104" s="542" t="s">
        <v>7896</v>
      </c>
      <c r="K104" s="542" t="s">
        <v>2676</v>
      </c>
      <c r="L104" s="269">
        <v>1</v>
      </c>
      <c r="M104" s="269">
        <v>0</v>
      </c>
    </row>
    <row r="105" spans="1:13" ht="46.5" customHeight="1">
      <c r="A105" s="314">
        <v>47</v>
      </c>
      <c r="B105" s="269" t="s">
        <v>7897</v>
      </c>
      <c r="C105" s="222" t="s">
        <v>7898</v>
      </c>
      <c r="D105" s="269" t="s">
        <v>21</v>
      </c>
      <c r="E105" s="269" t="s">
        <v>7899</v>
      </c>
      <c r="F105" s="269">
        <v>45</v>
      </c>
      <c r="G105" s="269">
        <v>45</v>
      </c>
      <c r="H105" s="269" t="s">
        <v>7882</v>
      </c>
      <c r="I105" s="269" t="s">
        <v>7900</v>
      </c>
      <c r="J105" s="542" t="s">
        <v>21</v>
      </c>
      <c r="K105" s="542" t="s">
        <v>2676</v>
      </c>
      <c r="L105" s="269">
        <v>1</v>
      </c>
      <c r="M105" s="269">
        <v>0</v>
      </c>
    </row>
    <row r="106" spans="1:13" ht="21" customHeight="1">
      <c r="A106" s="537" t="s">
        <v>21</v>
      </c>
      <c r="B106" s="2394" t="s">
        <v>408</v>
      </c>
      <c r="C106" s="2395"/>
      <c r="D106" s="2396"/>
      <c r="E106" s="543">
        <v>47</v>
      </c>
      <c r="F106" s="543">
        <v>2855</v>
      </c>
      <c r="G106" s="543">
        <v>2855</v>
      </c>
      <c r="H106" s="544" t="s">
        <v>21</v>
      </c>
      <c r="I106" s="544" t="s">
        <v>21</v>
      </c>
      <c r="J106" s="545" t="s">
        <v>21</v>
      </c>
      <c r="K106" s="546" t="s">
        <v>7901</v>
      </c>
      <c r="L106" s="543">
        <v>91</v>
      </c>
      <c r="M106" s="543">
        <v>0</v>
      </c>
    </row>
    <row r="107" spans="1:13" ht="39.950000000000003" customHeight="1">
      <c r="A107" s="2385" t="s">
        <v>5524</v>
      </c>
      <c r="B107" s="2386"/>
      <c r="C107" s="2386"/>
      <c r="D107" s="2386"/>
      <c r="E107" s="2386"/>
      <c r="F107" s="2386"/>
      <c r="G107" s="2386"/>
      <c r="H107" s="2386"/>
      <c r="I107" s="2386"/>
      <c r="J107" s="2386"/>
      <c r="K107" s="2386"/>
      <c r="L107" s="2386"/>
      <c r="M107" s="2387"/>
    </row>
    <row r="108" spans="1:13" ht="39.950000000000003" customHeight="1">
      <c r="A108" s="553">
        <v>1</v>
      </c>
      <c r="B108" s="337" t="s">
        <v>7902</v>
      </c>
      <c r="C108" s="84" t="s">
        <v>7903</v>
      </c>
      <c r="D108" s="337" t="s">
        <v>7904</v>
      </c>
      <c r="E108" s="337" t="s">
        <v>7905</v>
      </c>
      <c r="F108" s="337">
        <v>59</v>
      </c>
      <c r="G108" s="337">
        <v>59</v>
      </c>
      <c r="H108" s="337" t="s">
        <v>7906</v>
      </c>
      <c r="I108" s="337" t="s">
        <v>7907</v>
      </c>
      <c r="J108" s="554" t="s">
        <v>7908</v>
      </c>
      <c r="K108" s="554" t="s">
        <v>2613</v>
      </c>
      <c r="L108" s="337">
        <v>3</v>
      </c>
      <c r="M108" s="269">
        <v>0</v>
      </c>
    </row>
    <row r="109" spans="1:13" ht="39.950000000000003" customHeight="1">
      <c r="A109" s="553">
        <v>2</v>
      </c>
      <c r="B109" s="337" t="s">
        <v>7909</v>
      </c>
      <c r="C109" s="84" t="s">
        <v>7910</v>
      </c>
      <c r="D109" s="337" t="s">
        <v>7911</v>
      </c>
      <c r="E109" s="337" t="s">
        <v>7912</v>
      </c>
      <c r="F109" s="337">
        <v>0</v>
      </c>
      <c r="G109" s="337">
        <v>0</v>
      </c>
      <c r="H109" s="337" t="s">
        <v>1482</v>
      </c>
      <c r="I109" s="337" t="s">
        <v>7913</v>
      </c>
      <c r="J109" s="554"/>
      <c r="K109" s="554" t="s">
        <v>2598</v>
      </c>
      <c r="L109" s="337">
        <v>2</v>
      </c>
      <c r="M109" s="269">
        <v>0</v>
      </c>
    </row>
    <row r="110" spans="1:13" ht="39.950000000000003" customHeight="1">
      <c r="A110" s="314">
        <v>3</v>
      </c>
      <c r="B110" s="269" t="s">
        <v>7914</v>
      </c>
      <c r="C110" s="222" t="s">
        <v>7478</v>
      </c>
      <c r="D110" s="269" t="s">
        <v>7915</v>
      </c>
      <c r="E110" s="269" t="s">
        <v>7916</v>
      </c>
      <c r="F110" s="269">
        <v>35</v>
      </c>
      <c r="G110" s="269">
        <v>35</v>
      </c>
      <c r="H110" s="269" t="s">
        <v>7544</v>
      </c>
      <c r="I110" s="269" t="s">
        <v>7917</v>
      </c>
      <c r="J110" s="542" t="s">
        <v>21</v>
      </c>
      <c r="K110" s="542" t="s">
        <v>2598</v>
      </c>
      <c r="L110" s="269">
        <v>2</v>
      </c>
      <c r="M110" s="269">
        <v>0</v>
      </c>
    </row>
    <row r="111" spans="1:13" ht="39.950000000000003" customHeight="1">
      <c r="A111" s="314">
        <v>4</v>
      </c>
      <c r="B111" s="269" t="s">
        <v>7918</v>
      </c>
      <c r="C111" s="222" t="s">
        <v>7478</v>
      </c>
      <c r="D111" s="269" t="s">
        <v>7919</v>
      </c>
      <c r="E111" s="269" t="s">
        <v>7920</v>
      </c>
      <c r="F111" s="269">
        <v>0</v>
      </c>
      <c r="G111" s="269">
        <v>0</v>
      </c>
      <c r="H111" s="269" t="s">
        <v>7921</v>
      </c>
      <c r="I111" s="269" t="s">
        <v>7922</v>
      </c>
      <c r="J111" s="542" t="s">
        <v>21</v>
      </c>
      <c r="K111" s="542" t="s">
        <v>2676</v>
      </c>
      <c r="L111" s="269">
        <v>1</v>
      </c>
      <c r="M111" s="269">
        <v>0</v>
      </c>
    </row>
    <row r="112" spans="1:13" ht="39.950000000000003" customHeight="1">
      <c r="A112" s="314">
        <v>5</v>
      </c>
      <c r="B112" s="269" t="s">
        <v>7923</v>
      </c>
      <c r="C112" s="222" t="s">
        <v>7924</v>
      </c>
      <c r="D112" s="269" t="s">
        <v>7925</v>
      </c>
      <c r="E112" s="269" t="s">
        <v>7926</v>
      </c>
      <c r="F112" s="269">
        <v>0</v>
      </c>
      <c r="G112" s="269">
        <v>0</v>
      </c>
      <c r="H112" s="269" t="s">
        <v>7544</v>
      </c>
      <c r="I112" s="269" t="s">
        <v>7927</v>
      </c>
      <c r="J112" s="542" t="s">
        <v>7928</v>
      </c>
      <c r="K112" s="542" t="s">
        <v>2676</v>
      </c>
      <c r="L112" s="269">
        <v>1</v>
      </c>
      <c r="M112" s="269">
        <v>0</v>
      </c>
    </row>
    <row r="113" spans="1:15" ht="39.950000000000003" customHeight="1">
      <c r="A113" s="314">
        <v>6</v>
      </c>
      <c r="B113" s="269" t="s">
        <v>7929</v>
      </c>
      <c r="C113" s="222" t="s">
        <v>7930</v>
      </c>
      <c r="D113" s="269" t="s">
        <v>7931</v>
      </c>
      <c r="E113" s="269" t="s">
        <v>7932</v>
      </c>
      <c r="F113" s="269">
        <v>16</v>
      </c>
      <c r="G113" s="269">
        <v>16</v>
      </c>
      <c r="H113" s="269" t="s">
        <v>7544</v>
      </c>
      <c r="I113" s="269" t="s">
        <v>7933</v>
      </c>
      <c r="J113" s="542" t="s">
        <v>21</v>
      </c>
      <c r="K113" s="542" t="s">
        <v>2676</v>
      </c>
      <c r="L113" s="269">
        <v>1</v>
      </c>
      <c r="M113" s="269">
        <v>0</v>
      </c>
    </row>
    <row r="114" spans="1:15" s="555" customFormat="1" ht="21" customHeight="1">
      <c r="A114" s="537" t="s">
        <v>21</v>
      </c>
      <c r="B114" s="2391" t="s">
        <v>408</v>
      </c>
      <c r="C114" s="2392"/>
      <c r="D114" s="2393"/>
      <c r="E114" s="556">
        <v>6</v>
      </c>
      <c r="F114" s="556">
        <v>253.2</v>
      </c>
      <c r="G114" s="556">
        <v>253.2</v>
      </c>
      <c r="H114" s="557" t="s">
        <v>21</v>
      </c>
      <c r="I114" s="557" t="s">
        <v>21</v>
      </c>
      <c r="J114" s="558" t="s">
        <v>21</v>
      </c>
      <c r="K114" s="559" t="s">
        <v>2603</v>
      </c>
      <c r="L114" s="556">
        <v>10</v>
      </c>
      <c r="M114" s="556">
        <v>0</v>
      </c>
    </row>
    <row r="115" spans="1:15" ht="39.950000000000003" customHeight="1">
      <c r="A115" s="2385" t="s">
        <v>5540</v>
      </c>
      <c r="B115" s="2386"/>
      <c r="C115" s="2386"/>
      <c r="D115" s="2386"/>
      <c r="E115" s="2386"/>
      <c r="F115" s="2386"/>
      <c r="G115" s="2386"/>
      <c r="H115" s="2386"/>
      <c r="I115" s="2386"/>
      <c r="J115" s="2386"/>
      <c r="K115" s="2386"/>
      <c r="L115" s="2386"/>
      <c r="M115" s="2387"/>
    </row>
    <row r="116" spans="1:15" ht="39.950000000000003" customHeight="1">
      <c r="A116" s="553">
        <v>1</v>
      </c>
      <c r="B116" s="337" t="s">
        <v>7934</v>
      </c>
      <c r="C116" s="79">
        <v>3103005430</v>
      </c>
      <c r="D116" s="337" t="s">
        <v>7935</v>
      </c>
      <c r="E116" s="337" t="s">
        <v>7936</v>
      </c>
      <c r="F116" s="337">
        <v>73.599999999999994</v>
      </c>
      <c r="G116" s="337">
        <v>73.599999999999994</v>
      </c>
      <c r="H116" s="337" t="s">
        <v>1996</v>
      </c>
      <c r="I116" s="337" t="s">
        <v>7937</v>
      </c>
      <c r="J116" s="554" t="s">
        <v>7938</v>
      </c>
      <c r="K116" s="554" t="s">
        <v>2622</v>
      </c>
      <c r="L116" s="337">
        <v>4</v>
      </c>
      <c r="M116" s="269">
        <v>0</v>
      </c>
    </row>
    <row r="117" spans="1:15" ht="39.950000000000003" customHeight="1">
      <c r="A117" s="553">
        <v>2</v>
      </c>
      <c r="B117" s="337" t="s">
        <v>7939</v>
      </c>
      <c r="C117" s="79">
        <v>3103002238</v>
      </c>
      <c r="D117" s="337" t="s">
        <v>7940</v>
      </c>
      <c r="E117" s="337" t="s">
        <v>7941</v>
      </c>
      <c r="F117" s="337">
        <v>100</v>
      </c>
      <c r="G117" s="337">
        <v>100</v>
      </c>
      <c r="H117" s="337" t="s">
        <v>1996</v>
      </c>
      <c r="I117" s="337" t="s">
        <v>7942</v>
      </c>
      <c r="J117" s="554" t="s">
        <v>7943</v>
      </c>
      <c r="K117" s="554" t="s">
        <v>2613</v>
      </c>
      <c r="L117" s="337">
        <v>3</v>
      </c>
      <c r="M117" s="269">
        <v>0</v>
      </c>
    </row>
    <row r="118" spans="1:15" ht="39.950000000000003" customHeight="1">
      <c r="A118" s="553">
        <v>3</v>
      </c>
      <c r="B118" s="337" t="s">
        <v>7944</v>
      </c>
      <c r="C118" s="84" t="s">
        <v>7945</v>
      </c>
      <c r="D118" s="337" t="s">
        <v>7946</v>
      </c>
      <c r="E118" s="337" t="s">
        <v>7946</v>
      </c>
      <c r="F118" s="337">
        <v>80</v>
      </c>
      <c r="G118" s="337">
        <v>80</v>
      </c>
      <c r="H118" s="337" t="s">
        <v>1996</v>
      </c>
      <c r="I118" s="337" t="s">
        <v>7947</v>
      </c>
      <c r="J118" s="554" t="s">
        <v>7948</v>
      </c>
      <c r="K118" s="554" t="s">
        <v>2613</v>
      </c>
      <c r="L118" s="337">
        <v>3</v>
      </c>
      <c r="M118" s="269">
        <v>0</v>
      </c>
    </row>
    <row r="119" spans="1:15" ht="21" customHeight="1">
      <c r="A119" s="537" t="s">
        <v>21</v>
      </c>
      <c r="B119" s="2391" t="s">
        <v>408</v>
      </c>
      <c r="C119" s="2392"/>
      <c r="D119" s="2393"/>
      <c r="E119" s="556">
        <v>3</v>
      </c>
      <c r="F119" s="556">
        <v>253.6</v>
      </c>
      <c r="G119" s="556">
        <v>253.6</v>
      </c>
      <c r="H119" s="557" t="s">
        <v>21</v>
      </c>
      <c r="I119" s="557" t="s">
        <v>21</v>
      </c>
      <c r="J119" s="558" t="s">
        <v>21</v>
      </c>
      <c r="K119" s="559" t="s">
        <v>2603</v>
      </c>
      <c r="L119" s="556">
        <v>10</v>
      </c>
      <c r="M119" s="556">
        <v>0</v>
      </c>
    </row>
    <row r="120" spans="1:15" s="560" customFormat="1" ht="39.950000000000003" customHeight="1">
      <c r="A120" s="2385" t="s">
        <v>5554</v>
      </c>
      <c r="B120" s="2386"/>
      <c r="C120" s="2386"/>
      <c r="D120" s="2386"/>
      <c r="E120" s="2386"/>
      <c r="F120" s="2386"/>
      <c r="G120" s="2386"/>
      <c r="H120" s="2386"/>
      <c r="I120" s="2386"/>
      <c r="J120" s="2386"/>
      <c r="K120" s="2386"/>
      <c r="L120" s="2386"/>
      <c r="M120" s="2387"/>
    </row>
    <row r="121" spans="1:15" ht="48" customHeight="1">
      <c r="A121" s="553">
        <v>1</v>
      </c>
      <c r="B121" s="337" t="s">
        <v>7949</v>
      </c>
      <c r="C121" s="84" t="s">
        <v>7950</v>
      </c>
      <c r="D121" s="337" t="s">
        <v>7951</v>
      </c>
      <c r="E121" s="337" t="s">
        <v>7952</v>
      </c>
      <c r="F121" s="79">
        <v>32</v>
      </c>
      <c r="G121" s="79">
        <v>32</v>
      </c>
      <c r="H121" s="337" t="s">
        <v>7953</v>
      </c>
      <c r="I121" s="337" t="s">
        <v>7954</v>
      </c>
      <c r="J121" s="554" t="s">
        <v>7955</v>
      </c>
      <c r="K121" s="554" t="s">
        <v>2598</v>
      </c>
      <c r="L121" s="337">
        <v>5</v>
      </c>
      <c r="M121" s="269">
        <v>0</v>
      </c>
      <c r="O121" s="561"/>
    </row>
    <row r="122" spans="1:15" ht="48" customHeight="1">
      <c r="A122" s="553">
        <v>2</v>
      </c>
      <c r="B122" s="337" t="s">
        <v>7956</v>
      </c>
      <c r="C122" s="84" t="s">
        <v>7957</v>
      </c>
      <c r="D122" s="337" t="s">
        <v>7958</v>
      </c>
      <c r="E122" s="337" t="s">
        <v>7959</v>
      </c>
      <c r="F122" s="79">
        <v>29</v>
      </c>
      <c r="G122" s="79">
        <v>29</v>
      </c>
      <c r="H122" s="337" t="s">
        <v>7960</v>
      </c>
      <c r="I122" s="337" t="s">
        <v>7961</v>
      </c>
      <c r="J122" s="554" t="s">
        <v>7962</v>
      </c>
      <c r="K122" s="554" t="s">
        <v>2622</v>
      </c>
      <c r="L122" s="337">
        <v>4</v>
      </c>
      <c r="M122" s="269">
        <v>0</v>
      </c>
      <c r="O122" s="562"/>
    </row>
    <row r="123" spans="1:15" ht="48" customHeight="1">
      <c r="A123" s="553">
        <v>3</v>
      </c>
      <c r="B123" s="337" t="s">
        <v>7963</v>
      </c>
      <c r="C123" s="84" t="s">
        <v>7964</v>
      </c>
      <c r="D123" s="337" t="s">
        <v>7965</v>
      </c>
      <c r="E123" s="337" t="s">
        <v>7479</v>
      </c>
      <c r="F123" s="79">
        <v>33</v>
      </c>
      <c r="G123" s="79">
        <v>33</v>
      </c>
      <c r="H123" s="337" t="s">
        <v>7966</v>
      </c>
      <c r="I123" s="337" t="s">
        <v>7967</v>
      </c>
      <c r="J123" s="554" t="s">
        <v>7968</v>
      </c>
      <c r="K123" s="554" t="s">
        <v>2598</v>
      </c>
      <c r="L123" s="337">
        <v>2</v>
      </c>
      <c r="M123" s="269">
        <v>0</v>
      </c>
      <c r="O123" s="562"/>
    </row>
    <row r="124" spans="1:15" ht="48" customHeight="1">
      <c r="A124" s="83">
        <v>4</v>
      </c>
      <c r="B124" s="337" t="s">
        <v>7969</v>
      </c>
      <c r="C124" s="84" t="s">
        <v>7970</v>
      </c>
      <c r="D124" s="337" t="s">
        <v>7971</v>
      </c>
      <c r="E124" s="337" t="s">
        <v>7972</v>
      </c>
      <c r="F124" s="79">
        <v>42</v>
      </c>
      <c r="G124" s="79">
        <v>42</v>
      </c>
      <c r="H124" s="337" t="s">
        <v>7966</v>
      </c>
      <c r="I124" s="337" t="s">
        <v>7973</v>
      </c>
      <c r="J124" s="554" t="s">
        <v>7974</v>
      </c>
      <c r="K124" s="554" t="s">
        <v>2593</v>
      </c>
      <c r="L124" s="337">
        <v>6</v>
      </c>
      <c r="M124" s="269">
        <v>0</v>
      </c>
      <c r="O124" s="562"/>
    </row>
    <row r="125" spans="1:15" ht="48" customHeight="1">
      <c r="A125" s="83">
        <v>5</v>
      </c>
      <c r="B125" s="337" t="s">
        <v>7975</v>
      </c>
      <c r="C125" s="84" t="s">
        <v>7976</v>
      </c>
      <c r="D125" s="337" t="s">
        <v>7977</v>
      </c>
      <c r="E125" s="337" t="s">
        <v>7978</v>
      </c>
      <c r="F125" s="79">
        <v>12</v>
      </c>
      <c r="G125" s="79">
        <v>12</v>
      </c>
      <c r="H125" s="337" t="s">
        <v>7966</v>
      </c>
      <c r="I125" s="337" t="s">
        <v>7979</v>
      </c>
      <c r="J125" s="554" t="s">
        <v>7980</v>
      </c>
      <c r="K125" s="554" t="s">
        <v>2598</v>
      </c>
      <c r="L125" s="337">
        <v>2</v>
      </c>
      <c r="M125" s="269">
        <v>0</v>
      </c>
      <c r="O125" s="562"/>
    </row>
    <row r="126" spans="1:15" ht="48" customHeight="1">
      <c r="A126" s="83">
        <v>6</v>
      </c>
      <c r="B126" s="337" t="s">
        <v>7981</v>
      </c>
      <c r="C126" s="84" t="s">
        <v>7982</v>
      </c>
      <c r="D126" s="337" t="s">
        <v>7983</v>
      </c>
      <c r="E126" s="337" t="s">
        <v>7479</v>
      </c>
      <c r="F126" s="79">
        <v>17</v>
      </c>
      <c r="G126" s="79">
        <v>17</v>
      </c>
      <c r="H126" s="337" t="s">
        <v>7960</v>
      </c>
      <c r="I126" s="337" t="s">
        <v>7984</v>
      </c>
      <c r="J126" s="554" t="s">
        <v>7985</v>
      </c>
      <c r="K126" s="554" t="s">
        <v>2598</v>
      </c>
      <c r="L126" s="337">
        <v>2</v>
      </c>
      <c r="M126" s="269">
        <v>0</v>
      </c>
      <c r="O126" s="562"/>
    </row>
    <row r="127" spans="1:15" ht="48" customHeight="1">
      <c r="A127" s="83">
        <v>7</v>
      </c>
      <c r="B127" s="337" t="s">
        <v>7986</v>
      </c>
      <c r="C127" s="84" t="s">
        <v>7987</v>
      </c>
      <c r="D127" s="337" t="s">
        <v>7988</v>
      </c>
      <c r="E127" s="337" t="s">
        <v>7989</v>
      </c>
      <c r="F127" s="79">
        <v>15</v>
      </c>
      <c r="G127" s="79">
        <v>15</v>
      </c>
      <c r="H127" s="337" t="s">
        <v>7990</v>
      </c>
      <c r="I127" s="337" t="s">
        <v>7991</v>
      </c>
      <c r="J127" s="554" t="s">
        <v>7992</v>
      </c>
      <c r="K127" s="554" t="s">
        <v>2676</v>
      </c>
      <c r="L127" s="337">
        <v>1</v>
      </c>
      <c r="M127" s="269">
        <v>0</v>
      </c>
      <c r="O127" s="562"/>
    </row>
    <row r="128" spans="1:15" ht="48" customHeight="1">
      <c r="A128" s="83">
        <v>8</v>
      </c>
      <c r="B128" s="337" t="s">
        <v>7993</v>
      </c>
      <c r="C128" s="218" t="s">
        <v>7994</v>
      </c>
      <c r="D128" s="337" t="s">
        <v>7995</v>
      </c>
      <c r="E128" s="337" t="s">
        <v>7449</v>
      </c>
      <c r="F128" s="79">
        <v>30</v>
      </c>
      <c r="G128" s="79">
        <v>30</v>
      </c>
      <c r="H128" s="337" t="s">
        <v>7960</v>
      </c>
      <c r="I128" s="337" t="s">
        <v>7996</v>
      </c>
      <c r="J128" s="554" t="s">
        <v>7997</v>
      </c>
      <c r="K128" s="554" t="s">
        <v>2598</v>
      </c>
      <c r="L128" s="337">
        <v>2</v>
      </c>
      <c r="M128" s="269">
        <v>0</v>
      </c>
      <c r="O128" s="562"/>
    </row>
    <row r="129" spans="1:15" ht="48" customHeight="1">
      <c r="A129" s="83">
        <v>9</v>
      </c>
      <c r="B129" s="269" t="s">
        <v>7998</v>
      </c>
      <c r="C129" s="222" t="s">
        <v>7999</v>
      </c>
      <c r="D129" s="269" t="s">
        <v>8000</v>
      </c>
      <c r="E129" s="269" t="s">
        <v>8001</v>
      </c>
      <c r="F129" s="150">
        <v>30</v>
      </c>
      <c r="G129" s="150">
        <v>5</v>
      </c>
      <c r="H129" s="337" t="s">
        <v>7960</v>
      </c>
      <c r="I129" s="337" t="s">
        <v>8002</v>
      </c>
      <c r="J129" s="268" t="s">
        <v>8003</v>
      </c>
      <c r="K129" s="554" t="s">
        <v>2676</v>
      </c>
      <c r="L129" s="337">
        <v>1</v>
      </c>
      <c r="M129" s="269">
        <v>0</v>
      </c>
      <c r="O129" s="562"/>
    </row>
    <row r="130" spans="1:15" ht="48" customHeight="1">
      <c r="A130" s="83">
        <v>10</v>
      </c>
      <c r="B130" s="337" t="s">
        <v>8004</v>
      </c>
      <c r="C130" s="84" t="s">
        <v>8005</v>
      </c>
      <c r="D130" s="337" t="s">
        <v>8006</v>
      </c>
      <c r="E130" s="269" t="s">
        <v>7812</v>
      </c>
      <c r="F130" s="79">
        <v>15</v>
      </c>
      <c r="G130" s="79">
        <v>15</v>
      </c>
      <c r="H130" s="337" t="s">
        <v>7960</v>
      </c>
      <c r="I130" s="337" t="s">
        <v>8007</v>
      </c>
      <c r="J130" s="554" t="s">
        <v>8008</v>
      </c>
      <c r="K130" s="554" t="s">
        <v>2598</v>
      </c>
      <c r="L130" s="337">
        <v>2</v>
      </c>
      <c r="M130" s="269">
        <v>0</v>
      </c>
      <c r="O130" s="562"/>
    </row>
    <row r="131" spans="1:15" ht="48" customHeight="1">
      <c r="A131" s="83">
        <v>11</v>
      </c>
      <c r="B131" s="269" t="s">
        <v>8009</v>
      </c>
      <c r="C131" s="222" t="s">
        <v>8010</v>
      </c>
      <c r="D131" s="269" t="s">
        <v>8011</v>
      </c>
      <c r="E131" s="269" t="s">
        <v>8012</v>
      </c>
      <c r="F131" s="150">
        <v>7</v>
      </c>
      <c r="G131" s="150">
        <v>7</v>
      </c>
      <c r="H131" s="269" t="s">
        <v>699</v>
      </c>
      <c r="I131" s="269" t="s">
        <v>8013</v>
      </c>
      <c r="J131" s="542" t="s">
        <v>8014</v>
      </c>
      <c r="K131" s="542" t="s">
        <v>2676</v>
      </c>
      <c r="L131" s="269">
        <v>1</v>
      </c>
      <c r="M131" s="269">
        <v>0</v>
      </c>
      <c r="O131" s="563"/>
    </row>
    <row r="132" spans="1:15" ht="48" customHeight="1">
      <c r="A132" s="83">
        <v>12</v>
      </c>
      <c r="B132" s="269" t="s">
        <v>8015</v>
      </c>
      <c r="C132" s="222" t="s">
        <v>8016</v>
      </c>
      <c r="D132" s="269" t="s">
        <v>8017</v>
      </c>
      <c r="E132" s="269" t="s">
        <v>8018</v>
      </c>
      <c r="F132" s="150">
        <v>30</v>
      </c>
      <c r="G132" s="150">
        <v>30</v>
      </c>
      <c r="H132" s="269" t="s">
        <v>8019</v>
      </c>
      <c r="I132" s="269" t="s">
        <v>8020</v>
      </c>
      <c r="J132" s="542" t="s">
        <v>8021</v>
      </c>
      <c r="K132" s="542" t="s">
        <v>2613</v>
      </c>
      <c r="L132" s="269">
        <v>3</v>
      </c>
      <c r="M132" s="269">
        <v>0</v>
      </c>
      <c r="O132" s="563"/>
    </row>
    <row r="133" spans="1:15" ht="48" customHeight="1">
      <c r="A133" s="83">
        <v>13</v>
      </c>
      <c r="B133" s="269" t="s">
        <v>8022</v>
      </c>
      <c r="C133" s="222" t="s">
        <v>8023</v>
      </c>
      <c r="D133" s="269" t="s">
        <v>8024</v>
      </c>
      <c r="E133" s="269" t="s">
        <v>8001</v>
      </c>
      <c r="F133" s="150">
        <v>30</v>
      </c>
      <c r="G133" s="150">
        <v>5</v>
      </c>
      <c r="H133" s="269" t="s">
        <v>8019</v>
      </c>
      <c r="I133" s="269" t="s">
        <v>8025</v>
      </c>
      <c r="J133" s="542" t="s">
        <v>21</v>
      </c>
      <c r="K133" s="542" t="s">
        <v>2676</v>
      </c>
      <c r="L133" s="269">
        <v>1</v>
      </c>
      <c r="M133" s="269">
        <v>0</v>
      </c>
      <c r="O133" s="563"/>
    </row>
    <row r="134" spans="1:15" ht="48" customHeight="1">
      <c r="A134" s="83">
        <v>14</v>
      </c>
      <c r="B134" s="269" t="s">
        <v>8026</v>
      </c>
      <c r="C134" s="218" t="s">
        <v>8027</v>
      </c>
      <c r="D134" s="269" t="s">
        <v>8028</v>
      </c>
      <c r="E134" s="269" t="s">
        <v>8029</v>
      </c>
      <c r="F134" s="150">
        <v>30</v>
      </c>
      <c r="G134" s="150">
        <v>5</v>
      </c>
      <c r="H134" s="269" t="s">
        <v>8019</v>
      </c>
      <c r="I134" s="269" t="s">
        <v>8030</v>
      </c>
      <c r="J134" s="542" t="s">
        <v>8031</v>
      </c>
      <c r="K134" s="542" t="s">
        <v>2676</v>
      </c>
      <c r="L134" s="269">
        <v>1</v>
      </c>
      <c r="M134" s="269">
        <v>0</v>
      </c>
      <c r="O134" s="563"/>
    </row>
    <row r="135" spans="1:15" ht="48" customHeight="1">
      <c r="A135" s="83">
        <v>15</v>
      </c>
      <c r="B135" s="269" t="s">
        <v>8032</v>
      </c>
      <c r="C135" s="218" t="s">
        <v>8033</v>
      </c>
      <c r="D135" s="337" t="s">
        <v>8034</v>
      </c>
      <c r="E135" s="269" t="s">
        <v>8035</v>
      </c>
      <c r="F135" s="150">
        <v>10.6</v>
      </c>
      <c r="G135" s="150">
        <v>5.3</v>
      </c>
      <c r="H135" s="269" t="s">
        <v>699</v>
      </c>
      <c r="I135" s="269" t="s">
        <v>8036</v>
      </c>
      <c r="J135" s="542" t="s">
        <v>8037</v>
      </c>
      <c r="K135" s="542" t="s">
        <v>2676</v>
      </c>
      <c r="L135" s="269">
        <v>1</v>
      </c>
      <c r="M135" s="269">
        <v>0</v>
      </c>
      <c r="O135" s="563"/>
    </row>
    <row r="136" spans="1:15" ht="48" customHeight="1">
      <c r="A136" s="83">
        <v>16</v>
      </c>
      <c r="B136" s="269" t="s">
        <v>8038</v>
      </c>
      <c r="C136" s="222" t="s">
        <v>8039</v>
      </c>
      <c r="D136" s="337" t="s">
        <v>8040</v>
      </c>
      <c r="E136" s="337" t="s">
        <v>8041</v>
      </c>
      <c r="F136" s="150">
        <v>30</v>
      </c>
      <c r="G136" s="150">
        <v>30</v>
      </c>
      <c r="H136" s="269" t="s">
        <v>699</v>
      </c>
      <c r="I136" s="269" t="s">
        <v>8042</v>
      </c>
      <c r="J136" s="542" t="s">
        <v>8043</v>
      </c>
      <c r="K136" s="542" t="s">
        <v>2676</v>
      </c>
      <c r="L136" s="269">
        <v>1</v>
      </c>
      <c r="M136" s="269">
        <v>0</v>
      </c>
      <c r="O136" s="563"/>
    </row>
    <row r="137" spans="1:15" ht="48" customHeight="1">
      <c r="A137" s="83">
        <v>17</v>
      </c>
      <c r="B137" s="269" t="s">
        <v>8044</v>
      </c>
      <c r="C137" s="222" t="s">
        <v>7478</v>
      </c>
      <c r="D137" s="337" t="s">
        <v>36</v>
      </c>
      <c r="E137" s="337" t="s">
        <v>36</v>
      </c>
      <c r="F137" s="150">
        <v>0</v>
      </c>
      <c r="G137" s="150">
        <v>0</v>
      </c>
      <c r="H137" s="269" t="s">
        <v>8019</v>
      </c>
      <c r="I137" s="269" t="s">
        <v>8045</v>
      </c>
      <c r="J137" s="542" t="s">
        <v>21</v>
      </c>
      <c r="K137" s="542" t="s">
        <v>2676</v>
      </c>
      <c r="L137" s="269">
        <v>1</v>
      </c>
      <c r="M137" s="269">
        <v>0</v>
      </c>
      <c r="O137" s="563"/>
    </row>
    <row r="138" spans="1:15" ht="48" customHeight="1">
      <c r="A138" s="83">
        <v>18</v>
      </c>
      <c r="B138" s="269" t="s">
        <v>8046</v>
      </c>
      <c r="C138" s="222" t="s">
        <v>7478</v>
      </c>
      <c r="D138" s="337" t="s">
        <v>36</v>
      </c>
      <c r="E138" s="337" t="s">
        <v>36</v>
      </c>
      <c r="F138" s="112">
        <v>0</v>
      </c>
      <c r="G138" s="150">
        <v>0</v>
      </c>
      <c r="H138" s="296" t="s">
        <v>8019</v>
      </c>
      <c r="I138" s="269" t="s">
        <v>8047</v>
      </c>
      <c r="J138" s="542" t="s">
        <v>21</v>
      </c>
      <c r="K138" s="542" t="s">
        <v>2676</v>
      </c>
      <c r="L138" s="269">
        <v>1</v>
      </c>
      <c r="M138" s="269">
        <v>0</v>
      </c>
      <c r="O138" s="563"/>
    </row>
    <row r="139" spans="1:15" ht="48" customHeight="1">
      <c r="A139" s="83">
        <v>19</v>
      </c>
      <c r="B139" s="269" t="s">
        <v>8048</v>
      </c>
      <c r="C139" s="222" t="s">
        <v>7478</v>
      </c>
      <c r="D139" s="337" t="s">
        <v>36</v>
      </c>
      <c r="E139" s="337" t="s">
        <v>8049</v>
      </c>
      <c r="F139" s="150">
        <v>0</v>
      </c>
      <c r="G139" s="150">
        <v>0</v>
      </c>
      <c r="H139" s="296" t="s">
        <v>699</v>
      </c>
      <c r="I139" s="269" t="s">
        <v>8050</v>
      </c>
      <c r="J139" s="542" t="s">
        <v>21</v>
      </c>
      <c r="K139" s="542" t="s">
        <v>2676</v>
      </c>
      <c r="L139" s="269">
        <v>1</v>
      </c>
      <c r="M139" s="269">
        <v>0</v>
      </c>
      <c r="O139" s="563"/>
    </row>
    <row r="140" spans="1:15" ht="48" customHeight="1">
      <c r="A140" s="83">
        <v>20</v>
      </c>
      <c r="B140" s="269" t="s">
        <v>8051</v>
      </c>
      <c r="C140" s="222" t="s">
        <v>7478</v>
      </c>
      <c r="D140" s="337" t="s">
        <v>8052</v>
      </c>
      <c r="E140" s="337" t="s">
        <v>8053</v>
      </c>
      <c r="F140" s="150">
        <v>15</v>
      </c>
      <c r="G140" s="150">
        <v>15</v>
      </c>
      <c r="H140" s="296" t="s">
        <v>699</v>
      </c>
      <c r="I140" s="269" t="s">
        <v>8054</v>
      </c>
      <c r="J140" s="542" t="s">
        <v>8055</v>
      </c>
      <c r="K140" s="542" t="s">
        <v>2676</v>
      </c>
      <c r="L140" s="269">
        <v>1</v>
      </c>
      <c r="M140" s="269">
        <v>0</v>
      </c>
      <c r="O140" s="563"/>
    </row>
    <row r="141" spans="1:15" ht="48" customHeight="1">
      <c r="A141" s="83">
        <v>21</v>
      </c>
      <c r="B141" s="269" t="s">
        <v>8056</v>
      </c>
      <c r="C141" s="222" t="s">
        <v>7478</v>
      </c>
      <c r="D141" s="337" t="s">
        <v>36</v>
      </c>
      <c r="E141" s="337" t="s">
        <v>36</v>
      </c>
      <c r="F141" s="150">
        <v>0</v>
      </c>
      <c r="G141" s="150">
        <v>0</v>
      </c>
      <c r="H141" s="269" t="s">
        <v>8019</v>
      </c>
      <c r="I141" s="269" t="s">
        <v>8057</v>
      </c>
      <c r="J141" s="542" t="s">
        <v>21</v>
      </c>
      <c r="K141" s="542" t="s">
        <v>2676</v>
      </c>
      <c r="L141" s="269">
        <v>1</v>
      </c>
      <c r="M141" s="269">
        <v>0</v>
      </c>
      <c r="O141" s="563"/>
    </row>
    <row r="142" spans="1:15" ht="48" customHeight="1">
      <c r="A142" s="83">
        <v>22</v>
      </c>
      <c r="B142" s="269" t="s">
        <v>8058</v>
      </c>
      <c r="C142" s="222" t="s">
        <v>7478</v>
      </c>
      <c r="D142" s="337" t="s">
        <v>36</v>
      </c>
      <c r="E142" s="337" t="s">
        <v>36</v>
      </c>
      <c r="F142" s="150">
        <v>0</v>
      </c>
      <c r="G142" s="150">
        <v>0</v>
      </c>
      <c r="H142" s="296" t="s">
        <v>8019</v>
      </c>
      <c r="I142" s="269" t="s">
        <v>21</v>
      </c>
      <c r="J142" s="542" t="s">
        <v>21</v>
      </c>
      <c r="K142" s="542" t="s">
        <v>2676</v>
      </c>
      <c r="L142" s="269">
        <v>1</v>
      </c>
      <c r="M142" s="269">
        <v>0</v>
      </c>
      <c r="O142" s="563"/>
    </row>
    <row r="143" spans="1:15" ht="48" customHeight="1">
      <c r="A143" s="83">
        <v>23</v>
      </c>
      <c r="B143" s="150" t="s">
        <v>8059</v>
      </c>
      <c r="C143" s="222" t="s">
        <v>7478</v>
      </c>
      <c r="D143" s="79" t="s">
        <v>7613</v>
      </c>
      <c r="E143" s="79" t="s">
        <v>7613</v>
      </c>
      <c r="F143" s="150">
        <v>0</v>
      </c>
      <c r="G143" s="150">
        <v>0</v>
      </c>
      <c r="H143" s="99" t="s">
        <v>699</v>
      </c>
      <c r="I143" s="150" t="s">
        <v>8059</v>
      </c>
      <c r="J143" s="222"/>
      <c r="K143" s="222" t="s">
        <v>2676</v>
      </c>
      <c r="L143" s="150">
        <v>1</v>
      </c>
      <c r="M143" s="150">
        <v>0</v>
      </c>
      <c r="O143" s="563"/>
    </row>
    <row r="144" spans="1:15" ht="48" customHeight="1">
      <c r="A144" s="83">
        <v>24</v>
      </c>
      <c r="B144" s="269" t="s">
        <v>8060</v>
      </c>
      <c r="C144" s="222" t="s">
        <v>8061</v>
      </c>
      <c r="D144" s="337" t="s">
        <v>8062</v>
      </c>
      <c r="E144" s="337" t="s">
        <v>8063</v>
      </c>
      <c r="F144" s="150">
        <v>18</v>
      </c>
      <c r="G144" s="150">
        <v>18</v>
      </c>
      <c r="H144" s="296" t="s">
        <v>699</v>
      </c>
      <c r="I144" s="269" t="s">
        <v>8064</v>
      </c>
      <c r="J144" s="542" t="s">
        <v>8065</v>
      </c>
      <c r="K144" s="542" t="s">
        <v>2676</v>
      </c>
      <c r="L144" s="269">
        <v>1</v>
      </c>
      <c r="M144" s="269">
        <v>0</v>
      </c>
      <c r="O144" s="563"/>
    </row>
    <row r="145" spans="1:15" ht="48" customHeight="1">
      <c r="A145" s="83">
        <v>25</v>
      </c>
      <c r="B145" s="269" t="s">
        <v>8066</v>
      </c>
      <c r="C145" s="222" t="s">
        <v>7478</v>
      </c>
      <c r="D145" s="337" t="s">
        <v>8067</v>
      </c>
      <c r="E145" s="337" t="s">
        <v>8068</v>
      </c>
      <c r="F145" s="150">
        <v>12</v>
      </c>
      <c r="G145" s="150">
        <v>12</v>
      </c>
      <c r="H145" s="296" t="s">
        <v>699</v>
      </c>
      <c r="I145" s="269" t="s">
        <v>8069</v>
      </c>
      <c r="J145" s="542" t="s">
        <v>8070</v>
      </c>
      <c r="K145" s="542" t="s">
        <v>2676</v>
      </c>
      <c r="L145" s="269">
        <v>1</v>
      </c>
      <c r="M145" s="269">
        <v>0</v>
      </c>
      <c r="O145" s="563"/>
    </row>
    <row r="146" spans="1:15" ht="48" customHeight="1">
      <c r="A146" s="83">
        <v>26</v>
      </c>
      <c r="B146" s="269" t="s">
        <v>8071</v>
      </c>
      <c r="C146" s="222" t="s">
        <v>7478</v>
      </c>
      <c r="D146" s="337" t="s">
        <v>8072</v>
      </c>
      <c r="E146" s="337" t="s">
        <v>8073</v>
      </c>
      <c r="F146" s="150">
        <v>4</v>
      </c>
      <c r="G146" s="150">
        <v>4</v>
      </c>
      <c r="H146" s="269" t="s">
        <v>699</v>
      </c>
      <c r="I146" s="269" t="s">
        <v>8074</v>
      </c>
      <c r="J146" s="542" t="s">
        <v>8075</v>
      </c>
      <c r="K146" s="542" t="s">
        <v>2676</v>
      </c>
      <c r="L146" s="269">
        <v>1</v>
      </c>
      <c r="M146" s="269">
        <v>0</v>
      </c>
      <c r="O146" s="563"/>
    </row>
    <row r="147" spans="1:15" ht="48" customHeight="1">
      <c r="A147" s="83">
        <v>27</v>
      </c>
      <c r="B147" s="269" t="s">
        <v>8076</v>
      </c>
      <c r="C147" s="218" t="s">
        <v>8077</v>
      </c>
      <c r="D147" s="337" t="s">
        <v>8072</v>
      </c>
      <c r="E147" s="337" t="s">
        <v>8073</v>
      </c>
      <c r="F147" s="150">
        <v>4</v>
      </c>
      <c r="G147" s="150">
        <v>4</v>
      </c>
      <c r="H147" s="269" t="s">
        <v>699</v>
      </c>
      <c r="I147" s="269" t="s">
        <v>8078</v>
      </c>
      <c r="J147" s="542" t="s">
        <v>8079</v>
      </c>
      <c r="K147" s="542" t="s">
        <v>2676</v>
      </c>
      <c r="L147" s="269">
        <v>1</v>
      </c>
      <c r="M147" s="269">
        <v>0</v>
      </c>
      <c r="O147" s="563"/>
    </row>
    <row r="148" spans="1:15" ht="48" customHeight="1">
      <c r="A148" s="83">
        <v>28</v>
      </c>
      <c r="B148" s="269" t="s">
        <v>8080</v>
      </c>
      <c r="C148" s="222" t="s">
        <v>8081</v>
      </c>
      <c r="D148" s="337" t="s">
        <v>8082</v>
      </c>
      <c r="E148" s="337" t="s">
        <v>7459</v>
      </c>
      <c r="F148" s="150">
        <v>8</v>
      </c>
      <c r="G148" s="150">
        <v>8</v>
      </c>
      <c r="H148" s="269" t="s">
        <v>758</v>
      </c>
      <c r="I148" s="269" t="s">
        <v>8083</v>
      </c>
      <c r="J148" s="542" t="s">
        <v>8084</v>
      </c>
      <c r="K148" s="542" t="s">
        <v>2676</v>
      </c>
      <c r="L148" s="269">
        <v>1</v>
      </c>
      <c r="M148" s="269">
        <v>0</v>
      </c>
      <c r="O148" s="563"/>
    </row>
    <row r="149" spans="1:15" ht="48" customHeight="1">
      <c r="A149" s="83">
        <v>29</v>
      </c>
      <c r="B149" s="269" t="s">
        <v>8085</v>
      </c>
      <c r="C149" s="222" t="s">
        <v>8086</v>
      </c>
      <c r="D149" s="337"/>
      <c r="E149" s="337" t="s">
        <v>8087</v>
      </c>
      <c r="F149" s="150">
        <v>4</v>
      </c>
      <c r="G149" s="150">
        <v>4</v>
      </c>
      <c r="H149" s="269" t="s">
        <v>758</v>
      </c>
      <c r="I149" s="269" t="s">
        <v>8088</v>
      </c>
      <c r="J149" s="542"/>
      <c r="K149" s="542" t="s">
        <v>2676</v>
      </c>
      <c r="L149" s="269">
        <v>1</v>
      </c>
      <c r="M149" s="269">
        <v>0</v>
      </c>
      <c r="O149" s="563"/>
    </row>
    <row r="150" spans="1:15" ht="48" customHeight="1">
      <c r="A150" s="83">
        <v>30</v>
      </c>
      <c r="B150" s="269" t="s">
        <v>8089</v>
      </c>
      <c r="C150" s="218" t="s">
        <v>8090</v>
      </c>
      <c r="D150" s="337"/>
      <c r="E150" s="337" t="s">
        <v>8087</v>
      </c>
      <c r="F150" s="150">
        <v>4</v>
      </c>
      <c r="G150" s="150">
        <v>4</v>
      </c>
      <c r="H150" s="269" t="s">
        <v>758</v>
      </c>
      <c r="I150" s="269" t="s">
        <v>8091</v>
      </c>
      <c r="J150" s="542"/>
      <c r="K150" s="542" t="s">
        <v>2676</v>
      </c>
      <c r="L150" s="269">
        <v>1</v>
      </c>
      <c r="M150" s="269">
        <v>0</v>
      </c>
      <c r="O150" s="563"/>
    </row>
    <row r="151" spans="1:15" ht="48" customHeight="1">
      <c r="A151" s="83">
        <v>31</v>
      </c>
      <c r="B151" s="269" t="s">
        <v>8092</v>
      </c>
      <c r="C151" s="218" t="s">
        <v>8093</v>
      </c>
      <c r="D151" s="337"/>
      <c r="E151" s="337" t="s">
        <v>7459</v>
      </c>
      <c r="F151" s="150">
        <v>10</v>
      </c>
      <c r="G151" s="150">
        <v>10</v>
      </c>
      <c r="H151" s="269" t="s">
        <v>758</v>
      </c>
      <c r="I151" s="269" t="s">
        <v>8094</v>
      </c>
      <c r="J151" s="542" t="s">
        <v>8095</v>
      </c>
      <c r="K151" s="542" t="s">
        <v>2676</v>
      </c>
      <c r="L151" s="269">
        <v>1</v>
      </c>
      <c r="M151" s="269">
        <v>0</v>
      </c>
      <c r="O151" s="563"/>
    </row>
    <row r="152" spans="1:15" ht="48" customHeight="1">
      <c r="A152" s="83">
        <v>32</v>
      </c>
      <c r="B152" s="150" t="s">
        <v>8096</v>
      </c>
      <c r="C152" s="222" t="s">
        <v>8097</v>
      </c>
      <c r="D152" s="79"/>
      <c r="E152" s="79" t="s">
        <v>8098</v>
      </c>
      <c r="F152" s="150">
        <v>12</v>
      </c>
      <c r="G152" s="150">
        <v>12</v>
      </c>
      <c r="H152" s="150" t="s">
        <v>758</v>
      </c>
      <c r="I152" s="150" t="s">
        <v>8099</v>
      </c>
      <c r="J152" s="222"/>
      <c r="K152" s="222" t="s">
        <v>2676</v>
      </c>
      <c r="L152" s="150">
        <v>1</v>
      </c>
      <c r="M152" s="150">
        <v>0</v>
      </c>
      <c r="O152" s="563"/>
    </row>
    <row r="153" spans="1:15" ht="48" customHeight="1">
      <c r="A153" s="83">
        <v>33</v>
      </c>
      <c r="B153" s="150" t="s">
        <v>8100</v>
      </c>
      <c r="C153" s="218" t="s">
        <v>7745</v>
      </c>
      <c r="D153" s="79" t="s">
        <v>8101</v>
      </c>
      <c r="E153" s="79" t="s">
        <v>8102</v>
      </c>
      <c r="F153" s="150">
        <v>50</v>
      </c>
      <c r="G153" s="150">
        <v>50</v>
      </c>
      <c r="H153" s="150" t="s">
        <v>8103</v>
      </c>
      <c r="I153" s="150" t="s">
        <v>8104</v>
      </c>
      <c r="J153" s="222" t="s">
        <v>8105</v>
      </c>
      <c r="K153" s="222" t="s">
        <v>2613</v>
      </c>
      <c r="L153" s="150">
        <v>3</v>
      </c>
      <c r="M153" s="150"/>
      <c r="O153" s="563"/>
    </row>
    <row r="154" spans="1:15" ht="48" customHeight="1">
      <c r="A154" s="83">
        <v>34</v>
      </c>
      <c r="B154" s="150" t="s">
        <v>8106</v>
      </c>
      <c r="C154" s="222" t="s">
        <v>7478</v>
      </c>
      <c r="D154" s="79" t="s">
        <v>8107</v>
      </c>
      <c r="E154" s="79" t="s">
        <v>8108</v>
      </c>
      <c r="F154" s="150">
        <v>25</v>
      </c>
      <c r="G154" s="150">
        <v>25</v>
      </c>
      <c r="H154" s="150" t="s">
        <v>8109</v>
      </c>
      <c r="I154" s="150" t="s">
        <v>8110</v>
      </c>
      <c r="J154" s="222" t="s">
        <v>8111</v>
      </c>
      <c r="K154" s="222" t="s">
        <v>2676</v>
      </c>
      <c r="L154" s="150">
        <v>1</v>
      </c>
      <c r="M154" s="150">
        <v>0</v>
      </c>
      <c r="O154" s="563"/>
    </row>
    <row r="155" spans="1:15" ht="48" customHeight="1">
      <c r="A155" s="83">
        <v>35</v>
      </c>
      <c r="B155" s="150" t="s">
        <v>8112</v>
      </c>
      <c r="C155" s="222" t="s">
        <v>7478</v>
      </c>
      <c r="D155" s="79" t="s">
        <v>8113</v>
      </c>
      <c r="E155" s="79" t="s">
        <v>7479</v>
      </c>
      <c r="F155" s="150">
        <v>18</v>
      </c>
      <c r="G155" s="150">
        <v>18</v>
      </c>
      <c r="H155" s="150" t="s">
        <v>8109</v>
      </c>
      <c r="I155" s="150" t="s">
        <v>8114</v>
      </c>
      <c r="J155" s="222" t="s">
        <v>8115</v>
      </c>
      <c r="K155" s="222" t="s">
        <v>2676</v>
      </c>
      <c r="L155" s="150">
        <v>1</v>
      </c>
      <c r="M155" s="150">
        <v>0</v>
      </c>
      <c r="O155" s="563"/>
    </row>
    <row r="156" spans="1:15" ht="48" customHeight="1">
      <c r="A156" s="83">
        <v>36</v>
      </c>
      <c r="B156" s="98" t="s">
        <v>8116</v>
      </c>
      <c r="C156" s="564" t="s">
        <v>7478</v>
      </c>
      <c r="D156" s="92" t="s">
        <v>8117</v>
      </c>
      <c r="E156" s="92" t="s">
        <v>8118</v>
      </c>
      <c r="F156" s="153">
        <v>9</v>
      </c>
      <c r="G156" s="153">
        <v>9</v>
      </c>
      <c r="H156" s="153" t="s">
        <v>8119</v>
      </c>
      <c r="I156" s="153" t="s">
        <v>8120</v>
      </c>
      <c r="J156" s="224" t="s">
        <v>8121</v>
      </c>
      <c r="K156" s="224" t="s">
        <v>2676</v>
      </c>
      <c r="L156" s="153">
        <v>1</v>
      </c>
      <c r="M156" s="153">
        <v>0</v>
      </c>
      <c r="O156" s="565"/>
    </row>
    <row r="157" spans="1:15" ht="48" customHeight="1">
      <c r="A157" s="83">
        <v>37</v>
      </c>
      <c r="B157" s="413" t="s">
        <v>8122</v>
      </c>
      <c r="C157" s="566" t="s">
        <v>7478</v>
      </c>
      <c r="D157" s="203" t="s">
        <v>8123</v>
      </c>
      <c r="E157" s="203" t="s">
        <v>8001</v>
      </c>
      <c r="F157" s="203">
        <v>12</v>
      </c>
      <c r="G157" s="203">
        <v>12</v>
      </c>
      <c r="H157" s="203" t="s">
        <v>8019</v>
      </c>
      <c r="I157" s="203" t="s">
        <v>8124</v>
      </c>
      <c r="J157" s="567" t="s">
        <v>8125</v>
      </c>
      <c r="K157" s="567" t="s">
        <v>2676</v>
      </c>
      <c r="L157" s="203">
        <v>1</v>
      </c>
      <c r="M157" s="203">
        <v>0</v>
      </c>
      <c r="O157" s="568"/>
    </row>
    <row r="158" spans="1:15" ht="48" customHeight="1">
      <c r="A158" s="83">
        <v>38</v>
      </c>
      <c r="B158" s="569" t="s">
        <v>8126</v>
      </c>
      <c r="C158" s="478" t="s">
        <v>8127</v>
      </c>
      <c r="D158" s="98" t="s">
        <v>8128</v>
      </c>
      <c r="E158" s="98" t="s">
        <v>8129</v>
      </c>
      <c r="F158" s="98">
        <v>60</v>
      </c>
      <c r="G158" s="98">
        <v>60</v>
      </c>
      <c r="H158" s="98" t="s">
        <v>8019</v>
      </c>
      <c r="I158" s="98" t="s">
        <v>8130</v>
      </c>
      <c r="J158" s="564" t="s">
        <v>8131</v>
      </c>
      <c r="K158" s="564" t="s">
        <v>2613</v>
      </c>
      <c r="L158" s="98">
        <v>3</v>
      </c>
      <c r="M158" s="98">
        <v>0</v>
      </c>
      <c r="O158" s="570"/>
    </row>
    <row r="159" spans="1:15" ht="48" customHeight="1">
      <c r="A159" s="83">
        <v>39</v>
      </c>
      <c r="B159" s="571" t="s">
        <v>8132</v>
      </c>
      <c r="C159" s="572" t="s">
        <v>8133</v>
      </c>
      <c r="D159" s="573" t="s">
        <v>8134</v>
      </c>
      <c r="E159" s="573" t="s">
        <v>8134</v>
      </c>
      <c r="F159" s="571">
        <v>20</v>
      </c>
      <c r="G159" s="571">
        <v>20</v>
      </c>
      <c r="H159" s="571" t="s">
        <v>8019</v>
      </c>
      <c r="I159" s="571" t="s">
        <v>8135</v>
      </c>
      <c r="J159" s="574"/>
      <c r="K159" s="574" t="s">
        <v>2676</v>
      </c>
      <c r="L159" s="571">
        <v>1</v>
      </c>
      <c r="M159" s="571">
        <v>0</v>
      </c>
      <c r="O159" s="575"/>
    </row>
    <row r="160" spans="1:15" ht="21" customHeight="1">
      <c r="A160" s="576"/>
      <c r="B160" s="2397" t="s">
        <v>408</v>
      </c>
      <c r="C160" s="2398"/>
      <c r="D160" s="2399"/>
      <c r="E160" s="556">
        <v>39</v>
      </c>
      <c r="F160" s="556">
        <f>F121+F122+F123+F124+F125+F126+F127+F128+F129+F130+F131+F132+F133+F134+F135+F136+F137+F138+F139+F140+F141+F142+F143+F144+F145+F146+F147+F148+F149+F150+F151+F152+F153+F154+F155+F156+F157+F158+F159</f>
        <v>677.6</v>
      </c>
      <c r="G160" s="556">
        <f>G121+G122+G123+G124+G125+G126+G127+G128+G129+G130+G131+G132+G133+G134+G135+G136+G137+G138+G139+G140+G141+G142+G143+G144+G145+G146+G147+G148+G149+G150+G151+G152+G153+G154+G155+G156+G157+G158+G159</f>
        <v>597.29999999999995</v>
      </c>
      <c r="H160" s="557" t="s">
        <v>21</v>
      </c>
      <c r="I160" s="557" t="s">
        <v>21</v>
      </c>
      <c r="J160" s="558" t="s">
        <v>21</v>
      </c>
      <c r="K160" s="559" t="s">
        <v>8136</v>
      </c>
      <c r="L160" s="556">
        <v>62</v>
      </c>
      <c r="M160" s="556">
        <v>0</v>
      </c>
      <c r="O160" s="255"/>
    </row>
    <row r="161" spans="1:13" ht="27" customHeight="1">
      <c r="A161" s="2385" t="s">
        <v>5783</v>
      </c>
      <c r="B161" s="2386"/>
      <c r="C161" s="2386"/>
      <c r="D161" s="2386"/>
      <c r="E161" s="2386"/>
      <c r="F161" s="2386"/>
      <c r="G161" s="2386"/>
      <c r="H161" s="2386"/>
      <c r="I161" s="2386"/>
      <c r="J161" s="2386"/>
      <c r="K161" s="2386"/>
      <c r="L161" s="2386"/>
      <c r="M161" s="2387"/>
    </row>
    <row r="162" spans="1:13" ht="16.5" customHeight="1">
      <c r="A162" s="577" t="s">
        <v>21</v>
      </c>
      <c r="B162" s="578" t="s">
        <v>21</v>
      </c>
      <c r="C162" s="579"/>
      <c r="D162" s="578" t="s">
        <v>21</v>
      </c>
      <c r="E162" s="578" t="s">
        <v>21</v>
      </c>
      <c r="F162" s="578" t="s">
        <v>21</v>
      </c>
      <c r="G162" s="578" t="s">
        <v>21</v>
      </c>
      <c r="H162" s="578" t="s">
        <v>21</v>
      </c>
      <c r="I162" s="578" t="s">
        <v>21</v>
      </c>
      <c r="J162" s="580" t="s">
        <v>21</v>
      </c>
      <c r="K162" s="580" t="s">
        <v>21</v>
      </c>
      <c r="L162" s="578" t="s">
        <v>21</v>
      </c>
      <c r="M162" s="548" t="s">
        <v>21</v>
      </c>
    </row>
    <row r="163" spans="1:13" ht="27" customHeight="1">
      <c r="A163" s="2385" t="s">
        <v>5789</v>
      </c>
      <c r="B163" s="2386"/>
      <c r="C163" s="2386"/>
      <c r="D163" s="2386"/>
      <c r="E163" s="2386"/>
      <c r="F163" s="2386"/>
      <c r="G163" s="2386"/>
      <c r="H163" s="2386"/>
      <c r="I163" s="2386"/>
      <c r="J163" s="2386"/>
      <c r="K163" s="2386"/>
      <c r="L163" s="2386"/>
      <c r="M163" s="2387"/>
    </row>
    <row r="164" spans="1:13" ht="39.950000000000003" customHeight="1">
      <c r="A164" s="553" t="s">
        <v>7438</v>
      </c>
      <c r="B164" s="337" t="s">
        <v>8137</v>
      </c>
      <c r="C164" s="218" t="s">
        <v>8138</v>
      </c>
      <c r="D164" s="337" t="s">
        <v>8139</v>
      </c>
      <c r="E164" s="337" t="s">
        <v>8140</v>
      </c>
      <c r="F164" s="337">
        <v>48</v>
      </c>
      <c r="G164" s="337">
        <v>48</v>
      </c>
      <c r="H164" s="337" t="s">
        <v>8141</v>
      </c>
      <c r="I164" s="337" t="s">
        <v>8142</v>
      </c>
      <c r="J164" s="554" t="s">
        <v>8143</v>
      </c>
      <c r="K164" s="554" t="s">
        <v>2593</v>
      </c>
      <c r="L164" s="337">
        <v>6</v>
      </c>
      <c r="M164" s="269">
        <v>0</v>
      </c>
    </row>
    <row r="165" spans="1:13" ht="39.950000000000003" customHeight="1">
      <c r="A165" s="553" t="s">
        <v>7445</v>
      </c>
      <c r="B165" s="337" t="s">
        <v>8144</v>
      </c>
      <c r="C165" s="84" t="s">
        <v>8145</v>
      </c>
      <c r="D165" s="337" t="s">
        <v>8146</v>
      </c>
      <c r="E165" s="337" t="s">
        <v>8147</v>
      </c>
      <c r="F165" s="337">
        <v>18</v>
      </c>
      <c r="G165" s="337">
        <v>18</v>
      </c>
      <c r="H165" s="337" t="s">
        <v>8141</v>
      </c>
      <c r="I165" s="337" t="s">
        <v>8148</v>
      </c>
      <c r="J165" s="554" t="s">
        <v>8149</v>
      </c>
      <c r="K165" s="554" t="s">
        <v>2764</v>
      </c>
      <c r="L165" s="337">
        <v>5</v>
      </c>
      <c r="M165" s="269">
        <v>0</v>
      </c>
    </row>
    <row r="166" spans="1:13" ht="39.950000000000003" customHeight="1">
      <c r="A166" s="553">
        <v>3</v>
      </c>
      <c r="B166" s="337" t="s">
        <v>8150</v>
      </c>
      <c r="C166" s="84" t="s">
        <v>8151</v>
      </c>
      <c r="D166" s="337" t="s">
        <v>8152</v>
      </c>
      <c r="E166" s="337" t="s">
        <v>8153</v>
      </c>
      <c r="F166" s="337">
        <v>48</v>
      </c>
      <c r="G166" s="337">
        <v>48</v>
      </c>
      <c r="H166" s="337" t="s">
        <v>8141</v>
      </c>
      <c r="I166" s="337" t="s">
        <v>8154</v>
      </c>
      <c r="J166" s="554" t="s">
        <v>8155</v>
      </c>
      <c r="K166" s="554" t="s">
        <v>2598</v>
      </c>
      <c r="L166" s="337">
        <v>2</v>
      </c>
      <c r="M166" s="269">
        <v>0</v>
      </c>
    </row>
    <row r="167" spans="1:13" ht="39.950000000000003" customHeight="1">
      <c r="A167" s="553">
        <v>4</v>
      </c>
      <c r="B167" s="337" t="s">
        <v>8137</v>
      </c>
      <c r="C167" s="84" t="s">
        <v>8138</v>
      </c>
      <c r="D167" s="337" t="s">
        <v>8139</v>
      </c>
      <c r="E167" s="337" t="s">
        <v>8156</v>
      </c>
      <c r="F167" s="337">
        <v>35</v>
      </c>
      <c r="G167" s="337">
        <v>35</v>
      </c>
      <c r="H167" s="337" t="s">
        <v>8141</v>
      </c>
      <c r="I167" s="337" t="s">
        <v>8142</v>
      </c>
      <c r="J167" s="554" t="s">
        <v>8143</v>
      </c>
      <c r="K167" s="554" t="s">
        <v>2598</v>
      </c>
      <c r="L167" s="337">
        <v>2</v>
      </c>
      <c r="M167" s="269">
        <v>0</v>
      </c>
    </row>
    <row r="168" spans="1:13" ht="21" customHeight="1">
      <c r="A168" s="576" t="s">
        <v>21</v>
      </c>
      <c r="B168" s="2394" t="s">
        <v>408</v>
      </c>
      <c r="C168" s="2395"/>
      <c r="D168" s="2396"/>
      <c r="E168" s="543">
        <v>4</v>
      </c>
      <c r="F168" s="543">
        <v>149</v>
      </c>
      <c r="G168" s="543">
        <v>149</v>
      </c>
      <c r="H168" s="544" t="s">
        <v>21</v>
      </c>
      <c r="I168" s="544" t="s">
        <v>21</v>
      </c>
      <c r="J168" s="545" t="s">
        <v>21</v>
      </c>
      <c r="K168" s="546" t="s">
        <v>2982</v>
      </c>
      <c r="L168" s="543">
        <v>15</v>
      </c>
      <c r="M168" s="543">
        <v>0</v>
      </c>
    </row>
    <row r="169" spans="1:13" ht="27" customHeight="1">
      <c r="A169" s="2385" t="s">
        <v>5803</v>
      </c>
      <c r="B169" s="2386"/>
      <c r="C169" s="2386"/>
      <c r="D169" s="2386"/>
      <c r="E169" s="2386"/>
      <c r="F169" s="2386"/>
      <c r="G169" s="2386"/>
      <c r="H169" s="2386"/>
      <c r="I169" s="2386"/>
      <c r="J169" s="2386"/>
      <c r="K169" s="2386"/>
      <c r="L169" s="2386"/>
      <c r="M169" s="2387"/>
    </row>
    <row r="170" spans="1:13" ht="69" customHeight="1">
      <c r="A170" s="314">
        <v>1</v>
      </c>
      <c r="B170" s="269" t="s">
        <v>8157</v>
      </c>
      <c r="C170" s="222" t="s">
        <v>8158</v>
      </c>
      <c r="D170" s="269" t="s">
        <v>8159</v>
      </c>
      <c r="E170" s="269" t="s">
        <v>8160</v>
      </c>
      <c r="F170" s="269">
        <v>20</v>
      </c>
      <c r="G170" s="269">
        <v>20</v>
      </c>
      <c r="H170" s="269" t="s">
        <v>1482</v>
      </c>
      <c r="I170" s="269" t="s">
        <v>8161</v>
      </c>
      <c r="J170" s="542" t="s">
        <v>21</v>
      </c>
      <c r="K170" s="542" t="s">
        <v>2676</v>
      </c>
      <c r="L170" s="269">
        <v>1</v>
      </c>
      <c r="M170" s="269">
        <v>0</v>
      </c>
    </row>
    <row r="171" spans="1:13" ht="69" customHeight="1">
      <c r="A171" s="314">
        <v>2</v>
      </c>
      <c r="B171" s="269" t="s">
        <v>8162</v>
      </c>
      <c r="C171" s="218" t="s">
        <v>8163</v>
      </c>
      <c r="D171" s="269" t="s">
        <v>8164</v>
      </c>
      <c r="E171" s="269" t="s">
        <v>8165</v>
      </c>
      <c r="F171" s="269">
        <v>20</v>
      </c>
      <c r="G171" s="269">
        <v>20</v>
      </c>
      <c r="H171" s="269" t="s">
        <v>1482</v>
      </c>
      <c r="I171" s="269" t="s">
        <v>8166</v>
      </c>
      <c r="J171" s="542" t="s">
        <v>8167</v>
      </c>
      <c r="K171" s="542" t="s">
        <v>2676</v>
      </c>
      <c r="L171" s="269">
        <v>1</v>
      </c>
      <c r="M171" s="269">
        <v>0</v>
      </c>
    </row>
    <row r="172" spans="1:13" ht="69" customHeight="1">
      <c r="A172" s="314">
        <v>3</v>
      </c>
      <c r="B172" s="269" t="s">
        <v>8168</v>
      </c>
      <c r="C172" s="222" t="s">
        <v>8169</v>
      </c>
      <c r="D172" s="269" t="s">
        <v>8170</v>
      </c>
      <c r="E172" s="269" t="s">
        <v>8171</v>
      </c>
      <c r="F172" s="269">
        <v>6</v>
      </c>
      <c r="G172" s="269">
        <v>6</v>
      </c>
      <c r="H172" s="269" t="s">
        <v>1482</v>
      </c>
      <c r="I172" s="269" t="s">
        <v>8172</v>
      </c>
      <c r="J172" s="542" t="s">
        <v>8173</v>
      </c>
      <c r="K172" s="542" t="s">
        <v>2613</v>
      </c>
      <c r="L172" s="269">
        <v>3</v>
      </c>
      <c r="M172" s="269">
        <v>0</v>
      </c>
    </row>
    <row r="173" spans="1:13" ht="69" customHeight="1">
      <c r="A173" s="314">
        <v>4</v>
      </c>
      <c r="B173" s="269" t="s">
        <v>8174</v>
      </c>
      <c r="C173" s="222" t="s">
        <v>8175</v>
      </c>
      <c r="D173" s="269" t="s">
        <v>8176</v>
      </c>
      <c r="E173" s="269" t="s">
        <v>8177</v>
      </c>
      <c r="F173" s="269">
        <v>45</v>
      </c>
      <c r="G173" s="269">
        <v>5</v>
      </c>
      <c r="H173" s="269" t="s">
        <v>1482</v>
      </c>
      <c r="I173" s="269" t="s">
        <v>8178</v>
      </c>
      <c r="J173" s="542" t="s">
        <v>8179</v>
      </c>
      <c r="K173" s="542" t="s">
        <v>2676</v>
      </c>
      <c r="L173" s="269">
        <v>1</v>
      </c>
      <c r="M173" s="269">
        <v>0</v>
      </c>
    </row>
    <row r="174" spans="1:13" ht="69" customHeight="1">
      <c r="A174" s="314">
        <v>5</v>
      </c>
      <c r="B174" s="150" t="s">
        <v>8180</v>
      </c>
      <c r="C174" s="222" t="s">
        <v>8181</v>
      </c>
      <c r="D174" s="269" t="s">
        <v>8182</v>
      </c>
      <c r="E174" s="269" t="s">
        <v>8183</v>
      </c>
      <c r="F174" s="269">
        <v>55</v>
      </c>
      <c r="G174" s="269">
        <v>55</v>
      </c>
      <c r="H174" s="269" t="s">
        <v>1482</v>
      </c>
      <c r="I174" s="269" t="s">
        <v>8184</v>
      </c>
      <c r="J174" s="542" t="s">
        <v>8185</v>
      </c>
      <c r="K174" s="542" t="s">
        <v>2603</v>
      </c>
      <c r="L174" s="269">
        <v>10</v>
      </c>
      <c r="M174" s="269">
        <v>0</v>
      </c>
    </row>
    <row r="175" spans="1:13" ht="69" customHeight="1">
      <c r="A175" s="314">
        <v>6</v>
      </c>
      <c r="B175" s="269" t="s">
        <v>8186</v>
      </c>
      <c r="C175" s="222" t="s">
        <v>7554</v>
      </c>
      <c r="D175" s="269" t="s">
        <v>8187</v>
      </c>
      <c r="E175" s="269" t="s">
        <v>7489</v>
      </c>
      <c r="F175" s="269">
        <v>100</v>
      </c>
      <c r="G175" s="269">
        <v>9</v>
      </c>
      <c r="H175" s="269" t="s">
        <v>1571</v>
      </c>
      <c r="I175" s="269" t="s">
        <v>7555</v>
      </c>
      <c r="J175" s="542" t="s">
        <v>8188</v>
      </c>
      <c r="K175" s="542" t="s">
        <v>2676</v>
      </c>
      <c r="L175" s="269">
        <v>1</v>
      </c>
      <c r="M175" s="269">
        <v>0</v>
      </c>
    </row>
    <row r="176" spans="1:13" ht="69" customHeight="1">
      <c r="A176" s="314">
        <v>7</v>
      </c>
      <c r="B176" s="269" t="s">
        <v>8189</v>
      </c>
      <c r="C176" s="222" t="s">
        <v>8190</v>
      </c>
      <c r="D176" s="269" t="s">
        <v>8191</v>
      </c>
      <c r="E176" s="269" t="s">
        <v>8192</v>
      </c>
      <c r="F176" s="269">
        <v>5</v>
      </c>
      <c r="G176" s="269">
        <v>5</v>
      </c>
      <c r="H176" s="269" t="s">
        <v>7544</v>
      </c>
      <c r="I176" s="269" t="s">
        <v>8193</v>
      </c>
      <c r="J176" s="542" t="s">
        <v>8194</v>
      </c>
      <c r="K176" s="542" t="s">
        <v>2598</v>
      </c>
      <c r="L176" s="269">
        <v>2</v>
      </c>
      <c r="M176" s="269">
        <v>0</v>
      </c>
    </row>
    <row r="177" spans="1:13" ht="69" customHeight="1">
      <c r="A177" s="314">
        <v>8</v>
      </c>
      <c r="B177" s="269" t="s">
        <v>8195</v>
      </c>
      <c r="C177" s="222" t="s">
        <v>8196</v>
      </c>
      <c r="D177" s="269" t="s">
        <v>8197</v>
      </c>
      <c r="E177" s="269" t="s">
        <v>8198</v>
      </c>
      <c r="F177" s="269">
        <v>200</v>
      </c>
      <c r="G177" s="269">
        <v>200</v>
      </c>
      <c r="H177" s="269" t="s">
        <v>7544</v>
      </c>
      <c r="I177" s="269" t="s">
        <v>6128</v>
      </c>
      <c r="J177" s="542" t="s">
        <v>8199</v>
      </c>
      <c r="K177" s="542" t="s">
        <v>2598</v>
      </c>
      <c r="L177" s="269">
        <v>2</v>
      </c>
      <c r="M177" s="269">
        <v>0</v>
      </c>
    </row>
    <row r="178" spans="1:13" ht="69" customHeight="1">
      <c r="A178" s="314">
        <v>9</v>
      </c>
      <c r="B178" s="269" t="s">
        <v>8200</v>
      </c>
      <c r="C178" s="222" t="s">
        <v>8201</v>
      </c>
      <c r="D178" s="269" t="s">
        <v>8202</v>
      </c>
      <c r="E178" s="269" t="s">
        <v>8203</v>
      </c>
      <c r="F178" s="269">
        <v>60</v>
      </c>
      <c r="G178" s="269">
        <v>60</v>
      </c>
      <c r="H178" s="269" t="s">
        <v>7544</v>
      </c>
      <c r="I178" s="269" t="s">
        <v>8204</v>
      </c>
      <c r="J178" s="542" t="s">
        <v>8205</v>
      </c>
      <c r="K178" s="542" t="s">
        <v>2676</v>
      </c>
      <c r="L178" s="269">
        <v>1</v>
      </c>
      <c r="M178" s="269">
        <v>0</v>
      </c>
    </row>
    <row r="179" spans="1:13" ht="69" customHeight="1">
      <c r="A179" s="314">
        <v>10</v>
      </c>
      <c r="B179" s="269" t="s">
        <v>8206</v>
      </c>
      <c r="C179" s="222" t="s">
        <v>8207</v>
      </c>
      <c r="D179" s="269" t="s">
        <v>8208</v>
      </c>
      <c r="E179" s="269" t="s">
        <v>8208</v>
      </c>
      <c r="F179" s="269" t="s">
        <v>5424</v>
      </c>
      <c r="G179" s="269" t="s">
        <v>5424</v>
      </c>
      <c r="H179" s="269" t="s">
        <v>1571</v>
      </c>
      <c r="I179" s="269" t="s">
        <v>8209</v>
      </c>
      <c r="J179" s="542" t="s">
        <v>8210</v>
      </c>
      <c r="K179" s="542" t="s">
        <v>2676</v>
      </c>
      <c r="L179" s="269">
        <v>1</v>
      </c>
      <c r="M179" s="269">
        <v>0</v>
      </c>
    </row>
    <row r="180" spans="1:13" ht="69" customHeight="1">
      <c r="A180" s="314">
        <v>11</v>
      </c>
      <c r="B180" s="150" t="s">
        <v>8211</v>
      </c>
      <c r="C180" s="218" t="s">
        <v>8212</v>
      </c>
      <c r="D180" s="269" t="s">
        <v>8213</v>
      </c>
      <c r="E180" s="269" t="s">
        <v>8214</v>
      </c>
      <c r="F180" s="269">
        <v>0</v>
      </c>
      <c r="G180" s="269">
        <v>0</v>
      </c>
      <c r="H180" s="269" t="s">
        <v>1571</v>
      </c>
      <c r="I180" s="269" t="s">
        <v>8215</v>
      </c>
      <c r="J180" s="542" t="s">
        <v>8216</v>
      </c>
      <c r="K180" s="542" t="s">
        <v>2598</v>
      </c>
      <c r="L180" s="269">
        <v>2</v>
      </c>
      <c r="M180" s="269">
        <v>0</v>
      </c>
    </row>
    <row r="181" spans="1:13" ht="69" customHeight="1">
      <c r="A181" s="314">
        <v>12</v>
      </c>
      <c r="B181" s="581" t="s">
        <v>8217</v>
      </c>
      <c r="C181" s="222" t="s">
        <v>8218</v>
      </c>
      <c r="D181" s="269" t="s">
        <v>8219</v>
      </c>
      <c r="E181" s="269" t="s">
        <v>8220</v>
      </c>
      <c r="F181" s="269">
        <v>0</v>
      </c>
      <c r="G181" s="269">
        <v>0</v>
      </c>
      <c r="H181" s="269" t="s">
        <v>7544</v>
      </c>
      <c r="I181" s="269" t="s">
        <v>8221</v>
      </c>
      <c r="J181" s="542" t="s">
        <v>8222</v>
      </c>
      <c r="K181" s="542" t="s">
        <v>2676</v>
      </c>
      <c r="L181" s="269">
        <v>1</v>
      </c>
      <c r="M181" s="269">
        <v>0</v>
      </c>
    </row>
    <row r="182" spans="1:13" ht="69" customHeight="1">
      <c r="A182" s="314">
        <v>13</v>
      </c>
      <c r="B182" s="581" t="s">
        <v>8223</v>
      </c>
      <c r="C182" s="222" t="s">
        <v>7478</v>
      </c>
      <c r="D182" s="269" t="s">
        <v>8224</v>
      </c>
      <c r="E182" s="269" t="s">
        <v>8225</v>
      </c>
      <c r="F182" s="269">
        <v>0</v>
      </c>
      <c r="G182" s="269">
        <v>0</v>
      </c>
      <c r="H182" s="269" t="s">
        <v>7544</v>
      </c>
      <c r="I182" s="269" t="s">
        <v>8226</v>
      </c>
      <c r="J182" s="542" t="s">
        <v>8227</v>
      </c>
      <c r="K182" s="542" t="s">
        <v>2598</v>
      </c>
      <c r="L182" s="269">
        <v>2</v>
      </c>
      <c r="M182" s="269">
        <v>0</v>
      </c>
    </row>
    <row r="183" spans="1:13" ht="69" customHeight="1">
      <c r="A183" s="314">
        <v>14</v>
      </c>
      <c r="B183" s="581" t="s">
        <v>8228</v>
      </c>
      <c r="C183" s="222" t="s">
        <v>7478</v>
      </c>
      <c r="D183" s="269" t="s">
        <v>8229</v>
      </c>
      <c r="E183" s="269" t="s">
        <v>8230</v>
      </c>
      <c r="F183" s="269">
        <v>100</v>
      </c>
      <c r="G183" s="269">
        <v>100</v>
      </c>
      <c r="H183" s="269" t="s">
        <v>7544</v>
      </c>
      <c r="I183" s="269" t="s">
        <v>8231</v>
      </c>
      <c r="J183" s="542" t="s">
        <v>21</v>
      </c>
      <c r="K183" s="542" t="s">
        <v>2613</v>
      </c>
      <c r="L183" s="269">
        <v>3</v>
      </c>
      <c r="M183" s="269">
        <v>0</v>
      </c>
    </row>
    <row r="184" spans="1:13" ht="69" customHeight="1">
      <c r="A184" s="314">
        <v>15</v>
      </c>
      <c r="B184" s="269" t="s">
        <v>8232</v>
      </c>
      <c r="C184" s="218" t="s">
        <v>8233</v>
      </c>
      <c r="D184" s="269" t="s">
        <v>8234</v>
      </c>
      <c r="E184" s="269" t="s">
        <v>8235</v>
      </c>
      <c r="F184" s="269">
        <v>0</v>
      </c>
      <c r="G184" s="269">
        <v>0</v>
      </c>
      <c r="H184" s="269" t="s">
        <v>7544</v>
      </c>
      <c r="I184" s="269" t="s">
        <v>8236</v>
      </c>
      <c r="J184" s="542" t="s">
        <v>8237</v>
      </c>
      <c r="K184" s="542" t="s">
        <v>2676</v>
      </c>
      <c r="L184" s="269">
        <v>1</v>
      </c>
      <c r="M184" s="269">
        <v>0</v>
      </c>
    </row>
    <row r="185" spans="1:13" ht="69" customHeight="1">
      <c r="A185" s="314">
        <v>16</v>
      </c>
      <c r="B185" s="269" t="s">
        <v>8238</v>
      </c>
      <c r="C185" s="222" t="s">
        <v>8239</v>
      </c>
      <c r="D185" s="269" t="s">
        <v>8123</v>
      </c>
      <c r="E185" s="269" t="s">
        <v>8240</v>
      </c>
      <c r="F185" s="269">
        <v>0</v>
      </c>
      <c r="G185" s="269">
        <v>0</v>
      </c>
      <c r="H185" s="269" t="s">
        <v>7544</v>
      </c>
      <c r="I185" s="269" t="s">
        <v>8241</v>
      </c>
      <c r="J185" s="542" t="s">
        <v>8242</v>
      </c>
      <c r="K185" s="542" t="s">
        <v>2613</v>
      </c>
      <c r="L185" s="269">
        <v>3</v>
      </c>
      <c r="M185" s="269">
        <v>0</v>
      </c>
    </row>
    <row r="186" spans="1:13" ht="69" customHeight="1">
      <c r="A186" s="314">
        <v>17</v>
      </c>
      <c r="B186" s="269" t="s">
        <v>8243</v>
      </c>
      <c r="C186" s="222" t="s">
        <v>8239</v>
      </c>
      <c r="D186" s="269" t="s">
        <v>8123</v>
      </c>
      <c r="E186" s="269" t="s">
        <v>7548</v>
      </c>
      <c r="F186" s="269">
        <v>0</v>
      </c>
      <c r="G186" s="269">
        <v>0</v>
      </c>
      <c r="H186" s="269" t="s">
        <v>7544</v>
      </c>
      <c r="I186" s="269" t="s">
        <v>8244</v>
      </c>
      <c r="J186" s="542" t="s">
        <v>8245</v>
      </c>
      <c r="K186" s="542" t="s">
        <v>2613</v>
      </c>
      <c r="L186" s="269">
        <v>3</v>
      </c>
      <c r="M186" s="269">
        <v>0</v>
      </c>
    </row>
    <row r="187" spans="1:13" ht="69" customHeight="1">
      <c r="A187" s="314">
        <v>18</v>
      </c>
      <c r="B187" s="269" t="s">
        <v>8246</v>
      </c>
      <c r="C187" s="222" t="s">
        <v>8247</v>
      </c>
      <c r="D187" s="269" t="s">
        <v>8248</v>
      </c>
      <c r="E187" s="269" t="s">
        <v>8248</v>
      </c>
      <c r="F187" s="269">
        <v>0</v>
      </c>
      <c r="G187" s="269">
        <v>0</v>
      </c>
      <c r="H187" s="269" t="s">
        <v>7544</v>
      </c>
      <c r="I187" s="269" t="s">
        <v>8249</v>
      </c>
      <c r="J187" s="542" t="s">
        <v>8250</v>
      </c>
      <c r="K187" s="542" t="s">
        <v>2676</v>
      </c>
      <c r="L187" s="269">
        <v>1</v>
      </c>
      <c r="M187" s="269">
        <v>0</v>
      </c>
    </row>
    <row r="188" spans="1:13" ht="69" customHeight="1">
      <c r="A188" s="203">
        <v>19</v>
      </c>
      <c r="B188" s="150" t="s">
        <v>8251</v>
      </c>
      <c r="C188" s="222" t="s">
        <v>8252</v>
      </c>
      <c r="D188" s="150" t="s">
        <v>8253</v>
      </c>
      <c r="E188" s="150" t="s">
        <v>8156</v>
      </c>
      <c r="F188" s="150"/>
      <c r="G188" s="150"/>
      <c r="H188" s="150" t="s">
        <v>7544</v>
      </c>
      <c r="I188" s="150" t="s">
        <v>8254</v>
      </c>
      <c r="J188" s="222"/>
      <c r="K188" s="222" t="s">
        <v>2676</v>
      </c>
      <c r="L188" s="150">
        <v>1</v>
      </c>
      <c r="M188" s="150">
        <v>0</v>
      </c>
    </row>
    <row r="189" spans="1:13" ht="69" customHeight="1">
      <c r="A189" s="203">
        <v>20</v>
      </c>
      <c r="B189" s="150" t="s">
        <v>8255</v>
      </c>
      <c r="C189" s="222" t="s">
        <v>8256</v>
      </c>
      <c r="D189" s="150" t="s">
        <v>8257</v>
      </c>
      <c r="E189" s="150" t="s">
        <v>8257</v>
      </c>
      <c r="F189" s="150">
        <v>30.5</v>
      </c>
      <c r="G189" s="150">
        <v>30.5</v>
      </c>
      <c r="H189" s="150" t="s">
        <v>7544</v>
      </c>
      <c r="I189" s="150" t="s">
        <v>8258</v>
      </c>
      <c r="J189" s="222" t="s">
        <v>8259</v>
      </c>
      <c r="K189" s="222" t="s">
        <v>2676</v>
      </c>
      <c r="L189" s="150">
        <v>1</v>
      </c>
      <c r="M189" s="150">
        <v>0</v>
      </c>
    </row>
    <row r="190" spans="1:13" ht="86.25" customHeight="1">
      <c r="A190" s="115">
        <v>21</v>
      </c>
      <c r="B190" s="269" t="s">
        <v>8260</v>
      </c>
      <c r="C190" s="222" t="s">
        <v>8261</v>
      </c>
      <c r="D190" s="269" t="s">
        <v>8262</v>
      </c>
      <c r="E190" s="269" t="s">
        <v>8263</v>
      </c>
      <c r="F190" s="269">
        <v>60</v>
      </c>
      <c r="G190" s="269">
        <v>60</v>
      </c>
      <c r="H190" s="269" t="s">
        <v>7544</v>
      </c>
      <c r="I190" s="269" t="s">
        <v>8264</v>
      </c>
      <c r="J190" s="542" t="s">
        <v>8265</v>
      </c>
      <c r="K190" s="582" t="s">
        <v>2598</v>
      </c>
      <c r="L190" s="269">
        <v>2</v>
      </c>
      <c r="M190" s="269">
        <v>0</v>
      </c>
    </row>
    <row r="191" spans="1:13" ht="21" customHeight="1">
      <c r="A191" s="537" t="s">
        <v>21</v>
      </c>
      <c r="B191" s="556" t="s">
        <v>408</v>
      </c>
      <c r="C191" s="556"/>
      <c r="D191" s="583"/>
      <c r="E191" s="556">
        <v>21</v>
      </c>
      <c r="F191" s="583">
        <v>701.5</v>
      </c>
      <c r="G191" s="583">
        <v>570.5</v>
      </c>
      <c r="H191" s="584"/>
      <c r="I191" s="584" t="s">
        <v>21</v>
      </c>
      <c r="J191" s="585" t="s">
        <v>21</v>
      </c>
      <c r="K191" s="586" t="s">
        <v>8266</v>
      </c>
      <c r="L191" s="583">
        <v>45</v>
      </c>
      <c r="M191" s="556">
        <v>0</v>
      </c>
    </row>
    <row r="192" spans="1:13" ht="27.75" customHeight="1">
      <c r="A192" s="557" t="s">
        <v>21</v>
      </c>
      <c r="B192" s="587" t="s">
        <v>5822</v>
      </c>
      <c r="C192" s="587"/>
      <c r="D192" s="587"/>
      <c r="E192" s="587">
        <v>162</v>
      </c>
      <c r="F192" s="587">
        <v>6592.7</v>
      </c>
      <c r="G192" s="587">
        <v>5960.4</v>
      </c>
      <c r="H192" s="588" t="s">
        <v>21</v>
      </c>
      <c r="I192" s="588" t="s">
        <v>21</v>
      </c>
      <c r="J192" s="588" t="s">
        <v>21</v>
      </c>
      <c r="K192" s="587">
        <v>316</v>
      </c>
      <c r="L192" s="587">
        <v>321</v>
      </c>
      <c r="M192" s="587">
        <v>0</v>
      </c>
    </row>
    <row r="193" spans="1:13" ht="12.75" customHeight="1">
      <c r="A193" s="589" t="s">
        <v>21</v>
      </c>
      <c r="B193" s="2400" t="s">
        <v>8267</v>
      </c>
      <c r="C193" s="2401"/>
      <c r="D193" s="2400"/>
      <c r="E193" s="2400"/>
      <c r="F193" s="2400"/>
      <c r="G193" s="1"/>
      <c r="H193" s="2402" t="s">
        <v>21</v>
      </c>
      <c r="I193" s="2402"/>
      <c r="J193" s="2402"/>
      <c r="K193" s="2402"/>
      <c r="L193" s="2402"/>
      <c r="M193" s="2403"/>
    </row>
    <row r="194" spans="1:13" ht="12.75" customHeight="1">
      <c r="A194" s="1"/>
      <c r="B194" s="2404" t="s">
        <v>8268</v>
      </c>
      <c r="C194" s="2405"/>
      <c r="D194" s="2404"/>
      <c r="E194" s="2404"/>
      <c r="F194" s="1"/>
      <c r="G194" s="1"/>
      <c r="H194" s="2406"/>
      <c r="I194" s="2406"/>
      <c r="J194" s="2406"/>
      <c r="K194" s="2406"/>
      <c r="L194" s="2406"/>
      <c r="M194" s="2403"/>
    </row>
    <row r="195" spans="1:13" ht="12.75" customHeight="1">
      <c r="E195" s="130"/>
      <c r="I195" s="130"/>
      <c r="J195" s="255"/>
      <c r="K195" s="255"/>
    </row>
    <row r="196" spans="1:13" ht="12.75" customHeight="1">
      <c r="D196" s="130"/>
      <c r="E196" s="130">
        <f t="shared" ref="E196:M196" si="0">E9+E18+E37+E44+E57+E106+E114+E119+E160+E168+E191</f>
        <v>162</v>
      </c>
      <c r="F196" s="130" t="e">
        <f t="shared" si="0"/>
        <v>#VALUE!</v>
      </c>
      <c r="G196" s="130" t="e">
        <f t="shared" si="0"/>
        <v>#VALUE!</v>
      </c>
      <c r="H196" s="130" t="e">
        <f t="shared" si="0"/>
        <v>#VALUE!</v>
      </c>
      <c r="I196" s="130" t="e">
        <f t="shared" si="0"/>
        <v>#VALUE!</v>
      </c>
      <c r="J196" s="130" t="e">
        <f t="shared" si="0"/>
        <v>#VALUE!</v>
      </c>
      <c r="K196" s="130">
        <f t="shared" si="0"/>
        <v>316</v>
      </c>
      <c r="L196" s="130">
        <f t="shared" si="0"/>
        <v>321</v>
      </c>
      <c r="M196" s="130">
        <f t="shared" si="0"/>
        <v>0</v>
      </c>
    </row>
    <row r="197" spans="1:13" ht="12.75" customHeight="1">
      <c r="B197" s="130"/>
      <c r="C197" s="130"/>
      <c r="D197" s="130"/>
      <c r="E197" s="130"/>
      <c r="I197" s="130"/>
      <c r="J197" s="255"/>
      <c r="K197" s="255"/>
    </row>
    <row r="198" spans="1:13" ht="12.75" customHeight="1">
      <c r="E198" s="130"/>
      <c r="I198" s="130"/>
      <c r="J198" s="255"/>
      <c r="K198" s="255"/>
    </row>
    <row r="199" spans="1:13" ht="12.75" customHeight="1">
      <c r="E199" s="130"/>
      <c r="I199" s="130"/>
      <c r="J199" s="255"/>
      <c r="K199" s="255"/>
    </row>
    <row r="200" spans="1:13" ht="12.75" customHeight="1">
      <c r="E200" s="130"/>
      <c r="I200" s="130"/>
      <c r="J200" s="255"/>
      <c r="K200" s="255"/>
    </row>
    <row r="214" spans="2:11" ht="12.75" customHeight="1">
      <c r="B214" s="130"/>
      <c r="C214" s="130"/>
      <c r="D214" s="130"/>
      <c r="E214" s="130"/>
      <c r="I214" s="130"/>
      <c r="J214" s="255"/>
      <c r="K214" s="255"/>
    </row>
  </sheetData>
  <mergeCells count="30">
    <mergeCell ref="B193:F193"/>
    <mergeCell ref="H193:L193"/>
    <mergeCell ref="M193:M194"/>
    <mergeCell ref="B194:E194"/>
    <mergeCell ref="H194:L194"/>
    <mergeCell ref="B160:D160"/>
    <mergeCell ref="A161:M161"/>
    <mergeCell ref="A163:M163"/>
    <mergeCell ref="B168:D168"/>
    <mergeCell ref="A169:M169"/>
    <mergeCell ref="A107:M107"/>
    <mergeCell ref="B114:D114"/>
    <mergeCell ref="A115:M115"/>
    <mergeCell ref="B119:D119"/>
    <mergeCell ref="A120:M120"/>
    <mergeCell ref="A45:M45"/>
    <mergeCell ref="A47:M47"/>
    <mergeCell ref="B57:D57"/>
    <mergeCell ref="A58:M58"/>
    <mergeCell ref="B106:D106"/>
    <mergeCell ref="B18:D18"/>
    <mergeCell ref="A19:M19"/>
    <mergeCell ref="B37:D37"/>
    <mergeCell ref="A38:M38"/>
    <mergeCell ref="B44:D44"/>
    <mergeCell ref="A1:N1"/>
    <mergeCell ref="B2:L2"/>
    <mergeCell ref="A6:M6"/>
    <mergeCell ref="B9:D9"/>
    <mergeCell ref="A10:M10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D4E0CC"/>
  </sheetPr>
  <dimension ref="A1:P383"/>
  <sheetViews>
    <sheetView zoomScale="80" workbookViewId="0">
      <pane xSplit="1" ySplit="1" topLeftCell="B2" activePane="bottomRight" state="frozen"/>
      <selection sqref="A1:L1"/>
      <selection pane="topRight"/>
      <selection pane="bottomLeft"/>
      <selection pane="bottomRight" activeCell="B2" sqref="B2"/>
    </sheetView>
  </sheetViews>
  <sheetFormatPr defaultRowHeight="12.75" customHeight="1"/>
  <cols>
    <col min="1" max="1" width="5.140625" style="591" bestFit="1" customWidth="1"/>
    <col min="2" max="2" width="23.7109375" style="592" customWidth="1"/>
    <col min="3" max="3" width="23.7109375" style="593" customWidth="1"/>
    <col min="4" max="4" width="23.7109375" style="592" customWidth="1"/>
    <col min="5" max="5" width="23.7109375" style="594" customWidth="1"/>
    <col min="6" max="7" width="14.85546875" style="591" customWidth="1"/>
    <col min="8" max="8" width="16.7109375" style="591" customWidth="1"/>
    <col min="9" max="9" width="22.42578125" style="594" customWidth="1"/>
    <col min="10" max="10" width="19.5703125" style="591" customWidth="1"/>
    <col min="11" max="13" width="14.85546875" style="591" customWidth="1"/>
    <col min="14" max="14" width="14.85546875" style="590" bestFit="1"/>
    <col min="15" max="16384" width="9.140625" style="590"/>
  </cols>
  <sheetData>
    <row r="1" spans="1:16" s="595" customFormat="1" ht="52.5" customHeight="1">
      <c r="A1" s="2407" t="s">
        <v>8269</v>
      </c>
      <c r="B1" s="2408"/>
      <c r="C1" s="2407"/>
      <c r="D1" s="2407"/>
      <c r="E1" s="2407"/>
      <c r="F1" s="2407"/>
      <c r="G1" s="2407"/>
      <c r="H1" s="2407"/>
      <c r="I1" s="2407"/>
      <c r="J1" s="2407"/>
      <c r="K1" s="2407"/>
      <c r="L1" s="2407"/>
      <c r="M1" s="2407"/>
      <c r="N1" s="596"/>
    </row>
    <row r="2" spans="1:16" ht="26.25" customHeight="1">
      <c r="A2" s="594"/>
      <c r="B2" s="2409"/>
      <c r="C2" s="2410"/>
      <c r="D2" s="2409"/>
      <c r="E2" s="2411"/>
      <c r="F2" s="2412"/>
      <c r="G2" s="2412"/>
      <c r="H2" s="2412"/>
      <c r="I2" s="2411"/>
      <c r="J2" s="2412"/>
      <c r="K2" s="2412"/>
      <c r="L2" s="2412"/>
      <c r="M2" s="594"/>
      <c r="N2" s="599"/>
    </row>
    <row r="3" spans="1:16" ht="16.5" customHeight="1">
      <c r="A3" s="594"/>
      <c r="F3" s="594"/>
      <c r="G3" s="594"/>
      <c r="H3" s="594"/>
      <c r="J3" s="594"/>
      <c r="K3" s="594"/>
      <c r="L3" s="594"/>
      <c r="M3" s="594"/>
      <c r="N3" s="599"/>
    </row>
    <row r="4" spans="1:16" s="600" customFormat="1" ht="60.75" customHeight="1">
      <c r="A4" s="601" t="s">
        <v>1</v>
      </c>
      <c r="B4" s="16" t="s">
        <v>2</v>
      </c>
      <c r="C4" s="510" t="s">
        <v>3</v>
      </c>
      <c r="D4" s="602" t="s">
        <v>4</v>
      </c>
      <c r="E4" s="601" t="s">
        <v>5</v>
      </c>
      <c r="F4" s="601" t="s">
        <v>6</v>
      </c>
      <c r="G4" s="601" t="s">
        <v>7</v>
      </c>
      <c r="H4" s="601" t="s">
        <v>8</v>
      </c>
      <c r="I4" s="601" t="s">
        <v>9</v>
      </c>
      <c r="J4" s="601" t="s">
        <v>10</v>
      </c>
      <c r="K4" s="601" t="s">
        <v>11</v>
      </c>
      <c r="L4" s="601" t="s">
        <v>12</v>
      </c>
      <c r="M4" s="601" t="s">
        <v>13</v>
      </c>
    </row>
    <row r="5" spans="1:16" ht="27" customHeight="1">
      <c r="A5" s="2413" t="s">
        <v>5285</v>
      </c>
      <c r="B5" s="2414"/>
      <c r="C5" s="2415"/>
      <c r="D5" s="2416"/>
      <c r="E5" s="2417"/>
      <c r="F5" s="2413"/>
      <c r="G5" s="2413"/>
      <c r="H5" s="2413"/>
      <c r="I5" s="2417"/>
      <c r="J5" s="2413"/>
      <c r="K5" s="2413"/>
      <c r="L5" s="2413"/>
      <c r="M5" s="2413"/>
      <c r="N5" s="599"/>
    </row>
    <row r="6" spans="1:16" ht="60" customHeight="1">
      <c r="A6" s="603">
        <v>1</v>
      </c>
      <c r="B6" s="604" t="s">
        <v>8270</v>
      </c>
      <c r="C6" s="605" t="s">
        <v>8271</v>
      </c>
      <c r="D6" s="606" t="s">
        <v>8272</v>
      </c>
      <c r="E6" s="607" t="s">
        <v>8272</v>
      </c>
      <c r="F6" s="608" t="s">
        <v>2882</v>
      </c>
      <c r="G6" s="609">
        <v>8</v>
      </c>
      <c r="H6" s="610" t="s">
        <v>8273</v>
      </c>
      <c r="I6" s="607" t="s">
        <v>8274</v>
      </c>
      <c r="J6" s="603" t="s">
        <v>8275</v>
      </c>
      <c r="K6" s="611">
        <v>1</v>
      </c>
      <c r="L6" s="611">
        <v>1</v>
      </c>
      <c r="M6" s="612" t="s">
        <v>36</v>
      </c>
      <c r="N6" s="599"/>
    </row>
    <row r="7" spans="1:16" ht="69.75" customHeight="1">
      <c r="A7" s="613">
        <v>2</v>
      </c>
      <c r="B7" s="614" t="s">
        <v>8276</v>
      </c>
      <c r="C7" s="615" t="s">
        <v>8277</v>
      </c>
      <c r="D7" s="616" t="s">
        <v>8278</v>
      </c>
      <c r="E7" s="607" t="s">
        <v>8278</v>
      </c>
      <c r="F7" s="617" t="s">
        <v>3049</v>
      </c>
      <c r="G7" s="613">
        <v>9</v>
      </c>
      <c r="H7" s="618" t="s">
        <v>8279</v>
      </c>
      <c r="I7" s="619" t="s">
        <v>8280</v>
      </c>
      <c r="J7" s="613">
        <v>89202028611</v>
      </c>
      <c r="K7" s="615">
        <v>1</v>
      </c>
      <c r="L7" s="615">
        <v>1</v>
      </c>
      <c r="M7" s="620" t="s">
        <v>36</v>
      </c>
      <c r="N7" s="621"/>
      <c r="O7" s="622"/>
      <c r="P7" s="622"/>
    </row>
    <row r="8" spans="1:16" ht="38.1" customHeight="1">
      <c r="A8" s="613">
        <v>3</v>
      </c>
      <c r="B8" s="614" t="s">
        <v>8281</v>
      </c>
      <c r="C8" s="615" t="s">
        <v>8282</v>
      </c>
      <c r="D8" s="616" t="s">
        <v>8283</v>
      </c>
      <c r="E8" s="607" t="s">
        <v>8284</v>
      </c>
      <c r="F8" s="617" t="s">
        <v>2593</v>
      </c>
      <c r="G8" s="613">
        <v>6</v>
      </c>
      <c r="H8" s="618" t="s">
        <v>1482</v>
      </c>
      <c r="I8" s="619" t="s">
        <v>8285</v>
      </c>
      <c r="J8" s="613" t="s">
        <v>8286</v>
      </c>
      <c r="K8" s="615">
        <v>1</v>
      </c>
      <c r="L8" s="615">
        <v>1</v>
      </c>
      <c r="M8" s="620" t="s">
        <v>36</v>
      </c>
      <c r="N8" s="621"/>
      <c r="O8" s="622"/>
      <c r="P8" s="622"/>
    </row>
    <row r="9" spans="1:16" ht="38.1" customHeight="1">
      <c r="A9" s="623">
        <v>4</v>
      </c>
      <c r="B9" s="624" t="s">
        <v>8287</v>
      </c>
      <c r="C9" s="625" t="s">
        <v>8288</v>
      </c>
      <c r="D9" s="626" t="s">
        <v>8289</v>
      </c>
      <c r="E9" s="627" t="s">
        <v>8289</v>
      </c>
      <c r="F9" s="628" t="s">
        <v>8290</v>
      </c>
      <c r="G9" s="623">
        <v>20</v>
      </c>
      <c r="H9" s="629" t="s">
        <v>8291</v>
      </c>
      <c r="I9" s="630" t="s">
        <v>8292</v>
      </c>
      <c r="J9" s="623">
        <v>89045360150</v>
      </c>
      <c r="K9" s="625">
        <v>1</v>
      </c>
      <c r="L9" s="625">
        <v>1</v>
      </c>
      <c r="M9" s="620" t="s">
        <v>36</v>
      </c>
      <c r="N9" s="621"/>
      <c r="O9" s="622"/>
      <c r="P9" s="622"/>
    </row>
    <row r="10" spans="1:16" ht="45" customHeight="1">
      <c r="A10" s="631">
        <v>5</v>
      </c>
      <c r="B10" s="632" t="s">
        <v>8293</v>
      </c>
      <c r="C10" s="633" t="s">
        <v>8294</v>
      </c>
      <c r="D10" s="634" t="s">
        <v>8295</v>
      </c>
      <c r="E10" s="635" t="s">
        <v>8296</v>
      </c>
      <c r="F10" s="636" t="s">
        <v>2593</v>
      </c>
      <c r="G10" s="637">
        <v>6</v>
      </c>
      <c r="H10" s="634" t="s">
        <v>8297</v>
      </c>
      <c r="I10" s="635" t="s">
        <v>8298</v>
      </c>
      <c r="J10" s="631" t="s">
        <v>8275</v>
      </c>
      <c r="K10" s="631">
        <v>1</v>
      </c>
      <c r="L10" s="631">
        <v>1</v>
      </c>
      <c r="M10" s="612" t="s">
        <v>36</v>
      </c>
      <c r="N10" s="599"/>
    </row>
    <row r="11" spans="1:16" ht="45" customHeight="1">
      <c r="A11" s="631">
        <v>6</v>
      </c>
      <c r="B11" s="632" t="s">
        <v>8299</v>
      </c>
      <c r="C11" s="638">
        <v>312603478162</v>
      </c>
      <c r="D11" s="634" t="s">
        <v>8300</v>
      </c>
      <c r="E11" s="635"/>
      <c r="F11" s="636" t="s">
        <v>2593</v>
      </c>
      <c r="G11" s="637">
        <v>6</v>
      </c>
      <c r="H11" s="636" t="s">
        <v>8301</v>
      </c>
      <c r="I11" s="632" t="s">
        <v>8299</v>
      </c>
      <c r="J11" s="631" t="s">
        <v>36</v>
      </c>
      <c r="K11" s="631">
        <v>1</v>
      </c>
      <c r="L11" s="631">
        <v>1</v>
      </c>
      <c r="M11" s="612" t="s">
        <v>36</v>
      </c>
      <c r="N11" s="599"/>
    </row>
    <row r="12" spans="1:16" s="639" customFormat="1" ht="21" customHeight="1">
      <c r="A12" s="640"/>
      <c r="B12" s="2418" t="s">
        <v>8302</v>
      </c>
      <c r="C12" s="2419"/>
      <c r="D12" s="2418"/>
      <c r="E12" s="640"/>
      <c r="F12" s="641">
        <f>F6+F7+F8+F9+F10+F11</f>
        <v>55</v>
      </c>
      <c r="G12" s="641">
        <f>G6+G7+G8+G9+G10+G11</f>
        <v>55</v>
      </c>
      <c r="H12" s="640"/>
      <c r="I12" s="640"/>
      <c r="J12" s="640"/>
      <c r="K12" s="641">
        <f>SUM(K6:K11)</f>
        <v>6</v>
      </c>
      <c r="L12" s="641">
        <f>SUM(L6:L11)</f>
        <v>6</v>
      </c>
      <c r="M12" s="641"/>
      <c r="N12" s="642"/>
    </row>
    <row r="13" spans="1:16" ht="27" customHeight="1">
      <c r="A13" s="2420" t="s">
        <v>5299</v>
      </c>
      <c r="B13" s="2421"/>
      <c r="C13" s="2422"/>
      <c r="D13" s="2421"/>
      <c r="E13" s="2423"/>
      <c r="F13" s="2420"/>
      <c r="G13" s="2420"/>
      <c r="H13" s="2420"/>
      <c r="I13" s="2423"/>
      <c r="J13" s="2420"/>
      <c r="K13" s="2420"/>
      <c r="L13" s="2420"/>
      <c r="M13" s="2420"/>
      <c r="N13" s="599"/>
    </row>
    <row r="14" spans="1:16" ht="45" customHeight="1">
      <c r="A14" s="644" t="s">
        <v>7438</v>
      </c>
      <c r="B14" s="645" t="s">
        <v>8303</v>
      </c>
      <c r="C14" s="646" t="s">
        <v>8304</v>
      </c>
      <c r="D14" s="645" t="s">
        <v>8305</v>
      </c>
      <c r="E14" s="644" t="s">
        <v>8306</v>
      </c>
      <c r="F14" s="612">
        <v>33</v>
      </c>
      <c r="G14" s="612">
        <v>8.25</v>
      </c>
      <c r="H14" s="612" t="s">
        <v>8307</v>
      </c>
      <c r="I14" s="647" t="s">
        <v>8308</v>
      </c>
      <c r="J14" s="612">
        <v>89524369196</v>
      </c>
      <c r="K14" s="612">
        <v>1</v>
      </c>
      <c r="L14" s="612">
        <v>1</v>
      </c>
      <c r="M14" s="612" t="s">
        <v>36</v>
      </c>
      <c r="N14" s="599"/>
    </row>
    <row r="15" spans="1:16" ht="45" customHeight="1">
      <c r="A15" s="644" t="s">
        <v>7445</v>
      </c>
      <c r="B15" s="645" t="s">
        <v>8309</v>
      </c>
      <c r="C15" s="646" t="s">
        <v>8310</v>
      </c>
      <c r="D15" s="645" t="s">
        <v>8311</v>
      </c>
      <c r="E15" s="644" t="s">
        <v>8306</v>
      </c>
      <c r="F15" s="612">
        <v>33</v>
      </c>
      <c r="G15" s="612">
        <v>8.25</v>
      </c>
      <c r="H15" s="612" t="s">
        <v>8307</v>
      </c>
      <c r="I15" s="647" t="s">
        <v>8312</v>
      </c>
      <c r="J15" s="612">
        <v>89511532367</v>
      </c>
      <c r="K15" s="612">
        <v>1</v>
      </c>
      <c r="L15" s="612">
        <v>1</v>
      </c>
      <c r="M15" s="612" t="s">
        <v>36</v>
      </c>
      <c r="N15" s="599"/>
    </row>
    <row r="16" spans="1:16" ht="45" customHeight="1">
      <c r="A16" s="644" t="s">
        <v>7653</v>
      </c>
      <c r="B16" s="645" t="s">
        <v>8313</v>
      </c>
      <c r="C16" s="646"/>
      <c r="D16" s="645" t="s">
        <v>8314</v>
      </c>
      <c r="E16" s="644" t="s">
        <v>8306</v>
      </c>
      <c r="F16" s="612">
        <v>33</v>
      </c>
      <c r="G16" s="612">
        <v>8.25</v>
      </c>
      <c r="H16" s="612" t="s">
        <v>8307</v>
      </c>
      <c r="I16" s="647" t="s">
        <v>8315</v>
      </c>
      <c r="J16" s="612">
        <v>89087888788</v>
      </c>
      <c r="K16" s="612">
        <v>1</v>
      </c>
      <c r="L16" s="612">
        <v>1</v>
      </c>
      <c r="M16" s="612" t="s">
        <v>6261</v>
      </c>
      <c r="N16" s="599"/>
    </row>
    <row r="17" spans="1:14" ht="45" customHeight="1">
      <c r="A17" s="644" t="s">
        <v>7660</v>
      </c>
      <c r="B17" s="645" t="s">
        <v>8316</v>
      </c>
      <c r="C17" s="646" t="s">
        <v>8317</v>
      </c>
      <c r="D17" s="645" t="s">
        <v>8318</v>
      </c>
      <c r="E17" s="644" t="s">
        <v>8306</v>
      </c>
      <c r="F17" s="612">
        <v>33</v>
      </c>
      <c r="G17" s="612">
        <v>8.25</v>
      </c>
      <c r="H17" s="612" t="s">
        <v>8307</v>
      </c>
      <c r="I17" s="647" t="s">
        <v>8319</v>
      </c>
      <c r="J17" s="612">
        <v>89511353057</v>
      </c>
      <c r="K17" s="612">
        <v>1</v>
      </c>
      <c r="L17" s="612">
        <v>1</v>
      </c>
      <c r="M17" s="612"/>
      <c r="N17" s="599"/>
    </row>
    <row r="18" spans="1:14" ht="44.25" customHeight="1">
      <c r="A18" s="644" t="s">
        <v>8320</v>
      </c>
      <c r="B18" s="645" t="s">
        <v>8321</v>
      </c>
      <c r="C18" s="646" t="s">
        <v>8310</v>
      </c>
      <c r="D18" s="645" t="s">
        <v>8322</v>
      </c>
      <c r="E18" s="644" t="s">
        <v>8323</v>
      </c>
      <c r="F18" s="612">
        <v>80</v>
      </c>
      <c r="G18" s="612">
        <v>80</v>
      </c>
      <c r="H18" s="612" t="s">
        <v>8324</v>
      </c>
      <c r="I18" s="647" t="s">
        <v>8325</v>
      </c>
      <c r="J18" s="612">
        <v>89205762107</v>
      </c>
      <c r="K18" s="612">
        <v>3</v>
      </c>
      <c r="L18" s="612">
        <v>3</v>
      </c>
      <c r="M18" s="612" t="s">
        <v>36</v>
      </c>
      <c r="N18" s="599"/>
    </row>
    <row r="19" spans="1:14" ht="38.1" customHeight="1">
      <c r="A19" s="644" t="s">
        <v>8326</v>
      </c>
      <c r="B19" s="645" t="s">
        <v>8327</v>
      </c>
      <c r="C19" s="646" t="s">
        <v>8310</v>
      </c>
      <c r="D19" s="645" t="s">
        <v>8328</v>
      </c>
      <c r="E19" s="644" t="s">
        <v>8329</v>
      </c>
      <c r="F19" s="612">
        <v>24</v>
      </c>
      <c r="G19" s="612">
        <v>24</v>
      </c>
      <c r="H19" s="612" t="s">
        <v>5327</v>
      </c>
      <c r="I19" s="647" t="s">
        <v>8330</v>
      </c>
      <c r="J19" s="612" t="s">
        <v>8331</v>
      </c>
      <c r="K19" s="612">
        <v>1</v>
      </c>
      <c r="L19" s="612">
        <v>1</v>
      </c>
      <c r="M19" s="612" t="s">
        <v>36</v>
      </c>
      <c r="N19" s="599"/>
    </row>
    <row r="20" spans="1:14" ht="38.1" customHeight="1">
      <c r="A20" s="644" t="s">
        <v>8332</v>
      </c>
      <c r="B20" s="645" t="s">
        <v>8333</v>
      </c>
      <c r="C20" s="646" t="s">
        <v>8334</v>
      </c>
      <c r="D20" s="645" t="s">
        <v>8335</v>
      </c>
      <c r="E20" s="644" t="s">
        <v>8336</v>
      </c>
      <c r="F20" s="612">
        <v>8</v>
      </c>
      <c r="G20" s="612">
        <v>8</v>
      </c>
      <c r="H20" s="612" t="s">
        <v>8337</v>
      </c>
      <c r="I20" s="647" t="s">
        <v>8338</v>
      </c>
      <c r="J20" s="612" t="s">
        <v>36</v>
      </c>
      <c r="K20" s="612">
        <v>2</v>
      </c>
      <c r="L20" s="612">
        <v>2</v>
      </c>
      <c r="M20" s="612" t="s">
        <v>36</v>
      </c>
      <c r="N20" s="648"/>
    </row>
    <row r="21" spans="1:14" ht="42" customHeight="1">
      <c r="A21" s="644" t="s">
        <v>8339</v>
      </c>
      <c r="B21" s="645" t="s">
        <v>8340</v>
      </c>
      <c r="C21" s="646"/>
      <c r="D21" s="645" t="s">
        <v>8341</v>
      </c>
      <c r="E21" s="644" t="s">
        <v>8342</v>
      </c>
      <c r="F21" s="612">
        <v>18</v>
      </c>
      <c r="G21" s="612">
        <v>18</v>
      </c>
      <c r="H21" s="612" t="s">
        <v>758</v>
      </c>
      <c r="I21" s="647" t="s">
        <v>8343</v>
      </c>
      <c r="J21" s="612">
        <v>89524354197</v>
      </c>
      <c r="K21" s="612">
        <v>1</v>
      </c>
      <c r="L21" s="612">
        <v>1</v>
      </c>
      <c r="M21" s="612" t="s">
        <v>36</v>
      </c>
      <c r="N21" s="599"/>
    </row>
    <row r="22" spans="1:14" ht="36" customHeight="1">
      <c r="A22" s="644" t="s">
        <v>8344</v>
      </c>
      <c r="B22" s="649" t="s">
        <v>8345</v>
      </c>
      <c r="C22" s="650" t="s">
        <v>8346</v>
      </c>
      <c r="D22" s="651" t="s">
        <v>8347</v>
      </c>
      <c r="E22" s="652" t="s">
        <v>8348</v>
      </c>
      <c r="F22" s="653">
        <v>12</v>
      </c>
      <c r="G22" s="653">
        <v>12</v>
      </c>
      <c r="H22" s="653" t="s">
        <v>6427</v>
      </c>
      <c r="I22" s="654" t="s">
        <v>8349</v>
      </c>
      <c r="J22" s="653">
        <v>89511311938</v>
      </c>
      <c r="K22" s="655">
        <v>1</v>
      </c>
      <c r="L22" s="655">
        <v>1</v>
      </c>
      <c r="M22" s="612" t="s">
        <v>36</v>
      </c>
      <c r="N22" s="599"/>
    </row>
    <row r="23" spans="1:14" ht="45.75" customHeight="1">
      <c r="A23" s="644" t="s">
        <v>8350</v>
      </c>
      <c r="B23" s="645" t="s">
        <v>8351</v>
      </c>
      <c r="C23" s="646"/>
      <c r="D23" s="645" t="s">
        <v>8352</v>
      </c>
      <c r="E23" s="644" t="s">
        <v>8353</v>
      </c>
      <c r="F23" s="612">
        <v>400</v>
      </c>
      <c r="G23" s="656">
        <v>61.7</v>
      </c>
      <c r="H23" s="612" t="s">
        <v>699</v>
      </c>
      <c r="I23" s="647" t="s">
        <v>8354</v>
      </c>
      <c r="J23" s="612">
        <v>89513306958</v>
      </c>
      <c r="K23" s="612">
        <v>2</v>
      </c>
      <c r="L23" s="612">
        <v>2</v>
      </c>
      <c r="M23" s="612" t="s">
        <v>36</v>
      </c>
      <c r="N23" s="648"/>
    </row>
    <row r="24" spans="1:14" ht="45.75" customHeight="1">
      <c r="A24" s="644" t="s">
        <v>8355</v>
      </c>
      <c r="B24" s="645" t="s">
        <v>8356</v>
      </c>
      <c r="C24" s="646" t="s">
        <v>8357</v>
      </c>
      <c r="D24" s="645" t="s">
        <v>8358</v>
      </c>
      <c r="E24" s="644" t="s">
        <v>8359</v>
      </c>
      <c r="F24" s="657">
        <v>29</v>
      </c>
      <c r="G24" s="612">
        <v>29</v>
      </c>
      <c r="H24" s="658" t="s">
        <v>8360</v>
      </c>
      <c r="I24" s="647" t="s">
        <v>8361</v>
      </c>
      <c r="J24" s="612">
        <v>89092045203</v>
      </c>
      <c r="K24" s="612">
        <v>1</v>
      </c>
      <c r="L24" s="612">
        <v>1</v>
      </c>
      <c r="M24" s="612"/>
      <c r="N24" s="648"/>
    </row>
    <row r="25" spans="1:14" ht="45.75" customHeight="1">
      <c r="A25" s="644" t="s">
        <v>8362</v>
      </c>
      <c r="B25" s="645" t="s">
        <v>8363</v>
      </c>
      <c r="C25" s="659" t="s">
        <v>8364</v>
      </c>
      <c r="D25" s="645" t="s">
        <v>8365</v>
      </c>
      <c r="E25" s="645" t="s">
        <v>8365</v>
      </c>
      <c r="F25" s="612">
        <v>80</v>
      </c>
      <c r="G25" s="612">
        <v>15</v>
      </c>
      <c r="H25" s="612" t="s">
        <v>6244</v>
      </c>
      <c r="I25" s="647" t="s">
        <v>8366</v>
      </c>
      <c r="J25" s="612"/>
      <c r="K25" s="612">
        <v>1</v>
      </c>
      <c r="L25" s="612">
        <v>1</v>
      </c>
      <c r="M25" s="612" t="s">
        <v>36</v>
      </c>
      <c r="N25" s="648"/>
    </row>
    <row r="26" spans="1:14" s="639" customFormat="1" ht="21" customHeight="1">
      <c r="A26" s="640"/>
      <c r="B26" s="640" t="s">
        <v>8367</v>
      </c>
      <c r="C26" s="641">
        <v>12</v>
      </c>
      <c r="D26" s="640"/>
      <c r="E26" s="640"/>
      <c r="F26" s="660">
        <v>783</v>
      </c>
      <c r="G26" s="660">
        <f>SUM(G14:G25)</f>
        <v>280.7</v>
      </c>
      <c r="H26" s="661"/>
      <c r="I26" s="640"/>
      <c r="J26" s="662"/>
      <c r="K26" s="660">
        <v>16</v>
      </c>
      <c r="L26" s="660">
        <v>16</v>
      </c>
      <c r="M26" s="663"/>
      <c r="N26" s="642"/>
    </row>
    <row r="27" spans="1:14" s="664" customFormat="1" ht="27" customHeight="1">
      <c r="A27" s="2413" t="s">
        <v>5340</v>
      </c>
      <c r="B27" s="2416"/>
      <c r="C27" s="2424"/>
      <c r="D27" s="2416"/>
      <c r="E27" s="2417"/>
      <c r="F27" s="2413"/>
      <c r="G27" s="2425"/>
      <c r="H27" s="2413"/>
      <c r="I27" s="2417"/>
      <c r="J27" s="2413"/>
      <c r="K27" s="2425"/>
      <c r="L27" s="2425"/>
      <c r="M27" s="2413"/>
      <c r="N27" s="665"/>
    </row>
    <row r="28" spans="1:14" ht="45.75" customHeight="1">
      <c r="A28" s="612" t="s">
        <v>7438</v>
      </c>
      <c r="B28" s="643" t="s">
        <v>8368</v>
      </c>
      <c r="C28" s="646" t="s">
        <v>8369</v>
      </c>
      <c r="D28" s="643" t="s">
        <v>8370</v>
      </c>
      <c r="E28" s="647" t="s">
        <v>8371</v>
      </c>
      <c r="F28" s="612">
        <v>6</v>
      </c>
      <c r="G28" s="612">
        <v>6</v>
      </c>
      <c r="H28" s="612" t="s">
        <v>694</v>
      </c>
      <c r="I28" s="647" t="s">
        <v>8372</v>
      </c>
      <c r="J28" s="612">
        <v>89290007400</v>
      </c>
      <c r="K28" s="612">
        <v>1</v>
      </c>
      <c r="L28" s="612">
        <v>1</v>
      </c>
      <c r="M28" s="666" t="s">
        <v>36</v>
      </c>
      <c r="N28" s="648"/>
    </row>
    <row r="29" spans="1:14" ht="38.1" customHeight="1">
      <c r="A29" s="612" t="s">
        <v>7445</v>
      </c>
      <c r="B29" s="643" t="s">
        <v>8373</v>
      </c>
      <c r="C29" s="646" t="s">
        <v>8374</v>
      </c>
      <c r="D29" s="643" t="s">
        <v>8375</v>
      </c>
      <c r="E29" s="647" t="s">
        <v>8376</v>
      </c>
      <c r="F29" s="612">
        <v>4</v>
      </c>
      <c r="G29" s="612">
        <v>4</v>
      </c>
      <c r="H29" s="612" t="s">
        <v>8377</v>
      </c>
      <c r="I29" s="647" t="s">
        <v>8378</v>
      </c>
      <c r="J29" s="612" t="s">
        <v>8275</v>
      </c>
      <c r="K29" s="612">
        <v>1</v>
      </c>
      <c r="L29" s="612">
        <v>1</v>
      </c>
      <c r="M29" s="666" t="s">
        <v>36</v>
      </c>
      <c r="N29" s="648"/>
    </row>
    <row r="30" spans="1:14" ht="54" customHeight="1">
      <c r="A30" s="612" t="s">
        <v>7653</v>
      </c>
      <c r="B30" s="643" t="s">
        <v>8379</v>
      </c>
      <c r="C30" s="646" t="s">
        <v>8380</v>
      </c>
      <c r="D30" s="643" t="s">
        <v>8381</v>
      </c>
      <c r="E30" s="647" t="s">
        <v>8382</v>
      </c>
      <c r="F30" s="612">
        <v>40.4</v>
      </c>
      <c r="G30" s="612">
        <v>40.4</v>
      </c>
      <c r="H30" s="612" t="s">
        <v>8383</v>
      </c>
      <c r="I30" s="647" t="s">
        <v>8384</v>
      </c>
      <c r="J30" s="612" t="s">
        <v>8385</v>
      </c>
      <c r="K30" s="612">
        <v>1</v>
      </c>
      <c r="L30" s="612">
        <v>1</v>
      </c>
      <c r="M30" s="666" t="s">
        <v>36</v>
      </c>
      <c r="N30" s="648"/>
    </row>
    <row r="31" spans="1:14" ht="43.5" customHeight="1">
      <c r="A31" s="612" t="s">
        <v>7660</v>
      </c>
      <c r="B31" s="643" t="s">
        <v>8386</v>
      </c>
      <c r="C31" s="646" t="s">
        <v>8387</v>
      </c>
      <c r="D31" s="643" t="s">
        <v>8388</v>
      </c>
      <c r="E31" s="647" t="s">
        <v>8388</v>
      </c>
      <c r="F31" s="612">
        <v>6</v>
      </c>
      <c r="G31" s="612">
        <v>6</v>
      </c>
      <c r="H31" s="612" t="s">
        <v>8360</v>
      </c>
      <c r="I31" s="647" t="s">
        <v>8389</v>
      </c>
      <c r="J31" s="612">
        <v>89997005995</v>
      </c>
      <c r="K31" s="612">
        <v>1</v>
      </c>
      <c r="L31" s="612">
        <v>1</v>
      </c>
      <c r="M31" s="666" t="s">
        <v>36</v>
      </c>
      <c r="N31" s="648"/>
    </row>
    <row r="32" spans="1:14" ht="38.1" customHeight="1">
      <c r="A32" s="612" t="s">
        <v>8320</v>
      </c>
      <c r="B32" s="643" t="s">
        <v>8390</v>
      </c>
      <c r="C32" s="646" t="s">
        <v>8391</v>
      </c>
      <c r="D32" s="643" t="s">
        <v>8392</v>
      </c>
      <c r="E32" s="647" t="s">
        <v>8392</v>
      </c>
      <c r="F32" s="612">
        <v>24</v>
      </c>
      <c r="G32" s="612">
        <v>24</v>
      </c>
      <c r="H32" s="612" t="s">
        <v>8393</v>
      </c>
      <c r="I32" s="647" t="s">
        <v>8394</v>
      </c>
      <c r="J32" s="612" t="s">
        <v>8395</v>
      </c>
      <c r="K32" s="612">
        <v>1</v>
      </c>
      <c r="L32" s="612">
        <v>1</v>
      </c>
      <c r="M32" s="666" t="s">
        <v>36</v>
      </c>
      <c r="N32" s="648"/>
    </row>
    <row r="33" spans="1:14" ht="38.1" customHeight="1">
      <c r="A33" s="612" t="s">
        <v>8326</v>
      </c>
      <c r="B33" s="643" t="s">
        <v>8396</v>
      </c>
      <c r="C33" s="646" t="s">
        <v>8397</v>
      </c>
      <c r="D33" s="643" t="s">
        <v>8398</v>
      </c>
      <c r="E33" s="647" t="s">
        <v>8399</v>
      </c>
      <c r="F33" s="612">
        <v>8</v>
      </c>
      <c r="G33" s="612">
        <v>8</v>
      </c>
      <c r="H33" s="612" t="s">
        <v>8400</v>
      </c>
      <c r="I33" s="647" t="s">
        <v>8401</v>
      </c>
      <c r="J33" s="612">
        <v>89205705817</v>
      </c>
      <c r="K33" s="612">
        <v>1</v>
      </c>
      <c r="L33" s="612">
        <v>1</v>
      </c>
      <c r="M33" s="666" t="s">
        <v>36</v>
      </c>
      <c r="N33" s="648"/>
    </row>
    <row r="34" spans="1:14" ht="38.1" customHeight="1">
      <c r="A34" s="612" t="s">
        <v>8332</v>
      </c>
      <c r="B34" s="643" t="s">
        <v>8402</v>
      </c>
      <c r="C34" s="646" t="s">
        <v>8403</v>
      </c>
      <c r="D34" s="643" t="s">
        <v>8404</v>
      </c>
      <c r="E34" s="647" t="s">
        <v>8405</v>
      </c>
      <c r="F34" s="612">
        <v>24.8</v>
      </c>
      <c r="G34" s="612">
        <v>24.8</v>
      </c>
      <c r="H34" s="612" t="s">
        <v>1482</v>
      </c>
      <c r="I34" s="647" t="s">
        <v>8406</v>
      </c>
      <c r="J34" s="612" t="s">
        <v>8407</v>
      </c>
      <c r="K34" s="612">
        <v>1</v>
      </c>
      <c r="L34" s="612">
        <v>1</v>
      </c>
      <c r="M34" s="666" t="s">
        <v>36</v>
      </c>
      <c r="N34" s="648"/>
    </row>
    <row r="35" spans="1:14" ht="38.1" customHeight="1">
      <c r="A35" s="612" t="s">
        <v>8339</v>
      </c>
      <c r="B35" s="643" t="s">
        <v>8408</v>
      </c>
      <c r="C35" s="646" t="s">
        <v>8409</v>
      </c>
      <c r="D35" s="643" t="s">
        <v>8410</v>
      </c>
      <c r="E35" s="647" t="s">
        <v>8411</v>
      </c>
      <c r="F35" s="612" t="s">
        <v>8412</v>
      </c>
      <c r="G35" s="612">
        <v>30</v>
      </c>
      <c r="H35" s="612" t="s">
        <v>8413</v>
      </c>
      <c r="I35" s="647" t="s">
        <v>8414</v>
      </c>
      <c r="J35" s="612">
        <v>89517630053</v>
      </c>
      <c r="K35" s="612">
        <v>1</v>
      </c>
      <c r="L35" s="612">
        <v>1</v>
      </c>
      <c r="M35" s="666" t="s">
        <v>36</v>
      </c>
      <c r="N35" s="648"/>
    </row>
    <row r="36" spans="1:14" ht="38.1" customHeight="1">
      <c r="A36" s="612" t="s">
        <v>8344</v>
      </c>
      <c r="B36" s="643" t="s">
        <v>8415</v>
      </c>
      <c r="C36" s="646" t="s">
        <v>8416</v>
      </c>
      <c r="D36" s="643" t="s">
        <v>8417</v>
      </c>
      <c r="E36" s="647" t="s">
        <v>8418</v>
      </c>
      <c r="F36" s="612">
        <v>6</v>
      </c>
      <c r="G36" s="612">
        <v>6</v>
      </c>
      <c r="H36" s="612" t="s">
        <v>5569</v>
      </c>
      <c r="I36" s="647" t="s">
        <v>8419</v>
      </c>
      <c r="J36" s="612">
        <v>89511386033</v>
      </c>
      <c r="K36" s="612">
        <v>1</v>
      </c>
      <c r="L36" s="612">
        <v>1</v>
      </c>
      <c r="M36" s="666"/>
      <c r="N36" s="648"/>
    </row>
    <row r="37" spans="1:14" ht="38.1" customHeight="1">
      <c r="A37" s="612" t="s">
        <v>8350</v>
      </c>
      <c r="B37" s="643" t="s">
        <v>8420</v>
      </c>
      <c r="C37" s="646" t="s">
        <v>8421</v>
      </c>
      <c r="D37" s="643" t="s">
        <v>8422</v>
      </c>
      <c r="E37" s="647" t="s">
        <v>8423</v>
      </c>
      <c r="F37" s="612">
        <v>11.5</v>
      </c>
      <c r="G37" s="612">
        <v>11.5</v>
      </c>
      <c r="H37" s="612" t="s">
        <v>1571</v>
      </c>
      <c r="I37" s="647" t="s">
        <v>8424</v>
      </c>
      <c r="J37" s="612">
        <v>89511317100</v>
      </c>
      <c r="K37" s="612">
        <v>1</v>
      </c>
      <c r="L37" s="612">
        <v>1</v>
      </c>
      <c r="M37" s="666" t="s">
        <v>36</v>
      </c>
      <c r="N37" s="648"/>
    </row>
    <row r="38" spans="1:14" ht="38.1" customHeight="1">
      <c r="A38" s="612" t="s">
        <v>8355</v>
      </c>
      <c r="B38" s="667" t="s">
        <v>8425</v>
      </c>
      <c r="C38" s="668" t="s">
        <v>8426</v>
      </c>
      <c r="D38" s="643" t="s">
        <v>8427</v>
      </c>
      <c r="E38" s="647" t="s">
        <v>8428</v>
      </c>
      <c r="F38" s="612">
        <v>20</v>
      </c>
      <c r="G38" s="612">
        <v>20</v>
      </c>
      <c r="H38" s="612" t="s">
        <v>8429</v>
      </c>
      <c r="I38" s="647" t="s">
        <v>8430</v>
      </c>
      <c r="J38" s="612" t="s">
        <v>8275</v>
      </c>
      <c r="K38" s="612">
        <v>1</v>
      </c>
      <c r="L38" s="612">
        <v>1</v>
      </c>
      <c r="M38" s="666" t="s">
        <v>36</v>
      </c>
      <c r="N38" s="648"/>
    </row>
    <row r="39" spans="1:14" ht="38.1" customHeight="1">
      <c r="A39" s="612" t="s">
        <v>8362</v>
      </c>
      <c r="B39" s="667" t="s">
        <v>8431</v>
      </c>
      <c r="C39" s="668" t="s">
        <v>8432</v>
      </c>
      <c r="D39" s="643" t="s">
        <v>8433</v>
      </c>
      <c r="E39" s="647" t="s">
        <v>8434</v>
      </c>
      <c r="F39" s="612">
        <v>25</v>
      </c>
      <c r="G39" s="612">
        <v>25</v>
      </c>
      <c r="H39" s="612" t="s">
        <v>1571</v>
      </c>
      <c r="I39" s="647" t="s">
        <v>8435</v>
      </c>
      <c r="J39" s="612">
        <v>89205603131</v>
      </c>
      <c r="K39" s="612">
        <v>1</v>
      </c>
      <c r="L39" s="612">
        <v>1</v>
      </c>
      <c r="M39" s="666" t="s">
        <v>36</v>
      </c>
      <c r="N39" s="648"/>
    </row>
    <row r="40" spans="1:14" ht="38.1" customHeight="1">
      <c r="A40" s="612" t="s">
        <v>8436</v>
      </c>
      <c r="B40" s="667" t="s">
        <v>8437</v>
      </c>
      <c r="C40" s="668" t="s">
        <v>8438</v>
      </c>
      <c r="D40" s="643" t="s">
        <v>8335</v>
      </c>
      <c r="E40" s="647" t="s">
        <v>8439</v>
      </c>
      <c r="F40" s="612">
        <v>15</v>
      </c>
      <c r="G40" s="612">
        <v>15</v>
      </c>
      <c r="H40" s="612" t="s">
        <v>699</v>
      </c>
      <c r="I40" s="647" t="s">
        <v>8440</v>
      </c>
      <c r="J40" s="612" t="s">
        <v>8441</v>
      </c>
      <c r="K40" s="612">
        <v>3</v>
      </c>
      <c r="L40" s="612">
        <v>3</v>
      </c>
      <c r="M40" s="666" t="s">
        <v>36</v>
      </c>
      <c r="N40" s="648"/>
    </row>
    <row r="41" spans="1:14" ht="58.5" customHeight="1">
      <c r="A41" s="612" t="s">
        <v>8442</v>
      </c>
      <c r="B41" s="667" t="s">
        <v>8443</v>
      </c>
      <c r="C41" s="668" t="s">
        <v>8444</v>
      </c>
      <c r="D41" s="643" t="s">
        <v>8445</v>
      </c>
      <c r="E41" s="647" t="s">
        <v>8446</v>
      </c>
      <c r="F41" s="612">
        <v>14</v>
      </c>
      <c r="G41" s="612">
        <v>14</v>
      </c>
      <c r="H41" s="612" t="s">
        <v>8447</v>
      </c>
      <c r="I41" s="647" t="s">
        <v>8448</v>
      </c>
      <c r="J41" s="612" t="s">
        <v>8449</v>
      </c>
      <c r="K41" s="612">
        <v>1</v>
      </c>
      <c r="L41" s="612">
        <v>1</v>
      </c>
      <c r="M41" s="666" t="s">
        <v>36</v>
      </c>
      <c r="N41" s="648"/>
    </row>
    <row r="42" spans="1:14" ht="38.1" customHeight="1">
      <c r="A42" s="612" t="s">
        <v>8450</v>
      </c>
      <c r="B42" s="667" t="s">
        <v>8451</v>
      </c>
      <c r="C42" s="668" t="s">
        <v>8452</v>
      </c>
      <c r="D42" s="643" t="s">
        <v>8453</v>
      </c>
      <c r="E42" s="647" t="s">
        <v>8453</v>
      </c>
      <c r="F42" s="656">
        <v>16</v>
      </c>
      <c r="G42" s="656">
        <v>16</v>
      </c>
      <c r="H42" s="612" t="s">
        <v>8454</v>
      </c>
      <c r="I42" s="647" t="s">
        <v>8455</v>
      </c>
      <c r="J42" s="612" t="s">
        <v>8456</v>
      </c>
      <c r="K42" s="656">
        <v>2</v>
      </c>
      <c r="L42" s="656">
        <v>2</v>
      </c>
      <c r="M42" s="612" t="s">
        <v>36</v>
      </c>
      <c r="N42" s="648"/>
    </row>
    <row r="43" spans="1:14" ht="38.1" customHeight="1">
      <c r="A43" s="612" t="s">
        <v>8457</v>
      </c>
      <c r="B43" s="667" t="s">
        <v>8458</v>
      </c>
      <c r="C43" s="669" t="s">
        <v>8459</v>
      </c>
      <c r="D43" s="643" t="s">
        <v>8460</v>
      </c>
      <c r="E43" s="643" t="s">
        <v>8460</v>
      </c>
      <c r="F43" s="612">
        <v>10</v>
      </c>
      <c r="G43" s="612">
        <v>10</v>
      </c>
      <c r="H43" s="612" t="s">
        <v>8454</v>
      </c>
      <c r="I43" s="647" t="s">
        <v>8461</v>
      </c>
      <c r="J43" s="612">
        <v>89517631323</v>
      </c>
      <c r="K43" s="612">
        <v>1</v>
      </c>
      <c r="L43" s="612">
        <v>1</v>
      </c>
      <c r="M43" s="658"/>
      <c r="N43" s="648"/>
    </row>
    <row r="44" spans="1:14" s="639" customFormat="1" ht="25.5" customHeight="1">
      <c r="A44" s="670"/>
      <c r="B44" s="670" t="s">
        <v>8462</v>
      </c>
      <c r="C44" s="641"/>
      <c r="D44" s="670"/>
      <c r="E44" s="671"/>
      <c r="F44" s="672">
        <v>260.7</v>
      </c>
      <c r="G44" s="672">
        <f>SUM(G28:G42)</f>
        <v>250.7</v>
      </c>
      <c r="H44" s="673"/>
      <c r="I44" s="670"/>
      <c r="J44" s="671"/>
      <c r="K44" s="672">
        <f>SUM(K28:K43)</f>
        <v>19</v>
      </c>
      <c r="L44" s="672">
        <f>SUM(L28:L43)</f>
        <v>19</v>
      </c>
      <c r="M44" s="673"/>
      <c r="N44" s="674"/>
    </row>
    <row r="45" spans="1:14" ht="27" customHeight="1">
      <c r="A45" s="2413" t="s">
        <v>5402</v>
      </c>
      <c r="B45" s="2416"/>
      <c r="C45" s="2424"/>
      <c r="D45" s="2416"/>
      <c r="E45" s="2417"/>
      <c r="F45" s="2425"/>
      <c r="G45" s="2425"/>
      <c r="H45" s="2413"/>
      <c r="I45" s="2417"/>
      <c r="J45" s="2413"/>
      <c r="K45" s="2425"/>
      <c r="L45" s="2425"/>
      <c r="M45" s="2413"/>
      <c r="N45" s="599"/>
    </row>
    <row r="46" spans="1:14" ht="38.1" customHeight="1">
      <c r="A46" s="612" t="s">
        <v>7438</v>
      </c>
      <c r="B46" s="643" t="s">
        <v>8463</v>
      </c>
      <c r="C46" s="646" t="s">
        <v>8464</v>
      </c>
      <c r="D46" s="643" t="s">
        <v>8465</v>
      </c>
      <c r="E46" s="647" t="s">
        <v>8466</v>
      </c>
      <c r="F46" s="612">
        <v>200</v>
      </c>
      <c r="G46" s="612">
        <v>200</v>
      </c>
      <c r="H46" s="612" t="s">
        <v>1482</v>
      </c>
      <c r="I46" s="647" t="s">
        <v>8467</v>
      </c>
      <c r="J46" s="612" t="s">
        <v>8468</v>
      </c>
      <c r="K46" s="612">
        <v>8</v>
      </c>
      <c r="L46" s="612">
        <v>8</v>
      </c>
      <c r="M46" s="612" t="s">
        <v>36</v>
      </c>
      <c r="N46" s="648"/>
    </row>
    <row r="47" spans="1:14" ht="54.75" customHeight="1">
      <c r="A47" s="612" t="s">
        <v>7445</v>
      </c>
      <c r="B47" s="643" t="s">
        <v>8469</v>
      </c>
      <c r="C47" s="646" t="s">
        <v>8470</v>
      </c>
      <c r="D47" s="643" t="s">
        <v>8471</v>
      </c>
      <c r="E47" s="647" t="s">
        <v>8471</v>
      </c>
      <c r="F47" s="612">
        <v>120</v>
      </c>
      <c r="G47" s="612">
        <v>120</v>
      </c>
      <c r="H47" s="612" t="s">
        <v>8472</v>
      </c>
      <c r="I47" s="647" t="s">
        <v>8473</v>
      </c>
      <c r="J47" s="612" t="s">
        <v>8474</v>
      </c>
      <c r="K47" s="612">
        <v>13</v>
      </c>
      <c r="L47" s="612">
        <v>13</v>
      </c>
      <c r="M47" s="612" t="s">
        <v>36</v>
      </c>
      <c r="N47" s="648"/>
    </row>
    <row r="48" spans="1:14" ht="38.1" customHeight="1">
      <c r="A48" s="675" t="s">
        <v>7653</v>
      </c>
      <c r="B48" s="643" t="s">
        <v>8475</v>
      </c>
      <c r="C48" s="646" t="s">
        <v>8476</v>
      </c>
      <c r="D48" s="643" t="s">
        <v>8477</v>
      </c>
      <c r="E48" s="647" t="s">
        <v>8478</v>
      </c>
      <c r="F48" s="612">
        <v>63</v>
      </c>
      <c r="G48" s="612">
        <v>63</v>
      </c>
      <c r="H48" s="612" t="s">
        <v>1571</v>
      </c>
      <c r="I48" s="647" t="s">
        <v>8479</v>
      </c>
      <c r="J48" s="612">
        <v>89194333299</v>
      </c>
      <c r="K48" s="612">
        <v>1</v>
      </c>
      <c r="L48" s="612">
        <v>1</v>
      </c>
      <c r="M48" s="612" t="s">
        <v>36</v>
      </c>
      <c r="N48" s="599"/>
    </row>
    <row r="49" spans="1:15" ht="56.25" customHeight="1">
      <c r="A49" s="675" t="s">
        <v>7660</v>
      </c>
      <c r="B49" s="643" t="s">
        <v>8480</v>
      </c>
      <c r="C49" s="646"/>
      <c r="D49" s="643" t="s">
        <v>8481</v>
      </c>
      <c r="E49" s="647" t="s">
        <v>8481</v>
      </c>
      <c r="F49" s="612">
        <v>20</v>
      </c>
      <c r="G49" s="612">
        <v>20</v>
      </c>
      <c r="H49" s="612" t="s">
        <v>1482</v>
      </c>
      <c r="I49" s="647" t="s">
        <v>8482</v>
      </c>
      <c r="J49" s="612" t="s">
        <v>8483</v>
      </c>
      <c r="K49" s="612">
        <v>1</v>
      </c>
      <c r="L49" s="612">
        <v>1</v>
      </c>
      <c r="M49" s="612" t="s">
        <v>36</v>
      </c>
      <c r="N49" s="599"/>
    </row>
    <row r="50" spans="1:15" s="639" customFormat="1" ht="25.5" customHeight="1">
      <c r="A50" s="676"/>
      <c r="B50" s="676" t="s">
        <v>8484</v>
      </c>
      <c r="C50" s="677"/>
      <c r="D50" s="676"/>
      <c r="E50" s="676"/>
      <c r="F50" s="677">
        <v>403</v>
      </c>
      <c r="G50" s="677">
        <v>403</v>
      </c>
      <c r="H50" s="676"/>
      <c r="I50" s="676"/>
      <c r="J50" s="676"/>
      <c r="K50" s="677">
        <v>23</v>
      </c>
      <c r="L50" s="677">
        <v>23</v>
      </c>
      <c r="M50" s="676"/>
      <c r="N50" s="642"/>
    </row>
    <row r="51" spans="1:15" ht="27" customHeight="1">
      <c r="A51" s="2413" t="s">
        <v>5415</v>
      </c>
      <c r="B51" s="2416"/>
      <c r="C51" s="2424"/>
      <c r="D51" s="2416"/>
      <c r="E51" s="2417"/>
      <c r="F51" s="2413"/>
      <c r="G51" s="2413"/>
      <c r="H51" s="2413"/>
      <c r="I51" s="2417"/>
      <c r="J51" s="2413"/>
      <c r="K51" s="2413"/>
      <c r="L51" s="2413"/>
      <c r="M51" s="2413"/>
      <c r="N51" s="599"/>
    </row>
    <row r="52" spans="1:15" s="622" customFormat="1" ht="27" customHeight="1">
      <c r="A52" s="612" t="s">
        <v>7438</v>
      </c>
      <c r="B52" s="678" t="s">
        <v>8485</v>
      </c>
      <c r="C52" s="679" t="s">
        <v>8486</v>
      </c>
      <c r="D52" s="680" t="s">
        <v>8487</v>
      </c>
      <c r="E52" s="681" t="s">
        <v>8488</v>
      </c>
      <c r="F52" s="681">
        <v>26.7</v>
      </c>
      <c r="G52" s="681">
        <v>26.7</v>
      </c>
      <c r="H52" s="681" t="s">
        <v>1482</v>
      </c>
      <c r="I52" s="681" t="s">
        <v>8489</v>
      </c>
      <c r="J52" s="681" t="s">
        <v>8490</v>
      </c>
      <c r="K52" s="681">
        <v>1</v>
      </c>
      <c r="L52" s="681">
        <v>1</v>
      </c>
      <c r="M52" s="653"/>
      <c r="N52" s="682"/>
    </row>
    <row r="53" spans="1:15" s="622" customFormat="1" ht="46.5" customHeight="1">
      <c r="A53" s="612" t="s">
        <v>7445</v>
      </c>
      <c r="B53" s="683" t="s">
        <v>8491</v>
      </c>
      <c r="C53" s="684" t="s">
        <v>8492</v>
      </c>
      <c r="D53" s="683" t="s">
        <v>8493</v>
      </c>
      <c r="E53" s="680" t="s">
        <v>8488</v>
      </c>
      <c r="F53" s="681">
        <v>28</v>
      </c>
      <c r="G53" s="681">
        <v>28</v>
      </c>
      <c r="H53" s="681" t="s">
        <v>1996</v>
      </c>
      <c r="I53" s="681" t="s">
        <v>8494</v>
      </c>
      <c r="J53" s="681">
        <v>89205911398</v>
      </c>
      <c r="K53" s="681">
        <v>1</v>
      </c>
      <c r="L53" s="681">
        <v>0</v>
      </c>
      <c r="M53" s="653"/>
      <c r="N53" s="648"/>
    </row>
    <row r="54" spans="1:15" s="639" customFormat="1" ht="27" customHeight="1">
      <c r="A54" s="641"/>
      <c r="B54" s="685" t="s">
        <v>8495</v>
      </c>
      <c r="C54" s="686"/>
      <c r="D54" s="685"/>
      <c r="E54" s="685"/>
      <c r="F54" s="686">
        <f>SUM(F52:F53)</f>
        <v>54.7</v>
      </c>
      <c r="G54" s="686">
        <f>SUM(G52:G53)</f>
        <v>54.7</v>
      </c>
      <c r="H54" s="687"/>
      <c r="I54" s="687"/>
      <c r="J54" s="687"/>
      <c r="K54" s="687">
        <v>2</v>
      </c>
      <c r="L54" s="687">
        <v>1</v>
      </c>
      <c r="M54" s="686"/>
      <c r="N54" s="674"/>
    </row>
    <row r="55" spans="1:15" ht="27" customHeight="1">
      <c r="A55" s="2413" t="s">
        <v>5420</v>
      </c>
      <c r="B55" s="2416"/>
      <c r="C55" s="2424"/>
      <c r="D55" s="2416"/>
      <c r="E55" s="2417"/>
      <c r="F55" s="2413"/>
      <c r="G55" s="2425"/>
      <c r="H55" s="2413"/>
      <c r="I55" s="2417"/>
      <c r="J55" s="2413"/>
      <c r="K55" s="2413"/>
      <c r="L55" s="2413"/>
      <c r="M55" s="2413"/>
      <c r="N55" s="599"/>
    </row>
    <row r="56" spans="1:15" ht="42" customHeight="1">
      <c r="A56" s="612" t="s">
        <v>7438</v>
      </c>
      <c r="B56" s="643" t="s">
        <v>8496</v>
      </c>
      <c r="C56" s="646" t="s">
        <v>8444</v>
      </c>
      <c r="D56" s="643" t="s">
        <v>8497</v>
      </c>
      <c r="E56" s="647" t="s">
        <v>8498</v>
      </c>
      <c r="F56" s="612">
        <v>24</v>
      </c>
      <c r="G56" s="612">
        <v>24</v>
      </c>
      <c r="H56" s="612" t="s">
        <v>8499</v>
      </c>
      <c r="I56" s="647" t="s">
        <v>8448</v>
      </c>
      <c r="J56" s="612" t="s">
        <v>8449</v>
      </c>
      <c r="K56" s="612">
        <v>5</v>
      </c>
      <c r="L56" s="612">
        <v>5</v>
      </c>
      <c r="M56" s="612" t="s">
        <v>36</v>
      </c>
      <c r="N56" s="648"/>
      <c r="O56" s="657"/>
    </row>
    <row r="57" spans="1:15" ht="45.75" customHeight="1">
      <c r="A57" s="675" t="s">
        <v>7445</v>
      </c>
      <c r="B57" s="688" t="s">
        <v>8500</v>
      </c>
      <c r="C57" s="689" t="s">
        <v>8501</v>
      </c>
      <c r="D57" s="688" t="s">
        <v>8502</v>
      </c>
      <c r="E57" s="690" t="s">
        <v>8503</v>
      </c>
      <c r="F57" s="675">
        <v>60</v>
      </c>
      <c r="G57" s="675">
        <v>60</v>
      </c>
      <c r="H57" s="675" t="s">
        <v>8504</v>
      </c>
      <c r="I57" s="647" t="s">
        <v>8505</v>
      </c>
      <c r="J57" s="675" t="s">
        <v>8506</v>
      </c>
      <c r="K57" s="675">
        <v>7</v>
      </c>
      <c r="L57" s="675">
        <v>7</v>
      </c>
      <c r="M57" s="675" t="s">
        <v>36</v>
      </c>
      <c r="N57" s="599"/>
      <c r="O57" s="598"/>
    </row>
    <row r="58" spans="1:15" ht="45" customHeight="1">
      <c r="A58" s="675" t="s">
        <v>7653</v>
      </c>
      <c r="B58" s="688" t="s">
        <v>8507</v>
      </c>
      <c r="C58" s="689" t="s">
        <v>8508</v>
      </c>
      <c r="D58" s="688" t="s">
        <v>8509</v>
      </c>
      <c r="E58" s="690" t="s">
        <v>8510</v>
      </c>
      <c r="F58" s="675">
        <v>10</v>
      </c>
      <c r="G58" s="675">
        <v>10</v>
      </c>
      <c r="H58" s="675" t="s">
        <v>8511</v>
      </c>
      <c r="I58" s="647" t="s">
        <v>8512</v>
      </c>
      <c r="J58" s="675">
        <v>89623005939</v>
      </c>
      <c r="K58" s="675">
        <v>1</v>
      </c>
      <c r="L58" s="675">
        <v>1</v>
      </c>
      <c r="M58" s="675" t="s">
        <v>36</v>
      </c>
      <c r="N58" s="599"/>
      <c r="O58" s="598"/>
    </row>
    <row r="59" spans="1:15" ht="57.75" customHeight="1">
      <c r="A59" s="675" t="s">
        <v>7660</v>
      </c>
      <c r="B59" s="688" t="s">
        <v>8513</v>
      </c>
      <c r="C59" s="689" t="s">
        <v>8508</v>
      </c>
      <c r="D59" s="688" t="s">
        <v>8514</v>
      </c>
      <c r="E59" s="690" t="s">
        <v>8515</v>
      </c>
      <c r="F59" s="675">
        <v>18</v>
      </c>
      <c r="G59" s="675">
        <v>18</v>
      </c>
      <c r="H59" s="675" t="s">
        <v>8516</v>
      </c>
      <c r="I59" s="647" t="s">
        <v>8517</v>
      </c>
      <c r="J59" s="675" t="s">
        <v>8518</v>
      </c>
      <c r="K59" s="675">
        <v>2</v>
      </c>
      <c r="L59" s="675">
        <v>2</v>
      </c>
      <c r="M59" s="675" t="s">
        <v>36</v>
      </c>
      <c r="N59" s="599"/>
      <c r="O59" s="598"/>
    </row>
    <row r="60" spans="1:15" ht="47.25" customHeight="1">
      <c r="A60" s="675" t="s">
        <v>8320</v>
      </c>
      <c r="B60" s="688" t="s">
        <v>8519</v>
      </c>
      <c r="C60" s="689" t="s">
        <v>8520</v>
      </c>
      <c r="D60" s="688" t="s">
        <v>8521</v>
      </c>
      <c r="E60" s="690" t="s">
        <v>8522</v>
      </c>
      <c r="F60" s="675">
        <v>10</v>
      </c>
      <c r="G60" s="675">
        <v>10</v>
      </c>
      <c r="H60" s="675" t="s">
        <v>8523</v>
      </c>
      <c r="I60" s="647" t="s">
        <v>8524</v>
      </c>
      <c r="J60" s="675">
        <v>89202061028</v>
      </c>
      <c r="K60" s="675">
        <v>2</v>
      </c>
      <c r="L60" s="675">
        <v>2</v>
      </c>
      <c r="M60" s="675" t="s">
        <v>36</v>
      </c>
      <c r="N60" s="599"/>
      <c r="O60" s="598"/>
    </row>
    <row r="61" spans="1:15" ht="55.5" customHeight="1">
      <c r="A61" s="675" t="s">
        <v>8326</v>
      </c>
      <c r="B61" s="688" t="s">
        <v>8525</v>
      </c>
      <c r="C61" s="689" t="s">
        <v>8526</v>
      </c>
      <c r="D61" s="688" t="s">
        <v>8527</v>
      </c>
      <c r="E61" s="690" t="s">
        <v>8528</v>
      </c>
      <c r="F61" s="675">
        <v>9</v>
      </c>
      <c r="G61" s="675">
        <v>9</v>
      </c>
      <c r="H61" s="675" t="s">
        <v>8529</v>
      </c>
      <c r="I61" s="647" t="s">
        <v>8530</v>
      </c>
      <c r="J61" s="675" t="s">
        <v>8531</v>
      </c>
      <c r="K61" s="675">
        <v>4</v>
      </c>
      <c r="L61" s="675">
        <v>4</v>
      </c>
      <c r="M61" s="675" t="s">
        <v>36</v>
      </c>
      <c r="N61" s="599"/>
      <c r="O61" s="598"/>
    </row>
    <row r="62" spans="1:15" ht="46.5" customHeight="1">
      <c r="A62" s="675" t="s">
        <v>8332</v>
      </c>
      <c r="B62" s="688" t="s">
        <v>8532</v>
      </c>
      <c r="C62" s="691" t="s">
        <v>8533</v>
      </c>
      <c r="D62" s="688" t="s">
        <v>8534</v>
      </c>
      <c r="E62" s="690" t="s">
        <v>8535</v>
      </c>
      <c r="F62" s="675">
        <v>12</v>
      </c>
      <c r="G62" s="675">
        <v>12</v>
      </c>
      <c r="H62" s="675" t="s">
        <v>8536</v>
      </c>
      <c r="I62" s="647" t="s">
        <v>8537</v>
      </c>
      <c r="J62" s="675">
        <v>89102262566</v>
      </c>
      <c r="K62" s="675">
        <v>1</v>
      </c>
      <c r="L62" s="675">
        <v>1</v>
      </c>
      <c r="M62" s="675" t="s">
        <v>36</v>
      </c>
      <c r="N62" s="599"/>
      <c r="O62" s="598"/>
    </row>
    <row r="63" spans="1:15" ht="44.25" customHeight="1">
      <c r="A63" s="675" t="s">
        <v>8339</v>
      </c>
      <c r="B63" s="692" t="s">
        <v>8538</v>
      </c>
      <c r="C63" s="693" t="s">
        <v>8539</v>
      </c>
      <c r="D63" s="694" t="s">
        <v>8540</v>
      </c>
      <c r="E63" s="690" t="s">
        <v>8541</v>
      </c>
      <c r="F63" s="675">
        <v>30</v>
      </c>
      <c r="G63" s="675">
        <v>30</v>
      </c>
      <c r="H63" s="675" t="s">
        <v>8542</v>
      </c>
      <c r="I63" s="647" t="s">
        <v>8543</v>
      </c>
      <c r="J63" s="675" t="s">
        <v>8544</v>
      </c>
      <c r="K63" s="675">
        <v>16</v>
      </c>
      <c r="L63" s="675">
        <v>16</v>
      </c>
      <c r="M63" s="675" t="s">
        <v>36</v>
      </c>
      <c r="N63" s="599"/>
      <c r="O63" s="598"/>
    </row>
    <row r="64" spans="1:15" ht="46.5" customHeight="1">
      <c r="A64" s="675" t="s">
        <v>8344</v>
      </c>
      <c r="B64" s="688" t="s">
        <v>8545</v>
      </c>
      <c r="C64" s="695" t="s">
        <v>8546</v>
      </c>
      <c r="D64" s="688" t="s">
        <v>8547</v>
      </c>
      <c r="E64" s="690" t="s">
        <v>8548</v>
      </c>
      <c r="F64" s="675">
        <v>22</v>
      </c>
      <c r="G64" s="675">
        <v>22</v>
      </c>
      <c r="H64" s="675" t="s">
        <v>699</v>
      </c>
      <c r="I64" s="647" t="s">
        <v>8549</v>
      </c>
      <c r="J64" s="675" t="s">
        <v>8550</v>
      </c>
      <c r="K64" s="675">
        <v>2</v>
      </c>
      <c r="L64" s="675">
        <v>2</v>
      </c>
      <c r="M64" s="675" t="s">
        <v>36</v>
      </c>
      <c r="N64" s="599"/>
      <c r="O64" s="598"/>
    </row>
    <row r="65" spans="1:15" ht="44.25" customHeight="1">
      <c r="A65" s="675" t="s">
        <v>8350</v>
      </c>
      <c r="B65" s="688" t="s">
        <v>8551</v>
      </c>
      <c r="C65" s="689" t="s">
        <v>8552</v>
      </c>
      <c r="D65" s="688" t="s">
        <v>8553</v>
      </c>
      <c r="E65" s="690" t="s">
        <v>8554</v>
      </c>
      <c r="F65" s="675">
        <v>10</v>
      </c>
      <c r="G65" s="675">
        <v>10</v>
      </c>
      <c r="H65" s="675" t="s">
        <v>8555</v>
      </c>
      <c r="I65" s="647" t="s">
        <v>8556</v>
      </c>
      <c r="J65" s="675" t="s">
        <v>8557</v>
      </c>
      <c r="K65" s="675">
        <v>2</v>
      </c>
      <c r="L65" s="675">
        <v>2</v>
      </c>
      <c r="M65" s="675" t="s">
        <v>36</v>
      </c>
      <c r="N65" s="599"/>
      <c r="O65" s="598"/>
    </row>
    <row r="66" spans="1:15" ht="38.1" customHeight="1">
      <c r="A66" s="675" t="s">
        <v>8355</v>
      </c>
      <c r="B66" s="688" t="s">
        <v>8558</v>
      </c>
      <c r="C66" s="689" t="s">
        <v>8559</v>
      </c>
      <c r="D66" s="688" t="s">
        <v>8560</v>
      </c>
      <c r="E66" s="690" t="s">
        <v>8560</v>
      </c>
      <c r="F66" s="675">
        <v>8</v>
      </c>
      <c r="G66" s="675">
        <v>8</v>
      </c>
      <c r="H66" s="675" t="s">
        <v>8561</v>
      </c>
      <c r="I66" s="647" t="s">
        <v>8562</v>
      </c>
      <c r="J66" s="675">
        <v>89155615841</v>
      </c>
      <c r="K66" s="675">
        <v>3</v>
      </c>
      <c r="L66" s="675">
        <v>3</v>
      </c>
      <c r="M66" s="675" t="s">
        <v>36</v>
      </c>
      <c r="N66" s="599"/>
      <c r="O66" s="598"/>
    </row>
    <row r="67" spans="1:15" ht="38.1" customHeight="1">
      <c r="A67" s="675">
        <v>12</v>
      </c>
      <c r="B67" s="688" t="s">
        <v>8563</v>
      </c>
      <c r="C67" s="689" t="s">
        <v>8564</v>
      </c>
      <c r="D67" s="688" t="s">
        <v>8565</v>
      </c>
      <c r="E67" s="690" t="s">
        <v>8565</v>
      </c>
      <c r="F67" s="612">
        <v>20</v>
      </c>
      <c r="G67" s="612">
        <v>20</v>
      </c>
      <c r="H67" s="675" t="s">
        <v>8566</v>
      </c>
      <c r="I67" s="647" t="s">
        <v>8567</v>
      </c>
      <c r="J67" s="675">
        <v>89511596335</v>
      </c>
      <c r="K67" s="675">
        <v>1</v>
      </c>
      <c r="L67" s="675">
        <v>1</v>
      </c>
      <c r="M67" s="675"/>
      <c r="N67" s="599"/>
      <c r="O67" s="598"/>
    </row>
    <row r="68" spans="1:15" ht="38.1" customHeight="1">
      <c r="A68" s="675" t="s">
        <v>8450</v>
      </c>
      <c r="B68" s="688" t="s">
        <v>8568</v>
      </c>
      <c r="C68" s="689" t="s">
        <v>8569</v>
      </c>
      <c r="D68" s="688" t="s">
        <v>8570</v>
      </c>
      <c r="E68" s="690" t="s">
        <v>8570</v>
      </c>
      <c r="F68" s="612">
        <v>80</v>
      </c>
      <c r="G68" s="612">
        <v>80</v>
      </c>
      <c r="H68" s="675" t="s">
        <v>8571</v>
      </c>
      <c r="I68" s="647" t="s">
        <v>8572</v>
      </c>
      <c r="J68" s="675" t="s">
        <v>8573</v>
      </c>
      <c r="K68" s="675">
        <v>2</v>
      </c>
      <c r="L68" s="675">
        <v>2</v>
      </c>
      <c r="M68" s="675" t="s">
        <v>36</v>
      </c>
      <c r="N68" s="599"/>
      <c r="O68" s="598"/>
    </row>
    <row r="69" spans="1:15" ht="38.1" customHeight="1">
      <c r="A69" s="675" t="s">
        <v>8442</v>
      </c>
      <c r="B69" s="688" t="s">
        <v>8574</v>
      </c>
      <c r="C69" s="689" t="s">
        <v>8575</v>
      </c>
      <c r="D69" s="688" t="s">
        <v>8576</v>
      </c>
      <c r="E69" s="690" t="s">
        <v>8576</v>
      </c>
      <c r="F69" s="612">
        <v>22</v>
      </c>
      <c r="G69" s="612">
        <v>22</v>
      </c>
      <c r="H69" s="675" t="s">
        <v>1482</v>
      </c>
      <c r="I69" s="647" t="s">
        <v>8577</v>
      </c>
      <c r="J69" s="675">
        <v>89040989532</v>
      </c>
      <c r="K69" s="675">
        <v>3</v>
      </c>
      <c r="L69" s="675">
        <v>3</v>
      </c>
      <c r="M69" s="675" t="s">
        <v>36</v>
      </c>
      <c r="N69" s="599"/>
      <c r="O69" s="598"/>
    </row>
    <row r="70" spans="1:15" ht="38.1" customHeight="1">
      <c r="A70" s="675" t="s">
        <v>8450</v>
      </c>
      <c r="B70" s="688" t="s">
        <v>8578</v>
      </c>
      <c r="C70" s="689" t="s">
        <v>8579</v>
      </c>
      <c r="D70" s="688" t="s">
        <v>8580</v>
      </c>
      <c r="E70" s="690" t="s">
        <v>8580</v>
      </c>
      <c r="F70" s="612">
        <v>16</v>
      </c>
      <c r="G70" s="612">
        <v>16</v>
      </c>
      <c r="H70" s="675" t="s">
        <v>8581</v>
      </c>
      <c r="I70" s="647" t="s">
        <v>8582</v>
      </c>
      <c r="J70" s="675">
        <v>89102214502</v>
      </c>
      <c r="K70" s="675">
        <v>3</v>
      </c>
      <c r="L70" s="675">
        <v>3</v>
      </c>
      <c r="M70" s="675" t="s">
        <v>36</v>
      </c>
      <c r="N70" s="599"/>
      <c r="O70" s="598"/>
    </row>
    <row r="71" spans="1:15" ht="38.1" customHeight="1">
      <c r="A71" s="675" t="s">
        <v>8457</v>
      </c>
      <c r="B71" s="696" t="s">
        <v>8583</v>
      </c>
      <c r="C71" s="691" t="s">
        <v>8584</v>
      </c>
      <c r="D71" s="688" t="s">
        <v>8585</v>
      </c>
      <c r="E71" s="697" t="s">
        <v>8585</v>
      </c>
      <c r="F71" s="612">
        <v>40</v>
      </c>
      <c r="G71" s="612">
        <v>40</v>
      </c>
      <c r="H71" s="675" t="s">
        <v>8581</v>
      </c>
      <c r="I71" s="647" t="s">
        <v>8586</v>
      </c>
      <c r="J71" s="675">
        <v>89606328917</v>
      </c>
      <c r="K71" s="675">
        <v>5</v>
      </c>
      <c r="L71" s="675">
        <v>5</v>
      </c>
      <c r="M71" s="675" t="s">
        <v>36</v>
      </c>
      <c r="N71" s="599"/>
      <c r="O71" s="598"/>
    </row>
    <row r="72" spans="1:15" ht="38.1" customHeight="1">
      <c r="A72" s="675">
        <v>17</v>
      </c>
      <c r="B72" s="698" t="s">
        <v>8587</v>
      </c>
      <c r="C72" s="699" t="s">
        <v>8588</v>
      </c>
      <c r="D72" s="683" t="s">
        <v>8589</v>
      </c>
      <c r="E72" s="681" t="s">
        <v>8589</v>
      </c>
      <c r="F72" s="681" t="s">
        <v>6261</v>
      </c>
      <c r="G72" s="700" t="s">
        <v>6261</v>
      </c>
      <c r="H72" s="675" t="s">
        <v>8581</v>
      </c>
      <c r="I72" s="701" t="s">
        <v>8590</v>
      </c>
      <c r="J72" s="681">
        <v>89803730889</v>
      </c>
      <c r="K72" s="681">
        <v>1</v>
      </c>
      <c r="L72" s="681">
        <v>1</v>
      </c>
      <c r="M72" s="681" t="s">
        <v>36</v>
      </c>
      <c r="N72" s="702"/>
      <c r="O72" s="703"/>
    </row>
    <row r="73" spans="1:15" ht="38.1" customHeight="1">
      <c r="A73" s="704" t="s">
        <v>8591</v>
      </c>
      <c r="B73" s="649" t="s">
        <v>8592</v>
      </c>
      <c r="C73" s="699" t="s">
        <v>8593</v>
      </c>
      <c r="D73" s="683" t="s">
        <v>8594</v>
      </c>
      <c r="E73" s="681" t="s">
        <v>8594</v>
      </c>
      <c r="F73" s="681" t="s">
        <v>6261</v>
      </c>
      <c r="G73" s="705" t="s">
        <v>6261</v>
      </c>
      <c r="H73" s="675" t="s">
        <v>8581</v>
      </c>
      <c r="I73" s="706" t="s">
        <v>8595</v>
      </c>
      <c r="J73" s="707">
        <v>89524284550</v>
      </c>
      <c r="K73" s="707">
        <v>1</v>
      </c>
      <c r="L73" s="707">
        <v>1</v>
      </c>
      <c r="M73" s="707"/>
      <c r="N73" s="708"/>
      <c r="O73" s="703"/>
    </row>
    <row r="74" spans="1:15" ht="45" customHeight="1">
      <c r="A74" s="709" t="s">
        <v>8596</v>
      </c>
      <c r="B74" s="710" t="s">
        <v>8597</v>
      </c>
      <c r="C74" s="711" t="s">
        <v>8598</v>
      </c>
      <c r="D74" s="712" t="s">
        <v>8599</v>
      </c>
      <c r="E74" s="701" t="s">
        <v>8600</v>
      </c>
      <c r="F74" s="681" t="s">
        <v>6261</v>
      </c>
      <c r="G74" s="705" t="s">
        <v>6261</v>
      </c>
      <c r="H74" s="675" t="s">
        <v>8581</v>
      </c>
      <c r="I74" s="713" t="s">
        <v>8601</v>
      </c>
      <c r="J74" s="707" t="s">
        <v>8602</v>
      </c>
      <c r="K74" s="714">
        <v>2</v>
      </c>
      <c r="L74" s="714">
        <v>2</v>
      </c>
      <c r="M74" s="707"/>
      <c r="N74" s="708"/>
      <c r="O74" s="703"/>
    </row>
    <row r="75" spans="1:15" s="639" customFormat="1" ht="25.5" customHeight="1">
      <c r="A75" s="686"/>
      <c r="B75" s="715" t="s">
        <v>8603</v>
      </c>
      <c r="C75" s="716"/>
      <c r="D75" s="717"/>
      <c r="E75" s="676"/>
      <c r="F75" s="677">
        <f>SUM(F56:F74)</f>
        <v>391</v>
      </c>
      <c r="G75" s="677">
        <f>SUM(G56:G74)</f>
        <v>391</v>
      </c>
      <c r="H75" s="676"/>
      <c r="I75" s="676"/>
      <c r="J75" s="718"/>
      <c r="K75" s="686">
        <f>SUM(K56:K74)</f>
        <v>63</v>
      </c>
      <c r="L75" s="686">
        <f>SUM(L56:L74)</f>
        <v>63</v>
      </c>
      <c r="M75" s="719"/>
      <c r="N75" s="642"/>
    </row>
    <row r="76" spans="1:15" ht="27" customHeight="1">
      <c r="A76" s="2425" t="s">
        <v>8604</v>
      </c>
      <c r="B76" s="2424"/>
      <c r="C76" s="2424"/>
      <c r="D76" s="2424"/>
      <c r="E76" s="2413"/>
      <c r="F76" s="2413"/>
      <c r="G76" s="2413"/>
      <c r="H76" s="2413"/>
      <c r="I76" s="2413"/>
      <c r="J76" s="2413"/>
      <c r="K76" s="2425"/>
      <c r="L76" s="2425"/>
      <c r="M76" s="2413"/>
      <c r="N76" s="599"/>
    </row>
    <row r="77" spans="1:15" ht="42.75" customHeight="1">
      <c r="A77" s="675">
        <v>1</v>
      </c>
      <c r="B77" s="688" t="s">
        <v>8605</v>
      </c>
      <c r="C77" s="689" t="s">
        <v>8606</v>
      </c>
      <c r="D77" s="688" t="s">
        <v>8607</v>
      </c>
      <c r="E77" s="690" t="s">
        <v>8607</v>
      </c>
      <c r="F77" s="675">
        <v>72</v>
      </c>
      <c r="G77" s="675">
        <v>72</v>
      </c>
      <c r="H77" s="675" t="s">
        <v>8608</v>
      </c>
      <c r="I77" s="647" t="s">
        <v>8609</v>
      </c>
      <c r="J77" s="612" t="s">
        <v>8610</v>
      </c>
      <c r="K77" s="612">
        <v>2</v>
      </c>
      <c r="L77" s="612">
        <v>2</v>
      </c>
      <c r="M77" s="612" t="s">
        <v>36</v>
      </c>
      <c r="N77" s="599"/>
    </row>
    <row r="78" spans="1:15" ht="38.1" customHeight="1">
      <c r="A78" s="675">
        <v>2</v>
      </c>
      <c r="B78" s="688" t="s">
        <v>8611</v>
      </c>
      <c r="C78" s="689" t="s">
        <v>8612</v>
      </c>
      <c r="D78" s="720" t="s">
        <v>8613</v>
      </c>
      <c r="E78" s="690" t="s">
        <v>8611</v>
      </c>
      <c r="F78" s="721">
        <v>22</v>
      </c>
      <c r="G78" s="721">
        <v>22</v>
      </c>
      <c r="H78" s="722" t="s">
        <v>1571</v>
      </c>
      <c r="I78" s="722" t="s">
        <v>8614</v>
      </c>
      <c r="J78" s="721">
        <v>89524235111</v>
      </c>
      <c r="K78" s="612">
        <v>1</v>
      </c>
      <c r="L78" s="612">
        <v>1</v>
      </c>
      <c r="M78" s="612" t="s">
        <v>36</v>
      </c>
      <c r="N78" s="599"/>
    </row>
    <row r="79" spans="1:15" ht="47.25" customHeight="1">
      <c r="A79" s="612">
        <v>3</v>
      </c>
      <c r="B79" s="688" t="s">
        <v>8615</v>
      </c>
      <c r="C79" s="689" t="s">
        <v>8616</v>
      </c>
      <c r="D79" s="723" t="s">
        <v>8617</v>
      </c>
      <c r="E79" s="690" t="s">
        <v>8617</v>
      </c>
      <c r="F79" s="675">
        <v>9</v>
      </c>
      <c r="G79" s="675">
        <v>9</v>
      </c>
      <c r="H79" s="675" t="s">
        <v>8618</v>
      </c>
      <c r="I79" s="647" t="s">
        <v>8619</v>
      </c>
      <c r="J79" s="675" t="s">
        <v>8620</v>
      </c>
      <c r="K79" s="675">
        <v>2</v>
      </c>
      <c r="L79" s="675">
        <v>2</v>
      </c>
      <c r="M79" s="675" t="s">
        <v>36</v>
      </c>
      <c r="N79" s="599"/>
    </row>
    <row r="80" spans="1:15" ht="48" customHeight="1">
      <c r="A80" s="675">
        <v>4</v>
      </c>
      <c r="B80" s="688" t="s">
        <v>8621</v>
      </c>
      <c r="C80" s="689" t="s">
        <v>8622</v>
      </c>
      <c r="D80" s="688" t="s">
        <v>8623</v>
      </c>
      <c r="E80" s="690" t="s">
        <v>8624</v>
      </c>
      <c r="F80" s="675">
        <v>200</v>
      </c>
      <c r="G80" s="675">
        <v>200</v>
      </c>
      <c r="H80" s="675" t="s">
        <v>8625</v>
      </c>
      <c r="I80" s="647" t="s">
        <v>8626</v>
      </c>
      <c r="J80" s="675" t="s">
        <v>8627</v>
      </c>
      <c r="K80" s="675">
        <v>4</v>
      </c>
      <c r="L80" s="675">
        <v>4</v>
      </c>
      <c r="M80" s="675" t="s">
        <v>36</v>
      </c>
      <c r="N80" s="599"/>
    </row>
    <row r="81" spans="1:14" ht="38.1" customHeight="1">
      <c r="A81" s="675">
        <v>5</v>
      </c>
      <c r="B81" s="688" t="s">
        <v>8628</v>
      </c>
      <c r="C81" s="689" t="s">
        <v>8629</v>
      </c>
      <c r="D81" s="688" t="s">
        <v>8630</v>
      </c>
      <c r="E81" s="690" t="s">
        <v>8631</v>
      </c>
      <c r="F81" s="675">
        <v>181</v>
      </c>
      <c r="G81" s="675">
        <v>181</v>
      </c>
      <c r="H81" s="675" t="s">
        <v>8632</v>
      </c>
      <c r="I81" s="647" t="s">
        <v>8633</v>
      </c>
      <c r="J81" s="675" t="s">
        <v>8634</v>
      </c>
      <c r="K81" s="675">
        <v>5</v>
      </c>
      <c r="L81" s="675">
        <v>5</v>
      </c>
      <c r="M81" s="675" t="s">
        <v>36</v>
      </c>
      <c r="N81" s="599"/>
    </row>
    <row r="82" spans="1:14" ht="38.1" customHeight="1">
      <c r="A82" s="612">
        <v>6</v>
      </c>
      <c r="B82" s="688" t="s">
        <v>8635</v>
      </c>
      <c r="C82" s="689" t="s">
        <v>8636</v>
      </c>
      <c r="D82" s="688" t="s">
        <v>8637</v>
      </c>
      <c r="E82" s="690" t="s">
        <v>8637</v>
      </c>
      <c r="F82" s="675">
        <v>18</v>
      </c>
      <c r="G82" s="675">
        <v>18</v>
      </c>
      <c r="H82" s="675" t="s">
        <v>8504</v>
      </c>
      <c r="I82" s="647" t="s">
        <v>8638</v>
      </c>
      <c r="J82" s="675" t="s">
        <v>8639</v>
      </c>
      <c r="K82" s="675">
        <v>2</v>
      </c>
      <c r="L82" s="675">
        <v>2</v>
      </c>
      <c r="M82" s="675" t="s">
        <v>36</v>
      </c>
      <c r="N82" s="599"/>
    </row>
    <row r="83" spans="1:14" ht="38.1" customHeight="1">
      <c r="A83" s="675">
        <v>7</v>
      </c>
      <c r="B83" s="688" t="s">
        <v>8640</v>
      </c>
      <c r="C83" s="689" t="s">
        <v>8641</v>
      </c>
      <c r="D83" s="688" t="s">
        <v>8642</v>
      </c>
      <c r="E83" s="690" t="s">
        <v>8642</v>
      </c>
      <c r="F83" s="675">
        <v>60</v>
      </c>
      <c r="G83" s="675">
        <v>60</v>
      </c>
      <c r="H83" s="675" t="s">
        <v>5441</v>
      </c>
      <c r="I83" s="647" t="s">
        <v>8643</v>
      </c>
      <c r="J83" s="675">
        <v>89040892824</v>
      </c>
      <c r="K83" s="675">
        <v>1</v>
      </c>
      <c r="L83" s="675">
        <v>1</v>
      </c>
      <c r="M83" s="675" t="s">
        <v>36</v>
      </c>
      <c r="N83" s="599"/>
    </row>
    <row r="84" spans="1:14" ht="38.1" customHeight="1">
      <c r="A84" s="675">
        <v>8</v>
      </c>
      <c r="B84" s="688" t="s">
        <v>8644</v>
      </c>
      <c r="C84" s="689" t="s">
        <v>8645</v>
      </c>
      <c r="D84" s="688" t="s">
        <v>8646</v>
      </c>
      <c r="E84" s="690" t="s">
        <v>8646</v>
      </c>
      <c r="F84" s="675">
        <v>12</v>
      </c>
      <c r="G84" s="675">
        <v>12</v>
      </c>
      <c r="H84" s="675" t="s">
        <v>8647</v>
      </c>
      <c r="I84" s="647" t="s">
        <v>8648</v>
      </c>
      <c r="J84" s="675">
        <v>89524245961</v>
      </c>
      <c r="K84" s="675">
        <v>1</v>
      </c>
      <c r="L84" s="675">
        <v>1</v>
      </c>
      <c r="M84" s="675" t="s">
        <v>36</v>
      </c>
      <c r="N84" s="599"/>
    </row>
    <row r="85" spans="1:14" ht="38.1" customHeight="1">
      <c r="A85" s="612">
        <v>9</v>
      </c>
      <c r="B85" s="643" t="s">
        <v>8649</v>
      </c>
      <c r="C85" s="646" t="s">
        <v>8650</v>
      </c>
      <c r="D85" s="643" t="s">
        <v>8651</v>
      </c>
      <c r="E85" s="647" t="s">
        <v>8652</v>
      </c>
      <c r="F85" s="612">
        <v>50</v>
      </c>
      <c r="G85" s="612">
        <v>50</v>
      </c>
      <c r="H85" s="612" t="s">
        <v>5428</v>
      </c>
      <c r="I85" s="635" t="s">
        <v>8653</v>
      </c>
      <c r="J85" s="612" t="s">
        <v>8654</v>
      </c>
      <c r="K85" s="612">
        <v>3</v>
      </c>
      <c r="L85" s="612">
        <v>3</v>
      </c>
      <c r="M85" s="612" t="s">
        <v>36</v>
      </c>
      <c r="N85" s="648"/>
    </row>
    <row r="86" spans="1:14" ht="38.1" customHeight="1">
      <c r="A86" s="675">
        <v>10</v>
      </c>
      <c r="B86" s="643" t="s">
        <v>8655</v>
      </c>
      <c r="C86" s="646" t="s">
        <v>8656</v>
      </c>
      <c r="D86" s="643" t="s">
        <v>8657</v>
      </c>
      <c r="E86" s="647" t="s">
        <v>8658</v>
      </c>
      <c r="F86" s="612">
        <v>30</v>
      </c>
      <c r="G86" s="612">
        <v>30</v>
      </c>
      <c r="H86" s="612" t="s">
        <v>8659</v>
      </c>
      <c r="I86" s="647" t="s">
        <v>8660</v>
      </c>
      <c r="J86" s="612">
        <v>89511353535</v>
      </c>
      <c r="K86" s="612">
        <v>1</v>
      </c>
      <c r="L86" s="612">
        <v>1</v>
      </c>
      <c r="M86" s="612" t="s">
        <v>36</v>
      </c>
      <c r="N86" s="648"/>
    </row>
    <row r="87" spans="1:14" ht="44.25" customHeight="1">
      <c r="A87" s="675">
        <v>11</v>
      </c>
      <c r="B87" s="688" t="s">
        <v>8661</v>
      </c>
      <c r="C87" s="689" t="s">
        <v>8662</v>
      </c>
      <c r="D87" s="688" t="s">
        <v>8663</v>
      </c>
      <c r="E87" s="690" t="s">
        <v>8664</v>
      </c>
      <c r="F87" s="675">
        <v>131.69</v>
      </c>
      <c r="G87" s="675">
        <v>131.69</v>
      </c>
      <c r="H87" s="675" t="s">
        <v>8665</v>
      </c>
      <c r="I87" s="647" t="s">
        <v>8666</v>
      </c>
      <c r="J87" s="675">
        <v>89103233557</v>
      </c>
      <c r="K87" s="675">
        <v>1</v>
      </c>
      <c r="L87" s="675">
        <v>1</v>
      </c>
      <c r="M87" s="675" t="s">
        <v>36</v>
      </c>
      <c r="N87" s="599"/>
    </row>
    <row r="88" spans="1:14" ht="44.25" customHeight="1">
      <c r="A88" s="612">
        <v>12</v>
      </c>
      <c r="B88" s="688" t="s">
        <v>8667</v>
      </c>
      <c r="C88" s="689" t="s">
        <v>8668</v>
      </c>
      <c r="D88" s="688" t="s">
        <v>8669</v>
      </c>
      <c r="E88" s="690" t="s">
        <v>8669</v>
      </c>
      <c r="F88" s="675">
        <v>15</v>
      </c>
      <c r="G88" s="675">
        <v>15</v>
      </c>
      <c r="H88" s="675" t="s">
        <v>8337</v>
      </c>
      <c r="I88" s="647" t="s">
        <v>8670</v>
      </c>
      <c r="J88" s="675">
        <v>89517662321</v>
      </c>
      <c r="K88" s="675">
        <v>1</v>
      </c>
      <c r="L88" s="675">
        <v>1</v>
      </c>
      <c r="M88" s="675" t="s">
        <v>36</v>
      </c>
      <c r="N88" s="599"/>
    </row>
    <row r="89" spans="1:14" ht="48" customHeight="1">
      <c r="A89" s="675">
        <v>13</v>
      </c>
      <c r="B89" s="688" t="s">
        <v>8671</v>
      </c>
      <c r="C89" s="689" t="s">
        <v>8672</v>
      </c>
      <c r="D89" s="688" t="s">
        <v>8673</v>
      </c>
      <c r="E89" s="690" t="s">
        <v>8673</v>
      </c>
      <c r="F89" s="675">
        <v>252.76</v>
      </c>
      <c r="G89" s="675">
        <v>252.76</v>
      </c>
      <c r="H89" s="675" t="s">
        <v>8674</v>
      </c>
      <c r="I89" s="647" t="s">
        <v>8675</v>
      </c>
      <c r="J89" s="675">
        <v>89087813384</v>
      </c>
      <c r="K89" s="675">
        <v>1</v>
      </c>
      <c r="L89" s="675">
        <v>1</v>
      </c>
      <c r="M89" s="675" t="s">
        <v>36</v>
      </c>
      <c r="N89" s="599"/>
    </row>
    <row r="90" spans="1:14" ht="38.1" customHeight="1">
      <c r="A90" s="675">
        <v>14</v>
      </c>
      <c r="B90" s="688" t="s">
        <v>8676</v>
      </c>
      <c r="C90" s="689" t="s">
        <v>8677</v>
      </c>
      <c r="D90" s="688" t="s">
        <v>8678</v>
      </c>
      <c r="E90" s="690" t="s">
        <v>8678</v>
      </c>
      <c r="F90" s="675">
        <v>46</v>
      </c>
      <c r="G90" s="675">
        <v>46</v>
      </c>
      <c r="H90" s="675" t="s">
        <v>8674</v>
      </c>
      <c r="I90" s="647" t="s">
        <v>8679</v>
      </c>
      <c r="J90" s="675">
        <v>89045358330</v>
      </c>
      <c r="K90" s="675">
        <v>1</v>
      </c>
      <c r="L90" s="675">
        <v>1</v>
      </c>
      <c r="M90" s="675" t="s">
        <v>36</v>
      </c>
      <c r="N90" s="599"/>
    </row>
    <row r="91" spans="1:14" ht="38.1" customHeight="1">
      <c r="A91" s="612">
        <v>15</v>
      </c>
      <c r="B91" s="688" t="s">
        <v>8680</v>
      </c>
      <c r="C91" s="724" t="s">
        <v>8681</v>
      </c>
      <c r="D91" s="688" t="s">
        <v>8682</v>
      </c>
      <c r="E91" s="690" t="s">
        <v>8682</v>
      </c>
      <c r="F91" s="675">
        <v>12</v>
      </c>
      <c r="G91" s="675">
        <v>12</v>
      </c>
      <c r="H91" s="675" t="s">
        <v>699</v>
      </c>
      <c r="I91" s="647" t="s">
        <v>8683</v>
      </c>
      <c r="J91" s="675">
        <v>89040920906</v>
      </c>
      <c r="K91" s="675">
        <v>2</v>
      </c>
      <c r="L91" s="675">
        <v>2</v>
      </c>
      <c r="M91" s="675" t="s">
        <v>36</v>
      </c>
      <c r="N91" s="599"/>
    </row>
    <row r="92" spans="1:14" ht="39" customHeight="1">
      <c r="A92" s="675">
        <v>16</v>
      </c>
      <c r="B92" s="688" t="s">
        <v>8684</v>
      </c>
      <c r="C92" s="689" t="s">
        <v>8685</v>
      </c>
      <c r="D92" s="688" t="s">
        <v>8686</v>
      </c>
      <c r="E92" s="690" t="s">
        <v>8687</v>
      </c>
      <c r="F92" s="612">
        <v>0</v>
      </c>
      <c r="G92" s="612">
        <v>0</v>
      </c>
      <c r="H92" s="675" t="s">
        <v>1482</v>
      </c>
      <c r="I92" s="647" t="s">
        <v>8688</v>
      </c>
      <c r="J92" s="675">
        <v>89511399646</v>
      </c>
      <c r="K92" s="675">
        <v>1</v>
      </c>
      <c r="L92" s="675">
        <v>1</v>
      </c>
      <c r="M92" s="675" t="s">
        <v>36</v>
      </c>
      <c r="N92" s="599"/>
    </row>
    <row r="93" spans="1:14" ht="38.1" customHeight="1">
      <c r="A93" s="675">
        <v>17</v>
      </c>
      <c r="B93" s="688" t="s">
        <v>8689</v>
      </c>
      <c r="C93" s="689" t="s">
        <v>8690</v>
      </c>
      <c r="D93" s="688" t="s">
        <v>8691</v>
      </c>
      <c r="E93" s="690" t="s">
        <v>8692</v>
      </c>
      <c r="F93" s="675">
        <v>30</v>
      </c>
      <c r="G93" s="675">
        <v>30</v>
      </c>
      <c r="H93" s="675" t="s">
        <v>699</v>
      </c>
      <c r="I93" s="647" t="s">
        <v>8693</v>
      </c>
      <c r="J93" s="675">
        <v>89058787777</v>
      </c>
      <c r="K93" s="675">
        <v>1</v>
      </c>
      <c r="L93" s="675">
        <v>1</v>
      </c>
      <c r="M93" s="675" t="s">
        <v>36</v>
      </c>
      <c r="N93" s="599"/>
    </row>
    <row r="94" spans="1:14" ht="38.1" customHeight="1">
      <c r="A94" s="675">
        <v>18</v>
      </c>
      <c r="B94" s="688" t="s">
        <v>8694</v>
      </c>
      <c r="C94" s="689" t="s">
        <v>8695</v>
      </c>
      <c r="D94" s="688" t="s">
        <v>8696</v>
      </c>
      <c r="E94" s="690" t="s">
        <v>8697</v>
      </c>
      <c r="F94" s="675">
        <v>12</v>
      </c>
      <c r="G94" s="675">
        <v>12</v>
      </c>
      <c r="H94" s="675" t="s">
        <v>1482</v>
      </c>
      <c r="I94" s="647" t="s">
        <v>8698</v>
      </c>
      <c r="J94" s="675">
        <v>89290001300</v>
      </c>
      <c r="K94" s="675">
        <v>1</v>
      </c>
      <c r="L94" s="675">
        <v>1</v>
      </c>
      <c r="M94" s="675" t="s">
        <v>36</v>
      </c>
      <c r="N94" s="599"/>
    </row>
    <row r="95" spans="1:14" ht="38.1" customHeight="1">
      <c r="A95" s="612">
        <v>19</v>
      </c>
      <c r="B95" s="688" t="s">
        <v>8699</v>
      </c>
      <c r="C95" s="689" t="s">
        <v>8695</v>
      </c>
      <c r="D95" s="688" t="s">
        <v>8696</v>
      </c>
      <c r="E95" s="690" t="s">
        <v>8700</v>
      </c>
      <c r="F95" s="675">
        <v>65</v>
      </c>
      <c r="G95" s="675">
        <v>65</v>
      </c>
      <c r="H95" s="675" t="s">
        <v>1482</v>
      </c>
      <c r="I95" s="647" t="s">
        <v>8698</v>
      </c>
      <c r="J95" s="675">
        <v>89290001300</v>
      </c>
      <c r="K95" s="675">
        <v>1</v>
      </c>
      <c r="L95" s="675">
        <v>1</v>
      </c>
      <c r="M95" s="675" t="s">
        <v>36</v>
      </c>
      <c r="N95" s="599"/>
    </row>
    <row r="96" spans="1:14" ht="38.1" customHeight="1">
      <c r="A96" s="675">
        <v>20</v>
      </c>
      <c r="B96" s="688" t="s">
        <v>8701</v>
      </c>
      <c r="C96" s="689" t="s">
        <v>8702</v>
      </c>
      <c r="D96" s="688" t="s">
        <v>8703</v>
      </c>
      <c r="E96" s="690" t="s">
        <v>8704</v>
      </c>
      <c r="F96" s="675">
        <v>4</v>
      </c>
      <c r="G96" s="675">
        <v>4</v>
      </c>
      <c r="H96" s="675" t="s">
        <v>699</v>
      </c>
      <c r="I96" s="647" t="s">
        <v>8705</v>
      </c>
      <c r="J96" s="675">
        <v>89511550111</v>
      </c>
      <c r="K96" s="675">
        <v>1</v>
      </c>
      <c r="L96" s="675">
        <v>1</v>
      </c>
      <c r="M96" s="675" t="s">
        <v>36</v>
      </c>
      <c r="N96" s="599"/>
    </row>
    <row r="97" spans="1:14" ht="45.75" customHeight="1">
      <c r="A97" s="675">
        <v>21</v>
      </c>
      <c r="B97" s="688" t="s">
        <v>8706</v>
      </c>
      <c r="C97" s="689" t="s">
        <v>8707</v>
      </c>
      <c r="D97" s="688" t="s">
        <v>8708</v>
      </c>
      <c r="E97" s="690" t="s">
        <v>8709</v>
      </c>
      <c r="F97" s="675">
        <v>12.5</v>
      </c>
      <c r="G97" s="675">
        <v>12.5</v>
      </c>
      <c r="H97" s="675" t="s">
        <v>8710</v>
      </c>
      <c r="I97" s="647" t="s">
        <v>8711</v>
      </c>
      <c r="J97" s="675">
        <v>89205664655</v>
      </c>
      <c r="K97" s="675">
        <v>1</v>
      </c>
      <c r="L97" s="675">
        <v>1</v>
      </c>
      <c r="M97" s="675" t="s">
        <v>36</v>
      </c>
      <c r="N97" s="599"/>
    </row>
    <row r="98" spans="1:14" ht="38.1" customHeight="1">
      <c r="A98" s="612">
        <v>22</v>
      </c>
      <c r="B98" s="688" t="s">
        <v>8712</v>
      </c>
      <c r="C98" s="689" t="s">
        <v>8713</v>
      </c>
      <c r="D98" s="688" t="s">
        <v>8714</v>
      </c>
      <c r="E98" s="690" t="s">
        <v>8714</v>
      </c>
      <c r="F98" s="675">
        <v>30</v>
      </c>
      <c r="G98" s="675">
        <v>30</v>
      </c>
      <c r="H98" s="675" t="s">
        <v>1571</v>
      </c>
      <c r="I98" s="647" t="s">
        <v>8715</v>
      </c>
      <c r="J98" s="675">
        <v>89606387722</v>
      </c>
      <c r="K98" s="675">
        <v>1</v>
      </c>
      <c r="L98" s="675">
        <v>1</v>
      </c>
      <c r="M98" s="675" t="s">
        <v>36</v>
      </c>
      <c r="N98" s="599"/>
    </row>
    <row r="99" spans="1:14" ht="55.5" customHeight="1">
      <c r="A99" s="675">
        <v>23</v>
      </c>
      <c r="B99" s="643" t="s">
        <v>2302</v>
      </c>
      <c r="C99" s="646" t="s">
        <v>8716</v>
      </c>
      <c r="D99" s="643" t="s">
        <v>8686</v>
      </c>
      <c r="E99" s="647" t="s">
        <v>8717</v>
      </c>
      <c r="F99" s="612">
        <v>25</v>
      </c>
      <c r="G99" s="612">
        <v>25</v>
      </c>
      <c r="H99" s="612" t="s">
        <v>8718</v>
      </c>
      <c r="I99" s="647" t="s">
        <v>8719</v>
      </c>
      <c r="J99" s="612">
        <v>89524384642</v>
      </c>
      <c r="K99" s="612">
        <v>1</v>
      </c>
      <c r="L99" s="612">
        <v>1</v>
      </c>
      <c r="M99" s="612" t="s">
        <v>36</v>
      </c>
      <c r="N99" s="648"/>
    </row>
    <row r="100" spans="1:14" ht="59.25" customHeight="1">
      <c r="A100" s="675">
        <v>24</v>
      </c>
      <c r="B100" s="643" t="s">
        <v>8720</v>
      </c>
      <c r="C100" s="646" t="s">
        <v>8721</v>
      </c>
      <c r="D100" s="643" t="s">
        <v>8722</v>
      </c>
      <c r="E100" s="647" t="s">
        <v>8723</v>
      </c>
      <c r="F100" s="612">
        <v>20</v>
      </c>
      <c r="G100" s="612">
        <v>20</v>
      </c>
      <c r="H100" s="612" t="s">
        <v>8724</v>
      </c>
      <c r="I100" s="647" t="s">
        <v>8725</v>
      </c>
      <c r="J100" s="612" t="s">
        <v>8726</v>
      </c>
      <c r="K100" s="612">
        <v>2</v>
      </c>
      <c r="L100" s="612">
        <v>2</v>
      </c>
      <c r="M100" s="612" t="s">
        <v>36</v>
      </c>
      <c r="N100" s="648"/>
    </row>
    <row r="101" spans="1:14" ht="72.75" customHeight="1">
      <c r="A101" s="612">
        <v>25</v>
      </c>
      <c r="B101" s="643" t="s">
        <v>8727</v>
      </c>
      <c r="C101" s="646" t="s">
        <v>8728</v>
      </c>
      <c r="D101" s="643" t="s">
        <v>8729</v>
      </c>
      <c r="E101" s="647" t="s">
        <v>8730</v>
      </c>
      <c r="F101" s="612">
        <v>80</v>
      </c>
      <c r="G101" s="612">
        <v>80</v>
      </c>
      <c r="H101" s="612" t="s">
        <v>8731</v>
      </c>
      <c r="I101" s="647" t="s">
        <v>8732</v>
      </c>
      <c r="J101" s="612" t="s">
        <v>8733</v>
      </c>
      <c r="K101" s="612">
        <v>3</v>
      </c>
      <c r="L101" s="612">
        <v>3</v>
      </c>
      <c r="M101" s="612" t="s">
        <v>36</v>
      </c>
      <c r="N101" s="648"/>
    </row>
    <row r="102" spans="1:14" ht="38.1" customHeight="1">
      <c r="A102" s="675">
        <v>26</v>
      </c>
      <c r="B102" s="643" t="s">
        <v>8734</v>
      </c>
      <c r="C102" s="646" t="s">
        <v>8735</v>
      </c>
      <c r="D102" s="643" t="s">
        <v>8736</v>
      </c>
      <c r="E102" s="647" t="s">
        <v>8737</v>
      </c>
      <c r="F102" s="612">
        <v>20</v>
      </c>
      <c r="G102" s="612">
        <v>20</v>
      </c>
      <c r="H102" s="612" t="s">
        <v>5327</v>
      </c>
      <c r="I102" s="647" t="s">
        <v>8738</v>
      </c>
      <c r="J102" s="612">
        <v>89087827361</v>
      </c>
      <c r="K102" s="612">
        <v>2</v>
      </c>
      <c r="L102" s="612">
        <v>2</v>
      </c>
      <c r="M102" s="612" t="s">
        <v>36</v>
      </c>
      <c r="N102" s="648"/>
    </row>
    <row r="103" spans="1:14" ht="38.1" customHeight="1">
      <c r="A103" s="675">
        <v>27</v>
      </c>
      <c r="B103" s="643" t="s">
        <v>8739</v>
      </c>
      <c r="C103" s="646" t="s">
        <v>8740</v>
      </c>
      <c r="D103" s="643" t="s">
        <v>8741</v>
      </c>
      <c r="E103" s="647" t="s">
        <v>8742</v>
      </c>
      <c r="F103" s="612">
        <v>80</v>
      </c>
      <c r="G103" s="612">
        <v>80</v>
      </c>
      <c r="H103" s="612" t="s">
        <v>5327</v>
      </c>
      <c r="I103" s="647" t="s">
        <v>8743</v>
      </c>
      <c r="J103" s="612">
        <v>89045301391</v>
      </c>
      <c r="K103" s="612">
        <v>1</v>
      </c>
      <c r="L103" s="612">
        <v>1</v>
      </c>
      <c r="M103" s="612" t="s">
        <v>36</v>
      </c>
      <c r="N103" s="648"/>
    </row>
    <row r="104" spans="1:14" ht="55.5" customHeight="1">
      <c r="A104" s="675">
        <v>28</v>
      </c>
      <c r="B104" s="643" t="s">
        <v>8744</v>
      </c>
      <c r="C104" s="646" t="s">
        <v>8745</v>
      </c>
      <c r="D104" s="643" t="s">
        <v>8746</v>
      </c>
      <c r="E104" s="647" t="s">
        <v>8747</v>
      </c>
      <c r="F104" s="612">
        <v>175</v>
      </c>
      <c r="G104" s="612">
        <v>175</v>
      </c>
      <c r="H104" s="612" t="s">
        <v>8748</v>
      </c>
      <c r="I104" s="647" t="s">
        <v>8749</v>
      </c>
      <c r="J104" s="612" t="s">
        <v>8750</v>
      </c>
      <c r="K104" s="612">
        <v>3</v>
      </c>
      <c r="L104" s="612">
        <v>3</v>
      </c>
      <c r="M104" s="612" t="s">
        <v>36</v>
      </c>
      <c r="N104" s="648"/>
    </row>
    <row r="105" spans="1:14" ht="38.1" customHeight="1">
      <c r="A105" s="675">
        <v>29</v>
      </c>
      <c r="B105" s="643" t="s">
        <v>8751</v>
      </c>
      <c r="C105" s="646" t="s">
        <v>8752</v>
      </c>
      <c r="D105" s="643" t="s">
        <v>8753</v>
      </c>
      <c r="E105" s="647" t="s">
        <v>8754</v>
      </c>
      <c r="F105" s="612">
        <v>178</v>
      </c>
      <c r="G105" s="612">
        <v>178</v>
      </c>
      <c r="H105" s="612" t="s">
        <v>479</v>
      </c>
      <c r="I105" s="647" t="s">
        <v>8755</v>
      </c>
      <c r="J105" s="612" t="s">
        <v>8756</v>
      </c>
      <c r="K105" s="612">
        <v>3</v>
      </c>
      <c r="L105" s="612">
        <v>3</v>
      </c>
      <c r="M105" s="612" t="s">
        <v>36</v>
      </c>
      <c r="N105" s="648"/>
    </row>
    <row r="106" spans="1:14" ht="38.1" customHeight="1">
      <c r="A106" s="612">
        <v>30</v>
      </c>
      <c r="B106" s="643" t="s">
        <v>8757</v>
      </c>
      <c r="C106" s="646" t="s">
        <v>8702</v>
      </c>
      <c r="D106" s="643" t="s">
        <v>8703</v>
      </c>
      <c r="E106" s="647" t="s">
        <v>8704</v>
      </c>
      <c r="F106" s="612">
        <v>4</v>
      </c>
      <c r="G106" s="612">
        <v>4</v>
      </c>
      <c r="H106" s="612" t="s">
        <v>699</v>
      </c>
      <c r="I106" s="647" t="s">
        <v>8705</v>
      </c>
      <c r="J106" s="612">
        <v>89511550111</v>
      </c>
      <c r="K106" s="612">
        <v>1</v>
      </c>
      <c r="L106" s="612">
        <v>1</v>
      </c>
      <c r="M106" s="612" t="s">
        <v>36</v>
      </c>
      <c r="N106" s="648"/>
    </row>
    <row r="107" spans="1:14" ht="44.25" customHeight="1">
      <c r="A107" s="675">
        <v>31</v>
      </c>
      <c r="B107" s="643" t="s">
        <v>8758</v>
      </c>
      <c r="C107" s="646" t="s">
        <v>8759</v>
      </c>
      <c r="D107" s="643" t="s">
        <v>8760</v>
      </c>
      <c r="E107" s="647" t="s">
        <v>8760</v>
      </c>
      <c r="F107" s="612">
        <v>75</v>
      </c>
      <c r="G107" s="612">
        <v>75</v>
      </c>
      <c r="H107" s="612" t="s">
        <v>8761</v>
      </c>
      <c r="I107" s="647" t="s">
        <v>8762</v>
      </c>
      <c r="J107" s="612" t="s">
        <v>8275</v>
      </c>
      <c r="K107" s="612">
        <v>1</v>
      </c>
      <c r="L107" s="612">
        <v>1</v>
      </c>
      <c r="M107" s="612" t="s">
        <v>36</v>
      </c>
      <c r="N107" s="648"/>
    </row>
    <row r="108" spans="1:14" ht="38.1" customHeight="1">
      <c r="A108" s="675">
        <v>32</v>
      </c>
      <c r="B108" s="643" t="s">
        <v>8763</v>
      </c>
      <c r="C108" s="646" t="s">
        <v>8764</v>
      </c>
      <c r="D108" s="643" t="s">
        <v>8765</v>
      </c>
      <c r="E108" s="647" t="s">
        <v>8766</v>
      </c>
      <c r="F108" s="612">
        <v>30</v>
      </c>
      <c r="G108" s="612">
        <v>30</v>
      </c>
      <c r="H108" s="612" t="s">
        <v>1602</v>
      </c>
      <c r="I108" s="647" t="s">
        <v>8767</v>
      </c>
      <c r="J108" s="612">
        <v>89290043477</v>
      </c>
      <c r="K108" s="612">
        <v>1</v>
      </c>
      <c r="L108" s="612">
        <v>1</v>
      </c>
      <c r="M108" s="612" t="s">
        <v>36</v>
      </c>
      <c r="N108" s="648"/>
    </row>
    <row r="109" spans="1:14" ht="45.75" customHeight="1">
      <c r="A109" s="612">
        <v>33</v>
      </c>
      <c r="B109" s="643" t="s">
        <v>8768</v>
      </c>
      <c r="C109" s="646" t="s">
        <v>8769</v>
      </c>
      <c r="D109" s="643" t="s">
        <v>8770</v>
      </c>
      <c r="E109" s="647" t="s">
        <v>8771</v>
      </c>
      <c r="F109" s="612">
        <v>48</v>
      </c>
      <c r="G109" s="612">
        <v>48</v>
      </c>
      <c r="H109" s="612" t="s">
        <v>1602</v>
      </c>
      <c r="I109" s="647" t="s">
        <v>8772</v>
      </c>
      <c r="J109" s="612" t="s">
        <v>8773</v>
      </c>
      <c r="K109" s="612">
        <v>2</v>
      </c>
      <c r="L109" s="612">
        <v>2</v>
      </c>
      <c r="M109" s="612" t="s">
        <v>36</v>
      </c>
      <c r="N109" s="648"/>
    </row>
    <row r="110" spans="1:14" ht="38.1" customHeight="1">
      <c r="A110" s="675">
        <v>34</v>
      </c>
      <c r="B110" s="643" t="s">
        <v>8774</v>
      </c>
      <c r="C110" s="646" t="s">
        <v>8775</v>
      </c>
      <c r="D110" s="643" t="s">
        <v>8776</v>
      </c>
      <c r="E110" s="647" t="s">
        <v>8777</v>
      </c>
      <c r="F110" s="612">
        <v>99</v>
      </c>
      <c r="G110" s="612">
        <v>99</v>
      </c>
      <c r="H110" s="612" t="s">
        <v>1947</v>
      </c>
      <c r="I110" s="647" t="s">
        <v>8778</v>
      </c>
      <c r="J110" s="612">
        <v>89205845063</v>
      </c>
      <c r="K110" s="612">
        <v>1</v>
      </c>
      <c r="L110" s="612">
        <v>1</v>
      </c>
      <c r="M110" s="612" t="s">
        <v>36</v>
      </c>
      <c r="N110" s="648"/>
    </row>
    <row r="111" spans="1:14" ht="38.1" customHeight="1">
      <c r="A111" s="675">
        <v>35</v>
      </c>
      <c r="B111" s="643" t="s">
        <v>8779</v>
      </c>
      <c r="C111" s="646" t="s">
        <v>8780</v>
      </c>
      <c r="D111" s="643" t="s">
        <v>8686</v>
      </c>
      <c r="E111" s="647" t="s">
        <v>8781</v>
      </c>
      <c r="F111" s="612">
        <v>75</v>
      </c>
      <c r="G111" s="612">
        <v>75</v>
      </c>
      <c r="H111" s="612" t="s">
        <v>1996</v>
      </c>
      <c r="I111" s="647" t="s">
        <v>8782</v>
      </c>
      <c r="J111" s="612">
        <v>89803285555</v>
      </c>
      <c r="K111" s="612">
        <v>1</v>
      </c>
      <c r="L111" s="612">
        <v>1</v>
      </c>
      <c r="M111" s="612" t="s">
        <v>36</v>
      </c>
      <c r="N111" s="648"/>
    </row>
    <row r="112" spans="1:14" ht="38.1" customHeight="1">
      <c r="A112" s="675">
        <v>36</v>
      </c>
      <c r="B112" s="643" t="s">
        <v>8779</v>
      </c>
      <c r="C112" s="646" t="s">
        <v>8780</v>
      </c>
      <c r="D112" s="643" t="s">
        <v>8686</v>
      </c>
      <c r="E112" s="647" t="s">
        <v>8783</v>
      </c>
      <c r="F112" s="612">
        <v>80</v>
      </c>
      <c r="G112" s="612">
        <v>80</v>
      </c>
      <c r="H112" s="612" t="s">
        <v>1996</v>
      </c>
      <c r="I112" s="647" t="s">
        <v>8782</v>
      </c>
      <c r="J112" s="612">
        <v>89803285555</v>
      </c>
      <c r="K112" s="612">
        <v>1</v>
      </c>
      <c r="L112" s="612">
        <v>1</v>
      </c>
      <c r="M112" s="612" t="s">
        <v>36</v>
      </c>
      <c r="N112" s="648"/>
    </row>
    <row r="113" spans="1:14" ht="38.1" customHeight="1">
      <c r="A113" s="612">
        <v>37</v>
      </c>
      <c r="B113" s="643" t="s">
        <v>8784</v>
      </c>
      <c r="C113" s="646" t="s">
        <v>8785</v>
      </c>
      <c r="D113" s="643" t="s">
        <v>8786</v>
      </c>
      <c r="E113" s="647" t="s">
        <v>8624</v>
      </c>
      <c r="F113" s="612">
        <v>60</v>
      </c>
      <c r="G113" s="612">
        <v>60</v>
      </c>
      <c r="H113" s="612" t="s">
        <v>8787</v>
      </c>
      <c r="I113" s="647" t="s">
        <v>8788</v>
      </c>
      <c r="J113" s="612" t="s">
        <v>8627</v>
      </c>
      <c r="K113" s="612">
        <v>1</v>
      </c>
      <c r="L113" s="612">
        <v>1</v>
      </c>
      <c r="M113" s="612" t="s">
        <v>36</v>
      </c>
      <c r="N113" s="648"/>
    </row>
    <row r="114" spans="1:14" ht="57" customHeight="1">
      <c r="A114" s="675">
        <v>38</v>
      </c>
      <c r="B114" s="643" t="s">
        <v>8789</v>
      </c>
      <c r="C114" s="646" t="s">
        <v>8650</v>
      </c>
      <c r="D114" s="643" t="s">
        <v>8790</v>
      </c>
      <c r="E114" s="647" t="s">
        <v>8791</v>
      </c>
      <c r="F114" s="612">
        <v>50</v>
      </c>
      <c r="G114" s="612">
        <v>50</v>
      </c>
      <c r="H114" s="612" t="s">
        <v>5428</v>
      </c>
      <c r="I114" s="647" t="s">
        <v>8792</v>
      </c>
      <c r="J114" s="612" t="s">
        <v>8793</v>
      </c>
      <c r="K114" s="612">
        <v>3</v>
      </c>
      <c r="L114" s="612">
        <v>3</v>
      </c>
      <c r="M114" s="612" t="s">
        <v>36</v>
      </c>
      <c r="N114" s="648"/>
    </row>
    <row r="115" spans="1:14" ht="38.1" customHeight="1">
      <c r="A115" s="675">
        <v>39</v>
      </c>
      <c r="B115" s="643" t="s">
        <v>8794</v>
      </c>
      <c r="C115" s="646" t="s">
        <v>8629</v>
      </c>
      <c r="D115" s="643" t="s">
        <v>8795</v>
      </c>
      <c r="E115" s="647" t="s">
        <v>8796</v>
      </c>
      <c r="F115" s="612">
        <v>181</v>
      </c>
      <c r="G115" s="612">
        <v>181</v>
      </c>
      <c r="H115" s="612" t="s">
        <v>8632</v>
      </c>
      <c r="I115" s="647" t="s">
        <v>8633</v>
      </c>
      <c r="J115" s="612" t="s">
        <v>8797</v>
      </c>
      <c r="K115" s="612">
        <v>5</v>
      </c>
      <c r="L115" s="612">
        <v>5</v>
      </c>
      <c r="M115" s="612" t="s">
        <v>36</v>
      </c>
      <c r="N115" s="648"/>
    </row>
    <row r="116" spans="1:14" ht="38.1" customHeight="1">
      <c r="A116" s="675">
        <v>40</v>
      </c>
      <c r="B116" s="643" t="s">
        <v>8798</v>
      </c>
      <c r="C116" s="646" t="s">
        <v>8799</v>
      </c>
      <c r="D116" s="643" t="s">
        <v>8686</v>
      </c>
      <c r="E116" s="647" t="s">
        <v>8800</v>
      </c>
      <c r="F116" s="612">
        <v>180</v>
      </c>
      <c r="G116" s="612">
        <v>180</v>
      </c>
      <c r="H116" s="612" t="s">
        <v>8801</v>
      </c>
      <c r="I116" s="647" t="s">
        <v>8802</v>
      </c>
      <c r="J116" s="612">
        <v>89155735555</v>
      </c>
      <c r="K116" s="612">
        <v>3</v>
      </c>
      <c r="L116" s="612">
        <v>3</v>
      </c>
      <c r="M116" s="612" t="s">
        <v>36</v>
      </c>
      <c r="N116" s="648"/>
    </row>
    <row r="117" spans="1:14" ht="38.1" customHeight="1">
      <c r="A117" s="675">
        <v>41</v>
      </c>
      <c r="B117" s="643" t="s">
        <v>8803</v>
      </c>
      <c r="C117" s="646" t="s">
        <v>8804</v>
      </c>
      <c r="D117" s="643" t="s">
        <v>8335</v>
      </c>
      <c r="E117" s="647" t="s">
        <v>8805</v>
      </c>
      <c r="F117" s="612">
        <v>80</v>
      </c>
      <c r="G117" s="612">
        <v>80</v>
      </c>
      <c r="H117" s="612" t="s">
        <v>1785</v>
      </c>
      <c r="I117" s="647" t="s">
        <v>8806</v>
      </c>
      <c r="J117" s="612">
        <v>89511423662</v>
      </c>
      <c r="K117" s="612">
        <v>1</v>
      </c>
      <c r="L117" s="612">
        <v>1</v>
      </c>
      <c r="M117" s="647"/>
      <c r="N117" s="648"/>
    </row>
    <row r="118" spans="1:14" ht="38.1" customHeight="1">
      <c r="A118" s="612">
        <v>42</v>
      </c>
      <c r="B118" s="643" t="s">
        <v>8807</v>
      </c>
      <c r="C118" s="646" t="s">
        <v>8804</v>
      </c>
      <c r="D118" s="643" t="s">
        <v>8686</v>
      </c>
      <c r="E118" s="647" t="s">
        <v>8808</v>
      </c>
      <c r="F118" s="612">
        <v>70</v>
      </c>
      <c r="G118" s="612">
        <v>70</v>
      </c>
      <c r="H118" s="612" t="s">
        <v>1996</v>
      </c>
      <c r="I118" s="647" t="s">
        <v>8806</v>
      </c>
      <c r="J118" s="612">
        <v>89511423662</v>
      </c>
      <c r="K118" s="612">
        <v>1</v>
      </c>
      <c r="L118" s="612">
        <v>1</v>
      </c>
      <c r="M118" s="612" t="s">
        <v>36</v>
      </c>
      <c r="N118" s="648"/>
    </row>
    <row r="119" spans="1:14" s="622" customFormat="1" ht="38.1" customHeight="1">
      <c r="A119" s="725">
        <v>43</v>
      </c>
      <c r="B119" s="643" t="s">
        <v>2298</v>
      </c>
      <c r="C119" s="646" t="s">
        <v>8809</v>
      </c>
      <c r="D119" s="643" t="s">
        <v>8810</v>
      </c>
      <c r="E119" s="643" t="s">
        <v>8810</v>
      </c>
      <c r="F119" s="620">
        <v>12</v>
      </c>
      <c r="G119" s="726">
        <v>12</v>
      </c>
      <c r="H119" s="620" t="s">
        <v>8748</v>
      </c>
      <c r="I119" s="643" t="s">
        <v>8811</v>
      </c>
      <c r="J119" s="620">
        <v>89205577493</v>
      </c>
      <c r="K119" s="620">
        <v>1</v>
      </c>
      <c r="L119" s="620">
        <v>1</v>
      </c>
      <c r="M119" s="620"/>
      <c r="N119" s="727"/>
    </row>
    <row r="120" spans="1:14" s="622" customFormat="1" ht="38.1" customHeight="1">
      <c r="A120" s="725">
        <v>44</v>
      </c>
      <c r="B120" s="643" t="s">
        <v>8812</v>
      </c>
      <c r="C120" s="659" t="s">
        <v>8813</v>
      </c>
      <c r="D120" s="643" t="s">
        <v>8814</v>
      </c>
      <c r="E120" s="643" t="s">
        <v>8814</v>
      </c>
      <c r="F120" s="620">
        <v>98</v>
      </c>
      <c r="G120" s="620">
        <v>98</v>
      </c>
      <c r="H120" s="620" t="s">
        <v>8815</v>
      </c>
      <c r="I120" s="643" t="s">
        <v>8816</v>
      </c>
      <c r="J120" s="620" t="s">
        <v>8817</v>
      </c>
      <c r="K120" s="620">
        <v>1</v>
      </c>
      <c r="L120" s="620">
        <v>1</v>
      </c>
      <c r="M120" s="620"/>
      <c r="N120" s="727"/>
    </row>
    <row r="121" spans="1:14" s="622" customFormat="1" ht="38.1" customHeight="1">
      <c r="A121" s="620">
        <v>45</v>
      </c>
      <c r="B121" s="643" t="s">
        <v>8818</v>
      </c>
      <c r="C121" s="646" t="s">
        <v>8819</v>
      </c>
      <c r="D121" s="607" t="s">
        <v>8820</v>
      </c>
      <c r="E121" s="728" t="s">
        <v>8821</v>
      </c>
      <c r="F121" s="620">
        <v>115</v>
      </c>
      <c r="G121" s="620">
        <v>105</v>
      </c>
      <c r="H121" s="620" t="s">
        <v>1571</v>
      </c>
      <c r="I121" s="643" t="s">
        <v>8822</v>
      </c>
      <c r="J121" s="620">
        <v>89194326668</v>
      </c>
      <c r="K121" s="620">
        <v>1</v>
      </c>
      <c r="L121" s="620">
        <v>1</v>
      </c>
      <c r="M121" s="620"/>
      <c r="N121" s="727"/>
    </row>
    <row r="122" spans="1:14" s="622" customFormat="1" ht="38.1" customHeight="1">
      <c r="A122" s="725">
        <v>46</v>
      </c>
      <c r="B122" s="643" t="s">
        <v>8823</v>
      </c>
      <c r="C122" s="646" t="s">
        <v>8824</v>
      </c>
      <c r="D122" s="607" t="s">
        <v>8825</v>
      </c>
      <c r="E122" s="728" t="s">
        <v>8825</v>
      </c>
      <c r="F122" s="620">
        <v>60</v>
      </c>
      <c r="G122" s="620">
        <v>52</v>
      </c>
      <c r="H122" s="620" t="s">
        <v>1571</v>
      </c>
      <c r="I122" s="643" t="s">
        <v>8826</v>
      </c>
      <c r="J122" s="620">
        <v>89065657571</v>
      </c>
      <c r="K122" s="620">
        <v>1</v>
      </c>
      <c r="L122" s="620">
        <v>1</v>
      </c>
      <c r="M122" s="620"/>
      <c r="N122" s="727"/>
    </row>
    <row r="123" spans="1:14" s="622" customFormat="1" ht="38.1" customHeight="1">
      <c r="A123" s="725">
        <v>47</v>
      </c>
      <c r="B123" s="643" t="s">
        <v>8827</v>
      </c>
      <c r="C123" s="646"/>
      <c r="D123" s="729" t="s">
        <v>8828</v>
      </c>
      <c r="E123" s="619" t="s">
        <v>8828</v>
      </c>
      <c r="F123" s="620">
        <v>50</v>
      </c>
      <c r="G123" s="620">
        <v>10</v>
      </c>
      <c r="H123" s="620" t="s">
        <v>8829</v>
      </c>
      <c r="I123" s="643" t="s">
        <v>8830</v>
      </c>
      <c r="J123" s="620"/>
      <c r="K123" s="620">
        <v>1</v>
      </c>
      <c r="L123" s="620">
        <v>1</v>
      </c>
      <c r="M123" s="620"/>
      <c r="N123" s="727"/>
    </row>
    <row r="124" spans="1:14" s="622" customFormat="1" ht="52.5" customHeight="1">
      <c r="A124" s="620">
        <v>48</v>
      </c>
      <c r="B124" s="643" t="s">
        <v>8831</v>
      </c>
      <c r="C124" s="646" t="s">
        <v>8832</v>
      </c>
      <c r="D124" s="729" t="s">
        <v>8833</v>
      </c>
      <c r="E124" s="619" t="s">
        <v>8833</v>
      </c>
      <c r="F124" s="620">
        <v>50</v>
      </c>
      <c r="G124" s="620">
        <v>50</v>
      </c>
      <c r="H124" s="620" t="s">
        <v>8834</v>
      </c>
      <c r="I124" s="643" t="s">
        <v>8831</v>
      </c>
      <c r="J124" s="620">
        <v>89103275274</v>
      </c>
      <c r="K124" s="620">
        <v>1</v>
      </c>
      <c r="L124" s="620">
        <v>1</v>
      </c>
      <c r="M124" s="620"/>
      <c r="N124" s="727"/>
    </row>
    <row r="125" spans="1:14" s="622" customFormat="1" ht="52.5" customHeight="1">
      <c r="A125" s="620">
        <v>49</v>
      </c>
      <c r="B125" s="643" t="s">
        <v>8835</v>
      </c>
      <c r="C125" s="646"/>
      <c r="D125" s="730"/>
      <c r="E125" s="730" t="s">
        <v>8836</v>
      </c>
      <c r="F125" s="620">
        <v>27</v>
      </c>
      <c r="G125" s="620">
        <v>27</v>
      </c>
      <c r="H125" s="620" t="s">
        <v>8837</v>
      </c>
      <c r="I125" s="643" t="s">
        <v>8838</v>
      </c>
      <c r="J125" s="620"/>
      <c r="K125" s="620">
        <v>1</v>
      </c>
      <c r="L125" s="620">
        <v>1</v>
      </c>
      <c r="M125" s="620"/>
      <c r="N125" s="727"/>
    </row>
    <row r="126" spans="1:14" s="639" customFormat="1" ht="25.5" customHeight="1">
      <c r="A126" s="670"/>
      <c r="B126" s="670" t="s">
        <v>8839</v>
      </c>
      <c r="C126" s="641"/>
      <c r="D126" s="670"/>
      <c r="E126" s="670"/>
      <c r="F126" s="731">
        <f>SUM(F77:F125)</f>
        <v>3286.95</v>
      </c>
      <c r="G126" s="731">
        <f>SUM(G77:G125)</f>
        <v>3228.95</v>
      </c>
      <c r="H126" s="670"/>
      <c r="I126" s="670"/>
      <c r="J126" s="670"/>
      <c r="K126" s="641">
        <f>SUM(K77:K125)</f>
        <v>79</v>
      </c>
      <c r="L126" s="641">
        <f>SUM(L77:L125)</f>
        <v>79</v>
      </c>
      <c r="M126" s="670"/>
      <c r="N126" s="674"/>
    </row>
    <row r="127" spans="1:14" ht="27" customHeight="1">
      <c r="A127" s="2413" t="s">
        <v>5524</v>
      </c>
      <c r="B127" s="2416"/>
      <c r="C127" s="2424"/>
      <c r="D127" s="2416"/>
      <c r="E127" s="2417"/>
      <c r="F127" s="2413"/>
      <c r="G127" s="2425"/>
      <c r="H127" s="2413"/>
      <c r="I127" s="2417"/>
      <c r="J127" s="2413"/>
      <c r="K127" s="2413"/>
      <c r="L127" s="2413"/>
      <c r="M127" s="2413"/>
      <c r="N127" s="599"/>
    </row>
    <row r="128" spans="1:14" ht="38.1" customHeight="1">
      <c r="A128" s="612" t="s">
        <v>7438</v>
      </c>
      <c r="B128" s="643" t="s">
        <v>8840</v>
      </c>
      <c r="C128" s="646" t="s">
        <v>8841</v>
      </c>
      <c r="D128" s="643" t="s">
        <v>8842</v>
      </c>
      <c r="E128" s="647" t="s">
        <v>8843</v>
      </c>
      <c r="F128" s="612">
        <v>104</v>
      </c>
      <c r="G128" s="612">
        <v>104</v>
      </c>
      <c r="H128" s="612" t="s">
        <v>8844</v>
      </c>
      <c r="I128" s="647" t="s">
        <v>8845</v>
      </c>
      <c r="J128" s="612" t="s">
        <v>8846</v>
      </c>
      <c r="K128" s="612">
        <v>2</v>
      </c>
      <c r="L128" s="612">
        <v>2</v>
      </c>
      <c r="M128" s="612" t="s">
        <v>36</v>
      </c>
      <c r="N128" s="599"/>
    </row>
    <row r="129" spans="1:14" ht="38.1" customHeight="1">
      <c r="A129" s="612" t="s">
        <v>7445</v>
      </c>
      <c r="B129" s="643" t="s">
        <v>8840</v>
      </c>
      <c r="C129" s="646" t="s">
        <v>8841</v>
      </c>
      <c r="D129" s="643" t="s">
        <v>8847</v>
      </c>
      <c r="E129" s="647" t="s">
        <v>8848</v>
      </c>
      <c r="F129" s="612">
        <v>23.24</v>
      </c>
      <c r="G129" s="612">
        <v>23.24</v>
      </c>
      <c r="H129" s="612" t="s">
        <v>8849</v>
      </c>
      <c r="I129" s="647" t="s">
        <v>8845</v>
      </c>
      <c r="J129" s="612" t="s">
        <v>8846</v>
      </c>
      <c r="K129" s="612">
        <v>2</v>
      </c>
      <c r="L129" s="612">
        <v>2</v>
      </c>
      <c r="M129" s="612" t="s">
        <v>36</v>
      </c>
      <c r="N129" s="599"/>
    </row>
    <row r="130" spans="1:14" ht="38.1" customHeight="1">
      <c r="A130" s="612" t="s">
        <v>7653</v>
      </c>
      <c r="B130" s="643" t="s">
        <v>8850</v>
      </c>
      <c r="C130" s="646"/>
      <c r="D130" s="643" t="s">
        <v>8851</v>
      </c>
      <c r="E130" s="647" t="s">
        <v>8851</v>
      </c>
      <c r="F130" s="612">
        <v>20</v>
      </c>
      <c r="G130" s="612">
        <v>20</v>
      </c>
      <c r="H130" s="612" t="s">
        <v>8852</v>
      </c>
      <c r="I130" s="647" t="s">
        <v>8853</v>
      </c>
      <c r="J130" s="612">
        <v>89507165919</v>
      </c>
      <c r="K130" s="612">
        <v>1</v>
      </c>
      <c r="L130" s="612">
        <v>1</v>
      </c>
      <c r="M130" s="612" t="s">
        <v>36</v>
      </c>
      <c r="N130" s="599"/>
    </row>
    <row r="131" spans="1:14" ht="38.1" customHeight="1">
      <c r="A131" s="612" t="s">
        <v>7660</v>
      </c>
      <c r="B131" s="643" t="s">
        <v>8854</v>
      </c>
      <c r="C131" s="646" t="s">
        <v>8855</v>
      </c>
      <c r="D131" s="643" t="s">
        <v>8856</v>
      </c>
      <c r="E131" s="647" t="s">
        <v>8856</v>
      </c>
      <c r="F131" s="612">
        <v>8</v>
      </c>
      <c r="G131" s="612">
        <v>8</v>
      </c>
      <c r="H131" s="612" t="s">
        <v>8857</v>
      </c>
      <c r="I131" s="647" t="s">
        <v>8858</v>
      </c>
      <c r="J131" s="612">
        <v>89511513012</v>
      </c>
      <c r="K131" s="612">
        <v>1</v>
      </c>
      <c r="L131" s="612">
        <v>1</v>
      </c>
      <c r="M131" s="612" t="s">
        <v>36</v>
      </c>
      <c r="N131" s="599"/>
    </row>
    <row r="132" spans="1:14" ht="38.1" customHeight="1">
      <c r="A132" s="612" t="s">
        <v>8320</v>
      </c>
      <c r="B132" s="643" t="s">
        <v>8859</v>
      </c>
      <c r="C132" s="646" t="s">
        <v>8860</v>
      </c>
      <c r="D132" s="643" t="s">
        <v>8861</v>
      </c>
      <c r="E132" s="647" t="s">
        <v>8862</v>
      </c>
      <c r="F132" s="612">
        <v>50</v>
      </c>
      <c r="G132" s="612">
        <v>30</v>
      </c>
      <c r="H132" s="612" t="s">
        <v>5327</v>
      </c>
      <c r="I132" s="647" t="s">
        <v>8863</v>
      </c>
      <c r="J132" s="612">
        <v>89205730206</v>
      </c>
      <c r="K132" s="612">
        <v>4</v>
      </c>
      <c r="L132" s="612">
        <v>4</v>
      </c>
      <c r="M132" s="612" t="s">
        <v>36</v>
      </c>
      <c r="N132" s="599"/>
    </row>
    <row r="133" spans="1:14" ht="38.1" customHeight="1">
      <c r="A133" s="612" t="s">
        <v>8326</v>
      </c>
      <c r="B133" s="643" t="s">
        <v>8864</v>
      </c>
      <c r="C133" s="646" t="s">
        <v>8865</v>
      </c>
      <c r="D133" s="643" t="s">
        <v>8866</v>
      </c>
      <c r="E133" s="647" t="s">
        <v>8867</v>
      </c>
      <c r="F133" s="612">
        <v>10</v>
      </c>
      <c r="G133" s="612">
        <v>10</v>
      </c>
      <c r="H133" s="612" t="s">
        <v>8868</v>
      </c>
      <c r="I133" s="647" t="s">
        <v>8869</v>
      </c>
      <c r="J133" s="612" t="s">
        <v>8870</v>
      </c>
      <c r="K133" s="612">
        <v>2</v>
      </c>
      <c r="L133" s="612">
        <v>2</v>
      </c>
      <c r="M133" s="612" t="s">
        <v>36</v>
      </c>
      <c r="N133" s="599"/>
    </row>
    <row r="134" spans="1:14" ht="38.1" customHeight="1">
      <c r="A134" s="612" t="s">
        <v>8332</v>
      </c>
      <c r="B134" s="643" t="s">
        <v>8871</v>
      </c>
      <c r="C134" s="646"/>
      <c r="D134" s="643" t="s">
        <v>8872</v>
      </c>
      <c r="E134" s="647" t="s">
        <v>8872</v>
      </c>
      <c r="F134" s="612">
        <v>8</v>
      </c>
      <c r="G134" s="656">
        <v>8</v>
      </c>
      <c r="H134" s="612" t="s">
        <v>8873</v>
      </c>
      <c r="I134" s="647" t="s">
        <v>8874</v>
      </c>
      <c r="J134" s="612">
        <v>89194370443</v>
      </c>
      <c r="K134" s="612">
        <v>1</v>
      </c>
      <c r="L134" s="612">
        <v>1</v>
      </c>
      <c r="M134" s="612" t="s">
        <v>36</v>
      </c>
      <c r="N134" s="599"/>
    </row>
    <row r="135" spans="1:14" s="639" customFormat="1" ht="24" customHeight="1">
      <c r="A135" s="676"/>
      <c r="B135" s="676" t="s">
        <v>8875</v>
      </c>
      <c r="C135" s="677"/>
      <c r="D135" s="676"/>
      <c r="E135" s="676"/>
      <c r="F135" s="732">
        <f>F128+F129+F130+F131+F132+F133+F134</f>
        <v>223.24</v>
      </c>
      <c r="G135" s="732">
        <f>G128+G129+G130+G131+G132+G133+G134</f>
        <v>203.24</v>
      </c>
      <c r="H135" s="719"/>
      <c r="I135" s="676"/>
      <c r="J135" s="676"/>
      <c r="K135" s="677">
        <v>13</v>
      </c>
      <c r="L135" s="677">
        <v>13</v>
      </c>
      <c r="M135" s="676"/>
      <c r="N135" s="642"/>
    </row>
    <row r="136" spans="1:14" ht="27" customHeight="1">
      <c r="A136" s="2413" t="s">
        <v>8876</v>
      </c>
      <c r="B136" s="2416"/>
      <c r="C136" s="2424"/>
      <c r="D136" s="2416"/>
      <c r="E136" s="2417"/>
      <c r="F136" s="2413"/>
      <c r="G136" s="2425"/>
      <c r="H136" s="2413"/>
      <c r="I136" s="2417"/>
      <c r="J136" s="2413"/>
      <c r="K136" s="2413"/>
      <c r="L136" s="2413"/>
      <c r="M136" s="2413"/>
      <c r="N136" s="599"/>
    </row>
    <row r="137" spans="1:14" ht="58.5" customHeight="1">
      <c r="A137" s="612" t="s">
        <v>7438</v>
      </c>
      <c r="B137" s="643" t="s">
        <v>8877</v>
      </c>
      <c r="C137" s="646" t="s">
        <v>8878</v>
      </c>
      <c r="D137" s="643" t="s">
        <v>8879</v>
      </c>
      <c r="E137" s="647" t="s">
        <v>8880</v>
      </c>
      <c r="F137" s="612">
        <v>205.16</v>
      </c>
      <c r="G137" s="612">
        <v>205.16</v>
      </c>
      <c r="H137" s="612" t="s">
        <v>8881</v>
      </c>
      <c r="I137" s="647" t="s">
        <v>8882</v>
      </c>
      <c r="J137" s="612" t="s">
        <v>8883</v>
      </c>
      <c r="K137" s="612">
        <v>13</v>
      </c>
      <c r="L137" s="612">
        <v>13</v>
      </c>
      <c r="M137" s="612" t="s">
        <v>36</v>
      </c>
      <c r="N137" s="599"/>
    </row>
    <row r="138" spans="1:14" ht="38.1" customHeight="1">
      <c r="A138" s="612" t="s">
        <v>7445</v>
      </c>
      <c r="B138" s="643" t="s">
        <v>8884</v>
      </c>
      <c r="C138" s="646" t="s">
        <v>8885</v>
      </c>
      <c r="D138" s="643" t="s">
        <v>8886</v>
      </c>
      <c r="E138" s="647" t="s">
        <v>8887</v>
      </c>
      <c r="F138" s="612">
        <v>200</v>
      </c>
      <c r="G138" s="612">
        <v>200</v>
      </c>
      <c r="H138" s="612" t="s">
        <v>1947</v>
      </c>
      <c r="I138" s="647" t="s">
        <v>8888</v>
      </c>
      <c r="J138" s="612">
        <v>89040942828</v>
      </c>
      <c r="K138" s="612">
        <v>3</v>
      </c>
      <c r="L138" s="612">
        <v>3</v>
      </c>
      <c r="M138" s="612" t="s">
        <v>36</v>
      </c>
      <c r="N138" s="599"/>
    </row>
    <row r="139" spans="1:14" ht="40.5" customHeight="1">
      <c r="A139" s="612" t="s">
        <v>7653</v>
      </c>
      <c r="B139" s="643" t="s">
        <v>8889</v>
      </c>
      <c r="C139" s="646" t="s">
        <v>8890</v>
      </c>
      <c r="D139" s="643" t="s">
        <v>8891</v>
      </c>
      <c r="E139" s="647" t="s">
        <v>8892</v>
      </c>
      <c r="F139" s="612">
        <v>204.15</v>
      </c>
      <c r="G139" s="612">
        <v>204.15</v>
      </c>
      <c r="H139" s="612" t="s">
        <v>8893</v>
      </c>
      <c r="I139" s="647" t="s">
        <v>8894</v>
      </c>
      <c r="J139" s="612" t="s">
        <v>8895</v>
      </c>
      <c r="K139" s="612">
        <v>8</v>
      </c>
      <c r="L139" s="612">
        <v>8</v>
      </c>
      <c r="M139" s="612" t="s">
        <v>36</v>
      </c>
      <c r="N139" s="599"/>
    </row>
    <row r="140" spans="1:14" ht="38.1" customHeight="1">
      <c r="A140" s="612" t="s">
        <v>7660</v>
      </c>
      <c r="B140" s="643" t="s">
        <v>8896</v>
      </c>
      <c r="C140" s="646" t="s">
        <v>8501</v>
      </c>
      <c r="D140" s="643" t="s">
        <v>8897</v>
      </c>
      <c r="E140" s="647" t="s">
        <v>8898</v>
      </c>
      <c r="F140" s="612">
        <v>330</v>
      </c>
      <c r="G140" s="612">
        <v>330</v>
      </c>
      <c r="H140" s="612" t="s">
        <v>1996</v>
      </c>
      <c r="I140" s="647" t="s">
        <v>8899</v>
      </c>
      <c r="J140" s="612" t="s">
        <v>8900</v>
      </c>
      <c r="K140" s="612">
        <v>9</v>
      </c>
      <c r="L140" s="612">
        <v>9</v>
      </c>
      <c r="M140" s="612" t="s">
        <v>36</v>
      </c>
      <c r="N140" s="599"/>
    </row>
    <row r="141" spans="1:14" ht="38.1" customHeight="1">
      <c r="A141" s="612" t="s">
        <v>8320</v>
      </c>
      <c r="B141" s="643" t="s">
        <v>8901</v>
      </c>
      <c r="C141" s="646" t="s">
        <v>8902</v>
      </c>
      <c r="D141" s="643" t="s">
        <v>8903</v>
      </c>
      <c r="E141" s="647" t="s">
        <v>8903</v>
      </c>
      <c r="F141" s="612">
        <v>305.8</v>
      </c>
      <c r="G141" s="612">
        <v>185.7</v>
      </c>
      <c r="H141" s="612" t="s">
        <v>1602</v>
      </c>
      <c r="I141" s="647" t="s">
        <v>8904</v>
      </c>
      <c r="J141" s="612">
        <v>89056722377</v>
      </c>
      <c r="K141" s="612">
        <v>3</v>
      </c>
      <c r="L141" s="612">
        <v>3</v>
      </c>
      <c r="M141" s="612" t="s">
        <v>36</v>
      </c>
      <c r="N141" s="599"/>
    </row>
    <row r="142" spans="1:14" ht="38.1" customHeight="1">
      <c r="A142" s="612" t="s">
        <v>8326</v>
      </c>
      <c r="B142" s="643" t="s">
        <v>8905</v>
      </c>
      <c r="C142" s="646"/>
      <c r="D142" s="643" t="s">
        <v>8686</v>
      </c>
      <c r="E142" s="647" t="s">
        <v>8906</v>
      </c>
      <c r="F142" s="612">
        <v>340</v>
      </c>
      <c r="G142" s="612">
        <v>340</v>
      </c>
      <c r="H142" s="612" t="s">
        <v>8907</v>
      </c>
      <c r="I142" s="647" t="s">
        <v>8908</v>
      </c>
      <c r="J142" s="612">
        <v>89205999077</v>
      </c>
      <c r="K142" s="612">
        <v>3</v>
      </c>
      <c r="L142" s="612">
        <v>3</v>
      </c>
      <c r="M142" s="612" t="s">
        <v>36</v>
      </c>
      <c r="N142" s="599"/>
    </row>
    <row r="143" spans="1:14" ht="38.1" customHeight="1">
      <c r="A143" s="612" t="s">
        <v>8332</v>
      </c>
      <c r="B143" s="643" t="s">
        <v>8909</v>
      </c>
      <c r="C143" s="646" t="s">
        <v>8910</v>
      </c>
      <c r="D143" s="643" t="s">
        <v>8911</v>
      </c>
      <c r="E143" s="647" t="s">
        <v>8912</v>
      </c>
      <c r="F143" s="612">
        <v>150</v>
      </c>
      <c r="G143" s="612">
        <v>150</v>
      </c>
      <c r="H143" s="612" t="s">
        <v>8913</v>
      </c>
      <c r="I143" s="647" t="s">
        <v>8914</v>
      </c>
      <c r="J143" s="612">
        <v>89192846300</v>
      </c>
      <c r="K143" s="612">
        <v>2</v>
      </c>
      <c r="L143" s="612">
        <v>2</v>
      </c>
      <c r="M143" s="612" t="s">
        <v>36</v>
      </c>
      <c r="N143" s="599"/>
    </row>
    <row r="144" spans="1:14" ht="38.1" customHeight="1">
      <c r="A144" s="612">
        <v>8</v>
      </c>
      <c r="B144" s="643" t="s">
        <v>8915</v>
      </c>
      <c r="C144" s="646" t="s">
        <v>8916</v>
      </c>
      <c r="D144" s="733" t="s">
        <v>8917</v>
      </c>
      <c r="E144" s="734" t="s">
        <v>8918</v>
      </c>
      <c r="F144" s="612">
        <v>64</v>
      </c>
      <c r="G144" s="612">
        <v>50</v>
      </c>
      <c r="H144" s="612" t="s">
        <v>8919</v>
      </c>
      <c r="I144" s="647" t="s">
        <v>8920</v>
      </c>
      <c r="J144" s="612"/>
      <c r="K144" s="612">
        <v>1</v>
      </c>
      <c r="L144" s="612">
        <v>1</v>
      </c>
      <c r="M144" s="612"/>
      <c r="N144" s="599"/>
    </row>
    <row r="145" spans="1:15" ht="38.1" customHeight="1">
      <c r="A145" s="612">
        <v>9</v>
      </c>
      <c r="B145" s="643" t="s">
        <v>8921</v>
      </c>
      <c r="C145" s="646" t="s">
        <v>8922</v>
      </c>
      <c r="D145" s="735" t="s">
        <v>8923</v>
      </c>
      <c r="E145" s="735" t="s">
        <v>8923</v>
      </c>
      <c r="F145" s="657">
        <v>157</v>
      </c>
      <c r="G145" s="657">
        <v>157</v>
      </c>
      <c r="H145" s="658" t="s">
        <v>8924</v>
      </c>
      <c r="I145" s="647" t="s">
        <v>8925</v>
      </c>
      <c r="J145" s="612">
        <v>89524385238</v>
      </c>
      <c r="K145" s="612">
        <v>1</v>
      </c>
      <c r="L145" s="612">
        <v>1</v>
      </c>
      <c r="M145" s="612" t="s">
        <v>36</v>
      </c>
      <c r="N145" s="599"/>
    </row>
    <row r="146" spans="1:15" s="639" customFormat="1" ht="24" customHeight="1">
      <c r="A146" s="731"/>
      <c r="B146" s="670" t="s">
        <v>8926</v>
      </c>
      <c r="C146" s="641"/>
      <c r="D146" s="670"/>
      <c r="E146" s="670"/>
      <c r="F146" s="672">
        <f>SUM(F137:F145)</f>
        <v>1956.11</v>
      </c>
      <c r="G146" s="672">
        <f>SUM(G137:G145)</f>
        <v>1822.01</v>
      </c>
      <c r="H146" s="673"/>
      <c r="I146" s="670"/>
      <c r="J146" s="670"/>
      <c r="K146" s="641">
        <f>SUM(K137:K145)</f>
        <v>43</v>
      </c>
      <c r="L146" s="641">
        <f>SUM(L137:L145)</f>
        <v>43</v>
      </c>
      <c r="M146" s="670"/>
      <c r="N146" s="642"/>
    </row>
    <row r="147" spans="1:15" ht="27" customHeight="1">
      <c r="A147" s="2413" t="s">
        <v>6879</v>
      </c>
      <c r="B147" s="2416"/>
      <c r="C147" s="2424"/>
      <c r="D147" s="2416"/>
      <c r="E147" s="2417"/>
      <c r="F147" s="2413"/>
      <c r="G147" s="2425"/>
      <c r="H147" s="2413"/>
      <c r="I147" s="2417"/>
      <c r="J147" s="2413"/>
      <c r="K147" s="2413"/>
      <c r="L147" s="2413"/>
      <c r="M147" s="2413"/>
      <c r="N147" s="599"/>
    </row>
    <row r="148" spans="1:15" ht="43.5" customHeight="1">
      <c r="A148" s="736">
        <v>1</v>
      </c>
      <c r="B148" s="651" t="s">
        <v>8927</v>
      </c>
      <c r="C148" s="693" t="s">
        <v>8928</v>
      </c>
      <c r="D148" s="651" t="s">
        <v>8929</v>
      </c>
      <c r="E148" s="737" t="s">
        <v>8930</v>
      </c>
      <c r="F148" s="736">
        <v>10</v>
      </c>
      <c r="G148" s="736">
        <v>10</v>
      </c>
      <c r="H148" s="737" t="s">
        <v>8931</v>
      </c>
      <c r="I148" s="736" t="s">
        <v>8932</v>
      </c>
      <c r="J148" s="736">
        <v>89511580505</v>
      </c>
      <c r="K148" s="736">
        <v>1</v>
      </c>
      <c r="L148" s="736">
        <v>1</v>
      </c>
      <c r="M148" s="736" t="s">
        <v>36</v>
      </c>
      <c r="N148" s="738"/>
    </row>
    <row r="149" spans="1:15" ht="43.5" customHeight="1">
      <c r="A149" s="736">
        <v>2</v>
      </c>
      <c r="B149" s="651" t="s">
        <v>8933</v>
      </c>
      <c r="C149" s="693" t="s">
        <v>8934</v>
      </c>
      <c r="D149" s="651" t="s">
        <v>8935</v>
      </c>
      <c r="E149" s="737" t="s">
        <v>8936</v>
      </c>
      <c r="F149" s="736">
        <v>10</v>
      </c>
      <c r="G149" s="736">
        <v>10</v>
      </c>
      <c r="H149" s="737" t="s">
        <v>8937</v>
      </c>
      <c r="I149" s="736" t="s">
        <v>8938</v>
      </c>
      <c r="J149" s="736">
        <v>89205650591</v>
      </c>
      <c r="K149" s="736">
        <v>1</v>
      </c>
      <c r="L149" s="736">
        <v>1</v>
      </c>
      <c r="M149" s="736" t="s">
        <v>36</v>
      </c>
      <c r="N149" s="738"/>
    </row>
    <row r="150" spans="1:15" ht="45" customHeight="1">
      <c r="A150" s="736">
        <v>3</v>
      </c>
      <c r="B150" s="651" t="s">
        <v>8939</v>
      </c>
      <c r="C150" s="693"/>
      <c r="D150" s="651" t="s">
        <v>8940</v>
      </c>
      <c r="E150" s="737" t="s">
        <v>8936</v>
      </c>
      <c r="F150" s="736">
        <v>10</v>
      </c>
      <c r="G150" s="736">
        <v>10</v>
      </c>
      <c r="H150" s="737" t="s">
        <v>8941</v>
      </c>
      <c r="I150" s="736" t="s">
        <v>8942</v>
      </c>
      <c r="J150" s="736">
        <v>9040945388</v>
      </c>
      <c r="K150" s="736">
        <v>1</v>
      </c>
      <c r="L150" s="736">
        <v>1</v>
      </c>
      <c r="M150" s="736" t="s">
        <v>36</v>
      </c>
      <c r="N150" s="738"/>
    </row>
    <row r="151" spans="1:15" ht="38.1" customHeight="1">
      <c r="A151" s="736">
        <v>4</v>
      </c>
      <c r="B151" s="651" t="s">
        <v>8943</v>
      </c>
      <c r="C151" s="693" t="s">
        <v>8944</v>
      </c>
      <c r="D151" s="651" t="s">
        <v>8945</v>
      </c>
      <c r="E151" s="736" t="s">
        <v>8946</v>
      </c>
      <c r="F151" s="736">
        <v>83</v>
      </c>
      <c r="G151" s="736">
        <v>83</v>
      </c>
      <c r="H151" s="736" t="s">
        <v>1785</v>
      </c>
      <c r="I151" s="736" t="s">
        <v>8947</v>
      </c>
      <c r="J151" s="736">
        <v>89511300445</v>
      </c>
      <c r="K151" s="736">
        <v>5</v>
      </c>
      <c r="L151" s="736">
        <v>5</v>
      </c>
      <c r="M151" s="653" t="s">
        <v>36</v>
      </c>
      <c r="N151" s="738"/>
    </row>
    <row r="152" spans="1:15" ht="38.1" customHeight="1">
      <c r="A152" s="736">
        <v>5</v>
      </c>
      <c r="B152" s="651" t="s">
        <v>8948</v>
      </c>
      <c r="C152" s="739" t="s">
        <v>8949</v>
      </c>
      <c r="D152" s="651" t="s">
        <v>8950</v>
      </c>
      <c r="E152" s="736" t="s">
        <v>8951</v>
      </c>
      <c r="F152" s="736">
        <v>20</v>
      </c>
      <c r="G152" s="736">
        <v>20</v>
      </c>
      <c r="H152" s="736" t="s">
        <v>8413</v>
      </c>
      <c r="I152" s="736" t="s">
        <v>8952</v>
      </c>
      <c r="J152" s="736">
        <v>89507179339</v>
      </c>
      <c r="K152" s="736">
        <v>1</v>
      </c>
      <c r="L152" s="736">
        <v>1</v>
      </c>
      <c r="M152" s="654"/>
      <c r="N152" s="702"/>
      <c r="O152" s="682"/>
    </row>
    <row r="153" spans="1:15" ht="38.1" customHeight="1">
      <c r="A153" s="736">
        <v>6</v>
      </c>
      <c r="B153" s="651" t="s">
        <v>8953</v>
      </c>
      <c r="C153" s="693" t="s">
        <v>8954</v>
      </c>
      <c r="D153" s="651" t="s">
        <v>8955</v>
      </c>
      <c r="E153" s="740" t="s">
        <v>8956</v>
      </c>
      <c r="F153" s="736">
        <v>100</v>
      </c>
      <c r="G153" s="736">
        <v>100</v>
      </c>
      <c r="H153" s="736" t="s">
        <v>479</v>
      </c>
      <c r="I153" s="736" t="s">
        <v>8957</v>
      </c>
      <c r="J153" s="736">
        <v>89803251525</v>
      </c>
      <c r="K153" s="736">
        <v>4</v>
      </c>
      <c r="L153" s="736">
        <v>4</v>
      </c>
      <c r="M153" s="654"/>
      <c r="N153" s="708"/>
      <c r="O153" s="648"/>
    </row>
    <row r="154" spans="1:15" ht="48" customHeight="1">
      <c r="A154" s="736">
        <v>7</v>
      </c>
      <c r="B154" s="651" t="s">
        <v>8958</v>
      </c>
      <c r="C154" s="693" t="s">
        <v>8959</v>
      </c>
      <c r="D154" s="649" t="s">
        <v>8960</v>
      </c>
      <c r="E154" s="736" t="s">
        <v>8961</v>
      </c>
      <c r="F154" s="653">
        <v>26</v>
      </c>
      <c r="G154" s="653">
        <v>26</v>
      </c>
      <c r="H154" s="736" t="s">
        <v>8962</v>
      </c>
      <c r="I154" s="736" t="s">
        <v>8963</v>
      </c>
      <c r="J154" s="653">
        <v>89087827328</v>
      </c>
      <c r="K154" s="736">
        <v>1</v>
      </c>
      <c r="L154" s="736">
        <v>1</v>
      </c>
      <c r="M154" s="736" t="s">
        <v>36</v>
      </c>
      <c r="N154" s="738"/>
    </row>
    <row r="155" spans="1:15" ht="49.5" customHeight="1">
      <c r="A155" s="736">
        <v>8</v>
      </c>
      <c r="B155" s="651" t="s">
        <v>8964</v>
      </c>
      <c r="C155" s="693" t="s">
        <v>8965</v>
      </c>
      <c r="D155" s="649" t="s">
        <v>8966</v>
      </c>
      <c r="E155" s="736" t="s">
        <v>8967</v>
      </c>
      <c r="F155" s="653">
        <v>67</v>
      </c>
      <c r="G155" s="653">
        <v>10</v>
      </c>
      <c r="H155" s="736" t="s">
        <v>8968</v>
      </c>
      <c r="I155" s="736" t="s">
        <v>8969</v>
      </c>
      <c r="J155" s="653">
        <v>89205680777</v>
      </c>
      <c r="K155" s="736">
        <v>1</v>
      </c>
      <c r="L155" s="736">
        <v>1</v>
      </c>
      <c r="M155" s="741"/>
      <c r="N155" s="738"/>
    </row>
    <row r="156" spans="1:15" ht="45" customHeight="1">
      <c r="A156" s="736">
        <v>9</v>
      </c>
      <c r="B156" s="651" t="s">
        <v>8970</v>
      </c>
      <c r="C156" s="693"/>
      <c r="D156" s="649" t="s">
        <v>8971</v>
      </c>
      <c r="E156" s="736" t="s">
        <v>8972</v>
      </c>
      <c r="F156" s="653">
        <v>42</v>
      </c>
      <c r="G156" s="653">
        <v>20</v>
      </c>
      <c r="H156" s="736" t="s">
        <v>8973</v>
      </c>
      <c r="I156" s="736" t="s">
        <v>8974</v>
      </c>
      <c r="J156" s="653">
        <v>89107377361</v>
      </c>
      <c r="K156" s="736">
        <v>1</v>
      </c>
      <c r="L156" s="736">
        <v>1</v>
      </c>
      <c r="M156" s="736" t="s">
        <v>36</v>
      </c>
      <c r="N156" s="738"/>
    </row>
    <row r="157" spans="1:15" ht="43.5" customHeight="1">
      <c r="A157" s="736">
        <v>10</v>
      </c>
      <c r="B157" s="651" t="s">
        <v>8975</v>
      </c>
      <c r="C157" s="693"/>
      <c r="D157" s="649" t="s">
        <v>8976</v>
      </c>
      <c r="E157" s="736" t="s">
        <v>8977</v>
      </c>
      <c r="F157" s="653">
        <v>20</v>
      </c>
      <c r="G157" s="653">
        <v>20</v>
      </c>
      <c r="H157" s="736" t="s">
        <v>8978</v>
      </c>
      <c r="I157" s="736" t="s">
        <v>8979</v>
      </c>
      <c r="J157" s="653">
        <v>89205821947</v>
      </c>
      <c r="K157" s="736">
        <v>1</v>
      </c>
      <c r="L157" s="736">
        <v>1</v>
      </c>
      <c r="M157" s="736" t="s">
        <v>36</v>
      </c>
      <c r="N157" s="738"/>
    </row>
    <row r="158" spans="1:15" ht="38.1" customHeight="1">
      <c r="A158" s="736">
        <v>11</v>
      </c>
      <c r="B158" s="651" t="s">
        <v>8980</v>
      </c>
      <c r="C158" s="693"/>
      <c r="D158" s="649" t="s">
        <v>8981</v>
      </c>
      <c r="E158" s="653" t="s">
        <v>8410</v>
      </c>
      <c r="F158" s="653">
        <v>20</v>
      </c>
      <c r="G158" s="653">
        <v>20</v>
      </c>
      <c r="H158" s="736" t="s">
        <v>8982</v>
      </c>
      <c r="I158" s="736" t="s">
        <v>8983</v>
      </c>
      <c r="J158" s="653">
        <v>89102249600</v>
      </c>
      <c r="K158" s="736">
        <v>1</v>
      </c>
      <c r="L158" s="736">
        <v>1</v>
      </c>
      <c r="M158" s="736" t="s">
        <v>36</v>
      </c>
      <c r="N158" s="738"/>
    </row>
    <row r="159" spans="1:15" ht="46.5" customHeight="1">
      <c r="A159" s="736">
        <v>12</v>
      </c>
      <c r="B159" s="651" t="s">
        <v>8984</v>
      </c>
      <c r="C159" s="693"/>
      <c r="D159" s="649" t="s">
        <v>8335</v>
      </c>
      <c r="E159" s="736" t="s">
        <v>8985</v>
      </c>
      <c r="F159" s="653">
        <v>10</v>
      </c>
      <c r="G159" s="653">
        <v>10</v>
      </c>
      <c r="H159" s="736" t="s">
        <v>8962</v>
      </c>
      <c r="I159" s="736" t="s">
        <v>8986</v>
      </c>
      <c r="J159" s="653">
        <v>89040853369</v>
      </c>
      <c r="K159" s="736">
        <v>2</v>
      </c>
      <c r="L159" s="736">
        <v>2</v>
      </c>
      <c r="M159" s="736" t="s">
        <v>36</v>
      </c>
      <c r="N159" s="738"/>
    </row>
    <row r="160" spans="1:15" ht="46.5" customHeight="1">
      <c r="A160" s="736">
        <v>13</v>
      </c>
      <c r="B160" s="651" t="s">
        <v>8987</v>
      </c>
      <c r="C160" s="693"/>
      <c r="D160" s="742" t="s">
        <v>8988</v>
      </c>
      <c r="E160" s="743" t="s">
        <v>8989</v>
      </c>
      <c r="F160" s="653">
        <v>10</v>
      </c>
      <c r="G160" s="653">
        <v>10</v>
      </c>
      <c r="H160" s="736" t="s">
        <v>5705</v>
      </c>
      <c r="I160" s="736" t="s">
        <v>8990</v>
      </c>
      <c r="J160" s="744" t="s">
        <v>8991</v>
      </c>
      <c r="K160" s="736">
        <v>1</v>
      </c>
      <c r="L160" s="736">
        <v>1</v>
      </c>
      <c r="M160" s="736" t="s">
        <v>36</v>
      </c>
      <c r="N160" s="738"/>
    </row>
    <row r="161" spans="1:14" ht="61.5" customHeight="1">
      <c r="A161" s="736">
        <v>14</v>
      </c>
      <c r="B161" s="651" t="s">
        <v>8992</v>
      </c>
      <c r="C161" s="693" t="s">
        <v>8539</v>
      </c>
      <c r="D161" s="651" t="s">
        <v>8993</v>
      </c>
      <c r="E161" s="736" t="s">
        <v>8994</v>
      </c>
      <c r="F161" s="736">
        <v>14</v>
      </c>
      <c r="G161" s="736">
        <v>14</v>
      </c>
      <c r="H161" s="736" t="s">
        <v>8995</v>
      </c>
      <c r="I161" s="736" t="s">
        <v>8996</v>
      </c>
      <c r="J161" s="736" t="s">
        <v>8997</v>
      </c>
      <c r="K161" s="736">
        <v>1</v>
      </c>
      <c r="L161" s="736">
        <v>1</v>
      </c>
      <c r="M161" s="736" t="s">
        <v>36</v>
      </c>
      <c r="N161" s="738"/>
    </row>
    <row r="162" spans="1:14" ht="43.5" customHeight="1">
      <c r="A162" s="736">
        <v>15</v>
      </c>
      <c r="B162" s="651" t="s">
        <v>8998</v>
      </c>
      <c r="C162" s="693" t="s">
        <v>8999</v>
      </c>
      <c r="D162" s="651" t="s">
        <v>9000</v>
      </c>
      <c r="E162" s="736" t="s">
        <v>8278</v>
      </c>
      <c r="F162" s="653">
        <v>15</v>
      </c>
      <c r="G162" s="653">
        <v>15</v>
      </c>
      <c r="H162" s="736" t="s">
        <v>9001</v>
      </c>
      <c r="I162" s="736" t="s">
        <v>9002</v>
      </c>
      <c r="J162" s="736">
        <v>89107368713</v>
      </c>
      <c r="K162" s="736">
        <v>1</v>
      </c>
      <c r="L162" s="736">
        <v>1</v>
      </c>
      <c r="M162" s="736" t="s">
        <v>36</v>
      </c>
      <c r="N162" s="738"/>
    </row>
    <row r="163" spans="1:14" ht="46.5" customHeight="1">
      <c r="A163" s="736">
        <v>16</v>
      </c>
      <c r="B163" s="651" t="s">
        <v>9003</v>
      </c>
      <c r="C163" s="693" t="s">
        <v>9004</v>
      </c>
      <c r="D163" s="651" t="s">
        <v>9005</v>
      </c>
      <c r="E163" s="736" t="s">
        <v>8278</v>
      </c>
      <c r="F163" s="653">
        <v>17</v>
      </c>
      <c r="G163" s="653">
        <v>17</v>
      </c>
      <c r="H163" s="736" t="s">
        <v>9001</v>
      </c>
      <c r="I163" s="736" t="s">
        <v>9006</v>
      </c>
      <c r="J163" s="736">
        <v>89511389799</v>
      </c>
      <c r="K163" s="736">
        <v>1</v>
      </c>
      <c r="L163" s="736">
        <v>1</v>
      </c>
      <c r="M163" s="652"/>
      <c r="N163" s="738"/>
    </row>
    <row r="164" spans="1:14" ht="44.25" customHeight="1">
      <c r="A164" s="736">
        <v>17</v>
      </c>
      <c r="B164" s="651" t="s">
        <v>9007</v>
      </c>
      <c r="C164" s="693" t="s">
        <v>9008</v>
      </c>
      <c r="D164" s="651" t="s">
        <v>8335</v>
      </c>
      <c r="E164" s="736" t="s">
        <v>9009</v>
      </c>
      <c r="F164" s="736">
        <v>20</v>
      </c>
      <c r="G164" s="736">
        <v>20</v>
      </c>
      <c r="H164" s="737" t="s">
        <v>699</v>
      </c>
      <c r="I164" s="736" t="s">
        <v>9010</v>
      </c>
      <c r="J164" s="736" t="s">
        <v>9011</v>
      </c>
      <c r="K164" s="736">
        <v>2</v>
      </c>
      <c r="L164" s="736">
        <v>2</v>
      </c>
      <c r="M164" s="736" t="s">
        <v>36</v>
      </c>
      <c r="N164" s="738"/>
    </row>
    <row r="165" spans="1:14" ht="45" customHeight="1">
      <c r="A165" s="736">
        <v>18</v>
      </c>
      <c r="B165" s="651" t="s">
        <v>9012</v>
      </c>
      <c r="C165" s="693" t="s">
        <v>9013</v>
      </c>
      <c r="D165" s="651" t="s">
        <v>9014</v>
      </c>
      <c r="E165" s="737" t="s">
        <v>9015</v>
      </c>
      <c r="F165" s="736">
        <v>21</v>
      </c>
      <c r="G165" s="736">
        <v>15</v>
      </c>
      <c r="H165" s="737" t="s">
        <v>5662</v>
      </c>
      <c r="I165" s="736" t="s">
        <v>9016</v>
      </c>
      <c r="J165" s="736">
        <v>89507139684</v>
      </c>
      <c r="K165" s="736">
        <v>3</v>
      </c>
      <c r="L165" s="736">
        <v>3</v>
      </c>
      <c r="M165" s="736" t="s">
        <v>36</v>
      </c>
      <c r="N165" s="738"/>
    </row>
    <row r="166" spans="1:14" ht="44.25" customHeight="1">
      <c r="A166" s="736">
        <v>19</v>
      </c>
      <c r="B166" s="651" t="s">
        <v>9017</v>
      </c>
      <c r="C166" s="693"/>
      <c r="D166" s="651" t="s">
        <v>9018</v>
      </c>
      <c r="E166" s="736" t="s">
        <v>8399</v>
      </c>
      <c r="F166" s="736">
        <v>20</v>
      </c>
      <c r="G166" s="736">
        <v>15</v>
      </c>
      <c r="H166" s="736" t="s">
        <v>8413</v>
      </c>
      <c r="I166" s="736" t="s">
        <v>9019</v>
      </c>
      <c r="J166" s="736" t="s">
        <v>9020</v>
      </c>
      <c r="K166" s="736">
        <v>1</v>
      </c>
      <c r="L166" s="736">
        <v>1</v>
      </c>
      <c r="M166" s="736" t="s">
        <v>36</v>
      </c>
      <c r="N166" s="738"/>
    </row>
    <row r="167" spans="1:14" ht="41.25" customHeight="1">
      <c r="A167" s="736">
        <v>20</v>
      </c>
      <c r="B167" s="651" t="s">
        <v>9021</v>
      </c>
      <c r="C167" s="693" t="s">
        <v>9022</v>
      </c>
      <c r="D167" s="651" t="s">
        <v>8686</v>
      </c>
      <c r="E167" s="736" t="s">
        <v>9023</v>
      </c>
      <c r="F167" s="736">
        <v>6</v>
      </c>
      <c r="G167" s="736">
        <v>6</v>
      </c>
      <c r="H167" s="736" t="s">
        <v>9024</v>
      </c>
      <c r="I167" s="736" t="s">
        <v>9025</v>
      </c>
      <c r="J167" s="736" t="s">
        <v>9026</v>
      </c>
      <c r="K167" s="736">
        <v>2</v>
      </c>
      <c r="L167" s="736">
        <v>2</v>
      </c>
      <c r="M167" s="736" t="s">
        <v>36</v>
      </c>
      <c r="N167" s="738"/>
    </row>
    <row r="168" spans="1:14" ht="45.75" customHeight="1">
      <c r="A168" s="736">
        <v>21</v>
      </c>
      <c r="B168" s="651" t="s">
        <v>9027</v>
      </c>
      <c r="C168" s="693"/>
      <c r="D168" s="651" t="s">
        <v>9028</v>
      </c>
      <c r="E168" s="736" t="s">
        <v>9029</v>
      </c>
      <c r="F168" s="736">
        <v>30</v>
      </c>
      <c r="G168" s="736">
        <v>30</v>
      </c>
      <c r="H168" s="736" t="s">
        <v>9030</v>
      </c>
      <c r="I168" s="736" t="s">
        <v>9031</v>
      </c>
      <c r="J168" s="736">
        <v>89290051896</v>
      </c>
      <c r="K168" s="736">
        <v>2</v>
      </c>
      <c r="L168" s="736">
        <v>2</v>
      </c>
      <c r="M168" s="736" t="s">
        <v>36</v>
      </c>
      <c r="N168" s="738"/>
    </row>
    <row r="169" spans="1:14" ht="38.1" customHeight="1">
      <c r="A169" s="736">
        <v>22</v>
      </c>
      <c r="B169" s="651" t="s">
        <v>9032</v>
      </c>
      <c r="C169" s="693"/>
      <c r="D169" s="651" t="s">
        <v>9033</v>
      </c>
      <c r="E169" s="737" t="s">
        <v>9034</v>
      </c>
      <c r="F169" s="736">
        <v>25</v>
      </c>
      <c r="G169" s="736">
        <v>25</v>
      </c>
      <c r="H169" s="737" t="s">
        <v>9035</v>
      </c>
      <c r="I169" s="736" t="s">
        <v>9036</v>
      </c>
      <c r="J169" s="736" t="s">
        <v>9037</v>
      </c>
      <c r="K169" s="736">
        <v>3</v>
      </c>
      <c r="L169" s="736">
        <v>3</v>
      </c>
      <c r="M169" s="736" t="s">
        <v>36</v>
      </c>
      <c r="N169" s="738"/>
    </row>
    <row r="170" spans="1:14" ht="46.5" customHeight="1">
      <c r="A170" s="736">
        <v>23</v>
      </c>
      <c r="B170" s="651" t="s">
        <v>9038</v>
      </c>
      <c r="C170" s="693"/>
      <c r="D170" s="651" t="s">
        <v>9039</v>
      </c>
      <c r="E170" s="737" t="s">
        <v>9040</v>
      </c>
      <c r="F170" s="736">
        <v>25</v>
      </c>
      <c r="G170" s="736">
        <v>20</v>
      </c>
      <c r="H170" s="737" t="s">
        <v>1571</v>
      </c>
      <c r="I170" s="736" t="s">
        <v>9041</v>
      </c>
      <c r="J170" s="736">
        <v>89507136661</v>
      </c>
      <c r="K170" s="736">
        <v>1</v>
      </c>
      <c r="L170" s="736">
        <v>1</v>
      </c>
      <c r="M170" s="741"/>
      <c r="N170" s="738"/>
    </row>
    <row r="171" spans="1:14" ht="38.1" customHeight="1">
      <c r="A171" s="736">
        <v>24</v>
      </c>
      <c r="B171" s="651" t="s">
        <v>9042</v>
      </c>
      <c r="C171" s="693" t="s">
        <v>8650</v>
      </c>
      <c r="D171" s="651" t="s">
        <v>9043</v>
      </c>
      <c r="E171" s="736" t="s">
        <v>9044</v>
      </c>
      <c r="F171" s="736">
        <v>50</v>
      </c>
      <c r="G171" s="736">
        <v>50</v>
      </c>
      <c r="H171" s="736" t="s">
        <v>694</v>
      </c>
      <c r="I171" s="736" t="s">
        <v>9045</v>
      </c>
      <c r="J171" s="736" t="s">
        <v>9046</v>
      </c>
      <c r="K171" s="736">
        <v>2</v>
      </c>
      <c r="L171" s="736">
        <v>2</v>
      </c>
      <c r="M171" s="736" t="s">
        <v>36</v>
      </c>
      <c r="N171" s="738"/>
    </row>
    <row r="172" spans="1:14" ht="38.1" customHeight="1">
      <c r="A172" s="736">
        <v>25</v>
      </c>
      <c r="B172" s="651" t="s">
        <v>9047</v>
      </c>
      <c r="C172" s="693" t="s">
        <v>9048</v>
      </c>
      <c r="D172" s="651" t="s">
        <v>9049</v>
      </c>
      <c r="E172" s="736" t="s">
        <v>9050</v>
      </c>
      <c r="F172" s="653">
        <v>20</v>
      </c>
      <c r="G172" s="653">
        <v>20</v>
      </c>
      <c r="H172" s="736" t="s">
        <v>9051</v>
      </c>
      <c r="I172" s="736" t="s">
        <v>9052</v>
      </c>
      <c r="J172" s="736">
        <v>89087868773</v>
      </c>
      <c r="K172" s="736">
        <v>3</v>
      </c>
      <c r="L172" s="736">
        <v>3</v>
      </c>
      <c r="M172" s="736" t="s">
        <v>36</v>
      </c>
      <c r="N172" s="738"/>
    </row>
    <row r="173" spans="1:14" ht="45" customHeight="1">
      <c r="A173" s="736">
        <v>26</v>
      </c>
      <c r="B173" s="651" t="s">
        <v>9053</v>
      </c>
      <c r="C173" s="693"/>
      <c r="D173" s="651" t="s">
        <v>9054</v>
      </c>
      <c r="E173" s="737" t="s">
        <v>9055</v>
      </c>
      <c r="F173" s="736">
        <v>20</v>
      </c>
      <c r="G173" s="736">
        <v>20</v>
      </c>
      <c r="H173" s="737" t="s">
        <v>9056</v>
      </c>
      <c r="I173" s="736" t="s">
        <v>9057</v>
      </c>
      <c r="J173" s="736">
        <v>89205812689</v>
      </c>
      <c r="K173" s="736">
        <v>3</v>
      </c>
      <c r="L173" s="736">
        <v>3</v>
      </c>
      <c r="M173" s="736" t="s">
        <v>36</v>
      </c>
      <c r="N173" s="738"/>
    </row>
    <row r="174" spans="1:14" ht="47.25">
      <c r="A174" s="736">
        <v>27</v>
      </c>
      <c r="B174" s="651" t="s">
        <v>9058</v>
      </c>
      <c r="C174" s="693"/>
      <c r="D174" s="651" t="s">
        <v>9059</v>
      </c>
      <c r="E174" s="737" t="s">
        <v>9060</v>
      </c>
      <c r="F174" s="736">
        <v>35</v>
      </c>
      <c r="G174" s="736">
        <v>35</v>
      </c>
      <c r="H174" s="736" t="s">
        <v>694</v>
      </c>
      <c r="I174" s="736" t="s">
        <v>9061</v>
      </c>
      <c r="J174" s="736" t="s">
        <v>9062</v>
      </c>
      <c r="K174" s="736">
        <v>2</v>
      </c>
      <c r="L174" s="736">
        <v>2</v>
      </c>
      <c r="M174" s="736" t="s">
        <v>36</v>
      </c>
      <c r="N174" s="738"/>
    </row>
    <row r="175" spans="1:14" ht="42" customHeight="1">
      <c r="A175" s="736">
        <v>28</v>
      </c>
      <c r="B175" s="651" t="s">
        <v>9063</v>
      </c>
      <c r="C175" s="693" t="s">
        <v>9064</v>
      </c>
      <c r="D175" s="745"/>
      <c r="E175" s="736" t="s">
        <v>9065</v>
      </c>
      <c r="F175" s="653">
        <v>30</v>
      </c>
      <c r="G175" s="653">
        <v>30</v>
      </c>
      <c r="H175" s="736" t="s">
        <v>9066</v>
      </c>
      <c r="I175" s="736" t="s">
        <v>9067</v>
      </c>
      <c r="J175" s="653" t="s">
        <v>9068</v>
      </c>
      <c r="K175" s="736">
        <v>2</v>
      </c>
      <c r="L175" s="736">
        <v>2</v>
      </c>
      <c r="M175" s="736" t="s">
        <v>36</v>
      </c>
      <c r="N175" s="738"/>
    </row>
    <row r="176" spans="1:14" ht="49.5" customHeight="1">
      <c r="A176" s="736">
        <v>29</v>
      </c>
      <c r="B176" s="651" t="s">
        <v>9069</v>
      </c>
      <c r="C176" s="693" t="s">
        <v>9070</v>
      </c>
      <c r="D176" s="651" t="s">
        <v>9071</v>
      </c>
      <c r="E176" s="737" t="s">
        <v>9072</v>
      </c>
      <c r="F176" s="736">
        <v>60</v>
      </c>
      <c r="G176" s="736">
        <v>60</v>
      </c>
      <c r="H176" s="737" t="s">
        <v>8801</v>
      </c>
      <c r="I176" s="736" t="s">
        <v>9073</v>
      </c>
      <c r="J176" s="736" t="s">
        <v>9074</v>
      </c>
      <c r="K176" s="736">
        <v>2</v>
      </c>
      <c r="L176" s="736">
        <v>2</v>
      </c>
      <c r="M176" s="736" t="s">
        <v>36</v>
      </c>
      <c r="N176" s="738"/>
    </row>
    <row r="177" spans="1:14" ht="38.1" customHeight="1">
      <c r="A177" s="736">
        <v>30</v>
      </c>
      <c r="B177" s="651" t="s">
        <v>9075</v>
      </c>
      <c r="C177" s="693"/>
      <c r="D177" s="651" t="s">
        <v>9065</v>
      </c>
      <c r="E177" s="736" t="s">
        <v>9076</v>
      </c>
      <c r="F177" s="653">
        <v>20</v>
      </c>
      <c r="G177" s="653">
        <v>20</v>
      </c>
      <c r="H177" s="736" t="s">
        <v>9077</v>
      </c>
      <c r="I177" s="746" t="s">
        <v>9078</v>
      </c>
      <c r="J177" s="747">
        <v>89511543198</v>
      </c>
      <c r="K177" s="736">
        <v>3</v>
      </c>
      <c r="L177" s="736">
        <v>3</v>
      </c>
      <c r="M177" s="741"/>
      <c r="N177" s="738"/>
    </row>
    <row r="178" spans="1:14" ht="38.1" customHeight="1">
      <c r="A178" s="736">
        <v>31</v>
      </c>
      <c r="B178" s="651" t="s">
        <v>9079</v>
      </c>
      <c r="C178" s="693" t="s">
        <v>9080</v>
      </c>
      <c r="D178" s="651" t="s">
        <v>9081</v>
      </c>
      <c r="E178" s="736" t="s">
        <v>9082</v>
      </c>
      <c r="F178" s="736">
        <v>55</v>
      </c>
      <c r="G178" s="736">
        <v>55</v>
      </c>
      <c r="H178" s="736" t="s">
        <v>9083</v>
      </c>
      <c r="I178" s="736" t="s">
        <v>9084</v>
      </c>
      <c r="J178" s="736">
        <v>89103663537</v>
      </c>
      <c r="K178" s="736">
        <v>1</v>
      </c>
      <c r="L178" s="736">
        <v>1</v>
      </c>
      <c r="M178" s="741"/>
      <c r="N178" s="738"/>
    </row>
    <row r="179" spans="1:14" ht="42" customHeight="1">
      <c r="A179" s="736">
        <v>32</v>
      </c>
      <c r="B179" s="649" t="s">
        <v>9085</v>
      </c>
      <c r="C179" s="650" t="s">
        <v>9086</v>
      </c>
      <c r="D179" s="649" t="s">
        <v>9087</v>
      </c>
      <c r="E179" s="653" t="s">
        <v>9088</v>
      </c>
      <c r="F179" s="653">
        <v>10</v>
      </c>
      <c r="G179" s="653">
        <v>10</v>
      </c>
      <c r="H179" s="653" t="s">
        <v>1571</v>
      </c>
      <c r="I179" s="653" t="s">
        <v>9089</v>
      </c>
      <c r="J179" s="653" t="s">
        <v>9090</v>
      </c>
      <c r="K179" s="653">
        <v>2</v>
      </c>
      <c r="L179" s="653">
        <v>2</v>
      </c>
      <c r="M179" s="653" t="s">
        <v>36</v>
      </c>
      <c r="N179" s="738"/>
    </row>
    <row r="180" spans="1:14" ht="43.5" customHeight="1">
      <c r="A180" s="736">
        <v>33</v>
      </c>
      <c r="B180" s="651" t="s">
        <v>9091</v>
      </c>
      <c r="C180" s="693"/>
      <c r="D180" s="651" t="s">
        <v>9059</v>
      </c>
      <c r="E180" s="736" t="s">
        <v>9092</v>
      </c>
      <c r="F180" s="736">
        <v>25</v>
      </c>
      <c r="G180" s="736">
        <v>18</v>
      </c>
      <c r="H180" s="736" t="s">
        <v>694</v>
      </c>
      <c r="I180" s="736" t="s">
        <v>9061</v>
      </c>
      <c r="J180" s="736" t="s">
        <v>9062</v>
      </c>
      <c r="K180" s="736">
        <v>2</v>
      </c>
      <c r="L180" s="736">
        <v>2</v>
      </c>
      <c r="M180" s="736" t="s">
        <v>36</v>
      </c>
      <c r="N180" s="738"/>
    </row>
    <row r="181" spans="1:14" ht="38.1" customHeight="1">
      <c r="A181" s="736">
        <v>34</v>
      </c>
      <c r="B181" s="651" t="s">
        <v>9093</v>
      </c>
      <c r="C181" s="693"/>
      <c r="D181" s="649" t="s">
        <v>8686</v>
      </c>
      <c r="E181" s="737" t="s">
        <v>9094</v>
      </c>
      <c r="F181" s="653">
        <v>35</v>
      </c>
      <c r="G181" s="653">
        <v>30</v>
      </c>
      <c r="H181" s="737" t="s">
        <v>9024</v>
      </c>
      <c r="I181" s="748" t="s">
        <v>9095</v>
      </c>
      <c r="J181" s="749">
        <v>89205503403</v>
      </c>
      <c r="K181" s="736">
        <v>1</v>
      </c>
      <c r="L181" s="736">
        <v>1</v>
      </c>
      <c r="M181" s="736" t="s">
        <v>36</v>
      </c>
      <c r="N181" s="738"/>
    </row>
    <row r="182" spans="1:14" ht="42.75" customHeight="1">
      <c r="A182" s="736">
        <v>35</v>
      </c>
      <c r="B182" s="710" t="s">
        <v>9096</v>
      </c>
      <c r="C182" s="750" t="s">
        <v>9097</v>
      </c>
      <c r="D182" s="649" t="s">
        <v>9098</v>
      </c>
      <c r="E182" s="736" t="s">
        <v>9094</v>
      </c>
      <c r="F182" s="653">
        <v>50</v>
      </c>
      <c r="G182" s="653">
        <v>50</v>
      </c>
      <c r="H182" s="736" t="s">
        <v>9099</v>
      </c>
      <c r="I182" s="654" t="s">
        <v>9100</v>
      </c>
      <c r="J182" s="736" t="s">
        <v>9101</v>
      </c>
      <c r="K182" s="736">
        <v>2</v>
      </c>
      <c r="L182" s="736">
        <v>2</v>
      </c>
      <c r="M182" s="741"/>
      <c r="N182" s="738"/>
    </row>
    <row r="183" spans="1:14" ht="42.75" customHeight="1">
      <c r="A183" s="736">
        <v>36</v>
      </c>
      <c r="B183" s="651" t="s">
        <v>9102</v>
      </c>
      <c r="C183" s="693"/>
      <c r="D183" s="649" t="s">
        <v>8335</v>
      </c>
      <c r="E183" s="736" t="s">
        <v>9094</v>
      </c>
      <c r="F183" s="653">
        <v>30</v>
      </c>
      <c r="G183" s="653">
        <v>30</v>
      </c>
      <c r="H183" s="736" t="s">
        <v>6176</v>
      </c>
      <c r="I183" s="736" t="s">
        <v>9103</v>
      </c>
      <c r="J183" s="652"/>
      <c r="K183" s="736">
        <v>1</v>
      </c>
      <c r="L183" s="736">
        <v>1</v>
      </c>
      <c r="M183" s="652"/>
      <c r="N183" s="738"/>
    </row>
    <row r="184" spans="1:14" ht="42.75" customHeight="1">
      <c r="A184" s="736">
        <v>37</v>
      </c>
      <c r="B184" s="651" t="s">
        <v>9104</v>
      </c>
      <c r="C184" s="693"/>
      <c r="D184" s="649" t="s">
        <v>9105</v>
      </c>
      <c r="E184" s="2426" t="s">
        <v>9106</v>
      </c>
      <c r="F184" s="653">
        <v>25</v>
      </c>
      <c r="G184" s="653">
        <v>20</v>
      </c>
      <c r="H184" s="736" t="s">
        <v>9107</v>
      </c>
      <c r="I184" s="736" t="s">
        <v>9108</v>
      </c>
      <c r="J184" s="736">
        <v>89087858547</v>
      </c>
      <c r="K184" s="736">
        <v>1</v>
      </c>
      <c r="L184" s="736">
        <v>1</v>
      </c>
      <c r="M184" s="736" t="s">
        <v>36</v>
      </c>
      <c r="N184" s="738"/>
    </row>
    <row r="185" spans="1:14" ht="38.1" customHeight="1">
      <c r="A185" s="736">
        <v>38</v>
      </c>
      <c r="B185" s="651" t="s">
        <v>9104</v>
      </c>
      <c r="C185" s="693"/>
      <c r="D185" s="649" t="s">
        <v>9109</v>
      </c>
      <c r="E185" s="2427"/>
      <c r="F185" s="653">
        <v>25</v>
      </c>
      <c r="G185" s="653">
        <v>20</v>
      </c>
      <c r="H185" s="736" t="s">
        <v>9107</v>
      </c>
      <c r="I185" s="736" t="s">
        <v>9110</v>
      </c>
      <c r="J185" s="736">
        <v>89087842524</v>
      </c>
      <c r="K185" s="736">
        <v>1</v>
      </c>
      <c r="L185" s="736">
        <v>1</v>
      </c>
      <c r="M185" s="736" t="s">
        <v>36</v>
      </c>
      <c r="N185" s="738"/>
    </row>
    <row r="186" spans="1:14" ht="38.1" customHeight="1">
      <c r="A186" s="736">
        <v>39</v>
      </c>
      <c r="B186" s="651" t="s">
        <v>9111</v>
      </c>
      <c r="C186" s="693" t="s">
        <v>9112</v>
      </c>
      <c r="D186" s="651" t="s">
        <v>9113</v>
      </c>
      <c r="E186" s="736" t="s">
        <v>9114</v>
      </c>
      <c r="F186" s="736">
        <v>18</v>
      </c>
      <c r="G186" s="736">
        <v>18</v>
      </c>
      <c r="H186" s="736" t="s">
        <v>699</v>
      </c>
      <c r="I186" s="736" t="s">
        <v>9115</v>
      </c>
      <c r="J186" s="736">
        <v>89155755495</v>
      </c>
      <c r="K186" s="736">
        <v>1</v>
      </c>
      <c r="L186" s="736">
        <v>1</v>
      </c>
      <c r="M186" s="736" t="s">
        <v>36</v>
      </c>
      <c r="N186" s="738"/>
    </row>
    <row r="187" spans="1:14" ht="47.25" customHeight="1">
      <c r="A187" s="736">
        <v>40</v>
      </c>
      <c r="B187" s="751" t="s">
        <v>9116</v>
      </c>
      <c r="C187" s="752" t="s">
        <v>9117</v>
      </c>
      <c r="D187" s="651" t="s">
        <v>9118</v>
      </c>
      <c r="E187" s="737" t="s">
        <v>9119</v>
      </c>
      <c r="F187" s="736">
        <v>30</v>
      </c>
      <c r="G187" s="736">
        <v>30</v>
      </c>
      <c r="H187" s="737" t="s">
        <v>9120</v>
      </c>
      <c r="I187" s="736" t="s">
        <v>9121</v>
      </c>
      <c r="J187" s="736" t="s">
        <v>9122</v>
      </c>
      <c r="K187" s="736">
        <v>2</v>
      </c>
      <c r="L187" s="736">
        <v>2</v>
      </c>
      <c r="M187" s="736" t="s">
        <v>36</v>
      </c>
      <c r="N187" s="738"/>
    </row>
    <row r="188" spans="1:14" ht="38.1" customHeight="1">
      <c r="A188" s="736">
        <v>41</v>
      </c>
      <c r="B188" s="651" t="s">
        <v>9123</v>
      </c>
      <c r="C188" s="693"/>
      <c r="D188" s="649" t="s">
        <v>9124</v>
      </c>
      <c r="E188" s="736" t="s">
        <v>9125</v>
      </c>
      <c r="F188" s="653">
        <v>12</v>
      </c>
      <c r="G188" s="653">
        <v>12</v>
      </c>
      <c r="H188" s="736" t="s">
        <v>9024</v>
      </c>
      <c r="I188" s="736" t="s">
        <v>9126</v>
      </c>
      <c r="J188" s="653">
        <v>89205512200</v>
      </c>
      <c r="K188" s="736">
        <v>3</v>
      </c>
      <c r="L188" s="736">
        <v>3</v>
      </c>
      <c r="M188" s="736" t="s">
        <v>36</v>
      </c>
      <c r="N188" s="738"/>
    </row>
    <row r="189" spans="1:14" ht="67.5" customHeight="1">
      <c r="A189" s="736">
        <v>42</v>
      </c>
      <c r="B189" s="651" t="s">
        <v>9127</v>
      </c>
      <c r="C189" s="693" t="s">
        <v>9128</v>
      </c>
      <c r="D189" s="651" t="s">
        <v>9129</v>
      </c>
      <c r="E189" s="736" t="s">
        <v>9129</v>
      </c>
      <c r="F189" s="736">
        <v>6</v>
      </c>
      <c r="G189" s="736">
        <v>6</v>
      </c>
      <c r="H189" s="653" t="s">
        <v>9130</v>
      </c>
      <c r="I189" s="736" t="s">
        <v>9131</v>
      </c>
      <c r="J189" s="753" t="s">
        <v>9132</v>
      </c>
      <c r="K189" s="736">
        <v>1</v>
      </c>
      <c r="L189" s="736">
        <v>1</v>
      </c>
      <c r="M189" s="736" t="s">
        <v>36</v>
      </c>
      <c r="N189" s="738"/>
    </row>
    <row r="190" spans="1:14" ht="41.25" customHeight="1">
      <c r="A190" s="736">
        <v>43</v>
      </c>
      <c r="B190" s="651" t="s">
        <v>9133</v>
      </c>
      <c r="C190" s="693" t="s">
        <v>9134</v>
      </c>
      <c r="D190" s="651" t="s">
        <v>9135</v>
      </c>
      <c r="E190" s="736" t="s">
        <v>9136</v>
      </c>
      <c r="F190" s="736">
        <v>61.8</v>
      </c>
      <c r="G190" s="736">
        <v>31</v>
      </c>
      <c r="H190" s="653" t="s">
        <v>9137</v>
      </c>
      <c r="I190" s="736" t="s">
        <v>9138</v>
      </c>
      <c r="J190" s="693" t="s">
        <v>9139</v>
      </c>
      <c r="K190" s="736">
        <v>1</v>
      </c>
      <c r="L190" s="736">
        <v>1</v>
      </c>
      <c r="M190" s="741"/>
      <c r="N190" s="738"/>
    </row>
    <row r="191" spans="1:14" ht="45" customHeight="1">
      <c r="A191" s="736">
        <v>44</v>
      </c>
      <c r="B191" s="651" t="s">
        <v>9140</v>
      </c>
      <c r="C191" s="693" t="s">
        <v>9141</v>
      </c>
      <c r="D191" s="651" t="s">
        <v>9059</v>
      </c>
      <c r="E191" s="736" t="s">
        <v>9142</v>
      </c>
      <c r="F191" s="736">
        <v>30</v>
      </c>
      <c r="G191" s="736">
        <v>30</v>
      </c>
      <c r="H191" s="736" t="s">
        <v>694</v>
      </c>
      <c r="I191" s="736" t="s">
        <v>9061</v>
      </c>
      <c r="J191" s="736">
        <v>89050403736</v>
      </c>
      <c r="K191" s="736">
        <v>1</v>
      </c>
      <c r="L191" s="736">
        <v>1</v>
      </c>
      <c r="M191" s="741"/>
      <c r="N191" s="738"/>
    </row>
    <row r="192" spans="1:14" ht="55.5" customHeight="1">
      <c r="A192" s="736">
        <v>45</v>
      </c>
      <c r="B192" s="651" t="s">
        <v>9143</v>
      </c>
      <c r="C192" s="693" t="s">
        <v>9144</v>
      </c>
      <c r="D192" s="651" t="s">
        <v>9145</v>
      </c>
      <c r="E192" s="737" t="s">
        <v>9146</v>
      </c>
      <c r="F192" s="736">
        <v>20</v>
      </c>
      <c r="G192" s="736">
        <v>20</v>
      </c>
      <c r="H192" s="737" t="s">
        <v>9147</v>
      </c>
      <c r="I192" s="736" t="s">
        <v>9148</v>
      </c>
      <c r="J192" s="749">
        <v>89102206318</v>
      </c>
      <c r="K192" s="736">
        <v>2</v>
      </c>
      <c r="L192" s="736">
        <v>2</v>
      </c>
      <c r="M192" s="736" t="s">
        <v>36</v>
      </c>
      <c r="N192" s="738"/>
    </row>
    <row r="193" spans="1:14" ht="38.1" customHeight="1">
      <c r="A193" s="736">
        <v>46</v>
      </c>
      <c r="B193" s="649" t="s">
        <v>9149</v>
      </c>
      <c r="C193" s="650" t="s">
        <v>9150</v>
      </c>
      <c r="D193" s="649" t="s">
        <v>9151</v>
      </c>
      <c r="E193" s="653" t="s">
        <v>9152</v>
      </c>
      <c r="F193" s="653">
        <v>24</v>
      </c>
      <c r="G193" s="653">
        <v>24</v>
      </c>
      <c r="H193" s="653" t="s">
        <v>699</v>
      </c>
      <c r="I193" s="653" t="s">
        <v>9153</v>
      </c>
      <c r="J193" s="653">
        <v>89194368823</v>
      </c>
      <c r="K193" s="653">
        <v>2</v>
      </c>
      <c r="L193" s="653">
        <v>2</v>
      </c>
      <c r="M193" s="653" t="s">
        <v>36</v>
      </c>
      <c r="N193" s="738"/>
    </row>
    <row r="194" spans="1:14" ht="38.1" customHeight="1">
      <c r="A194" s="736">
        <v>47</v>
      </c>
      <c r="B194" s="651" t="s">
        <v>9154</v>
      </c>
      <c r="C194" s="693"/>
      <c r="D194" s="651" t="s">
        <v>9155</v>
      </c>
      <c r="E194" s="736" t="s">
        <v>9156</v>
      </c>
      <c r="F194" s="736">
        <v>14</v>
      </c>
      <c r="G194" s="736">
        <v>10</v>
      </c>
      <c r="H194" s="736" t="s">
        <v>9157</v>
      </c>
      <c r="I194" s="736" t="s">
        <v>9158</v>
      </c>
      <c r="J194" s="736">
        <v>89155235831</v>
      </c>
      <c r="K194" s="736">
        <v>1</v>
      </c>
      <c r="L194" s="736">
        <v>1</v>
      </c>
      <c r="M194" s="736" t="s">
        <v>36</v>
      </c>
      <c r="N194" s="738"/>
    </row>
    <row r="195" spans="1:14" ht="48" customHeight="1">
      <c r="A195" s="736">
        <v>48</v>
      </c>
      <c r="B195" s="651" t="s">
        <v>9159</v>
      </c>
      <c r="C195" s="693" t="s">
        <v>9160</v>
      </c>
      <c r="D195" s="651" t="s">
        <v>9014</v>
      </c>
      <c r="E195" s="736" t="s">
        <v>9161</v>
      </c>
      <c r="F195" s="736">
        <v>32</v>
      </c>
      <c r="G195" s="736">
        <v>32</v>
      </c>
      <c r="H195" s="736" t="s">
        <v>699</v>
      </c>
      <c r="I195" s="736" t="s">
        <v>9162</v>
      </c>
      <c r="J195" s="736" t="s">
        <v>9163</v>
      </c>
      <c r="K195" s="736">
        <v>4</v>
      </c>
      <c r="L195" s="736">
        <v>4</v>
      </c>
      <c r="M195" s="736" t="s">
        <v>36</v>
      </c>
      <c r="N195" s="738"/>
    </row>
    <row r="196" spans="1:14" ht="46.5" customHeight="1">
      <c r="A196" s="736">
        <v>49</v>
      </c>
      <c r="B196" s="651" t="s">
        <v>9164</v>
      </c>
      <c r="C196" s="693" t="s">
        <v>8944</v>
      </c>
      <c r="D196" s="651" t="s">
        <v>9165</v>
      </c>
      <c r="E196" s="736" t="s">
        <v>9166</v>
      </c>
      <c r="F196" s="736">
        <v>23.4</v>
      </c>
      <c r="G196" s="736">
        <v>23.4</v>
      </c>
      <c r="H196" s="737" t="s">
        <v>699</v>
      </c>
      <c r="I196" s="736" t="s">
        <v>9167</v>
      </c>
      <c r="J196" s="736">
        <v>89511300445</v>
      </c>
      <c r="K196" s="736">
        <v>1</v>
      </c>
      <c r="L196" s="736">
        <v>1</v>
      </c>
      <c r="M196" s="736">
        <v>0</v>
      </c>
      <c r="N196" s="738"/>
    </row>
    <row r="197" spans="1:14" ht="46.5" customHeight="1">
      <c r="A197" s="736">
        <v>50</v>
      </c>
      <c r="B197" s="651" t="s">
        <v>9168</v>
      </c>
      <c r="C197" s="693" t="s">
        <v>9169</v>
      </c>
      <c r="D197" s="651" t="s">
        <v>9170</v>
      </c>
      <c r="E197" s="737" t="s">
        <v>9171</v>
      </c>
      <c r="F197" s="736">
        <v>6</v>
      </c>
      <c r="G197" s="736">
        <v>6</v>
      </c>
      <c r="H197" s="737" t="s">
        <v>9172</v>
      </c>
      <c r="I197" s="736" t="s">
        <v>9173</v>
      </c>
      <c r="J197" s="736">
        <v>89102280493</v>
      </c>
      <c r="K197" s="736">
        <v>2</v>
      </c>
      <c r="L197" s="736">
        <v>2</v>
      </c>
      <c r="M197" s="736" t="s">
        <v>36</v>
      </c>
      <c r="N197" s="738"/>
    </row>
    <row r="198" spans="1:14" ht="46.5" customHeight="1">
      <c r="A198" s="736">
        <v>51</v>
      </c>
      <c r="B198" s="651" t="s">
        <v>9174</v>
      </c>
      <c r="C198" s="693" t="s">
        <v>9175</v>
      </c>
      <c r="D198" s="651" t="s">
        <v>9176</v>
      </c>
      <c r="E198" s="737" t="s">
        <v>9177</v>
      </c>
      <c r="F198" s="736">
        <v>37</v>
      </c>
      <c r="G198" s="736">
        <v>37</v>
      </c>
      <c r="H198" s="737" t="s">
        <v>6427</v>
      </c>
      <c r="I198" s="736" t="s">
        <v>9178</v>
      </c>
      <c r="J198" s="736">
        <v>89517639323</v>
      </c>
      <c r="K198" s="736">
        <v>2</v>
      </c>
      <c r="L198" s="736">
        <v>2</v>
      </c>
      <c r="M198" s="736" t="s">
        <v>36</v>
      </c>
      <c r="N198" s="738"/>
    </row>
    <row r="199" spans="1:14" ht="46.5" customHeight="1">
      <c r="A199" s="736">
        <v>52</v>
      </c>
      <c r="B199" s="651" t="s">
        <v>9179</v>
      </c>
      <c r="C199" s="693" t="s">
        <v>9180</v>
      </c>
      <c r="D199" s="651" t="s">
        <v>9181</v>
      </c>
      <c r="E199" s="736" t="s">
        <v>9182</v>
      </c>
      <c r="F199" s="736">
        <v>16</v>
      </c>
      <c r="G199" s="736">
        <v>16</v>
      </c>
      <c r="H199" s="736" t="s">
        <v>9183</v>
      </c>
      <c r="I199" s="736" t="s">
        <v>9184</v>
      </c>
      <c r="J199" s="736" t="s">
        <v>9185</v>
      </c>
      <c r="K199" s="736">
        <v>1</v>
      </c>
      <c r="L199" s="736">
        <v>1</v>
      </c>
      <c r="M199" s="736" t="s">
        <v>36</v>
      </c>
      <c r="N199" s="738"/>
    </row>
    <row r="200" spans="1:14" ht="49.5" customHeight="1">
      <c r="A200" s="736">
        <v>53</v>
      </c>
      <c r="B200" s="651" t="s">
        <v>9186</v>
      </c>
      <c r="C200" s="693" t="s">
        <v>9187</v>
      </c>
      <c r="D200" s="649" t="s">
        <v>9188</v>
      </c>
      <c r="E200" s="736" t="s">
        <v>9188</v>
      </c>
      <c r="F200" s="653">
        <v>20</v>
      </c>
      <c r="G200" s="653">
        <v>20</v>
      </c>
      <c r="H200" s="736" t="s">
        <v>9189</v>
      </c>
      <c r="I200" s="736" t="s">
        <v>9190</v>
      </c>
      <c r="J200" s="653" t="s">
        <v>9191</v>
      </c>
      <c r="K200" s="736">
        <v>2</v>
      </c>
      <c r="L200" s="736">
        <v>2</v>
      </c>
      <c r="M200" s="736" t="s">
        <v>36</v>
      </c>
      <c r="N200" s="738"/>
    </row>
    <row r="201" spans="1:14" ht="49.5" customHeight="1">
      <c r="A201" s="736">
        <v>54</v>
      </c>
      <c r="B201" s="651" t="s">
        <v>9192</v>
      </c>
      <c r="C201" s="693" t="s">
        <v>9193</v>
      </c>
      <c r="D201" s="651" t="s">
        <v>8347</v>
      </c>
      <c r="E201" s="736" t="s">
        <v>8348</v>
      </c>
      <c r="F201" s="736">
        <v>12</v>
      </c>
      <c r="G201" s="736">
        <v>12</v>
      </c>
      <c r="H201" s="736" t="s">
        <v>9194</v>
      </c>
      <c r="I201" s="736" t="s">
        <v>9195</v>
      </c>
      <c r="J201" s="736" t="s">
        <v>9196</v>
      </c>
      <c r="K201" s="736">
        <v>1</v>
      </c>
      <c r="L201" s="736">
        <v>1</v>
      </c>
      <c r="M201" s="736" t="s">
        <v>36</v>
      </c>
      <c r="N201" s="738"/>
    </row>
    <row r="202" spans="1:14" ht="38.1" customHeight="1">
      <c r="A202" s="736">
        <v>55</v>
      </c>
      <c r="B202" s="651" t="s">
        <v>9197</v>
      </c>
      <c r="C202" s="693" t="s">
        <v>9198</v>
      </c>
      <c r="D202" s="651" t="s">
        <v>9199</v>
      </c>
      <c r="E202" s="736" t="s">
        <v>9200</v>
      </c>
      <c r="F202" s="736">
        <v>50</v>
      </c>
      <c r="G202" s="736">
        <v>50</v>
      </c>
      <c r="H202" s="736" t="s">
        <v>9189</v>
      </c>
      <c r="I202" s="736" t="s">
        <v>9201</v>
      </c>
      <c r="J202" s="736">
        <v>89524396578</v>
      </c>
      <c r="K202" s="736">
        <v>4</v>
      </c>
      <c r="L202" s="736">
        <v>4</v>
      </c>
      <c r="M202" s="736" t="s">
        <v>36</v>
      </c>
      <c r="N202" s="738"/>
    </row>
    <row r="203" spans="1:14" ht="46.5" customHeight="1">
      <c r="A203" s="736">
        <v>56</v>
      </c>
      <c r="B203" s="651" t="s">
        <v>9202</v>
      </c>
      <c r="C203" s="693" t="s">
        <v>9203</v>
      </c>
      <c r="D203" s="651" t="s">
        <v>9204</v>
      </c>
      <c r="E203" s="736" t="s">
        <v>9205</v>
      </c>
      <c r="F203" s="736">
        <v>15</v>
      </c>
      <c r="G203" s="736">
        <v>15</v>
      </c>
      <c r="H203" s="736" t="s">
        <v>9206</v>
      </c>
      <c r="I203" s="736" t="s">
        <v>9207</v>
      </c>
      <c r="J203" s="736" t="s">
        <v>9208</v>
      </c>
      <c r="K203" s="736">
        <v>2</v>
      </c>
      <c r="L203" s="736">
        <v>2</v>
      </c>
      <c r="M203" s="653" t="s">
        <v>36</v>
      </c>
      <c r="N203" s="738"/>
    </row>
    <row r="204" spans="1:14" ht="38.1" customHeight="1">
      <c r="A204" s="736">
        <v>57</v>
      </c>
      <c r="B204" s="651" t="s">
        <v>9209</v>
      </c>
      <c r="C204" s="693" t="s">
        <v>9210</v>
      </c>
      <c r="D204" s="651" t="s">
        <v>9211</v>
      </c>
      <c r="E204" s="736" t="s">
        <v>9212</v>
      </c>
      <c r="F204" s="736">
        <v>16</v>
      </c>
      <c r="G204" s="736">
        <v>16</v>
      </c>
      <c r="H204" s="736" t="s">
        <v>1482</v>
      </c>
      <c r="I204" s="736" t="s">
        <v>9213</v>
      </c>
      <c r="J204" s="736">
        <v>89040863735</v>
      </c>
      <c r="K204" s="736">
        <v>2</v>
      </c>
      <c r="L204" s="736">
        <v>2</v>
      </c>
      <c r="M204" s="736" t="s">
        <v>36</v>
      </c>
      <c r="N204" s="738"/>
    </row>
    <row r="205" spans="1:14" ht="44.25" customHeight="1">
      <c r="A205" s="736">
        <v>58</v>
      </c>
      <c r="B205" s="651" t="s">
        <v>9214</v>
      </c>
      <c r="C205" s="693"/>
      <c r="D205" s="651" t="s">
        <v>9215</v>
      </c>
      <c r="E205" s="737" t="s">
        <v>9216</v>
      </c>
      <c r="F205" s="736">
        <v>12</v>
      </c>
      <c r="G205" s="736">
        <v>12</v>
      </c>
      <c r="H205" s="737" t="s">
        <v>8337</v>
      </c>
      <c r="I205" s="736" t="s">
        <v>9217</v>
      </c>
      <c r="J205" s="736" t="s">
        <v>9218</v>
      </c>
      <c r="K205" s="736">
        <v>1</v>
      </c>
      <c r="L205" s="736">
        <v>1</v>
      </c>
      <c r="M205" s="736" t="s">
        <v>36</v>
      </c>
      <c r="N205" s="738"/>
    </row>
    <row r="206" spans="1:14" ht="38.1" customHeight="1">
      <c r="A206" s="736">
        <v>59</v>
      </c>
      <c r="B206" s="649" t="s">
        <v>9219</v>
      </c>
      <c r="C206" s="650"/>
      <c r="D206" s="649" t="s">
        <v>9220</v>
      </c>
      <c r="E206" s="754" t="s">
        <v>9221</v>
      </c>
      <c r="F206" s="653">
        <v>36</v>
      </c>
      <c r="G206" s="653">
        <v>36</v>
      </c>
      <c r="H206" s="754" t="s">
        <v>694</v>
      </c>
      <c r="I206" s="653" t="s">
        <v>9222</v>
      </c>
      <c r="J206" s="653">
        <v>89623073596</v>
      </c>
      <c r="K206" s="653">
        <v>1</v>
      </c>
      <c r="L206" s="653">
        <v>1</v>
      </c>
      <c r="M206" s="736" t="s">
        <v>36</v>
      </c>
      <c r="N206" s="738"/>
    </row>
    <row r="207" spans="1:14" ht="38.1" customHeight="1">
      <c r="A207" s="736">
        <v>60</v>
      </c>
      <c r="B207" s="651" t="s">
        <v>9223</v>
      </c>
      <c r="C207" s="755" t="s">
        <v>9224</v>
      </c>
      <c r="D207" s="651" t="s">
        <v>9225</v>
      </c>
      <c r="E207" s="737" t="s">
        <v>9226</v>
      </c>
      <c r="F207" s="736">
        <v>24</v>
      </c>
      <c r="G207" s="736">
        <v>24</v>
      </c>
      <c r="H207" s="737" t="s">
        <v>699</v>
      </c>
      <c r="I207" s="736" t="s">
        <v>9227</v>
      </c>
      <c r="J207" s="749">
        <v>89051709119</v>
      </c>
      <c r="K207" s="736">
        <v>2</v>
      </c>
      <c r="L207" s="736">
        <v>2</v>
      </c>
      <c r="M207" s="736" t="s">
        <v>36</v>
      </c>
      <c r="N207" s="738"/>
    </row>
    <row r="208" spans="1:14" ht="38.1" customHeight="1">
      <c r="A208" s="736">
        <v>61</v>
      </c>
      <c r="B208" s="651" t="s">
        <v>9228</v>
      </c>
      <c r="C208" s="693" t="s">
        <v>9229</v>
      </c>
      <c r="D208" s="651" t="s">
        <v>9230</v>
      </c>
      <c r="E208" s="736" t="s">
        <v>9231</v>
      </c>
      <c r="F208" s="736">
        <v>25</v>
      </c>
      <c r="G208" s="736">
        <v>20</v>
      </c>
      <c r="H208" s="737" t="s">
        <v>1571</v>
      </c>
      <c r="I208" s="736" t="s">
        <v>9232</v>
      </c>
      <c r="J208" s="736">
        <v>89511511505</v>
      </c>
      <c r="K208" s="736">
        <v>2</v>
      </c>
      <c r="L208" s="736">
        <v>2</v>
      </c>
      <c r="M208" s="741"/>
      <c r="N208" s="738"/>
    </row>
    <row r="209" spans="1:14" ht="38.1" customHeight="1">
      <c r="A209" s="736">
        <v>62</v>
      </c>
      <c r="B209" s="649" t="s">
        <v>9233</v>
      </c>
      <c r="C209" s="693" t="s">
        <v>9234</v>
      </c>
      <c r="D209" s="649" t="s">
        <v>8686</v>
      </c>
      <c r="E209" s="653" t="s">
        <v>9235</v>
      </c>
      <c r="F209" s="653">
        <v>45</v>
      </c>
      <c r="G209" s="653">
        <v>40</v>
      </c>
      <c r="H209" s="653" t="s">
        <v>9024</v>
      </c>
      <c r="I209" s="653" t="s">
        <v>9236</v>
      </c>
      <c r="J209" s="653">
        <v>89045301424</v>
      </c>
      <c r="K209" s="653">
        <v>5</v>
      </c>
      <c r="L209" s="653">
        <v>5</v>
      </c>
      <c r="M209" s="741"/>
      <c r="N209" s="738"/>
    </row>
    <row r="210" spans="1:14" ht="38.1" customHeight="1">
      <c r="A210" s="736">
        <v>63</v>
      </c>
      <c r="B210" s="651" t="s">
        <v>9237</v>
      </c>
      <c r="C210" s="650" t="s">
        <v>9238</v>
      </c>
      <c r="D210" s="651" t="s">
        <v>9239</v>
      </c>
      <c r="E210" s="737" t="s">
        <v>9240</v>
      </c>
      <c r="F210" s="736">
        <v>20</v>
      </c>
      <c r="G210" s="736">
        <v>20</v>
      </c>
      <c r="H210" s="737" t="s">
        <v>694</v>
      </c>
      <c r="I210" s="736" t="s">
        <v>9057</v>
      </c>
      <c r="J210" s="756">
        <v>89205812689</v>
      </c>
      <c r="K210" s="736">
        <v>3</v>
      </c>
      <c r="L210" s="736">
        <v>3</v>
      </c>
      <c r="M210" s="736" t="s">
        <v>36</v>
      </c>
      <c r="N210" s="738"/>
    </row>
    <row r="211" spans="1:14" ht="38.1" customHeight="1">
      <c r="A211" s="736">
        <v>64</v>
      </c>
      <c r="B211" s="651" t="s">
        <v>9241</v>
      </c>
      <c r="C211" s="755" t="s">
        <v>9242</v>
      </c>
      <c r="D211" s="651" t="s">
        <v>9243</v>
      </c>
      <c r="E211" s="737" t="s">
        <v>9244</v>
      </c>
      <c r="F211" s="736">
        <v>17.5</v>
      </c>
      <c r="G211" s="736">
        <v>17.5</v>
      </c>
      <c r="H211" s="737" t="s">
        <v>8360</v>
      </c>
      <c r="I211" s="736" t="s">
        <v>9245</v>
      </c>
      <c r="J211" s="736">
        <v>89517679828</v>
      </c>
      <c r="K211" s="736">
        <v>4</v>
      </c>
      <c r="L211" s="736">
        <v>4</v>
      </c>
      <c r="M211" s="736" t="s">
        <v>36</v>
      </c>
      <c r="N211" s="738"/>
    </row>
    <row r="212" spans="1:14" ht="38.1" customHeight="1">
      <c r="A212" s="736">
        <v>65</v>
      </c>
      <c r="B212" s="651" t="s">
        <v>9246</v>
      </c>
      <c r="C212" s="757" t="s">
        <v>9247</v>
      </c>
      <c r="D212" s="649" t="s">
        <v>9248</v>
      </c>
      <c r="E212" s="737" t="s">
        <v>9248</v>
      </c>
      <c r="F212" s="653">
        <v>12</v>
      </c>
      <c r="G212" s="653">
        <v>12</v>
      </c>
      <c r="H212" s="737" t="s">
        <v>9249</v>
      </c>
      <c r="I212" s="736" t="s">
        <v>9250</v>
      </c>
      <c r="J212" s="653" t="s">
        <v>9251</v>
      </c>
      <c r="K212" s="736">
        <v>1</v>
      </c>
      <c r="L212" s="736">
        <v>1</v>
      </c>
      <c r="M212" s="736" t="s">
        <v>36</v>
      </c>
      <c r="N212" s="738"/>
    </row>
    <row r="213" spans="1:14" ht="38.1" customHeight="1">
      <c r="A213" s="736">
        <v>66</v>
      </c>
      <c r="B213" s="758" t="s">
        <v>9252</v>
      </c>
      <c r="C213" s="759"/>
      <c r="D213" s="740" t="s">
        <v>9253</v>
      </c>
      <c r="E213" s="736" t="s">
        <v>9254</v>
      </c>
      <c r="F213" s="736">
        <v>50</v>
      </c>
      <c r="G213" s="736">
        <v>50</v>
      </c>
      <c r="H213" s="737" t="s">
        <v>694</v>
      </c>
      <c r="I213" s="736" t="s">
        <v>9255</v>
      </c>
      <c r="J213" s="756" t="s">
        <v>9256</v>
      </c>
      <c r="K213" s="736">
        <v>1</v>
      </c>
      <c r="L213" s="736">
        <v>1</v>
      </c>
      <c r="M213" s="736" t="s">
        <v>9257</v>
      </c>
      <c r="N213" s="738"/>
    </row>
    <row r="214" spans="1:14" ht="48" customHeight="1">
      <c r="A214" s="736">
        <v>67</v>
      </c>
      <c r="B214" s="651" t="s">
        <v>9258</v>
      </c>
      <c r="C214" s="755" t="s">
        <v>9259</v>
      </c>
      <c r="D214" s="651" t="s">
        <v>9260</v>
      </c>
      <c r="E214" s="736" t="s">
        <v>9261</v>
      </c>
      <c r="F214" s="736">
        <v>20</v>
      </c>
      <c r="G214" s="736">
        <v>20</v>
      </c>
      <c r="H214" s="737" t="s">
        <v>9262</v>
      </c>
      <c r="I214" s="736" t="s">
        <v>9263</v>
      </c>
      <c r="J214" s="736">
        <v>89517678697</v>
      </c>
      <c r="K214" s="736">
        <v>2</v>
      </c>
      <c r="L214" s="736">
        <v>2</v>
      </c>
      <c r="M214" s="741"/>
      <c r="N214" s="738"/>
    </row>
    <row r="215" spans="1:14" ht="45.75" customHeight="1">
      <c r="A215" s="736">
        <v>68</v>
      </c>
      <c r="B215" s="651" t="s">
        <v>9264</v>
      </c>
      <c r="C215" s="693" t="s">
        <v>9265</v>
      </c>
      <c r="D215" s="651" t="s">
        <v>9266</v>
      </c>
      <c r="E215" s="736" t="s">
        <v>9267</v>
      </c>
      <c r="F215" s="736">
        <v>35</v>
      </c>
      <c r="G215" s="736">
        <v>35</v>
      </c>
      <c r="H215" s="736" t="s">
        <v>9268</v>
      </c>
      <c r="I215" s="736" t="s">
        <v>9269</v>
      </c>
      <c r="J215" s="736">
        <v>89524338636</v>
      </c>
      <c r="K215" s="736">
        <v>1</v>
      </c>
      <c r="L215" s="736">
        <v>1</v>
      </c>
      <c r="M215" s="736" t="s">
        <v>36</v>
      </c>
      <c r="N215" s="738"/>
    </row>
    <row r="216" spans="1:14" ht="49.5" customHeight="1">
      <c r="A216" s="736">
        <v>69</v>
      </c>
      <c r="B216" s="651" t="s">
        <v>9270</v>
      </c>
      <c r="C216" s="693" t="s">
        <v>9070</v>
      </c>
      <c r="D216" s="651" t="s">
        <v>9271</v>
      </c>
      <c r="E216" s="736" t="s">
        <v>9272</v>
      </c>
      <c r="F216" s="736">
        <v>10</v>
      </c>
      <c r="G216" s="736">
        <v>10</v>
      </c>
      <c r="H216" s="736" t="s">
        <v>9273</v>
      </c>
      <c r="I216" s="736" t="s">
        <v>9274</v>
      </c>
      <c r="J216" s="736">
        <v>89606339179</v>
      </c>
      <c r="K216" s="736">
        <v>1</v>
      </c>
      <c r="L216" s="736">
        <v>1</v>
      </c>
      <c r="M216" s="736" t="s">
        <v>36</v>
      </c>
      <c r="N216" s="738"/>
    </row>
    <row r="217" spans="1:14" ht="38.1" customHeight="1">
      <c r="A217" s="736">
        <v>70</v>
      </c>
      <c r="B217" s="651" t="s">
        <v>9275</v>
      </c>
      <c r="C217" s="693" t="s">
        <v>9276</v>
      </c>
      <c r="D217" s="651" t="s">
        <v>9277</v>
      </c>
      <c r="E217" s="736" t="s">
        <v>9277</v>
      </c>
      <c r="F217" s="736">
        <v>22</v>
      </c>
      <c r="G217" s="736">
        <v>22</v>
      </c>
      <c r="H217" s="736" t="s">
        <v>9056</v>
      </c>
      <c r="I217" s="736" t="s">
        <v>9278</v>
      </c>
      <c r="J217" s="736">
        <v>89102279014</v>
      </c>
      <c r="K217" s="736">
        <v>4</v>
      </c>
      <c r="L217" s="736">
        <v>4</v>
      </c>
      <c r="M217" s="736" t="s">
        <v>36</v>
      </c>
      <c r="N217" s="738"/>
    </row>
    <row r="218" spans="1:14" ht="38.1" customHeight="1">
      <c r="A218" s="736">
        <v>71</v>
      </c>
      <c r="B218" s="651" t="s">
        <v>9279</v>
      </c>
      <c r="C218" s="693" t="s">
        <v>9280</v>
      </c>
      <c r="D218" s="651" t="s">
        <v>9281</v>
      </c>
      <c r="E218" s="736" t="s">
        <v>9282</v>
      </c>
      <c r="F218" s="736">
        <v>20</v>
      </c>
      <c r="G218" s="736">
        <v>20</v>
      </c>
      <c r="H218" s="736" t="s">
        <v>9283</v>
      </c>
      <c r="I218" s="736" t="s">
        <v>9284</v>
      </c>
      <c r="J218" s="760" t="s">
        <v>8275</v>
      </c>
      <c r="K218" s="736">
        <v>1</v>
      </c>
      <c r="L218" s="736">
        <v>1</v>
      </c>
      <c r="M218" s="736" t="s">
        <v>36</v>
      </c>
      <c r="N218" s="738"/>
    </row>
    <row r="219" spans="1:14" ht="38.1" customHeight="1">
      <c r="A219" s="736">
        <v>72</v>
      </c>
      <c r="B219" s="651" t="s">
        <v>9285</v>
      </c>
      <c r="C219" s="693"/>
      <c r="D219" s="651" t="s">
        <v>9266</v>
      </c>
      <c r="E219" s="736" t="s">
        <v>9266</v>
      </c>
      <c r="F219" s="736">
        <v>1</v>
      </c>
      <c r="G219" s="736">
        <v>1</v>
      </c>
      <c r="H219" s="736" t="s">
        <v>8674</v>
      </c>
      <c r="I219" s="736" t="s">
        <v>9286</v>
      </c>
      <c r="J219" s="736">
        <v>89803730886</v>
      </c>
      <c r="K219" s="736">
        <v>1</v>
      </c>
      <c r="L219" s="736">
        <v>1</v>
      </c>
      <c r="M219" s="736" t="s">
        <v>36</v>
      </c>
      <c r="N219" s="738"/>
    </row>
    <row r="220" spans="1:14" ht="42.75" customHeight="1">
      <c r="A220" s="736">
        <v>73</v>
      </c>
      <c r="B220" s="651" t="s">
        <v>9287</v>
      </c>
      <c r="C220" s="693"/>
      <c r="D220" s="651" t="s">
        <v>9266</v>
      </c>
      <c r="E220" s="736" t="s">
        <v>9266</v>
      </c>
      <c r="F220" s="736">
        <v>10</v>
      </c>
      <c r="G220" s="736">
        <v>10</v>
      </c>
      <c r="H220" s="736" t="s">
        <v>8674</v>
      </c>
      <c r="I220" s="736" t="s">
        <v>9288</v>
      </c>
      <c r="J220" s="736">
        <v>89511394802</v>
      </c>
      <c r="K220" s="736">
        <v>1</v>
      </c>
      <c r="L220" s="736">
        <v>1</v>
      </c>
      <c r="M220" s="741"/>
      <c r="N220" s="738"/>
    </row>
    <row r="221" spans="1:14" ht="42.75" customHeight="1">
      <c r="A221" s="736">
        <v>74</v>
      </c>
      <c r="B221" s="651" t="s">
        <v>9289</v>
      </c>
      <c r="C221" s="693" t="s">
        <v>9290</v>
      </c>
      <c r="D221" s="651" t="s">
        <v>9291</v>
      </c>
      <c r="E221" s="736" t="s">
        <v>9291</v>
      </c>
      <c r="F221" s="736">
        <v>28.5</v>
      </c>
      <c r="G221" s="736">
        <v>28.5</v>
      </c>
      <c r="H221" s="736" t="s">
        <v>1571</v>
      </c>
      <c r="I221" s="736" t="s">
        <v>9292</v>
      </c>
      <c r="J221" s="736">
        <v>89290028821</v>
      </c>
      <c r="K221" s="736">
        <v>1</v>
      </c>
      <c r="L221" s="736">
        <v>1</v>
      </c>
      <c r="M221" s="741"/>
      <c r="N221" s="738"/>
    </row>
    <row r="222" spans="1:14" ht="42.75" customHeight="1">
      <c r="A222" s="736">
        <v>75</v>
      </c>
      <c r="B222" s="651" t="s">
        <v>9293</v>
      </c>
      <c r="C222" s="693" t="s">
        <v>9294</v>
      </c>
      <c r="D222" s="651" t="s">
        <v>9295</v>
      </c>
      <c r="E222" s="736" t="s">
        <v>9296</v>
      </c>
      <c r="F222" s="736">
        <v>40</v>
      </c>
      <c r="G222" s="736">
        <v>40</v>
      </c>
      <c r="H222" s="736" t="s">
        <v>1785</v>
      </c>
      <c r="I222" s="736" t="s">
        <v>9297</v>
      </c>
      <c r="J222" s="736">
        <v>89205918445</v>
      </c>
      <c r="K222" s="736">
        <v>1</v>
      </c>
      <c r="L222" s="736">
        <v>1</v>
      </c>
      <c r="M222" s="741"/>
      <c r="N222" s="738"/>
    </row>
    <row r="223" spans="1:14" ht="42.75" customHeight="1">
      <c r="A223" s="736">
        <v>76</v>
      </c>
      <c r="B223" s="651" t="s">
        <v>9298</v>
      </c>
      <c r="C223" s="693" t="s">
        <v>9210</v>
      </c>
      <c r="D223" s="651" t="s">
        <v>9299</v>
      </c>
      <c r="E223" s="748" t="s">
        <v>9300</v>
      </c>
      <c r="F223" s="736">
        <v>16</v>
      </c>
      <c r="G223" s="736">
        <v>16</v>
      </c>
      <c r="H223" s="736" t="s">
        <v>1482</v>
      </c>
      <c r="I223" s="736" t="s">
        <v>9301</v>
      </c>
      <c r="J223" s="736">
        <v>89040863735</v>
      </c>
      <c r="K223" s="736">
        <v>1</v>
      </c>
      <c r="L223" s="736">
        <v>1</v>
      </c>
      <c r="M223" s="741"/>
      <c r="N223" s="738"/>
    </row>
    <row r="224" spans="1:14" ht="42.75" customHeight="1">
      <c r="A224" s="736">
        <v>77</v>
      </c>
      <c r="B224" s="651" t="s">
        <v>9302</v>
      </c>
      <c r="C224" s="693" t="s">
        <v>9303</v>
      </c>
      <c r="D224" s="651" t="s">
        <v>9266</v>
      </c>
      <c r="E224" s="736" t="s">
        <v>9266</v>
      </c>
      <c r="F224" s="761">
        <v>10</v>
      </c>
      <c r="G224" s="736">
        <v>10</v>
      </c>
      <c r="H224" s="736" t="s">
        <v>9304</v>
      </c>
      <c r="I224" s="736" t="s">
        <v>9305</v>
      </c>
      <c r="J224" s="736">
        <v>89611758791</v>
      </c>
      <c r="K224" s="736">
        <v>1</v>
      </c>
      <c r="L224" s="736">
        <v>1</v>
      </c>
      <c r="M224" s="741"/>
      <c r="N224" s="738"/>
    </row>
    <row r="225" spans="1:14" ht="42.75" customHeight="1">
      <c r="A225" s="736">
        <v>78</v>
      </c>
      <c r="B225" s="740" t="s">
        <v>9306</v>
      </c>
      <c r="C225" s="762" t="s">
        <v>9307</v>
      </c>
      <c r="D225" s="651" t="s">
        <v>9266</v>
      </c>
      <c r="E225" s="736" t="s">
        <v>9266</v>
      </c>
      <c r="F225" s="736">
        <v>36</v>
      </c>
      <c r="G225" s="736">
        <v>36</v>
      </c>
      <c r="H225" s="736" t="s">
        <v>9308</v>
      </c>
      <c r="I225" s="736" t="s">
        <v>9309</v>
      </c>
      <c r="J225" s="736">
        <v>89524223831</v>
      </c>
      <c r="K225" s="736">
        <v>1</v>
      </c>
      <c r="L225" s="736">
        <v>1</v>
      </c>
      <c r="M225" s="741"/>
      <c r="N225" s="738"/>
    </row>
    <row r="226" spans="1:14" ht="42.75" customHeight="1">
      <c r="A226" s="736">
        <v>79</v>
      </c>
      <c r="B226" s="740" t="s">
        <v>9310</v>
      </c>
      <c r="C226" s="762" t="s">
        <v>9311</v>
      </c>
      <c r="D226" s="651" t="s">
        <v>9266</v>
      </c>
      <c r="E226" s="736" t="s">
        <v>9266</v>
      </c>
      <c r="F226" s="736">
        <v>16</v>
      </c>
      <c r="G226" s="736">
        <v>16</v>
      </c>
      <c r="H226" s="736" t="s">
        <v>8873</v>
      </c>
      <c r="I226" s="736" t="s">
        <v>9312</v>
      </c>
      <c r="J226" s="736">
        <v>89040880806</v>
      </c>
      <c r="K226" s="736">
        <v>1</v>
      </c>
      <c r="L226" s="736">
        <v>1</v>
      </c>
      <c r="M226" s="741"/>
      <c r="N226" s="738"/>
    </row>
    <row r="227" spans="1:14" ht="42.75" customHeight="1">
      <c r="A227" s="736">
        <v>80</v>
      </c>
      <c r="B227" s="740" t="s">
        <v>9313</v>
      </c>
      <c r="C227" s="762" t="s">
        <v>9314</v>
      </c>
      <c r="D227" s="651" t="s">
        <v>9315</v>
      </c>
      <c r="E227" s="736" t="s">
        <v>9316</v>
      </c>
      <c r="F227" s="736">
        <v>12</v>
      </c>
      <c r="G227" s="736">
        <v>12</v>
      </c>
      <c r="H227" s="736" t="s">
        <v>9317</v>
      </c>
      <c r="I227" s="736" t="s">
        <v>8925</v>
      </c>
      <c r="J227" s="736" t="s">
        <v>9318</v>
      </c>
      <c r="K227" s="736">
        <v>1</v>
      </c>
      <c r="L227" s="736">
        <v>1</v>
      </c>
      <c r="M227" s="741"/>
      <c r="N227" s="738"/>
    </row>
    <row r="228" spans="1:14" ht="42.75" customHeight="1">
      <c r="A228" s="736">
        <v>81</v>
      </c>
      <c r="B228" s="740" t="s">
        <v>9319</v>
      </c>
      <c r="C228" s="762"/>
      <c r="D228" s="651" t="s">
        <v>9320</v>
      </c>
      <c r="E228" s="736" t="s">
        <v>9320</v>
      </c>
      <c r="F228" s="736">
        <v>12</v>
      </c>
      <c r="G228" s="736">
        <v>12</v>
      </c>
      <c r="H228" s="736" t="s">
        <v>8873</v>
      </c>
      <c r="I228" s="736" t="s">
        <v>9321</v>
      </c>
      <c r="J228" s="736">
        <v>89511490089</v>
      </c>
      <c r="K228" s="736">
        <v>1</v>
      </c>
      <c r="L228" s="736">
        <v>1</v>
      </c>
      <c r="M228" s="741"/>
      <c r="N228" s="738"/>
    </row>
    <row r="229" spans="1:14" ht="42.75" customHeight="1">
      <c r="A229" s="736">
        <v>82</v>
      </c>
      <c r="B229" s="740" t="s">
        <v>9319</v>
      </c>
      <c r="C229" s="762"/>
      <c r="D229" s="651" t="s">
        <v>9322</v>
      </c>
      <c r="E229" s="736" t="s">
        <v>9322</v>
      </c>
      <c r="F229" s="736">
        <v>12</v>
      </c>
      <c r="G229" s="736">
        <v>12</v>
      </c>
      <c r="H229" s="736" t="s">
        <v>8873</v>
      </c>
      <c r="I229" s="736" t="s">
        <v>9323</v>
      </c>
      <c r="J229" s="736">
        <v>89511386713</v>
      </c>
      <c r="K229" s="736">
        <v>1</v>
      </c>
      <c r="L229" s="736">
        <v>1</v>
      </c>
      <c r="M229" s="741"/>
      <c r="N229" s="738"/>
    </row>
    <row r="230" spans="1:14" ht="42.75" customHeight="1">
      <c r="A230" s="736">
        <v>83</v>
      </c>
      <c r="B230" s="740" t="s">
        <v>9319</v>
      </c>
      <c r="C230" s="762"/>
      <c r="D230" s="651" t="s">
        <v>9324</v>
      </c>
      <c r="E230" s="736" t="s">
        <v>9324</v>
      </c>
      <c r="F230" s="736">
        <v>13</v>
      </c>
      <c r="G230" s="736">
        <v>13</v>
      </c>
      <c r="H230" s="736" t="s">
        <v>8873</v>
      </c>
      <c r="I230" s="736" t="s">
        <v>9325</v>
      </c>
      <c r="J230" s="736">
        <v>89205970563</v>
      </c>
      <c r="K230" s="736">
        <v>1</v>
      </c>
      <c r="L230" s="736">
        <v>1</v>
      </c>
      <c r="M230" s="741"/>
      <c r="N230" s="738"/>
    </row>
    <row r="231" spans="1:14" ht="42.75" customHeight="1">
      <c r="A231" s="736">
        <v>84</v>
      </c>
      <c r="B231" s="763" t="s">
        <v>9319</v>
      </c>
      <c r="C231" s="764" t="s">
        <v>9326</v>
      </c>
      <c r="D231" s="765" t="s">
        <v>9327</v>
      </c>
      <c r="E231" s="748" t="s">
        <v>9328</v>
      </c>
      <c r="F231" s="748">
        <v>72</v>
      </c>
      <c r="G231" s="748">
        <v>72</v>
      </c>
      <c r="H231" s="748" t="s">
        <v>9329</v>
      </c>
      <c r="I231" s="748" t="s">
        <v>9330</v>
      </c>
      <c r="J231" s="748">
        <v>89803720856</v>
      </c>
      <c r="K231" s="748">
        <v>1</v>
      </c>
      <c r="L231" s="748">
        <v>1</v>
      </c>
      <c r="M231" s="766"/>
      <c r="N231" s="738"/>
    </row>
    <row r="232" spans="1:14" ht="42.75" customHeight="1">
      <c r="A232" s="736">
        <v>85</v>
      </c>
      <c r="B232" s="767" t="s">
        <v>9331</v>
      </c>
      <c r="C232" s="724"/>
      <c r="D232" s="767" t="s">
        <v>9332</v>
      </c>
      <c r="E232" s="768" t="s">
        <v>9333</v>
      </c>
      <c r="F232" s="769">
        <v>100</v>
      </c>
      <c r="G232" s="769">
        <v>50</v>
      </c>
      <c r="H232" s="769" t="s">
        <v>9329</v>
      </c>
      <c r="I232" s="769"/>
      <c r="J232" s="769">
        <v>89524285657</v>
      </c>
      <c r="K232" s="769">
        <v>2</v>
      </c>
      <c r="L232" s="769">
        <v>2</v>
      </c>
      <c r="M232" s="690"/>
      <c r="N232" s="738"/>
    </row>
    <row r="233" spans="1:14" ht="42.75" customHeight="1">
      <c r="A233" s="736">
        <v>86</v>
      </c>
      <c r="B233" s="767" t="s">
        <v>9334</v>
      </c>
      <c r="C233" s="724"/>
      <c r="D233" s="767" t="s">
        <v>9335</v>
      </c>
      <c r="E233" s="767" t="s">
        <v>9336</v>
      </c>
      <c r="F233" s="769">
        <v>16</v>
      </c>
      <c r="G233" s="769">
        <v>16</v>
      </c>
      <c r="H233" s="769" t="s">
        <v>9337</v>
      </c>
      <c r="I233" s="769" t="s">
        <v>9338</v>
      </c>
      <c r="J233" s="769">
        <v>89045326110</v>
      </c>
      <c r="K233" s="769">
        <v>1</v>
      </c>
      <c r="L233" s="769">
        <v>1</v>
      </c>
      <c r="M233" s="690"/>
      <c r="N233" s="738"/>
    </row>
    <row r="234" spans="1:14" ht="42.75" customHeight="1">
      <c r="A234" s="736">
        <v>87</v>
      </c>
      <c r="B234" s="767" t="s">
        <v>9339</v>
      </c>
      <c r="C234" s="724"/>
      <c r="D234" s="767" t="s">
        <v>9340</v>
      </c>
      <c r="E234" s="767" t="s">
        <v>9340</v>
      </c>
      <c r="F234" s="769">
        <v>50</v>
      </c>
      <c r="G234" s="769">
        <v>12</v>
      </c>
      <c r="H234" s="769" t="s">
        <v>9341</v>
      </c>
      <c r="I234" s="769" t="s">
        <v>9342</v>
      </c>
      <c r="J234" s="769">
        <v>89524369065</v>
      </c>
      <c r="K234" s="769">
        <v>1</v>
      </c>
      <c r="L234" s="769">
        <v>1</v>
      </c>
      <c r="M234" s="690"/>
      <c r="N234" s="738"/>
    </row>
    <row r="235" spans="1:14" ht="42.75" customHeight="1">
      <c r="A235" s="736">
        <v>88</v>
      </c>
      <c r="B235" s="770" t="s">
        <v>9343</v>
      </c>
      <c r="C235" s="771"/>
      <c r="D235" s="770" t="s">
        <v>9014</v>
      </c>
      <c r="E235" s="770" t="s">
        <v>9344</v>
      </c>
      <c r="F235" s="772">
        <v>326</v>
      </c>
      <c r="G235" s="772">
        <v>19.399999999999999</v>
      </c>
      <c r="H235" s="772" t="s">
        <v>9345</v>
      </c>
      <c r="I235" s="772" t="s">
        <v>9346</v>
      </c>
      <c r="J235" s="772">
        <v>89515752983</v>
      </c>
      <c r="K235" s="772">
        <v>1</v>
      </c>
      <c r="L235" s="772">
        <v>1</v>
      </c>
      <c r="M235" s="697"/>
      <c r="N235" s="738"/>
    </row>
    <row r="236" spans="1:14" ht="42.75" customHeight="1">
      <c r="A236" s="736">
        <v>89</v>
      </c>
      <c r="B236" s="651" t="s">
        <v>9347</v>
      </c>
      <c r="C236" s="693" t="s">
        <v>9348</v>
      </c>
      <c r="D236" s="651" t="s">
        <v>9349</v>
      </c>
      <c r="E236" s="651" t="s">
        <v>9350</v>
      </c>
      <c r="F236" s="736">
        <v>0</v>
      </c>
      <c r="G236" s="736">
        <v>50</v>
      </c>
      <c r="H236" s="736" t="s">
        <v>9351</v>
      </c>
      <c r="I236" s="736" t="s">
        <v>9352</v>
      </c>
      <c r="J236" s="736">
        <v>89040938520</v>
      </c>
      <c r="K236" s="736">
        <v>1</v>
      </c>
      <c r="L236" s="736">
        <v>1</v>
      </c>
      <c r="M236" s="741"/>
      <c r="N236" s="738"/>
    </row>
    <row r="237" spans="1:14" ht="42.75" customHeight="1">
      <c r="A237" s="736">
        <v>90</v>
      </c>
      <c r="B237" s="651" t="s">
        <v>9353</v>
      </c>
      <c r="C237" s="693"/>
      <c r="D237" s="651"/>
      <c r="E237" s="651" t="s">
        <v>9354</v>
      </c>
      <c r="F237" s="736">
        <v>120</v>
      </c>
      <c r="G237" s="736">
        <v>90</v>
      </c>
      <c r="H237" s="736" t="s">
        <v>9355</v>
      </c>
      <c r="I237" s="651" t="s">
        <v>9356</v>
      </c>
      <c r="J237" s="736"/>
      <c r="K237" s="736">
        <v>3</v>
      </c>
      <c r="L237" s="736">
        <v>3</v>
      </c>
      <c r="M237" s="741"/>
      <c r="N237" s="738"/>
    </row>
    <row r="238" spans="1:14" ht="42.75" customHeight="1">
      <c r="A238" s="736">
        <v>91</v>
      </c>
      <c r="B238" s="651" t="s">
        <v>9357</v>
      </c>
      <c r="C238" s="693" t="s">
        <v>9358</v>
      </c>
      <c r="D238" s="651" t="s">
        <v>9359</v>
      </c>
      <c r="E238" s="651" t="s">
        <v>9359</v>
      </c>
      <c r="F238" s="736">
        <v>10</v>
      </c>
      <c r="G238" s="736">
        <v>10</v>
      </c>
      <c r="H238" s="736" t="s">
        <v>9360</v>
      </c>
      <c r="I238" s="651" t="s">
        <v>9361</v>
      </c>
      <c r="J238" s="736">
        <v>89155747949</v>
      </c>
      <c r="K238" s="736">
        <v>1</v>
      </c>
      <c r="L238" s="736">
        <v>1</v>
      </c>
      <c r="M238" s="741"/>
      <c r="N238" s="738"/>
    </row>
    <row r="239" spans="1:14" ht="42.75" customHeight="1">
      <c r="A239" s="749"/>
      <c r="B239" s="751"/>
      <c r="C239" s="752"/>
      <c r="D239" s="751"/>
      <c r="E239" s="751"/>
      <c r="F239" s="737"/>
      <c r="G239" s="737"/>
      <c r="H239" s="737"/>
      <c r="I239" s="773"/>
      <c r="J239" s="737"/>
      <c r="K239" s="737"/>
      <c r="L239" s="737"/>
      <c r="M239" s="597"/>
      <c r="N239" s="738"/>
    </row>
    <row r="240" spans="1:14" s="639" customFormat="1" ht="22.5" customHeight="1">
      <c r="A240" s="717"/>
      <c r="B240" s="717" t="s">
        <v>9362</v>
      </c>
      <c r="C240" s="716"/>
      <c r="D240" s="717"/>
      <c r="E240" s="717"/>
      <c r="F240" s="774">
        <f>SUM(F148:F238)</f>
        <v>2803.2</v>
      </c>
      <c r="G240" s="774">
        <f>SUM(G148:G238)</f>
        <v>2266.8000000000002</v>
      </c>
      <c r="H240" s="775"/>
      <c r="I240" s="775"/>
      <c r="J240" s="775"/>
      <c r="K240" s="774">
        <f>SUM(K148:K238)</f>
        <v>153</v>
      </c>
      <c r="L240" s="774">
        <f>SUM(L148:L238)</f>
        <v>153</v>
      </c>
      <c r="M240" s="776" t="s">
        <v>36</v>
      </c>
      <c r="N240" s="777"/>
    </row>
    <row r="241" spans="1:16" ht="27" customHeight="1">
      <c r="A241" s="2413" t="s">
        <v>5783</v>
      </c>
      <c r="B241" s="2416"/>
      <c r="C241" s="2424"/>
      <c r="D241" s="2416"/>
      <c r="E241" s="2417"/>
      <c r="F241" s="2413"/>
      <c r="G241" s="2425"/>
      <c r="H241" s="2413"/>
      <c r="I241" s="2417"/>
      <c r="J241" s="2413"/>
      <c r="K241" s="2413"/>
      <c r="L241" s="2425"/>
      <c r="M241" s="2413"/>
      <c r="N241" s="599"/>
    </row>
    <row r="242" spans="1:16" ht="24" customHeight="1">
      <c r="A242" s="675" t="s">
        <v>7438</v>
      </c>
      <c r="B242" s="688">
        <v>0</v>
      </c>
      <c r="C242" s="725"/>
      <c r="D242" s="688">
        <v>0</v>
      </c>
      <c r="E242" s="690">
        <v>0</v>
      </c>
      <c r="F242" s="675">
        <v>0</v>
      </c>
      <c r="G242" s="675">
        <v>0</v>
      </c>
      <c r="H242" s="675">
        <v>0</v>
      </c>
      <c r="I242" s="690">
        <v>0</v>
      </c>
      <c r="J242" s="675">
        <v>0</v>
      </c>
      <c r="K242" s="675">
        <v>0</v>
      </c>
      <c r="L242" s="675">
        <v>0</v>
      </c>
      <c r="M242" s="675">
        <v>0</v>
      </c>
      <c r="N242" s="599"/>
    </row>
    <row r="243" spans="1:16" ht="24.75" customHeight="1">
      <c r="A243" s="690"/>
      <c r="B243" s="688" t="s">
        <v>408</v>
      </c>
      <c r="C243" s="725"/>
      <c r="D243" s="688"/>
      <c r="E243" s="690"/>
      <c r="F243" s="690"/>
      <c r="G243" s="690"/>
      <c r="H243" s="690"/>
      <c r="I243" s="690"/>
      <c r="J243" s="690"/>
      <c r="K243" s="690"/>
      <c r="L243" s="690"/>
      <c r="M243" s="690"/>
      <c r="N243" s="599"/>
    </row>
    <row r="244" spans="1:16" ht="27" customHeight="1">
      <c r="A244" s="2413" t="s">
        <v>5789</v>
      </c>
      <c r="B244" s="2416"/>
      <c r="C244" s="2424"/>
      <c r="D244" s="2416"/>
      <c r="E244" s="2417"/>
      <c r="F244" s="2413"/>
      <c r="G244" s="2413"/>
      <c r="H244" s="2413"/>
      <c r="I244" s="2417"/>
      <c r="J244" s="2413"/>
      <c r="K244" s="2413"/>
      <c r="L244" s="2413"/>
      <c r="M244" s="2413"/>
      <c r="N244" s="599"/>
    </row>
    <row r="245" spans="1:16" ht="38.1" customHeight="1">
      <c r="A245" s="647" t="s">
        <v>7438</v>
      </c>
      <c r="B245" s="643" t="s">
        <v>9363</v>
      </c>
      <c r="C245" s="646" t="s">
        <v>9364</v>
      </c>
      <c r="D245" s="643" t="s">
        <v>9365</v>
      </c>
      <c r="E245" s="647" t="s">
        <v>9366</v>
      </c>
      <c r="F245" s="612">
        <v>24</v>
      </c>
      <c r="G245" s="612">
        <v>24</v>
      </c>
      <c r="H245" s="612" t="s">
        <v>9367</v>
      </c>
      <c r="I245" s="647" t="s">
        <v>9368</v>
      </c>
      <c r="J245" s="612" t="s">
        <v>9369</v>
      </c>
      <c r="K245" s="612">
        <v>2</v>
      </c>
      <c r="L245" s="612">
        <v>2</v>
      </c>
      <c r="M245" s="612" t="s">
        <v>36</v>
      </c>
      <c r="N245" s="648"/>
      <c r="P245" s="657"/>
    </row>
    <row r="246" spans="1:16" ht="38.1" customHeight="1">
      <c r="A246" s="612" t="s">
        <v>7445</v>
      </c>
      <c r="B246" s="643" t="s">
        <v>9370</v>
      </c>
      <c r="C246" s="646" t="s">
        <v>9371</v>
      </c>
      <c r="D246" s="643" t="s">
        <v>9372</v>
      </c>
      <c r="E246" s="647" t="s">
        <v>9373</v>
      </c>
      <c r="F246" s="612">
        <v>83</v>
      </c>
      <c r="G246" s="612">
        <v>83</v>
      </c>
      <c r="H246" s="612" t="s">
        <v>9374</v>
      </c>
      <c r="I246" s="647" t="s">
        <v>9375</v>
      </c>
      <c r="J246" s="612" t="s">
        <v>9376</v>
      </c>
      <c r="K246" s="612">
        <v>2</v>
      </c>
      <c r="L246" s="612">
        <v>2</v>
      </c>
      <c r="M246" s="612" t="s">
        <v>36</v>
      </c>
      <c r="N246" s="599"/>
      <c r="P246" s="657"/>
    </row>
    <row r="247" spans="1:16" ht="38.1" customHeight="1">
      <c r="A247" s="612" t="s">
        <v>7653</v>
      </c>
      <c r="B247" s="643" t="s">
        <v>9377</v>
      </c>
      <c r="C247" s="646" t="s">
        <v>9378</v>
      </c>
      <c r="D247" s="643" t="s">
        <v>9379</v>
      </c>
      <c r="E247" s="647" t="s">
        <v>9380</v>
      </c>
      <c r="F247" s="612">
        <v>31</v>
      </c>
      <c r="G247" s="612">
        <v>31</v>
      </c>
      <c r="H247" s="612" t="s">
        <v>9381</v>
      </c>
      <c r="I247" s="647" t="s">
        <v>9382</v>
      </c>
      <c r="J247" s="612" t="s">
        <v>9383</v>
      </c>
      <c r="K247" s="612">
        <v>4</v>
      </c>
      <c r="L247" s="612">
        <v>4</v>
      </c>
      <c r="M247" s="612" t="s">
        <v>36</v>
      </c>
      <c r="N247" s="648"/>
      <c r="P247" s="657"/>
    </row>
    <row r="248" spans="1:16" ht="38.1" customHeight="1">
      <c r="A248" s="612" t="s">
        <v>7660</v>
      </c>
      <c r="B248" s="643" t="s">
        <v>9384</v>
      </c>
      <c r="C248" s="646" t="s">
        <v>9385</v>
      </c>
      <c r="D248" s="643" t="s">
        <v>9386</v>
      </c>
      <c r="E248" s="647" t="s">
        <v>9387</v>
      </c>
      <c r="F248" s="612">
        <v>9</v>
      </c>
      <c r="G248" s="612">
        <v>9</v>
      </c>
      <c r="H248" s="612" t="s">
        <v>1482</v>
      </c>
      <c r="I248" s="647" t="s">
        <v>9388</v>
      </c>
      <c r="J248" s="778" t="s">
        <v>9389</v>
      </c>
      <c r="K248" s="612">
        <v>11</v>
      </c>
      <c r="L248" s="612">
        <v>11</v>
      </c>
      <c r="M248" s="612" t="s">
        <v>36</v>
      </c>
      <c r="N248" s="648"/>
      <c r="P248" s="657"/>
    </row>
    <row r="249" spans="1:16" ht="38.1" customHeight="1">
      <c r="A249" s="612" t="s">
        <v>8320</v>
      </c>
      <c r="B249" s="643" t="s">
        <v>9390</v>
      </c>
      <c r="C249" s="646" t="s">
        <v>9391</v>
      </c>
      <c r="D249" s="643" t="s">
        <v>9392</v>
      </c>
      <c r="E249" s="647" t="s">
        <v>9393</v>
      </c>
      <c r="F249" s="612">
        <v>168</v>
      </c>
      <c r="G249" s="612">
        <v>168</v>
      </c>
      <c r="H249" s="612" t="s">
        <v>5327</v>
      </c>
      <c r="I249" s="647" t="s">
        <v>9394</v>
      </c>
      <c r="J249" s="612" t="s">
        <v>9395</v>
      </c>
      <c r="K249" s="612">
        <v>1</v>
      </c>
      <c r="L249" s="612">
        <v>1</v>
      </c>
      <c r="M249" s="612" t="s">
        <v>36</v>
      </c>
      <c r="N249" s="648"/>
      <c r="P249" s="657"/>
    </row>
    <row r="250" spans="1:16" ht="38.1" customHeight="1">
      <c r="A250" s="612" t="s">
        <v>8326</v>
      </c>
      <c r="B250" s="643" t="s">
        <v>9396</v>
      </c>
      <c r="C250" s="646" t="s">
        <v>9397</v>
      </c>
      <c r="D250" s="643" t="s">
        <v>9398</v>
      </c>
      <c r="E250" s="647" t="s">
        <v>9399</v>
      </c>
      <c r="F250" s="612">
        <v>9</v>
      </c>
      <c r="G250" s="612">
        <v>9</v>
      </c>
      <c r="H250" s="612" t="s">
        <v>9400</v>
      </c>
      <c r="I250" s="647" t="s">
        <v>9401</v>
      </c>
      <c r="J250" s="612">
        <v>89202004915</v>
      </c>
      <c r="K250" s="612">
        <v>1</v>
      </c>
      <c r="L250" s="612">
        <v>1</v>
      </c>
      <c r="M250" s="612" t="s">
        <v>36</v>
      </c>
      <c r="N250" s="648"/>
      <c r="P250" s="657"/>
    </row>
    <row r="251" spans="1:16" ht="38.1" customHeight="1">
      <c r="A251" s="612" t="s">
        <v>8332</v>
      </c>
      <c r="B251" s="643" t="s">
        <v>9402</v>
      </c>
      <c r="C251" s="646" t="s">
        <v>9403</v>
      </c>
      <c r="D251" s="643" t="s">
        <v>9404</v>
      </c>
      <c r="E251" s="647" t="s">
        <v>9405</v>
      </c>
      <c r="F251" s="612">
        <v>65</v>
      </c>
      <c r="G251" s="612">
        <v>65</v>
      </c>
      <c r="H251" s="612" t="s">
        <v>1482</v>
      </c>
      <c r="I251" s="647" t="s">
        <v>9406</v>
      </c>
      <c r="J251" s="612" t="s">
        <v>9407</v>
      </c>
      <c r="K251" s="612">
        <v>1</v>
      </c>
      <c r="L251" s="612">
        <v>1</v>
      </c>
      <c r="M251" s="612" t="s">
        <v>36</v>
      </c>
      <c r="N251" s="648"/>
      <c r="P251" s="657"/>
    </row>
    <row r="252" spans="1:16" ht="38.1" customHeight="1">
      <c r="A252" s="612" t="s">
        <v>8339</v>
      </c>
      <c r="B252" s="649" t="s">
        <v>9408</v>
      </c>
      <c r="C252" s="650" t="s">
        <v>9409</v>
      </c>
      <c r="D252" s="649" t="s">
        <v>9410</v>
      </c>
      <c r="E252" s="653" t="s">
        <v>9411</v>
      </c>
      <c r="F252" s="653">
        <v>22</v>
      </c>
      <c r="G252" s="653">
        <v>22</v>
      </c>
      <c r="H252" s="653" t="s">
        <v>9412</v>
      </c>
      <c r="I252" s="653" t="s">
        <v>9413</v>
      </c>
      <c r="J252" s="653" t="s">
        <v>9414</v>
      </c>
      <c r="K252" s="653">
        <v>4</v>
      </c>
      <c r="L252" s="653">
        <v>4</v>
      </c>
      <c r="M252" s="612"/>
      <c r="N252" s="648"/>
      <c r="P252" s="703"/>
    </row>
    <row r="253" spans="1:16" ht="38.1" customHeight="1">
      <c r="A253" s="612" t="s">
        <v>8344</v>
      </c>
      <c r="B253" s="643" t="s">
        <v>9415</v>
      </c>
      <c r="C253" s="646" t="s">
        <v>9416</v>
      </c>
      <c r="D253" s="643" t="s">
        <v>9417</v>
      </c>
      <c r="E253" s="647" t="s">
        <v>9418</v>
      </c>
      <c r="F253" s="612">
        <v>15</v>
      </c>
      <c r="G253" s="612">
        <v>15</v>
      </c>
      <c r="H253" s="612" t="s">
        <v>9262</v>
      </c>
      <c r="I253" s="647" t="s">
        <v>9419</v>
      </c>
      <c r="J253" s="612">
        <v>89524391271</v>
      </c>
      <c r="K253" s="656">
        <v>1</v>
      </c>
      <c r="L253" s="656">
        <v>1</v>
      </c>
      <c r="M253" s="647"/>
      <c r="N253" s="648"/>
      <c r="P253" s="657"/>
    </row>
    <row r="254" spans="1:16" s="639" customFormat="1" ht="22.5" customHeight="1">
      <c r="A254" s="676"/>
      <c r="B254" s="676" t="s">
        <v>9420</v>
      </c>
      <c r="C254" s="677"/>
      <c r="D254" s="779"/>
      <c r="E254" s="779"/>
      <c r="F254" s="780">
        <f>SUM(F245:F253)</f>
        <v>426</v>
      </c>
      <c r="G254" s="780">
        <f>SUM(G245:G253)</f>
        <v>426</v>
      </c>
      <c r="H254" s="781"/>
      <c r="I254" s="781"/>
      <c r="J254" s="782"/>
      <c r="K254" s="780">
        <f>SUM(K245:K253)</f>
        <v>27</v>
      </c>
      <c r="L254" s="780">
        <f>SUM(L245:L253)</f>
        <v>27</v>
      </c>
      <c r="M254" s="783" t="s">
        <v>36</v>
      </c>
      <c r="N254" s="642"/>
    </row>
    <row r="255" spans="1:16" ht="27" customHeight="1">
      <c r="A255" s="2413" t="s">
        <v>5803</v>
      </c>
      <c r="B255" s="2416"/>
      <c r="C255" s="2424"/>
      <c r="D255" s="2416"/>
      <c r="E255" s="2417"/>
      <c r="F255" s="2413"/>
      <c r="G255" s="2413"/>
      <c r="H255" s="2413"/>
      <c r="I255" s="2417"/>
      <c r="J255" s="2413"/>
      <c r="K255" s="2425"/>
      <c r="L255" s="2425"/>
      <c r="M255" s="2413"/>
      <c r="N255" s="599"/>
    </row>
    <row r="256" spans="1:16" ht="55.5" customHeight="1">
      <c r="A256" s="612">
        <v>1</v>
      </c>
      <c r="B256" s="733" t="s">
        <v>9421</v>
      </c>
      <c r="C256" s="784" t="s">
        <v>9422</v>
      </c>
      <c r="D256" s="733" t="s">
        <v>9423</v>
      </c>
      <c r="E256" s="785" t="s">
        <v>9424</v>
      </c>
      <c r="F256" s="603">
        <v>8</v>
      </c>
      <c r="G256" s="611">
        <v>8</v>
      </c>
      <c r="H256" s="603" t="s">
        <v>9425</v>
      </c>
      <c r="I256" s="785" t="s">
        <v>9426</v>
      </c>
      <c r="J256" s="611" t="s">
        <v>9427</v>
      </c>
      <c r="K256" s="611">
        <v>12</v>
      </c>
      <c r="L256" s="611">
        <v>12</v>
      </c>
      <c r="M256" s="666" t="s">
        <v>36</v>
      </c>
      <c r="N256" s="648"/>
    </row>
    <row r="257" spans="1:14" ht="38.1" customHeight="1">
      <c r="A257" s="612">
        <v>2</v>
      </c>
      <c r="B257" s="786" t="s">
        <v>9428</v>
      </c>
      <c r="C257" s="646" t="s">
        <v>9429</v>
      </c>
      <c r="D257" s="786" t="s">
        <v>9430</v>
      </c>
      <c r="E257" s="787" t="s">
        <v>9431</v>
      </c>
      <c r="F257" s="788">
        <v>10</v>
      </c>
      <c r="G257" s="789">
        <v>10</v>
      </c>
      <c r="H257" s="788" t="s">
        <v>1482</v>
      </c>
      <c r="I257" s="787" t="s">
        <v>9432</v>
      </c>
      <c r="J257" s="789" t="s">
        <v>9433</v>
      </c>
      <c r="K257" s="789">
        <v>10</v>
      </c>
      <c r="L257" s="789">
        <v>10</v>
      </c>
      <c r="M257" s="790"/>
      <c r="N257" s="648"/>
    </row>
    <row r="258" spans="1:14" ht="38.1" customHeight="1">
      <c r="A258" s="612">
        <v>3</v>
      </c>
      <c r="B258" s="786" t="s">
        <v>9434</v>
      </c>
      <c r="C258" s="646" t="s">
        <v>9435</v>
      </c>
      <c r="D258" s="786" t="s">
        <v>9436</v>
      </c>
      <c r="E258" s="787" t="s">
        <v>9437</v>
      </c>
      <c r="F258" s="788">
        <v>12.25</v>
      </c>
      <c r="G258" s="789">
        <v>12.25</v>
      </c>
      <c r="H258" s="788" t="s">
        <v>9438</v>
      </c>
      <c r="I258" s="787" t="s">
        <v>9439</v>
      </c>
      <c r="J258" s="789">
        <v>89103620384</v>
      </c>
      <c r="K258" s="789">
        <v>1</v>
      </c>
      <c r="L258" s="789">
        <v>1</v>
      </c>
      <c r="M258" s="666" t="s">
        <v>36</v>
      </c>
      <c r="N258" s="648"/>
    </row>
    <row r="259" spans="1:14" ht="38.1" customHeight="1">
      <c r="A259" s="612">
        <v>4</v>
      </c>
      <c r="B259" s="791" t="s">
        <v>9440</v>
      </c>
      <c r="C259" s="646" t="s">
        <v>9441</v>
      </c>
      <c r="D259" s="791" t="s">
        <v>9442</v>
      </c>
      <c r="E259" s="792" t="s">
        <v>9442</v>
      </c>
      <c r="F259" s="653">
        <v>10</v>
      </c>
      <c r="G259" s="793">
        <v>10</v>
      </c>
      <c r="H259" s="653" t="s">
        <v>1571</v>
      </c>
      <c r="I259" s="792" t="s">
        <v>9443</v>
      </c>
      <c r="J259" s="611" t="s">
        <v>21</v>
      </c>
      <c r="K259" s="793">
        <v>1</v>
      </c>
      <c r="L259" s="793">
        <v>1</v>
      </c>
      <c r="M259" s="666"/>
      <c r="N259" s="648"/>
    </row>
    <row r="260" spans="1:14" ht="38.1" customHeight="1">
      <c r="A260" s="612">
        <v>5</v>
      </c>
      <c r="B260" s="733" t="s">
        <v>9444</v>
      </c>
      <c r="C260" s="646" t="s">
        <v>9445</v>
      </c>
      <c r="D260" s="733" t="s">
        <v>8322</v>
      </c>
      <c r="E260" s="785" t="s">
        <v>9446</v>
      </c>
      <c r="F260" s="603">
        <v>60</v>
      </c>
      <c r="G260" s="611">
        <v>60</v>
      </c>
      <c r="H260" s="603" t="s">
        <v>9447</v>
      </c>
      <c r="I260" s="785" t="s">
        <v>9448</v>
      </c>
      <c r="J260" s="611">
        <v>89103659271</v>
      </c>
      <c r="K260" s="611">
        <v>1</v>
      </c>
      <c r="L260" s="611">
        <v>1</v>
      </c>
      <c r="M260" s="666"/>
      <c r="N260" s="648"/>
    </row>
    <row r="261" spans="1:14" ht="38.1" customHeight="1">
      <c r="A261" s="612">
        <v>6</v>
      </c>
      <c r="B261" s="786" t="s">
        <v>9449</v>
      </c>
      <c r="C261" s="646" t="s">
        <v>9450</v>
      </c>
      <c r="D261" s="786" t="s">
        <v>9451</v>
      </c>
      <c r="E261" s="787" t="s">
        <v>9451</v>
      </c>
      <c r="F261" s="788">
        <v>18</v>
      </c>
      <c r="G261" s="789">
        <v>18</v>
      </c>
      <c r="H261" s="788" t="s">
        <v>9452</v>
      </c>
      <c r="I261" s="787" t="s">
        <v>9453</v>
      </c>
      <c r="J261" s="789" t="s">
        <v>9454</v>
      </c>
      <c r="K261" s="789">
        <v>2</v>
      </c>
      <c r="L261" s="789">
        <v>2</v>
      </c>
      <c r="M261" s="666"/>
      <c r="N261" s="648"/>
    </row>
    <row r="262" spans="1:14" ht="38.1" customHeight="1">
      <c r="A262" s="612">
        <v>7</v>
      </c>
      <c r="B262" s="786" t="s">
        <v>9455</v>
      </c>
      <c r="C262" s="646" t="s">
        <v>9456</v>
      </c>
      <c r="D262" s="786" t="s">
        <v>9457</v>
      </c>
      <c r="E262" s="787" t="s">
        <v>9458</v>
      </c>
      <c r="F262" s="788">
        <v>3</v>
      </c>
      <c r="G262" s="789">
        <v>3</v>
      </c>
      <c r="H262" s="788" t="s">
        <v>9459</v>
      </c>
      <c r="I262" s="787" t="s">
        <v>9460</v>
      </c>
      <c r="J262" s="789" t="s">
        <v>9461</v>
      </c>
      <c r="K262" s="789">
        <v>1</v>
      </c>
      <c r="L262" s="789">
        <v>1</v>
      </c>
      <c r="M262" s="666"/>
      <c r="N262" s="648"/>
    </row>
    <row r="263" spans="1:14" ht="38.1" customHeight="1">
      <c r="A263" s="612">
        <v>8</v>
      </c>
      <c r="B263" s="786" t="s">
        <v>9462</v>
      </c>
      <c r="C263" s="646" t="s">
        <v>9463</v>
      </c>
      <c r="D263" s="786" t="s">
        <v>9464</v>
      </c>
      <c r="E263" s="787" t="s">
        <v>9465</v>
      </c>
      <c r="F263" s="788">
        <v>20</v>
      </c>
      <c r="G263" s="789">
        <v>20</v>
      </c>
      <c r="H263" s="788" t="s">
        <v>9466</v>
      </c>
      <c r="I263" s="787" t="s">
        <v>9467</v>
      </c>
      <c r="J263" s="789">
        <v>89045361177</v>
      </c>
      <c r="K263" s="789">
        <v>2</v>
      </c>
      <c r="L263" s="789">
        <v>2</v>
      </c>
      <c r="M263" s="666"/>
      <c r="N263" s="648"/>
    </row>
    <row r="264" spans="1:14" ht="38.1" customHeight="1">
      <c r="A264" s="612">
        <v>9</v>
      </c>
      <c r="B264" s="786" t="s">
        <v>9468</v>
      </c>
      <c r="C264" s="646" t="s">
        <v>9469</v>
      </c>
      <c r="D264" s="786" t="s">
        <v>9470</v>
      </c>
      <c r="E264" s="787" t="s">
        <v>9470</v>
      </c>
      <c r="F264" s="788">
        <v>10</v>
      </c>
      <c r="G264" s="789">
        <v>10</v>
      </c>
      <c r="H264" s="788" t="s">
        <v>1571</v>
      </c>
      <c r="I264" s="787" t="s">
        <v>9471</v>
      </c>
      <c r="J264" s="789" t="s">
        <v>9472</v>
      </c>
      <c r="K264" s="789">
        <v>1</v>
      </c>
      <c r="L264" s="789">
        <v>1</v>
      </c>
      <c r="M264" s="666" t="s">
        <v>36</v>
      </c>
      <c r="N264" s="648"/>
    </row>
    <row r="265" spans="1:14" ht="38.1" customHeight="1">
      <c r="A265" s="612">
        <v>10</v>
      </c>
      <c r="B265" s="786" t="s">
        <v>9473</v>
      </c>
      <c r="C265" s="659" t="s">
        <v>9474</v>
      </c>
      <c r="D265" s="786" t="s">
        <v>9475</v>
      </c>
      <c r="E265" s="787" t="s">
        <v>9476</v>
      </c>
      <c r="F265" s="788">
        <v>109</v>
      </c>
      <c r="G265" s="789">
        <v>74</v>
      </c>
      <c r="H265" s="788" t="s">
        <v>9477</v>
      </c>
      <c r="I265" s="787" t="s">
        <v>9478</v>
      </c>
      <c r="J265" s="789">
        <v>89040977807</v>
      </c>
      <c r="K265" s="789">
        <v>2</v>
      </c>
      <c r="L265" s="789">
        <v>2</v>
      </c>
      <c r="M265" s="666"/>
      <c r="N265" s="648"/>
    </row>
    <row r="266" spans="1:14" ht="38.1" customHeight="1">
      <c r="A266" s="612">
        <v>12</v>
      </c>
      <c r="B266" s="794" t="s">
        <v>9479</v>
      </c>
      <c r="C266" s="646" t="s">
        <v>9480</v>
      </c>
      <c r="D266" s="794" t="s">
        <v>9481</v>
      </c>
      <c r="E266" s="795" t="s">
        <v>9481</v>
      </c>
      <c r="F266" s="754">
        <v>6</v>
      </c>
      <c r="G266" s="796">
        <v>6</v>
      </c>
      <c r="H266" s="754" t="s">
        <v>9482</v>
      </c>
      <c r="I266" s="797" t="s">
        <v>9483</v>
      </c>
      <c r="J266" s="798" t="s">
        <v>8275</v>
      </c>
      <c r="K266" s="797">
        <v>1</v>
      </c>
      <c r="L266" s="797">
        <v>1</v>
      </c>
      <c r="M266" s="666" t="s">
        <v>36</v>
      </c>
      <c r="N266" s="648"/>
    </row>
    <row r="267" spans="1:14" ht="21.75" customHeight="1">
      <c r="A267" s="799"/>
      <c r="B267" s="688" t="s">
        <v>9484</v>
      </c>
      <c r="C267" s="689"/>
      <c r="D267" s="800"/>
      <c r="E267" s="801"/>
      <c r="F267" s="802">
        <f>SUM(F256:F266)</f>
        <v>266.25</v>
      </c>
      <c r="G267" s="802">
        <f>SUM(G256:G266)</f>
        <v>231.25</v>
      </c>
      <c r="H267" s="803"/>
      <c r="I267" s="804"/>
      <c r="J267" s="804"/>
      <c r="K267" s="805">
        <v>34</v>
      </c>
      <c r="L267" s="805">
        <v>35</v>
      </c>
      <c r="M267" s="804"/>
      <c r="N267" s="599"/>
    </row>
    <row r="268" spans="1:14" ht="21.75" customHeight="1">
      <c r="A268" s="594"/>
      <c r="B268" s="2430" t="s">
        <v>9485</v>
      </c>
      <c r="C268" s="2431"/>
      <c r="D268" s="2430"/>
      <c r="E268" s="804"/>
      <c r="F268" s="806">
        <f>F12+F26+F44+F50+F54+F75+F126+F135+F146+F240+F254+F267</f>
        <v>10909.15</v>
      </c>
      <c r="G268" s="806">
        <f>G12+G26+G44+G50+G54+G75+G126+G135+G146+G240+G254+G267</f>
        <v>9613.3499999999985</v>
      </c>
      <c r="H268" s="803"/>
      <c r="I268" s="804"/>
      <c r="J268" s="807"/>
      <c r="K268" s="806">
        <v>483</v>
      </c>
      <c r="L268" s="806">
        <v>483</v>
      </c>
      <c r="M268" s="803"/>
      <c r="N268" s="599"/>
    </row>
    <row r="269" spans="1:14" ht="27.75" customHeight="1">
      <c r="A269" s="594"/>
      <c r="B269" s="808" t="s">
        <v>9486</v>
      </c>
      <c r="C269" s="809"/>
      <c r="D269" s="810" t="s">
        <v>9487</v>
      </c>
      <c r="F269" s="594"/>
      <c r="G269" s="594"/>
      <c r="H269" s="2432"/>
      <c r="I269" s="2432"/>
      <c r="J269" s="2432"/>
      <c r="K269" s="2432"/>
      <c r="L269" s="2432"/>
      <c r="M269" s="594"/>
      <c r="N269" s="599"/>
    </row>
    <row r="270" spans="1:14" ht="15" customHeight="1">
      <c r="A270" s="594"/>
      <c r="B270" s="592" t="s">
        <v>9488</v>
      </c>
      <c r="D270" s="808" t="s">
        <v>9489</v>
      </c>
      <c r="F270" s="594"/>
      <c r="G270" s="811"/>
      <c r="H270" s="2411"/>
      <c r="I270" s="2411"/>
      <c r="J270" s="2411"/>
      <c r="K270" s="2411"/>
      <c r="L270" s="2411"/>
      <c r="M270" s="594"/>
      <c r="N270" s="599"/>
    </row>
    <row r="271" spans="1:14" ht="15" customHeight="1">
      <c r="A271" s="812"/>
      <c r="F271" s="747"/>
      <c r="G271" s="813"/>
      <c r="H271" s="811"/>
      <c r="I271" s="811"/>
      <c r="J271" s="813"/>
      <c r="K271" s="813">
        <f>K12+K26+K44+K50+K54+K75+K126+K135+K146+K240+K254+K267</f>
        <v>478</v>
      </c>
      <c r="L271" s="812"/>
      <c r="M271" s="594"/>
      <c r="N271" s="599"/>
    </row>
    <row r="272" spans="1:14" ht="15" customHeight="1">
      <c r="A272" s="594"/>
      <c r="F272" s="594"/>
      <c r="G272" s="594"/>
      <c r="H272" s="594"/>
      <c r="J272" s="594"/>
      <c r="K272" s="594"/>
      <c r="L272" s="594"/>
      <c r="M272" s="594"/>
      <c r="N272" s="599"/>
    </row>
    <row r="273" spans="1:14" ht="15" customHeight="1">
      <c r="A273" s="594"/>
      <c r="D273" s="2428" t="s">
        <v>9490</v>
      </c>
      <c r="E273" s="2429"/>
      <c r="F273" s="2429"/>
      <c r="G273" s="2429"/>
      <c r="H273" s="2429"/>
      <c r="I273" s="2429"/>
      <c r="J273" s="594"/>
      <c r="K273" s="594"/>
      <c r="L273" s="594"/>
      <c r="M273" s="594"/>
      <c r="N273" s="599"/>
    </row>
    <row r="274" spans="1:14" ht="12.75" customHeight="1">
      <c r="A274" s="594"/>
      <c r="D274" s="2428" t="s">
        <v>9491</v>
      </c>
      <c r="E274" s="2429"/>
      <c r="F274" s="2429"/>
      <c r="G274" s="2429"/>
      <c r="H274" s="2429"/>
      <c r="I274" s="2429"/>
      <c r="J274" s="594"/>
      <c r="K274" s="594"/>
      <c r="L274" s="594"/>
      <c r="M274" s="594"/>
      <c r="N274" s="599"/>
    </row>
    <row r="275" spans="1:14" ht="12.75" customHeight="1">
      <c r="A275" s="594"/>
      <c r="F275" s="594"/>
      <c r="G275" s="594"/>
      <c r="H275" s="594"/>
      <c r="J275" s="594"/>
      <c r="K275" s="594"/>
      <c r="L275" s="594"/>
      <c r="M275" s="594"/>
      <c r="N275" s="599"/>
    </row>
    <row r="276" spans="1:14" ht="12.75" customHeight="1">
      <c r="A276" s="594"/>
      <c r="F276" s="594"/>
      <c r="G276" s="594"/>
      <c r="H276" s="594"/>
      <c r="J276" s="594"/>
      <c r="K276" s="594"/>
      <c r="L276" s="594"/>
      <c r="M276" s="594"/>
      <c r="N276" s="599"/>
    </row>
    <row r="277" spans="1:14" ht="12.75" customHeight="1">
      <c r="A277" s="594"/>
      <c r="F277" s="594"/>
      <c r="G277" s="594"/>
      <c r="H277" s="594"/>
      <c r="J277" s="594"/>
      <c r="K277" s="594"/>
      <c r="L277" s="594"/>
      <c r="M277" s="594"/>
      <c r="N277" s="599"/>
    </row>
    <row r="278" spans="1:14" ht="12.75" customHeight="1">
      <c r="A278" s="594"/>
      <c r="F278" s="594"/>
      <c r="G278" s="594"/>
      <c r="H278" s="594"/>
      <c r="J278" s="594"/>
      <c r="K278" s="594"/>
      <c r="L278" s="594"/>
      <c r="M278" s="594"/>
      <c r="N278" s="599"/>
    </row>
    <row r="279" spans="1:14" ht="12.75" customHeight="1">
      <c r="A279" s="594"/>
      <c r="F279" s="594"/>
      <c r="G279" s="594"/>
      <c r="H279" s="594"/>
      <c r="J279" s="594"/>
      <c r="K279" s="594"/>
      <c r="L279" s="594"/>
      <c r="M279" s="594"/>
      <c r="N279" s="599"/>
    </row>
    <row r="280" spans="1:14" ht="12.75" customHeight="1">
      <c r="A280" s="594"/>
      <c r="F280" s="594"/>
      <c r="G280" s="594"/>
      <c r="H280" s="594"/>
      <c r="J280" s="594"/>
      <c r="K280" s="594"/>
      <c r="L280" s="594"/>
      <c r="M280" s="594"/>
      <c r="N280" s="599"/>
    </row>
    <row r="281" spans="1:14" ht="12.75" customHeight="1">
      <c r="A281" s="594"/>
      <c r="F281" s="594"/>
      <c r="G281" s="594"/>
      <c r="H281" s="594"/>
      <c r="J281" s="594"/>
      <c r="K281" s="594"/>
      <c r="L281" s="594"/>
      <c r="M281" s="594"/>
      <c r="N281" s="599"/>
    </row>
    <row r="282" spans="1:14" ht="12.75" customHeight="1">
      <c r="A282" s="594"/>
      <c r="F282" s="594"/>
      <c r="G282" s="594"/>
      <c r="H282" s="594"/>
      <c r="J282" s="594"/>
      <c r="K282" s="594"/>
      <c r="L282" s="594"/>
      <c r="M282" s="594"/>
      <c r="N282" s="599"/>
    </row>
    <row r="283" spans="1:14" ht="12.75" customHeight="1">
      <c r="A283" s="594"/>
      <c r="F283" s="594"/>
      <c r="G283" s="594"/>
      <c r="H283" s="594"/>
      <c r="J283" s="594"/>
      <c r="K283" s="594"/>
      <c r="L283" s="594"/>
      <c r="M283" s="594"/>
      <c r="N283" s="599"/>
    </row>
    <row r="284" spans="1:14" ht="12.75" customHeight="1">
      <c r="A284" s="594"/>
      <c r="F284" s="594"/>
      <c r="G284" s="594"/>
      <c r="H284" s="594"/>
      <c r="J284" s="594"/>
      <c r="K284" s="594"/>
      <c r="L284" s="594"/>
      <c r="M284" s="594"/>
      <c r="N284" s="599"/>
    </row>
    <row r="285" spans="1:14" ht="12.75" customHeight="1">
      <c r="A285" s="594"/>
      <c r="F285" s="594"/>
      <c r="G285" s="594"/>
      <c r="H285" s="594"/>
      <c r="J285" s="594"/>
      <c r="K285" s="594"/>
      <c r="L285" s="594"/>
      <c r="M285" s="594"/>
      <c r="N285" s="599"/>
    </row>
    <row r="286" spans="1:14" ht="12.75" customHeight="1">
      <c r="A286" s="594"/>
      <c r="F286" s="594"/>
      <c r="G286" s="594"/>
      <c r="H286" s="594"/>
      <c r="J286" s="594"/>
      <c r="K286" s="594"/>
      <c r="L286" s="594"/>
      <c r="M286" s="594"/>
      <c r="N286" s="599"/>
    </row>
    <row r="287" spans="1:14" ht="12.75" customHeight="1">
      <c r="A287" s="594"/>
      <c r="F287" s="594"/>
      <c r="G287" s="594"/>
      <c r="H287" s="594"/>
      <c r="J287" s="594"/>
      <c r="K287" s="594"/>
      <c r="L287" s="594"/>
      <c r="M287" s="594"/>
      <c r="N287" s="599"/>
    </row>
    <row r="288" spans="1:14" ht="12.75" customHeight="1">
      <c r="A288" s="594"/>
      <c r="F288" s="594"/>
      <c r="G288" s="594"/>
      <c r="H288" s="594"/>
      <c r="J288" s="594"/>
      <c r="K288" s="594"/>
      <c r="L288" s="594"/>
      <c r="M288" s="594"/>
      <c r="N288" s="599"/>
    </row>
    <row r="289" spans="1:14" ht="12.75" customHeight="1">
      <c r="A289" s="594"/>
      <c r="F289" s="594"/>
      <c r="G289" s="594"/>
      <c r="H289" s="594"/>
      <c r="J289" s="594"/>
      <c r="K289" s="594"/>
      <c r="L289" s="594"/>
      <c r="M289" s="594"/>
      <c r="N289" s="599"/>
    </row>
    <row r="290" spans="1:14" ht="12.75" customHeight="1">
      <c r="A290" s="594"/>
      <c r="F290" s="594"/>
      <c r="G290" s="594"/>
      <c r="H290" s="594"/>
      <c r="J290" s="594"/>
      <c r="K290" s="594"/>
      <c r="L290" s="594"/>
      <c r="M290" s="594"/>
      <c r="N290" s="599"/>
    </row>
    <row r="291" spans="1:14" ht="12.75" customHeight="1">
      <c r="A291" s="594"/>
      <c r="F291" s="594"/>
      <c r="G291" s="594"/>
      <c r="H291" s="594"/>
      <c r="J291" s="594"/>
      <c r="K291" s="594"/>
      <c r="L291" s="594"/>
      <c r="M291" s="594"/>
      <c r="N291" s="599"/>
    </row>
    <row r="292" spans="1:14" ht="12.75" customHeight="1">
      <c r="A292" s="594"/>
      <c r="F292" s="594"/>
      <c r="G292" s="594"/>
      <c r="H292" s="594"/>
      <c r="J292" s="594"/>
      <c r="K292" s="594"/>
      <c r="L292" s="594"/>
      <c r="M292" s="594"/>
      <c r="N292" s="599"/>
    </row>
    <row r="293" spans="1:14" ht="12.75" customHeight="1">
      <c r="A293" s="594"/>
      <c r="F293" s="594"/>
      <c r="G293" s="594"/>
      <c r="H293" s="594"/>
      <c r="J293" s="594"/>
      <c r="K293" s="594"/>
      <c r="L293" s="594"/>
      <c r="M293" s="594"/>
      <c r="N293" s="599"/>
    </row>
    <row r="294" spans="1:14" ht="12.75" customHeight="1">
      <c r="A294" s="594"/>
      <c r="F294" s="594"/>
      <c r="G294" s="594"/>
      <c r="H294" s="594"/>
      <c r="J294" s="594"/>
      <c r="K294" s="594"/>
      <c r="L294" s="594"/>
      <c r="M294" s="594"/>
      <c r="N294" s="599"/>
    </row>
    <row r="295" spans="1:14" ht="12.75" customHeight="1">
      <c r="A295" s="594"/>
      <c r="F295" s="594"/>
      <c r="G295" s="594"/>
      <c r="H295" s="594"/>
      <c r="J295" s="594"/>
      <c r="K295" s="594"/>
      <c r="L295" s="594"/>
      <c r="M295" s="594"/>
      <c r="N295" s="599"/>
    </row>
    <row r="296" spans="1:14" ht="12.75" customHeight="1">
      <c r="A296" s="594"/>
      <c r="F296" s="594"/>
      <c r="G296" s="594"/>
      <c r="H296" s="594"/>
      <c r="J296" s="594"/>
      <c r="K296" s="594"/>
      <c r="L296" s="594"/>
      <c r="M296" s="594"/>
      <c r="N296" s="599"/>
    </row>
    <row r="297" spans="1:14" ht="12.75" customHeight="1">
      <c r="A297" s="594"/>
      <c r="F297" s="594"/>
      <c r="G297" s="594"/>
      <c r="H297" s="594"/>
      <c r="J297" s="594"/>
      <c r="K297" s="594"/>
      <c r="L297" s="594"/>
      <c r="M297" s="594"/>
      <c r="N297" s="599"/>
    </row>
    <row r="298" spans="1:14" ht="12.75" customHeight="1">
      <c r="A298" s="594"/>
      <c r="F298" s="594"/>
      <c r="G298" s="594"/>
      <c r="H298" s="594"/>
      <c r="J298" s="594"/>
      <c r="K298" s="594"/>
      <c r="L298" s="594"/>
      <c r="M298" s="594"/>
      <c r="N298" s="599"/>
    </row>
    <row r="299" spans="1:14" ht="12.75" customHeight="1">
      <c r="A299" s="594"/>
      <c r="F299" s="594"/>
      <c r="G299" s="594"/>
      <c r="H299" s="594"/>
      <c r="J299" s="594"/>
      <c r="K299" s="594"/>
      <c r="L299" s="594"/>
      <c r="M299" s="594"/>
      <c r="N299" s="599"/>
    </row>
    <row r="300" spans="1:14" ht="12.75" customHeight="1">
      <c r="A300" s="594"/>
      <c r="F300" s="594"/>
      <c r="G300" s="594"/>
      <c r="H300" s="594"/>
      <c r="J300" s="594"/>
      <c r="K300" s="594"/>
      <c r="L300" s="594"/>
      <c r="M300" s="594"/>
      <c r="N300" s="599"/>
    </row>
    <row r="301" spans="1:14" ht="12.75" customHeight="1">
      <c r="A301" s="594"/>
      <c r="F301" s="594"/>
      <c r="G301" s="594"/>
      <c r="H301" s="594"/>
      <c r="J301" s="594"/>
      <c r="K301" s="594"/>
      <c r="L301" s="594"/>
      <c r="M301" s="594"/>
      <c r="N301" s="599"/>
    </row>
    <row r="302" spans="1:14" ht="12.75" customHeight="1">
      <c r="A302" s="594"/>
      <c r="F302" s="594"/>
      <c r="G302" s="594"/>
      <c r="H302" s="594"/>
      <c r="J302" s="594"/>
      <c r="K302" s="594"/>
      <c r="L302" s="594"/>
      <c r="M302" s="594"/>
      <c r="N302" s="599"/>
    </row>
    <row r="303" spans="1:14" ht="12.75" customHeight="1">
      <c r="A303" s="594"/>
      <c r="F303" s="594"/>
      <c r="G303" s="594"/>
      <c r="H303" s="594"/>
      <c r="J303" s="594"/>
      <c r="K303" s="594"/>
      <c r="L303" s="594"/>
      <c r="M303" s="594"/>
      <c r="N303" s="599"/>
    </row>
    <row r="304" spans="1:14" ht="12.75" customHeight="1">
      <c r="A304" s="594"/>
      <c r="F304" s="594"/>
      <c r="G304" s="594"/>
      <c r="H304" s="594"/>
      <c r="J304" s="594"/>
      <c r="K304" s="594"/>
      <c r="L304" s="594"/>
      <c r="M304" s="594"/>
      <c r="N304" s="599"/>
    </row>
    <row r="305" spans="1:14" ht="12.75" customHeight="1">
      <c r="A305" s="594"/>
      <c r="F305" s="594"/>
      <c r="G305" s="594"/>
      <c r="H305" s="594"/>
      <c r="J305" s="594"/>
      <c r="K305" s="594"/>
      <c r="L305" s="594"/>
      <c r="M305" s="594"/>
      <c r="N305" s="599"/>
    </row>
    <row r="306" spans="1:14" ht="12.75" customHeight="1">
      <c r="A306" s="594"/>
      <c r="F306" s="594"/>
      <c r="G306" s="594"/>
      <c r="H306" s="594"/>
      <c r="J306" s="594"/>
      <c r="K306" s="594"/>
      <c r="L306" s="594"/>
      <c r="M306" s="594"/>
      <c r="N306" s="599"/>
    </row>
    <row r="307" spans="1:14" ht="12.75" customHeight="1">
      <c r="A307" s="594"/>
      <c r="F307" s="594"/>
      <c r="G307" s="594"/>
      <c r="H307" s="594"/>
      <c r="J307" s="594"/>
      <c r="K307" s="594"/>
      <c r="L307" s="594"/>
      <c r="M307" s="594"/>
      <c r="N307" s="599"/>
    </row>
    <row r="308" spans="1:14" ht="12.75" customHeight="1">
      <c r="A308" s="594"/>
      <c r="F308" s="594"/>
      <c r="G308" s="594"/>
      <c r="H308" s="594"/>
      <c r="J308" s="594"/>
      <c r="K308" s="594"/>
      <c r="L308" s="594"/>
      <c r="M308" s="594"/>
      <c r="N308" s="599"/>
    </row>
    <row r="309" spans="1:14" ht="12.75" customHeight="1">
      <c r="A309" s="594"/>
      <c r="F309" s="594"/>
      <c r="G309" s="594"/>
      <c r="H309" s="594"/>
      <c r="J309" s="594"/>
      <c r="K309" s="594"/>
      <c r="L309" s="594"/>
      <c r="M309" s="594"/>
      <c r="N309" s="599"/>
    </row>
    <row r="310" spans="1:14" ht="12.75" customHeight="1">
      <c r="A310" s="594"/>
      <c r="F310" s="594"/>
      <c r="G310" s="594"/>
      <c r="H310" s="594"/>
      <c r="J310" s="594"/>
      <c r="K310" s="594"/>
      <c r="L310" s="594"/>
      <c r="M310" s="594"/>
      <c r="N310" s="599"/>
    </row>
    <row r="311" spans="1:14" ht="12.75" customHeight="1">
      <c r="A311" s="594"/>
      <c r="F311" s="594"/>
      <c r="G311" s="594"/>
      <c r="H311" s="594"/>
      <c r="J311" s="594"/>
      <c r="K311" s="594"/>
      <c r="L311" s="594"/>
      <c r="M311" s="594"/>
      <c r="N311" s="599"/>
    </row>
    <row r="312" spans="1:14" ht="12.75" customHeight="1">
      <c r="A312" s="594"/>
      <c r="F312" s="594"/>
      <c r="G312" s="594"/>
      <c r="H312" s="594"/>
      <c r="J312" s="594"/>
      <c r="K312" s="594"/>
      <c r="L312" s="594"/>
      <c r="M312" s="594"/>
      <c r="N312" s="599"/>
    </row>
    <row r="313" spans="1:14" ht="12.75" customHeight="1">
      <c r="A313" s="594"/>
      <c r="F313" s="594"/>
      <c r="G313" s="594"/>
      <c r="H313" s="594"/>
      <c r="J313" s="594"/>
      <c r="K313" s="594"/>
      <c r="L313" s="594"/>
      <c r="M313" s="594"/>
      <c r="N313" s="599"/>
    </row>
    <row r="314" spans="1:14" ht="12.75" customHeight="1">
      <c r="A314" s="594"/>
      <c r="F314" s="594"/>
      <c r="G314" s="594"/>
      <c r="H314" s="594"/>
      <c r="J314" s="594"/>
      <c r="K314" s="594"/>
      <c r="L314" s="594"/>
      <c r="M314" s="594"/>
      <c r="N314" s="599"/>
    </row>
    <row r="315" spans="1:14" ht="12.75" customHeight="1">
      <c r="A315" s="594"/>
      <c r="F315" s="594"/>
      <c r="G315" s="594"/>
      <c r="H315" s="594"/>
      <c r="J315" s="594"/>
      <c r="K315" s="594"/>
      <c r="L315" s="594"/>
      <c r="M315" s="594"/>
      <c r="N315" s="599"/>
    </row>
    <row r="316" spans="1:14" ht="12.75" customHeight="1">
      <c r="A316" s="594"/>
      <c r="F316" s="594"/>
      <c r="G316" s="594"/>
      <c r="H316" s="594"/>
      <c r="J316" s="594"/>
      <c r="K316" s="594"/>
      <c r="L316" s="594"/>
      <c r="M316" s="594"/>
      <c r="N316" s="599"/>
    </row>
    <row r="317" spans="1:14" ht="12.75" customHeight="1">
      <c r="A317" s="594"/>
      <c r="F317" s="594"/>
      <c r="G317" s="594"/>
      <c r="H317" s="594"/>
      <c r="J317" s="594"/>
      <c r="K317" s="594"/>
      <c r="L317" s="594"/>
      <c r="M317" s="594"/>
      <c r="N317" s="599"/>
    </row>
    <row r="318" spans="1:14" ht="12.75" customHeight="1">
      <c r="A318" s="594"/>
      <c r="F318" s="594"/>
      <c r="G318" s="594"/>
      <c r="H318" s="594"/>
      <c r="J318" s="594"/>
      <c r="K318" s="594"/>
      <c r="L318" s="594"/>
      <c r="M318" s="594"/>
      <c r="N318" s="599"/>
    </row>
    <row r="319" spans="1:14" ht="12.75" customHeight="1">
      <c r="A319" s="594"/>
      <c r="F319" s="594"/>
      <c r="G319" s="594"/>
      <c r="H319" s="594"/>
      <c r="J319" s="594"/>
      <c r="K319" s="594"/>
      <c r="L319" s="594"/>
      <c r="M319" s="594"/>
      <c r="N319" s="599"/>
    </row>
    <row r="320" spans="1:14" ht="12.75" customHeight="1">
      <c r="A320" s="594"/>
      <c r="F320" s="594"/>
      <c r="G320" s="594"/>
      <c r="H320" s="594"/>
      <c r="J320" s="594"/>
      <c r="K320" s="594"/>
      <c r="L320" s="594"/>
      <c r="M320" s="594"/>
      <c r="N320" s="599"/>
    </row>
    <row r="321" spans="1:14" ht="12.75" customHeight="1">
      <c r="A321" s="594"/>
      <c r="F321" s="594"/>
      <c r="G321" s="594"/>
      <c r="H321" s="594"/>
      <c r="J321" s="594"/>
      <c r="K321" s="594"/>
      <c r="L321" s="594"/>
      <c r="M321" s="594"/>
      <c r="N321" s="599"/>
    </row>
    <row r="322" spans="1:14" ht="12.75" customHeight="1">
      <c r="A322" s="594"/>
      <c r="F322" s="594"/>
      <c r="G322" s="594"/>
      <c r="H322" s="594"/>
      <c r="J322" s="594"/>
      <c r="K322" s="594"/>
      <c r="L322" s="594"/>
      <c r="M322" s="594"/>
      <c r="N322" s="599"/>
    </row>
    <row r="323" spans="1:14" ht="12.75" customHeight="1">
      <c r="A323" s="594"/>
      <c r="F323" s="594"/>
      <c r="G323" s="594"/>
      <c r="H323" s="594"/>
      <c r="J323" s="594"/>
      <c r="K323" s="594"/>
      <c r="L323" s="594"/>
      <c r="M323" s="594"/>
      <c r="N323" s="599"/>
    </row>
    <row r="324" spans="1:14" ht="12.75" customHeight="1">
      <c r="A324" s="594"/>
      <c r="F324" s="594"/>
      <c r="G324" s="594"/>
      <c r="H324" s="594"/>
      <c r="J324" s="594"/>
      <c r="K324" s="594"/>
      <c r="L324" s="594"/>
      <c r="M324" s="594"/>
      <c r="N324" s="599"/>
    </row>
    <row r="325" spans="1:14" ht="12.75" customHeight="1">
      <c r="A325" s="594"/>
      <c r="F325" s="594"/>
      <c r="G325" s="594"/>
      <c r="H325" s="594"/>
      <c r="J325" s="594"/>
      <c r="K325" s="594"/>
      <c r="L325" s="594"/>
      <c r="M325" s="594"/>
      <c r="N325" s="599"/>
    </row>
    <row r="326" spans="1:14" ht="12.75" customHeight="1">
      <c r="A326" s="594"/>
      <c r="F326" s="594"/>
      <c r="G326" s="594"/>
      <c r="H326" s="594"/>
      <c r="J326" s="594"/>
      <c r="K326" s="594"/>
      <c r="L326" s="594"/>
      <c r="M326" s="594"/>
      <c r="N326" s="599"/>
    </row>
    <row r="327" spans="1:14" ht="12.75" customHeight="1">
      <c r="A327" s="594"/>
      <c r="F327" s="594"/>
      <c r="G327" s="594"/>
      <c r="H327" s="594"/>
      <c r="J327" s="594"/>
      <c r="K327" s="594"/>
      <c r="L327" s="594"/>
      <c r="M327" s="594"/>
      <c r="N327" s="599"/>
    </row>
    <row r="328" spans="1:14" ht="12.75" customHeight="1">
      <c r="A328" s="594"/>
      <c r="F328" s="594"/>
      <c r="G328" s="594"/>
      <c r="H328" s="594"/>
      <c r="J328" s="594"/>
      <c r="K328" s="594"/>
      <c r="L328" s="594"/>
      <c r="M328" s="594"/>
      <c r="N328" s="599"/>
    </row>
    <row r="329" spans="1:14" ht="12.75" customHeight="1">
      <c r="A329" s="594"/>
      <c r="F329" s="594"/>
      <c r="G329" s="594"/>
      <c r="H329" s="594"/>
      <c r="J329" s="594"/>
      <c r="K329" s="594"/>
      <c r="L329" s="594"/>
      <c r="M329" s="594"/>
      <c r="N329" s="599"/>
    </row>
    <row r="330" spans="1:14" ht="12.75" customHeight="1">
      <c r="A330" s="594"/>
      <c r="F330" s="594"/>
      <c r="G330" s="594"/>
      <c r="H330" s="594"/>
      <c r="J330" s="594"/>
      <c r="K330" s="594"/>
      <c r="L330" s="594"/>
      <c r="M330" s="594"/>
      <c r="N330" s="599"/>
    </row>
    <row r="331" spans="1:14" ht="12.75" customHeight="1">
      <c r="A331" s="594"/>
      <c r="F331" s="594"/>
      <c r="G331" s="594"/>
      <c r="H331" s="594"/>
      <c r="J331" s="594"/>
      <c r="K331" s="594"/>
      <c r="L331" s="594"/>
      <c r="M331" s="594"/>
      <c r="N331" s="599"/>
    </row>
    <row r="332" spans="1:14" ht="12.75" customHeight="1">
      <c r="A332" s="594"/>
      <c r="F332" s="594"/>
      <c r="G332" s="594"/>
      <c r="H332" s="594"/>
      <c r="J332" s="594"/>
      <c r="K332" s="594"/>
      <c r="L332" s="594"/>
      <c r="M332" s="594"/>
      <c r="N332" s="599"/>
    </row>
    <row r="333" spans="1:14" ht="12.75" customHeight="1">
      <c r="A333" s="594"/>
      <c r="F333" s="594"/>
      <c r="G333" s="594"/>
      <c r="H333" s="594"/>
      <c r="J333" s="594"/>
      <c r="K333" s="594"/>
      <c r="L333" s="594"/>
      <c r="M333" s="594"/>
      <c r="N333" s="599"/>
    </row>
    <row r="334" spans="1:14" ht="12.75" customHeight="1">
      <c r="A334" s="594"/>
      <c r="F334" s="594"/>
      <c r="G334" s="594"/>
      <c r="H334" s="594"/>
      <c r="J334" s="594"/>
      <c r="K334" s="594"/>
      <c r="L334" s="594"/>
      <c r="M334" s="594"/>
      <c r="N334" s="599"/>
    </row>
    <row r="335" spans="1:14" ht="12.75" customHeight="1">
      <c r="A335" s="594"/>
      <c r="F335" s="594"/>
      <c r="G335" s="594"/>
      <c r="H335" s="594"/>
      <c r="J335" s="594"/>
      <c r="K335" s="594"/>
      <c r="L335" s="594"/>
      <c r="M335" s="594"/>
      <c r="N335" s="599"/>
    </row>
    <row r="336" spans="1:14" ht="12.75" customHeight="1">
      <c r="A336" s="594"/>
      <c r="F336" s="594"/>
      <c r="G336" s="594"/>
      <c r="H336" s="594"/>
      <c r="J336" s="594"/>
      <c r="K336" s="594"/>
      <c r="L336" s="594"/>
      <c r="M336" s="594"/>
      <c r="N336" s="599"/>
    </row>
    <row r="337" spans="1:14" ht="12.75" customHeight="1">
      <c r="A337" s="594"/>
      <c r="F337" s="594"/>
      <c r="G337" s="594"/>
      <c r="H337" s="594"/>
      <c r="J337" s="594"/>
      <c r="K337" s="594"/>
      <c r="L337" s="594"/>
      <c r="M337" s="594"/>
      <c r="N337" s="599"/>
    </row>
    <row r="338" spans="1:14" ht="12.75" customHeight="1">
      <c r="A338" s="594"/>
      <c r="F338" s="594"/>
      <c r="G338" s="594"/>
      <c r="H338" s="594"/>
      <c r="J338" s="594"/>
      <c r="K338" s="594"/>
      <c r="L338" s="594"/>
      <c r="M338" s="594"/>
      <c r="N338" s="599"/>
    </row>
    <row r="339" spans="1:14" ht="12.75" customHeight="1">
      <c r="A339" s="594"/>
      <c r="F339" s="594"/>
      <c r="G339" s="594"/>
      <c r="H339" s="594"/>
      <c r="J339" s="594"/>
      <c r="K339" s="594"/>
      <c r="L339" s="594"/>
      <c r="M339" s="594"/>
      <c r="N339" s="599"/>
    </row>
    <row r="340" spans="1:14" ht="12.75" customHeight="1">
      <c r="A340" s="594"/>
      <c r="F340" s="594"/>
      <c r="G340" s="594"/>
      <c r="H340" s="594"/>
      <c r="J340" s="594"/>
      <c r="K340" s="594"/>
      <c r="L340" s="594"/>
      <c r="M340" s="594"/>
      <c r="N340" s="599"/>
    </row>
    <row r="341" spans="1:14" ht="12.75" customHeight="1">
      <c r="A341" s="594"/>
      <c r="F341" s="594"/>
      <c r="G341" s="594"/>
      <c r="H341" s="594"/>
      <c r="J341" s="594"/>
      <c r="K341" s="594"/>
      <c r="L341" s="594"/>
      <c r="M341" s="594"/>
      <c r="N341" s="599"/>
    </row>
    <row r="342" spans="1:14" ht="12.75" customHeight="1">
      <c r="A342" s="594"/>
      <c r="F342" s="594"/>
      <c r="G342" s="594"/>
      <c r="H342" s="594"/>
      <c r="J342" s="594"/>
      <c r="K342" s="594"/>
      <c r="L342" s="594"/>
      <c r="M342" s="594"/>
      <c r="N342" s="599"/>
    </row>
    <row r="343" spans="1:14" ht="12.75" customHeight="1">
      <c r="A343" s="594"/>
      <c r="F343" s="594"/>
      <c r="G343" s="594"/>
      <c r="H343" s="594"/>
      <c r="J343" s="594"/>
      <c r="K343" s="594"/>
      <c r="L343" s="594"/>
      <c r="M343" s="594"/>
      <c r="N343" s="599"/>
    </row>
    <row r="344" spans="1:14" ht="12.75" customHeight="1">
      <c r="A344" s="594"/>
      <c r="F344" s="594"/>
      <c r="G344" s="594"/>
      <c r="H344" s="594"/>
      <c r="J344" s="594"/>
      <c r="K344" s="594"/>
      <c r="L344" s="594"/>
      <c r="M344" s="594"/>
      <c r="N344" s="599"/>
    </row>
    <row r="345" spans="1:14" ht="12.75" customHeight="1">
      <c r="A345" s="594"/>
      <c r="F345" s="594"/>
      <c r="G345" s="594"/>
      <c r="H345" s="594"/>
      <c r="J345" s="594"/>
      <c r="K345" s="594"/>
      <c r="L345" s="594"/>
      <c r="M345" s="594"/>
      <c r="N345" s="599"/>
    </row>
    <row r="346" spans="1:14" ht="12.75" customHeight="1">
      <c r="A346" s="594"/>
      <c r="F346" s="594"/>
      <c r="G346" s="594"/>
      <c r="H346" s="594"/>
      <c r="J346" s="594"/>
      <c r="K346" s="594"/>
      <c r="L346" s="594"/>
      <c r="M346" s="594"/>
      <c r="N346" s="599"/>
    </row>
    <row r="347" spans="1:14" ht="12.75" customHeight="1">
      <c r="A347" s="594"/>
      <c r="F347" s="594"/>
      <c r="G347" s="594"/>
      <c r="H347" s="594"/>
      <c r="J347" s="594"/>
      <c r="K347" s="594"/>
      <c r="L347" s="594"/>
      <c r="M347" s="594"/>
      <c r="N347" s="599"/>
    </row>
    <row r="348" spans="1:14" ht="12.75" customHeight="1">
      <c r="A348" s="594"/>
      <c r="F348" s="594"/>
      <c r="G348" s="594"/>
      <c r="H348" s="594"/>
      <c r="J348" s="594"/>
      <c r="K348" s="594"/>
      <c r="L348" s="594"/>
      <c r="M348" s="594"/>
      <c r="N348" s="599"/>
    </row>
    <row r="349" spans="1:14" ht="12.75" customHeight="1">
      <c r="A349" s="594"/>
      <c r="F349" s="594"/>
      <c r="G349" s="594"/>
      <c r="H349" s="594"/>
      <c r="J349" s="594"/>
      <c r="K349" s="594"/>
      <c r="L349" s="594"/>
      <c r="M349" s="594"/>
      <c r="N349" s="599"/>
    </row>
    <row r="350" spans="1:14" ht="12.75" customHeight="1">
      <c r="A350" s="594"/>
      <c r="F350" s="594"/>
      <c r="G350" s="594"/>
      <c r="H350" s="594"/>
      <c r="J350" s="594"/>
      <c r="K350" s="594"/>
      <c r="L350" s="594"/>
      <c r="M350" s="594"/>
      <c r="N350" s="599"/>
    </row>
    <row r="351" spans="1:14" ht="12.75" customHeight="1">
      <c r="A351" s="594"/>
      <c r="F351" s="594"/>
      <c r="G351" s="594"/>
      <c r="H351" s="594"/>
      <c r="J351" s="594"/>
      <c r="K351" s="594"/>
      <c r="L351" s="594"/>
      <c r="M351" s="594"/>
      <c r="N351" s="599"/>
    </row>
    <row r="352" spans="1:14" ht="12.75" customHeight="1">
      <c r="A352" s="594"/>
      <c r="F352" s="594"/>
      <c r="G352" s="594"/>
      <c r="H352" s="594"/>
      <c r="J352" s="594"/>
      <c r="K352" s="594"/>
      <c r="L352" s="594"/>
      <c r="M352" s="594"/>
      <c r="N352" s="599"/>
    </row>
    <row r="353" spans="1:14" ht="12.75" customHeight="1">
      <c r="A353" s="594"/>
      <c r="F353" s="594"/>
      <c r="G353" s="594"/>
      <c r="H353" s="594"/>
      <c r="J353" s="594"/>
      <c r="K353" s="594"/>
      <c r="L353" s="594"/>
      <c r="M353" s="594"/>
      <c r="N353" s="599"/>
    </row>
    <row r="354" spans="1:14" ht="12.75" customHeight="1">
      <c r="A354" s="594"/>
      <c r="F354" s="594"/>
      <c r="G354" s="594"/>
      <c r="H354" s="594"/>
      <c r="J354" s="594"/>
      <c r="K354" s="594"/>
      <c r="L354" s="594"/>
      <c r="M354" s="594"/>
      <c r="N354" s="599"/>
    </row>
    <row r="355" spans="1:14" ht="12.75" customHeight="1">
      <c r="A355" s="594"/>
      <c r="F355" s="594"/>
      <c r="G355" s="594"/>
      <c r="H355" s="594"/>
      <c r="J355" s="594"/>
      <c r="K355" s="594"/>
      <c r="L355" s="594"/>
      <c r="M355" s="594"/>
      <c r="N355" s="599"/>
    </row>
    <row r="356" spans="1:14" ht="12.75" customHeight="1">
      <c r="A356" s="594"/>
      <c r="F356" s="594"/>
      <c r="G356" s="594"/>
      <c r="H356" s="594"/>
      <c r="J356" s="594"/>
      <c r="K356" s="594"/>
      <c r="L356" s="594"/>
      <c r="M356" s="594"/>
      <c r="N356" s="599"/>
    </row>
    <row r="357" spans="1:14" ht="12.75" customHeight="1">
      <c r="A357" s="594"/>
      <c r="F357" s="594"/>
      <c r="G357" s="594"/>
      <c r="H357" s="594"/>
      <c r="J357" s="594"/>
      <c r="K357" s="594"/>
      <c r="L357" s="594"/>
      <c r="M357" s="594"/>
      <c r="N357" s="599"/>
    </row>
    <row r="358" spans="1:14" ht="12.75" customHeight="1">
      <c r="A358" s="594"/>
      <c r="F358" s="594"/>
      <c r="G358" s="594"/>
      <c r="H358" s="594"/>
      <c r="J358" s="594"/>
      <c r="K358" s="594"/>
      <c r="L358" s="594"/>
      <c r="M358" s="594"/>
      <c r="N358" s="599"/>
    </row>
    <row r="359" spans="1:14" ht="12.75" customHeight="1">
      <c r="A359" s="594"/>
      <c r="F359" s="594"/>
      <c r="G359" s="594"/>
      <c r="H359" s="594"/>
      <c r="J359" s="594"/>
      <c r="K359" s="594"/>
      <c r="L359" s="594"/>
      <c r="M359" s="594"/>
      <c r="N359" s="599"/>
    </row>
    <row r="360" spans="1:14" ht="12.75" customHeight="1">
      <c r="A360" s="594"/>
      <c r="F360" s="594"/>
      <c r="G360" s="594"/>
      <c r="H360" s="594"/>
      <c r="J360" s="594"/>
      <c r="K360" s="594"/>
      <c r="L360" s="594"/>
      <c r="M360" s="594"/>
      <c r="N360" s="599"/>
    </row>
    <row r="361" spans="1:14" ht="12.75" customHeight="1">
      <c r="A361" s="594"/>
      <c r="F361" s="594"/>
      <c r="G361" s="594"/>
      <c r="H361" s="594"/>
      <c r="J361" s="594"/>
      <c r="K361" s="594"/>
      <c r="L361" s="594"/>
      <c r="M361" s="594"/>
      <c r="N361" s="599"/>
    </row>
    <row r="362" spans="1:14" ht="12.75" customHeight="1">
      <c r="A362" s="594"/>
      <c r="F362" s="594"/>
      <c r="G362" s="594"/>
      <c r="H362" s="594"/>
      <c r="J362" s="594"/>
      <c r="K362" s="594"/>
      <c r="L362" s="594"/>
      <c r="M362" s="594"/>
      <c r="N362" s="599"/>
    </row>
    <row r="363" spans="1:14" ht="12.75" customHeight="1">
      <c r="A363" s="594"/>
      <c r="F363" s="594"/>
      <c r="G363" s="594"/>
      <c r="H363" s="594"/>
      <c r="J363" s="594"/>
      <c r="K363" s="594"/>
      <c r="L363" s="594"/>
      <c r="M363" s="594"/>
      <c r="N363" s="599"/>
    </row>
    <row r="364" spans="1:14" ht="12.75" customHeight="1">
      <c r="A364" s="594"/>
      <c r="F364" s="594"/>
      <c r="G364" s="594"/>
      <c r="H364" s="594"/>
      <c r="J364" s="594"/>
      <c r="K364" s="594"/>
      <c r="L364" s="594"/>
      <c r="M364" s="594"/>
      <c r="N364" s="599"/>
    </row>
    <row r="365" spans="1:14" ht="12.75" customHeight="1">
      <c r="A365" s="594"/>
      <c r="F365" s="594"/>
      <c r="G365" s="594"/>
      <c r="H365" s="594"/>
      <c r="J365" s="594"/>
      <c r="K365" s="594"/>
      <c r="L365" s="594"/>
      <c r="M365" s="594"/>
      <c r="N365" s="599"/>
    </row>
    <row r="366" spans="1:14" ht="12.75" customHeight="1">
      <c r="A366" s="594"/>
      <c r="F366" s="594"/>
      <c r="G366" s="594"/>
      <c r="H366" s="594"/>
      <c r="J366" s="594"/>
      <c r="K366" s="594"/>
      <c r="L366" s="594"/>
      <c r="M366" s="594"/>
      <c r="N366" s="599"/>
    </row>
    <row r="367" spans="1:14" ht="12.75" customHeight="1">
      <c r="A367" s="594"/>
      <c r="F367" s="594"/>
      <c r="G367" s="594"/>
      <c r="H367" s="594"/>
      <c r="J367" s="594"/>
      <c r="K367" s="594"/>
      <c r="L367" s="594"/>
      <c r="M367" s="594"/>
      <c r="N367" s="599"/>
    </row>
    <row r="368" spans="1:14" ht="12.75" customHeight="1">
      <c r="A368" s="594"/>
      <c r="F368" s="594"/>
      <c r="G368" s="594"/>
      <c r="H368" s="594"/>
      <c r="J368" s="594"/>
      <c r="K368" s="594"/>
      <c r="L368" s="594"/>
      <c r="M368" s="594"/>
      <c r="N368" s="599"/>
    </row>
    <row r="369" spans="1:14" ht="12.75" customHeight="1">
      <c r="A369" s="594"/>
      <c r="F369" s="594"/>
      <c r="G369" s="594"/>
      <c r="H369" s="594"/>
      <c r="J369" s="594"/>
      <c r="K369" s="594"/>
      <c r="L369" s="594"/>
      <c r="M369" s="594"/>
      <c r="N369" s="599"/>
    </row>
    <row r="370" spans="1:14" ht="12.75" customHeight="1">
      <c r="A370" s="594"/>
      <c r="F370" s="594"/>
      <c r="G370" s="594"/>
      <c r="H370" s="594"/>
      <c r="J370" s="594"/>
      <c r="K370" s="594"/>
      <c r="L370" s="594"/>
      <c r="M370" s="594"/>
      <c r="N370" s="599"/>
    </row>
    <row r="371" spans="1:14" ht="12.75" customHeight="1">
      <c r="A371" s="594"/>
      <c r="F371" s="594"/>
      <c r="G371" s="594"/>
      <c r="H371" s="594"/>
      <c r="J371" s="594"/>
      <c r="K371" s="594"/>
      <c r="L371" s="594"/>
      <c r="M371" s="594"/>
      <c r="N371" s="599"/>
    </row>
    <row r="372" spans="1:14" ht="12.75" customHeight="1">
      <c r="A372" s="594"/>
      <c r="F372" s="594"/>
      <c r="G372" s="594"/>
      <c r="H372" s="594"/>
      <c r="J372" s="594"/>
      <c r="K372" s="594"/>
      <c r="L372" s="594"/>
      <c r="M372" s="594"/>
      <c r="N372" s="599"/>
    </row>
    <row r="373" spans="1:14" ht="12.75" customHeight="1">
      <c r="A373" s="594"/>
      <c r="F373" s="594"/>
      <c r="G373" s="594"/>
      <c r="H373" s="594"/>
      <c r="J373" s="594"/>
      <c r="K373" s="594"/>
      <c r="L373" s="594"/>
      <c r="M373" s="594"/>
      <c r="N373" s="599"/>
    </row>
    <row r="374" spans="1:14" ht="12.75" customHeight="1">
      <c r="A374" s="594"/>
      <c r="F374" s="594"/>
      <c r="G374" s="594"/>
      <c r="H374" s="594"/>
      <c r="J374" s="594"/>
      <c r="K374" s="594"/>
      <c r="L374" s="594"/>
      <c r="M374" s="594"/>
      <c r="N374" s="599"/>
    </row>
    <row r="375" spans="1:14" ht="12.75" customHeight="1">
      <c r="A375" s="594"/>
      <c r="F375" s="594"/>
      <c r="G375" s="594"/>
      <c r="H375" s="594"/>
      <c r="J375" s="594"/>
      <c r="K375" s="594"/>
      <c r="L375" s="594"/>
      <c r="M375" s="594"/>
      <c r="N375" s="599"/>
    </row>
    <row r="376" spans="1:14" ht="12.75" customHeight="1">
      <c r="A376" s="594"/>
      <c r="F376" s="594"/>
      <c r="G376" s="594"/>
      <c r="H376" s="594"/>
      <c r="J376" s="594"/>
      <c r="K376" s="594"/>
      <c r="L376" s="594"/>
      <c r="M376" s="594"/>
      <c r="N376" s="599"/>
    </row>
    <row r="377" spans="1:14" ht="12.75" customHeight="1">
      <c r="A377" s="594"/>
      <c r="F377" s="594"/>
      <c r="G377" s="594"/>
      <c r="H377" s="594"/>
      <c r="J377" s="594"/>
      <c r="K377" s="594"/>
      <c r="L377" s="594"/>
      <c r="M377" s="594"/>
      <c r="N377" s="599"/>
    </row>
    <row r="378" spans="1:14" ht="12.75" customHeight="1">
      <c r="A378" s="594"/>
      <c r="F378" s="594"/>
      <c r="G378" s="594"/>
      <c r="H378" s="594"/>
      <c r="J378" s="594"/>
      <c r="K378" s="594"/>
      <c r="L378" s="594"/>
      <c r="M378" s="594"/>
      <c r="N378" s="599"/>
    </row>
    <row r="379" spans="1:14" ht="12.75" customHeight="1">
      <c r="A379" s="594"/>
      <c r="F379" s="594"/>
      <c r="G379" s="594"/>
      <c r="H379" s="594"/>
      <c r="J379" s="594"/>
      <c r="K379" s="594"/>
      <c r="L379" s="594"/>
      <c r="M379" s="594"/>
      <c r="N379" s="599"/>
    </row>
    <row r="380" spans="1:14" ht="12.75" customHeight="1">
      <c r="A380" s="594"/>
      <c r="F380" s="594"/>
      <c r="G380" s="594"/>
      <c r="H380" s="594"/>
      <c r="J380" s="594"/>
      <c r="K380" s="594"/>
      <c r="L380" s="594"/>
      <c r="M380" s="594"/>
      <c r="N380" s="599"/>
    </row>
    <row r="381" spans="1:14" ht="12.75" customHeight="1">
      <c r="A381" s="594"/>
      <c r="F381" s="594"/>
      <c r="G381" s="594"/>
      <c r="H381" s="594"/>
      <c r="J381" s="594"/>
      <c r="K381" s="594"/>
      <c r="L381" s="594"/>
      <c r="M381" s="594"/>
      <c r="N381" s="599"/>
    </row>
    <row r="382" spans="1:14" ht="12.75" customHeight="1">
      <c r="A382" s="594"/>
      <c r="F382" s="594"/>
      <c r="G382" s="594"/>
      <c r="H382" s="594"/>
      <c r="J382" s="594"/>
      <c r="K382" s="594"/>
      <c r="L382" s="594"/>
      <c r="M382" s="594"/>
      <c r="N382" s="599"/>
    </row>
    <row r="383" spans="1:14" ht="12.75" customHeight="1">
      <c r="A383" s="594"/>
      <c r="F383" s="594"/>
      <c r="G383" s="594"/>
      <c r="H383" s="594"/>
      <c r="J383" s="594"/>
      <c r="K383" s="594"/>
      <c r="L383" s="594"/>
      <c r="M383" s="594"/>
      <c r="N383" s="599"/>
    </row>
  </sheetData>
  <mergeCells count="21">
    <mergeCell ref="D274:I274"/>
    <mergeCell ref="A244:M244"/>
    <mergeCell ref="A255:M255"/>
    <mergeCell ref="B268:D268"/>
    <mergeCell ref="H269:L270"/>
    <mergeCell ref="D273:I273"/>
    <mergeCell ref="A127:M127"/>
    <mergeCell ref="A136:M136"/>
    <mergeCell ref="A147:M147"/>
    <mergeCell ref="E184:E185"/>
    <mergeCell ref="A241:M241"/>
    <mergeCell ref="A27:M27"/>
    <mergeCell ref="A45:M45"/>
    <mergeCell ref="A51:M51"/>
    <mergeCell ref="A55:M55"/>
    <mergeCell ref="A76:M76"/>
    <mergeCell ref="A1:M1"/>
    <mergeCell ref="B2:L2"/>
    <mergeCell ref="A5:M5"/>
    <mergeCell ref="B12:D12"/>
    <mergeCell ref="A13:M13"/>
  </mergeCells>
  <pageMargins left="0.35433099999999995" right="0.35433099999999995" top="0.59055100000000005" bottom="0.9842519999999999" header="0.51181100000000002" footer="0.51181100000000002"/>
  <pageSetup paperSize="9" scale="79" firstPageNumber="2147483648"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D4E0CC"/>
    <pageSetUpPr fitToPage="1"/>
  </sheetPr>
  <dimension ref="A1:N84"/>
  <sheetViews>
    <sheetView zoomScale="80" workbookViewId="0">
      <selection sqref="A1:M1"/>
    </sheetView>
  </sheetViews>
  <sheetFormatPr defaultRowHeight="12.75" customHeight="1"/>
  <cols>
    <col min="1" max="1" width="5.140625" bestFit="1" customWidth="1"/>
    <col min="2" max="2" width="26.28515625" style="1" bestFit="1" customWidth="1"/>
    <col min="3" max="3" width="26.28515625" style="814" customWidth="1"/>
    <col min="4" max="4" width="23.7109375" style="1" customWidth="1"/>
    <col min="5" max="5" width="32.42578125" style="1" bestFit="1" customWidth="1"/>
    <col min="6" max="6" width="11.5703125" bestFit="1" customWidth="1"/>
    <col min="7" max="7" width="12.28515625" bestFit="1" customWidth="1"/>
    <col min="8" max="8" width="12.42578125" customWidth="1"/>
    <col min="9" max="9" width="33.7109375" style="1" bestFit="1" customWidth="1"/>
    <col min="10" max="10" width="20.85546875" style="2" customWidth="1"/>
    <col min="11" max="11" width="9.28515625" style="815" bestFit="1" customWidth="1"/>
    <col min="12" max="12" width="10" bestFit="1" customWidth="1"/>
    <col min="13" max="13" width="9.5703125" bestFit="1" customWidth="1"/>
    <col min="14" max="14" width="10.28515625" bestFit="1" customWidth="1"/>
  </cols>
  <sheetData>
    <row r="1" spans="1:14" ht="33.75" customHeight="1">
      <c r="A1" s="2433" t="s">
        <v>9492</v>
      </c>
      <c r="B1" s="2433"/>
      <c r="C1" s="2434"/>
      <c r="D1" s="2433"/>
      <c r="E1" s="2433"/>
      <c r="F1" s="2433"/>
      <c r="G1" s="2433"/>
      <c r="H1" s="2433"/>
      <c r="I1" s="2433"/>
      <c r="J1" s="2433"/>
      <c r="K1" s="2434"/>
      <c r="L1" s="2433"/>
      <c r="M1" s="2433"/>
      <c r="N1" s="2433"/>
    </row>
    <row r="2" spans="1:14" ht="15.75" customHeight="1">
      <c r="A2" s="816"/>
      <c r="B2" s="2435"/>
      <c r="C2" s="2436"/>
      <c r="D2" s="2435"/>
      <c r="E2" s="2435"/>
      <c r="F2" s="2435"/>
      <c r="G2" s="2435"/>
      <c r="H2" s="2435"/>
      <c r="I2" s="2435"/>
      <c r="J2" s="2435"/>
      <c r="K2" s="2437"/>
      <c r="L2" s="2435"/>
      <c r="M2" s="816"/>
      <c r="N2" s="817"/>
    </row>
    <row r="3" spans="1:14" ht="16.5" customHeight="1">
      <c r="A3" s="11"/>
      <c r="B3" s="10"/>
      <c r="C3" s="818"/>
      <c r="D3" s="10"/>
      <c r="E3" s="10"/>
      <c r="F3" s="11"/>
      <c r="G3" s="11"/>
      <c r="H3" s="11"/>
      <c r="I3" s="10"/>
      <c r="J3" s="819"/>
      <c r="K3" s="820"/>
      <c r="L3" s="11"/>
      <c r="M3" s="11"/>
      <c r="N3" s="817"/>
    </row>
    <row r="4" spans="1:14" ht="71.25" customHeight="1">
      <c r="A4" s="821" t="s">
        <v>1</v>
      </c>
      <c r="B4" s="822" t="s">
        <v>2</v>
      </c>
      <c r="C4" s="823" t="s">
        <v>3</v>
      </c>
      <c r="D4" s="452" t="s">
        <v>4</v>
      </c>
      <c r="E4" s="452" t="s">
        <v>5</v>
      </c>
      <c r="F4" s="452" t="s">
        <v>6</v>
      </c>
      <c r="G4" s="452" t="s">
        <v>7</v>
      </c>
      <c r="H4" s="452" t="s">
        <v>8</v>
      </c>
      <c r="I4" s="452" t="s">
        <v>9</v>
      </c>
      <c r="J4" s="452" t="s">
        <v>10</v>
      </c>
      <c r="K4" s="824" t="s">
        <v>11</v>
      </c>
      <c r="L4" s="452" t="s">
        <v>12</v>
      </c>
      <c r="M4" s="452" t="s">
        <v>13</v>
      </c>
      <c r="N4" s="825"/>
    </row>
    <row r="5" spans="1:14" ht="27" customHeight="1">
      <c r="A5" s="2438" t="s">
        <v>5285</v>
      </c>
      <c r="B5" s="2439"/>
      <c r="C5" s="2440"/>
      <c r="D5" s="2439"/>
      <c r="E5" s="2439"/>
      <c r="F5" s="2439"/>
      <c r="G5" s="2439"/>
      <c r="H5" s="2439"/>
      <c r="I5" s="2439"/>
      <c r="J5" s="2439"/>
      <c r="K5" s="2440"/>
      <c r="L5" s="2439"/>
      <c r="M5" s="2441"/>
      <c r="N5" s="130"/>
    </row>
    <row r="6" spans="1:14" ht="38.1" customHeight="1">
      <c r="A6" s="828">
        <v>1</v>
      </c>
      <c r="B6" s="829" t="s">
        <v>9493</v>
      </c>
      <c r="C6" s="830">
        <v>310500072424</v>
      </c>
      <c r="D6" s="829" t="s">
        <v>9494</v>
      </c>
      <c r="E6" s="829" t="s">
        <v>9495</v>
      </c>
      <c r="F6" s="829">
        <v>50</v>
      </c>
      <c r="G6" s="831">
        <v>8.1</v>
      </c>
      <c r="H6" s="829" t="s">
        <v>9496</v>
      </c>
      <c r="I6" s="829" t="s">
        <v>9497</v>
      </c>
      <c r="J6" s="829" t="s">
        <v>9498</v>
      </c>
      <c r="K6" s="831">
        <v>1</v>
      </c>
      <c r="L6" s="829">
        <v>1</v>
      </c>
      <c r="M6" s="413">
        <v>0</v>
      </c>
      <c r="N6" s="825"/>
    </row>
    <row r="7" spans="1:14" s="832" customFormat="1" ht="21" customHeight="1">
      <c r="A7" s="833" t="s">
        <v>21</v>
      </c>
      <c r="B7" s="834" t="s">
        <v>408</v>
      </c>
      <c r="C7" s="835"/>
      <c r="D7" s="836">
        <v>1</v>
      </c>
      <c r="E7" s="836" t="s">
        <v>21</v>
      </c>
      <c r="F7" s="836">
        <v>50</v>
      </c>
      <c r="G7" s="836">
        <v>8</v>
      </c>
      <c r="H7" s="836" t="s">
        <v>21</v>
      </c>
      <c r="I7" s="834" t="s">
        <v>21</v>
      </c>
      <c r="J7" s="836" t="s">
        <v>21</v>
      </c>
      <c r="K7" s="837">
        <v>1</v>
      </c>
      <c r="L7" s="836">
        <v>1</v>
      </c>
      <c r="M7" s="838">
        <v>0</v>
      </c>
      <c r="N7" s="839"/>
    </row>
    <row r="8" spans="1:14" ht="27" customHeight="1">
      <c r="A8" s="2442" t="s">
        <v>5299</v>
      </c>
      <c r="B8" s="2443"/>
      <c r="C8" s="2444"/>
      <c r="D8" s="2443"/>
      <c r="E8" s="2443"/>
      <c r="F8" s="2443"/>
      <c r="G8" s="2443"/>
      <c r="H8" s="2443"/>
      <c r="I8" s="2443"/>
      <c r="J8" s="2443"/>
      <c r="K8" s="2444"/>
      <c r="L8" s="2443"/>
      <c r="M8" s="2445"/>
      <c r="N8" s="130"/>
    </row>
    <row r="9" spans="1:14" ht="38.1" customHeight="1">
      <c r="A9" s="828">
        <v>1</v>
      </c>
      <c r="B9" s="829" t="s">
        <v>9499</v>
      </c>
      <c r="C9" s="831"/>
      <c r="D9" s="829" t="s">
        <v>9500</v>
      </c>
      <c r="E9" s="829" t="s">
        <v>9501</v>
      </c>
      <c r="F9" s="831">
        <v>13.2</v>
      </c>
      <c r="G9" s="831">
        <v>13.2</v>
      </c>
      <c r="H9" s="829" t="s">
        <v>9502</v>
      </c>
      <c r="I9" s="829" t="s">
        <v>9503</v>
      </c>
      <c r="J9" s="829" t="s">
        <v>9504</v>
      </c>
      <c r="K9" s="831">
        <v>1</v>
      </c>
      <c r="L9" s="829">
        <v>1</v>
      </c>
      <c r="M9" s="413">
        <v>0</v>
      </c>
      <c r="N9" s="130"/>
    </row>
    <row r="10" spans="1:14" ht="42" customHeight="1">
      <c r="A10" s="828">
        <v>2</v>
      </c>
      <c r="B10" s="829" t="s">
        <v>9505</v>
      </c>
      <c r="C10" s="831"/>
      <c r="D10" s="829" t="s">
        <v>9506</v>
      </c>
      <c r="E10" s="829" t="s">
        <v>9501</v>
      </c>
      <c r="F10" s="831">
        <v>13.2</v>
      </c>
      <c r="G10" s="831">
        <v>13.2</v>
      </c>
      <c r="H10" s="829" t="s">
        <v>9502</v>
      </c>
      <c r="I10" s="829" t="s">
        <v>9507</v>
      </c>
      <c r="J10" s="829" t="s">
        <v>9508</v>
      </c>
      <c r="K10" s="831">
        <v>1</v>
      </c>
      <c r="L10" s="829">
        <v>1</v>
      </c>
      <c r="M10" s="413">
        <v>0</v>
      </c>
      <c r="N10" s="130"/>
    </row>
    <row r="11" spans="1:14" s="275" customFormat="1" ht="38.1" customHeight="1">
      <c r="A11" s="828">
        <v>3</v>
      </c>
      <c r="B11" s="829" t="s">
        <v>9509</v>
      </c>
      <c r="C11" s="831"/>
      <c r="D11" s="829" t="s">
        <v>9510</v>
      </c>
      <c r="E11" s="829" t="s">
        <v>9511</v>
      </c>
      <c r="F11" s="829">
        <v>20</v>
      </c>
      <c r="G11" s="829">
        <v>20</v>
      </c>
      <c r="H11" s="829" t="s">
        <v>9512</v>
      </c>
      <c r="I11" s="829" t="s">
        <v>9513</v>
      </c>
      <c r="J11" s="829" t="s">
        <v>9514</v>
      </c>
      <c r="K11" s="831">
        <v>1</v>
      </c>
      <c r="L11" s="829">
        <v>1</v>
      </c>
      <c r="M11" s="413">
        <v>0</v>
      </c>
      <c r="N11" s="840"/>
    </row>
    <row r="12" spans="1:14" s="832" customFormat="1" ht="21" customHeight="1">
      <c r="A12" s="833" t="s">
        <v>21</v>
      </c>
      <c r="B12" s="834" t="s">
        <v>408</v>
      </c>
      <c r="C12" s="835"/>
      <c r="D12" s="836">
        <v>3</v>
      </c>
      <c r="E12" s="836" t="s">
        <v>21</v>
      </c>
      <c r="F12" s="837">
        <v>46.4</v>
      </c>
      <c r="G12" s="837">
        <v>46.4</v>
      </c>
      <c r="H12" s="836" t="s">
        <v>21</v>
      </c>
      <c r="I12" s="834" t="s">
        <v>21</v>
      </c>
      <c r="J12" s="836" t="s">
        <v>21</v>
      </c>
      <c r="K12" s="837">
        <v>3</v>
      </c>
      <c r="L12" s="836">
        <v>3</v>
      </c>
      <c r="M12" s="838">
        <v>0</v>
      </c>
      <c r="N12" s="839"/>
    </row>
    <row r="13" spans="1:14" s="275" customFormat="1" ht="27" customHeight="1">
      <c r="A13" s="2438" t="s">
        <v>5340</v>
      </c>
      <c r="B13" s="2439"/>
      <c r="C13" s="2440"/>
      <c r="D13" s="2439"/>
      <c r="E13" s="2439"/>
      <c r="F13" s="2439"/>
      <c r="G13" s="2439"/>
      <c r="H13" s="2439"/>
      <c r="I13" s="2439"/>
      <c r="J13" s="2439"/>
      <c r="K13" s="2440"/>
      <c r="L13" s="2439"/>
      <c r="M13" s="2441"/>
      <c r="N13" s="840"/>
    </row>
    <row r="14" spans="1:14" ht="38.1" customHeight="1">
      <c r="A14" s="412">
        <v>1</v>
      </c>
      <c r="B14" s="413" t="s">
        <v>9515</v>
      </c>
      <c r="C14" s="830">
        <v>310501108289</v>
      </c>
      <c r="D14" s="413" t="s">
        <v>9516</v>
      </c>
      <c r="E14" s="413" t="s">
        <v>9517</v>
      </c>
      <c r="F14" s="841">
        <v>17.3</v>
      </c>
      <c r="G14" s="841">
        <v>17.3</v>
      </c>
      <c r="H14" s="413" t="s">
        <v>9518</v>
      </c>
      <c r="I14" s="413" t="s">
        <v>9519</v>
      </c>
      <c r="J14" s="413" t="s">
        <v>9520</v>
      </c>
      <c r="K14" s="841">
        <v>1</v>
      </c>
      <c r="L14" s="413">
        <v>1</v>
      </c>
      <c r="M14" s="413">
        <v>0</v>
      </c>
      <c r="N14" s="825"/>
    </row>
    <row r="15" spans="1:14" s="275" customFormat="1" ht="44.25" customHeight="1">
      <c r="A15" s="412">
        <v>2</v>
      </c>
      <c r="B15" s="413" t="s">
        <v>9521</v>
      </c>
      <c r="C15" s="830">
        <v>310500243905</v>
      </c>
      <c r="D15" s="413" t="s">
        <v>9522</v>
      </c>
      <c r="E15" s="413" t="s">
        <v>9523</v>
      </c>
      <c r="F15" s="841">
        <v>16.8</v>
      </c>
      <c r="G15" s="841">
        <v>16.8</v>
      </c>
      <c r="H15" s="413" t="s">
        <v>9524</v>
      </c>
      <c r="I15" s="413" t="s">
        <v>9525</v>
      </c>
      <c r="J15" s="413" t="s">
        <v>9526</v>
      </c>
      <c r="K15" s="841">
        <v>1</v>
      </c>
      <c r="L15" s="413">
        <v>1</v>
      </c>
      <c r="M15" s="413">
        <v>0</v>
      </c>
      <c r="N15" s="842"/>
    </row>
    <row r="16" spans="1:14" ht="42" customHeight="1">
      <c r="A16" s="412">
        <v>3</v>
      </c>
      <c r="B16" s="413" t="s">
        <v>9527</v>
      </c>
      <c r="C16" s="830">
        <v>310501519514</v>
      </c>
      <c r="D16" s="413" t="s">
        <v>9528</v>
      </c>
      <c r="E16" s="413" t="s">
        <v>9529</v>
      </c>
      <c r="F16" s="413">
        <v>9</v>
      </c>
      <c r="G16" s="413">
        <v>9</v>
      </c>
      <c r="H16" s="413" t="s">
        <v>9530</v>
      </c>
      <c r="I16" s="413" t="s">
        <v>9531</v>
      </c>
      <c r="J16" s="413" t="s">
        <v>9532</v>
      </c>
      <c r="K16" s="841">
        <v>1</v>
      </c>
      <c r="L16" s="413">
        <v>1</v>
      </c>
      <c r="M16" s="413">
        <v>0</v>
      </c>
      <c r="N16" s="825"/>
    </row>
    <row r="17" spans="1:14" s="832" customFormat="1" ht="21" customHeight="1">
      <c r="A17" s="843" t="s">
        <v>21</v>
      </c>
      <c r="B17" s="844" t="s">
        <v>408</v>
      </c>
      <c r="C17" s="845"/>
      <c r="D17" s="838">
        <v>3</v>
      </c>
      <c r="E17" s="838" t="s">
        <v>21</v>
      </c>
      <c r="F17" s="846">
        <v>43.1</v>
      </c>
      <c r="G17" s="846">
        <v>43.1</v>
      </c>
      <c r="H17" s="838" t="s">
        <v>21</v>
      </c>
      <c r="I17" s="838" t="s">
        <v>21</v>
      </c>
      <c r="J17" s="838" t="s">
        <v>21</v>
      </c>
      <c r="K17" s="846">
        <v>3</v>
      </c>
      <c r="L17" s="838">
        <v>3</v>
      </c>
      <c r="M17" s="838">
        <v>0</v>
      </c>
      <c r="N17" s="839"/>
    </row>
    <row r="18" spans="1:14" ht="27" customHeight="1">
      <c r="A18" s="2438" t="s">
        <v>6418</v>
      </c>
      <c r="B18" s="2439"/>
      <c r="C18" s="2440"/>
      <c r="D18" s="2439"/>
      <c r="E18" s="2439"/>
      <c r="F18" s="2439"/>
      <c r="G18" s="2439"/>
      <c r="H18" s="2439"/>
      <c r="I18" s="2439"/>
      <c r="J18" s="2439"/>
      <c r="K18" s="2440"/>
      <c r="L18" s="2439"/>
      <c r="M18" s="2441"/>
      <c r="N18" s="130"/>
    </row>
    <row r="19" spans="1:14" s="275" customFormat="1" ht="38.1" customHeight="1">
      <c r="A19" s="300">
        <v>1</v>
      </c>
      <c r="B19" s="285" t="s">
        <v>9533</v>
      </c>
      <c r="C19" s="847"/>
      <c r="D19" s="285" t="s">
        <v>9534</v>
      </c>
      <c r="E19" s="285" t="s">
        <v>9534</v>
      </c>
      <c r="F19" s="285">
        <v>20</v>
      </c>
      <c r="G19" s="285">
        <v>20</v>
      </c>
      <c r="H19" s="285" t="s">
        <v>9530</v>
      </c>
      <c r="I19" s="285" t="s">
        <v>9535</v>
      </c>
      <c r="J19" s="285" t="s">
        <v>9536</v>
      </c>
      <c r="K19" s="841">
        <v>1</v>
      </c>
      <c r="L19" s="285">
        <v>1</v>
      </c>
      <c r="M19" s="285">
        <v>0</v>
      </c>
      <c r="N19" s="842"/>
    </row>
    <row r="20" spans="1:14" s="832" customFormat="1" ht="21" customHeight="1">
      <c r="A20" s="843" t="s">
        <v>21</v>
      </c>
      <c r="B20" s="844" t="s">
        <v>408</v>
      </c>
      <c r="C20" s="845"/>
      <c r="D20" s="838">
        <v>1</v>
      </c>
      <c r="E20" s="838" t="s">
        <v>21</v>
      </c>
      <c r="F20" s="838">
        <v>20</v>
      </c>
      <c r="G20" s="838">
        <v>20</v>
      </c>
      <c r="H20" s="838" t="s">
        <v>21</v>
      </c>
      <c r="I20" s="838" t="s">
        <v>21</v>
      </c>
      <c r="J20" s="838" t="s">
        <v>21</v>
      </c>
      <c r="K20" s="846">
        <v>1</v>
      </c>
      <c r="L20" s="838">
        <v>1</v>
      </c>
      <c r="M20" s="838">
        <v>0</v>
      </c>
      <c r="N20" s="839"/>
    </row>
    <row r="21" spans="1:14" ht="27" customHeight="1">
      <c r="A21" s="2446" t="s">
        <v>5415</v>
      </c>
      <c r="B21" s="2447"/>
      <c r="C21" s="2448"/>
      <c r="D21" s="2447"/>
      <c r="E21" s="2447"/>
      <c r="F21" s="2447"/>
      <c r="G21" s="2447"/>
      <c r="H21" s="2447"/>
      <c r="I21" s="2447"/>
      <c r="J21" s="2447"/>
      <c r="K21" s="2440"/>
      <c r="L21" s="2447"/>
      <c r="M21" s="2449"/>
      <c r="N21" s="130"/>
    </row>
    <row r="22" spans="1:14" s="275" customFormat="1" ht="38.1" customHeight="1">
      <c r="A22" s="848" t="s">
        <v>7438</v>
      </c>
      <c r="B22" s="849" t="s">
        <v>21</v>
      </c>
      <c r="C22" s="850"/>
      <c r="D22" s="849" t="s">
        <v>21</v>
      </c>
      <c r="E22" s="849" t="s">
        <v>21</v>
      </c>
      <c r="F22" s="849" t="s">
        <v>21</v>
      </c>
      <c r="G22" s="851"/>
      <c r="H22" s="848" t="s">
        <v>21</v>
      </c>
      <c r="I22" s="852" t="s">
        <v>21</v>
      </c>
      <c r="J22" s="849" t="s">
        <v>21</v>
      </c>
      <c r="K22" s="853" t="s">
        <v>21</v>
      </c>
      <c r="L22" s="849" t="s">
        <v>21</v>
      </c>
      <c r="M22" s="849" t="s">
        <v>21</v>
      </c>
      <c r="N22" s="840"/>
    </row>
    <row r="23" spans="1:14" s="832" customFormat="1" ht="21" customHeight="1">
      <c r="A23" s="843" t="s">
        <v>21</v>
      </c>
      <c r="B23" s="844" t="s">
        <v>408</v>
      </c>
      <c r="C23" s="845"/>
      <c r="D23" s="838">
        <v>0</v>
      </c>
      <c r="E23" s="838" t="s">
        <v>21</v>
      </c>
      <c r="F23" s="838" t="s">
        <v>21</v>
      </c>
      <c r="G23" s="854" t="s">
        <v>21</v>
      </c>
      <c r="H23" s="838" t="s">
        <v>21</v>
      </c>
      <c r="I23" s="844" t="s">
        <v>21</v>
      </c>
      <c r="J23" s="838" t="s">
        <v>21</v>
      </c>
      <c r="K23" s="846">
        <v>0</v>
      </c>
      <c r="L23" s="838">
        <v>0</v>
      </c>
      <c r="M23" s="838">
        <v>0</v>
      </c>
      <c r="N23" s="839"/>
    </row>
    <row r="24" spans="1:14" ht="27" customHeight="1">
      <c r="A24" s="2446" t="s">
        <v>5420</v>
      </c>
      <c r="B24" s="2447"/>
      <c r="C24" s="2448"/>
      <c r="D24" s="2447"/>
      <c r="E24" s="2447"/>
      <c r="F24" s="2447"/>
      <c r="G24" s="2447"/>
      <c r="H24" s="2447"/>
      <c r="I24" s="2447"/>
      <c r="J24" s="2447"/>
      <c r="K24" s="2440"/>
      <c r="L24" s="2447"/>
      <c r="M24" s="2449"/>
      <c r="N24" s="130"/>
    </row>
    <row r="25" spans="1:14" s="275" customFormat="1" ht="38.1" customHeight="1">
      <c r="A25" s="300">
        <v>1</v>
      </c>
      <c r="B25" s="285" t="s">
        <v>9537</v>
      </c>
      <c r="C25" s="855">
        <v>3105002547</v>
      </c>
      <c r="D25" s="285" t="s">
        <v>9538</v>
      </c>
      <c r="E25" s="285" t="s">
        <v>9539</v>
      </c>
      <c r="F25" s="285">
        <v>153</v>
      </c>
      <c r="G25" s="285">
        <v>153</v>
      </c>
      <c r="H25" s="285" t="s">
        <v>9496</v>
      </c>
      <c r="I25" s="285" t="s">
        <v>9540</v>
      </c>
      <c r="J25" s="285" t="s">
        <v>9541</v>
      </c>
      <c r="K25" s="841">
        <v>2</v>
      </c>
      <c r="L25" s="285">
        <v>2</v>
      </c>
      <c r="M25" s="285">
        <v>0</v>
      </c>
      <c r="N25" s="842"/>
    </row>
    <row r="26" spans="1:14" s="832" customFormat="1" ht="21" customHeight="1">
      <c r="A26" s="843" t="s">
        <v>21</v>
      </c>
      <c r="B26" s="844" t="s">
        <v>408</v>
      </c>
      <c r="C26" s="845"/>
      <c r="D26" s="838">
        <v>1</v>
      </c>
      <c r="E26" s="838" t="s">
        <v>21</v>
      </c>
      <c r="F26" s="838">
        <v>153</v>
      </c>
      <c r="G26" s="838">
        <v>153</v>
      </c>
      <c r="H26" s="838" t="s">
        <v>21</v>
      </c>
      <c r="I26" s="844" t="s">
        <v>21</v>
      </c>
      <c r="J26" s="838" t="s">
        <v>21</v>
      </c>
      <c r="K26" s="846">
        <v>2</v>
      </c>
      <c r="L26" s="838">
        <v>2</v>
      </c>
      <c r="M26" s="838">
        <v>0</v>
      </c>
      <c r="N26" s="839"/>
    </row>
    <row r="27" spans="1:14" ht="27" customHeight="1">
      <c r="A27" s="2446" t="s">
        <v>6483</v>
      </c>
      <c r="B27" s="2447"/>
      <c r="C27" s="2448"/>
      <c r="D27" s="2447"/>
      <c r="E27" s="2447"/>
      <c r="F27" s="2447"/>
      <c r="G27" s="2447"/>
      <c r="H27" s="2447"/>
      <c r="I27" s="2447"/>
      <c r="J27" s="2447"/>
      <c r="K27" s="2440"/>
      <c r="L27" s="2447"/>
      <c r="M27" s="2449"/>
      <c r="N27" s="130"/>
    </row>
    <row r="28" spans="1:14" s="275" customFormat="1" ht="38.1" customHeight="1">
      <c r="A28" s="300">
        <v>1</v>
      </c>
      <c r="B28" s="285" t="s">
        <v>9542</v>
      </c>
      <c r="C28" s="855">
        <v>310508453968</v>
      </c>
      <c r="D28" s="285" t="s">
        <v>9543</v>
      </c>
      <c r="E28" s="285" t="s">
        <v>9544</v>
      </c>
      <c r="F28" s="847">
        <v>30.9</v>
      </c>
      <c r="G28" s="847">
        <v>30.9</v>
      </c>
      <c r="H28" s="285" t="s">
        <v>9545</v>
      </c>
      <c r="I28" s="285" t="s">
        <v>9546</v>
      </c>
      <c r="J28" s="285" t="s">
        <v>9547</v>
      </c>
      <c r="K28" s="841">
        <v>1</v>
      </c>
      <c r="L28" s="285">
        <v>1</v>
      </c>
      <c r="M28" s="285">
        <v>0</v>
      </c>
      <c r="N28" s="842"/>
    </row>
    <row r="29" spans="1:14" s="275" customFormat="1" ht="38.1" customHeight="1">
      <c r="A29" s="300">
        <v>2</v>
      </c>
      <c r="B29" s="285" t="s">
        <v>9548</v>
      </c>
      <c r="C29" s="855">
        <v>310500012979</v>
      </c>
      <c r="D29" s="285" t="s">
        <v>9549</v>
      </c>
      <c r="E29" s="285" t="s">
        <v>9550</v>
      </c>
      <c r="F29" s="285">
        <v>40</v>
      </c>
      <c r="G29" s="285">
        <v>40</v>
      </c>
      <c r="H29" s="285" t="s">
        <v>9496</v>
      </c>
      <c r="I29" s="285" t="s">
        <v>9551</v>
      </c>
      <c r="J29" s="285" t="s">
        <v>9552</v>
      </c>
      <c r="K29" s="841">
        <v>2</v>
      </c>
      <c r="L29" s="285">
        <v>2</v>
      </c>
      <c r="M29" s="285">
        <v>0</v>
      </c>
      <c r="N29" s="842"/>
    </row>
    <row r="30" spans="1:14" s="275" customFormat="1" ht="38.1" customHeight="1">
      <c r="A30" s="300">
        <v>3</v>
      </c>
      <c r="B30" s="285" t="s">
        <v>9553</v>
      </c>
      <c r="C30" s="855">
        <v>310501164501</v>
      </c>
      <c r="D30" s="285" t="s">
        <v>9554</v>
      </c>
      <c r="E30" s="285" t="s">
        <v>9555</v>
      </c>
      <c r="F30" s="285">
        <v>108</v>
      </c>
      <c r="G30" s="285">
        <v>108</v>
      </c>
      <c r="H30" s="285" t="s">
        <v>9556</v>
      </c>
      <c r="I30" s="285" t="s">
        <v>9557</v>
      </c>
      <c r="J30" s="285" t="s">
        <v>9558</v>
      </c>
      <c r="K30" s="841">
        <v>3</v>
      </c>
      <c r="L30" s="285">
        <v>3</v>
      </c>
      <c r="M30" s="285">
        <v>0</v>
      </c>
      <c r="N30" s="842"/>
    </row>
    <row r="31" spans="1:14" s="275" customFormat="1" ht="38.1" customHeight="1">
      <c r="A31" s="300">
        <v>4</v>
      </c>
      <c r="B31" s="285" t="s">
        <v>9559</v>
      </c>
      <c r="C31" s="847"/>
      <c r="D31" s="285" t="s">
        <v>9560</v>
      </c>
      <c r="E31" s="285" t="s">
        <v>9560</v>
      </c>
      <c r="F31" s="285">
        <v>30</v>
      </c>
      <c r="G31" s="285">
        <v>30</v>
      </c>
      <c r="H31" s="285" t="s">
        <v>9561</v>
      </c>
      <c r="I31" s="285" t="s">
        <v>9562</v>
      </c>
      <c r="J31" s="285" t="s">
        <v>9563</v>
      </c>
      <c r="K31" s="841">
        <v>2</v>
      </c>
      <c r="L31" s="285">
        <v>2</v>
      </c>
      <c r="M31" s="285">
        <v>0</v>
      </c>
      <c r="N31" s="842"/>
    </row>
    <row r="32" spans="1:14" s="275" customFormat="1" ht="38.1" customHeight="1">
      <c r="A32" s="300">
        <v>5</v>
      </c>
      <c r="B32" s="285" t="s">
        <v>9564</v>
      </c>
      <c r="C32" s="855">
        <v>310509115390</v>
      </c>
      <c r="D32" s="285" t="s">
        <v>9565</v>
      </c>
      <c r="E32" s="285" t="s">
        <v>9566</v>
      </c>
      <c r="F32" s="847">
        <v>209.9</v>
      </c>
      <c r="G32" s="847">
        <v>209.9</v>
      </c>
      <c r="H32" s="285" t="s">
        <v>9496</v>
      </c>
      <c r="I32" s="285" t="s">
        <v>9567</v>
      </c>
      <c r="J32" s="285" t="s">
        <v>9568</v>
      </c>
      <c r="K32" s="841">
        <v>1</v>
      </c>
      <c r="L32" s="285">
        <v>1</v>
      </c>
      <c r="M32" s="285">
        <v>0</v>
      </c>
      <c r="N32" s="842"/>
    </row>
    <row r="33" spans="1:14" s="275" customFormat="1" ht="38.1" customHeight="1">
      <c r="A33" s="300">
        <v>6</v>
      </c>
      <c r="B33" s="285" t="s">
        <v>9569</v>
      </c>
      <c r="C33" s="855">
        <v>310500868939</v>
      </c>
      <c r="D33" s="285" t="s">
        <v>9570</v>
      </c>
      <c r="E33" s="285" t="s">
        <v>9571</v>
      </c>
      <c r="F33" s="285">
        <v>36</v>
      </c>
      <c r="G33" s="285">
        <v>36</v>
      </c>
      <c r="H33" s="285" t="s">
        <v>9355</v>
      </c>
      <c r="I33" s="285" t="s">
        <v>9572</v>
      </c>
      <c r="J33" s="285" t="s">
        <v>9573</v>
      </c>
      <c r="K33" s="841">
        <v>2</v>
      </c>
      <c r="L33" s="285">
        <v>2</v>
      </c>
      <c r="M33" s="285">
        <v>0</v>
      </c>
      <c r="N33" s="842"/>
    </row>
    <row r="34" spans="1:14" s="832" customFormat="1" ht="21" customHeight="1">
      <c r="A34" s="843" t="s">
        <v>21</v>
      </c>
      <c r="B34" s="844" t="s">
        <v>408</v>
      </c>
      <c r="C34" s="845"/>
      <c r="D34" s="838">
        <v>6</v>
      </c>
      <c r="E34" s="838" t="s">
        <v>21</v>
      </c>
      <c r="F34" s="846">
        <v>454.8</v>
      </c>
      <c r="G34" s="846">
        <v>454.8</v>
      </c>
      <c r="H34" s="838" t="s">
        <v>21</v>
      </c>
      <c r="I34" s="844" t="s">
        <v>21</v>
      </c>
      <c r="J34" s="838" t="s">
        <v>21</v>
      </c>
      <c r="K34" s="846">
        <v>11</v>
      </c>
      <c r="L34" s="838">
        <v>11</v>
      </c>
      <c r="M34" s="838">
        <v>0</v>
      </c>
      <c r="N34" s="839"/>
    </row>
    <row r="35" spans="1:14" ht="27" customHeight="1">
      <c r="A35" s="2446" t="s">
        <v>5524</v>
      </c>
      <c r="B35" s="2447"/>
      <c r="C35" s="2448"/>
      <c r="D35" s="2447"/>
      <c r="E35" s="2447"/>
      <c r="F35" s="2447"/>
      <c r="G35" s="2447"/>
      <c r="H35" s="2447"/>
      <c r="I35" s="2447"/>
      <c r="J35" s="2447"/>
      <c r="K35" s="2440"/>
      <c r="L35" s="2447"/>
      <c r="M35" s="2449"/>
      <c r="N35" s="130"/>
    </row>
    <row r="36" spans="1:14" ht="38.1" customHeight="1">
      <c r="A36" s="203" t="s">
        <v>7438</v>
      </c>
      <c r="B36" s="150" t="s">
        <v>9574</v>
      </c>
      <c r="C36" s="856">
        <v>310501536069</v>
      </c>
      <c r="D36" s="150" t="s">
        <v>9575</v>
      </c>
      <c r="E36" s="150" t="s">
        <v>9576</v>
      </c>
      <c r="F36" s="150">
        <v>15</v>
      </c>
      <c r="G36" s="150">
        <v>15</v>
      </c>
      <c r="H36" s="150" t="s">
        <v>9496</v>
      </c>
      <c r="I36" s="150" t="s">
        <v>9577</v>
      </c>
      <c r="J36" s="222" t="s">
        <v>9578</v>
      </c>
      <c r="K36" s="841" t="s">
        <v>2676</v>
      </c>
      <c r="L36" s="150">
        <v>1</v>
      </c>
      <c r="M36" s="150">
        <v>0</v>
      </c>
      <c r="N36" s="825"/>
    </row>
    <row r="37" spans="1:14" ht="38.1" customHeight="1">
      <c r="A37" s="203" t="s">
        <v>7445</v>
      </c>
      <c r="B37" s="150" t="s">
        <v>9579</v>
      </c>
      <c r="C37" s="856">
        <v>310501378768</v>
      </c>
      <c r="D37" s="150" t="s">
        <v>9580</v>
      </c>
      <c r="E37" s="150" t="s">
        <v>9581</v>
      </c>
      <c r="F37" s="150">
        <v>20</v>
      </c>
      <c r="G37" s="150">
        <v>20</v>
      </c>
      <c r="H37" s="150" t="s">
        <v>9582</v>
      </c>
      <c r="I37" s="150" t="s">
        <v>9583</v>
      </c>
      <c r="J37" s="222" t="s">
        <v>9584</v>
      </c>
      <c r="K37" s="841" t="s">
        <v>2676</v>
      </c>
      <c r="L37" s="150">
        <v>1</v>
      </c>
      <c r="M37" s="150">
        <v>0</v>
      </c>
      <c r="N37" s="825"/>
    </row>
    <row r="38" spans="1:14" s="832" customFormat="1" ht="21" customHeight="1">
      <c r="A38" s="843" t="s">
        <v>21</v>
      </c>
      <c r="B38" s="844" t="s">
        <v>408</v>
      </c>
      <c r="C38" s="845"/>
      <c r="D38" s="838">
        <v>2</v>
      </c>
      <c r="E38" s="838" t="s">
        <v>21</v>
      </c>
      <c r="F38" s="838">
        <v>35</v>
      </c>
      <c r="G38" s="838">
        <v>35</v>
      </c>
      <c r="H38" s="838" t="s">
        <v>21</v>
      </c>
      <c r="I38" s="844" t="s">
        <v>21</v>
      </c>
      <c r="J38" s="857" t="s">
        <v>21</v>
      </c>
      <c r="K38" s="846" t="s">
        <v>2598</v>
      </c>
      <c r="L38" s="838">
        <v>2</v>
      </c>
      <c r="M38" s="838">
        <v>0</v>
      </c>
      <c r="N38" s="839"/>
    </row>
    <row r="39" spans="1:14" ht="27" customHeight="1">
      <c r="A39" s="2446" t="s">
        <v>5540</v>
      </c>
      <c r="B39" s="2447"/>
      <c r="C39" s="2448"/>
      <c r="D39" s="2447"/>
      <c r="E39" s="2447"/>
      <c r="F39" s="2447"/>
      <c r="G39" s="2447"/>
      <c r="H39" s="2447"/>
      <c r="I39" s="2447"/>
      <c r="J39" s="2447"/>
      <c r="K39" s="2440"/>
      <c r="L39" s="2447"/>
      <c r="M39" s="2449"/>
      <c r="N39" s="130"/>
    </row>
    <row r="40" spans="1:14" ht="38.1" customHeight="1">
      <c r="A40" s="203">
        <v>1</v>
      </c>
      <c r="B40" s="150" t="s">
        <v>9585</v>
      </c>
      <c r="C40" s="856">
        <v>310509422553</v>
      </c>
      <c r="D40" s="150" t="s">
        <v>9586</v>
      </c>
      <c r="E40" s="150" t="s">
        <v>9587</v>
      </c>
      <c r="F40" s="150">
        <v>120</v>
      </c>
      <c r="G40" s="150">
        <v>120</v>
      </c>
      <c r="H40" s="150" t="s">
        <v>1281</v>
      </c>
      <c r="I40" s="150" t="s">
        <v>9588</v>
      </c>
      <c r="J40" s="222"/>
      <c r="K40" s="841" t="s">
        <v>2676</v>
      </c>
      <c r="L40" s="150">
        <v>1</v>
      </c>
      <c r="M40" s="150">
        <v>0</v>
      </c>
      <c r="N40" s="130"/>
    </row>
    <row r="41" spans="1:14" ht="45.75" customHeight="1">
      <c r="A41" s="203">
        <v>2</v>
      </c>
      <c r="B41" s="150" t="s">
        <v>9589</v>
      </c>
      <c r="C41" s="856">
        <v>310501026406</v>
      </c>
      <c r="D41" s="387" t="s">
        <v>9590</v>
      </c>
      <c r="E41" s="387" t="s">
        <v>9590</v>
      </c>
      <c r="F41" s="858">
        <v>436.1</v>
      </c>
      <c r="G41" s="858">
        <v>98.2</v>
      </c>
      <c r="H41" s="150" t="s">
        <v>9591</v>
      </c>
      <c r="I41" s="150" t="s">
        <v>9592</v>
      </c>
      <c r="J41" s="859" t="s">
        <v>9593</v>
      </c>
      <c r="K41" s="841" t="s">
        <v>2676</v>
      </c>
      <c r="L41" s="150">
        <v>1</v>
      </c>
      <c r="M41" s="150">
        <v>0</v>
      </c>
      <c r="N41" s="130"/>
    </row>
    <row r="42" spans="1:14" ht="38.1" customHeight="1">
      <c r="A42" s="203">
        <v>3</v>
      </c>
      <c r="B42" s="150" t="s">
        <v>9594</v>
      </c>
      <c r="C42" s="860">
        <v>3105004150</v>
      </c>
      <c r="D42" s="387" t="s">
        <v>9595</v>
      </c>
      <c r="E42" s="387" t="s">
        <v>9595</v>
      </c>
      <c r="F42" s="150" t="s">
        <v>21</v>
      </c>
      <c r="G42" s="150" t="s">
        <v>21</v>
      </c>
      <c r="H42" s="150" t="s">
        <v>9596</v>
      </c>
      <c r="I42" s="150" t="s">
        <v>9597</v>
      </c>
      <c r="J42" s="859" t="s">
        <v>9598</v>
      </c>
      <c r="K42" s="841" t="s">
        <v>2756</v>
      </c>
      <c r="L42" s="150">
        <v>7</v>
      </c>
      <c r="M42" s="150" t="s">
        <v>21</v>
      </c>
      <c r="N42" s="130"/>
    </row>
    <row r="43" spans="1:14" ht="38.1" customHeight="1">
      <c r="A43" s="203">
        <v>4</v>
      </c>
      <c r="B43" s="150" t="s">
        <v>9599</v>
      </c>
      <c r="C43" s="858"/>
      <c r="D43" s="150" t="s">
        <v>9600</v>
      </c>
      <c r="E43" s="150" t="s">
        <v>9601</v>
      </c>
      <c r="F43" s="858">
        <v>359.44</v>
      </c>
      <c r="G43" s="858">
        <v>359.44</v>
      </c>
      <c r="H43" s="150" t="s">
        <v>9602</v>
      </c>
      <c r="I43" s="150" t="s">
        <v>9603</v>
      </c>
      <c r="J43" s="222" t="s">
        <v>9604</v>
      </c>
      <c r="K43" s="841" t="s">
        <v>2598</v>
      </c>
      <c r="L43" s="150">
        <v>2</v>
      </c>
      <c r="M43" s="150">
        <v>0</v>
      </c>
      <c r="N43" s="130"/>
    </row>
    <row r="44" spans="1:14" s="832" customFormat="1" ht="21" customHeight="1">
      <c r="A44" s="843" t="s">
        <v>21</v>
      </c>
      <c r="B44" s="844" t="s">
        <v>408</v>
      </c>
      <c r="C44" s="845"/>
      <c r="D44" s="838">
        <v>4</v>
      </c>
      <c r="E44" s="838" t="s">
        <v>21</v>
      </c>
      <c r="F44" s="846">
        <v>915.54</v>
      </c>
      <c r="G44" s="846">
        <v>915.54</v>
      </c>
      <c r="H44" s="838" t="s">
        <v>21</v>
      </c>
      <c r="I44" s="844" t="s">
        <v>21</v>
      </c>
      <c r="J44" s="857" t="s">
        <v>21</v>
      </c>
      <c r="K44" s="846" t="s">
        <v>2752</v>
      </c>
      <c r="L44" s="838">
        <v>11</v>
      </c>
      <c r="M44" s="838">
        <v>0</v>
      </c>
      <c r="N44" s="839"/>
    </row>
    <row r="45" spans="1:14" ht="27" customHeight="1">
      <c r="A45" s="2446" t="s">
        <v>6879</v>
      </c>
      <c r="B45" s="2447"/>
      <c r="C45" s="2448"/>
      <c r="D45" s="2447"/>
      <c r="E45" s="2447"/>
      <c r="F45" s="2447"/>
      <c r="G45" s="2447"/>
      <c r="H45" s="2447"/>
      <c r="I45" s="2447"/>
      <c r="J45" s="2447"/>
      <c r="K45" s="2440"/>
      <c r="L45" s="2447"/>
      <c r="M45" s="2449"/>
      <c r="N45" s="130"/>
    </row>
    <row r="46" spans="1:14" ht="38.1" customHeight="1">
      <c r="A46" s="403">
        <v>1</v>
      </c>
      <c r="B46" s="387" t="s">
        <v>9605</v>
      </c>
      <c r="C46" s="861"/>
      <c r="D46" s="150" t="s">
        <v>9606</v>
      </c>
      <c r="E46" s="153" t="s">
        <v>9607</v>
      </c>
      <c r="F46" s="150">
        <v>8</v>
      </c>
      <c r="G46" s="150">
        <v>8</v>
      </c>
      <c r="H46" s="150" t="s">
        <v>9608</v>
      </c>
      <c r="I46" s="150" t="s">
        <v>9609</v>
      </c>
      <c r="J46" s="222" t="s">
        <v>9610</v>
      </c>
      <c r="K46" s="841" t="s">
        <v>2676</v>
      </c>
      <c r="L46" s="150">
        <v>1</v>
      </c>
      <c r="M46" s="150">
        <v>0</v>
      </c>
      <c r="N46" s="862"/>
    </row>
    <row r="47" spans="1:14" ht="38.1" customHeight="1">
      <c r="A47" s="403">
        <v>2</v>
      </c>
      <c r="B47" s="387" t="s">
        <v>9611</v>
      </c>
      <c r="C47" s="863"/>
      <c r="D47" s="150" t="s">
        <v>9612</v>
      </c>
      <c r="E47" s="95" t="s">
        <v>9613</v>
      </c>
      <c r="F47" s="153">
        <v>30</v>
      </c>
      <c r="G47" s="153">
        <v>30</v>
      </c>
      <c r="H47" s="153" t="s">
        <v>9355</v>
      </c>
      <c r="I47" s="150" t="s">
        <v>9614</v>
      </c>
      <c r="J47" s="222" t="s">
        <v>9615</v>
      </c>
      <c r="K47" s="841" t="s">
        <v>2676</v>
      </c>
      <c r="L47" s="150">
        <v>1</v>
      </c>
      <c r="M47" s="150">
        <v>0</v>
      </c>
      <c r="N47" s="862"/>
    </row>
    <row r="48" spans="1:14" ht="38.1" customHeight="1">
      <c r="A48" s="403">
        <v>3</v>
      </c>
      <c r="B48" s="387" t="s">
        <v>9616</v>
      </c>
      <c r="C48" s="863">
        <v>310500965499</v>
      </c>
      <c r="D48" s="150" t="s">
        <v>9617</v>
      </c>
      <c r="E48" s="95" t="s">
        <v>9613</v>
      </c>
      <c r="F48" s="95">
        <v>0</v>
      </c>
      <c r="G48" s="95">
        <v>0</v>
      </c>
      <c r="H48" s="95" t="s">
        <v>9355</v>
      </c>
      <c r="I48" s="150" t="s">
        <v>9618</v>
      </c>
      <c r="J48" s="222" t="s">
        <v>9619</v>
      </c>
      <c r="K48" s="841" t="s">
        <v>2676</v>
      </c>
      <c r="L48" s="150">
        <v>1</v>
      </c>
      <c r="M48" s="150">
        <v>0</v>
      </c>
      <c r="N48" s="862"/>
    </row>
    <row r="49" spans="1:14" ht="38.1" customHeight="1">
      <c r="A49" s="403">
        <v>4</v>
      </c>
      <c r="B49" s="387" t="s">
        <v>9620</v>
      </c>
      <c r="C49" s="863">
        <v>310500133109</v>
      </c>
      <c r="D49" s="150" t="s">
        <v>9621</v>
      </c>
      <c r="E49" s="95" t="s">
        <v>9613</v>
      </c>
      <c r="F49" s="99">
        <v>0</v>
      </c>
      <c r="G49" s="99">
        <v>0</v>
      </c>
      <c r="H49" s="95" t="s">
        <v>9355</v>
      </c>
      <c r="I49" s="150" t="s">
        <v>9622</v>
      </c>
      <c r="J49" s="222" t="s">
        <v>9623</v>
      </c>
      <c r="K49" s="841" t="s">
        <v>2676</v>
      </c>
      <c r="L49" s="150">
        <v>1</v>
      </c>
      <c r="M49" s="150">
        <v>0</v>
      </c>
      <c r="N49" s="862"/>
    </row>
    <row r="50" spans="1:14" ht="38.1" customHeight="1">
      <c r="A50" s="403">
        <v>5</v>
      </c>
      <c r="B50" s="387" t="s">
        <v>9624</v>
      </c>
      <c r="C50" s="861"/>
      <c r="D50" s="150" t="s">
        <v>9625</v>
      </c>
      <c r="E50" s="95" t="s">
        <v>9626</v>
      </c>
      <c r="F50" s="858">
        <v>30.8</v>
      </c>
      <c r="G50" s="858">
        <v>30.8</v>
      </c>
      <c r="H50" s="95" t="s">
        <v>9530</v>
      </c>
      <c r="I50" s="150" t="s">
        <v>9627</v>
      </c>
      <c r="J50" s="222" t="s">
        <v>9628</v>
      </c>
      <c r="K50" s="841" t="s">
        <v>2676</v>
      </c>
      <c r="L50" s="150">
        <v>1</v>
      </c>
      <c r="M50" s="150">
        <v>0</v>
      </c>
      <c r="N50" s="862"/>
    </row>
    <row r="51" spans="1:14" ht="38.1" customHeight="1">
      <c r="A51" s="403">
        <v>6</v>
      </c>
      <c r="B51" s="387" t="s">
        <v>9629</v>
      </c>
      <c r="C51" s="861"/>
      <c r="D51" s="150" t="s">
        <v>9630</v>
      </c>
      <c r="E51" s="95" t="s">
        <v>9626</v>
      </c>
      <c r="F51" s="150">
        <v>0</v>
      </c>
      <c r="G51" s="150">
        <v>0</v>
      </c>
      <c r="H51" s="95" t="s">
        <v>9530</v>
      </c>
      <c r="I51" s="150" t="s">
        <v>9631</v>
      </c>
      <c r="J51" s="222" t="s">
        <v>9632</v>
      </c>
      <c r="K51" s="841" t="s">
        <v>2676</v>
      </c>
      <c r="L51" s="150">
        <v>1</v>
      </c>
      <c r="M51" s="150">
        <v>0</v>
      </c>
      <c r="N51" s="862"/>
    </row>
    <row r="52" spans="1:14" ht="44.25" customHeight="1">
      <c r="A52" s="403">
        <v>7</v>
      </c>
      <c r="B52" s="387" t="s">
        <v>9633</v>
      </c>
      <c r="C52" s="861"/>
      <c r="D52" s="150" t="s">
        <v>9634</v>
      </c>
      <c r="E52" s="99" t="s">
        <v>9635</v>
      </c>
      <c r="F52" s="150">
        <v>50</v>
      </c>
      <c r="G52" s="150">
        <v>50</v>
      </c>
      <c r="H52" s="99" t="s">
        <v>9582</v>
      </c>
      <c r="I52" s="150" t="s">
        <v>9636</v>
      </c>
      <c r="J52" s="222" t="s">
        <v>9637</v>
      </c>
      <c r="K52" s="841" t="s">
        <v>2676</v>
      </c>
      <c r="L52" s="150">
        <v>1</v>
      </c>
      <c r="M52" s="150">
        <v>0</v>
      </c>
      <c r="N52" s="862"/>
    </row>
    <row r="53" spans="1:14" ht="38.1" customHeight="1">
      <c r="A53" s="403">
        <v>8</v>
      </c>
      <c r="B53" s="387" t="s">
        <v>9638</v>
      </c>
      <c r="C53" s="863">
        <v>310500112003</v>
      </c>
      <c r="D53" s="150" t="s">
        <v>9639</v>
      </c>
      <c r="E53" s="150" t="s">
        <v>9640</v>
      </c>
      <c r="F53" s="150">
        <v>0</v>
      </c>
      <c r="G53" s="150">
        <v>0</v>
      </c>
      <c r="H53" s="150" t="s">
        <v>9530</v>
      </c>
      <c r="I53" s="150" t="s">
        <v>9641</v>
      </c>
      <c r="J53" s="222" t="s">
        <v>9642</v>
      </c>
      <c r="K53" s="841" t="s">
        <v>2676</v>
      </c>
      <c r="L53" s="150">
        <v>1</v>
      </c>
      <c r="M53" s="150">
        <v>0</v>
      </c>
      <c r="N53" s="862"/>
    </row>
    <row r="54" spans="1:14" ht="44.25" customHeight="1">
      <c r="A54" s="403">
        <v>9</v>
      </c>
      <c r="B54" s="387" t="s">
        <v>9643</v>
      </c>
      <c r="C54" s="863">
        <v>310508472103</v>
      </c>
      <c r="D54" s="150" t="s">
        <v>9644</v>
      </c>
      <c r="E54" s="150" t="s">
        <v>9645</v>
      </c>
      <c r="F54" s="150">
        <v>21</v>
      </c>
      <c r="G54" s="150">
        <v>21</v>
      </c>
      <c r="H54" s="150" t="s">
        <v>9582</v>
      </c>
      <c r="I54" s="150" t="s">
        <v>9646</v>
      </c>
      <c r="J54" s="222" t="s">
        <v>9647</v>
      </c>
      <c r="K54" s="841" t="s">
        <v>2676</v>
      </c>
      <c r="L54" s="150">
        <v>1</v>
      </c>
      <c r="M54" s="150">
        <v>0</v>
      </c>
      <c r="N54" s="862"/>
    </row>
    <row r="55" spans="1:14" ht="38.1" customHeight="1">
      <c r="A55" s="403">
        <v>10</v>
      </c>
      <c r="B55" s="387" t="s">
        <v>9648</v>
      </c>
      <c r="C55" s="863">
        <v>310509095793</v>
      </c>
      <c r="D55" s="150" t="s">
        <v>9649</v>
      </c>
      <c r="E55" s="150" t="s">
        <v>9649</v>
      </c>
      <c r="F55" s="150">
        <v>13</v>
      </c>
      <c r="G55" s="150">
        <v>13</v>
      </c>
      <c r="H55" s="150" t="s">
        <v>9582</v>
      </c>
      <c r="I55" s="150" t="s">
        <v>9650</v>
      </c>
      <c r="J55" s="222" t="s">
        <v>9651</v>
      </c>
      <c r="K55" s="841" t="s">
        <v>2676</v>
      </c>
      <c r="L55" s="150">
        <v>1</v>
      </c>
      <c r="M55" s="150">
        <v>0</v>
      </c>
      <c r="N55" s="862"/>
    </row>
    <row r="56" spans="1:14" ht="38.1" customHeight="1">
      <c r="A56" s="403">
        <v>11</v>
      </c>
      <c r="B56" s="387" t="s">
        <v>9652</v>
      </c>
      <c r="C56" s="863">
        <v>310508507980</v>
      </c>
      <c r="D56" s="150" t="s">
        <v>9649</v>
      </c>
      <c r="E56" s="150" t="s">
        <v>9649</v>
      </c>
      <c r="F56" s="150">
        <v>6</v>
      </c>
      <c r="G56" s="150">
        <v>6</v>
      </c>
      <c r="H56" s="150" t="s">
        <v>9582</v>
      </c>
      <c r="I56" s="150" t="s">
        <v>9653</v>
      </c>
      <c r="J56" s="222" t="s">
        <v>9654</v>
      </c>
      <c r="K56" s="841" t="s">
        <v>2676</v>
      </c>
      <c r="L56" s="150">
        <v>1</v>
      </c>
      <c r="M56" s="150">
        <v>0</v>
      </c>
      <c r="N56" s="862"/>
    </row>
    <row r="57" spans="1:14" ht="38.1" customHeight="1">
      <c r="A57" s="403">
        <v>12</v>
      </c>
      <c r="B57" s="387" t="s">
        <v>9655</v>
      </c>
      <c r="C57" s="863">
        <v>310500955525</v>
      </c>
      <c r="D57" s="150" t="s">
        <v>9656</v>
      </c>
      <c r="E57" s="150" t="s">
        <v>9657</v>
      </c>
      <c r="F57" s="150">
        <v>6</v>
      </c>
      <c r="G57" s="150">
        <v>6</v>
      </c>
      <c r="H57" s="150" t="s">
        <v>9582</v>
      </c>
      <c r="I57" s="150" t="s">
        <v>9658</v>
      </c>
      <c r="J57" s="222" t="s">
        <v>9659</v>
      </c>
      <c r="K57" s="841" t="s">
        <v>2676</v>
      </c>
      <c r="L57" s="150">
        <v>1</v>
      </c>
      <c r="M57" s="150">
        <v>0</v>
      </c>
      <c r="N57" s="862"/>
    </row>
    <row r="58" spans="1:14" ht="41.25" customHeight="1">
      <c r="A58" s="203">
        <v>13</v>
      </c>
      <c r="B58" s="150" t="s">
        <v>9660</v>
      </c>
      <c r="C58" s="856">
        <v>310500401206</v>
      </c>
      <c r="D58" s="150" t="s">
        <v>9649</v>
      </c>
      <c r="E58" s="150" t="s">
        <v>9649</v>
      </c>
      <c r="F58" s="150">
        <v>6</v>
      </c>
      <c r="G58" s="150">
        <v>6</v>
      </c>
      <c r="H58" s="150" t="s">
        <v>9582</v>
      </c>
      <c r="I58" s="150" t="s">
        <v>9661</v>
      </c>
      <c r="J58" s="222" t="s">
        <v>21</v>
      </c>
      <c r="K58" s="841" t="s">
        <v>2676</v>
      </c>
      <c r="L58" s="150">
        <v>1</v>
      </c>
      <c r="M58" s="150">
        <v>0</v>
      </c>
      <c r="N58" s="130"/>
    </row>
    <row r="59" spans="1:14" ht="27" customHeight="1">
      <c r="A59" s="203">
        <v>14</v>
      </c>
      <c r="B59" s="150" t="s">
        <v>9662</v>
      </c>
      <c r="C59" s="856">
        <v>310500952637</v>
      </c>
      <c r="D59" s="150" t="s">
        <v>9649</v>
      </c>
      <c r="E59" s="150" t="s">
        <v>9649</v>
      </c>
      <c r="F59" s="150">
        <v>6</v>
      </c>
      <c r="G59" s="150">
        <v>6</v>
      </c>
      <c r="H59" s="150" t="s">
        <v>9582</v>
      </c>
      <c r="I59" s="150" t="s">
        <v>9663</v>
      </c>
      <c r="J59" s="150" t="s">
        <v>21</v>
      </c>
      <c r="K59" s="841">
        <v>1</v>
      </c>
      <c r="L59" s="150">
        <v>1</v>
      </c>
      <c r="M59" s="150">
        <v>0</v>
      </c>
      <c r="N59" s="130"/>
    </row>
    <row r="60" spans="1:14" ht="38.1" customHeight="1">
      <c r="A60" s="203">
        <v>15</v>
      </c>
      <c r="B60" s="150" t="s">
        <v>9664</v>
      </c>
      <c r="C60" s="856">
        <v>310500803233</v>
      </c>
      <c r="D60" s="150" t="s">
        <v>9649</v>
      </c>
      <c r="E60" s="150" t="s">
        <v>9649</v>
      </c>
      <c r="F60" s="150">
        <v>6</v>
      </c>
      <c r="G60" s="150">
        <v>6</v>
      </c>
      <c r="H60" s="150" t="s">
        <v>9582</v>
      </c>
      <c r="I60" s="150" t="s">
        <v>9665</v>
      </c>
      <c r="J60" s="222" t="s">
        <v>21</v>
      </c>
      <c r="K60" s="841" t="s">
        <v>2676</v>
      </c>
      <c r="L60" s="150">
        <v>1</v>
      </c>
      <c r="M60" s="150">
        <v>0</v>
      </c>
      <c r="N60" s="130"/>
    </row>
    <row r="61" spans="1:14" ht="36" customHeight="1">
      <c r="A61" s="203">
        <v>16</v>
      </c>
      <c r="B61" s="150" t="s">
        <v>9666</v>
      </c>
      <c r="C61" s="856">
        <v>310508649777</v>
      </c>
      <c r="D61" s="150" t="s">
        <v>9649</v>
      </c>
      <c r="E61" s="150" t="s">
        <v>9649</v>
      </c>
      <c r="F61" s="150">
        <v>6</v>
      </c>
      <c r="G61" s="150">
        <v>6</v>
      </c>
      <c r="H61" s="150" t="s">
        <v>9582</v>
      </c>
      <c r="I61" s="150" t="s">
        <v>9667</v>
      </c>
      <c r="J61" s="222" t="s">
        <v>21</v>
      </c>
      <c r="K61" s="841" t="s">
        <v>2676</v>
      </c>
      <c r="L61" s="150">
        <v>1</v>
      </c>
      <c r="M61" s="150">
        <v>0</v>
      </c>
      <c r="N61" s="130"/>
    </row>
    <row r="62" spans="1:14" ht="27" customHeight="1">
      <c r="A62" s="203">
        <v>17</v>
      </c>
      <c r="B62" s="150" t="s">
        <v>9668</v>
      </c>
      <c r="C62" s="856">
        <v>312339084604</v>
      </c>
      <c r="D62" s="150" t="s">
        <v>9649</v>
      </c>
      <c r="E62" s="150" t="s">
        <v>9649</v>
      </c>
      <c r="F62" s="150">
        <v>6</v>
      </c>
      <c r="G62" s="150">
        <v>6</v>
      </c>
      <c r="H62" s="150" t="s">
        <v>9582</v>
      </c>
      <c r="I62" s="150" t="s">
        <v>9669</v>
      </c>
      <c r="J62" s="150" t="s">
        <v>21</v>
      </c>
      <c r="K62" s="841">
        <v>1</v>
      </c>
      <c r="L62" s="150">
        <v>1</v>
      </c>
      <c r="M62" s="150">
        <v>0</v>
      </c>
      <c r="N62" s="130"/>
    </row>
    <row r="63" spans="1:14" ht="38.1" customHeight="1">
      <c r="A63" s="403">
        <v>18</v>
      </c>
      <c r="B63" s="387" t="s">
        <v>9670</v>
      </c>
      <c r="C63" s="861"/>
      <c r="D63" s="150" t="s">
        <v>9649</v>
      </c>
      <c r="E63" s="150" t="s">
        <v>9649</v>
      </c>
      <c r="F63" s="150">
        <v>6</v>
      </c>
      <c r="G63" s="150">
        <v>6</v>
      </c>
      <c r="H63" s="150" t="s">
        <v>9582</v>
      </c>
      <c r="I63" s="150" t="s">
        <v>9670</v>
      </c>
      <c r="J63" s="222" t="s">
        <v>21</v>
      </c>
      <c r="K63" s="841" t="s">
        <v>2676</v>
      </c>
      <c r="L63" s="150">
        <v>1</v>
      </c>
      <c r="M63" s="150">
        <v>0</v>
      </c>
      <c r="N63" s="825"/>
    </row>
    <row r="64" spans="1:14" s="832" customFormat="1" ht="38.1" customHeight="1">
      <c r="A64" s="843" t="s">
        <v>21</v>
      </c>
      <c r="B64" s="844" t="s">
        <v>408</v>
      </c>
      <c r="C64" s="845"/>
      <c r="D64" s="838">
        <v>18</v>
      </c>
      <c r="E64" s="838" t="s">
        <v>21</v>
      </c>
      <c r="F64" s="846">
        <v>200.8</v>
      </c>
      <c r="G64" s="846">
        <v>200.8</v>
      </c>
      <c r="H64" s="838" t="s">
        <v>21</v>
      </c>
      <c r="I64" s="838" t="s">
        <v>21</v>
      </c>
      <c r="J64" s="857" t="s">
        <v>21</v>
      </c>
      <c r="K64" s="846" t="s">
        <v>9671</v>
      </c>
      <c r="L64" s="838">
        <v>18</v>
      </c>
      <c r="M64" s="838">
        <v>0</v>
      </c>
      <c r="N64" s="864"/>
    </row>
    <row r="65" spans="1:14" ht="21" customHeight="1">
      <c r="A65" s="2446" t="s">
        <v>5783</v>
      </c>
      <c r="B65" s="2447"/>
      <c r="C65" s="2448"/>
      <c r="D65" s="2447"/>
      <c r="E65" s="2447"/>
      <c r="F65" s="2447"/>
      <c r="G65" s="2447"/>
      <c r="H65" s="2447"/>
      <c r="I65" s="2447"/>
      <c r="J65" s="2447"/>
      <c r="K65" s="2440"/>
      <c r="L65" s="2447"/>
      <c r="M65" s="2449"/>
      <c r="N65" s="825"/>
    </row>
    <row r="66" spans="1:14" ht="27" customHeight="1">
      <c r="A66" s="865" t="s">
        <v>7438</v>
      </c>
      <c r="B66" s="866" t="s">
        <v>21</v>
      </c>
      <c r="C66" s="867"/>
      <c r="D66" s="866" t="s">
        <v>21</v>
      </c>
      <c r="E66" s="866" t="s">
        <v>21</v>
      </c>
      <c r="F66" s="866" t="s">
        <v>21</v>
      </c>
      <c r="G66" s="866" t="s">
        <v>21</v>
      </c>
      <c r="H66" s="866" t="s">
        <v>21</v>
      </c>
      <c r="I66" s="866" t="s">
        <v>21</v>
      </c>
      <c r="J66" s="866" t="s">
        <v>21</v>
      </c>
      <c r="K66" s="853" t="s">
        <v>21</v>
      </c>
      <c r="L66" s="866" t="s">
        <v>21</v>
      </c>
      <c r="M66" s="866" t="s">
        <v>21</v>
      </c>
      <c r="N66" s="130"/>
    </row>
    <row r="67" spans="1:14" ht="38.1" customHeight="1">
      <c r="A67" s="868" t="s">
        <v>21</v>
      </c>
      <c r="B67" s="869" t="s">
        <v>408</v>
      </c>
      <c r="C67" s="870"/>
      <c r="D67" s="871">
        <v>0</v>
      </c>
      <c r="E67" s="871" t="s">
        <v>21</v>
      </c>
      <c r="F67" s="871" t="s">
        <v>21</v>
      </c>
      <c r="G67" s="871" t="s">
        <v>21</v>
      </c>
      <c r="H67" s="871" t="s">
        <v>21</v>
      </c>
      <c r="I67" s="871" t="s">
        <v>21</v>
      </c>
      <c r="J67" s="872" t="s">
        <v>21</v>
      </c>
      <c r="K67" s="853" t="s">
        <v>21</v>
      </c>
      <c r="L67" s="871" t="s">
        <v>21</v>
      </c>
      <c r="M67" s="871" t="s">
        <v>21</v>
      </c>
      <c r="N67" s="130"/>
    </row>
    <row r="68" spans="1:14" ht="21" customHeight="1">
      <c r="A68" s="2446" t="s">
        <v>5789</v>
      </c>
      <c r="B68" s="2447"/>
      <c r="C68" s="2450"/>
      <c r="D68" s="2447"/>
      <c r="E68" s="2447"/>
      <c r="F68" s="2447"/>
      <c r="G68" s="2447"/>
      <c r="H68" s="2447"/>
      <c r="I68" s="2447"/>
      <c r="J68" s="2447"/>
      <c r="K68" s="2440"/>
      <c r="L68" s="2447"/>
      <c r="M68" s="2449"/>
      <c r="N68" s="130"/>
    </row>
    <row r="69" spans="1:14" s="873" customFormat="1" ht="30" customHeight="1">
      <c r="A69" s="203">
        <v>1</v>
      </c>
      <c r="B69" s="874" t="s">
        <v>9493</v>
      </c>
      <c r="C69" s="856">
        <v>310500072424</v>
      </c>
      <c r="D69" s="150" t="s">
        <v>9494</v>
      </c>
      <c r="E69" s="150" t="s">
        <v>9672</v>
      </c>
      <c r="F69" s="150">
        <v>50</v>
      </c>
      <c r="G69" s="858">
        <v>15.9</v>
      </c>
      <c r="H69" s="150" t="s">
        <v>9582</v>
      </c>
      <c r="I69" s="150" t="s">
        <v>9497</v>
      </c>
      <c r="J69" s="222" t="s">
        <v>9673</v>
      </c>
      <c r="K69" s="858" t="s">
        <v>2598</v>
      </c>
      <c r="L69" s="150">
        <v>2</v>
      </c>
      <c r="M69" s="150">
        <v>0</v>
      </c>
      <c r="N69" s="875">
        <f>K7+K12+K17+K20+K26+K34+K38+K44+K58+K65+K68</f>
        <v>35</v>
      </c>
    </row>
    <row r="70" spans="1:14" ht="33.75" customHeight="1">
      <c r="A70" s="203">
        <v>3</v>
      </c>
      <c r="B70" s="581" t="s">
        <v>9674</v>
      </c>
      <c r="C70" s="856">
        <v>310501676556</v>
      </c>
      <c r="D70" s="150" t="s">
        <v>9675</v>
      </c>
      <c r="E70" s="150" t="s">
        <v>9676</v>
      </c>
      <c r="F70" s="150">
        <v>105</v>
      </c>
      <c r="G70" s="150">
        <v>50</v>
      </c>
      <c r="H70" s="150" t="s">
        <v>9556</v>
      </c>
      <c r="I70" s="150" t="s">
        <v>9677</v>
      </c>
      <c r="J70" s="150" t="s">
        <v>9678</v>
      </c>
      <c r="K70" s="841">
        <v>3</v>
      </c>
      <c r="L70" s="150">
        <v>3</v>
      </c>
      <c r="M70" s="150">
        <v>0</v>
      </c>
      <c r="N70" s="130"/>
    </row>
    <row r="71" spans="1:14" s="832" customFormat="1" ht="12.75" customHeight="1">
      <c r="A71" s="876" t="s">
        <v>21</v>
      </c>
      <c r="B71" s="877" t="s">
        <v>408</v>
      </c>
      <c r="C71" s="878"/>
      <c r="D71" s="879">
        <v>2</v>
      </c>
      <c r="E71" s="879" t="s">
        <v>21</v>
      </c>
      <c r="F71" s="879">
        <v>155</v>
      </c>
      <c r="G71" s="880">
        <v>65.900000000000006</v>
      </c>
      <c r="H71" s="881" t="s">
        <v>21</v>
      </c>
      <c r="I71" s="881" t="s">
        <v>21</v>
      </c>
      <c r="J71" s="881" t="s">
        <v>21</v>
      </c>
      <c r="K71" s="880">
        <v>5</v>
      </c>
      <c r="L71" s="881">
        <v>5</v>
      </c>
      <c r="M71" s="879">
        <v>0</v>
      </c>
      <c r="N71" s="839"/>
    </row>
    <row r="72" spans="1:14" ht="12.75" customHeight="1">
      <c r="A72" s="2451" t="s">
        <v>5803</v>
      </c>
      <c r="B72" s="2451"/>
      <c r="C72" s="2452"/>
      <c r="D72" s="2451"/>
      <c r="E72" s="2451"/>
      <c r="F72" s="2451"/>
      <c r="G72" s="2451"/>
      <c r="H72" s="2451"/>
      <c r="I72" s="2451"/>
      <c r="J72" s="2451"/>
      <c r="K72" s="2453"/>
      <c r="L72" s="2451"/>
      <c r="M72" s="2451"/>
    </row>
    <row r="73" spans="1:14" ht="27.75" customHeight="1">
      <c r="A73" s="882" t="s">
        <v>21</v>
      </c>
      <c r="B73" s="883" t="s">
        <v>5822</v>
      </c>
      <c r="C73" s="884"/>
      <c r="D73" s="885">
        <v>41</v>
      </c>
      <c r="E73" s="886">
        <v>0</v>
      </c>
      <c r="F73" s="887">
        <v>2219.54</v>
      </c>
      <c r="G73" s="888">
        <v>2088.444</v>
      </c>
      <c r="H73" s="886">
        <v>0</v>
      </c>
      <c r="I73" s="886">
        <v>0</v>
      </c>
      <c r="J73" s="889" t="s">
        <v>6407</v>
      </c>
      <c r="K73" s="890">
        <f>K7+K12+K17+K20+K26+K34+K38+K44+K64+K71</f>
        <v>57</v>
      </c>
      <c r="L73" s="890">
        <f>L7+L12+L17+L20+L26+L34+L38+L44+L64+L71</f>
        <v>57</v>
      </c>
      <c r="M73" s="886">
        <v>0</v>
      </c>
    </row>
    <row r="74" spans="1:14" ht="12.75" customHeight="1">
      <c r="B74" s="130"/>
      <c r="C74" s="891"/>
      <c r="D74" s="130"/>
      <c r="E74" s="130"/>
      <c r="I74" s="130"/>
      <c r="J74" s="255"/>
      <c r="K74" s="892"/>
    </row>
    <row r="75" spans="1:14" ht="12.75" customHeight="1">
      <c r="D75" s="130"/>
      <c r="E75" s="130"/>
      <c r="I75" s="130"/>
      <c r="J75" s="255"/>
      <c r="K75" s="892"/>
    </row>
    <row r="76" spans="1:14" ht="12.75" customHeight="1">
      <c r="K76" s="892"/>
    </row>
    <row r="77" spans="1:14" ht="12.75" customHeight="1">
      <c r="D77" s="130"/>
      <c r="E77" s="130"/>
      <c r="I77" s="130"/>
      <c r="J77" s="255"/>
      <c r="K77" s="892"/>
    </row>
    <row r="78" spans="1:14" ht="12.75" customHeight="1">
      <c r="D78" s="130"/>
      <c r="E78" s="130"/>
      <c r="I78" s="130"/>
      <c r="J78" s="255"/>
      <c r="K78" s="892"/>
    </row>
    <row r="79" spans="1:14" ht="12.75" customHeight="1">
      <c r="D79" s="130"/>
    </row>
    <row r="81" spans="3:12" ht="12.75" customHeight="1">
      <c r="C81" s="891"/>
    </row>
    <row r="84" spans="3:12" ht="12.75" customHeight="1">
      <c r="L84" s="893">
        <f>K7+K12+K17+K20+K26+K34+K38+K44+K64+K71</f>
        <v>57</v>
      </c>
    </row>
  </sheetData>
  <mergeCells count="15">
    <mergeCell ref="A39:M39"/>
    <mergeCell ref="A45:M45"/>
    <mergeCell ref="A65:M65"/>
    <mergeCell ref="A68:M68"/>
    <mergeCell ref="A72:M72"/>
    <mergeCell ref="A18:M18"/>
    <mergeCell ref="A21:M21"/>
    <mergeCell ref="A24:M24"/>
    <mergeCell ref="A27:M27"/>
    <mergeCell ref="A35:M35"/>
    <mergeCell ref="A1:N1"/>
    <mergeCell ref="B2:L2"/>
    <mergeCell ref="A5:M5"/>
    <mergeCell ref="A8:M8"/>
    <mergeCell ref="A13:M13"/>
  </mergeCells>
  <pageMargins left="0.35433099999999995" right="0.35433099999999995" top="0.59055100000000005" bottom="0.9842519999999999" header="0.51181100000000002" footer="0.51181100000000002"/>
  <pageSetup paperSize="9" scale="29" firstPageNumber="2147483648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D4E0CC"/>
    <pageSetUpPr fitToPage="1"/>
  </sheetPr>
  <dimension ref="A1:M246"/>
  <sheetViews>
    <sheetView zoomScale="80" workbookViewId="0">
      <selection sqref="A1:M1"/>
    </sheetView>
  </sheetViews>
  <sheetFormatPr defaultRowHeight="12.75" customHeight="1"/>
  <cols>
    <col min="1" max="1" width="5.140625" bestFit="1" customWidth="1"/>
    <col min="2" max="2" width="20.7109375" style="1" bestFit="1" customWidth="1"/>
    <col min="3" max="3" width="20.7109375" style="1" customWidth="1"/>
    <col min="4" max="4" width="23.7109375" style="1" customWidth="1"/>
    <col min="5" max="5" width="19.7109375" style="1" bestFit="1" customWidth="1"/>
    <col min="6" max="6" width="14" bestFit="1" customWidth="1"/>
    <col min="7" max="7" width="15.85546875" bestFit="1" customWidth="1"/>
    <col min="8" max="8" width="12.42578125" customWidth="1"/>
    <col min="9" max="9" width="23.7109375" style="1" customWidth="1"/>
    <col min="10" max="10" width="14.7109375" style="2" customWidth="1"/>
    <col min="11" max="11" width="13.140625" style="2" bestFit="1" customWidth="1"/>
    <col min="12" max="12" width="11.7109375" bestFit="1" customWidth="1"/>
    <col min="13" max="13" width="12.5703125" bestFit="1" customWidth="1"/>
  </cols>
  <sheetData>
    <row r="1" spans="1:13" ht="35.25" customHeight="1">
      <c r="A1" s="2433" t="s">
        <v>9679</v>
      </c>
      <c r="B1" s="2454"/>
      <c r="C1" s="2454"/>
      <c r="D1" s="2454"/>
      <c r="E1" s="2454"/>
      <c r="F1" s="2433"/>
      <c r="G1" s="2433"/>
      <c r="H1" s="2433"/>
      <c r="I1" s="2454"/>
      <c r="J1" s="2433"/>
      <c r="K1" s="2433"/>
      <c r="L1" s="2433"/>
      <c r="M1" s="2433"/>
    </row>
    <row r="2" spans="1:13" ht="15.75" customHeight="1">
      <c r="A2" s="5"/>
      <c r="B2" s="2455"/>
      <c r="C2" s="2435"/>
      <c r="D2" s="2455"/>
      <c r="E2" s="2455"/>
      <c r="F2" s="2323"/>
      <c r="G2" s="2323"/>
      <c r="H2" s="2323"/>
      <c r="I2" s="2455"/>
      <c r="J2" s="2323"/>
      <c r="K2" s="2323"/>
      <c r="L2" s="2323"/>
      <c r="M2" s="5"/>
    </row>
    <row r="3" spans="1:13" ht="16.5" customHeight="1">
      <c r="A3" s="5"/>
      <c r="B3" s="10"/>
      <c r="C3" s="11"/>
      <c r="D3" s="10"/>
      <c r="E3" s="10"/>
      <c r="F3" s="5"/>
      <c r="G3" s="5"/>
      <c r="H3" s="5"/>
      <c r="I3" s="10"/>
      <c r="J3" s="12"/>
      <c r="K3" s="12"/>
      <c r="L3" s="5"/>
      <c r="M3" s="5"/>
    </row>
    <row r="4" spans="1:13" ht="12.75" customHeight="1">
      <c r="A4" s="13"/>
      <c r="B4" s="13"/>
      <c r="C4" s="14"/>
      <c r="D4" s="13"/>
      <c r="E4" s="13"/>
      <c r="F4" s="13"/>
      <c r="G4" s="13"/>
      <c r="H4" s="13"/>
      <c r="I4" s="13"/>
      <c r="J4" s="13"/>
      <c r="K4" s="13"/>
      <c r="L4" s="13"/>
      <c r="M4" s="13"/>
    </row>
    <row r="5" spans="1:13" ht="62.25" customHeight="1">
      <c r="A5" s="894" t="s">
        <v>1</v>
      </c>
      <c r="B5" s="822" t="s">
        <v>2</v>
      </c>
      <c r="C5" s="510" t="s">
        <v>3</v>
      </c>
      <c r="D5" s="894" t="s">
        <v>4</v>
      </c>
      <c r="E5" s="894" t="s">
        <v>5</v>
      </c>
      <c r="F5" s="894" t="s">
        <v>6</v>
      </c>
      <c r="G5" s="894" t="s">
        <v>7</v>
      </c>
      <c r="H5" s="894" t="s">
        <v>8</v>
      </c>
      <c r="I5" s="894" t="s">
        <v>9</v>
      </c>
      <c r="J5" s="894" t="s">
        <v>10</v>
      </c>
      <c r="K5" s="894" t="s">
        <v>11</v>
      </c>
      <c r="L5" s="894" t="s">
        <v>12</v>
      </c>
      <c r="M5" s="894" t="s">
        <v>13</v>
      </c>
    </row>
    <row r="6" spans="1:13" ht="27" customHeight="1">
      <c r="A6" s="2456" t="s">
        <v>5285</v>
      </c>
      <c r="B6" s="2457"/>
      <c r="C6" s="2457"/>
      <c r="D6" s="2457"/>
      <c r="E6" s="2457"/>
      <c r="F6" s="2457"/>
      <c r="G6" s="2457"/>
      <c r="H6" s="2457"/>
      <c r="I6" s="2457"/>
      <c r="J6" s="2457"/>
      <c r="K6" s="2457"/>
      <c r="L6" s="2457"/>
      <c r="M6" s="2458"/>
    </row>
    <row r="7" spans="1:13" s="895" customFormat="1" ht="80.099999999999994" customHeight="1">
      <c r="A7" s="896">
        <v>1</v>
      </c>
      <c r="B7" s="897" t="s">
        <v>9680</v>
      </c>
      <c r="C7" s="898">
        <v>310600354005</v>
      </c>
      <c r="D7" s="897" t="s">
        <v>9681</v>
      </c>
      <c r="E7" s="897" t="s">
        <v>9681</v>
      </c>
      <c r="F7" s="897">
        <v>100.2</v>
      </c>
      <c r="G7" s="897">
        <v>100.2</v>
      </c>
      <c r="H7" s="897" t="s">
        <v>9682</v>
      </c>
      <c r="I7" s="899" t="s">
        <v>9683</v>
      </c>
      <c r="J7" s="897" t="s">
        <v>9684</v>
      </c>
      <c r="K7" s="897">
        <v>3</v>
      </c>
      <c r="L7" s="897">
        <v>3</v>
      </c>
      <c r="M7" s="305">
        <v>0</v>
      </c>
    </row>
    <row r="8" spans="1:13" s="895" customFormat="1" ht="21" customHeight="1">
      <c r="A8" s="900" t="s">
        <v>21</v>
      </c>
      <c r="B8" s="901" t="s">
        <v>408</v>
      </c>
      <c r="C8" s="901"/>
      <c r="D8" s="902" t="s">
        <v>21</v>
      </c>
      <c r="E8" s="901" t="s">
        <v>21</v>
      </c>
      <c r="F8" s="901">
        <v>100.2</v>
      </c>
      <c r="G8" s="901">
        <v>100.2</v>
      </c>
      <c r="H8" s="903" t="s">
        <v>21</v>
      </c>
      <c r="I8" s="903" t="s">
        <v>21</v>
      </c>
      <c r="J8" s="903" t="s">
        <v>21</v>
      </c>
      <c r="K8" s="901">
        <v>3</v>
      </c>
      <c r="L8" s="901">
        <v>3</v>
      </c>
      <c r="M8" s="285">
        <v>0</v>
      </c>
    </row>
    <row r="9" spans="1:13" ht="27" customHeight="1">
      <c r="A9" s="2456" t="s">
        <v>5299</v>
      </c>
      <c r="B9" s="2457"/>
      <c r="C9" s="2457"/>
      <c r="D9" s="2457"/>
      <c r="E9" s="2457"/>
      <c r="F9" s="2457"/>
      <c r="G9" s="2457"/>
      <c r="H9" s="2457"/>
      <c r="I9" s="2457"/>
      <c r="J9" s="2457"/>
      <c r="K9" s="2457"/>
      <c r="L9" s="2457"/>
      <c r="M9" s="2458"/>
    </row>
    <row r="10" spans="1:13" s="895" customFormat="1" ht="69.75" customHeight="1">
      <c r="A10" s="896">
        <v>1</v>
      </c>
      <c r="B10" s="899" t="s">
        <v>9685</v>
      </c>
      <c r="C10" s="904" t="s">
        <v>9686</v>
      </c>
      <c r="D10" s="897" t="s">
        <v>9687</v>
      </c>
      <c r="E10" s="897" t="s">
        <v>9687</v>
      </c>
      <c r="F10" s="897">
        <v>198.2</v>
      </c>
      <c r="G10" s="897">
        <v>198.2</v>
      </c>
      <c r="H10" s="897" t="s">
        <v>9688</v>
      </c>
      <c r="I10" s="897" t="s">
        <v>9689</v>
      </c>
      <c r="J10" s="897">
        <v>89205521594</v>
      </c>
      <c r="K10" s="897">
        <v>1</v>
      </c>
      <c r="L10" s="897">
        <v>1</v>
      </c>
      <c r="M10" s="305">
        <v>0</v>
      </c>
    </row>
    <row r="11" spans="1:13" s="895" customFormat="1" ht="53.25" customHeight="1">
      <c r="A11" s="281">
        <v>2</v>
      </c>
      <c r="B11" s="905" t="s">
        <v>9690</v>
      </c>
      <c r="C11" s="906" t="s">
        <v>9691</v>
      </c>
      <c r="D11" s="903" t="s">
        <v>9692</v>
      </c>
      <c r="E11" s="903" t="s">
        <v>9687</v>
      </c>
      <c r="F11" s="903">
        <v>12</v>
      </c>
      <c r="G11" s="903">
        <v>12</v>
      </c>
      <c r="H11" s="903" t="s">
        <v>9693</v>
      </c>
      <c r="I11" s="903" t="s">
        <v>9694</v>
      </c>
      <c r="J11" s="903" t="s">
        <v>9695</v>
      </c>
      <c r="K11" s="903">
        <v>1</v>
      </c>
      <c r="L11" s="903">
        <v>1</v>
      </c>
      <c r="M11" s="285">
        <v>0</v>
      </c>
    </row>
    <row r="12" spans="1:13" s="895" customFormat="1" ht="46.7" customHeight="1">
      <c r="A12" s="281">
        <v>3</v>
      </c>
      <c r="B12" s="903" t="s">
        <v>9696</v>
      </c>
      <c r="C12" s="907" t="s">
        <v>9697</v>
      </c>
      <c r="D12" s="903" t="s">
        <v>9698</v>
      </c>
      <c r="E12" s="903" t="s">
        <v>9699</v>
      </c>
      <c r="F12" s="903">
        <v>8</v>
      </c>
      <c r="G12" s="903">
        <v>8</v>
      </c>
      <c r="H12" s="2459" t="s">
        <v>9700</v>
      </c>
      <c r="I12" s="903" t="s">
        <v>9696</v>
      </c>
      <c r="J12" s="903" t="s">
        <v>21</v>
      </c>
      <c r="K12" s="903">
        <v>1</v>
      </c>
      <c r="L12" s="903">
        <v>1</v>
      </c>
      <c r="M12" s="285">
        <v>0</v>
      </c>
    </row>
    <row r="13" spans="1:13" s="895" customFormat="1" ht="50.1" customHeight="1">
      <c r="A13" s="281">
        <v>4</v>
      </c>
      <c r="B13" s="903" t="s">
        <v>9701</v>
      </c>
      <c r="C13" s="907" t="s">
        <v>9702</v>
      </c>
      <c r="D13" s="903" t="s">
        <v>9703</v>
      </c>
      <c r="E13" s="903" t="s">
        <v>9699</v>
      </c>
      <c r="F13" s="903">
        <v>8</v>
      </c>
      <c r="G13" s="903">
        <v>8</v>
      </c>
      <c r="H13" s="2460"/>
      <c r="I13" s="903" t="s">
        <v>9701</v>
      </c>
      <c r="J13" s="903" t="s">
        <v>9704</v>
      </c>
      <c r="K13" s="903">
        <v>1</v>
      </c>
      <c r="L13" s="903">
        <v>1</v>
      </c>
      <c r="M13" s="285">
        <v>0</v>
      </c>
    </row>
    <row r="14" spans="1:13" s="895" customFormat="1" ht="39.200000000000003" customHeight="1">
      <c r="A14" s="281">
        <v>5</v>
      </c>
      <c r="B14" s="905" t="s">
        <v>9705</v>
      </c>
      <c r="C14" s="906" t="s">
        <v>9706</v>
      </c>
      <c r="D14" s="903" t="s">
        <v>9707</v>
      </c>
      <c r="E14" s="903" t="s">
        <v>9708</v>
      </c>
      <c r="F14" s="903">
        <v>24</v>
      </c>
      <c r="G14" s="903">
        <v>12</v>
      </c>
      <c r="H14" s="903" t="s">
        <v>9693</v>
      </c>
      <c r="I14" s="903" t="s">
        <v>9709</v>
      </c>
      <c r="J14" s="903" t="s">
        <v>9710</v>
      </c>
      <c r="K14" s="903">
        <v>1</v>
      </c>
      <c r="L14" s="903">
        <v>1</v>
      </c>
      <c r="M14" s="285">
        <v>0</v>
      </c>
    </row>
    <row r="15" spans="1:13" s="895" customFormat="1" ht="45" customHeight="1">
      <c r="A15" s="281">
        <v>6</v>
      </c>
      <c r="B15" s="905" t="s">
        <v>9711</v>
      </c>
      <c r="C15" s="906" t="s">
        <v>9712</v>
      </c>
      <c r="D15" s="903" t="s">
        <v>9713</v>
      </c>
      <c r="E15" s="903" t="s">
        <v>9713</v>
      </c>
      <c r="F15" s="903">
        <v>12</v>
      </c>
      <c r="G15" s="903">
        <v>12</v>
      </c>
      <c r="H15" s="903" t="s">
        <v>9693</v>
      </c>
      <c r="I15" s="903" t="s">
        <v>9711</v>
      </c>
      <c r="J15" s="903" t="s">
        <v>9714</v>
      </c>
      <c r="K15" s="903">
        <v>1</v>
      </c>
      <c r="L15" s="903">
        <v>1</v>
      </c>
      <c r="M15" s="285">
        <v>0</v>
      </c>
    </row>
    <row r="16" spans="1:13" s="275" customFormat="1" ht="38.25" customHeight="1">
      <c r="A16" s="384">
        <v>7</v>
      </c>
      <c r="B16" s="899" t="s">
        <v>9715</v>
      </c>
      <c r="C16" s="904" t="s">
        <v>9716</v>
      </c>
      <c r="D16" s="899" t="s">
        <v>9717</v>
      </c>
      <c r="E16" s="899" t="s">
        <v>9699</v>
      </c>
      <c r="F16" s="899">
        <v>12</v>
      </c>
      <c r="G16" s="899">
        <v>12</v>
      </c>
      <c r="H16" s="899" t="s">
        <v>9693</v>
      </c>
      <c r="I16" s="899" t="s">
        <v>9718</v>
      </c>
      <c r="J16" s="899" t="s">
        <v>21</v>
      </c>
      <c r="K16" s="899">
        <v>1</v>
      </c>
      <c r="L16" s="899">
        <v>1</v>
      </c>
      <c r="M16" s="57">
        <v>0</v>
      </c>
    </row>
    <row r="17" spans="1:13" s="275" customFormat="1" ht="43.5" customHeight="1">
      <c r="A17" s="386">
        <v>8</v>
      </c>
      <c r="B17" s="905" t="s">
        <v>9719</v>
      </c>
      <c r="C17" s="906" t="s">
        <v>9720</v>
      </c>
      <c r="D17" s="905" t="s">
        <v>9721</v>
      </c>
      <c r="E17" s="905" t="s">
        <v>9721</v>
      </c>
      <c r="F17" s="905">
        <v>12</v>
      </c>
      <c r="G17" s="905">
        <v>12</v>
      </c>
      <c r="H17" s="905" t="s">
        <v>9693</v>
      </c>
      <c r="I17" s="905" t="s">
        <v>9722</v>
      </c>
      <c r="J17" s="905" t="s">
        <v>21</v>
      </c>
      <c r="K17" s="905">
        <v>1</v>
      </c>
      <c r="L17" s="905">
        <v>1</v>
      </c>
      <c r="M17" s="387">
        <v>0</v>
      </c>
    </row>
    <row r="18" spans="1:13" s="275" customFormat="1" ht="38.25" customHeight="1">
      <c r="A18" s="281">
        <v>9</v>
      </c>
      <c r="B18" s="903" t="s">
        <v>9723</v>
      </c>
      <c r="C18" s="907" t="s">
        <v>9724</v>
      </c>
      <c r="D18" s="903" t="s">
        <v>9725</v>
      </c>
      <c r="E18" s="903" t="s">
        <v>9725</v>
      </c>
      <c r="F18" s="903">
        <v>12</v>
      </c>
      <c r="G18" s="909">
        <v>12</v>
      </c>
      <c r="H18" s="910" t="s">
        <v>9693</v>
      </c>
      <c r="I18" s="903" t="s">
        <v>9726</v>
      </c>
      <c r="J18" s="903" t="s">
        <v>21</v>
      </c>
      <c r="K18" s="911">
        <v>1</v>
      </c>
      <c r="L18" s="911">
        <v>1</v>
      </c>
      <c r="M18" s="290">
        <v>0</v>
      </c>
    </row>
    <row r="19" spans="1:13" s="275" customFormat="1" ht="50.1" customHeight="1">
      <c r="A19" s="386">
        <v>10</v>
      </c>
      <c r="B19" s="905" t="s">
        <v>9727</v>
      </c>
      <c r="C19" s="906" t="s">
        <v>9728</v>
      </c>
      <c r="D19" s="905" t="s">
        <v>9729</v>
      </c>
      <c r="E19" s="905" t="s">
        <v>9729</v>
      </c>
      <c r="F19" s="905">
        <v>50</v>
      </c>
      <c r="G19" s="912">
        <v>50</v>
      </c>
      <c r="H19" s="905" t="s">
        <v>9730</v>
      </c>
      <c r="I19" s="905" t="s">
        <v>9727</v>
      </c>
      <c r="J19" s="905">
        <v>89205868856</v>
      </c>
      <c r="K19" s="899">
        <v>1</v>
      </c>
      <c r="L19" s="899">
        <v>1</v>
      </c>
      <c r="M19" s="57" t="s">
        <v>21</v>
      </c>
    </row>
    <row r="20" spans="1:13" s="275" customFormat="1" ht="50.1" customHeight="1">
      <c r="A20" s="386">
        <v>11</v>
      </c>
      <c r="B20" s="905" t="s">
        <v>9731</v>
      </c>
      <c r="C20" s="906"/>
      <c r="D20" s="905" t="s">
        <v>9732</v>
      </c>
      <c r="E20" s="905" t="s">
        <v>9733</v>
      </c>
      <c r="F20" s="905">
        <v>20</v>
      </c>
      <c r="G20" s="912">
        <v>20</v>
      </c>
      <c r="H20" s="905" t="s">
        <v>9730</v>
      </c>
      <c r="I20" s="905" t="s">
        <v>9731</v>
      </c>
      <c r="J20" s="905">
        <v>89511542404</v>
      </c>
      <c r="K20" s="905">
        <v>1</v>
      </c>
      <c r="L20" s="905">
        <v>1</v>
      </c>
      <c r="M20" s="387"/>
    </row>
    <row r="21" spans="1:13" ht="21" customHeight="1">
      <c r="A21" s="913" t="s">
        <v>21</v>
      </c>
      <c r="B21" s="914" t="s">
        <v>408</v>
      </c>
      <c r="C21" s="914"/>
      <c r="D21" s="914" t="s">
        <v>21</v>
      </c>
      <c r="E21" s="914" t="s">
        <v>21</v>
      </c>
      <c r="F21" s="915">
        <v>368.2</v>
      </c>
      <c r="G21" s="520">
        <v>356.2</v>
      </c>
      <c r="H21" s="916">
        <v>0</v>
      </c>
      <c r="I21" s="916" t="s">
        <v>21</v>
      </c>
      <c r="J21" s="916" t="s">
        <v>21</v>
      </c>
      <c r="K21" s="915">
        <f>SUM(K10:K20)</f>
        <v>11</v>
      </c>
      <c r="L21" s="915">
        <f>SUM(L10:L20)</f>
        <v>11</v>
      </c>
      <c r="M21" s="916">
        <v>0</v>
      </c>
    </row>
    <row r="22" spans="1:13" ht="27" customHeight="1">
      <c r="A22" s="2456" t="s">
        <v>5340</v>
      </c>
      <c r="B22" s="2457"/>
      <c r="C22" s="2457"/>
      <c r="D22" s="2457"/>
      <c r="E22" s="2457"/>
      <c r="F22" s="2457"/>
      <c r="G22" s="2457"/>
      <c r="H22" s="2457"/>
      <c r="I22" s="2457"/>
      <c r="J22" s="2457"/>
      <c r="K22" s="2457"/>
      <c r="L22" s="2457"/>
      <c r="M22" s="2458"/>
    </row>
    <row r="23" spans="1:13" s="275" customFormat="1" ht="43.35" customHeight="1">
      <c r="A23" s="917">
        <v>1</v>
      </c>
      <c r="B23" s="305" t="s">
        <v>9734</v>
      </c>
      <c r="C23" s="918" t="s">
        <v>9735</v>
      </c>
      <c r="D23" s="897" t="s">
        <v>9736</v>
      </c>
      <c r="E23" s="897" t="s">
        <v>9736</v>
      </c>
      <c r="F23" s="305">
        <v>12</v>
      </c>
      <c r="G23" s="305">
        <v>12</v>
      </c>
      <c r="H23" s="897" t="s">
        <v>9693</v>
      </c>
      <c r="I23" s="305" t="s">
        <v>9737</v>
      </c>
      <c r="J23" s="305">
        <v>89645112784</v>
      </c>
      <c r="K23" s="305">
        <v>1</v>
      </c>
      <c r="L23" s="305">
        <v>1</v>
      </c>
      <c r="M23" s="305">
        <v>0</v>
      </c>
    </row>
    <row r="24" spans="1:13" s="275" customFormat="1" ht="43.35" customHeight="1">
      <c r="A24" s="300">
        <v>2</v>
      </c>
      <c r="B24" s="285" t="s">
        <v>9738</v>
      </c>
      <c r="C24" s="532" t="s">
        <v>9739</v>
      </c>
      <c r="D24" s="903" t="s">
        <v>9740</v>
      </c>
      <c r="E24" s="903" t="s">
        <v>9741</v>
      </c>
      <c r="F24" s="285">
        <v>12</v>
      </c>
      <c r="G24" s="285">
        <v>12</v>
      </c>
      <c r="H24" s="903" t="s">
        <v>9693</v>
      </c>
      <c r="I24" s="285" t="s">
        <v>9742</v>
      </c>
      <c r="J24" s="285">
        <v>89524218132</v>
      </c>
      <c r="K24" s="285">
        <v>1</v>
      </c>
      <c r="L24" s="285">
        <v>1</v>
      </c>
      <c r="M24" s="285">
        <v>0</v>
      </c>
    </row>
    <row r="25" spans="1:13" s="275" customFormat="1" ht="43.35" customHeight="1">
      <c r="A25" s="300">
        <v>3</v>
      </c>
      <c r="B25" s="285" t="s">
        <v>9743</v>
      </c>
      <c r="C25" s="532" t="s">
        <v>9744</v>
      </c>
      <c r="D25" s="903" t="s">
        <v>9745</v>
      </c>
      <c r="E25" s="903" t="s">
        <v>9745</v>
      </c>
      <c r="F25" s="285">
        <v>12</v>
      </c>
      <c r="G25" s="285">
        <v>12</v>
      </c>
      <c r="H25" s="903" t="s">
        <v>9693</v>
      </c>
      <c r="I25" s="285" t="s">
        <v>9746</v>
      </c>
      <c r="J25" s="285">
        <v>89194343220</v>
      </c>
      <c r="K25" s="285">
        <v>1</v>
      </c>
      <c r="L25" s="285">
        <v>1</v>
      </c>
      <c r="M25" s="285">
        <v>0</v>
      </c>
    </row>
    <row r="26" spans="1:13" s="275" customFormat="1" ht="39.200000000000003" customHeight="1">
      <c r="A26" s="300">
        <v>4</v>
      </c>
      <c r="B26" s="285" t="s">
        <v>9747</v>
      </c>
      <c r="C26" s="532" t="s">
        <v>9748</v>
      </c>
      <c r="D26" s="903" t="s">
        <v>9749</v>
      </c>
      <c r="E26" s="903" t="s">
        <v>9750</v>
      </c>
      <c r="F26" s="285">
        <v>12</v>
      </c>
      <c r="G26" s="285">
        <v>12</v>
      </c>
      <c r="H26" s="903" t="s">
        <v>9693</v>
      </c>
      <c r="I26" s="285" t="s">
        <v>9751</v>
      </c>
      <c r="J26" s="285">
        <v>89155671866</v>
      </c>
      <c r="K26" s="285">
        <v>1</v>
      </c>
      <c r="L26" s="285">
        <v>1</v>
      </c>
      <c r="M26" s="285">
        <v>0</v>
      </c>
    </row>
    <row r="27" spans="1:13" s="275" customFormat="1" ht="49.15" customHeight="1">
      <c r="A27" s="300">
        <v>5</v>
      </c>
      <c r="B27" s="285" t="s">
        <v>9752</v>
      </c>
      <c r="C27" s="532" t="s">
        <v>9753</v>
      </c>
      <c r="D27" s="903" t="s">
        <v>9754</v>
      </c>
      <c r="E27" s="903" t="s">
        <v>9754</v>
      </c>
      <c r="F27" s="285">
        <v>12</v>
      </c>
      <c r="G27" s="285">
        <v>12</v>
      </c>
      <c r="H27" s="903" t="s">
        <v>9693</v>
      </c>
      <c r="I27" s="285" t="s">
        <v>9755</v>
      </c>
      <c r="J27" s="285" t="s">
        <v>21</v>
      </c>
      <c r="K27" s="285">
        <v>1</v>
      </c>
      <c r="L27" s="285">
        <v>1</v>
      </c>
      <c r="M27" s="285">
        <v>0</v>
      </c>
    </row>
    <row r="28" spans="1:13" s="275" customFormat="1" ht="49.5" customHeight="1">
      <c r="A28" s="300">
        <v>6</v>
      </c>
      <c r="B28" s="285" t="s">
        <v>9756</v>
      </c>
      <c r="C28" s="532" t="s">
        <v>9757</v>
      </c>
      <c r="D28" s="903" t="s">
        <v>9754</v>
      </c>
      <c r="E28" s="903" t="s">
        <v>9754</v>
      </c>
      <c r="F28" s="285">
        <v>12</v>
      </c>
      <c r="G28" s="285">
        <v>12</v>
      </c>
      <c r="H28" s="903" t="s">
        <v>9693</v>
      </c>
      <c r="I28" s="285" t="s">
        <v>9758</v>
      </c>
      <c r="J28" s="285" t="s">
        <v>21</v>
      </c>
      <c r="K28" s="285">
        <v>1</v>
      </c>
      <c r="L28" s="285">
        <v>1</v>
      </c>
      <c r="M28" s="285">
        <v>0</v>
      </c>
    </row>
    <row r="29" spans="1:13" ht="21" customHeight="1">
      <c r="A29" s="919" t="s">
        <v>21</v>
      </c>
      <c r="B29" s="920" t="s">
        <v>408</v>
      </c>
      <c r="C29" s="921"/>
      <c r="D29" s="919" t="s">
        <v>21</v>
      </c>
      <c r="E29" s="919" t="s">
        <v>21</v>
      </c>
      <c r="F29" s="922">
        <v>72</v>
      </c>
      <c r="G29" s="923">
        <v>72</v>
      </c>
      <c r="H29" s="924" t="s">
        <v>21</v>
      </c>
      <c r="I29" s="924" t="s">
        <v>21</v>
      </c>
      <c r="J29" s="924" t="s">
        <v>21</v>
      </c>
      <c r="K29" s="923">
        <f>K23+K24+K25+K26+K27+K28</f>
        <v>6</v>
      </c>
      <c r="L29" s="923">
        <f>L23+L24+L25+L26+L27+L28</f>
        <v>6</v>
      </c>
      <c r="M29" s="925">
        <v>0</v>
      </c>
    </row>
    <row r="30" spans="1:13" ht="27" customHeight="1">
      <c r="A30" s="2461" t="s">
        <v>5402</v>
      </c>
      <c r="B30" s="2462"/>
      <c r="C30" s="2462"/>
      <c r="D30" s="2462"/>
      <c r="E30" s="2462"/>
      <c r="F30" s="2462"/>
      <c r="G30" s="2462"/>
      <c r="H30" s="2462"/>
      <c r="I30" s="2462"/>
      <c r="J30" s="2462"/>
      <c r="K30" s="2462"/>
      <c r="L30" s="2462"/>
      <c r="M30" s="2463"/>
    </row>
    <row r="31" spans="1:13" ht="74.099999999999994" customHeight="1">
      <c r="A31" s="314">
        <v>1</v>
      </c>
      <c r="B31" s="387" t="s">
        <v>9759</v>
      </c>
      <c r="C31" s="859" t="s">
        <v>9760</v>
      </c>
      <c r="D31" s="926" t="s">
        <v>9761</v>
      </c>
      <c r="E31" s="926" t="s">
        <v>9761</v>
      </c>
      <c r="F31" s="269">
        <v>110</v>
      </c>
      <c r="G31" s="269">
        <v>110</v>
      </c>
      <c r="H31" s="926" t="s">
        <v>9762</v>
      </c>
      <c r="I31" s="269" t="s">
        <v>9763</v>
      </c>
      <c r="J31" s="269">
        <v>89205698589</v>
      </c>
      <c r="K31" s="269">
        <v>4</v>
      </c>
      <c r="L31" s="269">
        <v>4</v>
      </c>
      <c r="M31" s="269">
        <v>0</v>
      </c>
    </row>
    <row r="32" spans="1:13" ht="50.85" customHeight="1">
      <c r="A32" s="314">
        <v>2</v>
      </c>
      <c r="B32" s="269" t="s">
        <v>9764</v>
      </c>
      <c r="C32" s="222" t="s">
        <v>9765</v>
      </c>
      <c r="D32" s="926" t="s">
        <v>9766</v>
      </c>
      <c r="E32" s="926" t="s">
        <v>9766</v>
      </c>
      <c r="F32" s="269">
        <v>18</v>
      </c>
      <c r="G32" s="269">
        <v>18</v>
      </c>
      <c r="H32" s="926" t="s">
        <v>9688</v>
      </c>
      <c r="I32" s="269" t="s">
        <v>9767</v>
      </c>
      <c r="J32" s="269">
        <v>89155700091</v>
      </c>
      <c r="K32" s="269">
        <v>1</v>
      </c>
      <c r="L32" s="269">
        <v>1</v>
      </c>
      <c r="M32" s="269">
        <v>0</v>
      </c>
    </row>
    <row r="33" spans="1:13" ht="21" customHeight="1">
      <c r="A33" s="913" t="s">
        <v>21</v>
      </c>
      <c r="B33" s="914" t="s">
        <v>408</v>
      </c>
      <c r="C33" s="914"/>
      <c r="D33" s="914" t="s">
        <v>21</v>
      </c>
      <c r="E33" s="914" t="s">
        <v>21</v>
      </c>
      <c r="F33" s="927">
        <v>128</v>
      </c>
      <c r="G33" s="927">
        <v>128</v>
      </c>
      <c r="H33" s="269" t="s">
        <v>21</v>
      </c>
      <c r="I33" s="269" t="s">
        <v>21</v>
      </c>
      <c r="J33" s="269" t="s">
        <v>21</v>
      </c>
      <c r="K33" s="927">
        <f>K31+K32</f>
        <v>5</v>
      </c>
      <c r="L33" s="927">
        <f>L31+L32</f>
        <v>5</v>
      </c>
      <c r="M33" s="926">
        <v>0</v>
      </c>
    </row>
    <row r="34" spans="1:13" ht="27" customHeight="1">
      <c r="A34" s="2456" t="s">
        <v>5415</v>
      </c>
      <c r="B34" s="2457"/>
      <c r="C34" s="2457"/>
      <c r="D34" s="2457"/>
      <c r="E34" s="2457"/>
      <c r="F34" s="2457"/>
      <c r="G34" s="2457"/>
      <c r="H34" s="2457"/>
      <c r="I34" s="2457"/>
      <c r="J34" s="2457"/>
      <c r="K34" s="2457"/>
      <c r="L34" s="2457"/>
      <c r="M34" s="2458"/>
    </row>
    <row r="35" spans="1:13" s="275" customFormat="1" ht="60" customHeight="1">
      <c r="A35" s="917">
        <v>1</v>
      </c>
      <c r="B35" s="57" t="s">
        <v>9768</v>
      </c>
      <c r="C35" s="928">
        <v>311110735100</v>
      </c>
      <c r="D35" s="57" t="s">
        <v>9769</v>
      </c>
      <c r="E35" s="305" t="s">
        <v>9769</v>
      </c>
      <c r="F35" s="305">
        <v>519</v>
      </c>
      <c r="G35" s="305">
        <v>30</v>
      </c>
      <c r="H35" s="897" t="s">
        <v>9688</v>
      </c>
      <c r="I35" s="929" t="s">
        <v>9770</v>
      </c>
      <c r="J35" s="305">
        <v>89103228674</v>
      </c>
      <c r="K35" s="305">
        <v>1</v>
      </c>
      <c r="L35" s="305">
        <v>1</v>
      </c>
      <c r="M35" s="305">
        <v>0</v>
      </c>
    </row>
    <row r="36" spans="1:13" s="275" customFormat="1" ht="69.2" customHeight="1">
      <c r="A36" s="300">
        <v>2</v>
      </c>
      <c r="B36" s="387" t="s">
        <v>9771</v>
      </c>
      <c r="C36" s="859" t="s">
        <v>9772</v>
      </c>
      <c r="D36" s="387" t="s">
        <v>9773</v>
      </c>
      <c r="E36" s="285" t="s">
        <v>9773</v>
      </c>
      <c r="F36" s="285">
        <v>153</v>
      </c>
      <c r="G36" s="290">
        <v>24.57</v>
      </c>
      <c r="H36" s="903" t="s">
        <v>9774</v>
      </c>
      <c r="I36" s="285" t="s">
        <v>9775</v>
      </c>
      <c r="J36" s="285" t="s">
        <v>9776</v>
      </c>
      <c r="K36" s="290">
        <v>2</v>
      </c>
      <c r="L36" s="290">
        <v>2</v>
      </c>
      <c r="M36" s="290">
        <v>0</v>
      </c>
    </row>
    <row r="37" spans="1:13" s="275" customFormat="1" ht="69.2" customHeight="1">
      <c r="A37" s="300">
        <v>3</v>
      </c>
      <c r="B37" s="387" t="s">
        <v>9777</v>
      </c>
      <c r="C37" s="859" t="s">
        <v>9778</v>
      </c>
      <c r="D37" s="387" t="s">
        <v>9779</v>
      </c>
      <c r="E37" s="387" t="s">
        <v>9779</v>
      </c>
      <c r="F37" s="285">
        <v>40</v>
      </c>
      <c r="G37" s="290">
        <v>40</v>
      </c>
      <c r="H37" s="903" t="s">
        <v>9774</v>
      </c>
      <c r="I37" s="285" t="s">
        <v>9780</v>
      </c>
      <c r="J37" s="285" t="s">
        <v>9781</v>
      </c>
      <c r="K37" s="290">
        <v>1</v>
      </c>
      <c r="L37" s="290">
        <v>1</v>
      </c>
      <c r="M37" s="290"/>
    </row>
    <row r="38" spans="1:13" ht="24" customHeight="1">
      <c r="A38" s="930"/>
      <c r="B38" s="920" t="s">
        <v>408</v>
      </c>
      <c r="C38" s="920"/>
      <c r="D38" s="919" t="s">
        <v>21</v>
      </c>
      <c r="E38" s="919" t="s">
        <v>21</v>
      </c>
      <c r="F38" s="931">
        <f>F35+F36</f>
        <v>672</v>
      </c>
      <c r="G38" s="931">
        <f>G35+G36</f>
        <v>54.57</v>
      </c>
      <c r="H38" s="919"/>
      <c r="I38" s="919"/>
      <c r="J38" s="919"/>
      <c r="K38" s="932">
        <f>K35+K36+K37</f>
        <v>4</v>
      </c>
      <c r="L38" s="932">
        <f>L35+L36+L37</f>
        <v>4</v>
      </c>
      <c r="M38" s="932">
        <f>M35+M36+M37</f>
        <v>0</v>
      </c>
    </row>
    <row r="39" spans="1:13" ht="27" customHeight="1">
      <c r="A39" s="2385" t="s">
        <v>5420</v>
      </c>
      <c r="B39" s="2386"/>
      <c r="C39" s="2386"/>
      <c r="D39" s="2386"/>
      <c r="E39" s="2386"/>
      <c r="F39" s="2386"/>
      <c r="G39" s="2386"/>
      <c r="H39" s="2386"/>
      <c r="I39" s="2386"/>
      <c r="J39" s="2386"/>
      <c r="K39" s="2386"/>
      <c r="L39" s="2386"/>
      <c r="M39" s="2387"/>
    </row>
    <row r="40" spans="1:13" s="275" customFormat="1" ht="66" customHeight="1">
      <c r="A40" s="917">
        <v>1</v>
      </c>
      <c r="B40" s="305" t="s">
        <v>9782</v>
      </c>
      <c r="C40" s="918" t="s">
        <v>9783</v>
      </c>
      <c r="D40" s="305" t="s">
        <v>9784</v>
      </c>
      <c r="E40" s="305" t="s">
        <v>9784</v>
      </c>
      <c r="F40" s="305">
        <v>12</v>
      </c>
      <c r="G40" s="305">
        <v>12</v>
      </c>
      <c r="H40" s="897" t="s">
        <v>9693</v>
      </c>
      <c r="I40" s="305" t="s">
        <v>9785</v>
      </c>
      <c r="J40" s="305">
        <v>89511567849</v>
      </c>
      <c r="K40" s="305">
        <v>1</v>
      </c>
      <c r="L40" s="305">
        <v>1</v>
      </c>
      <c r="M40" s="305">
        <v>0</v>
      </c>
    </row>
    <row r="41" spans="1:13" s="275" customFormat="1" ht="76.5" customHeight="1">
      <c r="A41" s="403">
        <v>2</v>
      </c>
      <c r="B41" s="387" t="s">
        <v>9786</v>
      </c>
      <c r="C41" s="859" t="s">
        <v>9787</v>
      </c>
      <c r="D41" s="905" t="s">
        <v>9788</v>
      </c>
      <c r="E41" s="905" t="s">
        <v>9788</v>
      </c>
      <c r="F41" s="305">
        <v>12</v>
      </c>
      <c r="G41" s="305">
        <v>12</v>
      </c>
      <c r="H41" s="905" t="s">
        <v>9693</v>
      </c>
      <c r="I41" s="387" t="s">
        <v>9789</v>
      </c>
      <c r="J41" s="285" t="s">
        <v>21</v>
      </c>
      <c r="K41" s="285">
        <v>1</v>
      </c>
      <c r="L41" s="285">
        <v>1</v>
      </c>
      <c r="M41" s="903">
        <v>0</v>
      </c>
    </row>
    <row r="42" spans="1:13" s="275" customFormat="1" ht="50.25" customHeight="1">
      <c r="A42" s="300">
        <v>3</v>
      </c>
      <c r="B42" s="387" t="s">
        <v>9790</v>
      </c>
      <c r="C42" s="859" t="s">
        <v>9791</v>
      </c>
      <c r="D42" s="905" t="s">
        <v>9792</v>
      </c>
      <c r="E42" s="905" t="s">
        <v>9792</v>
      </c>
      <c r="F42" s="305">
        <v>12</v>
      </c>
      <c r="G42" s="305">
        <v>12</v>
      </c>
      <c r="H42" s="905" t="s">
        <v>9693</v>
      </c>
      <c r="I42" s="387" t="s">
        <v>9793</v>
      </c>
      <c r="J42" s="285" t="s">
        <v>21</v>
      </c>
      <c r="K42" s="285">
        <v>1</v>
      </c>
      <c r="L42" s="285">
        <v>1</v>
      </c>
      <c r="M42" s="903">
        <v>0</v>
      </c>
    </row>
    <row r="43" spans="1:13" s="275" customFormat="1" ht="76.7" customHeight="1">
      <c r="A43" s="403">
        <v>4</v>
      </c>
      <c r="B43" s="387" t="s">
        <v>9794</v>
      </c>
      <c r="C43" s="859" t="s">
        <v>9795</v>
      </c>
      <c r="D43" s="905" t="s">
        <v>9796</v>
      </c>
      <c r="E43" s="905" t="s">
        <v>9796</v>
      </c>
      <c r="F43" s="305">
        <v>12</v>
      </c>
      <c r="G43" s="305">
        <v>12</v>
      </c>
      <c r="H43" s="905" t="s">
        <v>9693</v>
      </c>
      <c r="I43" s="387" t="s">
        <v>9797</v>
      </c>
      <c r="J43" s="387">
        <v>89103643548</v>
      </c>
      <c r="K43" s="387">
        <v>1</v>
      </c>
      <c r="L43" s="387">
        <v>1</v>
      </c>
      <c r="M43" s="387">
        <v>0</v>
      </c>
    </row>
    <row r="44" spans="1:13" s="275" customFormat="1" ht="39.950000000000003" customHeight="1">
      <c r="A44" s="300">
        <v>5</v>
      </c>
      <c r="B44" s="387" t="s">
        <v>9798</v>
      </c>
      <c r="C44" s="859" t="s">
        <v>9799</v>
      </c>
      <c r="D44" s="905" t="s">
        <v>9800</v>
      </c>
      <c r="E44" s="905" t="s">
        <v>9800</v>
      </c>
      <c r="F44" s="305">
        <v>12</v>
      </c>
      <c r="G44" s="305">
        <v>12</v>
      </c>
      <c r="H44" s="905" t="s">
        <v>9693</v>
      </c>
      <c r="I44" s="387" t="s">
        <v>9801</v>
      </c>
      <c r="J44" s="387" t="s">
        <v>21</v>
      </c>
      <c r="K44" s="387">
        <v>1</v>
      </c>
      <c r="L44" s="387">
        <v>1</v>
      </c>
      <c r="M44" s="387" t="s">
        <v>21</v>
      </c>
    </row>
    <row r="45" spans="1:13" s="275" customFormat="1" ht="38.25" customHeight="1">
      <c r="A45" s="403">
        <v>6</v>
      </c>
      <c r="B45" s="387" t="s">
        <v>9802</v>
      </c>
      <c r="C45" s="859" t="s">
        <v>9803</v>
      </c>
      <c r="D45" s="905" t="s">
        <v>9804</v>
      </c>
      <c r="E45" s="905" t="s">
        <v>9804</v>
      </c>
      <c r="F45" s="305">
        <v>12</v>
      </c>
      <c r="G45" s="305">
        <v>12</v>
      </c>
      <c r="H45" s="905" t="s">
        <v>9693</v>
      </c>
      <c r="I45" s="387" t="s">
        <v>9805</v>
      </c>
      <c r="J45" s="387" t="s">
        <v>21</v>
      </c>
      <c r="K45" s="387">
        <v>1</v>
      </c>
      <c r="L45" s="387">
        <v>1</v>
      </c>
      <c r="M45" s="387">
        <v>0</v>
      </c>
    </row>
    <row r="46" spans="1:13" s="275" customFormat="1" ht="41.65" customHeight="1">
      <c r="A46" s="300">
        <v>7</v>
      </c>
      <c r="B46" s="285" t="s">
        <v>9806</v>
      </c>
      <c r="C46" s="532" t="s">
        <v>9807</v>
      </c>
      <c r="D46" s="903" t="s">
        <v>9808</v>
      </c>
      <c r="E46" s="903" t="s">
        <v>9808</v>
      </c>
      <c r="F46" s="305">
        <v>12</v>
      </c>
      <c r="G46" s="305">
        <v>12</v>
      </c>
      <c r="H46" s="903" t="s">
        <v>9693</v>
      </c>
      <c r="I46" s="285" t="s">
        <v>9809</v>
      </c>
      <c r="J46" s="285" t="s">
        <v>21</v>
      </c>
      <c r="K46" s="285">
        <v>1</v>
      </c>
      <c r="L46" s="285">
        <v>1</v>
      </c>
      <c r="M46" s="903">
        <v>0</v>
      </c>
    </row>
    <row r="47" spans="1:13" s="275" customFormat="1" ht="49.15" customHeight="1">
      <c r="A47" s="403">
        <v>8</v>
      </c>
      <c r="B47" s="285" t="s">
        <v>9810</v>
      </c>
      <c r="C47" s="933">
        <v>310602101554</v>
      </c>
      <c r="D47" s="903" t="s">
        <v>9811</v>
      </c>
      <c r="E47" s="903" t="s">
        <v>9811</v>
      </c>
      <c r="F47" s="305">
        <v>12</v>
      </c>
      <c r="G47" s="305">
        <v>12</v>
      </c>
      <c r="H47" s="903" t="s">
        <v>9693</v>
      </c>
      <c r="I47" s="285" t="s">
        <v>9812</v>
      </c>
      <c r="J47" s="285" t="s">
        <v>21</v>
      </c>
      <c r="K47" s="285">
        <v>1</v>
      </c>
      <c r="L47" s="285">
        <v>1</v>
      </c>
      <c r="M47" s="903">
        <v>0</v>
      </c>
    </row>
    <row r="48" spans="1:13" s="275" customFormat="1" ht="51.6" customHeight="1">
      <c r="A48" s="300">
        <v>9</v>
      </c>
      <c r="B48" s="285" t="s">
        <v>9813</v>
      </c>
      <c r="C48" s="847">
        <v>311404025110</v>
      </c>
      <c r="D48" s="903" t="s">
        <v>9808</v>
      </c>
      <c r="E48" s="903" t="s">
        <v>9808</v>
      </c>
      <c r="F48" s="305">
        <v>12</v>
      </c>
      <c r="G48" s="305">
        <v>12</v>
      </c>
      <c r="H48" s="903" t="s">
        <v>9693</v>
      </c>
      <c r="I48" s="285" t="s">
        <v>9814</v>
      </c>
      <c r="J48" s="285" t="s">
        <v>21</v>
      </c>
      <c r="K48" s="285">
        <v>1</v>
      </c>
      <c r="L48" s="285">
        <v>1</v>
      </c>
      <c r="M48" s="903">
        <v>0</v>
      </c>
    </row>
    <row r="49" spans="1:13" s="275" customFormat="1" ht="54.2" customHeight="1">
      <c r="A49" s="403">
        <v>10</v>
      </c>
      <c r="B49" s="285" t="s">
        <v>9815</v>
      </c>
      <c r="C49" s="847">
        <v>310603724135</v>
      </c>
      <c r="D49" s="903" t="s">
        <v>9816</v>
      </c>
      <c r="E49" s="903" t="s">
        <v>9816</v>
      </c>
      <c r="F49" s="305">
        <v>12</v>
      </c>
      <c r="G49" s="305">
        <v>12</v>
      </c>
      <c r="H49" s="903" t="s">
        <v>9693</v>
      </c>
      <c r="I49" s="285" t="s">
        <v>9817</v>
      </c>
      <c r="J49" s="285" t="s">
        <v>21</v>
      </c>
      <c r="K49" s="285">
        <v>1</v>
      </c>
      <c r="L49" s="285">
        <v>1</v>
      </c>
      <c r="M49" s="903">
        <v>0</v>
      </c>
    </row>
    <row r="50" spans="1:13" s="275" customFormat="1" ht="30" customHeight="1">
      <c r="A50" s="300">
        <v>11</v>
      </c>
      <c r="B50" s="285" t="s">
        <v>9818</v>
      </c>
      <c r="C50" s="847">
        <v>310603758092</v>
      </c>
      <c r="D50" s="905" t="s">
        <v>9800</v>
      </c>
      <c r="E50" s="905" t="s">
        <v>9800</v>
      </c>
      <c r="F50" s="305">
        <v>12</v>
      </c>
      <c r="G50" s="305">
        <v>12</v>
      </c>
      <c r="H50" s="903" t="s">
        <v>9693</v>
      </c>
      <c r="I50" s="285" t="s">
        <v>9819</v>
      </c>
      <c r="J50" s="285" t="s">
        <v>21</v>
      </c>
      <c r="K50" s="285">
        <v>1</v>
      </c>
      <c r="L50" s="285">
        <v>1</v>
      </c>
      <c r="M50" s="903" t="s">
        <v>21</v>
      </c>
    </row>
    <row r="51" spans="1:13" s="275" customFormat="1" ht="51.6" customHeight="1">
      <c r="A51" s="403">
        <v>12</v>
      </c>
      <c r="B51" s="285" t="s">
        <v>9820</v>
      </c>
      <c r="C51" s="532" t="s">
        <v>9821</v>
      </c>
      <c r="D51" s="903" t="s">
        <v>9822</v>
      </c>
      <c r="E51" s="903" t="s">
        <v>9822</v>
      </c>
      <c r="F51" s="305">
        <v>12</v>
      </c>
      <c r="G51" s="305">
        <v>12</v>
      </c>
      <c r="H51" s="903" t="s">
        <v>9693</v>
      </c>
      <c r="I51" s="285" t="s">
        <v>9823</v>
      </c>
      <c r="J51" s="285" t="s">
        <v>21</v>
      </c>
      <c r="K51" s="285">
        <v>1</v>
      </c>
      <c r="L51" s="285">
        <v>1</v>
      </c>
      <c r="M51" s="903">
        <v>0</v>
      </c>
    </row>
    <row r="52" spans="1:13" s="275" customFormat="1" ht="48.4" customHeight="1">
      <c r="A52" s="300">
        <v>13</v>
      </c>
      <c r="B52" s="285" t="s">
        <v>9824</v>
      </c>
      <c r="C52" s="532" t="s">
        <v>9825</v>
      </c>
      <c r="D52" s="903" t="s">
        <v>9826</v>
      </c>
      <c r="E52" s="903" t="s">
        <v>9826</v>
      </c>
      <c r="F52" s="305">
        <v>12</v>
      </c>
      <c r="G52" s="305">
        <v>12</v>
      </c>
      <c r="H52" s="903" t="s">
        <v>9693</v>
      </c>
      <c r="I52" s="285" t="s">
        <v>9827</v>
      </c>
      <c r="J52" s="285" t="s">
        <v>21</v>
      </c>
      <c r="K52" s="285">
        <v>1</v>
      </c>
      <c r="L52" s="285">
        <v>1</v>
      </c>
      <c r="M52" s="903">
        <v>0</v>
      </c>
    </row>
    <row r="53" spans="1:13" s="275" customFormat="1" ht="49.5" customHeight="1">
      <c r="A53" s="403">
        <v>14</v>
      </c>
      <c r="B53" s="387" t="s">
        <v>9828</v>
      </c>
      <c r="C53" s="859" t="s">
        <v>9829</v>
      </c>
      <c r="D53" s="903" t="s">
        <v>9830</v>
      </c>
      <c r="E53" s="903" t="s">
        <v>9830</v>
      </c>
      <c r="F53" s="305">
        <v>12</v>
      </c>
      <c r="G53" s="305">
        <v>12</v>
      </c>
      <c r="H53" s="903" t="s">
        <v>9693</v>
      </c>
      <c r="I53" s="387" t="s">
        <v>9831</v>
      </c>
      <c r="J53" s="285" t="s">
        <v>21</v>
      </c>
      <c r="K53" s="285">
        <v>1</v>
      </c>
      <c r="L53" s="285">
        <v>1</v>
      </c>
      <c r="M53" s="903">
        <v>0</v>
      </c>
    </row>
    <row r="54" spans="1:13" s="275" customFormat="1" ht="45" customHeight="1">
      <c r="A54" s="300">
        <v>15</v>
      </c>
      <c r="B54" s="387" t="s">
        <v>9832</v>
      </c>
      <c r="C54" s="859" t="s">
        <v>9833</v>
      </c>
      <c r="D54" s="903" t="s">
        <v>9834</v>
      </c>
      <c r="E54" s="903" t="s">
        <v>9834</v>
      </c>
      <c r="F54" s="305">
        <v>12</v>
      </c>
      <c r="G54" s="305">
        <v>12</v>
      </c>
      <c r="H54" s="903" t="s">
        <v>9693</v>
      </c>
      <c r="I54" s="387" t="s">
        <v>9835</v>
      </c>
      <c r="J54" s="285" t="s">
        <v>21</v>
      </c>
      <c r="K54" s="387">
        <v>1</v>
      </c>
      <c r="L54" s="387">
        <v>1</v>
      </c>
      <c r="M54" s="903" t="s">
        <v>21</v>
      </c>
    </row>
    <row r="55" spans="1:13" s="275" customFormat="1" ht="42.6" customHeight="1">
      <c r="A55" s="403">
        <v>16</v>
      </c>
      <c r="B55" s="387" t="s">
        <v>9836</v>
      </c>
      <c r="C55" s="859" t="s">
        <v>9837</v>
      </c>
      <c r="D55" s="903" t="s">
        <v>9826</v>
      </c>
      <c r="E55" s="903" t="s">
        <v>9826</v>
      </c>
      <c r="F55" s="305">
        <v>12</v>
      </c>
      <c r="G55" s="305">
        <v>12</v>
      </c>
      <c r="H55" s="905" t="s">
        <v>9693</v>
      </c>
      <c r="I55" s="387" t="s">
        <v>9838</v>
      </c>
      <c r="J55" s="387" t="s">
        <v>21</v>
      </c>
      <c r="K55" s="387">
        <v>1</v>
      </c>
      <c r="L55" s="387">
        <v>1</v>
      </c>
      <c r="M55" s="387">
        <v>0</v>
      </c>
    </row>
    <row r="56" spans="1:13" s="275" customFormat="1" ht="31.7" customHeight="1">
      <c r="A56" s="300">
        <v>17</v>
      </c>
      <c r="B56" s="387" t="s">
        <v>9839</v>
      </c>
      <c r="C56" s="859" t="s">
        <v>9840</v>
      </c>
      <c r="D56" s="387" t="s">
        <v>9841</v>
      </c>
      <c r="E56" s="387" t="s">
        <v>9841</v>
      </c>
      <c r="F56" s="305">
        <v>12</v>
      </c>
      <c r="G56" s="305">
        <v>12</v>
      </c>
      <c r="H56" s="905" t="s">
        <v>9693</v>
      </c>
      <c r="I56" s="387" t="s">
        <v>9842</v>
      </c>
      <c r="J56" s="387">
        <v>89205631449</v>
      </c>
      <c r="K56" s="387">
        <v>1</v>
      </c>
      <c r="L56" s="387">
        <v>1</v>
      </c>
      <c r="M56" s="387">
        <v>0</v>
      </c>
    </row>
    <row r="57" spans="1:13" s="275" customFormat="1" ht="45.75" customHeight="1">
      <c r="A57" s="403">
        <v>18</v>
      </c>
      <c r="B57" s="387" t="s">
        <v>9843</v>
      </c>
      <c r="C57" s="859" t="s">
        <v>9844</v>
      </c>
      <c r="D57" s="903" t="s">
        <v>9826</v>
      </c>
      <c r="E57" s="903" t="s">
        <v>9826</v>
      </c>
      <c r="F57" s="305">
        <v>12</v>
      </c>
      <c r="G57" s="305">
        <v>12</v>
      </c>
      <c r="H57" s="905" t="s">
        <v>9693</v>
      </c>
      <c r="I57" s="387" t="s">
        <v>9845</v>
      </c>
      <c r="J57" s="387">
        <v>89194344734</v>
      </c>
      <c r="K57" s="387">
        <v>1</v>
      </c>
      <c r="L57" s="387">
        <v>1</v>
      </c>
      <c r="M57" s="387">
        <v>0</v>
      </c>
    </row>
    <row r="58" spans="1:13" s="275" customFormat="1" ht="39.950000000000003" customHeight="1">
      <c r="A58" s="300">
        <v>19</v>
      </c>
      <c r="B58" s="387" t="s">
        <v>9846</v>
      </c>
      <c r="C58" s="859" t="s">
        <v>9847</v>
      </c>
      <c r="D58" s="903" t="s">
        <v>9826</v>
      </c>
      <c r="E58" s="903" t="s">
        <v>9826</v>
      </c>
      <c r="F58" s="305">
        <v>12</v>
      </c>
      <c r="G58" s="305">
        <v>12</v>
      </c>
      <c r="H58" s="905" t="s">
        <v>9693</v>
      </c>
      <c r="I58" s="387" t="s">
        <v>9848</v>
      </c>
      <c r="J58" s="387">
        <v>89606220562</v>
      </c>
      <c r="K58" s="387">
        <v>1</v>
      </c>
      <c r="L58" s="387">
        <v>1</v>
      </c>
      <c r="M58" s="387">
        <v>0</v>
      </c>
    </row>
    <row r="59" spans="1:13" s="275" customFormat="1" ht="43.5" customHeight="1">
      <c r="A59" s="403">
        <v>20</v>
      </c>
      <c r="B59" s="285" t="s">
        <v>9849</v>
      </c>
      <c r="C59" s="532" t="s">
        <v>9850</v>
      </c>
      <c r="D59" s="903" t="s">
        <v>9851</v>
      </c>
      <c r="E59" s="903" t="s">
        <v>9851</v>
      </c>
      <c r="F59" s="305">
        <v>12</v>
      </c>
      <c r="G59" s="305">
        <v>12</v>
      </c>
      <c r="H59" s="903" t="s">
        <v>9693</v>
      </c>
      <c r="I59" s="285" t="s">
        <v>9852</v>
      </c>
      <c r="J59" s="285" t="s">
        <v>21</v>
      </c>
      <c r="K59" s="285">
        <v>1</v>
      </c>
      <c r="L59" s="285">
        <v>1</v>
      </c>
      <c r="M59" s="903">
        <v>0</v>
      </c>
    </row>
    <row r="60" spans="1:13" s="275" customFormat="1" ht="51.75" customHeight="1">
      <c r="A60" s="300">
        <v>21</v>
      </c>
      <c r="B60" s="285" t="s">
        <v>9853</v>
      </c>
      <c r="C60" s="847">
        <v>310602118893</v>
      </c>
      <c r="D60" s="903" t="s">
        <v>9854</v>
      </c>
      <c r="E60" s="903" t="s">
        <v>9854</v>
      </c>
      <c r="F60" s="305">
        <v>12</v>
      </c>
      <c r="G60" s="305">
        <v>12</v>
      </c>
      <c r="H60" s="903" t="s">
        <v>9693</v>
      </c>
      <c r="I60" s="285" t="s">
        <v>9855</v>
      </c>
      <c r="J60" s="285" t="s">
        <v>21</v>
      </c>
      <c r="K60" s="285">
        <v>1</v>
      </c>
      <c r="L60" s="285">
        <v>1</v>
      </c>
      <c r="M60" s="903">
        <v>0</v>
      </c>
    </row>
    <row r="61" spans="1:13" s="275" customFormat="1" ht="45.75" customHeight="1">
      <c r="A61" s="403">
        <v>22</v>
      </c>
      <c r="B61" s="387" t="s">
        <v>9856</v>
      </c>
      <c r="C61" s="859" t="s">
        <v>9857</v>
      </c>
      <c r="D61" s="387" t="s">
        <v>9858</v>
      </c>
      <c r="E61" s="387" t="s">
        <v>9858</v>
      </c>
      <c r="F61" s="305">
        <v>12</v>
      </c>
      <c r="G61" s="305">
        <v>12</v>
      </c>
      <c r="H61" s="905" t="s">
        <v>9693</v>
      </c>
      <c r="I61" s="387" t="s">
        <v>9859</v>
      </c>
      <c r="J61" s="387" t="s">
        <v>21</v>
      </c>
      <c r="K61" s="387">
        <v>1</v>
      </c>
      <c r="L61" s="387">
        <v>1</v>
      </c>
      <c r="M61" s="387">
        <v>0</v>
      </c>
    </row>
    <row r="62" spans="1:13" s="275" customFormat="1" ht="50.1" customHeight="1">
      <c r="A62" s="300">
        <v>23</v>
      </c>
      <c r="B62" s="387" t="s">
        <v>9860</v>
      </c>
      <c r="C62" s="859" t="s">
        <v>9861</v>
      </c>
      <c r="D62" s="903" t="s">
        <v>9826</v>
      </c>
      <c r="E62" s="903" t="s">
        <v>9826</v>
      </c>
      <c r="F62" s="305">
        <v>12</v>
      </c>
      <c r="G62" s="305">
        <v>12</v>
      </c>
      <c r="H62" s="905" t="s">
        <v>9693</v>
      </c>
      <c r="I62" s="387" t="s">
        <v>9862</v>
      </c>
      <c r="J62" s="387" t="s">
        <v>21</v>
      </c>
      <c r="K62" s="387">
        <v>1</v>
      </c>
      <c r="L62" s="387">
        <v>1</v>
      </c>
      <c r="M62" s="387">
        <v>0</v>
      </c>
    </row>
    <row r="63" spans="1:13" s="275" customFormat="1" ht="45.75" customHeight="1">
      <c r="A63" s="403">
        <v>24</v>
      </c>
      <c r="B63" s="387" t="s">
        <v>9863</v>
      </c>
      <c r="C63" s="859" t="s">
        <v>9864</v>
      </c>
      <c r="D63" s="903" t="s">
        <v>9826</v>
      </c>
      <c r="E63" s="903" t="s">
        <v>9826</v>
      </c>
      <c r="F63" s="305">
        <v>12</v>
      </c>
      <c r="G63" s="305">
        <v>12</v>
      </c>
      <c r="H63" s="905" t="s">
        <v>9693</v>
      </c>
      <c r="I63" s="387" t="s">
        <v>9865</v>
      </c>
      <c r="J63" s="285" t="s">
        <v>21</v>
      </c>
      <c r="K63" s="285">
        <v>1</v>
      </c>
      <c r="L63" s="285">
        <v>1</v>
      </c>
      <c r="M63" s="903">
        <v>0</v>
      </c>
    </row>
    <row r="64" spans="1:13" s="275" customFormat="1" ht="41.65" customHeight="1">
      <c r="A64" s="300">
        <v>25</v>
      </c>
      <c r="B64" s="387" t="s">
        <v>9866</v>
      </c>
      <c r="C64" s="859" t="s">
        <v>9867</v>
      </c>
      <c r="D64" s="387" t="s">
        <v>9868</v>
      </c>
      <c r="E64" s="387" t="s">
        <v>9868</v>
      </c>
      <c r="F64" s="305">
        <v>12</v>
      </c>
      <c r="G64" s="305">
        <v>12</v>
      </c>
      <c r="H64" s="905" t="s">
        <v>9693</v>
      </c>
      <c r="I64" s="387" t="s">
        <v>9869</v>
      </c>
      <c r="J64" s="387" t="s">
        <v>21</v>
      </c>
      <c r="K64" s="387">
        <v>1</v>
      </c>
      <c r="L64" s="387">
        <v>1</v>
      </c>
      <c r="M64" s="905">
        <v>0</v>
      </c>
    </row>
    <row r="65" spans="1:13" s="275" customFormat="1" ht="41.25" customHeight="1">
      <c r="A65" s="403">
        <v>26</v>
      </c>
      <c r="B65" s="387" t="s">
        <v>9870</v>
      </c>
      <c r="C65" s="859" t="s">
        <v>9871</v>
      </c>
      <c r="D65" s="905" t="s">
        <v>9761</v>
      </c>
      <c r="E65" s="905" t="s">
        <v>9761</v>
      </c>
      <c r="F65" s="305">
        <v>12</v>
      </c>
      <c r="G65" s="305">
        <v>12</v>
      </c>
      <c r="H65" s="905" t="s">
        <v>9693</v>
      </c>
      <c r="I65" s="387" t="s">
        <v>9872</v>
      </c>
      <c r="J65" s="285">
        <v>89300889645</v>
      </c>
      <c r="K65" s="290">
        <v>1</v>
      </c>
      <c r="L65" s="290">
        <v>1</v>
      </c>
      <c r="M65" s="911">
        <v>0</v>
      </c>
    </row>
    <row r="66" spans="1:13" ht="21" customHeight="1">
      <c r="A66" s="919" t="s">
        <v>9873</v>
      </c>
      <c r="B66" s="920" t="s">
        <v>408</v>
      </c>
      <c r="C66" s="920"/>
      <c r="D66" s="919" t="s">
        <v>21</v>
      </c>
      <c r="E66" s="919" t="s">
        <v>21</v>
      </c>
      <c r="F66" s="931">
        <f>SUM(F40:F65)</f>
        <v>312</v>
      </c>
      <c r="G66" s="931">
        <f>SUM(G40:G65)</f>
        <v>312</v>
      </c>
      <c r="H66" s="919"/>
      <c r="I66" s="919"/>
      <c r="J66" s="919"/>
      <c r="K66" s="931">
        <f>SUM(K40:K65)</f>
        <v>26</v>
      </c>
      <c r="L66" s="931">
        <f>SUM(L40:L65)</f>
        <v>26</v>
      </c>
      <c r="M66" s="931">
        <f>SUM(M40:M65)</f>
        <v>0</v>
      </c>
    </row>
    <row r="67" spans="1:13" s="275" customFormat="1" ht="27" customHeight="1">
      <c r="A67" s="2464" t="s">
        <v>5425</v>
      </c>
      <c r="B67" s="2465"/>
      <c r="C67" s="2465"/>
      <c r="D67" s="2465"/>
      <c r="E67" s="2465"/>
      <c r="F67" s="2465"/>
      <c r="G67" s="2465"/>
      <c r="H67" s="2465"/>
      <c r="I67" s="2465"/>
      <c r="J67" s="2465"/>
      <c r="K67" s="2465"/>
      <c r="L67" s="2465"/>
      <c r="M67" s="2466"/>
    </row>
    <row r="68" spans="1:13" s="275" customFormat="1" ht="31.7" customHeight="1">
      <c r="A68" s="917">
        <v>1</v>
      </c>
      <c r="B68" s="305" t="s">
        <v>9874</v>
      </c>
      <c r="C68" s="918" t="s">
        <v>9875</v>
      </c>
      <c r="D68" s="305" t="s">
        <v>9876</v>
      </c>
      <c r="E68" s="305" t="s">
        <v>9876</v>
      </c>
      <c r="F68" s="305">
        <v>30</v>
      </c>
      <c r="G68" s="305">
        <v>30</v>
      </c>
      <c r="H68" s="897" t="s">
        <v>9693</v>
      </c>
      <c r="I68" s="305" t="s">
        <v>9877</v>
      </c>
      <c r="J68" s="305" t="s">
        <v>9878</v>
      </c>
      <c r="K68" s="305">
        <v>4</v>
      </c>
      <c r="L68" s="305">
        <v>4</v>
      </c>
      <c r="M68" s="305">
        <v>0</v>
      </c>
    </row>
    <row r="69" spans="1:13" s="275" customFormat="1" ht="42.6" customHeight="1">
      <c r="A69" s="300">
        <v>2</v>
      </c>
      <c r="B69" s="285" t="s">
        <v>9879</v>
      </c>
      <c r="C69" s="532" t="s">
        <v>9880</v>
      </c>
      <c r="D69" s="387" t="s">
        <v>9881</v>
      </c>
      <c r="E69" s="387" t="s">
        <v>9876</v>
      </c>
      <c r="F69" s="387">
        <v>600</v>
      </c>
      <c r="G69" s="387">
        <v>320</v>
      </c>
      <c r="H69" s="905" t="s">
        <v>9693</v>
      </c>
      <c r="I69" s="387" t="s">
        <v>9882</v>
      </c>
      <c r="J69" s="387">
        <v>89205539592</v>
      </c>
      <c r="K69" s="387">
        <v>9</v>
      </c>
      <c r="L69" s="387">
        <v>9</v>
      </c>
      <c r="M69" s="387">
        <v>0</v>
      </c>
    </row>
    <row r="70" spans="1:13" s="275" customFormat="1" ht="48" customHeight="1">
      <c r="A70" s="300">
        <v>3</v>
      </c>
      <c r="B70" s="387" t="s">
        <v>9883</v>
      </c>
      <c r="C70" s="859" t="s">
        <v>9884</v>
      </c>
      <c r="D70" s="387" t="s">
        <v>9885</v>
      </c>
      <c r="E70" s="387" t="s">
        <v>9876</v>
      </c>
      <c r="F70" s="387">
        <v>280</v>
      </c>
      <c r="G70" s="387">
        <v>280</v>
      </c>
      <c r="H70" s="905" t="s">
        <v>9693</v>
      </c>
      <c r="I70" s="387" t="s">
        <v>9886</v>
      </c>
      <c r="J70" s="387">
        <v>89205539592</v>
      </c>
      <c r="K70" s="387">
        <v>1</v>
      </c>
      <c r="L70" s="387">
        <v>1</v>
      </c>
      <c r="M70" s="387">
        <v>0</v>
      </c>
    </row>
    <row r="71" spans="1:13" s="275" customFormat="1" ht="39.950000000000003" customHeight="1">
      <c r="A71" s="300">
        <v>4</v>
      </c>
      <c r="B71" s="387" t="s">
        <v>9887</v>
      </c>
      <c r="C71" s="859" t="s">
        <v>9888</v>
      </c>
      <c r="D71" s="387" t="s">
        <v>9889</v>
      </c>
      <c r="E71" s="387" t="s">
        <v>9889</v>
      </c>
      <c r="F71" s="387">
        <v>50</v>
      </c>
      <c r="G71" s="387">
        <v>50</v>
      </c>
      <c r="H71" s="905" t="s">
        <v>9693</v>
      </c>
      <c r="I71" s="387" t="s">
        <v>9890</v>
      </c>
      <c r="J71" s="387" t="s">
        <v>21</v>
      </c>
      <c r="K71" s="387">
        <v>1</v>
      </c>
      <c r="L71" s="387">
        <v>1</v>
      </c>
      <c r="M71" s="387">
        <v>0</v>
      </c>
    </row>
    <row r="72" spans="1:13" s="275" customFormat="1" ht="39.950000000000003" customHeight="1">
      <c r="A72" s="300">
        <v>5</v>
      </c>
      <c r="B72" s="387" t="s">
        <v>9891</v>
      </c>
      <c r="C72" s="859" t="s">
        <v>9892</v>
      </c>
      <c r="D72" s="387" t="s">
        <v>9893</v>
      </c>
      <c r="E72" s="387" t="s">
        <v>9893</v>
      </c>
      <c r="F72" s="387">
        <v>40</v>
      </c>
      <c r="G72" s="387">
        <v>40</v>
      </c>
      <c r="H72" s="905" t="s">
        <v>9894</v>
      </c>
      <c r="I72" s="387" t="s">
        <v>9895</v>
      </c>
      <c r="J72" s="387" t="s">
        <v>9896</v>
      </c>
      <c r="K72" s="387">
        <v>1</v>
      </c>
      <c r="L72" s="387">
        <v>1</v>
      </c>
      <c r="M72" s="387">
        <v>0</v>
      </c>
    </row>
    <row r="73" spans="1:13" s="275" customFormat="1" ht="52.5" customHeight="1">
      <c r="A73" s="300">
        <v>6</v>
      </c>
      <c r="B73" s="387" t="s">
        <v>9897</v>
      </c>
      <c r="C73" s="859" t="s">
        <v>9898</v>
      </c>
      <c r="D73" s="387" t="s">
        <v>9899</v>
      </c>
      <c r="E73" s="387" t="s">
        <v>9900</v>
      </c>
      <c r="F73" s="387">
        <v>100</v>
      </c>
      <c r="G73" s="387">
        <v>100</v>
      </c>
      <c r="H73" s="905" t="s">
        <v>9693</v>
      </c>
      <c r="I73" s="387" t="s">
        <v>9901</v>
      </c>
      <c r="J73" s="387">
        <v>89803830888</v>
      </c>
      <c r="K73" s="387">
        <v>3</v>
      </c>
      <c r="L73" s="387">
        <v>3</v>
      </c>
      <c r="M73" s="387">
        <v>0</v>
      </c>
    </row>
    <row r="74" spans="1:13" s="275" customFormat="1" ht="39.200000000000003" customHeight="1">
      <c r="A74" s="300">
        <v>7</v>
      </c>
      <c r="B74" s="387" t="s">
        <v>9902</v>
      </c>
      <c r="C74" s="859" t="s">
        <v>9903</v>
      </c>
      <c r="D74" s="387" t="s">
        <v>9904</v>
      </c>
      <c r="E74" s="387" t="s">
        <v>9905</v>
      </c>
      <c r="F74" s="387">
        <v>80</v>
      </c>
      <c r="G74" s="387">
        <v>80</v>
      </c>
      <c r="H74" s="905" t="s">
        <v>9693</v>
      </c>
      <c r="I74" s="387" t="s">
        <v>9906</v>
      </c>
      <c r="J74" s="387">
        <v>89102206513</v>
      </c>
      <c r="K74" s="387">
        <v>3</v>
      </c>
      <c r="L74" s="387">
        <v>3</v>
      </c>
      <c r="M74" s="387">
        <v>0</v>
      </c>
    </row>
    <row r="75" spans="1:13" s="275" customFormat="1" ht="50.1" customHeight="1">
      <c r="A75" s="300">
        <v>8</v>
      </c>
      <c r="B75" s="387" t="s">
        <v>9907</v>
      </c>
      <c r="C75" s="859" t="s">
        <v>9908</v>
      </c>
      <c r="D75" s="387" t="s">
        <v>9909</v>
      </c>
      <c r="E75" s="387" t="s">
        <v>9910</v>
      </c>
      <c r="F75" s="387">
        <v>50</v>
      </c>
      <c r="G75" s="387">
        <v>50</v>
      </c>
      <c r="H75" s="905" t="s">
        <v>9911</v>
      </c>
      <c r="I75" s="387" t="s">
        <v>9912</v>
      </c>
      <c r="J75" s="387">
        <v>89202044498</v>
      </c>
      <c r="K75" s="387">
        <v>3</v>
      </c>
      <c r="L75" s="387">
        <v>3</v>
      </c>
      <c r="M75" s="387">
        <v>0</v>
      </c>
    </row>
    <row r="76" spans="1:13" s="275" customFormat="1" ht="54.95" customHeight="1">
      <c r="A76" s="300">
        <v>9</v>
      </c>
      <c r="B76" s="387" t="s">
        <v>9913</v>
      </c>
      <c r="C76" s="859" t="s">
        <v>9914</v>
      </c>
      <c r="D76" s="905" t="s">
        <v>9915</v>
      </c>
      <c r="E76" s="905" t="s">
        <v>9915</v>
      </c>
      <c r="F76" s="387">
        <v>100</v>
      </c>
      <c r="G76" s="387">
        <v>80</v>
      </c>
      <c r="H76" s="905" t="s">
        <v>9911</v>
      </c>
      <c r="I76" s="387" t="s">
        <v>9916</v>
      </c>
      <c r="J76" s="387">
        <v>89040983328</v>
      </c>
      <c r="K76" s="387">
        <v>1</v>
      </c>
      <c r="L76" s="387">
        <v>1</v>
      </c>
      <c r="M76" s="387">
        <v>0</v>
      </c>
    </row>
    <row r="77" spans="1:13" s="275" customFormat="1" ht="32.450000000000003" customHeight="1">
      <c r="A77" s="2477">
        <v>10</v>
      </c>
      <c r="B77" s="2467" t="s">
        <v>9917</v>
      </c>
      <c r="C77" s="935" t="s">
        <v>9918</v>
      </c>
      <c r="D77" s="2467" t="s">
        <v>9919</v>
      </c>
      <c r="E77" s="2467" t="s">
        <v>9920</v>
      </c>
      <c r="F77" s="2467">
        <v>180</v>
      </c>
      <c r="G77" s="2467">
        <v>180</v>
      </c>
      <c r="H77" s="2475" t="s">
        <v>9921</v>
      </c>
      <c r="I77" s="2467" t="s">
        <v>9922</v>
      </c>
      <c r="J77" s="934">
        <v>89102288574</v>
      </c>
      <c r="K77" s="2467">
        <v>4</v>
      </c>
      <c r="L77" s="2467">
        <v>4</v>
      </c>
      <c r="M77" s="2467">
        <v>0</v>
      </c>
    </row>
    <row r="78" spans="1:13" s="275" customFormat="1" ht="12.75" customHeight="1">
      <c r="A78" s="2478"/>
      <c r="B78" s="2468"/>
      <c r="C78" s="859"/>
      <c r="D78" s="2468"/>
      <c r="E78" s="2468"/>
      <c r="F78" s="2468"/>
      <c r="G78" s="2468"/>
      <c r="H78" s="2476"/>
      <c r="I78" s="2468"/>
      <c r="J78" s="387">
        <v>99205633023</v>
      </c>
      <c r="K78" s="2468"/>
      <c r="L78" s="2468"/>
      <c r="M78" s="2468"/>
    </row>
    <row r="79" spans="1:13" s="275" customFormat="1" ht="51.6" customHeight="1">
      <c r="A79" s="300">
        <v>11</v>
      </c>
      <c r="B79" s="387" t="s">
        <v>9923</v>
      </c>
      <c r="C79" s="859" t="s">
        <v>9924</v>
      </c>
      <c r="D79" s="387" t="s">
        <v>9925</v>
      </c>
      <c r="E79" s="387" t="s">
        <v>9926</v>
      </c>
      <c r="F79" s="387">
        <v>120</v>
      </c>
      <c r="G79" s="387">
        <v>120</v>
      </c>
      <c r="H79" s="905" t="s">
        <v>9927</v>
      </c>
      <c r="I79" s="387" t="s">
        <v>9928</v>
      </c>
      <c r="J79" s="387" t="s">
        <v>9929</v>
      </c>
      <c r="K79" s="387">
        <v>1</v>
      </c>
      <c r="L79" s="387">
        <v>1</v>
      </c>
      <c r="M79" s="387">
        <v>0</v>
      </c>
    </row>
    <row r="80" spans="1:13" s="275" customFormat="1" ht="54.2" customHeight="1">
      <c r="A80" s="300">
        <v>12</v>
      </c>
      <c r="B80" s="387" t="s">
        <v>9930</v>
      </c>
      <c r="C80" s="859" t="s">
        <v>9931</v>
      </c>
      <c r="D80" s="387" t="s">
        <v>9932</v>
      </c>
      <c r="E80" s="387" t="s">
        <v>9932</v>
      </c>
      <c r="F80" s="387">
        <v>120</v>
      </c>
      <c r="G80" s="387">
        <v>120</v>
      </c>
      <c r="H80" s="905" t="s">
        <v>9927</v>
      </c>
      <c r="I80" s="387" t="s">
        <v>9933</v>
      </c>
      <c r="J80" s="387">
        <v>89202032435</v>
      </c>
      <c r="K80" s="387">
        <v>3</v>
      </c>
      <c r="L80" s="387">
        <v>3</v>
      </c>
      <c r="M80" s="387">
        <v>0</v>
      </c>
    </row>
    <row r="81" spans="1:13" s="275" customFormat="1" ht="65.099999999999994" customHeight="1">
      <c r="A81" s="300">
        <v>13</v>
      </c>
      <c r="B81" s="387" t="s">
        <v>9934</v>
      </c>
      <c r="C81" s="859" t="s">
        <v>9935</v>
      </c>
      <c r="D81" s="387" t="s">
        <v>9936</v>
      </c>
      <c r="E81" s="387" t="s">
        <v>9936</v>
      </c>
      <c r="F81" s="387">
        <v>42</v>
      </c>
      <c r="G81" s="387">
        <v>42</v>
      </c>
      <c r="H81" s="905" t="s">
        <v>9927</v>
      </c>
      <c r="I81" s="387" t="s">
        <v>9937</v>
      </c>
      <c r="J81" s="387">
        <v>89202044513</v>
      </c>
      <c r="K81" s="387">
        <v>1</v>
      </c>
      <c r="L81" s="387">
        <v>1</v>
      </c>
      <c r="M81" s="387">
        <v>0</v>
      </c>
    </row>
    <row r="82" spans="1:13" s="275" customFormat="1" ht="52.5" customHeight="1">
      <c r="A82" s="300">
        <v>14</v>
      </c>
      <c r="B82" s="387" t="s">
        <v>9938</v>
      </c>
      <c r="C82" s="859" t="s">
        <v>9939</v>
      </c>
      <c r="D82" s="905" t="s">
        <v>9940</v>
      </c>
      <c r="E82" s="905" t="s">
        <v>9940</v>
      </c>
      <c r="F82" s="387">
        <v>48</v>
      </c>
      <c r="G82" s="387">
        <v>48</v>
      </c>
      <c r="H82" s="905" t="s">
        <v>9941</v>
      </c>
      <c r="I82" s="387" t="s">
        <v>9942</v>
      </c>
      <c r="J82" s="387" t="s">
        <v>21</v>
      </c>
      <c r="K82" s="387">
        <v>1</v>
      </c>
      <c r="L82" s="387">
        <v>1</v>
      </c>
      <c r="M82" s="387">
        <v>0</v>
      </c>
    </row>
    <row r="83" spans="1:13" s="275" customFormat="1" ht="39.950000000000003" customHeight="1">
      <c r="A83" s="300">
        <v>15</v>
      </c>
      <c r="B83" s="387" t="s">
        <v>9943</v>
      </c>
      <c r="C83" s="859" t="s">
        <v>9944</v>
      </c>
      <c r="D83" s="285" t="s">
        <v>9945</v>
      </c>
      <c r="E83" s="285" t="s">
        <v>9945</v>
      </c>
      <c r="F83" s="285">
        <v>56</v>
      </c>
      <c r="G83" s="290">
        <v>56</v>
      </c>
      <c r="H83" s="911" t="s">
        <v>9941</v>
      </c>
      <c r="I83" s="290" t="s">
        <v>9946</v>
      </c>
      <c r="J83" s="290">
        <v>89066034259</v>
      </c>
      <c r="K83" s="290">
        <v>2</v>
      </c>
      <c r="L83" s="290">
        <v>2</v>
      </c>
      <c r="M83" s="290">
        <v>0</v>
      </c>
    </row>
    <row r="84" spans="1:13" s="275" customFormat="1" ht="35.85" customHeight="1">
      <c r="A84" s="300">
        <v>16</v>
      </c>
      <c r="B84" s="387" t="s">
        <v>9947</v>
      </c>
      <c r="C84" s="859" t="s">
        <v>9948</v>
      </c>
      <c r="D84" s="285" t="s">
        <v>9949</v>
      </c>
      <c r="E84" s="285" t="s">
        <v>9950</v>
      </c>
      <c r="F84" s="936">
        <v>600</v>
      </c>
      <c r="G84" s="937">
        <v>80</v>
      </c>
      <c r="H84" s="938" t="s">
        <v>9941</v>
      </c>
      <c r="I84" s="937" t="s">
        <v>9951</v>
      </c>
      <c r="J84" s="937">
        <v>89202015753</v>
      </c>
      <c r="K84" s="937">
        <v>1</v>
      </c>
      <c r="L84" s="937">
        <v>1</v>
      </c>
      <c r="M84" s="937">
        <v>0</v>
      </c>
    </row>
    <row r="85" spans="1:13" s="275" customFormat="1" ht="35.85" customHeight="1">
      <c r="A85" s="300">
        <v>17</v>
      </c>
      <c r="B85" s="387" t="s">
        <v>9952</v>
      </c>
      <c r="C85" s="859" t="s">
        <v>9953</v>
      </c>
      <c r="D85" s="285" t="s">
        <v>9954</v>
      </c>
      <c r="E85" s="285" t="s">
        <v>9954</v>
      </c>
      <c r="F85" s="936">
        <v>42</v>
      </c>
      <c r="G85" s="937">
        <v>42</v>
      </c>
      <c r="H85" s="938" t="s">
        <v>9941</v>
      </c>
      <c r="I85" s="939" t="s">
        <v>9952</v>
      </c>
      <c r="J85" s="937"/>
      <c r="K85" s="937">
        <v>1</v>
      </c>
      <c r="L85" s="937">
        <v>1</v>
      </c>
      <c r="M85" s="937">
        <v>0</v>
      </c>
    </row>
    <row r="86" spans="1:13" s="275" customFormat="1" ht="53.25" customHeight="1">
      <c r="A86" s="300">
        <v>18</v>
      </c>
      <c r="B86" s="387" t="s">
        <v>9955</v>
      </c>
      <c r="C86" s="859" t="s">
        <v>9956</v>
      </c>
      <c r="D86" s="285" t="s">
        <v>9957</v>
      </c>
      <c r="E86" s="285" t="s">
        <v>9957</v>
      </c>
      <c r="F86" s="936">
        <v>24</v>
      </c>
      <c r="G86" s="940">
        <v>24</v>
      </c>
      <c r="H86" s="938" t="s">
        <v>9941</v>
      </c>
      <c r="I86" s="387" t="s">
        <v>9958</v>
      </c>
      <c r="J86" s="941"/>
      <c r="K86" s="940">
        <v>1</v>
      </c>
      <c r="L86" s="940">
        <v>1</v>
      </c>
      <c r="M86" s="940">
        <v>0</v>
      </c>
    </row>
    <row r="87" spans="1:13" s="275" customFormat="1" ht="53.25" customHeight="1">
      <c r="A87" s="300">
        <v>19</v>
      </c>
      <c r="B87" s="387" t="s">
        <v>9959</v>
      </c>
      <c r="C87" s="859" t="s">
        <v>9960</v>
      </c>
      <c r="D87" s="387" t="s">
        <v>9961</v>
      </c>
      <c r="E87" s="387" t="s">
        <v>9962</v>
      </c>
      <c r="F87" s="942">
        <v>30</v>
      </c>
      <c r="G87" s="59">
        <v>30</v>
      </c>
      <c r="H87" s="899" t="s">
        <v>9963</v>
      </c>
      <c r="I87" s="387" t="s">
        <v>9964</v>
      </c>
      <c r="J87" s="305">
        <v>89507144736</v>
      </c>
      <c r="K87" s="59">
        <v>1</v>
      </c>
      <c r="L87" s="61">
        <v>1</v>
      </c>
      <c r="M87" s="61">
        <v>0</v>
      </c>
    </row>
    <row r="88" spans="1:13" s="275" customFormat="1" ht="53.25" customHeight="1">
      <c r="A88" s="34">
        <v>20</v>
      </c>
      <c r="B88" s="934" t="s">
        <v>9965</v>
      </c>
      <c r="C88" s="935" t="s">
        <v>9966</v>
      </c>
      <c r="D88" s="36" t="s">
        <v>9967</v>
      </c>
      <c r="E88" s="36" t="s">
        <v>9967</v>
      </c>
      <c r="F88" s="42">
        <v>30</v>
      </c>
      <c r="G88" s="40">
        <v>30</v>
      </c>
      <c r="H88" s="943" t="s">
        <v>9968</v>
      </c>
      <c r="I88" s="934" t="s">
        <v>9965</v>
      </c>
      <c r="J88" s="944">
        <v>89066010575</v>
      </c>
      <c r="K88" s="40">
        <v>1</v>
      </c>
      <c r="L88" s="41">
        <v>1</v>
      </c>
      <c r="M88" s="61">
        <v>0</v>
      </c>
    </row>
    <row r="89" spans="1:13" s="275" customFormat="1" ht="53.25" customHeight="1">
      <c r="A89" s="26">
        <v>21</v>
      </c>
      <c r="B89" s="57" t="s">
        <v>9969</v>
      </c>
      <c r="C89" s="945" t="s">
        <v>9970</v>
      </c>
      <c r="D89" s="28" t="s">
        <v>9971</v>
      </c>
      <c r="E89" s="28" t="s">
        <v>9971</v>
      </c>
      <c r="F89" s="28">
        <v>30</v>
      </c>
      <c r="G89" s="28">
        <v>30</v>
      </c>
      <c r="H89" s="946" t="s">
        <v>9968</v>
      </c>
      <c r="I89" s="57" t="s">
        <v>9969</v>
      </c>
      <c r="J89" s="305">
        <v>89205863230</v>
      </c>
      <c r="K89" s="28">
        <v>1</v>
      </c>
      <c r="L89" s="28">
        <v>1</v>
      </c>
      <c r="M89" s="57">
        <v>0</v>
      </c>
    </row>
    <row r="90" spans="1:13" s="275" customFormat="1" ht="53.25" customHeight="1">
      <c r="A90" s="30">
        <v>22</v>
      </c>
      <c r="B90" s="387" t="s">
        <v>9972</v>
      </c>
      <c r="C90" s="859"/>
      <c r="D90" s="32" t="s">
        <v>9973</v>
      </c>
      <c r="E90" s="32" t="s">
        <v>9973</v>
      </c>
      <c r="F90" s="32">
        <v>30</v>
      </c>
      <c r="G90" s="32">
        <v>30</v>
      </c>
      <c r="H90" s="947" t="s">
        <v>9968</v>
      </c>
      <c r="I90" s="387" t="s">
        <v>9974</v>
      </c>
      <c r="J90" s="285">
        <v>89524284893</v>
      </c>
      <c r="K90" s="32">
        <v>1</v>
      </c>
      <c r="L90" s="32">
        <v>1</v>
      </c>
      <c r="M90" s="387">
        <v>0</v>
      </c>
    </row>
    <row r="91" spans="1:13" s="275" customFormat="1" ht="53.25" customHeight="1">
      <c r="A91" s="30">
        <v>23</v>
      </c>
      <c r="B91" s="387" t="s">
        <v>9975</v>
      </c>
      <c r="C91" s="859" t="s">
        <v>9976</v>
      </c>
      <c r="D91" s="32" t="s">
        <v>9977</v>
      </c>
      <c r="E91" s="32" t="s">
        <v>9977</v>
      </c>
      <c r="F91" s="32">
        <v>30</v>
      </c>
      <c r="G91" s="32">
        <v>30</v>
      </c>
      <c r="H91" s="947" t="s">
        <v>9968</v>
      </c>
      <c r="I91" s="387" t="s">
        <v>9978</v>
      </c>
      <c r="J91" s="285">
        <v>89300882223</v>
      </c>
      <c r="K91" s="32">
        <v>1</v>
      </c>
      <c r="L91" s="32">
        <v>1</v>
      </c>
      <c r="M91" s="387">
        <v>0</v>
      </c>
    </row>
    <row r="92" spans="1:13" s="275" customFormat="1" ht="53.25" customHeight="1">
      <c r="A92" s="30">
        <v>24</v>
      </c>
      <c r="B92" s="387" t="s">
        <v>9979</v>
      </c>
      <c r="C92" s="859"/>
      <c r="D92" s="32" t="s">
        <v>9980</v>
      </c>
      <c r="E92" s="32" t="s">
        <v>9980</v>
      </c>
      <c r="F92" s="32">
        <v>30</v>
      </c>
      <c r="G92" s="32">
        <v>30</v>
      </c>
      <c r="H92" s="947" t="s">
        <v>9968</v>
      </c>
      <c r="I92" s="387" t="s">
        <v>9979</v>
      </c>
      <c r="J92" s="285">
        <v>89040977131</v>
      </c>
      <c r="K92" s="32">
        <v>1</v>
      </c>
      <c r="L92" s="32">
        <v>1</v>
      </c>
      <c r="M92" s="387">
        <v>0</v>
      </c>
    </row>
    <row r="93" spans="1:13" ht="21" customHeight="1">
      <c r="A93" s="913" t="s">
        <v>21</v>
      </c>
      <c r="B93" s="948"/>
      <c r="C93" s="948"/>
      <c r="D93" s="948"/>
      <c r="E93" s="913" t="s">
        <v>21</v>
      </c>
      <c r="F93" s="915">
        <f>SUM(F68:F92)</f>
        <v>2742</v>
      </c>
      <c r="G93" s="915">
        <f>SUM(G68:G92)</f>
        <v>1922</v>
      </c>
      <c r="H93" s="949"/>
      <c r="I93" s="914" t="s">
        <v>21</v>
      </c>
      <c r="J93" s="914" t="s">
        <v>21</v>
      </c>
      <c r="K93" s="915">
        <f>SUM(K68:K92)</f>
        <v>47</v>
      </c>
      <c r="L93" s="915">
        <f>SUM(L68:L92)</f>
        <v>47</v>
      </c>
      <c r="M93" s="915">
        <v>0</v>
      </c>
    </row>
    <row r="94" spans="1:13" ht="27" customHeight="1">
      <c r="A94" s="2469" t="s">
        <v>5524</v>
      </c>
      <c r="B94" s="2470"/>
      <c r="C94" s="2470"/>
      <c r="D94" s="2470"/>
      <c r="E94" s="2470"/>
      <c r="F94" s="2470"/>
      <c r="G94" s="2470"/>
      <c r="H94" s="2470"/>
      <c r="I94" s="2470"/>
      <c r="J94" s="2470"/>
      <c r="K94" s="2470"/>
      <c r="L94" s="2470"/>
      <c r="M94" s="2471"/>
    </row>
    <row r="95" spans="1:13" s="275" customFormat="1" ht="41.65" customHeight="1">
      <c r="A95" s="917">
        <v>1</v>
      </c>
      <c r="B95" s="305" t="s">
        <v>9981</v>
      </c>
      <c r="C95" s="918" t="s">
        <v>9982</v>
      </c>
      <c r="D95" s="897" t="s">
        <v>9983</v>
      </c>
      <c r="E95" s="897" t="s">
        <v>9984</v>
      </c>
      <c r="F95" s="305">
        <v>52</v>
      </c>
      <c r="G95" s="305">
        <v>52</v>
      </c>
      <c r="H95" s="897" t="s">
        <v>9985</v>
      </c>
      <c r="I95" s="305" t="s">
        <v>9986</v>
      </c>
      <c r="J95" s="305">
        <v>89040873810</v>
      </c>
      <c r="K95" s="305">
        <v>2</v>
      </c>
      <c r="L95" s="305">
        <v>2</v>
      </c>
      <c r="M95" s="305">
        <v>0</v>
      </c>
    </row>
    <row r="96" spans="1:13" s="275" customFormat="1" ht="41.65" customHeight="1">
      <c r="A96" s="300">
        <v>2</v>
      </c>
      <c r="B96" s="285" t="s">
        <v>9987</v>
      </c>
      <c r="C96" s="532" t="s">
        <v>9988</v>
      </c>
      <c r="D96" s="903" t="s">
        <v>9989</v>
      </c>
      <c r="E96" s="903" t="s">
        <v>9989</v>
      </c>
      <c r="F96" s="285">
        <v>12</v>
      </c>
      <c r="G96" s="285">
        <v>12</v>
      </c>
      <c r="H96" s="903" t="s">
        <v>9693</v>
      </c>
      <c r="I96" s="285" t="s">
        <v>9990</v>
      </c>
      <c r="J96" s="285" t="s">
        <v>9991</v>
      </c>
      <c r="K96" s="285">
        <v>1</v>
      </c>
      <c r="L96" s="285">
        <v>1</v>
      </c>
      <c r="M96" s="285">
        <v>0</v>
      </c>
    </row>
    <row r="97" spans="1:13" s="275" customFormat="1" ht="50.1" customHeight="1">
      <c r="A97" s="300">
        <v>3</v>
      </c>
      <c r="B97" s="285" t="s">
        <v>9992</v>
      </c>
      <c r="C97" s="532" t="s">
        <v>9993</v>
      </c>
      <c r="D97" s="903" t="s">
        <v>9994</v>
      </c>
      <c r="E97" s="903" t="s">
        <v>9994</v>
      </c>
      <c r="F97" s="285">
        <v>12</v>
      </c>
      <c r="G97" s="290">
        <v>12</v>
      </c>
      <c r="H97" s="903" t="s">
        <v>9693</v>
      </c>
      <c r="I97" s="285" t="s">
        <v>9995</v>
      </c>
      <c r="J97" s="285">
        <v>89103621852</v>
      </c>
      <c r="K97" s="285">
        <v>1</v>
      </c>
      <c r="L97" s="290">
        <v>1</v>
      </c>
      <c r="M97" s="290">
        <v>0</v>
      </c>
    </row>
    <row r="98" spans="1:13" s="275" customFormat="1" ht="50.1" customHeight="1">
      <c r="A98" s="403">
        <v>4</v>
      </c>
      <c r="B98" s="387" t="s">
        <v>9996</v>
      </c>
      <c r="C98" s="859" t="s">
        <v>9997</v>
      </c>
      <c r="D98" s="905" t="s">
        <v>9998</v>
      </c>
      <c r="E98" s="905" t="s">
        <v>9998</v>
      </c>
      <c r="F98" s="387">
        <v>12</v>
      </c>
      <c r="G98" s="57">
        <v>12</v>
      </c>
      <c r="H98" s="905" t="s">
        <v>9730</v>
      </c>
      <c r="I98" s="387" t="s">
        <v>9996</v>
      </c>
      <c r="J98" s="387">
        <v>89511303134</v>
      </c>
      <c r="K98" s="57">
        <v>1</v>
      </c>
      <c r="L98" s="57">
        <v>1</v>
      </c>
      <c r="M98" s="57">
        <v>0</v>
      </c>
    </row>
    <row r="99" spans="1:13" ht="21" customHeight="1">
      <c r="A99" s="913" t="s">
        <v>21</v>
      </c>
      <c r="B99" s="914" t="s">
        <v>408</v>
      </c>
      <c r="C99" s="953"/>
      <c r="D99" s="914" t="s">
        <v>21</v>
      </c>
      <c r="E99" s="914" t="s">
        <v>21</v>
      </c>
      <c r="F99" s="915">
        <v>88</v>
      </c>
      <c r="G99" s="915">
        <v>88</v>
      </c>
      <c r="H99" s="914" t="s">
        <v>21</v>
      </c>
      <c r="I99" s="954" t="s">
        <v>21</v>
      </c>
      <c r="J99" s="914" t="s">
        <v>21</v>
      </c>
      <c r="K99" s="915">
        <f>K95+K96+K97+K98</f>
        <v>5</v>
      </c>
      <c r="L99" s="915">
        <f>L95+L96+L97+L98</f>
        <v>5</v>
      </c>
      <c r="M99" s="915">
        <f>M95+M96+M97+M98</f>
        <v>0</v>
      </c>
    </row>
    <row r="100" spans="1:13" ht="27" customHeight="1">
      <c r="A100" s="2469" t="s">
        <v>5540</v>
      </c>
      <c r="B100" s="2470"/>
      <c r="C100" s="2470"/>
      <c r="D100" s="2470"/>
      <c r="E100" s="2470"/>
      <c r="F100" s="2470"/>
      <c r="G100" s="2470"/>
      <c r="H100" s="2470"/>
      <c r="I100" s="2470"/>
      <c r="J100" s="2470"/>
      <c r="K100" s="2470"/>
      <c r="L100" s="2470"/>
      <c r="M100" s="2471"/>
    </row>
    <row r="101" spans="1:13" ht="58.35" customHeight="1">
      <c r="A101" s="917">
        <v>1</v>
      </c>
      <c r="B101" s="305" t="s">
        <v>9768</v>
      </c>
      <c r="C101" s="305">
        <v>3106007354</v>
      </c>
      <c r="D101" s="305" t="s">
        <v>9769</v>
      </c>
      <c r="E101" s="305" t="s">
        <v>9769</v>
      </c>
      <c r="F101" s="305">
        <v>519</v>
      </c>
      <c r="G101" s="305">
        <v>489</v>
      </c>
      <c r="H101" s="897" t="s">
        <v>9999</v>
      </c>
      <c r="I101" s="305" t="s">
        <v>10000</v>
      </c>
      <c r="J101" s="305">
        <v>89103228674</v>
      </c>
      <c r="K101" s="305">
        <v>4</v>
      </c>
      <c r="L101" s="305">
        <v>4</v>
      </c>
      <c r="M101" s="305">
        <v>0</v>
      </c>
    </row>
    <row r="102" spans="1:13" ht="60.75" customHeight="1">
      <c r="A102" s="300">
        <v>2</v>
      </c>
      <c r="B102" s="285" t="s">
        <v>9771</v>
      </c>
      <c r="C102" s="532" t="s">
        <v>9772</v>
      </c>
      <c r="D102" s="285" t="s">
        <v>9773</v>
      </c>
      <c r="E102" s="285" t="s">
        <v>9773</v>
      </c>
      <c r="F102" s="285">
        <v>153</v>
      </c>
      <c r="G102" s="285">
        <v>68.28</v>
      </c>
      <c r="H102" s="903" t="s">
        <v>10001</v>
      </c>
      <c r="I102" s="285" t="s">
        <v>10002</v>
      </c>
      <c r="J102" s="285" t="s">
        <v>9776</v>
      </c>
      <c r="K102" s="285">
        <v>2</v>
      </c>
      <c r="L102" s="285">
        <v>2</v>
      </c>
      <c r="M102" s="285">
        <v>0</v>
      </c>
    </row>
    <row r="103" spans="1:13" ht="70.900000000000006" customHeight="1">
      <c r="A103" s="300">
        <v>3</v>
      </c>
      <c r="B103" s="285" t="s">
        <v>10003</v>
      </c>
      <c r="C103" s="285">
        <v>3123413821</v>
      </c>
      <c r="D103" s="285" t="s">
        <v>10004</v>
      </c>
      <c r="E103" s="285" t="s">
        <v>10005</v>
      </c>
      <c r="F103" s="285">
        <v>400</v>
      </c>
      <c r="G103" s="290">
        <v>400</v>
      </c>
      <c r="H103" s="903" t="s">
        <v>10006</v>
      </c>
      <c r="I103" s="285" t="s">
        <v>10007</v>
      </c>
      <c r="J103" s="285" t="s">
        <v>10008</v>
      </c>
      <c r="K103" s="290">
        <v>6</v>
      </c>
      <c r="L103" s="290">
        <v>6</v>
      </c>
      <c r="M103" s="290">
        <v>0</v>
      </c>
    </row>
    <row r="104" spans="1:13" ht="21" customHeight="1">
      <c r="A104" s="955" t="s">
        <v>21</v>
      </c>
      <c r="B104" s="956" t="s">
        <v>408</v>
      </c>
      <c r="C104" s="956"/>
      <c r="D104" s="955" t="s">
        <v>21</v>
      </c>
      <c r="E104" s="955" t="s">
        <v>21</v>
      </c>
      <c r="F104" s="957">
        <f>F101+F102+F103</f>
        <v>1072</v>
      </c>
      <c r="G104" s="957">
        <f>G101+G102+G103</f>
        <v>957.28</v>
      </c>
      <c r="H104" s="955"/>
      <c r="I104" s="955"/>
      <c r="J104" s="955"/>
      <c r="K104" s="957">
        <f>K101+K102+K103</f>
        <v>12</v>
      </c>
      <c r="L104" s="957">
        <f>L101+L102+L103</f>
        <v>12</v>
      </c>
      <c r="M104" s="957">
        <f>M101+M102+M103</f>
        <v>0</v>
      </c>
    </row>
    <row r="105" spans="1:13" ht="27" customHeight="1">
      <c r="A105" s="2469" t="s">
        <v>5554</v>
      </c>
      <c r="B105" s="2470"/>
      <c r="C105" s="2470"/>
      <c r="D105" s="2470"/>
      <c r="E105" s="2470"/>
      <c r="F105" s="2470"/>
      <c r="G105" s="2470"/>
      <c r="H105" s="2470"/>
      <c r="I105" s="2470"/>
      <c r="J105" s="2470"/>
      <c r="K105" s="2470"/>
      <c r="L105" s="2470"/>
      <c r="M105" s="2471"/>
    </row>
    <row r="106" spans="1:13" ht="31.5">
      <c r="A106" s="917">
        <v>1</v>
      </c>
      <c r="B106" s="305" t="s">
        <v>10009</v>
      </c>
      <c r="C106" s="305">
        <v>3106000126</v>
      </c>
      <c r="D106" s="305" t="s">
        <v>10010</v>
      </c>
      <c r="E106" s="305" t="s">
        <v>10010</v>
      </c>
      <c r="F106" s="305">
        <v>150</v>
      </c>
      <c r="G106" s="305">
        <v>150</v>
      </c>
      <c r="H106" s="897" t="s">
        <v>10011</v>
      </c>
      <c r="I106" s="305" t="s">
        <v>10012</v>
      </c>
      <c r="J106" s="305" t="s">
        <v>10013</v>
      </c>
      <c r="K106" s="305">
        <v>1</v>
      </c>
      <c r="L106" s="305">
        <v>1</v>
      </c>
      <c r="M106" s="305">
        <v>0</v>
      </c>
    </row>
    <row r="107" spans="1:13" ht="47.25">
      <c r="A107" s="300">
        <v>2</v>
      </c>
      <c r="B107" s="285" t="s">
        <v>10014</v>
      </c>
      <c r="C107" s="847">
        <v>310600419800</v>
      </c>
      <c r="D107" s="903" t="s">
        <v>10015</v>
      </c>
      <c r="E107" s="285" t="s">
        <v>10010</v>
      </c>
      <c r="F107" s="285">
        <v>13.8</v>
      </c>
      <c r="G107" s="285">
        <v>13.8</v>
      </c>
      <c r="H107" s="903" t="s">
        <v>10011</v>
      </c>
      <c r="I107" s="285" t="s">
        <v>10016</v>
      </c>
      <c r="J107" s="285" t="s">
        <v>10013</v>
      </c>
      <c r="K107" s="285">
        <v>1</v>
      </c>
      <c r="L107" s="285">
        <v>1</v>
      </c>
      <c r="M107" s="285">
        <v>0</v>
      </c>
    </row>
    <row r="108" spans="1:13" ht="47.25">
      <c r="A108" s="300">
        <v>3</v>
      </c>
      <c r="B108" s="285" t="s">
        <v>10017</v>
      </c>
      <c r="C108" s="847">
        <v>310602724407</v>
      </c>
      <c r="D108" s="903" t="s">
        <v>10018</v>
      </c>
      <c r="E108" s="903" t="s">
        <v>10019</v>
      </c>
      <c r="F108" s="285">
        <v>12</v>
      </c>
      <c r="G108" s="285">
        <v>12</v>
      </c>
      <c r="H108" s="903" t="s">
        <v>10011</v>
      </c>
      <c r="I108" s="285" t="s">
        <v>10020</v>
      </c>
      <c r="J108" s="285" t="s">
        <v>21</v>
      </c>
      <c r="K108" s="285">
        <v>1</v>
      </c>
      <c r="L108" s="285">
        <v>1</v>
      </c>
      <c r="M108" s="285">
        <v>0</v>
      </c>
    </row>
    <row r="109" spans="1:13" ht="31.5">
      <c r="A109" s="917">
        <v>4</v>
      </c>
      <c r="B109" s="285" t="s">
        <v>10021</v>
      </c>
      <c r="C109" s="532" t="s">
        <v>10022</v>
      </c>
      <c r="D109" s="903" t="s">
        <v>10023</v>
      </c>
      <c r="E109" s="285" t="s">
        <v>10010</v>
      </c>
      <c r="F109" s="285">
        <v>13.8</v>
      </c>
      <c r="G109" s="285">
        <v>13.8</v>
      </c>
      <c r="H109" s="903" t="s">
        <v>10011</v>
      </c>
      <c r="I109" s="285" t="s">
        <v>10024</v>
      </c>
      <c r="J109" s="285" t="s">
        <v>10025</v>
      </c>
      <c r="K109" s="285">
        <v>1</v>
      </c>
      <c r="L109" s="285">
        <v>1</v>
      </c>
      <c r="M109" s="285">
        <v>0</v>
      </c>
    </row>
    <row r="110" spans="1:13" ht="47.25">
      <c r="A110" s="300">
        <v>5</v>
      </c>
      <c r="B110" s="285" t="s">
        <v>10026</v>
      </c>
      <c r="C110" s="532" t="s">
        <v>10027</v>
      </c>
      <c r="D110" s="285" t="s">
        <v>10028</v>
      </c>
      <c r="E110" s="285" t="s">
        <v>10029</v>
      </c>
      <c r="F110" s="285">
        <v>12</v>
      </c>
      <c r="G110" s="285">
        <v>12</v>
      </c>
      <c r="H110" s="903" t="s">
        <v>10011</v>
      </c>
      <c r="I110" s="285" t="s">
        <v>10030</v>
      </c>
      <c r="J110" s="285" t="s">
        <v>10031</v>
      </c>
      <c r="K110" s="285">
        <v>1</v>
      </c>
      <c r="L110" s="285">
        <v>1</v>
      </c>
      <c r="M110" s="285">
        <v>0</v>
      </c>
    </row>
    <row r="111" spans="1:13" ht="47.25">
      <c r="A111" s="300">
        <v>6</v>
      </c>
      <c r="B111" s="285" t="s">
        <v>10032</v>
      </c>
      <c r="C111" s="532" t="s">
        <v>10033</v>
      </c>
      <c r="D111" s="903" t="s">
        <v>10034</v>
      </c>
      <c r="E111" s="285" t="s">
        <v>10010</v>
      </c>
      <c r="F111" s="285">
        <v>13.8</v>
      </c>
      <c r="G111" s="285">
        <v>13.8</v>
      </c>
      <c r="H111" s="903" t="s">
        <v>10011</v>
      </c>
      <c r="I111" s="285" t="s">
        <v>10035</v>
      </c>
      <c r="J111" s="285" t="s">
        <v>10013</v>
      </c>
      <c r="K111" s="285">
        <v>1</v>
      </c>
      <c r="L111" s="285">
        <v>1</v>
      </c>
      <c r="M111" s="285">
        <v>0</v>
      </c>
    </row>
    <row r="112" spans="1:13" ht="47.25">
      <c r="A112" s="917">
        <v>7</v>
      </c>
      <c r="B112" s="285" t="s">
        <v>10036</v>
      </c>
      <c r="C112" s="532" t="s">
        <v>10037</v>
      </c>
      <c r="D112" s="285" t="s">
        <v>10038</v>
      </c>
      <c r="E112" s="285" t="s">
        <v>10029</v>
      </c>
      <c r="F112" s="285">
        <v>12</v>
      </c>
      <c r="G112" s="285">
        <v>12</v>
      </c>
      <c r="H112" s="903" t="s">
        <v>5327</v>
      </c>
      <c r="I112" s="285" t="s">
        <v>10039</v>
      </c>
      <c r="J112" s="285" t="s">
        <v>10040</v>
      </c>
      <c r="K112" s="285">
        <v>1</v>
      </c>
      <c r="L112" s="285">
        <v>1</v>
      </c>
      <c r="M112" s="285">
        <v>0</v>
      </c>
    </row>
    <row r="113" spans="1:13" ht="31.5">
      <c r="A113" s="300">
        <v>8</v>
      </c>
      <c r="B113" s="285" t="s">
        <v>10041</v>
      </c>
      <c r="C113" s="532" t="s">
        <v>10042</v>
      </c>
      <c r="D113" s="285" t="s">
        <v>10043</v>
      </c>
      <c r="E113" s="285" t="s">
        <v>10043</v>
      </c>
      <c r="F113" s="285">
        <v>12</v>
      </c>
      <c r="G113" s="285">
        <v>12</v>
      </c>
      <c r="H113" s="903" t="s">
        <v>10011</v>
      </c>
      <c r="I113" s="285" t="s">
        <v>10044</v>
      </c>
      <c r="J113" s="285" t="s">
        <v>10045</v>
      </c>
      <c r="K113" s="285">
        <v>1</v>
      </c>
      <c r="L113" s="285">
        <v>1</v>
      </c>
      <c r="M113" s="285">
        <v>0</v>
      </c>
    </row>
    <row r="114" spans="1:13" ht="31.5">
      <c r="A114" s="300">
        <v>9</v>
      </c>
      <c r="B114" s="285" t="s">
        <v>10046</v>
      </c>
      <c r="C114" s="532" t="s">
        <v>10047</v>
      </c>
      <c r="D114" s="285" t="s">
        <v>10048</v>
      </c>
      <c r="E114" s="285" t="s">
        <v>10010</v>
      </c>
      <c r="F114" s="285">
        <v>13.8</v>
      </c>
      <c r="G114" s="285">
        <v>13.8</v>
      </c>
      <c r="H114" s="903" t="s">
        <v>10011</v>
      </c>
      <c r="I114" s="285" t="s">
        <v>10049</v>
      </c>
      <c r="J114" s="285" t="s">
        <v>10050</v>
      </c>
      <c r="K114" s="285">
        <v>1</v>
      </c>
      <c r="L114" s="285">
        <v>1</v>
      </c>
      <c r="M114" s="285">
        <v>0</v>
      </c>
    </row>
    <row r="115" spans="1:13" ht="47.25">
      <c r="A115" s="917">
        <v>10</v>
      </c>
      <c r="B115" s="285" t="s">
        <v>10051</v>
      </c>
      <c r="C115" s="532" t="s">
        <v>10052</v>
      </c>
      <c r="D115" s="285" t="s">
        <v>10053</v>
      </c>
      <c r="E115" s="285" t="s">
        <v>10054</v>
      </c>
      <c r="F115" s="285">
        <v>22</v>
      </c>
      <c r="G115" s="285">
        <v>22</v>
      </c>
      <c r="H115" s="903" t="s">
        <v>10055</v>
      </c>
      <c r="I115" s="285" t="s">
        <v>10056</v>
      </c>
      <c r="J115" s="285">
        <v>89155678717</v>
      </c>
      <c r="K115" s="285">
        <v>1</v>
      </c>
      <c r="L115" s="285">
        <v>1</v>
      </c>
      <c r="M115" s="285">
        <v>0</v>
      </c>
    </row>
    <row r="116" spans="1:13" ht="47.25">
      <c r="A116" s="300">
        <v>11</v>
      </c>
      <c r="B116" s="285" t="s">
        <v>10057</v>
      </c>
      <c r="C116" s="532" t="s">
        <v>10058</v>
      </c>
      <c r="D116" s="285" t="s">
        <v>10059</v>
      </c>
      <c r="E116" s="285" t="s">
        <v>10010</v>
      </c>
      <c r="F116" s="285">
        <v>13.8</v>
      </c>
      <c r="G116" s="285">
        <v>13.8</v>
      </c>
      <c r="H116" s="903" t="s">
        <v>10055</v>
      </c>
      <c r="I116" s="285" t="s">
        <v>10060</v>
      </c>
      <c r="J116" s="285" t="s">
        <v>10061</v>
      </c>
      <c r="K116" s="285">
        <v>1</v>
      </c>
      <c r="L116" s="285">
        <v>1</v>
      </c>
      <c r="M116" s="285">
        <v>0</v>
      </c>
    </row>
    <row r="117" spans="1:13" ht="47.25">
      <c r="A117" s="300">
        <v>12</v>
      </c>
      <c r="B117" s="285" t="s">
        <v>10062</v>
      </c>
      <c r="C117" s="532" t="s">
        <v>10063</v>
      </c>
      <c r="D117" s="285" t="s">
        <v>10064</v>
      </c>
      <c r="E117" s="285" t="s">
        <v>10065</v>
      </c>
      <c r="F117" s="285">
        <v>30</v>
      </c>
      <c r="G117" s="285">
        <v>30</v>
      </c>
      <c r="H117" s="903" t="s">
        <v>10066</v>
      </c>
      <c r="I117" s="285" t="s">
        <v>10067</v>
      </c>
      <c r="J117" s="285">
        <v>89205771303</v>
      </c>
      <c r="K117" s="285">
        <v>3</v>
      </c>
      <c r="L117" s="285">
        <v>3</v>
      </c>
      <c r="M117" s="285">
        <v>0</v>
      </c>
    </row>
    <row r="118" spans="1:13" ht="31.5">
      <c r="A118" s="917">
        <v>13</v>
      </c>
      <c r="B118" s="285" t="s">
        <v>10068</v>
      </c>
      <c r="C118" s="532" t="s">
        <v>10069</v>
      </c>
      <c r="D118" s="285" t="s">
        <v>10070</v>
      </c>
      <c r="E118" s="285" t="s">
        <v>10071</v>
      </c>
      <c r="F118" s="285">
        <v>12</v>
      </c>
      <c r="G118" s="285">
        <v>12</v>
      </c>
      <c r="H118" s="903" t="s">
        <v>10072</v>
      </c>
      <c r="I118" s="285" t="s">
        <v>10073</v>
      </c>
      <c r="J118" s="285" t="s">
        <v>10074</v>
      </c>
      <c r="K118" s="285">
        <v>1</v>
      </c>
      <c r="L118" s="285">
        <v>1</v>
      </c>
      <c r="M118" s="285">
        <v>0</v>
      </c>
    </row>
    <row r="119" spans="1:13" ht="31.5">
      <c r="A119" s="300">
        <v>14</v>
      </c>
      <c r="B119" s="285" t="s">
        <v>10075</v>
      </c>
      <c r="C119" s="532" t="s">
        <v>10076</v>
      </c>
      <c r="D119" s="285" t="s">
        <v>10077</v>
      </c>
      <c r="E119" s="285" t="s">
        <v>10010</v>
      </c>
      <c r="F119" s="285">
        <v>12</v>
      </c>
      <c r="G119" s="285">
        <v>12</v>
      </c>
      <c r="H119" s="903" t="s">
        <v>10011</v>
      </c>
      <c r="I119" s="285" t="s">
        <v>10078</v>
      </c>
      <c r="J119" s="285" t="s">
        <v>21</v>
      </c>
      <c r="K119" s="285">
        <v>1</v>
      </c>
      <c r="L119" s="285">
        <v>1</v>
      </c>
      <c r="M119" s="285">
        <v>0</v>
      </c>
    </row>
    <row r="120" spans="1:13" ht="47.25">
      <c r="A120" s="300">
        <v>15</v>
      </c>
      <c r="B120" s="285" t="s">
        <v>10079</v>
      </c>
      <c r="C120" s="532" t="s">
        <v>10080</v>
      </c>
      <c r="D120" s="285" t="s">
        <v>10081</v>
      </c>
      <c r="E120" s="285" t="s">
        <v>10082</v>
      </c>
      <c r="F120" s="285">
        <v>22</v>
      </c>
      <c r="G120" s="285">
        <v>22</v>
      </c>
      <c r="H120" s="903" t="s">
        <v>10083</v>
      </c>
      <c r="I120" s="285" t="s">
        <v>10084</v>
      </c>
      <c r="J120" s="285">
        <v>89205651258</v>
      </c>
      <c r="K120" s="285">
        <v>1</v>
      </c>
      <c r="L120" s="285">
        <v>1</v>
      </c>
      <c r="M120" s="285">
        <v>0</v>
      </c>
    </row>
    <row r="121" spans="1:13" ht="31.5">
      <c r="A121" s="917">
        <v>16</v>
      </c>
      <c r="B121" s="285" t="s">
        <v>10085</v>
      </c>
      <c r="C121" s="532" t="s">
        <v>10086</v>
      </c>
      <c r="D121" s="285" t="s">
        <v>10087</v>
      </c>
      <c r="E121" s="285" t="s">
        <v>10071</v>
      </c>
      <c r="F121" s="285">
        <v>12</v>
      </c>
      <c r="G121" s="285">
        <v>12</v>
      </c>
      <c r="H121" s="903" t="s">
        <v>10066</v>
      </c>
      <c r="I121" s="285" t="s">
        <v>10088</v>
      </c>
      <c r="J121" s="285">
        <v>89507127867</v>
      </c>
      <c r="K121" s="285">
        <v>2</v>
      </c>
      <c r="L121" s="285">
        <v>2</v>
      </c>
      <c r="M121" s="285">
        <v>0</v>
      </c>
    </row>
    <row r="122" spans="1:13" ht="31.5">
      <c r="A122" s="300">
        <v>17</v>
      </c>
      <c r="B122" s="285" t="s">
        <v>10089</v>
      </c>
      <c r="C122" s="532" t="s">
        <v>10090</v>
      </c>
      <c r="D122" s="285" t="s">
        <v>10091</v>
      </c>
      <c r="E122" s="285" t="s">
        <v>10071</v>
      </c>
      <c r="F122" s="285">
        <v>12</v>
      </c>
      <c r="G122" s="285">
        <v>12</v>
      </c>
      <c r="H122" s="903" t="s">
        <v>10066</v>
      </c>
      <c r="I122" s="285" t="s">
        <v>10092</v>
      </c>
      <c r="J122" s="285">
        <v>89202038418</v>
      </c>
      <c r="K122" s="285">
        <v>1</v>
      </c>
      <c r="L122" s="285">
        <v>1</v>
      </c>
      <c r="M122" s="285">
        <v>0</v>
      </c>
    </row>
    <row r="123" spans="1:13" ht="31.5">
      <c r="A123" s="300">
        <v>18</v>
      </c>
      <c r="B123" s="285" t="s">
        <v>10093</v>
      </c>
      <c r="C123" s="532" t="s">
        <v>10094</v>
      </c>
      <c r="D123" s="285" t="s">
        <v>10095</v>
      </c>
      <c r="E123" s="285" t="s">
        <v>10010</v>
      </c>
      <c r="F123" s="285">
        <v>13.8</v>
      </c>
      <c r="G123" s="285">
        <v>13.8</v>
      </c>
      <c r="H123" s="903" t="s">
        <v>10011</v>
      </c>
      <c r="I123" s="285" t="s">
        <v>10096</v>
      </c>
      <c r="J123" s="285" t="s">
        <v>10097</v>
      </c>
      <c r="K123" s="285">
        <v>1</v>
      </c>
      <c r="L123" s="285">
        <v>1</v>
      </c>
      <c r="M123" s="285">
        <v>0</v>
      </c>
    </row>
    <row r="124" spans="1:13" ht="31.5">
      <c r="A124" s="917">
        <v>19</v>
      </c>
      <c r="B124" s="285" t="s">
        <v>10098</v>
      </c>
      <c r="C124" s="532" t="s">
        <v>10099</v>
      </c>
      <c r="D124" s="285" t="s">
        <v>10100</v>
      </c>
      <c r="E124" s="285" t="s">
        <v>10010</v>
      </c>
      <c r="F124" s="285">
        <v>12</v>
      </c>
      <c r="G124" s="285">
        <v>12</v>
      </c>
      <c r="H124" s="903" t="s">
        <v>10011</v>
      </c>
      <c r="I124" s="285" t="s">
        <v>10101</v>
      </c>
      <c r="J124" s="285">
        <v>89040805500</v>
      </c>
      <c r="K124" s="285">
        <v>1</v>
      </c>
      <c r="L124" s="285">
        <v>1</v>
      </c>
      <c r="M124" s="285">
        <v>0</v>
      </c>
    </row>
    <row r="125" spans="1:13" ht="31.5">
      <c r="A125" s="300">
        <v>20</v>
      </c>
      <c r="B125" s="285" t="s">
        <v>10102</v>
      </c>
      <c r="C125" s="532" t="s">
        <v>10103</v>
      </c>
      <c r="D125" s="285" t="s">
        <v>10104</v>
      </c>
      <c r="E125" s="285" t="s">
        <v>10071</v>
      </c>
      <c r="F125" s="285">
        <v>12</v>
      </c>
      <c r="G125" s="285">
        <v>12</v>
      </c>
      <c r="H125" s="903" t="s">
        <v>10011</v>
      </c>
      <c r="I125" s="285" t="s">
        <v>10105</v>
      </c>
      <c r="J125" s="285" t="s">
        <v>21</v>
      </c>
      <c r="K125" s="285">
        <v>1</v>
      </c>
      <c r="L125" s="285">
        <v>1</v>
      </c>
      <c r="M125" s="285">
        <v>0</v>
      </c>
    </row>
    <row r="126" spans="1:13" ht="47.25">
      <c r="A126" s="300">
        <v>21</v>
      </c>
      <c r="B126" s="285" t="s">
        <v>10106</v>
      </c>
      <c r="C126" s="532" t="s">
        <v>10107</v>
      </c>
      <c r="D126" s="285" t="s">
        <v>10108</v>
      </c>
      <c r="E126" s="285" t="s">
        <v>10071</v>
      </c>
      <c r="F126" s="285">
        <v>12</v>
      </c>
      <c r="G126" s="285">
        <v>12</v>
      </c>
      <c r="H126" s="903" t="s">
        <v>10011</v>
      </c>
      <c r="I126" s="285" t="s">
        <v>10109</v>
      </c>
      <c r="J126" s="285" t="s">
        <v>21</v>
      </c>
      <c r="K126" s="285">
        <v>1</v>
      </c>
      <c r="L126" s="285">
        <v>1</v>
      </c>
      <c r="M126" s="285">
        <v>0</v>
      </c>
    </row>
    <row r="127" spans="1:13" ht="47.25">
      <c r="A127" s="917">
        <v>22</v>
      </c>
      <c r="B127" s="285" t="s">
        <v>10110</v>
      </c>
      <c r="C127" s="532" t="s">
        <v>10111</v>
      </c>
      <c r="D127" s="285" t="s">
        <v>10112</v>
      </c>
      <c r="E127" s="285" t="s">
        <v>10113</v>
      </c>
      <c r="F127" s="285">
        <v>20</v>
      </c>
      <c r="G127" s="285">
        <v>20</v>
      </c>
      <c r="H127" s="903" t="s">
        <v>9056</v>
      </c>
      <c r="I127" s="285" t="s">
        <v>10114</v>
      </c>
      <c r="J127" s="285">
        <v>89205861326</v>
      </c>
      <c r="K127" s="285">
        <v>2</v>
      </c>
      <c r="L127" s="285">
        <v>2</v>
      </c>
      <c r="M127" s="285">
        <v>0</v>
      </c>
    </row>
    <row r="128" spans="1:13" ht="47.25">
      <c r="A128" s="300">
        <v>23</v>
      </c>
      <c r="B128" s="285" t="s">
        <v>10115</v>
      </c>
      <c r="C128" s="532" t="s">
        <v>10116</v>
      </c>
      <c r="D128" s="285" t="s">
        <v>10117</v>
      </c>
      <c r="E128" s="285" t="s">
        <v>10010</v>
      </c>
      <c r="F128" s="285">
        <v>12</v>
      </c>
      <c r="G128" s="285">
        <v>12</v>
      </c>
      <c r="H128" s="903" t="s">
        <v>10011</v>
      </c>
      <c r="I128" s="285" t="s">
        <v>10115</v>
      </c>
      <c r="J128" s="285" t="s">
        <v>21</v>
      </c>
      <c r="K128" s="285">
        <v>1</v>
      </c>
      <c r="L128" s="285">
        <v>1</v>
      </c>
      <c r="M128" s="285">
        <v>0</v>
      </c>
    </row>
    <row r="129" spans="1:13" ht="47.25">
      <c r="A129" s="300">
        <v>24</v>
      </c>
      <c r="B129" s="285" t="s">
        <v>10118</v>
      </c>
      <c r="C129" s="532" t="s">
        <v>10119</v>
      </c>
      <c r="D129" s="285" t="s">
        <v>10120</v>
      </c>
      <c r="E129" s="903" t="s">
        <v>9699</v>
      </c>
      <c r="F129" s="285">
        <v>12</v>
      </c>
      <c r="G129" s="285">
        <v>12</v>
      </c>
      <c r="H129" s="903" t="s">
        <v>10011</v>
      </c>
      <c r="I129" s="285" t="s">
        <v>10118</v>
      </c>
      <c r="J129" s="903" t="s">
        <v>10121</v>
      </c>
      <c r="K129" s="285">
        <v>1</v>
      </c>
      <c r="L129" s="285">
        <v>1</v>
      </c>
      <c r="M129" s="285">
        <v>0</v>
      </c>
    </row>
    <row r="130" spans="1:13" ht="31.5">
      <c r="A130" s="917">
        <v>25</v>
      </c>
      <c r="B130" s="285" t="s">
        <v>10122</v>
      </c>
      <c r="C130" s="532" t="s">
        <v>10123</v>
      </c>
      <c r="D130" s="285" t="s">
        <v>10124</v>
      </c>
      <c r="E130" s="285" t="s">
        <v>10124</v>
      </c>
      <c r="F130" s="285">
        <v>12</v>
      </c>
      <c r="G130" s="285">
        <v>12</v>
      </c>
      <c r="H130" s="903" t="s">
        <v>10011</v>
      </c>
      <c r="I130" s="285" t="s">
        <v>10125</v>
      </c>
      <c r="J130" s="903">
        <v>89205574468</v>
      </c>
      <c r="K130" s="285">
        <v>1</v>
      </c>
      <c r="L130" s="285">
        <v>1</v>
      </c>
      <c r="M130" s="285">
        <v>0</v>
      </c>
    </row>
    <row r="131" spans="1:13" ht="47.25">
      <c r="A131" s="300">
        <v>26</v>
      </c>
      <c r="B131" s="285" t="s">
        <v>10126</v>
      </c>
      <c r="C131" s="532" t="s">
        <v>10127</v>
      </c>
      <c r="D131" s="285" t="s">
        <v>10128</v>
      </c>
      <c r="E131" s="285" t="s">
        <v>10129</v>
      </c>
      <c r="F131" s="285">
        <v>12.4</v>
      </c>
      <c r="G131" s="285">
        <v>12</v>
      </c>
      <c r="H131" s="903" t="s">
        <v>9056</v>
      </c>
      <c r="I131" s="285" t="s">
        <v>10130</v>
      </c>
      <c r="J131" s="903">
        <v>89205526855</v>
      </c>
      <c r="K131" s="285">
        <v>2</v>
      </c>
      <c r="L131" s="285">
        <v>2</v>
      </c>
      <c r="M131" s="285">
        <v>0</v>
      </c>
    </row>
    <row r="132" spans="1:13" ht="47.25">
      <c r="A132" s="300">
        <v>27</v>
      </c>
      <c r="B132" s="387" t="s">
        <v>10131</v>
      </c>
      <c r="C132" s="859" t="s">
        <v>10132</v>
      </c>
      <c r="D132" s="387" t="s">
        <v>10133</v>
      </c>
      <c r="E132" s="387" t="s">
        <v>9773</v>
      </c>
      <c r="F132" s="387">
        <v>23</v>
      </c>
      <c r="G132" s="387">
        <v>23</v>
      </c>
      <c r="H132" s="905" t="s">
        <v>10134</v>
      </c>
      <c r="I132" s="387" t="s">
        <v>10135</v>
      </c>
      <c r="J132" s="905" t="s">
        <v>10136</v>
      </c>
      <c r="K132" s="387">
        <v>1</v>
      </c>
      <c r="L132" s="387">
        <v>1</v>
      </c>
      <c r="M132" s="387">
        <v>0</v>
      </c>
    </row>
    <row r="133" spans="1:13" ht="49.15" customHeight="1">
      <c r="A133" s="917">
        <v>28</v>
      </c>
      <c r="B133" s="285" t="s">
        <v>10137</v>
      </c>
      <c r="C133" s="532" t="s">
        <v>10138</v>
      </c>
      <c r="D133" s="285" t="s">
        <v>10139</v>
      </c>
      <c r="E133" s="285" t="s">
        <v>10010</v>
      </c>
      <c r="F133" s="285">
        <v>12</v>
      </c>
      <c r="G133" s="285">
        <v>12</v>
      </c>
      <c r="H133" s="903" t="s">
        <v>10011</v>
      </c>
      <c r="I133" s="285" t="s">
        <v>10140</v>
      </c>
      <c r="J133" s="903" t="s">
        <v>21</v>
      </c>
      <c r="K133" s="285">
        <v>1</v>
      </c>
      <c r="L133" s="285">
        <v>1</v>
      </c>
      <c r="M133" s="285">
        <v>0</v>
      </c>
    </row>
    <row r="134" spans="1:13" ht="48.4" customHeight="1">
      <c r="A134" s="300">
        <v>29</v>
      </c>
      <c r="B134" s="285" t="s">
        <v>10141</v>
      </c>
      <c r="C134" s="532" t="s">
        <v>10142</v>
      </c>
      <c r="D134" s="285" t="s">
        <v>10143</v>
      </c>
      <c r="E134" s="285" t="s">
        <v>10010</v>
      </c>
      <c r="F134" s="285">
        <v>12</v>
      </c>
      <c r="G134" s="285">
        <v>12</v>
      </c>
      <c r="H134" s="903" t="s">
        <v>10011</v>
      </c>
      <c r="I134" s="285" t="s">
        <v>10144</v>
      </c>
      <c r="J134" s="903">
        <v>89092018545</v>
      </c>
      <c r="K134" s="285">
        <v>1</v>
      </c>
      <c r="L134" s="285">
        <v>1</v>
      </c>
      <c r="M134" s="285">
        <v>0</v>
      </c>
    </row>
    <row r="135" spans="1:13" ht="50.25" customHeight="1">
      <c r="A135" s="300">
        <v>30</v>
      </c>
      <c r="B135" s="285" t="s">
        <v>10145</v>
      </c>
      <c r="C135" s="532" t="s">
        <v>10146</v>
      </c>
      <c r="D135" s="285" t="s">
        <v>10147</v>
      </c>
      <c r="E135" s="285" t="s">
        <v>10010</v>
      </c>
      <c r="F135" s="285">
        <v>12</v>
      </c>
      <c r="G135" s="285">
        <v>12</v>
      </c>
      <c r="H135" s="903" t="s">
        <v>10011</v>
      </c>
      <c r="I135" s="285" t="s">
        <v>10148</v>
      </c>
      <c r="J135" s="903" t="s">
        <v>21</v>
      </c>
      <c r="K135" s="285">
        <v>1</v>
      </c>
      <c r="L135" s="285">
        <v>1</v>
      </c>
      <c r="M135" s="285">
        <v>0</v>
      </c>
    </row>
    <row r="136" spans="1:13" ht="42" customHeight="1">
      <c r="A136" s="917">
        <v>31</v>
      </c>
      <c r="B136" s="285" t="s">
        <v>10149</v>
      </c>
      <c r="C136" s="532" t="s">
        <v>10150</v>
      </c>
      <c r="D136" s="285" t="s">
        <v>10151</v>
      </c>
      <c r="E136" s="285" t="s">
        <v>10010</v>
      </c>
      <c r="F136" s="285">
        <v>12</v>
      </c>
      <c r="G136" s="285">
        <v>12</v>
      </c>
      <c r="H136" s="903" t="s">
        <v>10011</v>
      </c>
      <c r="I136" s="285" t="s">
        <v>10152</v>
      </c>
      <c r="J136" s="903" t="s">
        <v>21</v>
      </c>
      <c r="K136" s="285">
        <v>1</v>
      </c>
      <c r="L136" s="285">
        <v>1</v>
      </c>
      <c r="M136" s="285">
        <v>0</v>
      </c>
    </row>
    <row r="137" spans="1:13" ht="38.25" customHeight="1">
      <c r="A137" s="300">
        <v>32</v>
      </c>
      <c r="B137" s="285" t="s">
        <v>10153</v>
      </c>
      <c r="C137" s="532" t="s">
        <v>10154</v>
      </c>
      <c r="D137" s="285" t="s">
        <v>10155</v>
      </c>
      <c r="E137" s="285" t="s">
        <v>10155</v>
      </c>
      <c r="F137" s="285">
        <v>12</v>
      </c>
      <c r="G137" s="285">
        <v>12</v>
      </c>
      <c r="H137" s="903" t="s">
        <v>10011</v>
      </c>
      <c r="I137" s="285" t="s">
        <v>10156</v>
      </c>
      <c r="J137" s="903" t="s">
        <v>21</v>
      </c>
      <c r="K137" s="285">
        <v>1</v>
      </c>
      <c r="L137" s="285">
        <v>1</v>
      </c>
      <c r="M137" s="285">
        <v>0</v>
      </c>
    </row>
    <row r="138" spans="1:13" ht="44.1" customHeight="1">
      <c r="A138" s="300">
        <v>33</v>
      </c>
      <c r="B138" s="285" t="s">
        <v>10157</v>
      </c>
      <c r="C138" s="532" t="s">
        <v>10158</v>
      </c>
      <c r="D138" s="285" t="s">
        <v>10159</v>
      </c>
      <c r="E138" s="285" t="s">
        <v>10159</v>
      </c>
      <c r="F138" s="285">
        <v>12</v>
      </c>
      <c r="G138" s="285">
        <v>12</v>
      </c>
      <c r="H138" s="903" t="s">
        <v>10011</v>
      </c>
      <c r="I138" s="285" t="s">
        <v>10160</v>
      </c>
      <c r="J138" s="903" t="s">
        <v>21</v>
      </c>
      <c r="K138" s="285">
        <v>1</v>
      </c>
      <c r="L138" s="285">
        <v>1</v>
      </c>
      <c r="M138" s="285">
        <v>0</v>
      </c>
    </row>
    <row r="139" spans="1:13" ht="39.950000000000003" customHeight="1">
      <c r="A139" s="917">
        <v>34</v>
      </c>
      <c r="B139" s="285" t="s">
        <v>10161</v>
      </c>
      <c r="C139" s="532" t="s">
        <v>10162</v>
      </c>
      <c r="D139" s="285" t="s">
        <v>10163</v>
      </c>
      <c r="E139" s="285" t="s">
        <v>10163</v>
      </c>
      <c r="F139" s="285">
        <v>12</v>
      </c>
      <c r="G139" s="285">
        <v>12</v>
      </c>
      <c r="H139" s="903" t="s">
        <v>9056</v>
      </c>
      <c r="I139" s="285" t="s">
        <v>10164</v>
      </c>
      <c r="J139" s="903" t="s">
        <v>21</v>
      </c>
      <c r="K139" s="285">
        <v>1</v>
      </c>
      <c r="L139" s="285">
        <v>1</v>
      </c>
      <c r="M139" s="285">
        <v>0</v>
      </c>
    </row>
    <row r="140" spans="1:13" ht="35.1" customHeight="1">
      <c r="A140" s="300">
        <v>35</v>
      </c>
      <c r="B140" s="285" t="s">
        <v>10165</v>
      </c>
      <c r="C140" s="532" t="s">
        <v>10166</v>
      </c>
      <c r="D140" s="285" t="s">
        <v>10167</v>
      </c>
      <c r="E140" s="285" t="s">
        <v>10167</v>
      </c>
      <c r="F140" s="285">
        <v>12</v>
      </c>
      <c r="G140" s="285">
        <v>12</v>
      </c>
      <c r="H140" s="903" t="s">
        <v>10011</v>
      </c>
      <c r="I140" s="285" t="s">
        <v>10168</v>
      </c>
      <c r="J140" s="903" t="s">
        <v>21</v>
      </c>
      <c r="K140" s="285">
        <v>1</v>
      </c>
      <c r="L140" s="285">
        <v>1</v>
      </c>
      <c r="M140" s="285">
        <v>0</v>
      </c>
    </row>
    <row r="141" spans="1:13" ht="35.1" customHeight="1">
      <c r="A141" s="300">
        <v>36</v>
      </c>
      <c r="B141" s="937" t="s">
        <v>10169</v>
      </c>
      <c r="C141" s="958" t="s">
        <v>10086</v>
      </c>
      <c r="D141" s="937" t="s">
        <v>10170</v>
      </c>
      <c r="E141" s="937" t="s">
        <v>10170</v>
      </c>
      <c r="F141" s="937">
        <v>12</v>
      </c>
      <c r="G141" s="937">
        <v>12</v>
      </c>
      <c r="H141" s="938" t="s">
        <v>9056</v>
      </c>
      <c r="I141" s="937" t="s">
        <v>10171</v>
      </c>
      <c r="J141" s="938"/>
      <c r="K141" s="937">
        <v>1</v>
      </c>
      <c r="L141" s="937">
        <v>1</v>
      </c>
      <c r="M141" s="937">
        <v>0</v>
      </c>
    </row>
    <row r="142" spans="1:13" ht="45" customHeight="1">
      <c r="A142" s="917">
        <v>37</v>
      </c>
      <c r="B142" s="937" t="s">
        <v>10172</v>
      </c>
      <c r="C142" s="958"/>
      <c r="D142" s="937" t="s">
        <v>10167</v>
      </c>
      <c r="E142" s="937" t="s">
        <v>10167</v>
      </c>
      <c r="F142" s="937">
        <v>24</v>
      </c>
      <c r="G142" s="937">
        <v>24</v>
      </c>
      <c r="H142" s="938" t="s">
        <v>10011</v>
      </c>
      <c r="I142" s="937" t="s">
        <v>10172</v>
      </c>
      <c r="J142" s="938"/>
      <c r="K142" s="937">
        <v>1</v>
      </c>
      <c r="L142" s="937">
        <v>1</v>
      </c>
      <c r="M142" s="937">
        <v>0</v>
      </c>
    </row>
    <row r="143" spans="1:13" ht="56.65" customHeight="1">
      <c r="A143" s="300">
        <v>38</v>
      </c>
      <c r="B143" s="937" t="s">
        <v>10173</v>
      </c>
      <c r="C143" s="958"/>
      <c r="D143" s="937" t="s">
        <v>10174</v>
      </c>
      <c r="E143" s="285" t="s">
        <v>9773</v>
      </c>
      <c r="F143" s="941">
        <v>12</v>
      </c>
      <c r="G143" s="937">
        <v>12</v>
      </c>
      <c r="H143" s="938" t="s">
        <v>10011</v>
      </c>
      <c r="I143" s="937" t="s">
        <v>10173</v>
      </c>
      <c r="J143" s="938"/>
      <c r="K143" s="937">
        <v>1</v>
      </c>
      <c r="L143" s="937">
        <v>1</v>
      </c>
      <c r="M143" s="937">
        <v>0</v>
      </c>
    </row>
    <row r="144" spans="1:13" ht="56.65" customHeight="1">
      <c r="A144" s="300">
        <v>39</v>
      </c>
      <c r="B144" s="937" t="s">
        <v>10175</v>
      </c>
      <c r="C144" s="958"/>
      <c r="D144" s="937" t="s">
        <v>10176</v>
      </c>
      <c r="E144" s="959" t="s">
        <v>10177</v>
      </c>
      <c r="F144" s="937">
        <v>12</v>
      </c>
      <c r="G144" s="937">
        <v>12</v>
      </c>
      <c r="H144" s="938" t="s">
        <v>9056</v>
      </c>
      <c r="I144" s="937" t="s">
        <v>10175</v>
      </c>
      <c r="J144" s="938"/>
      <c r="K144" s="937">
        <v>1</v>
      </c>
      <c r="L144" s="937">
        <v>1</v>
      </c>
      <c r="M144" s="937">
        <v>0</v>
      </c>
    </row>
    <row r="145" spans="1:13" ht="56.65" customHeight="1">
      <c r="A145" s="917">
        <v>40</v>
      </c>
      <c r="B145" s="937" t="s">
        <v>10178</v>
      </c>
      <c r="C145" s="960"/>
      <c r="D145" s="959" t="s">
        <v>10179</v>
      </c>
      <c r="E145" s="959" t="s">
        <v>10179</v>
      </c>
      <c r="F145" s="937">
        <v>12</v>
      </c>
      <c r="G145" s="937">
        <v>12</v>
      </c>
      <c r="H145" s="938" t="s">
        <v>10180</v>
      </c>
      <c r="I145" s="937" t="s">
        <v>10178</v>
      </c>
      <c r="J145" s="938"/>
      <c r="K145" s="937">
        <v>1</v>
      </c>
      <c r="L145" s="937">
        <v>1</v>
      </c>
      <c r="M145" s="937">
        <v>0</v>
      </c>
    </row>
    <row r="146" spans="1:13" ht="56.65" customHeight="1">
      <c r="A146" s="300">
        <v>41</v>
      </c>
      <c r="B146" s="57" t="s">
        <v>10181</v>
      </c>
      <c r="C146" s="859"/>
      <c r="D146" s="387" t="s">
        <v>10182</v>
      </c>
      <c r="E146" s="387" t="s">
        <v>10182</v>
      </c>
      <c r="F146" s="57">
        <v>12</v>
      </c>
      <c r="G146" s="57">
        <v>12</v>
      </c>
      <c r="H146" s="899" t="s">
        <v>10134</v>
      </c>
      <c r="I146" s="57" t="s">
        <v>10181</v>
      </c>
      <c r="J146" s="899">
        <v>89524210404</v>
      </c>
      <c r="K146" s="57">
        <v>1</v>
      </c>
      <c r="L146" s="57">
        <v>1</v>
      </c>
      <c r="M146" s="57">
        <v>0</v>
      </c>
    </row>
    <row r="147" spans="1:13" ht="56.65" customHeight="1">
      <c r="A147" s="300">
        <v>42</v>
      </c>
      <c r="B147" s="57" t="s">
        <v>10183</v>
      </c>
      <c r="C147" s="961" t="s">
        <v>10184</v>
      </c>
      <c r="D147" s="942" t="s">
        <v>10185</v>
      </c>
      <c r="E147" s="959" t="s">
        <v>10177</v>
      </c>
      <c r="F147" s="57">
        <v>12</v>
      </c>
      <c r="G147" s="57">
        <v>12</v>
      </c>
      <c r="H147" s="899" t="s">
        <v>10134</v>
      </c>
      <c r="I147" s="57" t="s">
        <v>10183</v>
      </c>
      <c r="J147" s="899">
        <v>89205999599</v>
      </c>
      <c r="K147" s="57">
        <v>1</v>
      </c>
      <c r="L147" s="57">
        <v>1</v>
      </c>
      <c r="M147" s="57">
        <v>0</v>
      </c>
    </row>
    <row r="148" spans="1:13" ht="56.65" customHeight="1">
      <c r="A148" s="300">
        <v>43</v>
      </c>
      <c r="B148" s="57" t="s">
        <v>10186</v>
      </c>
      <c r="C148" s="859"/>
      <c r="D148" s="387" t="s">
        <v>10187</v>
      </c>
      <c r="E148" s="285" t="s">
        <v>9773</v>
      </c>
      <c r="F148" s="57">
        <v>12</v>
      </c>
      <c r="G148" s="402">
        <v>12</v>
      </c>
      <c r="H148" s="384" t="s">
        <v>10134</v>
      </c>
      <c r="I148" s="57" t="s">
        <v>10186</v>
      </c>
      <c r="J148" s="899">
        <v>89040911423</v>
      </c>
      <c r="K148" s="57">
        <v>1</v>
      </c>
      <c r="L148" s="402">
        <v>1</v>
      </c>
      <c r="M148" s="402">
        <v>0</v>
      </c>
    </row>
    <row r="149" spans="1:13" ht="56.65" customHeight="1">
      <c r="A149" s="300">
        <v>44</v>
      </c>
      <c r="B149" s="57" t="s">
        <v>10188</v>
      </c>
      <c r="C149" s="859"/>
      <c r="D149" s="387" t="s">
        <v>10189</v>
      </c>
      <c r="E149" s="387" t="s">
        <v>10189</v>
      </c>
      <c r="F149" s="57">
        <v>12</v>
      </c>
      <c r="G149" s="402">
        <v>12</v>
      </c>
      <c r="H149" s="384" t="s">
        <v>10134</v>
      </c>
      <c r="I149" s="57" t="s">
        <v>10188</v>
      </c>
      <c r="J149" s="899">
        <v>89155296396</v>
      </c>
      <c r="K149" s="57">
        <v>1</v>
      </c>
      <c r="L149" s="402">
        <v>1</v>
      </c>
      <c r="M149" s="402">
        <v>0</v>
      </c>
    </row>
    <row r="150" spans="1:13" ht="21" customHeight="1">
      <c r="A150" s="962" t="s">
        <v>21</v>
      </c>
      <c r="B150" s="963" t="s">
        <v>408</v>
      </c>
      <c r="C150" s="964"/>
      <c r="D150" s="965"/>
      <c r="E150" s="963" t="s">
        <v>21</v>
      </c>
      <c r="F150" s="520">
        <f>SUM(F106:F149)</f>
        <v>746.2</v>
      </c>
      <c r="G150" s="520">
        <f>SUM(G106:G149)</f>
        <v>745.80000000000007</v>
      </c>
      <c r="H150" s="963" t="s">
        <v>21</v>
      </c>
      <c r="I150" s="963" t="s">
        <v>21</v>
      </c>
      <c r="J150" s="963" t="s">
        <v>21</v>
      </c>
      <c r="K150" s="520">
        <f>SUM(K106:K149)</f>
        <v>49</v>
      </c>
      <c r="L150" s="520">
        <f>SUM(L106:L149)</f>
        <v>49</v>
      </c>
      <c r="M150" s="520">
        <v>0</v>
      </c>
    </row>
    <row r="151" spans="1:13" ht="27" customHeight="1">
      <c r="A151" s="2472" t="s">
        <v>5783</v>
      </c>
      <c r="B151" s="2473"/>
      <c r="C151" s="2473"/>
      <c r="D151" s="2473"/>
      <c r="E151" s="2473"/>
      <c r="F151" s="2473"/>
      <c r="G151" s="2473"/>
      <c r="H151" s="2473"/>
      <c r="I151" s="2473"/>
      <c r="J151" s="2473"/>
      <c r="K151" s="2473"/>
      <c r="L151" s="2473"/>
      <c r="M151" s="2474"/>
    </row>
    <row r="152" spans="1:13" ht="21" customHeight="1">
      <c r="A152" s="966" t="s">
        <v>21</v>
      </c>
      <c r="B152" s="333" t="s">
        <v>408</v>
      </c>
      <c r="C152" s="967"/>
      <c r="D152" s="294">
        <v>0</v>
      </c>
      <c r="E152" s="296">
        <v>0</v>
      </c>
      <c r="F152" s="296">
        <v>0</v>
      </c>
      <c r="G152" s="296">
        <v>0</v>
      </c>
      <c r="H152" s="296">
        <v>0</v>
      </c>
      <c r="I152" s="296">
        <v>0</v>
      </c>
      <c r="J152" s="296">
        <v>0</v>
      </c>
      <c r="K152" s="296">
        <v>0</v>
      </c>
      <c r="L152" s="296">
        <v>0</v>
      </c>
      <c r="M152" s="296">
        <v>0</v>
      </c>
    </row>
    <row r="153" spans="1:13" ht="27" customHeight="1">
      <c r="A153" s="2469" t="s">
        <v>5789</v>
      </c>
      <c r="B153" s="2470"/>
      <c r="C153" s="2470"/>
      <c r="D153" s="2470"/>
      <c r="E153" s="2470"/>
      <c r="F153" s="2470"/>
      <c r="G153" s="2470"/>
      <c r="H153" s="2470"/>
      <c r="I153" s="2470"/>
      <c r="J153" s="2470"/>
      <c r="K153" s="2470"/>
      <c r="L153" s="2470"/>
      <c r="M153" s="2471"/>
    </row>
    <row r="154" spans="1:13" ht="60" customHeight="1">
      <c r="A154" s="968">
        <v>1</v>
      </c>
      <c r="B154" s="402" t="s">
        <v>10190</v>
      </c>
      <c r="C154" s="945" t="s">
        <v>10191</v>
      </c>
      <c r="D154" s="305" t="s">
        <v>10192</v>
      </c>
      <c r="E154" s="305" t="s">
        <v>10192</v>
      </c>
      <c r="F154" s="305">
        <v>26</v>
      </c>
      <c r="G154" s="305">
        <v>26</v>
      </c>
      <c r="H154" s="897" t="s">
        <v>10193</v>
      </c>
      <c r="I154" s="305" t="s">
        <v>10194</v>
      </c>
      <c r="J154" s="305" t="s">
        <v>10195</v>
      </c>
      <c r="K154" s="305">
        <v>2</v>
      </c>
      <c r="L154" s="305">
        <v>2</v>
      </c>
      <c r="M154" s="305">
        <v>0</v>
      </c>
    </row>
    <row r="155" spans="1:13" ht="63" customHeight="1">
      <c r="A155" s="968">
        <v>2</v>
      </c>
      <c r="B155" s="403" t="s">
        <v>10196</v>
      </c>
      <c r="C155" s="859" t="s">
        <v>9403</v>
      </c>
      <c r="D155" s="285" t="s">
        <v>10197</v>
      </c>
      <c r="E155" s="285" t="s">
        <v>10197</v>
      </c>
      <c r="F155" s="285">
        <v>90</v>
      </c>
      <c r="G155" s="285">
        <v>90</v>
      </c>
      <c r="H155" s="903" t="s">
        <v>10193</v>
      </c>
      <c r="I155" s="285" t="s">
        <v>9406</v>
      </c>
      <c r="J155" s="285">
        <v>89056709820</v>
      </c>
      <c r="K155" s="285">
        <v>3</v>
      </c>
      <c r="L155" s="285">
        <v>3</v>
      </c>
      <c r="M155" s="285">
        <v>0</v>
      </c>
    </row>
    <row r="156" spans="1:13" ht="48" customHeight="1">
      <c r="A156" s="968">
        <v>3</v>
      </c>
      <c r="B156" s="403" t="s">
        <v>10198</v>
      </c>
      <c r="C156" s="859" t="s">
        <v>9397</v>
      </c>
      <c r="D156" s="285" t="s">
        <v>10199</v>
      </c>
      <c r="E156" s="285" t="s">
        <v>10200</v>
      </c>
      <c r="F156" s="285">
        <v>150</v>
      </c>
      <c r="G156" s="290">
        <v>150</v>
      </c>
      <c r="H156" s="903" t="s">
        <v>10193</v>
      </c>
      <c r="I156" s="285" t="s">
        <v>10201</v>
      </c>
      <c r="J156" s="285" t="s">
        <v>10202</v>
      </c>
      <c r="K156" s="290">
        <v>4</v>
      </c>
      <c r="L156" s="290">
        <v>4</v>
      </c>
      <c r="M156" s="290">
        <v>0</v>
      </c>
    </row>
    <row r="157" spans="1:13" ht="21" customHeight="1">
      <c r="A157" s="955" t="s">
        <v>21</v>
      </c>
      <c r="B157" s="2479" t="s">
        <v>10203</v>
      </c>
      <c r="C157" s="2480"/>
      <c r="D157" s="2481"/>
      <c r="E157" s="969" t="s">
        <v>10204</v>
      </c>
      <c r="F157" s="970">
        <f>F154+F155+F156</f>
        <v>266</v>
      </c>
      <c r="G157" s="970">
        <f>G154+G155+G156</f>
        <v>266</v>
      </c>
      <c r="H157" s="971"/>
      <c r="I157" s="971"/>
      <c r="J157" s="971"/>
      <c r="K157" s="970">
        <f>K154+K155+K156</f>
        <v>9</v>
      </c>
      <c r="L157" s="970">
        <f>L154+L155+L156</f>
        <v>9</v>
      </c>
      <c r="M157" s="970">
        <f>M154+M155+M156</f>
        <v>0</v>
      </c>
    </row>
    <row r="158" spans="1:13" ht="27" customHeight="1">
      <c r="A158" s="2482" t="s">
        <v>5803</v>
      </c>
      <c r="B158" s="2483"/>
      <c r="C158" s="2483"/>
      <c r="D158" s="2483"/>
      <c r="E158" s="2483"/>
      <c r="F158" s="2483"/>
      <c r="G158" s="2483"/>
      <c r="H158" s="2483"/>
      <c r="I158" s="2483"/>
      <c r="J158" s="2483"/>
      <c r="K158" s="2483"/>
      <c r="L158" s="2483"/>
      <c r="M158" s="2484"/>
    </row>
    <row r="159" spans="1:13" ht="55.5" customHeight="1">
      <c r="A159" s="917">
        <v>1</v>
      </c>
      <c r="B159" s="975" t="s">
        <v>10205</v>
      </c>
      <c r="C159" s="918" t="s">
        <v>10206</v>
      </c>
      <c r="D159" s="305" t="s">
        <v>10207</v>
      </c>
      <c r="E159" s="305" t="s">
        <v>10207</v>
      </c>
      <c r="F159" s="305" t="s">
        <v>21</v>
      </c>
      <c r="G159" s="305" t="s">
        <v>21</v>
      </c>
      <c r="H159" s="897" t="s">
        <v>10208</v>
      </c>
      <c r="I159" s="305" t="s">
        <v>10209</v>
      </c>
      <c r="J159" s="305">
        <v>89202042747</v>
      </c>
      <c r="K159" s="305">
        <v>2</v>
      </c>
      <c r="L159" s="305">
        <v>2</v>
      </c>
      <c r="M159" s="305">
        <v>0</v>
      </c>
    </row>
    <row r="160" spans="1:13" ht="45.75" customHeight="1">
      <c r="A160" s="300">
        <v>2</v>
      </c>
      <c r="B160" s="976" t="s">
        <v>10210</v>
      </c>
      <c r="C160" s="532" t="s">
        <v>10211</v>
      </c>
      <c r="D160" s="285" t="s">
        <v>10212</v>
      </c>
      <c r="E160" s="285" t="s">
        <v>10213</v>
      </c>
      <c r="F160" s="285">
        <v>10</v>
      </c>
      <c r="G160" s="285">
        <v>10</v>
      </c>
      <c r="H160" s="903" t="s">
        <v>10208</v>
      </c>
      <c r="I160" s="285" t="s">
        <v>10214</v>
      </c>
      <c r="J160" s="285" t="s">
        <v>10215</v>
      </c>
      <c r="K160" s="285">
        <v>2</v>
      </c>
      <c r="L160" s="285">
        <v>2</v>
      </c>
      <c r="M160" s="285">
        <v>0</v>
      </c>
    </row>
    <row r="161" spans="1:13" ht="49.5" customHeight="1">
      <c r="A161" s="300">
        <v>3</v>
      </c>
      <c r="B161" s="976" t="s">
        <v>10216</v>
      </c>
      <c r="C161" s="532" t="s">
        <v>10217</v>
      </c>
      <c r="D161" s="285" t="s">
        <v>10218</v>
      </c>
      <c r="E161" s="285" t="s">
        <v>10218</v>
      </c>
      <c r="F161" s="285" t="s">
        <v>21</v>
      </c>
      <c r="G161" s="285" t="s">
        <v>21</v>
      </c>
      <c r="H161" s="903" t="s">
        <v>10011</v>
      </c>
      <c r="I161" s="285" t="s">
        <v>10219</v>
      </c>
      <c r="J161" s="285" t="s">
        <v>21</v>
      </c>
      <c r="K161" s="285">
        <v>1</v>
      </c>
      <c r="L161" s="285">
        <v>1</v>
      </c>
      <c r="M161" s="285">
        <v>0</v>
      </c>
    </row>
    <row r="162" spans="1:13" ht="39.200000000000003" customHeight="1">
      <c r="A162" s="300">
        <v>4</v>
      </c>
      <c r="B162" s="976" t="s">
        <v>10220</v>
      </c>
      <c r="C162" s="532" t="s">
        <v>10221</v>
      </c>
      <c r="D162" s="285" t="s">
        <v>10222</v>
      </c>
      <c r="E162" s="285" t="s">
        <v>10222</v>
      </c>
      <c r="F162" s="285" t="s">
        <v>21</v>
      </c>
      <c r="G162" s="285" t="s">
        <v>21</v>
      </c>
      <c r="H162" s="903" t="s">
        <v>10223</v>
      </c>
      <c r="I162" s="285" t="s">
        <v>10224</v>
      </c>
      <c r="J162" s="285" t="s">
        <v>21</v>
      </c>
      <c r="K162" s="285">
        <v>1</v>
      </c>
      <c r="L162" s="285">
        <v>1</v>
      </c>
      <c r="M162" s="285">
        <v>0</v>
      </c>
    </row>
    <row r="163" spans="1:13" ht="40.5" customHeight="1">
      <c r="A163" s="300">
        <v>5</v>
      </c>
      <c r="B163" s="976" t="s">
        <v>10225</v>
      </c>
      <c r="C163" s="532" t="s">
        <v>10226</v>
      </c>
      <c r="D163" s="285" t="s">
        <v>10227</v>
      </c>
      <c r="E163" s="285" t="s">
        <v>10227</v>
      </c>
      <c r="F163" s="285">
        <v>30</v>
      </c>
      <c r="G163" s="285">
        <v>30</v>
      </c>
      <c r="H163" s="903" t="s">
        <v>10223</v>
      </c>
      <c r="I163" s="285" t="s">
        <v>10228</v>
      </c>
      <c r="J163" s="285">
        <v>89103260446</v>
      </c>
      <c r="K163" s="285">
        <v>3</v>
      </c>
      <c r="L163" s="285">
        <v>3</v>
      </c>
      <c r="M163" s="285">
        <v>0</v>
      </c>
    </row>
    <row r="164" spans="1:13" ht="51.75" customHeight="1">
      <c r="A164" s="309">
        <v>6</v>
      </c>
      <c r="B164" s="977" t="s">
        <v>10229</v>
      </c>
      <c r="C164" s="978" t="s">
        <v>10230</v>
      </c>
      <c r="D164" s="290" t="s">
        <v>10231</v>
      </c>
      <c r="E164" s="290" t="s">
        <v>10231</v>
      </c>
      <c r="F164" s="290" t="s">
        <v>21</v>
      </c>
      <c r="G164" s="290" t="s">
        <v>21</v>
      </c>
      <c r="H164" s="911" t="s">
        <v>10223</v>
      </c>
      <c r="I164" s="290" t="s">
        <v>10232</v>
      </c>
      <c r="J164" s="290" t="s">
        <v>10233</v>
      </c>
      <c r="K164" s="290">
        <v>5</v>
      </c>
      <c r="L164" s="290">
        <v>5</v>
      </c>
      <c r="M164" s="290">
        <v>0</v>
      </c>
    </row>
    <row r="165" spans="1:13" ht="51.75" customHeight="1">
      <c r="A165" s="937">
        <v>7</v>
      </c>
      <c r="B165" s="979" t="s">
        <v>10234</v>
      </c>
      <c r="C165" s="958" t="s">
        <v>10235</v>
      </c>
      <c r="D165" s="937" t="s">
        <v>10236</v>
      </c>
      <c r="E165" s="937" t="s">
        <v>10236</v>
      </c>
      <c r="F165" s="937" t="s">
        <v>21</v>
      </c>
      <c r="G165" s="937" t="s">
        <v>21</v>
      </c>
      <c r="H165" s="938" t="s">
        <v>10223</v>
      </c>
      <c r="I165" s="937" t="s">
        <v>10237</v>
      </c>
      <c r="J165" s="937" t="s">
        <v>21</v>
      </c>
      <c r="K165" s="937">
        <v>1</v>
      </c>
      <c r="L165" s="937">
        <v>1</v>
      </c>
      <c r="M165" s="937">
        <v>0</v>
      </c>
    </row>
    <row r="166" spans="1:13" ht="38.25" customHeight="1">
      <c r="A166" s="937">
        <v>8</v>
      </c>
      <c r="B166" s="979" t="s">
        <v>10238</v>
      </c>
      <c r="C166" s="958"/>
      <c r="D166" s="937" t="s">
        <v>10239</v>
      </c>
      <c r="E166" s="937" t="s">
        <v>10239</v>
      </c>
      <c r="F166" s="937">
        <v>12</v>
      </c>
      <c r="G166" s="937">
        <v>12</v>
      </c>
      <c r="H166" s="938" t="s">
        <v>10011</v>
      </c>
      <c r="I166" s="937" t="s">
        <v>10238</v>
      </c>
      <c r="J166" s="937"/>
      <c r="K166" s="937">
        <v>1</v>
      </c>
      <c r="L166" s="937">
        <v>1</v>
      </c>
      <c r="M166" s="937">
        <v>0</v>
      </c>
    </row>
    <row r="167" spans="1:13" ht="63.4" customHeight="1">
      <c r="A167" s="937">
        <v>9</v>
      </c>
      <c r="B167" s="979" t="s">
        <v>10240</v>
      </c>
      <c r="C167" s="958"/>
      <c r="D167" s="937" t="s">
        <v>10241</v>
      </c>
      <c r="E167" s="937" t="s">
        <v>10241</v>
      </c>
      <c r="F167" s="937">
        <v>40</v>
      </c>
      <c r="G167" s="937">
        <v>40</v>
      </c>
      <c r="H167" s="938" t="s">
        <v>10223</v>
      </c>
      <c r="I167" s="937" t="s">
        <v>10242</v>
      </c>
      <c r="J167" s="937"/>
      <c r="K167" s="937">
        <v>1</v>
      </c>
      <c r="L167" s="937">
        <v>1</v>
      </c>
      <c r="M167" s="937">
        <v>0</v>
      </c>
    </row>
    <row r="168" spans="1:13" ht="63.4" customHeight="1">
      <c r="A168" s="937">
        <v>10</v>
      </c>
      <c r="B168" s="979" t="s">
        <v>10243</v>
      </c>
      <c r="C168" s="958"/>
      <c r="D168" s="937" t="s">
        <v>10244</v>
      </c>
      <c r="E168" s="937" t="s">
        <v>10244</v>
      </c>
      <c r="F168" s="937">
        <v>12</v>
      </c>
      <c r="G168" s="937">
        <v>12</v>
      </c>
      <c r="H168" s="938" t="s">
        <v>10223</v>
      </c>
      <c r="I168" s="937" t="s">
        <v>10245</v>
      </c>
      <c r="J168" s="937"/>
      <c r="K168" s="937">
        <v>1</v>
      </c>
      <c r="L168" s="937">
        <v>1</v>
      </c>
      <c r="M168" s="937">
        <v>0</v>
      </c>
    </row>
    <row r="169" spans="1:13" ht="63.4" customHeight="1">
      <c r="A169" s="937">
        <v>11</v>
      </c>
      <c r="B169" s="979" t="s">
        <v>10246</v>
      </c>
      <c r="C169" s="958" t="s">
        <v>10247</v>
      </c>
      <c r="D169" s="937" t="s">
        <v>10248</v>
      </c>
      <c r="E169" s="937" t="s">
        <v>10248</v>
      </c>
      <c r="F169" s="937">
        <v>12</v>
      </c>
      <c r="G169" s="937">
        <v>12</v>
      </c>
      <c r="H169" s="938" t="s">
        <v>10223</v>
      </c>
      <c r="I169" s="937" t="s">
        <v>10246</v>
      </c>
      <c r="J169" s="937"/>
      <c r="K169" s="937">
        <v>1</v>
      </c>
      <c r="L169" s="937">
        <v>1</v>
      </c>
      <c r="M169" s="937">
        <v>0</v>
      </c>
    </row>
    <row r="170" spans="1:13" ht="63.4" customHeight="1">
      <c r="A170" s="26">
        <v>12</v>
      </c>
      <c r="B170" s="980" t="s">
        <v>10249</v>
      </c>
      <c r="C170" s="945"/>
      <c r="D170" s="28" t="s">
        <v>10250</v>
      </c>
      <c r="E170" s="28" t="s">
        <v>10251</v>
      </c>
      <c r="F170" s="28">
        <v>12</v>
      </c>
      <c r="G170" s="28">
        <v>12</v>
      </c>
      <c r="H170" s="946" t="s">
        <v>10134</v>
      </c>
      <c r="I170" s="57" t="s">
        <v>10249</v>
      </c>
      <c r="J170" s="28">
        <v>89192854302</v>
      </c>
      <c r="K170" s="28">
        <v>1</v>
      </c>
      <c r="L170" s="28">
        <v>1</v>
      </c>
      <c r="M170" s="28">
        <v>0</v>
      </c>
    </row>
    <row r="171" spans="1:13" ht="63.4" customHeight="1">
      <c r="A171" s="26">
        <v>13</v>
      </c>
      <c r="B171" s="980" t="s">
        <v>10252</v>
      </c>
      <c r="C171" s="945"/>
      <c r="D171" s="981" t="s">
        <v>10253</v>
      </c>
      <c r="E171" s="981" t="s">
        <v>10253</v>
      </c>
      <c r="F171" s="28">
        <v>12</v>
      </c>
      <c r="G171" s="26">
        <v>12</v>
      </c>
      <c r="H171" s="982" t="s">
        <v>10134</v>
      </c>
      <c r="I171" s="57" t="s">
        <v>10252</v>
      </c>
      <c r="J171" s="28">
        <v>89205577033</v>
      </c>
      <c r="K171" s="28">
        <v>1</v>
      </c>
      <c r="L171" s="26">
        <v>1</v>
      </c>
      <c r="M171" s="26">
        <v>0</v>
      </c>
    </row>
    <row r="172" spans="1:13" ht="21" customHeight="1">
      <c r="A172" s="962" t="s">
        <v>21</v>
      </c>
      <c r="B172" s="963" t="s">
        <v>408</v>
      </c>
      <c r="C172" s="963"/>
      <c r="D172" s="965"/>
      <c r="E172" s="963" t="s">
        <v>21</v>
      </c>
      <c r="F172" s="520">
        <f>SUM(F159:F171)</f>
        <v>140</v>
      </c>
      <c r="G172" s="520">
        <f>SUM(G159:G171)</f>
        <v>140</v>
      </c>
      <c r="H172" s="963" t="s">
        <v>21</v>
      </c>
      <c r="I172" s="963" t="s">
        <v>21</v>
      </c>
      <c r="J172" s="963" t="s">
        <v>21</v>
      </c>
      <c r="K172" s="520">
        <f>SUM(K159:K171)</f>
        <v>21</v>
      </c>
      <c r="L172" s="520">
        <f>SUM(L159:L171)</f>
        <v>21</v>
      </c>
      <c r="M172" s="520">
        <f>SUM(M159:M171)</f>
        <v>0</v>
      </c>
    </row>
    <row r="173" spans="1:13" ht="27" customHeight="1">
      <c r="A173" s="983"/>
      <c r="B173" s="984" t="s">
        <v>5822</v>
      </c>
      <c r="C173" s="984"/>
      <c r="D173" s="985" t="s">
        <v>21</v>
      </c>
      <c r="E173" s="986" t="s">
        <v>21</v>
      </c>
      <c r="F173" s="986">
        <f>F172+F157+F150+F104+F99+F93+F66+F38+F33+F29+F21+F8</f>
        <v>6706.5999999999995</v>
      </c>
      <c r="G173" s="986">
        <f>G172+G157+G150+G104+G99+G93+G66+G38+G33+G29+G21+G8</f>
        <v>5142.0499999999993</v>
      </c>
      <c r="H173" s="986" t="s">
        <v>21</v>
      </c>
      <c r="I173" s="986" t="s">
        <v>21</v>
      </c>
      <c r="J173" s="986" t="s">
        <v>21</v>
      </c>
      <c r="K173" s="986">
        <f>K172+K157+K150+K104+K99+K93+K66+K38+K33+K29+K21+K8</f>
        <v>198</v>
      </c>
      <c r="L173" s="986">
        <f>L172+L157+L150+L104+L99+L93+L66+L38+L33+L29+L21+L8</f>
        <v>198</v>
      </c>
      <c r="M173" s="986">
        <v>0</v>
      </c>
    </row>
    <row r="174" spans="1:13" ht="12.75" customHeight="1">
      <c r="A174" s="249"/>
      <c r="B174" s="250"/>
      <c r="C174" s="251"/>
      <c r="D174" s="250"/>
      <c r="E174" s="250"/>
      <c r="F174" s="249"/>
      <c r="G174" s="249"/>
      <c r="H174" s="249"/>
      <c r="I174" s="250"/>
      <c r="J174" s="249"/>
      <c r="K174" s="249"/>
      <c r="L174" s="249"/>
      <c r="M174" s="249"/>
    </row>
    <row r="175" spans="1:13" ht="12.75" customHeight="1">
      <c r="A175" s="2485" t="s">
        <v>5278</v>
      </c>
      <c r="B175" s="2485"/>
      <c r="C175" s="11"/>
      <c r="D175" s="253"/>
      <c r="E175" s="253"/>
      <c r="F175" s="252"/>
      <c r="G175" s="252"/>
      <c r="H175" s="252"/>
      <c r="I175" s="253"/>
      <c r="J175" s="252"/>
      <c r="K175" s="252"/>
      <c r="L175" s="252"/>
      <c r="M175" s="252"/>
    </row>
    <row r="176" spans="1:13" ht="12.75" customHeight="1">
      <c r="A176" s="2485" t="s">
        <v>5280</v>
      </c>
      <c r="B176" s="2485"/>
      <c r="C176" s="11"/>
      <c r="D176" s="253"/>
      <c r="E176" s="253"/>
      <c r="F176" s="252"/>
      <c r="G176" s="252"/>
      <c r="H176" s="252"/>
      <c r="I176" s="253"/>
      <c r="J176" s="252"/>
      <c r="K176" s="252"/>
      <c r="L176" s="252"/>
      <c r="M176" s="252"/>
    </row>
    <row r="177" spans="1:12" ht="12.75" customHeight="1">
      <c r="A177" s="376"/>
      <c r="B177" s="589"/>
      <c r="C177" s="987"/>
      <c r="D177" s="589"/>
      <c r="E177" s="589"/>
      <c r="F177" s="376"/>
      <c r="G177" s="376"/>
      <c r="H177" s="376"/>
      <c r="I177" s="589"/>
      <c r="J177" s="377"/>
      <c r="K177" s="377"/>
      <c r="L177" s="376"/>
    </row>
    <row r="178" spans="1:12" ht="12.75" customHeight="1">
      <c r="A178" s="376"/>
      <c r="B178" s="589"/>
      <c r="C178" s="987">
        <f>A7+A20+A28+A32+A37+A65+A92+A98+A103+A149+A156+A171</f>
        <v>140</v>
      </c>
      <c r="D178" s="589"/>
      <c r="E178" s="589"/>
      <c r="F178" s="376"/>
      <c r="G178" s="376"/>
      <c r="H178" s="376"/>
      <c r="I178" s="589"/>
      <c r="J178" s="377"/>
      <c r="K178" s="377"/>
      <c r="L178" s="376"/>
    </row>
    <row r="179" spans="1:12" ht="12.75" customHeight="1">
      <c r="A179" s="376"/>
      <c r="B179" s="589"/>
      <c r="C179" s="987"/>
      <c r="D179" s="589"/>
      <c r="E179" s="589"/>
      <c r="F179" s="376"/>
      <c r="G179" s="376"/>
      <c r="H179" s="376"/>
      <c r="I179" s="589"/>
      <c r="J179" s="377"/>
      <c r="K179" s="377"/>
      <c r="L179" s="376"/>
    </row>
    <row r="180" spans="1:12" ht="12.75" customHeight="1">
      <c r="A180" s="376"/>
      <c r="B180" s="589"/>
      <c r="C180" s="987"/>
      <c r="D180" s="589"/>
      <c r="E180" s="589"/>
      <c r="F180" s="376"/>
      <c r="G180" s="376"/>
      <c r="H180" s="376"/>
      <c r="I180" s="589"/>
      <c r="J180" s="377"/>
      <c r="K180" s="377"/>
      <c r="L180" s="376"/>
    </row>
    <row r="181" spans="1:12" ht="12.75" customHeight="1">
      <c r="A181" s="376"/>
      <c r="B181" s="589"/>
      <c r="C181" s="987"/>
      <c r="D181" s="589"/>
      <c r="E181" s="589"/>
      <c r="F181" s="376"/>
      <c r="G181" s="376"/>
      <c r="H181" s="376"/>
      <c r="I181" s="589"/>
      <c r="J181" s="377"/>
      <c r="K181" s="377"/>
      <c r="L181" s="376"/>
    </row>
    <row r="182" spans="1:12" ht="12.75" customHeight="1">
      <c r="A182" s="376"/>
      <c r="B182" s="589"/>
      <c r="C182" s="987"/>
      <c r="D182" s="589"/>
      <c r="E182" s="589"/>
      <c r="F182" s="376"/>
      <c r="G182" s="376"/>
      <c r="H182" s="376"/>
      <c r="I182" s="589"/>
      <c r="J182" s="377"/>
      <c r="K182" s="377"/>
      <c r="L182" s="376"/>
    </row>
    <row r="183" spans="1:12" ht="12.75" customHeight="1">
      <c r="A183" s="376"/>
      <c r="B183" s="589"/>
      <c r="C183" s="987"/>
      <c r="D183" s="589"/>
      <c r="E183" s="589"/>
      <c r="F183" s="376"/>
      <c r="G183" s="376"/>
      <c r="H183" s="376"/>
      <c r="I183" s="589"/>
      <c r="J183" s="377"/>
      <c r="K183" s="377"/>
      <c r="L183" s="376"/>
    </row>
    <row r="184" spans="1:12" ht="12.75" customHeight="1">
      <c r="A184" s="376"/>
      <c r="B184" s="589"/>
      <c r="C184" s="987"/>
      <c r="D184" s="589"/>
      <c r="E184" s="589"/>
      <c r="F184" s="376"/>
      <c r="G184" s="376"/>
      <c r="H184" s="376"/>
      <c r="I184" s="589"/>
      <c r="J184" s="377"/>
      <c r="K184" s="377"/>
      <c r="L184" s="376"/>
    </row>
    <row r="185" spans="1:12" ht="12.75" customHeight="1">
      <c r="A185" s="376"/>
      <c r="B185" s="589"/>
      <c r="C185" s="987"/>
      <c r="D185" s="589"/>
      <c r="E185" s="589"/>
      <c r="F185" s="376"/>
      <c r="G185" s="376"/>
      <c r="H185" s="376"/>
      <c r="I185" s="589"/>
      <c r="J185" s="377"/>
      <c r="K185" s="377"/>
      <c r="L185" s="376"/>
    </row>
    <row r="186" spans="1:12" ht="12.75" customHeight="1">
      <c r="A186" s="376"/>
      <c r="B186" s="589"/>
      <c r="C186" s="987"/>
      <c r="D186" s="589"/>
      <c r="E186" s="589"/>
      <c r="F186" s="376"/>
      <c r="G186" s="376"/>
      <c r="H186" s="376"/>
      <c r="I186" s="589"/>
      <c r="J186" s="377"/>
      <c r="K186" s="377"/>
      <c r="L186" s="376"/>
    </row>
    <row r="187" spans="1:12" ht="12.75" customHeight="1">
      <c r="A187" s="376"/>
      <c r="B187" s="589"/>
      <c r="C187" s="987"/>
      <c r="D187" s="589"/>
      <c r="E187" s="589"/>
      <c r="F187" s="376"/>
      <c r="G187" s="376"/>
      <c r="H187" s="376"/>
      <c r="I187" s="589"/>
      <c r="J187" s="377"/>
      <c r="K187" s="377"/>
      <c r="L187" s="376"/>
    </row>
    <row r="188" spans="1:12" ht="12.75" customHeight="1">
      <c r="A188" s="376"/>
      <c r="B188" s="589"/>
      <c r="C188" s="987"/>
      <c r="D188" s="589"/>
      <c r="E188" s="589"/>
      <c r="F188" s="376"/>
      <c r="G188" s="376"/>
      <c r="H188" s="376"/>
      <c r="I188" s="589"/>
      <c r="J188" s="377"/>
      <c r="K188" s="377"/>
      <c r="L188" s="376"/>
    </row>
    <row r="189" spans="1:12" ht="12.75" customHeight="1">
      <c r="A189" s="376"/>
      <c r="B189" s="589"/>
      <c r="C189" s="987"/>
      <c r="D189" s="589"/>
      <c r="E189" s="589"/>
      <c r="F189" s="376"/>
      <c r="G189" s="376"/>
      <c r="H189" s="376"/>
      <c r="I189" s="589"/>
      <c r="J189" s="377"/>
      <c r="K189" s="377"/>
      <c r="L189" s="376"/>
    </row>
    <row r="190" spans="1:12" ht="12.75" customHeight="1">
      <c r="A190" s="376"/>
      <c r="B190" s="589"/>
      <c r="C190" s="987"/>
      <c r="D190" s="589"/>
      <c r="E190" s="589"/>
      <c r="F190" s="376"/>
      <c r="G190" s="376"/>
      <c r="H190" s="376"/>
      <c r="I190" s="589"/>
      <c r="J190" s="377"/>
      <c r="K190" s="377"/>
      <c r="L190" s="376"/>
    </row>
    <row r="191" spans="1:12" ht="12.75" customHeight="1">
      <c r="A191" s="376"/>
      <c r="B191" s="589"/>
      <c r="C191" s="987"/>
      <c r="D191" s="589"/>
      <c r="E191" s="589"/>
      <c r="F191" s="376"/>
      <c r="G191" s="376"/>
      <c r="H191" s="376"/>
      <c r="I191" s="589"/>
      <c r="J191" s="377"/>
      <c r="K191" s="377"/>
      <c r="L191" s="376"/>
    </row>
    <row r="192" spans="1:12" ht="12.75" customHeight="1">
      <c r="A192" s="376"/>
      <c r="B192" s="589"/>
      <c r="C192" s="987"/>
      <c r="D192" s="589"/>
      <c r="E192" s="589"/>
      <c r="F192" s="376"/>
      <c r="G192" s="376"/>
      <c r="H192" s="376"/>
      <c r="I192" s="589"/>
      <c r="J192" s="377"/>
      <c r="K192" s="377"/>
      <c r="L192" s="376"/>
    </row>
    <row r="193" spans="1:12" ht="12.75" customHeight="1">
      <c r="A193" s="376"/>
      <c r="B193" s="589"/>
      <c r="C193" s="987"/>
      <c r="D193" s="589"/>
      <c r="E193" s="589"/>
      <c r="F193" s="376"/>
      <c r="G193" s="376"/>
      <c r="H193" s="376"/>
      <c r="I193" s="589"/>
      <c r="J193" s="377"/>
      <c r="K193" s="377"/>
      <c r="L193" s="376"/>
    </row>
    <row r="194" spans="1:12" ht="12.75" customHeight="1">
      <c r="A194" s="376"/>
      <c r="B194" s="589"/>
      <c r="C194" s="987"/>
      <c r="D194" s="589"/>
      <c r="E194" s="589"/>
      <c r="F194" s="376"/>
      <c r="G194" s="376"/>
      <c r="H194" s="376"/>
      <c r="I194" s="589"/>
      <c r="J194" s="377"/>
      <c r="K194" s="377"/>
      <c r="L194" s="376"/>
    </row>
    <row r="195" spans="1:12" ht="12.75" customHeight="1">
      <c r="A195" s="376"/>
      <c r="B195" s="589"/>
      <c r="C195" s="987"/>
      <c r="D195" s="589"/>
      <c r="E195" s="589"/>
      <c r="F195" s="376"/>
      <c r="G195" s="376"/>
      <c r="H195" s="376"/>
      <c r="I195" s="589"/>
      <c r="J195" s="377"/>
      <c r="K195" s="377"/>
      <c r="L195" s="376"/>
    </row>
    <row r="196" spans="1:12" ht="12.75" customHeight="1">
      <c r="A196" s="376"/>
      <c r="B196" s="589"/>
      <c r="C196" s="987"/>
      <c r="D196" s="589"/>
      <c r="E196" s="589"/>
      <c r="F196" s="376"/>
      <c r="G196" s="376"/>
      <c r="H196" s="376"/>
      <c r="I196" s="589"/>
      <c r="J196" s="377"/>
      <c r="K196" s="377"/>
      <c r="L196" s="376"/>
    </row>
    <row r="197" spans="1:12" ht="12.75" customHeight="1">
      <c r="A197" s="376"/>
      <c r="B197" s="589"/>
      <c r="C197" s="987"/>
      <c r="D197" s="589"/>
      <c r="E197" s="589"/>
      <c r="F197" s="376"/>
      <c r="G197" s="376"/>
      <c r="H197" s="376"/>
      <c r="I197" s="589"/>
      <c r="J197" s="377"/>
      <c r="K197" s="377"/>
      <c r="L197" s="376"/>
    </row>
    <row r="198" spans="1:12" ht="12.75" customHeight="1">
      <c r="A198" s="376"/>
      <c r="B198" s="589"/>
      <c r="C198" s="987"/>
      <c r="D198" s="589"/>
      <c r="E198" s="589"/>
      <c r="F198" s="376"/>
      <c r="G198" s="376"/>
      <c r="H198" s="376"/>
      <c r="I198" s="589"/>
      <c r="J198" s="377"/>
      <c r="K198" s="377"/>
      <c r="L198" s="376"/>
    </row>
    <row r="199" spans="1:12" ht="12.75" customHeight="1">
      <c r="A199" s="376"/>
      <c r="B199" s="589"/>
      <c r="C199" s="987"/>
      <c r="D199" s="589"/>
      <c r="E199" s="589"/>
      <c r="F199" s="376"/>
      <c r="G199" s="376"/>
      <c r="H199" s="376"/>
      <c r="I199" s="589"/>
      <c r="J199" s="377"/>
      <c r="K199" s="377"/>
      <c r="L199" s="376"/>
    </row>
    <row r="200" spans="1:12" ht="12.75" customHeight="1">
      <c r="A200" s="376"/>
      <c r="B200" s="589"/>
      <c r="C200" s="987"/>
      <c r="D200" s="589"/>
      <c r="E200" s="589"/>
      <c r="F200" s="376"/>
      <c r="G200" s="376"/>
      <c r="H200" s="376"/>
      <c r="I200" s="589"/>
      <c r="J200" s="377"/>
      <c r="K200" s="377"/>
      <c r="L200" s="376"/>
    </row>
    <row r="201" spans="1:12" ht="12.75" customHeight="1">
      <c r="A201" s="376"/>
      <c r="B201" s="589"/>
      <c r="C201" s="987"/>
      <c r="D201" s="589"/>
      <c r="E201" s="589"/>
      <c r="F201" s="376"/>
      <c r="G201" s="376"/>
      <c r="H201" s="376"/>
      <c r="I201" s="589"/>
      <c r="J201" s="377"/>
      <c r="K201" s="377"/>
      <c r="L201" s="376"/>
    </row>
    <row r="202" spans="1:12" ht="12.75" customHeight="1">
      <c r="A202" s="376"/>
      <c r="B202" s="589"/>
      <c r="C202" s="987"/>
      <c r="D202" s="589"/>
      <c r="E202" s="589"/>
      <c r="F202" s="376"/>
      <c r="G202" s="376"/>
      <c r="H202" s="376"/>
      <c r="I202" s="589"/>
      <c r="J202" s="377"/>
      <c r="K202" s="377"/>
      <c r="L202" s="376"/>
    </row>
    <row r="203" spans="1:12" ht="12.75" customHeight="1">
      <c r="A203" s="376"/>
      <c r="B203" s="589"/>
      <c r="C203" s="987"/>
      <c r="D203" s="589"/>
      <c r="E203" s="589"/>
      <c r="F203" s="376"/>
      <c r="G203" s="376"/>
      <c r="H203" s="376"/>
      <c r="I203" s="589"/>
      <c r="J203" s="377"/>
      <c r="K203" s="377"/>
      <c r="L203" s="376"/>
    </row>
    <row r="204" spans="1:12" ht="12.75" customHeight="1">
      <c r="A204" s="376"/>
      <c r="B204" s="589"/>
      <c r="C204" s="987"/>
      <c r="D204" s="589"/>
      <c r="E204" s="589"/>
      <c r="F204" s="376"/>
      <c r="G204" s="376"/>
      <c r="H204" s="376"/>
      <c r="I204" s="589"/>
      <c r="J204" s="377"/>
      <c r="K204" s="377"/>
      <c r="L204" s="376"/>
    </row>
    <row r="205" spans="1:12" ht="12.75" customHeight="1">
      <c r="A205" s="376"/>
      <c r="B205" s="589"/>
      <c r="C205" s="987"/>
      <c r="D205" s="589"/>
      <c r="E205" s="589"/>
      <c r="F205" s="376"/>
      <c r="G205" s="376"/>
      <c r="H205" s="376"/>
      <c r="I205" s="589"/>
      <c r="J205" s="377"/>
      <c r="K205" s="377"/>
      <c r="L205" s="376"/>
    </row>
    <row r="206" spans="1:12" ht="12.75" customHeight="1">
      <c r="A206" s="376"/>
      <c r="B206" s="589"/>
      <c r="C206" s="987"/>
      <c r="D206" s="589"/>
      <c r="E206" s="589"/>
      <c r="F206" s="376"/>
      <c r="G206" s="376"/>
      <c r="H206" s="376"/>
      <c r="I206" s="589"/>
      <c r="J206" s="377"/>
      <c r="K206" s="377"/>
      <c r="L206" s="376"/>
    </row>
    <row r="207" spans="1:12" ht="12.75" customHeight="1">
      <c r="A207" s="376"/>
      <c r="B207" s="589"/>
      <c r="C207" s="987"/>
      <c r="D207" s="589"/>
      <c r="E207" s="589"/>
      <c r="F207" s="376"/>
      <c r="G207" s="376"/>
      <c r="H207" s="376"/>
      <c r="I207" s="589"/>
      <c r="J207" s="377"/>
      <c r="K207" s="377"/>
      <c r="L207" s="376"/>
    </row>
    <row r="208" spans="1:12" ht="12.75" customHeight="1">
      <c r="A208" s="376"/>
      <c r="B208" s="589"/>
      <c r="C208" s="987"/>
      <c r="D208" s="589"/>
      <c r="E208" s="589"/>
      <c r="F208" s="376"/>
      <c r="G208" s="376"/>
      <c r="H208" s="376"/>
      <c r="I208" s="589"/>
      <c r="J208" s="377"/>
      <c r="K208" s="377"/>
      <c r="L208" s="376"/>
    </row>
    <row r="209" spans="1:12" ht="12.75" customHeight="1">
      <c r="A209" s="376"/>
      <c r="B209" s="589"/>
      <c r="C209" s="987"/>
      <c r="D209" s="589"/>
      <c r="E209" s="589"/>
      <c r="F209" s="376"/>
      <c r="G209" s="376"/>
      <c r="H209" s="376"/>
      <c r="I209" s="589"/>
      <c r="J209" s="377"/>
      <c r="K209" s="377"/>
      <c r="L209" s="376"/>
    </row>
    <row r="210" spans="1:12" ht="12.75" customHeight="1">
      <c r="A210" s="376"/>
      <c r="B210" s="589"/>
      <c r="C210" s="987"/>
      <c r="D210" s="589"/>
      <c r="E210" s="589"/>
      <c r="F210" s="376"/>
      <c r="G210" s="376"/>
      <c r="H210" s="376"/>
      <c r="I210" s="589"/>
      <c r="J210" s="377"/>
      <c r="K210" s="377"/>
      <c r="L210" s="376"/>
    </row>
    <row r="211" spans="1:12" ht="12.75" customHeight="1">
      <c r="A211" s="376"/>
      <c r="B211" s="589"/>
      <c r="C211" s="987"/>
      <c r="D211" s="589"/>
      <c r="E211" s="589"/>
      <c r="F211" s="376"/>
      <c r="G211" s="376"/>
      <c r="H211" s="376"/>
      <c r="I211" s="589"/>
      <c r="J211" s="377"/>
      <c r="K211" s="377"/>
      <c r="L211" s="376"/>
    </row>
    <row r="212" spans="1:12" ht="12.75" customHeight="1">
      <c r="A212" s="376"/>
      <c r="B212" s="589"/>
      <c r="C212" s="987"/>
      <c r="D212" s="589"/>
      <c r="E212" s="589"/>
      <c r="F212" s="376"/>
      <c r="G212" s="376"/>
      <c r="H212" s="376"/>
      <c r="I212" s="589"/>
      <c r="J212" s="377"/>
      <c r="K212" s="377"/>
      <c r="L212" s="376"/>
    </row>
    <row r="213" spans="1:12" ht="12.75" customHeight="1">
      <c r="A213" s="376"/>
      <c r="B213" s="589"/>
      <c r="C213" s="987"/>
      <c r="D213" s="589"/>
      <c r="E213" s="589"/>
      <c r="F213" s="376"/>
      <c r="G213" s="376"/>
      <c r="H213" s="376"/>
      <c r="I213" s="589"/>
      <c r="J213" s="377"/>
      <c r="K213" s="377"/>
      <c r="L213" s="376"/>
    </row>
    <row r="214" spans="1:12" ht="12.75" customHeight="1">
      <c r="A214" s="376"/>
      <c r="B214" s="589"/>
      <c r="C214" s="987"/>
      <c r="D214" s="589"/>
      <c r="E214" s="589"/>
      <c r="F214" s="376"/>
      <c r="G214" s="376"/>
      <c r="H214" s="376"/>
      <c r="I214" s="589"/>
      <c r="J214" s="377"/>
      <c r="K214" s="377"/>
      <c r="L214" s="376"/>
    </row>
    <row r="215" spans="1:12" ht="12.75" customHeight="1">
      <c r="A215" s="376"/>
      <c r="B215" s="589"/>
      <c r="C215" s="987"/>
      <c r="D215" s="589"/>
      <c r="E215" s="589"/>
      <c r="F215" s="376"/>
      <c r="G215" s="376"/>
      <c r="H215" s="376"/>
      <c r="I215" s="589"/>
      <c r="J215" s="377"/>
      <c r="K215" s="377"/>
      <c r="L215" s="376"/>
    </row>
    <row r="216" spans="1:12" ht="12.75" customHeight="1">
      <c r="A216" s="376"/>
      <c r="B216" s="589"/>
      <c r="C216" s="987"/>
      <c r="D216" s="589"/>
      <c r="E216" s="589"/>
      <c r="F216" s="376"/>
      <c r="G216" s="376"/>
      <c r="H216" s="376"/>
      <c r="I216" s="589"/>
      <c r="J216" s="377"/>
      <c r="K216" s="377"/>
      <c r="L216" s="376"/>
    </row>
    <row r="217" spans="1:12" ht="12.75" customHeight="1">
      <c r="A217" s="376"/>
      <c r="B217" s="589"/>
      <c r="C217" s="987"/>
      <c r="D217" s="589"/>
      <c r="E217" s="589"/>
      <c r="F217" s="376"/>
      <c r="G217" s="376"/>
      <c r="H217" s="376"/>
      <c r="I217" s="589"/>
      <c r="J217" s="377"/>
      <c r="K217" s="377"/>
      <c r="L217" s="376"/>
    </row>
    <row r="218" spans="1:12" ht="12.75" customHeight="1">
      <c r="A218" s="376"/>
      <c r="B218" s="589"/>
      <c r="C218" s="987"/>
      <c r="D218" s="589"/>
      <c r="E218" s="589"/>
      <c r="F218" s="376"/>
      <c r="G218" s="376"/>
      <c r="H218" s="376"/>
      <c r="I218" s="589"/>
      <c r="J218" s="377"/>
      <c r="K218" s="377"/>
      <c r="L218" s="376"/>
    </row>
    <row r="219" spans="1:12" ht="12.75" customHeight="1">
      <c r="A219" s="376"/>
      <c r="B219" s="589"/>
      <c r="C219" s="987"/>
      <c r="D219" s="589"/>
      <c r="E219" s="589"/>
      <c r="F219" s="376"/>
      <c r="G219" s="376"/>
      <c r="H219" s="376"/>
      <c r="I219" s="589"/>
      <c r="J219" s="377"/>
      <c r="K219" s="377"/>
      <c r="L219" s="376"/>
    </row>
    <row r="220" spans="1:12" ht="12.75" customHeight="1">
      <c r="A220" s="376"/>
      <c r="B220" s="589"/>
      <c r="C220" s="987"/>
      <c r="D220" s="589"/>
      <c r="E220" s="589"/>
      <c r="F220" s="376"/>
      <c r="G220" s="376"/>
      <c r="H220" s="376"/>
      <c r="I220" s="589"/>
      <c r="J220" s="377"/>
      <c r="K220" s="377"/>
      <c r="L220" s="376"/>
    </row>
    <row r="221" spans="1:12" ht="12.75" customHeight="1">
      <c r="A221" s="376"/>
      <c r="B221" s="589"/>
      <c r="C221" s="987"/>
      <c r="D221" s="589"/>
      <c r="E221" s="589"/>
      <c r="F221" s="376"/>
      <c r="G221" s="376"/>
      <c r="H221" s="376"/>
      <c r="I221" s="589"/>
      <c r="J221" s="377"/>
      <c r="K221" s="377"/>
      <c r="L221" s="376"/>
    </row>
    <row r="222" spans="1:12" ht="12.75" customHeight="1">
      <c r="A222" s="376"/>
      <c r="B222" s="589"/>
      <c r="C222" s="987"/>
      <c r="D222" s="589"/>
      <c r="E222" s="589"/>
      <c r="F222" s="376"/>
      <c r="G222" s="376"/>
      <c r="H222" s="376"/>
      <c r="I222" s="589"/>
      <c r="J222" s="377"/>
      <c r="K222" s="377"/>
      <c r="L222" s="376"/>
    </row>
    <row r="223" spans="1:12" ht="12.75" customHeight="1">
      <c r="A223" s="376"/>
      <c r="B223" s="589"/>
      <c r="C223" s="987"/>
      <c r="D223" s="589"/>
      <c r="E223" s="589"/>
      <c r="F223" s="376"/>
      <c r="G223" s="376"/>
      <c r="H223" s="376"/>
      <c r="I223" s="589"/>
      <c r="J223" s="377"/>
      <c r="K223" s="377"/>
      <c r="L223" s="376"/>
    </row>
    <row r="224" spans="1:12" ht="12.75" customHeight="1">
      <c r="A224" s="376"/>
      <c r="B224" s="589"/>
      <c r="C224" s="987"/>
      <c r="D224" s="589"/>
      <c r="E224" s="589"/>
      <c r="F224" s="376"/>
      <c r="G224" s="376"/>
      <c r="H224" s="376"/>
      <c r="I224" s="589"/>
      <c r="J224" s="377"/>
      <c r="K224" s="377"/>
      <c r="L224" s="376"/>
    </row>
    <row r="225" spans="1:12" ht="12.75" customHeight="1">
      <c r="A225" s="376"/>
      <c r="B225" s="589"/>
      <c r="C225" s="987"/>
      <c r="D225" s="589"/>
      <c r="E225" s="589"/>
      <c r="F225" s="376"/>
      <c r="G225" s="376"/>
      <c r="H225" s="376"/>
      <c r="I225" s="589"/>
      <c r="J225" s="377"/>
      <c r="K225" s="377"/>
      <c r="L225" s="376"/>
    </row>
    <row r="226" spans="1:12" ht="12.75" customHeight="1">
      <c r="A226" s="376"/>
      <c r="B226" s="589"/>
      <c r="C226" s="987"/>
      <c r="D226" s="589"/>
      <c r="E226" s="589"/>
      <c r="F226" s="376"/>
      <c r="G226" s="376"/>
      <c r="H226" s="376"/>
      <c r="I226" s="589"/>
      <c r="J226" s="377"/>
      <c r="K226" s="377"/>
      <c r="L226" s="376"/>
    </row>
    <row r="227" spans="1:12" ht="12.75" customHeight="1">
      <c r="A227" s="376"/>
      <c r="B227" s="589"/>
      <c r="C227" s="987"/>
      <c r="D227" s="589"/>
      <c r="E227" s="589"/>
      <c r="F227" s="376"/>
      <c r="G227" s="376"/>
      <c r="H227" s="376"/>
      <c r="I227" s="589"/>
      <c r="J227" s="377"/>
      <c r="K227" s="377"/>
      <c r="L227" s="376"/>
    </row>
    <row r="228" spans="1:12" ht="12.75" customHeight="1">
      <c r="A228" s="376"/>
      <c r="B228" s="589"/>
      <c r="C228" s="987"/>
      <c r="D228" s="589"/>
      <c r="E228" s="589"/>
      <c r="F228" s="376"/>
      <c r="G228" s="376"/>
      <c r="H228" s="376"/>
      <c r="I228" s="589"/>
      <c r="J228" s="377"/>
      <c r="K228" s="377"/>
      <c r="L228" s="376"/>
    </row>
    <row r="229" spans="1:12" ht="12.75" customHeight="1">
      <c r="A229" s="376"/>
      <c r="B229" s="589"/>
      <c r="C229" s="987"/>
      <c r="D229" s="589"/>
      <c r="E229" s="589"/>
      <c r="F229" s="376"/>
      <c r="G229" s="376"/>
      <c r="H229" s="376"/>
      <c r="I229" s="589"/>
      <c r="J229" s="377"/>
      <c r="K229" s="377"/>
      <c r="L229" s="376"/>
    </row>
    <row r="230" spans="1:12" ht="12.75" customHeight="1">
      <c r="A230" s="376"/>
      <c r="B230" s="589"/>
      <c r="C230" s="987"/>
      <c r="D230" s="589"/>
      <c r="E230" s="589"/>
      <c r="F230" s="376"/>
      <c r="G230" s="376"/>
      <c r="H230" s="376"/>
      <c r="I230" s="589"/>
      <c r="J230" s="377"/>
      <c r="K230" s="377"/>
      <c r="L230" s="376"/>
    </row>
    <row r="231" spans="1:12" ht="12.75" customHeight="1">
      <c r="A231" s="376"/>
      <c r="B231" s="589"/>
      <c r="C231" s="987"/>
      <c r="D231" s="589"/>
      <c r="E231" s="589"/>
      <c r="F231" s="376"/>
      <c r="G231" s="376"/>
      <c r="H231" s="376"/>
      <c r="I231" s="589"/>
      <c r="J231" s="377"/>
      <c r="K231" s="377"/>
      <c r="L231" s="376"/>
    </row>
    <row r="232" spans="1:12" ht="12.75" customHeight="1">
      <c r="A232" s="376"/>
      <c r="B232" s="589"/>
      <c r="C232" s="987"/>
      <c r="D232" s="589"/>
      <c r="E232" s="589"/>
      <c r="F232" s="376"/>
      <c r="G232" s="376"/>
      <c r="H232" s="376"/>
      <c r="I232" s="589"/>
      <c r="J232" s="377"/>
      <c r="K232" s="377"/>
      <c r="L232" s="376"/>
    </row>
    <row r="233" spans="1:12" ht="12.75" customHeight="1">
      <c r="A233" s="376"/>
      <c r="B233" s="589"/>
      <c r="C233" s="987"/>
      <c r="D233" s="589"/>
      <c r="E233" s="589"/>
      <c r="F233" s="376"/>
      <c r="G233" s="376"/>
      <c r="H233" s="376"/>
      <c r="I233" s="589"/>
      <c r="J233" s="377"/>
      <c r="K233" s="377"/>
      <c r="L233" s="376"/>
    </row>
    <row r="234" spans="1:12" ht="12.75" customHeight="1">
      <c r="A234" s="376"/>
      <c r="B234" s="589"/>
      <c r="C234" s="987"/>
      <c r="D234" s="589"/>
      <c r="E234" s="589"/>
      <c r="F234" s="376"/>
      <c r="G234" s="376"/>
      <c r="H234" s="376"/>
      <c r="I234" s="589"/>
      <c r="J234" s="377"/>
      <c r="K234" s="377"/>
      <c r="L234" s="376"/>
    </row>
    <row r="235" spans="1:12" ht="12.75" customHeight="1">
      <c r="A235" s="376"/>
      <c r="B235" s="589"/>
      <c r="C235" s="987"/>
      <c r="D235" s="589"/>
      <c r="E235" s="589"/>
      <c r="F235" s="376"/>
      <c r="G235" s="376"/>
      <c r="H235" s="376"/>
      <c r="I235" s="589"/>
      <c r="J235" s="377"/>
      <c r="K235" s="377"/>
      <c r="L235" s="376"/>
    </row>
    <row r="236" spans="1:12" ht="12.75" customHeight="1">
      <c r="A236" s="376"/>
      <c r="B236" s="589"/>
      <c r="C236" s="987"/>
      <c r="D236" s="589"/>
      <c r="E236" s="589"/>
      <c r="F236" s="376"/>
      <c r="G236" s="376"/>
      <c r="H236" s="376"/>
      <c r="I236" s="589"/>
      <c r="J236" s="377"/>
      <c r="K236" s="377"/>
      <c r="L236" s="376"/>
    </row>
    <row r="237" spans="1:12" ht="12.75" customHeight="1">
      <c r="A237" s="376"/>
      <c r="B237" s="589"/>
      <c r="C237" s="987"/>
      <c r="D237" s="589"/>
      <c r="E237" s="589"/>
      <c r="F237" s="376"/>
      <c r="G237" s="376"/>
      <c r="H237" s="376"/>
      <c r="I237" s="589"/>
      <c r="J237" s="377"/>
      <c r="K237" s="377"/>
      <c r="L237" s="376"/>
    </row>
    <row r="238" spans="1:12" ht="12.75" customHeight="1">
      <c r="A238" s="376"/>
      <c r="B238" s="589"/>
      <c r="C238" s="987"/>
      <c r="D238" s="589"/>
      <c r="E238" s="589"/>
      <c r="F238" s="376"/>
      <c r="G238" s="376"/>
      <c r="H238" s="376"/>
      <c r="I238" s="589"/>
      <c r="J238" s="377"/>
      <c r="K238" s="377"/>
      <c r="L238" s="376"/>
    </row>
    <row r="239" spans="1:12" ht="12.75" customHeight="1">
      <c r="A239" s="376"/>
      <c r="B239" s="589"/>
      <c r="C239" s="987"/>
      <c r="D239" s="589"/>
      <c r="E239" s="589"/>
      <c r="F239" s="376"/>
      <c r="G239" s="376"/>
      <c r="H239" s="376"/>
      <c r="I239" s="589"/>
      <c r="J239" s="377"/>
      <c r="K239" s="377"/>
      <c r="L239" s="376"/>
    </row>
    <row r="240" spans="1:12" ht="12.75" customHeight="1">
      <c r="A240" s="376"/>
      <c r="B240" s="589"/>
      <c r="C240" s="987"/>
      <c r="D240" s="589"/>
      <c r="E240" s="589"/>
      <c r="F240" s="376"/>
      <c r="G240" s="376"/>
      <c r="H240" s="376"/>
      <c r="I240" s="589"/>
      <c r="J240" s="377"/>
      <c r="K240" s="377"/>
      <c r="L240" s="376"/>
    </row>
    <row r="241" spans="1:12" ht="12.75" customHeight="1">
      <c r="A241" s="376"/>
      <c r="B241" s="589"/>
      <c r="C241" s="987"/>
      <c r="D241" s="589"/>
      <c r="E241" s="589"/>
      <c r="F241" s="376"/>
      <c r="G241" s="376"/>
      <c r="H241" s="376"/>
      <c r="I241" s="589"/>
      <c r="J241" s="377"/>
      <c r="K241" s="377"/>
      <c r="L241" s="376"/>
    </row>
    <row r="242" spans="1:12" ht="12.75" customHeight="1">
      <c r="A242" s="376"/>
      <c r="B242" s="589"/>
      <c r="C242" s="987"/>
      <c r="D242" s="589"/>
      <c r="E242" s="589"/>
      <c r="F242" s="376"/>
      <c r="G242" s="376"/>
      <c r="H242" s="376"/>
      <c r="I242" s="589"/>
      <c r="J242" s="377"/>
      <c r="K242" s="377"/>
      <c r="L242" s="376"/>
    </row>
    <row r="243" spans="1:12" ht="12.75" customHeight="1">
      <c r="A243" s="376"/>
      <c r="B243" s="589"/>
      <c r="C243" s="987"/>
      <c r="D243" s="589"/>
      <c r="E243" s="589"/>
      <c r="F243" s="376"/>
      <c r="G243" s="376"/>
      <c r="H243" s="376"/>
      <c r="I243" s="589"/>
      <c r="J243" s="377"/>
      <c r="K243" s="377"/>
      <c r="L243" s="376"/>
    </row>
    <row r="244" spans="1:12" ht="12.75" customHeight="1">
      <c r="A244" s="376"/>
      <c r="B244" s="589"/>
      <c r="C244" s="987"/>
      <c r="D244" s="589"/>
      <c r="E244" s="589"/>
      <c r="F244" s="376"/>
      <c r="G244" s="376"/>
      <c r="H244" s="376"/>
      <c r="I244" s="589"/>
      <c r="J244" s="377"/>
      <c r="K244" s="377"/>
      <c r="L244" s="376"/>
    </row>
    <row r="245" spans="1:12" ht="12.75" customHeight="1">
      <c r="A245" s="376"/>
      <c r="B245" s="589"/>
      <c r="C245" s="987"/>
      <c r="D245" s="589"/>
      <c r="E245" s="589"/>
      <c r="F245" s="376"/>
      <c r="G245" s="376"/>
      <c r="H245" s="376"/>
      <c r="I245" s="589"/>
      <c r="J245" s="377"/>
      <c r="K245" s="377"/>
      <c r="L245" s="376"/>
    </row>
    <row r="246" spans="1:12" ht="12.75" customHeight="1">
      <c r="A246" s="376"/>
    </row>
  </sheetData>
  <mergeCells count="30">
    <mergeCell ref="A153:M153"/>
    <mergeCell ref="B157:D157"/>
    <mergeCell ref="A158:M158"/>
    <mergeCell ref="A175:B175"/>
    <mergeCell ref="A176:B176"/>
    <mergeCell ref="M77:M78"/>
    <mergeCell ref="A94:M94"/>
    <mergeCell ref="A100:M100"/>
    <mergeCell ref="A105:M105"/>
    <mergeCell ref="A151:M151"/>
    <mergeCell ref="G77:G78"/>
    <mergeCell ref="H77:H78"/>
    <mergeCell ref="I77:I78"/>
    <mergeCell ref="K77:K78"/>
    <mergeCell ref="L77:L78"/>
    <mergeCell ref="A77:A78"/>
    <mergeCell ref="B77:B78"/>
    <mergeCell ref="D77:D78"/>
    <mergeCell ref="E77:E78"/>
    <mergeCell ref="F77:F78"/>
    <mergeCell ref="A22:M22"/>
    <mergeCell ref="A30:M30"/>
    <mergeCell ref="A34:M34"/>
    <mergeCell ref="A39:M39"/>
    <mergeCell ref="A67:M67"/>
    <mergeCell ref="A1:M1"/>
    <mergeCell ref="B2:L2"/>
    <mergeCell ref="A6:M6"/>
    <mergeCell ref="A9:M9"/>
    <mergeCell ref="H12:H13"/>
  </mergeCells>
  <hyperlinks>
    <hyperlink ref="I35" r:id="rId1"/>
  </hyperlinks>
  <pageMargins left="0.3543307086614173" right="0.3543307086614173" top="0.59055118110236249" bottom="0.98425196850393704" header="0.51181100000000002" footer="0.51181100000000002"/>
  <pageSetup paperSize="9" scale="71" firstPageNumber="2147483648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D4E0CC"/>
    <pageSetUpPr fitToPage="1"/>
  </sheetPr>
  <dimension ref="A1:E82"/>
  <sheetViews>
    <sheetView tabSelected="1" zoomScale="80" workbookViewId="0">
      <selection activeCell="A5" sqref="A5"/>
    </sheetView>
  </sheetViews>
  <sheetFormatPr defaultRowHeight="23.1" customHeight="1"/>
  <cols>
    <col min="1" max="1" width="30.140625" style="989" bestFit="1" customWidth="1"/>
    <col min="2" max="2" width="22.5703125" style="989" bestFit="1" customWidth="1"/>
    <col min="3" max="3" width="14" style="988" bestFit="1" customWidth="1"/>
    <col min="4" max="4" width="10.28515625" style="990" bestFit="1" customWidth="1"/>
    <col min="5" max="5" width="9.140625" style="560" bestFit="1"/>
  </cols>
  <sheetData>
    <row r="1" spans="1:4" ht="36" customHeight="1">
      <c r="A1" s="2489"/>
      <c r="B1" s="2489"/>
      <c r="C1" s="2488"/>
      <c r="D1" s="2488"/>
    </row>
    <row r="2" spans="1:4" ht="23.1" customHeight="1">
      <c r="A2" s="2490"/>
      <c r="B2" s="2490"/>
      <c r="C2" s="2491"/>
      <c r="D2" s="992"/>
    </row>
    <row r="3" spans="1:4" ht="23.1" customHeight="1">
      <c r="A3" s="994"/>
      <c r="B3" s="994"/>
      <c r="C3" s="993"/>
      <c r="D3" s="992"/>
    </row>
    <row r="4" spans="1:4" s="560" customFormat="1" ht="23.1" customHeight="1">
      <c r="A4" s="995"/>
      <c r="B4" s="995"/>
      <c r="C4" s="995"/>
      <c r="D4" s="990"/>
    </row>
    <row r="5" spans="1:4" s="996" customFormat="1" ht="21" customHeight="1">
      <c r="A5" s="2321" t="s">
        <v>19662</v>
      </c>
      <c r="B5" s="1001"/>
      <c r="C5" s="999"/>
      <c r="D5" s="997"/>
    </row>
    <row r="6" spans="1:4" s="996" customFormat="1" ht="27" customHeight="1">
      <c r="A6" s="1004"/>
      <c r="B6" s="2492"/>
      <c r="C6" s="2492"/>
      <c r="D6" s="997"/>
    </row>
    <row r="7" spans="1:4" s="996" customFormat="1" ht="45.75" customHeight="1">
      <c r="A7" s="98" t="s">
        <v>2302</v>
      </c>
      <c r="B7" s="402" t="s">
        <v>10257</v>
      </c>
      <c r="C7" s="402" t="s">
        <v>10258</v>
      </c>
      <c r="D7" s="997"/>
    </row>
    <row r="8" spans="1:4" s="996" customFormat="1" ht="45.75" customHeight="1">
      <c r="A8" s="203" t="s">
        <v>10259</v>
      </c>
      <c r="B8" s="403" t="s">
        <v>10260</v>
      </c>
      <c r="C8" s="403" t="s">
        <v>10258</v>
      </c>
      <c r="D8" s="997"/>
    </row>
    <row r="9" spans="1:4" s="996" customFormat="1" ht="45.75" customHeight="1">
      <c r="A9" s="203" t="s">
        <v>10261</v>
      </c>
      <c r="B9" s="403" t="s">
        <v>10262</v>
      </c>
      <c r="C9" s="403" t="s">
        <v>10258</v>
      </c>
      <c r="D9" s="1000"/>
    </row>
    <row r="10" spans="1:4" s="996" customFormat="1" ht="45.75" customHeight="1">
      <c r="A10" s="203" t="s">
        <v>10263</v>
      </c>
      <c r="B10" s="403" t="s">
        <v>10264</v>
      </c>
      <c r="C10" s="403" t="s">
        <v>10258</v>
      </c>
      <c r="D10" s="1000"/>
    </row>
    <row r="11" spans="1:4" s="996" customFormat="1" ht="45.75" customHeight="1">
      <c r="A11" s="203" t="s">
        <v>2302</v>
      </c>
      <c r="B11" s="403" t="s">
        <v>10265</v>
      </c>
      <c r="C11" s="403" t="s">
        <v>10258</v>
      </c>
      <c r="D11" s="1000"/>
    </row>
    <row r="12" spans="1:4" s="996" customFormat="1" ht="45.75" customHeight="1">
      <c r="A12" s="203" t="s">
        <v>2302</v>
      </c>
      <c r="B12" s="403" t="s">
        <v>10266</v>
      </c>
      <c r="C12" s="403" t="s">
        <v>10258</v>
      </c>
      <c r="D12" s="997"/>
    </row>
    <row r="13" spans="1:4" s="996" customFormat="1" ht="45.75" customHeight="1">
      <c r="A13" s="203" t="s">
        <v>2302</v>
      </c>
      <c r="B13" s="403" t="s">
        <v>10267</v>
      </c>
      <c r="C13" s="403" t="s">
        <v>10258</v>
      </c>
      <c r="D13" s="997"/>
    </row>
    <row r="14" spans="1:4" s="996" customFormat="1" ht="45.75" customHeight="1">
      <c r="A14" s="203" t="s">
        <v>10261</v>
      </c>
      <c r="B14" s="403" t="s">
        <v>10269</v>
      </c>
      <c r="C14" s="403" t="s">
        <v>10258</v>
      </c>
      <c r="D14" s="1000"/>
    </row>
    <row r="15" spans="1:4" s="996" customFormat="1" ht="45.75" customHeight="1">
      <c r="A15" s="203" t="s">
        <v>10261</v>
      </c>
      <c r="B15" s="403" t="s">
        <v>10268</v>
      </c>
      <c r="C15" s="403" t="s">
        <v>10258</v>
      </c>
      <c r="D15" s="1000"/>
    </row>
    <row r="16" spans="1:4" s="996" customFormat="1" ht="45.75" customHeight="1">
      <c r="A16" s="152" t="s">
        <v>10270</v>
      </c>
      <c r="B16" s="1003" t="s">
        <v>10271</v>
      </c>
      <c r="C16" s="403" t="s">
        <v>10258</v>
      </c>
      <c r="D16" s="997"/>
    </row>
    <row r="17" spans="1:4" s="996" customFormat="1" ht="45.75" customHeight="1">
      <c r="A17" s="98" t="s">
        <v>10263</v>
      </c>
      <c r="B17" s="402" t="s">
        <v>10272</v>
      </c>
      <c r="C17" s="403" t="s">
        <v>10258</v>
      </c>
      <c r="D17" s="997"/>
    </row>
    <row r="18" spans="1:4" s="996" customFormat="1" ht="45.75" customHeight="1">
      <c r="A18" s="403" t="s">
        <v>2302</v>
      </c>
      <c r="B18" s="1003" t="s">
        <v>10273</v>
      </c>
      <c r="C18" s="403" t="s">
        <v>10258</v>
      </c>
      <c r="D18" s="997"/>
    </row>
    <row r="19" spans="1:4" s="996" customFormat="1" ht="45.75" customHeight="1">
      <c r="A19" s="403" t="s">
        <v>2302</v>
      </c>
      <c r="B19" s="59" t="s">
        <v>10274</v>
      </c>
      <c r="C19" s="403" t="s">
        <v>10258</v>
      </c>
      <c r="D19" s="997"/>
    </row>
    <row r="20" spans="1:4" s="996" customFormat="1" ht="45.75" customHeight="1">
      <c r="A20" s="203" t="s">
        <v>2302</v>
      </c>
      <c r="B20" s="402" t="s">
        <v>10275</v>
      </c>
      <c r="C20" s="403" t="s">
        <v>10258</v>
      </c>
      <c r="D20" s="997"/>
    </row>
    <row r="21" spans="1:4" s="996" customFormat="1" ht="45.75" customHeight="1">
      <c r="A21" s="203" t="s">
        <v>2302</v>
      </c>
      <c r="B21" s="403" t="s">
        <v>10276</v>
      </c>
      <c r="C21" s="403" t="s">
        <v>10258</v>
      </c>
      <c r="D21" s="1000"/>
    </row>
    <row r="22" spans="1:4" s="996" customFormat="1" ht="45.75" customHeight="1">
      <c r="A22" s="203" t="s">
        <v>10277</v>
      </c>
      <c r="B22" s="403" t="s">
        <v>10278</v>
      </c>
      <c r="C22" s="403" t="s">
        <v>10258</v>
      </c>
      <c r="D22" s="1000"/>
    </row>
    <row r="23" spans="1:4" s="996" customFormat="1" ht="45.75" customHeight="1">
      <c r="A23" s="203" t="s">
        <v>10263</v>
      </c>
      <c r="B23" s="403" t="s">
        <v>10279</v>
      </c>
      <c r="C23" s="403" t="s">
        <v>10258</v>
      </c>
      <c r="D23" s="997"/>
    </row>
    <row r="24" spans="1:4" s="996" customFormat="1" ht="45.75" customHeight="1">
      <c r="A24" s="203" t="s">
        <v>2302</v>
      </c>
      <c r="B24" s="403" t="s">
        <v>10280</v>
      </c>
      <c r="C24" s="403" t="s">
        <v>10258</v>
      </c>
      <c r="D24" s="1000"/>
    </row>
    <row r="25" spans="1:4" s="996" customFormat="1" ht="45.75" customHeight="1">
      <c r="A25" s="203" t="s">
        <v>2302</v>
      </c>
      <c r="B25" s="403" t="s">
        <v>10281</v>
      </c>
      <c r="C25" s="403" t="s">
        <v>10258</v>
      </c>
      <c r="D25" s="1000"/>
    </row>
    <row r="26" spans="1:4" s="996" customFormat="1" ht="45.75" customHeight="1">
      <c r="A26" s="203" t="s">
        <v>10261</v>
      </c>
      <c r="B26" s="403" t="s">
        <v>10282</v>
      </c>
      <c r="C26" s="403" t="s">
        <v>10258</v>
      </c>
      <c r="D26" s="1000"/>
    </row>
    <row r="27" spans="1:4" s="996" customFormat="1" ht="45.75" customHeight="1">
      <c r="A27" s="203" t="s">
        <v>10261</v>
      </c>
      <c r="B27" s="403" t="s">
        <v>10283</v>
      </c>
      <c r="C27" s="403" t="s">
        <v>10258</v>
      </c>
      <c r="D27" s="1000"/>
    </row>
    <row r="28" spans="1:4" s="996" customFormat="1" ht="45.75" customHeight="1">
      <c r="A28" s="203" t="s">
        <v>2302</v>
      </c>
      <c r="B28" s="403" t="s">
        <v>10284</v>
      </c>
      <c r="C28" s="403" t="s">
        <v>10258</v>
      </c>
      <c r="D28" s="997"/>
    </row>
    <row r="29" spans="1:4" s="996" customFormat="1" ht="45.75" customHeight="1">
      <c r="A29" s="203" t="s">
        <v>10263</v>
      </c>
      <c r="B29" s="403" t="s">
        <v>10285</v>
      </c>
      <c r="C29" s="403" t="s">
        <v>10258</v>
      </c>
      <c r="D29" s="997"/>
    </row>
    <row r="30" spans="1:4" s="996" customFormat="1" ht="45.75" customHeight="1">
      <c r="A30" s="203" t="s">
        <v>8803</v>
      </c>
      <c r="B30" s="203" t="s">
        <v>10286</v>
      </c>
      <c r="C30" s="203" t="s">
        <v>1602</v>
      </c>
      <c r="D30" s="997"/>
    </row>
    <row r="31" spans="1:4" s="996" customFormat="1" ht="45.75" customHeight="1">
      <c r="A31" s="203" t="s">
        <v>2302</v>
      </c>
      <c r="B31" s="203" t="s">
        <v>10287</v>
      </c>
      <c r="C31" s="203" t="s">
        <v>1785</v>
      </c>
      <c r="D31" s="1000"/>
    </row>
    <row r="32" spans="1:4" s="996" customFormat="1" ht="45.75" customHeight="1">
      <c r="A32" s="203" t="s">
        <v>2302</v>
      </c>
      <c r="B32" s="203" t="s">
        <v>10288</v>
      </c>
      <c r="C32" s="203" t="s">
        <v>1602</v>
      </c>
      <c r="D32" s="1000"/>
    </row>
    <row r="33" spans="1:4" s="996" customFormat="1" ht="45.75" customHeight="1">
      <c r="A33" s="203" t="s">
        <v>2302</v>
      </c>
      <c r="B33" s="203" t="s">
        <v>10289</v>
      </c>
      <c r="C33" s="203" t="s">
        <v>1602</v>
      </c>
      <c r="D33" s="1000"/>
    </row>
    <row r="34" spans="1:4" s="996" customFormat="1" ht="45.75" customHeight="1">
      <c r="A34" s="203" t="s">
        <v>2302</v>
      </c>
      <c r="B34" s="203" t="s">
        <v>10290</v>
      </c>
      <c r="C34" s="203" t="s">
        <v>1602</v>
      </c>
      <c r="D34" s="1000"/>
    </row>
    <row r="35" spans="1:4" s="996" customFormat="1" ht="45.75" customHeight="1">
      <c r="A35" s="203" t="s">
        <v>2302</v>
      </c>
      <c r="B35" s="203" t="s">
        <v>10291</v>
      </c>
      <c r="C35" s="203" t="s">
        <v>1602</v>
      </c>
      <c r="D35" s="1000"/>
    </row>
    <row r="36" spans="1:4" s="996" customFormat="1" ht="45.75" customHeight="1">
      <c r="A36" s="203" t="s">
        <v>2302</v>
      </c>
      <c r="B36" s="403" t="s">
        <v>10292</v>
      </c>
      <c r="C36" s="403" t="s">
        <v>10258</v>
      </c>
      <c r="D36" s="1000"/>
    </row>
    <row r="37" spans="1:4" s="996" customFormat="1" ht="45.75" customHeight="1">
      <c r="A37" s="203" t="s">
        <v>2302</v>
      </c>
      <c r="B37" s="150" t="s">
        <v>10293</v>
      </c>
      <c r="C37" s="150" t="s">
        <v>10258</v>
      </c>
      <c r="D37" s="1000"/>
    </row>
    <row r="38" spans="1:4" s="996" customFormat="1" ht="45.75" customHeight="1">
      <c r="A38" s="203" t="s">
        <v>2302</v>
      </c>
      <c r="B38" s="150" t="s">
        <v>10294</v>
      </c>
      <c r="C38" s="150" t="s">
        <v>10258</v>
      </c>
      <c r="D38" s="1000"/>
    </row>
    <row r="39" spans="1:4" s="996" customFormat="1" ht="45.75" customHeight="1">
      <c r="A39" s="203" t="s">
        <v>2302</v>
      </c>
      <c r="B39" s="150" t="s">
        <v>10295</v>
      </c>
      <c r="C39" s="150" t="s">
        <v>10258</v>
      </c>
      <c r="D39" s="1000"/>
    </row>
    <row r="40" spans="1:4" s="996" customFormat="1" ht="45.75" customHeight="1">
      <c r="A40" s="203" t="s">
        <v>2302</v>
      </c>
      <c r="B40" s="150" t="s">
        <v>10296</v>
      </c>
      <c r="C40" s="150" t="s">
        <v>10258</v>
      </c>
      <c r="D40" s="1000"/>
    </row>
    <row r="41" spans="1:4" s="996" customFormat="1" ht="45.75" customHeight="1">
      <c r="A41" s="203" t="s">
        <v>2302</v>
      </c>
      <c r="B41" s="150" t="s">
        <v>10297</v>
      </c>
      <c r="C41" s="150" t="s">
        <v>1602</v>
      </c>
      <c r="D41" s="1000"/>
    </row>
    <row r="42" spans="1:4" s="996" customFormat="1" ht="45.75" customHeight="1">
      <c r="A42" s="203" t="s">
        <v>10298</v>
      </c>
      <c r="B42" s="203" t="s">
        <v>10299</v>
      </c>
      <c r="C42" s="150" t="s">
        <v>1602</v>
      </c>
      <c r="D42" s="1000"/>
    </row>
    <row r="43" spans="1:4" s="996" customFormat="1" ht="45.75" customHeight="1">
      <c r="A43" s="203" t="s">
        <v>2302</v>
      </c>
      <c r="B43" s="387" t="s">
        <v>10300</v>
      </c>
      <c r="C43" s="387" t="s">
        <v>10258</v>
      </c>
      <c r="D43" s="997"/>
    </row>
    <row r="44" spans="1:4" ht="23.1" customHeight="1">
      <c r="A44" s="1009"/>
      <c r="B44" s="1009"/>
      <c r="C44" s="1008"/>
      <c r="D44" s="1010"/>
    </row>
    <row r="45" spans="1:4" ht="23.1" customHeight="1">
      <c r="A45" s="1009"/>
      <c r="B45" s="1009"/>
      <c r="C45" s="1008"/>
    </row>
    <row r="46" spans="1:4" ht="23.1" customHeight="1">
      <c r="A46" s="1009"/>
      <c r="B46" s="1009"/>
      <c r="C46" s="1009"/>
    </row>
    <row r="47" spans="1:4" ht="23.1" customHeight="1">
      <c r="A47" s="1009"/>
      <c r="B47" s="1009"/>
      <c r="C47" s="1008"/>
    </row>
    <row r="48" spans="1:4" ht="23.1" customHeight="1">
      <c r="A48" s="1009"/>
      <c r="B48" s="1009"/>
      <c r="C48" s="1008"/>
    </row>
    <row r="49" spans="1:3" ht="23.1" customHeight="1">
      <c r="A49" s="1009"/>
      <c r="B49" s="1009"/>
      <c r="C49" s="1008"/>
    </row>
    <row r="50" spans="1:3" ht="23.1" customHeight="1">
      <c r="A50" s="1009"/>
      <c r="B50" s="1009"/>
      <c r="C50" s="1008"/>
    </row>
    <row r="51" spans="1:3" ht="23.1" customHeight="1">
      <c r="A51" s="1009"/>
      <c r="B51" s="1009"/>
      <c r="C51" s="1008"/>
    </row>
    <row r="52" spans="1:3" ht="23.1" customHeight="1">
      <c r="A52" s="1009"/>
      <c r="B52" s="1009"/>
      <c r="C52" s="1008"/>
    </row>
    <row r="53" spans="1:3" ht="23.1" customHeight="1">
      <c r="A53" s="1009"/>
      <c r="B53" s="1009"/>
      <c r="C53" s="1008"/>
    </row>
    <row r="54" spans="1:3" ht="23.1" customHeight="1">
      <c r="A54" s="1009"/>
      <c r="B54" s="1009"/>
      <c r="C54" s="1008"/>
    </row>
    <row r="55" spans="1:3" ht="23.1" customHeight="1">
      <c r="A55" s="1009"/>
      <c r="B55" s="1009"/>
      <c r="C55" s="1008"/>
    </row>
    <row r="56" spans="1:3" ht="23.1" customHeight="1">
      <c r="A56" s="1009"/>
      <c r="B56" s="1009"/>
      <c r="C56" s="1008"/>
    </row>
    <row r="57" spans="1:3" ht="23.1" customHeight="1">
      <c r="A57" s="1009"/>
      <c r="B57" s="1009"/>
      <c r="C57" s="1008"/>
    </row>
    <row r="58" spans="1:3" ht="23.1" customHeight="1">
      <c r="A58" s="1009"/>
      <c r="B58" s="1009"/>
      <c r="C58" s="1008"/>
    </row>
    <row r="59" spans="1:3" ht="23.1" customHeight="1">
      <c r="A59" s="1009"/>
      <c r="B59" s="1009"/>
      <c r="C59" s="1008"/>
    </row>
    <row r="60" spans="1:3" ht="23.1" customHeight="1">
      <c r="A60" s="1009"/>
      <c r="B60" s="1009"/>
      <c r="C60" s="1008"/>
    </row>
    <row r="61" spans="1:3" ht="23.1" customHeight="1">
      <c r="A61" s="1009"/>
      <c r="B61" s="1009"/>
      <c r="C61" s="1008"/>
    </row>
    <row r="62" spans="1:3" ht="23.1" customHeight="1">
      <c r="A62" s="1009"/>
      <c r="B62" s="1009"/>
      <c r="C62" s="1008"/>
    </row>
    <row r="63" spans="1:3" ht="23.1" customHeight="1">
      <c r="A63" s="1009"/>
      <c r="B63" s="1009"/>
      <c r="C63" s="1008"/>
    </row>
    <row r="64" spans="1:3" ht="23.1" customHeight="1">
      <c r="A64" s="1009"/>
      <c r="B64" s="1009"/>
      <c r="C64" s="1008"/>
    </row>
    <row r="65" spans="1:3" ht="23.1" customHeight="1">
      <c r="A65" s="1009"/>
      <c r="B65" s="1009"/>
      <c r="C65" s="1008"/>
    </row>
    <row r="66" spans="1:3" ht="23.1" customHeight="1">
      <c r="A66" s="1009"/>
      <c r="B66" s="1009"/>
      <c r="C66" s="1008"/>
    </row>
    <row r="67" spans="1:3" ht="23.1" customHeight="1">
      <c r="A67" s="1009"/>
      <c r="B67" s="1009"/>
      <c r="C67" s="1008"/>
    </row>
    <row r="68" spans="1:3" ht="23.1" customHeight="1">
      <c r="A68" s="1009"/>
      <c r="B68" s="1009"/>
      <c r="C68" s="1008"/>
    </row>
    <row r="69" spans="1:3" ht="23.1" customHeight="1">
      <c r="A69" s="1009"/>
      <c r="B69" s="1009"/>
      <c r="C69" s="1008"/>
    </row>
    <row r="70" spans="1:3" ht="23.1" customHeight="1">
      <c r="A70" s="1009"/>
      <c r="B70" s="1009"/>
      <c r="C70" s="1008"/>
    </row>
    <row r="71" spans="1:3" ht="23.1" customHeight="1">
      <c r="A71" s="1009"/>
      <c r="B71" s="1009"/>
      <c r="C71" s="1008"/>
    </row>
    <row r="72" spans="1:3" ht="23.1" customHeight="1">
      <c r="A72" s="1009"/>
      <c r="B72" s="1009"/>
      <c r="C72" s="1008"/>
    </row>
    <row r="73" spans="1:3" ht="23.1" customHeight="1">
      <c r="A73" s="1009"/>
      <c r="B73" s="1009"/>
      <c r="C73" s="1008"/>
    </row>
    <row r="74" spans="1:3" ht="23.1" customHeight="1">
      <c r="A74" s="1009"/>
      <c r="B74" s="1009"/>
      <c r="C74" s="1008"/>
    </row>
    <row r="75" spans="1:3" ht="23.1" customHeight="1">
      <c r="A75" s="1009"/>
      <c r="B75" s="1009"/>
      <c r="C75" s="1008"/>
    </row>
    <row r="76" spans="1:3" ht="23.1" customHeight="1">
      <c r="A76" s="1009"/>
      <c r="B76" s="1009"/>
      <c r="C76" s="1008"/>
    </row>
    <row r="77" spans="1:3" ht="23.1" customHeight="1">
      <c r="A77" s="1009"/>
      <c r="B77" s="1009"/>
      <c r="C77" s="1008"/>
    </row>
    <row r="78" spans="1:3" ht="23.1" customHeight="1">
      <c r="A78" s="1009"/>
      <c r="B78" s="1009"/>
      <c r="C78" s="1008"/>
    </row>
    <row r="79" spans="1:3" ht="23.1" customHeight="1">
      <c r="A79" s="1009"/>
      <c r="B79" s="1009"/>
      <c r="C79" s="1008"/>
    </row>
    <row r="80" spans="1:3" ht="23.1" customHeight="1">
      <c r="A80" s="1009"/>
      <c r="B80" s="1009"/>
      <c r="C80" s="1008"/>
    </row>
    <row r="81" spans="1:3" ht="23.1" customHeight="1">
      <c r="A81" s="1009"/>
      <c r="B81" s="1009"/>
      <c r="C81" s="1008"/>
    </row>
    <row r="82" spans="1:3" ht="23.1" customHeight="1">
      <c r="A82" s="1009"/>
      <c r="B82" s="1009"/>
      <c r="C82" s="1008"/>
    </row>
  </sheetData>
  <mergeCells count="3">
    <mergeCell ref="B6:C6"/>
    <mergeCell ref="A1:D1"/>
    <mergeCell ref="A2:C2"/>
  </mergeCells>
  <pageMargins left="0.35433070866141736" right="0.35433070866141736" top="0.59055118110236227" bottom="0.98425196850393704" header="0.51181102362204722" footer="0.51181102362204722"/>
  <pageSetup paperSize="9" scale="57" firstPageNumber="21474836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Белгород </vt:lpstr>
      <vt:lpstr>Алексеевский го</vt:lpstr>
      <vt:lpstr>Алексеевский </vt:lpstr>
      <vt:lpstr>Белгородский</vt:lpstr>
      <vt:lpstr>Борисовский</vt:lpstr>
      <vt:lpstr>Валуйский го</vt:lpstr>
      <vt:lpstr>Вейделевский</vt:lpstr>
      <vt:lpstr>Волоконовский </vt:lpstr>
      <vt:lpstr>Грайворонский го</vt:lpstr>
      <vt:lpstr>Губкинский го</vt:lpstr>
      <vt:lpstr>Красненский</vt:lpstr>
      <vt:lpstr>Ивнянский</vt:lpstr>
      <vt:lpstr>Красногвардейский</vt:lpstr>
      <vt:lpstr>Прохоровский</vt:lpstr>
      <vt:lpstr>Корочанский</vt:lpstr>
      <vt:lpstr>Новооскольский</vt:lpstr>
      <vt:lpstr>Краснояружский</vt:lpstr>
      <vt:lpstr>Ровеньский</vt:lpstr>
      <vt:lpstr>Чернянский </vt:lpstr>
      <vt:lpstr>Старооскольский го </vt:lpstr>
      <vt:lpstr>Ракитянский</vt:lpstr>
      <vt:lpstr>Шебекинский го</vt:lpstr>
      <vt:lpstr>Яковлевский го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Смородино01</cp:lastModifiedBy>
  <cp:revision>380</cp:revision>
  <cp:lastPrinted>2025-01-13T13:24:00Z</cp:lastPrinted>
  <dcterms:created xsi:type="dcterms:W3CDTF">2025-01-13T13:21:19Z</dcterms:created>
  <dcterms:modified xsi:type="dcterms:W3CDTF">2025-01-23T12:40:43Z</dcterms:modified>
</cp:coreProperties>
</file>